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tables/table17.xml" ContentType="application/vnd.openxmlformats-officedocument.spreadsheetml.table+xml"/>
  <Override PartName="/xl/queryTables/queryTable17.xml" ContentType="application/vnd.openxmlformats-officedocument.spreadsheetml.queryTable+xml"/>
  <Override PartName="/xl/tables/table18.xml" ContentType="application/vnd.openxmlformats-officedocument.spreadsheetml.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2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tables/table25.xml" ContentType="application/vnd.openxmlformats-officedocument.spreadsheetml.table+xml"/>
  <Override PartName="/xl/queryTables/queryTable25.xml" ContentType="application/vnd.openxmlformats-officedocument.spreadsheetml.queryTable+xml"/>
  <Override PartName="/xl/tables/table26.xml" ContentType="application/vnd.openxmlformats-officedocument.spreadsheetml.table+xml"/>
  <Override PartName="/xl/queryTables/queryTable26.xml" ContentType="application/vnd.openxmlformats-officedocument.spreadsheetml.queryTable+xml"/>
  <Override PartName="/xl/tables/table27.xml" ContentType="application/vnd.openxmlformats-officedocument.spreadsheetml.table+xml"/>
  <Override PartName="/xl/queryTables/queryTable2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6"/>
  <workbookPr/>
  <mc:AlternateContent xmlns:mc="http://schemas.openxmlformats.org/markup-compatibility/2006">
    <mc:Choice Requires="x15">
      <x15ac:absPath xmlns:x15ac="http://schemas.microsoft.com/office/spreadsheetml/2010/11/ac" url="C:\Users\Giannis\Documents\Εκπαίδευση\ΙΕΚ\Διευθυντής\ΔΙΕΚ ΝΕΑΠΟΛΗΣ\Καταρτιζόμενοι\2024_Β\"/>
    </mc:Choice>
  </mc:AlternateContent>
  <xr:revisionPtr revIDLastSave="0" documentId="13_ncr:1_{D7C4355C-62EE-4C8D-9123-3C6C40A37870}" xr6:coauthVersionLast="47" xr6:coauthVersionMax="47" xr10:uidLastSave="{00000000-0000-0000-0000-000000000000}"/>
  <workbookProtection workbookAlgorithmName="SHA-512" workbookHashValue="yB49v3P1hZFx8D6KHwqX2c6K8ZXdONkC1djdnhM/PfekbpONBu2QTLCxxauVr7dYOZD1fu2w82+LFNuYKloL8Q==" workbookSaltValue="kgDbFb9SxKLuMesKZbnTog==" workbookSpinCount="100000" lockStructure="1"/>
  <bookViews>
    <workbookView xWindow="-110" yWindow="-110" windowWidth="19420" windowHeight="10420" firstSheet="29" activeTab="29" xr2:uid="{00000000-000D-0000-FFFF-FFFF00000000}"/>
  </bookViews>
  <sheets>
    <sheet name="ΑΠΟΥΣ_ΨΥΚΤ_Γ1" sheetId="92" state="hidden" r:id="rId1"/>
    <sheet name="ΑΠΟΥΣ_ΤΥΣ_Γ1" sheetId="91" state="hidden" r:id="rId2"/>
    <sheet name="ΑΠΟΥΣ_ΤΗΥ_Γ1" sheetId="90" state="hidden" r:id="rId3"/>
    <sheet name="ΑΠΟΥΣ_ΤΕΧΝ_ΛΟΓΙΣΜ_Γ1" sheetId="89" state="hidden" r:id="rId4"/>
    <sheet name="Προσάρτηση100" sheetId="94" state="hidden" r:id="rId5"/>
    <sheet name="ΑΠΟΥΣ_ΤΕΧΝ_ΛΟΓΙΣΜ_Α2" sheetId="93" state="hidden" r:id="rId6"/>
    <sheet name="ΑΠΟΥΣ_ΤΕΧΝ_ΛΟΓΙΣΜ_Α1" sheetId="88" state="hidden" r:id="rId7"/>
    <sheet name="ΑΠΟΥΣ_ΣΑΠΥ_Γ1" sheetId="87" state="hidden" r:id="rId8"/>
    <sheet name="ΑΠΟΥΣ_ΜΗΧΑΝΟΤΡ_Α1" sheetId="86" state="hidden" r:id="rId9"/>
    <sheet name="ΑΠΟΥΣ_ΚΟΜΜΩΤ_Α1" sheetId="85" state="hidden" r:id="rId10"/>
    <sheet name="ΑΠΟΥΣ_ΘΕΡΜΟΫΔΡ_Α1" sheetId="84" state="hidden" r:id="rId11"/>
    <sheet name="ΑΠΟΥΣ_ΗΛΕΚΤΡ_Γ1" sheetId="83" state="hidden" r:id="rId12"/>
    <sheet name="ΑΠΟΥΣ_ΗΛΕΚΤΡ_Α1" sheetId="82" state="hidden" r:id="rId13"/>
    <sheet name="ΑΠΟΥΣ_ΕΚΠ_ΟΔΗΓ_Γ1" sheetId="81" state="hidden" r:id="rId14"/>
    <sheet name="ΑΠΟΥΣ_ΔΗΜ_ΣΧΕΣ_Γ1" sheetId="80" state="hidden" r:id="rId15"/>
    <sheet name="ΑΠΟΥΣ_ΓΡΑΦΙΣΤ_Γ1" sheetId="79" state="hidden" r:id="rId16"/>
    <sheet name="ΑΠΟΥΣ_ΓΡΑΦΙΣΤ_Α1" sheetId="78" state="hidden" r:id="rId17"/>
    <sheet name="ΑΠΟΥΣ_ΑΥΤΟΜ_Α1" sheetId="77" state="hidden" r:id="rId18"/>
    <sheet name="ΑΠΟΥΣ_ΑΡΧΙΤ_Α2" sheetId="76" state="hidden" r:id="rId19"/>
    <sheet name="ΑΠΟΥΣ_ΑΡΧΙΤ_Α1" sheetId="75" state="hidden" r:id="rId20"/>
    <sheet name="ΑΠΟΥΣ_ΑΝΕΛΚ_Γ1" sheetId="74" state="hidden" r:id="rId21"/>
    <sheet name="ΑΠΟΥΣ_ΑΝΕΛΚ_Α1" sheetId="73" state="hidden" r:id="rId22"/>
    <sheet name="ΑΠΟΥΣ_ΑΙΣΘ_Γ3" sheetId="72" state="hidden" r:id="rId23"/>
    <sheet name="ΑΠΟΥΣ_ΑΙΣΘ_Γ2" sheetId="71" state="hidden" r:id="rId24"/>
    <sheet name="ΑΠΟΥΣ_ΑΙΣΘ_Γ1" sheetId="70" state="hidden" r:id="rId25"/>
    <sheet name="ΑΠΟΥΣ_ΑΙΣΘ_Α2" sheetId="69" state="hidden" r:id="rId26"/>
    <sheet name="ΑΠΟΥΣ_ΑΙΣΘ_Α1" sheetId="68" state="hidden" r:id="rId27"/>
    <sheet name="Data" sheetId="1" state="hidden" r:id="rId28"/>
    <sheet name="Results" sheetId="31" state="hidden" r:id="rId29"/>
    <sheet name="Report" sheetId="3" r:id="rId30"/>
    <sheet name="ΑΙΣΘ_Α1" sheetId="2" state="hidden" r:id="rId31"/>
    <sheet name="ΑΙΣΘ_Α2" sheetId="4" state="hidden" r:id="rId32"/>
    <sheet name="ΑΙΣΘ_Γ1" sheetId="5" state="hidden" r:id="rId33"/>
    <sheet name="ΑΙΣΘ_Γ2" sheetId="6" state="hidden" r:id="rId34"/>
    <sheet name="ΑΙΣΘ_Γ3" sheetId="32" state="hidden" r:id="rId35"/>
    <sheet name="ΑΝΕΛΚ_Α1" sheetId="26" state="hidden" r:id="rId36"/>
    <sheet name="ΑΝΕΛΚ_Γ1" sheetId="7" state="hidden" r:id="rId37"/>
    <sheet name="ΑΡΧΙΤ_Α1" sheetId="8" state="hidden" r:id="rId38"/>
    <sheet name="ΑΡΧΙΤ_Α2" sheetId="9" state="hidden" r:id="rId39"/>
    <sheet name="ΑΥΤΟΜ_Α1" sheetId="10" state="hidden" r:id="rId40"/>
    <sheet name="ΓΡΑΦΙΣΤ_Α1" sheetId="27" state="hidden" r:id="rId41"/>
    <sheet name="ΓΡΑΦΙΣΤ_Γ1" sheetId="11" state="hidden" r:id="rId42"/>
    <sheet name="ΔΗΜ_ΣΧΕΣ_Γ1" sheetId="12" state="hidden" r:id="rId43"/>
    <sheet name="ΕΚΠ_ΟΔΗΓ_Γ1" sheetId="13" state="hidden" r:id="rId44"/>
    <sheet name="ΗΛΕΚΤΡ_Α1" sheetId="14" state="hidden" r:id="rId45"/>
    <sheet name="ΗΛΕΚΤΡ_Γ1" sheetId="15" state="hidden" r:id="rId46"/>
    <sheet name="ΘΕΡΜΟΫΔΡ_Α1" sheetId="16" state="hidden" r:id="rId47"/>
    <sheet name="ΚΟΜΜΩΤ_Α1" sheetId="17" state="hidden" r:id="rId48"/>
    <sheet name="ΜΗΧΑΝΟΤΡ_Α1" sheetId="18" state="hidden" r:id="rId49"/>
    <sheet name="ΣΑΠΥ_Γ1" sheetId="19" state="hidden" r:id="rId50"/>
    <sheet name="ΤΥΣ_Γ1" sheetId="22" state="hidden" r:id="rId51"/>
    <sheet name="ΤΗΥ_Γ1" sheetId="23" state="hidden" r:id="rId52"/>
    <sheet name="ΤΕΧΝ_ΛΟΓΙΣΜ_Α1" sheetId="24" state="hidden" r:id="rId53"/>
    <sheet name="ΤΕΧΝ_ΛΟΓΙΣΜ_Α2" sheetId="29" state="hidden" r:id="rId54"/>
    <sheet name="ΤΕΧΝ_ΛΟΓΙΣΜ_Γ1" sheetId="30" state="hidden" r:id="rId55"/>
    <sheet name="ΨΥΚΤ_Γ1" sheetId="25" state="hidden" r:id="rId56"/>
  </sheets>
  <definedNames>
    <definedName name="_xlnm._FilterDatabase" localSheetId="27" hidden="1">Data!$A$1:$G$428</definedName>
    <definedName name="_xlnm._FilterDatabase" localSheetId="39" hidden="1">ΑΥΤΟΜ_Α1!$D$1:$D$999</definedName>
    <definedName name="_xlnm._FilterDatabase" localSheetId="41" hidden="1">ΓΡΑΦΙΣΤ_Γ1!$A$1:$F$1023</definedName>
    <definedName name="_xlnm._FilterDatabase" localSheetId="46" hidden="1">ΘΕΡΜΟΫΔΡ_Α1!$D$1:$D$998</definedName>
    <definedName name="CHECK">Report!$M$4</definedName>
    <definedName name="CHECK_ΑΜΚ">Report!$K$4</definedName>
    <definedName name="CHECK_ΑΜΚΑ">Report!$L$4</definedName>
    <definedName name="ExternalData_1" localSheetId="26" hidden="1">ΑΠΟΥΣ_ΑΙΣΘ_Α1!$A$1:$C$2</definedName>
    <definedName name="ExternalData_1" localSheetId="5" hidden="1">ΑΠΟΥΣ_ΤΕΧΝ_ΛΟΓΙΣΜ_Α2!$A$1:$C$5</definedName>
    <definedName name="ExternalData_10" localSheetId="17" hidden="1">ΑΠΟΥΣ_ΑΥΤΟΜ_Α1!$A$1:$C$2</definedName>
    <definedName name="ExternalData_11" localSheetId="16" hidden="1">ΑΠΟΥΣ_ΓΡΑΦΙΣΤ_Α1!$A$1:$C$2</definedName>
    <definedName name="ExternalData_12" localSheetId="15" hidden="1">ΑΠΟΥΣ_ΓΡΑΦΙΣΤ_Γ1!$A$1:$C$2</definedName>
    <definedName name="ExternalData_13" localSheetId="14" hidden="1">ΑΠΟΥΣ_ΔΗΜ_ΣΧΕΣ_Γ1!$A$1:$C$2</definedName>
    <definedName name="ExternalData_14" localSheetId="13" hidden="1">ΑΠΟΥΣ_ΕΚΠ_ΟΔΗΓ_Γ1!$A$1:$C$2</definedName>
    <definedName name="ExternalData_15" localSheetId="12" hidden="1">ΑΠΟΥΣ_ΗΛΕΚΤΡ_Α1!$A$1:$C$2</definedName>
    <definedName name="ExternalData_16" localSheetId="11" hidden="1">ΑΠΟΥΣ_ΗΛΕΚΤΡ_Γ1!$A$1:$C$2</definedName>
    <definedName name="ExternalData_17" localSheetId="10" hidden="1">ΑΠΟΥΣ_ΘΕΡΜΟΫΔΡ_Α1!$A$1:$C$3</definedName>
    <definedName name="ExternalData_18" localSheetId="9" hidden="1">ΑΠΟΥΣ_ΚΟΜΜΩΤ_Α1!$A$1:$C$2</definedName>
    <definedName name="ExternalData_19" localSheetId="8" hidden="1">ΑΠΟΥΣ_ΜΗΧΑΝΟΤΡ_Α1!$A$1:$C$2</definedName>
    <definedName name="ExternalData_2" localSheetId="25" hidden="1">ΑΠΟΥΣ_ΑΙΣΘ_Α2!$A$1:$C$2</definedName>
    <definedName name="ExternalData_2" localSheetId="4" hidden="1">Προσάρτηση100!$A$1:$C$37</definedName>
    <definedName name="ExternalData_20" localSheetId="7" hidden="1">ΑΠΟΥΣ_ΣΑΠΥ_Γ1!$A$1:$C$2</definedName>
    <definedName name="ExternalData_21" localSheetId="6" hidden="1">ΑΠΟΥΣ_ΤΕΧΝ_ΛΟΓΙΣΜ_Α1!$A$1:$C$2</definedName>
    <definedName name="ExternalData_22" localSheetId="3" hidden="1">ΑΠΟΥΣ_ΤΕΧΝ_ΛΟΓΙΣΜ_Γ1!$A$1:$C$2</definedName>
    <definedName name="ExternalData_23" localSheetId="2" hidden="1">ΑΠΟΥΣ_ΤΗΥ_Γ1!$A$1:$C$2</definedName>
    <definedName name="ExternalData_24" localSheetId="1" hidden="1">ΑΠΟΥΣ_ΤΥΣ_Γ1!$A$1:$C$2</definedName>
    <definedName name="ExternalData_25" localSheetId="0" hidden="1">ΑΠΟΥΣ_ΨΥΚΤ_Γ1!$A$1:$C$8</definedName>
    <definedName name="ExternalData_3" localSheetId="24" hidden="1">ΑΠΟΥΣ_ΑΙΣΘ_Γ1!$A$1:$C$2</definedName>
    <definedName name="ExternalData_4" localSheetId="23" hidden="1">ΑΠΟΥΣ_ΑΙΣΘ_Γ2!$A$1:$C$2</definedName>
    <definedName name="ExternalData_5" localSheetId="22" hidden="1">ΑΠΟΥΣ_ΑΙΣΘ_Γ3!$A$1:$C$2</definedName>
    <definedName name="ExternalData_6" localSheetId="21" hidden="1">ΑΠΟΥΣ_ΑΝΕΛΚ_Α1!$A$1:$C$2</definedName>
    <definedName name="ExternalData_7" localSheetId="20" hidden="1">ΑΠΟΥΣ_ΑΝΕΛΚ_Γ1!$A$1:$C$2</definedName>
    <definedName name="ExternalData_8" localSheetId="19" hidden="1">ΑΠΟΥΣ_ΑΡΧΙΤ_Α1!$A$1:$C$2</definedName>
    <definedName name="ExternalData_9" localSheetId="18" hidden="1">ΑΠΟΥΣ_ΑΡΧΙΤ_Α2!$A$1:$C$2</definedName>
    <definedName name="ΑΜΚ">Data!$A$2:$A$998</definedName>
    <definedName name="ΑΜΚΑ">Data!$B$2:$B$998</definedName>
    <definedName name="ΑΠΟΥΣ_ΑΙΣΘ_Α1">ΑΙΣΘ_Α1!$E$1:$G$1010</definedName>
    <definedName name="ΑΠΟΥΣ_ΑΙΣΘ_Α2">ΑΙΣΘ_Α2!$E$1:$G$1000</definedName>
    <definedName name="ΑΠΟΥΣ_ΑΙΣΘ_Γ1">ΑΙΣΘ_Γ1!$E$1:$G$1004</definedName>
    <definedName name="ΑΠΟΥΣ_ΑΙΣΘ_Γ2">ΑΙΣΘ_Γ2!$E$1:$G$1000</definedName>
    <definedName name="ΑΠΟΥΣ_ΑΙΣΘ_Γ3">ΑΙΣΘ_Γ3!$E$1:$G$1000</definedName>
    <definedName name="ΑΠΟΥΣ_ΑΝΕΛΚ_Α1">ΑΝΕΛΚ_Α1!$E$1:$G$1000</definedName>
    <definedName name="ΑΠΟΥΣ_ΑΝΕΛΚ_Γ1">ΑΝΕΛΚ_Γ1!$E$1:$G$1000</definedName>
    <definedName name="ΑΠΟΥΣ_ΑΡΧΙΤ_Α1">ΑΡΧΙΤ_Α1!$E$1:$G$1000</definedName>
    <definedName name="ΑΠΟΥΣ_ΑΡΧΙΤ_Α2">ΑΡΧΙΤ_Α2!$E$1:$G$1004</definedName>
    <definedName name="ΑΠΟΥΣ_ΑΥΤΟΜ_Α1">ΑΥΤΟΜ_Α1!$E$1:$G$1000</definedName>
    <definedName name="ΑΠΟΥΣ_ΓΡΑΦΙΣΤ_Α1">ΓΡΑΦΙΣΤ_Α1!$E$1:$G$1000</definedName>
    <definedName name="ΑΠΟΥΣ_ΓΡΑΦΙΣΤ_Γ1">ΓΡΑΦΙΣΤ_Γ1!$E$1:$G$1023</definedName>
    <definedName name="ΑΠΟΥΣ_ΔΗΜ_ΣΧΕΣ_Γ1">ΔΗΜ_ΣΧΕΣ_Γ1!$E$1:$G$1004</definedName>
    <definedName name="ΑΠΟΥΣ_ΕΚΠ_ΟΔΗΓ_Γ1">ΕΚΠ_ΟΔΗΓ_Γ1!$E$1:$G$1000</definedName>
    <definedName name="ΑΠΟΥΣ_ΗΛΕΚΤΡ_Α1">ΗΛΕΚΤΡ_Α1!$E$1:$G$1000</definedName>
    <definedName name="ΑΠΟΥΣ_ΗΛΕΚΤΡ_Γ1">ΗΛΕΚΤΡ_Γ1!$E$1:$G$1000</definedName>
    <definedName name="ΑΠΟΥΣ_ΘΕΡΜΟΫΔΡ_Α1">ΘΕΡΜΟΫΔΡ_Α1!$E$1:$G$1000</definedName>
    <definedName name="ΑΠΟΥΣ_ΚΟΜΜΩΤ_Α1">ΚΟΜΜΩΤ_Α1!$E$1:$G$1000</definedName>
    <definedName name="ΑΠΟΥΣ_ΜΗΧΑΝΟΤΡ_Α1">ΜΗΧΑΝΟΤΡ_Α1!$E$1:$G$1000</definedName>
    <definedName name="ΑΠΟΥΣ_ΣΑΠΥ_Γ1">ΣΑΠΥ_Γ1!$E$1:$G$1000</definedName>
    <definedName name="ΑΠΟΥΣ_ΤΕΧΝ_ΛΟΓΙΣΜ_Α1">ΤΕΧΝ_ΛΟΓΙΣΜ_Α1!$E$1:$G$1005</definedName>
    <definedName name="ΑΠΟΥΣ_ΤΕΧΝ_ΛΟΓΙΣΜ_Α2">ΤΕΧΝ_ΛΟΓΙΣΜ_Α2!$E$1:$G$1005</definedName>
    <definedName name="ΑΠΟΥΣ_ΤΕΧΝ_ΛΟΓΙΣΜ_Γ1">ΤΕΧΝ_ΛΟΓΙΣΜ_Γ1!$E$1:$G$1005</definedName>
    <definedName name="ΑΠΟΥΣ_ΤΗΥ_Γ1">ΤΗΥ_Γ1!$E$1:$G$500</definedName>
    <definedName name="ΑΠΟΥΣ_ΤΥΣ_Γ1">ΤΥΣ_Γ1!$E$1:$G$1000</definedName>
    <definedName name="ΑΠΟΥΣ_ΨΥΚΤ_Γ1">ΨΥΚΤ_Γ1!$E$1:$G$1000</definedName>
    <definedName name="ΚΑΤΑΡΤ_ΑΙΣΘ_Α1">Data!$F$2:$F$18</definedName>
    <definedName name="ΚΑΤΑΡΤ_ΑΙΣΘ_Α2">Data!$F$19:$F$34</definedName>
    <definedName name="ΚΑΤΑΡΤ_ΑΙΣΘ_Γ1">Data!$F$35:$F$52</definedName>
    <definedName name="ΚΑΤΑΡΤ_ΑΙΣΘ_Γ2">Data!$F$53:$F$71</definedName>
    <definedName name="ΚΑΤΑΡΤ_ΑΙΣΘ_Γ3">Data!$F$167:$F$169</definedName>
    <definedName name="ΚΑΤΑΡΤ_ΑΝΕΛΚ_Α1">Data!$F$72:$F$87</definedName>
    <definedName name="ΚΑΤΑΡΤ_ΑΝΕΛΚ_Γ1">Data!$F$88:$F$96</definedName>
    <definedName name="ΚΑΤΑΡΤ_ΑΡΧΙΤ_Α1">Data!$F$97:$F$119</definedName>
    <definedName name="ΚΑΤΑΡΤ_ΑΡΧΙΤ_Α2">Data!$F$120:$F$142</definedName>
    <definedName name="ΚΑΤΑΡΤ_ΑΥΤΟΜ_Α1">Data!$F$143:$F$165</definedName>
    <definedName name="ΚΑΤΑΡΤ_ΓΡΑΦΙΣΤ_Α1">Data!$F$170:$F$197</definedName>
    <definedName name="ΚΑΤΑΡΤ_ΓΡΑΦΙΣΤ_Γ1">Data!$F$198:$F$221</definedName>
    <definedName name="ΚΑΤΑΡΤ_ΔΗΜ_ΣΧΕΣ_Γ1">Data!$F$222:$F$236</definedName>
    <definedName name="ΚΑΤΑΡΤ_ΕΚΠ_ΟΔΗΓ_Γ1">Data!$F$237:$F$248</definedName>
    <definedName name="ΚΑΤΑΡΤ_ΗΛΕΚΤΡ_Α1">Data!$F$249:$F$278</definedName>
    <definedName name="ΚΑΤΑΡΤ_ΗΛΕΚΤΡ_Γ1">Data!$F$279:$F$305</definedName>
    <definedName name="ΚΑΤΑΡΤ_ΘΕΡΜΟΫΔΡ_Α1">Data!$F$306:$F$333</definedName>
    <definedName name="ΚΑΤΑΡΤ_ΚΟΜΜΩΤ_Α1">Data!$F$334:$F$362</definedName>
    <definedName name="ΚΑΤΑΡΤ_ΜΗΧΑΝΟΤΡ_Α1">Data!$F$363:$F$392</definedName>
    <definedName name="ΚΑΤΑΡΤ_ΣΑΠΥ_Γ1">Data!$F$393:$F$401</definedName>
    <definedName name="ΚΑΤΑΡΤ_ΤΕΧΝ_ΛΟΓΙΣΜ_Α1">Data!$F$402:$F$427</definedName>
    <definedName name="ΚΑΤΑΡΤ_ΤΕΧΝ_ΛΟΓΙΣΜ_Α2">Data!$F$428:$F$454</definedName>
    <definedName name="ΚΑΤΑΡΤ_ΤΕΧΝ_ΛΟΓΙΣΜ_Γ1">Data!$F$455:$F$479</definedName>
    <definedName name="ΚΑΤΑΡΤ_ΤΗΥ_Γ1">Data!$F$166</definedName>
    <definedName name="ΚΑΤΑΡΤ_ΤΥΣ_Γ1">Data!$F$480:$F$496</definedName>
    <definedName name="ΚΑΤΑΡΤ_ΨΥΚΤ_Γ1">Data!$F$497:$F$520</definedName>
    <definedName name="ΚΑΤΑΡΤΙΖΟΜΕΝΟΙ">Data!$A$2:$G$998</definedName>
    <definedName name="ΚΑΤΑΡΤΙΖΟΜΕΝΟΣ_Η">Report!$D$4</definedName>
    <definedName name="ΚΩΔ_ΜΑΘΗΜ_ΑΙΣΘ_Α1">Data!$K$2:$K$10</definedName>
    <definedName name="ΚΩΔ_ΜΑΘΗΜ_ΑΙΣΘ_Α2">Data!$K$11:$K$19</definedName>
    <definedName name="ΚΩΔ_ΜΑΘΗΜ_ΑΙΣΘ_Γ1">Data!$K$20:$K$24</definedName>
    <definedName name="ΚΩΔ_ΜΑΘΗΜ_ΑΙΣΘ_Γ2">Data!$K$25:$K$29</definedName>
    <definedName name="ΚΩΔ_ΜΑΘΗΜ_ΑΙΣΘ_Γ3">Data!$K$25:$K$29</definedName>
    <definedName name="ΚΩΔ_ΜΑΘΗΜ_ΑΝΕΛΚ_Α1">Data!$K$30:$K$33</definedName>
    <definedName name="ΚΩΔ_ΜΑΘΗΜ_ΑΝΕΛΚ_Γ1">Data!$K$34:$K$37</definedName>
    <definedName name="ΚΩΔ_ΜΑΘΗΜ_ΑΡΧΙΤ_Α1">Data!$K$38:$K$43</definedName>
    <definedName name="ΚΩΔ_ΜΑΘΗΜ_ΑΡΧΙΤ_Α2">Data!$K$44:$K$49</definedName>
    <definedName name="ΚΩΔ_ΜΑΘΗΜ_ΑΥΤΟΜ_Α1">Data!$K$50:$K$55</definedName>
    <definedName name="ΚΩΔ_ΜΑΘΗΜ_ΓΡΑΦΙΣΤ_Α1">Data!$K$56:$K$62</definedName>
    <definedName name="ΚΩΔ_ΜΑΘΗΜ_ΓΡΑΦΙΣΤ_Γ1">Data!$K$63:$K$69</definedName>
    <definedName name="ΚΩΔ_ΜΑΘΗΜ_ΔΗΜ_ΣΧΕΣ_Γ1">Data!$K$70:$K$78</definedName>
    <definedName name="ΚΩΔ_ΜΑΘΗΜ_ΕΚΠ_ΟΔΗΓ_Γ1">Data!$K$79:$K$85</definedName>
    <definedName name="ΚΩΔ_ΜΑΘΗΜ_ΗΛΕΚΤΡ_Α1">Data!$K$86:$K$91</definedName>
    <definedName name="ΚΩΔ_ΜΑΘΗΜ_ΗΛΕΚΤΡ_Γ1">Data!$K$92:$K$95</definedName>
    <definedName name="ΚΩΔ_ΜΑΘΗΜ_ΘΕΡΜΟΫΔΡ_Α1">Data!$K$96:$K$101</definedName>
    <definedName name="ΚΩΔ_ΜΑΘΗΜ_ΚΟΜΜΩΤ_Α1">Data!$K$102:$K$107</definedName>
    <definedName name="ΚΩΔ_ΜΑΘΗΜ_ΚΟΜΜΩΤ_Α2">Data!$K$108:$K$113</definedName>
    <definedName name="ΚΩΔ_ΜΑΘΗΜ_ΜΗΧΑΝΟΤΡ_Α1">Data!$K$114:$K$119</definedName>
    <definedName name="ΚΩΔ_ΜΑΘΗΜ_ΣΑΠΥ_Γ1">Data!$K$120:$K$126</definedName>
    <definedName name="ΚΩΔ_ΜΑΘΗΜ_ΤΕΧΝ_ΛΟΓΙΣΜ_Α1">Data!$K$127:$K$131</definedName>
    <definedName name="ΚΩΔ_ΜΑΘΗΜ_ΤΕΧΝ_ΛΟΓΙΣΜ_Α2">Data!$K$132:$K$136</definedName>
    <definedName name="ΚΩΔ_ΜΑΘΗΜ_ΤΕΧΝ_ΛΟΓΙΣΜ_Γ1">Data!$K$137:$K$141</definedName>
    <definedName name="ΚΩΔ_ΜΑΘΗΜ_ΤΗΥ_Γ1">Data!$K$142:$K$146</definedName>
    <definedName name="ΚΩΔ_ΜΑΘΗΜ_ΤΥΣ_Γ1">Data!$K$147:$K$151</definedName>
    <definedName name="ΚΩΔ_ΜΑΘΗΜ_ΨΥΚΤ_Γ1">Data!$K$152:$K$156</definedName>
    <definedName name="ΜΑΘΗΜ_ΑΙΣΘ_Α1">Data!$L$2:$L$10</definedName>
    <definedName name="ΜΑΘΗΜ_ΑΙΣΘ_Α2">Data!$L$11:$L$19</definedName>
    <definedName name="ΜΑΘΗΜ_ΑΙΣΘ_Γ1">Data!$L$20:$L$24</definedName>
    <definedName name="ΜΑΘΗΜ_ΑΙΣΘ_Γ2">Data!$L$25:$L$29</definedName>
    <definedName name="ΜΑΘΗΜ_ΑΙΣΘ_Γ3">Data!$L$25:$L$29</definedName>
    <definedName name="ΜΑΘΗΜ_ΑΝΕΛΚ_Α1">Data!$L$30:$L$33</definedName>
    <definedName name="ΜΑΘΗΜ_ΑΝΕΛΚ_Γ1">Data!$L$34:$L$37</definedName>
    <definedName name="ΜΑΘΗΜ_ΑΡΧΙΤ_Α1">Data!$L$38:$L$43</definedName>
    <definedName name="ΜΑΘΗΜ_ΑΡΧΙΤ_Α2">Data!$L$44:$L$49</definedName>
    <definedName name="ΜΑΘΗΜ_ΑΥΤΟΜ_Α1">Data!$L$50:$L$55</definedName>
    <definedName name="ΜΑΘΗΜ_ΓΡΑΦΙΣΤ_Α1">Data!$L$56:$L$62</definedName>
    <definedName name="ΜΑΘΗΜ_ΓΡΑΦΙΣΤ_Γ1">Data!$L$63:$L$69</definedName>
    <definedName name="ΜΑΘΗΜ_ΔΗΜ_ΣΧΕΣ_Γ1">Data!$L$70:$L$78</definedName>
    <definedName name="ΜΑΘΗΜ_ΕΚΠ_ΟΔΗΓ_Γ1">Data!$L$79:$L$85</definedName>
    <definedName name="ΜΑΘΗΜ_ΗΛΕΚΤΡ_Α1">Data!$L$86:$L$91</definedName>
    <definedName name="ΜΑΘΗΜ_ΗΛΕΚΤΡ_Γ1">Data!$L$92:$L$95</definedName>
    <definedName name="ΜΑΘΗΜ_ΘΕΡΜΟΫΔΡ_Α1">Data!$L$96:$L$101</definedName>
    <definedName name="ΜΑΘΗΜ_ΚΟΜΜΩΤ_Α1">Data!$L$102:$L$107</definedName>
    <definedName name="ΜΑΘΗΜ_ΚΟΜΜΩΤ_Α2">Data!$L$108:$L$113</definedName>
    <definedName name="ΜΑΘΗΜ_ΜΗΧΑΝΟΤΡ_Α1">Data!$L$114:$L$119</definedName>
    <definedName name="ΜΑΘΗΜ_ΣΑΠΥ_Γ1">Data!$L$120:$L$126</definedName>
    <definedName name="ΜΑΘΗΜ_ΤΕΧΝ_ΛΟΓΙΣΜ_Α1">Data!$L$127:$L$131</definedName>
    <definedName name="ΜΑΘΗΜ_ΤΕΧΝ_ΛΟΓΙΣΜ_Α2">Data!$L$132:$L$136</definedName>
    <definedName name="ΜΑΘΗΜ_ΤΕΧΝ_ΛΟΓΙΣΜ_Γ1">Data!$L$137:$L$141</definedName>
    <definedName name="ΜΑΘΗΜ_ΤΗΥ_Γ1">Data!$L$142:$L$146</definedName>
    <definedName name="ΜΑΘΗΜ_ΤΥΣ_Γ1">Data!$L$147:$L$151</definedName>
    <definedName name="ΜΑΘΗΜ_ΨΥΚΤ_Γ1">Data!$L$152:$L$156</definedName>
    <definedName name="ΜΑΘΗΜΑ">Report!$E$4</definedName>
    <definedName name="ΤΜΗΜΑ">Report!$J$4</definedName>
    <definedName name="ΤΜΗΜΑΤΑ">#REF!</definedName>
    <definedName name="ΦΥΛΛΑ">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7" roundtripDataChecksum="TVTTX/Hu+kc+ADdWzXmJ791Nl+nH/xOuyXdEbel2wFQ="/>
    </ext>
  </extLst>
</workbook>
</file>

<file path=xl/calcChain.xml><?xml version="1.0" encoding="utf-8"?>
<calcChain xmlns="http://schemas.openxmlformats.org/spreadsheetml/2006/main">
  <c r="E8" i="7" l="1"/>
  <c r="F8" i="7"/>
  <c r="E9" i="7"/>
  <c r="F9" i="7"/>
  <c r="E10" i="7"/>
  <c r="F10" i="7"/>
  <c r="E11" i="7"/>
  <c r="F11" i="7"/>
  <c r="E12" i="7"/>
  <c r="F12" i="7"/>
  <c r="E13" i="7"/>
  <c r="F13" i="7"/>
  <c r="E14" i="7"/>
  <c r="F14" i="7"/>
  <c r="E15" i="7"/>
  <c r="F15" i="7"/>
  <c r="E16" i="7"/>
  <c r="F16" i="7"/>
  <c r="E17" i="7"/>
  <c r="F17" i="7"/>
  <c r="E18" i="7"/>
  <c r="F18" i="7"/>
  <c r="E19" i="7"/>
  <c r="F19" i="7"/>
  <c r="E20" i="7"/>
  <c r="F20" i="7"/>
  <c r="E21" i="7"/>
  <c r="F21" i="7"/>
  <c r="E22" i="7"/>
  <c r="F22" i="7"/>
  <c r="E23" i="7"/>
  <c r="F23" i="7"/>
  <c r="E24" i="7"/>
  <c r="F24" i="7"/>
  <c r="E25" i="7"/>
  <c r="F25" i="7"/>
  <c r="E26" i="7"/>
  <c r="F26" i="7"/>
  <c r="E27" i="7"/>
  <c r="F27" i="7"/>
  <c r="E28" i="7"/>
  <c r="F28" i="7"/>
  <c r="E29" i="7"/>
  <c r="F29" i="7"/>
  <c r="E30" i="7"/>
  <c r="F30" i="7"/>
  <c r="E31" i="7"/>
  <c r="F31" i="7"/>
  <c r="E32" i="7"/>
  <c r="F32" i="7"/>
  <c r="E33" i="7"/>
  <c r="F33" i="7"/>
  <c r="E34" i="7"/>
  <c r="F34" i="7"/>
  <c r="E35" i="7"/>
  <c r="F35" i="7"/>
  <c r="E36" i="7"/>
  <c r="F36" i="7"/>
  <c r="E37" i="7"/>
  <c r="F37" i="7"/>
  <c r="E38" i="7"/>
  <c r="F38" i="7"/>
  <c r="E39" i="7"/>
  <c r="F39" i="7"/>
  <c r="E40" i="7"/>
  <c r="F40" i="7"/>
  <c r="E41" i="7"/>
  <c r="F41" i="7"/>
  <c r="E42" i="7"/>
  <c r="F42" i="7"/>
  <c r="E43" i="7"/>
  <c r="F43" i="7"/>
  <c r="E44" i="7"/>
  <c r="F44" i="7"/>
  <c r="E45" i="7"/>
  <c r="F45" i="7"/>
  <c r="E46" i="7"/>
  <c r="F46" i="7"/>
  <c r="E47" i="7"/>
  <c r="F47" i="7"/>
  <c r="E48" i="7"/>
  <c r="F48" i="7"/>
  <c r="E49" i="7"/>
  <c r="F49" i="7"/>
  <c r="E50" i="7"/>
  <c r="F50" i="7"/>
  <c r="E51" i="7"/>
  <c r="F51" i="7"/>
  <c r="E52" i="7"/>
  <c r="F52" i="7"/>
  <c r="E53" i="7"/>
  <c r="F53" i="7"/>
  <c r="E54" i="7"/>
  <c r="F54" i="7"/>
  <c r="E55" i="7"/>
  <c r="F55" i="7"/>
  <c r="E56" i="7"/>
  <c r="F56" i="7"/>
  <c r="E57" i="7"/>
  <c r="F57" i="7"/>
  <c r="E58" i="7"/>
  <c r="F58" i="7"/>
  <c r="E59" i="7"/>
  <c r="F59" i="7"/>
  <c r="E60" i="7"/>
  <c r="F60" i="7"/>
  <c r="E61" i="7"/>
  <c r="F61" i="7"/>
  <c r="E62" i="7"/>
  <c r="F62" i="7"/>
  <c r="E63" i="7"/>
  <c r="F63" i="7"/>
  <c r="E64" i="7"/>
  <c r="F64" i="7"/>
  <c r="E65" i="7"/>
  <c r="F65" i="7"/>
  <c r="E66" i="7"/>
  <c r="F66" i="7"/>
  <c r="E67" i="7"/>
  <c r="F67" i="7"/>
  <c r="E68" i="7"/>
  <c r="F68" i="7"/>
  <c r="E69" i="7"/>
  <c r="F69" i="7"/>
  <c r="E70" i="7"/>
  <c r="F70" i="7"/>
  <c r="E71" i="7"/>
  <c r="F71" i="7"/>
  <c r="E72" i="7"/>
  <c r="F72" i="7"/>
  <c r="E73" i="7"/>
  <c r="F73" i="7"/>
  <c r="E74" i="7"/>
  <c r="F74" i="7"/>
  <c r="E75" i="7"/>
  <c r="F75" i="7"/>
  <c r="E76" i="7"/>
  <c r="F76" i="7"/>
  <c r="E77" i="7"/>
  <c r="F77" i="7"/>
  <c r="E78" i="7"/>
  <c r="F78" i="7"/>
  <c r="E79" i="7"/>
  <c r="F79" i="7"/>
  <c r="E80" i="7"/>
  <c r="F80" i="7"/>
  <c r="E81" i="7"/>
  <c r="F81" i="7"/>
  <c r="E82" i="7"/>
  <c r="F82" i="7"/>
  <c r="E83" i="7"/>
  <c r="F83" i="7"/>
  <c r="E84" i="7"/>
  <c r="F84" i="7"/>
  <c r="E85" i="7"/>
  <c r="F85" i="7"/>
  <c r="E86" i="7"/>
  <c r="F86" i="7"/>
  <c r="E87" i="7"/>
  <c r="F87" i="7"/>
  <c r="E88" i="7"/>
  <c r="F88" i="7"/>
  <c r="E89" i="7"/>
  <c r="F89" i="7"/>
  <c r="E90" i="7"/>
  <c r="F90" i="7"/>
  <c r="E91" i="7"/>
  <c r="F91" i="7"/>
  <c r="E92" i="7"/>
  <c r="F92" i="7"/>
  <c r="E93" i="7"/>
  <c r="F93" i="7"/>
  <c r="E94" i="7"/>
  <c r="F94" i="7"/>
  <c r="E95" i="7"/>
  <c r="F95" i="7"/>
  <c r="E96" i="7"/>
  <c r="F96" i="7"/>
  <c r="E97" i="7"/>
  <c r="F97" i="7"/>
  <c r="E98" i="7"/>
  <c r="F98" i="7"/>
  <c r="E99" i="7"/>
  <c r="F99" i="7"/>
  <c r="E100" i="7"/>
  <c r="F100" i="7"/>
  <c r="E101" i="7"/>
  <c r="F101" i="7"/>
  <c r="E102" i="7"/>
  <c r="F102" i="7"/>
  <c r="E103" i="7"/>
  <c r="F103" i="7"/>
  <c r="E104" i="7"/>
  <c r="F104" i="7"/>
  <c r="E105" i="7"/>
  <c r="F105" i="7"/>
  <c r="E106" i="7"/>
  <c r="F106" i="7"/>
  <c r="E107" i="7"/>
  <c r="F107" i="7"/>
  <c r="E108" i="7"/>
  <c r="F108" i="7"/>
  <c r="E109" i="7"/>
  <c r="F109" i="7"/>
  <c r="E110" i="7"/>
  <c r="F110" i="7"/>
  <c r="E111" i="7"/>
  <c r="F111" i="7"/>
  <c r="E112" i="7"/>
  <c r="F112" i="7"/>
  <c r="E113" i="7"/>
  <c r="F113" i="7"/>
  <c r="E114" i="7"/>
  <c r="F114" i="7"/>
  <c r="E115" i="7"/>
  <c r="F115" i="7"/>
  <c r="E116" i="7"/>
  <c r="F116" i="7"/>
  <c r="E117" i="7"/>
  <c r="F117" i="7"/>
  <c r="E118" i="7"/>
  <c r="F118" i="7"/>
  <c r="E119" i="7"/>
  <c r="F119" i="7"/>
  <c r="E120" i="7"/>
  <c r="F120" i="7"/>
  <c r="E121" i="7"/>
  <c r="F121" i="7"/>
  <c r="E122" i="7"/>
  <c r="F122" i="7"/>
  <c r="E123" i="7"/>
  <c r="F123" i="7"/>
  <c r="E124" i="7"/>
  <c r="F124" i="7"/>
  <c r="E125" i="7"/>
  <c r="F125" i="7"/>
  <c r="E126" i="7"/>
  <c r="F126" i="7"/>
  <c r="E127" i="7"/>
  <c r="F127" i="7"/>
  <c r="E128" i="7"/>
  <c r="F128" i="7"/>
  <c r="E129" i="7"/>
  <c r="F129" i="7"/>
  <c r="E130" i="7"/>
  <c r="F130" i="7"/>
  <c r="E131" i="7"/>
  <c r="F131" i="7"/>
  <c r="E132" i="7"/>
  <c r="F132" i="7"/>
  <c r="E133" i="7"/>
  <c r="F133" i="7"/>
  <c r="E134" i="7"/>
  <c r="F134" i="7"/>
  <c r="E135" i="7"/>
  <c r="F135" i="7"/>
  <c r="E136" i="7"/>
  <c r="F136" i="7"/>
  <c r="E137" i="7"/>
  <c r="F137" i="7"/>
  <c r="E138" i="7"/>
  <c r="F138" i="7"/>
  <c r="E139" i="7"/>
  <c r="F139" i="7"/>
  <c r="E140" i="7"/>
  <c r="F140" i="7"/>
  <c r="E141" i="7"/>
  <c r="F141" i="7"/>
  <c r="E142" i="7"/>
  <c r="F142" i="7"/>
  <c r="E143" i="7"/>
  <c r="F143" i="7"/>
  <c r="E144" i="7"/>
  <c r="F144" i="7"/>
  <c r="E145" i="7"/>
  <c r="F145" i="7"/>
  <c r="E146" i="7"/>
  <c r="F146" i="7"/>
  <c r="E147" i="7"/>
  <c r="F147" i="7"/>
  <c r="E148" i="7"/>
  <c r="F148" i="7"/>
  <c r="E149" i="7"/>
  <c r="F149" i="7"/>
  <c r="E150" i="7"/>
  <c r="F150" i="7"/>
  <c r="E151" i="7"/>
  <c r="F151" i="7"/>
  <c r="E152" i="7"/>
  <c r="F152" i="7"/>
  <c r="E153" i="7"/>
  <c r="F153" i="7"/>
  <c r="E154" i="7"/>
  <c r="F154" i="7"/>
  <c r="E155" i="7"/>
  <c r="F155" i="7"/>
  <c r="E156" i="7"/>
  <c r="F156" i="7"/>
  <c r="E157" i="7"/>
  <c r="F157" i="7"/>
  <c r="E158" i="7"/>
  <c r="F158" i="7"/>
  <c r="E159" i="7"/>
  <c r="F159" i="7"/>
  <c r="E160" i="7"/>
  <c r="F160" i="7"/>
  <c r="E161" i="7"/>
  <c r="F161" i="7"/>
  <c r="E162" i="7"/>
  <c r="F162" i="7"/>
  <c r="E163" i="7"/>
  <c r="F163" i="7"/>
  <c r="E164" i="7"/>
  <c r="F164" i="7"/>
  <c r="E165" i="7"/>
  <c r="F165" i="7"/>
  <c r="E166" i="7"/>
  <c r="F166" i="7"/>
  <c r="E167" i="7"/>
  <c r="F167" i="7"/>
  <c r="E168" i="7"/>
  <c r="F168" i="7"/>
  <c r="E169" i="7"/>
  <c r="F169" i="7"/>
  <c r="E170" i="7"/>
  <c r="F170" i="7"/>
  <c r="E171" i="7"/>
  <c r="F171" i="7"/>
  <c r="E172" i="7"/>
  <c r="F172" i="7"/>
  <c r="E173" i="7"/>
  <c r="F173" i="7"/>
  <c r="E174" i="7"/>
  <c r="F174" i="7"/>
  <c r="E175" i="7"/>
  <c r="F175" i="7"/>
  <c r="E176" i="7"/>
  <c r="F176" i="7"/>
  <c r="E177" i="7"/>
  <c r="F177" i="7"/>
  <c r="E178" i="7"/>
  <c r="F178" i="7"/>
  <c r="E179" i="7"/>
  <c r="F179" i="7"/>
  <c r="E180" i="7"/>
  <c r="F180" i="7"/>
  <c r="E181" i="7"/>
  <c r="F181" i="7"/>
  <c r="E182" i="7"/>
  <c r="F182" i="7"/>
  <c r="E183" i="7"/>
  <c r="F183" i="7"/>
  <c r="E184" i="7"/>
  <c r="F184" i="7"/>
  <c r="E185" i="7"/>
  <c r="F185" i="7"/>
  <c r="E186" i="7"/>
  <c r="F186" i="7"/>
  <c r="E187" i="7"/>
  <c r="F187" i="7"/>
  <c r="E188" i="7"/>
  <c r="F188" i="7"/>
  <c r="E189" i="7"/>
  <c r="F189" i="7"/>
  <c r="E190" i="7"/>
  <c r="F190" i="7"/>
  <c r="E191" i="7"/>
  <c r="F191" i="7"/>
  <c r="E192" i="7"/>
  <c r="F192" i="7"/>
  <c r="E193" i="7"/>
  <c r="F193" i="7"/>
  <c r="E194" i="7"/>
  <c r="F194" i="7"/>
  <c r="E195" i="7"/>
  <c r="F195" i="7"/>
  <c r="E196" i="7"/>
  <c r="F196" i="7"/>
  <c r="E197" i="7"/>
  <c r="F197" i="7"/>
  <c r="E198" i="7"/>
  <c r="F198" i="7"/>
  <c r="E199" i="7"/>
  <c r="F199" i="7"/>
  <c r="E200" i="7"/>
  <c r="F200" i="7"/>
  <c r="E201" i="7"/>
  <c r="F201" i="7"/>
  <c r="E202" i="7"/>
  <c r="F202" i="7"/>
  <c r="E203" i="7"/>
  <c r="F203" i="7"/>
  <c r="E204" i="7"/>
  <c r="F204" i="7"/>
  <c r="E205" i="7"/>
  <c r="F205" i="7"/>
  <c r="E206" i="7"/>
  <c r="F206" i="7"/>
  <c r="E207" i="7"/>
  <c r="F207" i="7"/>
  <c r="E208" i="7"/>
  <c r="F208" i="7"/>
  <c r="E209" i="7"/>
  <c r="F209" i="7"/>
  <c r="E210" i="7"/>
  <c r="F210" i="7"/>
  <c r="E211" i="7"/>
  <c r="F211" i="7"/>
  <c r="E212" i="7"/>
  <c r="F212" i="7"/>
  <c r="E213" i="7"/>
  <c r="F213" i="7"/>
  <c r="E214" i="7"/>
  <c r="F214" i="7"/>
  <c r="E215" i="7"/>
  <c r="F215" i="7"/>
  <c r="E216" i="7"/>
  <c r="F216" i="7"/>
  <c r="E217" i="7"/>
  <c r="F217" i="7"/>
  <c r="E218" i="7"/>
  <c r="F218" i="7"/>
  <c r="E219" i="7"/>
  <c r="F219" i="7"/>
  <c r="E220" i="7"/>
  <c r="F220" i="7"/>
  <c r="E221" i="7"/>
  <c r="F221" i="7"/>
  <c r="E222" i="7"/>
  <c r="F222" i="7"/>
  <c r="E223" i="7"/>
  <c r="F223" i="7"/>
  <c r="E224" i="7"/>
  <c r="F224" i="7"/>
  <c r="E225" i="7"/>
  <c r="F225" i="7"/>
  <c r="E226" i="7"/>
  <c r="F226" i="7"/>
  <c r="E227" i="7"/>
  <c r="F227" i="7"/>
  <c r="E228" i="7"/>
  <c r="F228" i="7"/>
  <c r="E229" i="7"/>
  <c r="F229" i="7"/>
  <c r="E230" i="7"/>
  <c r="F230" i="7"/>
  <c r="E231" i="7"/>
  <c r="F231" i="7"/>
  <c r="E232" i="7"/>
  <c r="F232" i="7"/>
  <c r="E233" i="7"/>
  <c r="F233" i="7"/>
  <c r="E234" i="7"/>
  <c r="F234" i="7"/>
  <c r="E235" i="7"/>
  <c r="F235" i="7"/>
  <c r="E236" i="7"/>
  <c r="F236" i="7"/>
  <c r="E237" i="7"/>
  <c r="F237" i="7"/>
  <c r="E238" i="7"/>
  <c r="F238" i="7"/>
  <c r="E239" i="7"/>
  <c r="F239" i="7"/>
  <c r="E240" i="7"/>
  <c r="F240" i="7"/>
  <c r="E241" i="7"/>
  <c r="F241" i="7"/>
  <c r="E242" i="7"/>
  <c r="F242" i="7"/>
  <c r="E243" i="7"/>
  <c r="F243" i="7"/>
  <c r="E244" i="7"/>
  <c r="F244" i="7"/>
  <c r="E245" i="7"/>
  <c r="F245" i="7"/>
  <c r="E246" i="7"/>
  <c r="F246" i="7"/>
  <c r="E247" i="7"/>
  <c r="F247" i="7"/>
  <c r="E248" i="7"/>
  <c r="F248" i="7"/>
  <c r="E249" i="7"/>
  <c r="F249" i="7"/>
  <c r="E250" i="7"/>
  <c r="F250" i="7"/>
  <c r="E251" i="7"/>
  <c r="F251" i="7"/>
  <c r="E252" i="7"/>
  <c r="F252" i="7"/>
  <c r="E253" i="7"/>
  <c r="F253" i="7"/>
  <c r="E254" i="7"/>
  <c r="F254" i="7"/>
  <c r="E255" i="7"/>
  <c r="F255" i="7"/>
  <c r="E256" i="7"/>
  <c r="F256" i="7"/>
  <c r="E257" i="7"/>
  <c r="F257" i="7"/>
  <c r="E258" i="7"/>
  <c r="F258" i="7"/>
  <c r="E259" i="7"/>
  <c r="F259" i="7"/>
  <c r="E260" i="7"/>
  <c r="F260" i="7"/>
  <c r="E261" i="7"/>
  <c r="F261" i="7"/>
  <c r="E262" i="7"/>
  <c r="F262" i="7"/>
  <c r="E263" i="7"/>
  <c r="F263" i="7"/>
  <c r="E264" i="7"/>
  <c r="F264" i="7"/>
  <c r="E265" i="7"/>
  <c r="F265" i="7"/>
  <c r="E266" i="7"/>
  <c r="F266" i="7"/>
  <c r="E267" i="7"/>
  <c r="F267" i="7"/>
  <c r="E268" i="7"/>
  <c r="F268" i="7"/>
  <c r="E269" i="7"/>
  <c r="F269" i="7"/>
  <c r="E270" i="7"/>
  <c r="F270" i="7"/>
  <c r="E271" i="7"/>
  <c r="F271" i="7"/>
  <c r="E272" i="7"/>
  <c r="F272" i="7"/>
  <c r="E273" i="7"/>
  <c r="F273" i="7"/>
  <c r="E274" i="7"/>
  <c r="F274" i="7"/>
  <c r="E275" i="7"/>
  <c r="F275" i="7"/>
  <c r="E276" i="7"/>
  <c r="F276" i="7"/>
  <c r="E277" i="7"/>
  <c r="F277" i="7"/>
  <c r="E278" i="7"/>
  <c r="F278" i="7"/>
  <c r="E279" i="7"/>
  <c r="F279" i="7"/>
  <c r="E280" i="7"/>
  <c r="F280" i="7"/>
  <c r="E281" i="7"/>
  <c r="F281" i="7"/>
  <c r="E282" i="7"/>
  <c r="F282" i="7"/>
  <c r="E283" i="7"/>
  <c r="F283" i="7"/>
  <c r="E284" i="7"/>
  <c r="F284" i="7"/>
  <c r="E285" i="7"/>
  <c r="F285" i="7"/>
  <c r="E286" i="7"/>
  <c r="F286" i="7"/>
  <c r="E287" i="7"/>
  <c r="F287" i="7"/>
  <c r="E288" i="7"/>
  <c r="F288" i="7"/>
  <c r="E289" i="7"/>
  <c r="F289" i="7"/>
  <c r="E290" i="7"/>
  <c r="F290" i="7"/>
  <c r="E291" i="7"/>
  <c r="F291" i="7"/>
  <c r="E292" i="7"/>
  <c r="F292" i="7"/>
  <c r="E293" i="7"/>
  <c r="F293" i="7"/>
  <c r="E294" i="7"/>
  <c r="F294" i="7"/>
  <c r="E295" i="7"/>
  <c r="F295" i="7"/>
  <c r="E296" i="7"/>
  <c r="F296" i="7"/>
  <c r="E297" i="7"/>
  <c r="F297" i="7"/>
  <c r="E298" i="7"/>
  <c r="F298" i="7"/>
  <c r="E299" i="7"/>
  <c r="F299" i="7"/>
  <c r="E300" i="7"/>
  <c r="F300" i="7"/>
  <c r="E301" i="7"/>
  <c r="F301" i="7"/>
  <c r="E302" i="7"/>
  <c r="F302" i="7"/>
  <c r="E303" i="7"/>
  <c r="F303" i="7"/>
  <c r="E304" i="7"/>
  <c r="F304" i="7"/>
  <c r="E305" i="7"/>
  <c r="F305" i="7"/>
  <c r="E306" i="7"/>
  <c r="F306" i="7"/>
  <c r="E307" i="7"/>
  <c r="F307" i="7"/>
  <c r="E308" i="7"/>
  <c r="F308" i="7"/>
  <c r="E309" i="7"/>
  <c r="F309" i="7"/>
  <c r="E310" i="7"/>
  <c r="F310" i="7"/>
  <c r="E311" i="7"/>
  <c r="F311" i="7"/>
  <c r="E312" i="7"/>
  <c r="F312" i="7"/>
  <c r="E313" i="7"/>
  <c r="F313" i="7"/>
  <c r="E314" i="7"/>
  <c r="F314" i="7"/>
  <c r="E315" i="7"/>
  <c r="F315" i="7"/>
  <c r="E316" i="7"/>
  <c r="F316" i="7"/>
  <c r="E317" i="7"/>
  <c r="F317" i="7"/>
  <c r="E318" i="7"/>
  <c r="F318" i="7"/>
  <c r="E319" i="7"/>
  <c r="F319" i="7"/>
  <c r="E320" i="7"/>
  <c r="F320" i="7"/>
  <c r="E321" i="7"/>
  <c r="F321" i="7"/>
  <c r="E322" i="7"/>
  <c r="F322" i="7"/>
  <c r="E323" i="7"/>
  <c r="F323" i="7"/>
  <c r="E324" i="7"/>
  <c r="F324" i="7"/>
  <c r="E325" i="7"/>
  <c r="F325" i="7"/>
  <c r="E326" i="7"/>
  <c r="F326" i="7"/>
  <c r="E327" i="7"/>
  <c r="F327" i="7"/>
  <c r="E328" i="7"/>
  <c r="F328" i="7"/>
  <c r="E329" i="7"/>
  <c r="F329" i="7"/>
  <c r="E330" i="7"/>
  <c r="F330" i="7"/>
  <c r="E331" i="7"/>
  <c r="F331" i="7"/>
  <c r="E332" i="7"/>
  <c r="F332" i="7"/>
  <c r="E333" i="7"/>
  <c r="F333" i="7"/>
  <c r="E334" i="7"/>
  <c r="F334" i="7"/>
  <c r="E335" i="7"/>
  <c r="F335" i="7"/>
  <c r="E336" i="7"/>
  <c r="F336" i="7"/>
  <c r="E337" i="7"/>
  <c r="F337" i="7"/>
  <c r="E338" i="7"/>
  <c r="F338" i="7"/>
  <c r="E339" i="7"/>
  <c r="F339" i="7"/>
  <c r="E340" i="7"/>
  <c r="F340" i="7"/>
  <c r="E341" i="7"/>
  <c r="F341" i="7"/>
  <c r="E342" i="7"/>
  <c r="F342" i="7"/>
  <c r="E343" i="7"/>
  <c r="F343" i="7"/>
  <c r="E344" i="7"/>
  <c r="F344" i="7"/>
  <c r="E345" i="7"/>
  <c r="F345" i="7"/>
  <c r="E346" i="7"/>
  <c r="F346" i="7"/>
  <c r="E347" i="7"/>
  <c r="F347" i="7"/>
  <c r="E348" i="7"/>
  <c r="F348" i="7"/>
  <c r="E349" i="7"/>
  <c r="F349" i="7"/>
  <c r="E350" i="7"/>
  <c r="F350" i="7"/>
  <c r="E351" i="7"/>
  <c r="F351" i="7"/>
  <c r="E352" i="7"/>
  <c r="F352" i="7"/>
  <c r="E353" i="7"/>
  <c r="F353" i="7"/>
  <c r="E354" i="7"/>
  <c r="F354" i="7"/>
  <c r="E355" i="7"/>
  <c r="F355" i="7"/>
  <c r="E356" i="7"/>
  <c r="F356" i="7"/>
  <c r="E357" i="7"/>
  <c r="F357" i="7"/>
  <c r="E358" i="7"/>
  <c r="F358" i="7"/>
  <c r="E359" i="7"/>
  <c r="F359" i="7"/>
  <c r="E360" i="7"/>
  <c r="F360" i="7"/>
  <c r="E361" i="7"/>
  <c r="F361" i="7"/>
  <c r="E362" i="7"/>
  <c r="F362" i="7"/>
  <c r="E363" i="7"/>
  <c r="F363" i="7"/>
  <c r="E364" i="7"/>
  <c r="F364" i="7"/>
  <c r="E365" i="7"/>
  <c r="F365" i="7"/>
  <c r="E366" i="7"/>
  <c r="F366" i="7"/>
  <c r="E367" i="7"/>
  <c r="F367" i="7"/>
  <c r="E368" i="7"/>
  <c r="F368" i="7"/>
  <c r="E369" i="7"/>
  <c r="F369" i="7"/>
  <c r="E370" i="7"/>
  <c r="F370" i="7"/>
  <c r="E371" i="7"/>
  <c r="F371" i="7"/>
  <c r="E372" i="7"/>
  <c r="F372" i="7"/>
  <c r="E373" i="7"/>
  <c r="F373" i="7"/>
  <c r="E374" i="7"/>
  <c r="F374" i="7"/>
  <c r="E375" i="7"/>
  <c r="F375" i="7"/>
  <c r="E376" i="7"/>
  <c r="F376" i="7"/>
  <c r="E377" i="7"/>
  <c r="F377" i="7"/>
  <c r="E378" i="7"/>
  <c r="F378" i="7"/>
  <c r="E379" i="7"/>
  <c r="F379" i="7"/>
  <c r="E380" i="7"/>
  <c r="F380" i="7"/>
  <c r="E381" i="7"/>
  <c r="F381" i="7"/>
  <c r="E382" i="7"/>
  <c r="F382" i="7"/>
  <c r="E383" i="7"/>
  <c r="F383" i="7"/>
  <c r="E384" i="7"/>
  <c r="F384" i="7"/>
  <c r="E385" i="7"/>
  <c r="F385" i="7"/>
  <c r="E386" i="7"/>
  <c r="F386" i="7"/>
  <c r="E387" i="7"/>
  <c r="F387" i="7"/>
  <c r="E388" i="7"/>
  <c r="F388" i="7"/>
  <c r="E389" i="7"/>
  <c r="F389" i="7"/>
  <c r="E390" i="7"/>
  <c r="F390" i="7"/>
  <c r="E391" i="7"/>
  <c r="F391" i="7"/>
  <c r="E392" i="7"/>
  <c r="F392" i="7"/>
  <c r="E393" i="7"/>
  <c r="F393" i="7"/>
  <c r="E394" i="7"/>
  <c r="F394" i="7"/>
  <c r="E395" i="7"/>
  <c r="F395" i="7"/>
  <c r="E396" i="7"/>
  <c r="F396" i="7"/>
  <c r="E397" i="7"/>
  <c r="F397" i="7"/>
  <c r="E398" i="7"/>
  <c r="F398" i="7"/>
  <c r="E399" i="7"/>
  <c r="F399" i="7"/>
  <c r="E400" i="7"/>
  <c r="F400" i="7"/>
  <c r="E401" i="7"/>
  <c r="F401" i="7"/>
  <c r="E402" i="7"/>
  <c r="F402" i="7"/>
  <c r="E403" i="7"/>
  <c r="F403" i="7"/>
  <c r="E404" i="7"/>
  <c r="F404" i="7"/>
  <c r="E405" i="7"/>
  <c r="F405" i="7"/>
  <c r="E406" i="7"/>
  <c r="F406" i="7"/>
  <c r="E407" i="7"/>
  <c r="F407" i="7"/>
  <c r="E408" i="7"/>
  <c r="F408" i="7"/>
  <c r="E409" i="7"/>
  <c r="F409" i="7"/>
  <c r="E410" i="7"/>
  <c r="F410" i="7"/>
  <c r="E411" i="7"/>
  <c r="F411" i="7"/>
  <c r="E412" i="7"/>
  <c r="F412" i="7"/>
  <c r="E413" i="7"/>
  <c r="F413" i="7"/>
  <c r="E414" i="7"/>
  <c r="F414" i="7"/>
  <c r="E415" i="7"/>
  <c r="F415" i="7"/>
  <c r="E416" i="7"/>
  <c r="F416" i="7"/>
  <c r="E417" i="7"/>
  <c r="F417" i="7"/>
  <c r="E418" i="7"/>
  <c r="F418" i="7"/>
  <c r="E419" i="7"/>
  <c r="F419" i="7"/>
  <c r="E420" i="7"/>
  <c r="F420" i="7"/>
  <c r="E421" i="7"/>
  <c r="F421" i="7"/>
  <c r="E422" i="7"/>
  <c r="F422" i="7"/>
  <c r="E423" i="7"/>
  <c r="F423" i="7"/>
  <c r="E424" i="7"/>
  <c r="F424" i="7"/>
  <c r="E425" i="7"/>
  <c r="F425" i="7"/>
  <c r="E426" i="7"/>
  <c r="F426" i="7"/>
  <c r="E427" i="7"/>
  <c r="F427" i="7"/>
  <c r="E428" i="7"/>
  <c r="F428" i="7"/>
  <c r="E429" i="7"/>
  <c r="F429" i="7"/>
  <c r="E430" i="7"/>
  <c r="F430" i="7"/>
  <c r="E431" i="7"/>
  <c r="F431" i="7"/>
  <c r="E432" i="7"/>
  <c r="F432" i="7"/>
  <c r="E433" i="7"/>
  <c r="F433" i="7"/>
  <c r="E434" i="7"/>
  <c r="F434" i="7"/>
  <c r="E435" i="7"/>
  <c r="F435" i="7"/>
  <c r="E436" i="7"/>
  <c r="F436" i="7"/>
  <c r="E437" i="7"/>
  <c r="F437" i="7"/>
  <c r="E438" i="7"/>
  <c r="F438" i="7"/>
  <c r="E439" i="7"/>
  <c r="F439" i="7"/>
  <c r="E440" i="7"/>
  <c r="F440" i="7"/>
  <c r="E441" i="7"/>
  <c r="F441" i="7"/>
  <c r="E442" i="7"/>
  <c r="F442" i="7"/>
  <c r="E443" i="7"/>
  <c r="F443" i="7"/>
  <c r="E444" i="7"/>
  <c r="F444" i="7"/>
  <c r="E445" i="7"/>
  <c r="F445" i="7"/>
  <c r="E446" i="7"/>
  <c r="F446" i="7"/>
  <c r="E447" i="7"/>
  <c r="F447" i="7"/>
  <c r="E448" i="7"/>
  <c r="F448" i="7"/>
  <c r="E449" i="7"/>
  <c r="F449" i="7"/>
  <c r="E450" i="7"/>
  <c r="F450" i="7"/>
  <c r="E451" i="7"/>
  <c r="F451" i="7"/>
  <c r="E452" i="7"/>
  <c r="F452" i="7"/>
  <c r="E453" i="7"/>
  <c r="F453" i="7"/>
  <c r="E454" i="7"/>
  <c r="F454" i="7"/>
  <c r="E455" i="7"/>
  <c r="F455" i="7"/>
  <c r="E456" i="7"/>
  <c r="F456" i="7"/>
  <c r="E457" i="7"/>
  <c r="F457" i="7"/>
  <c r="E458" i="7"/>
  <c r="F458" i="7"/>
  <c r="E459" i="7"/>
  <c r="F459" i="7"/>
  <c r="E460" i="7"/>
  <c r="F460" i="7"/>
  <c r="E461" i="7"/>
  <c r="F461" i="7"/>
  <c r="E462" i="7"/>
  <c r="F462" i="7"/>
  <c r="E463" i="7"/>
  <c r="F463" i="7"/>
  <c r="E464" i="7"/>
  <c r="F464" i="7"/>
  <c r="E465" i="7"/>
  <c r="F465" i="7"/>
  <c r="E466" i="7"/>
  <c r="F466" i="7"/>
  <c r="E467" i="7"/>
  <c r="F467" i="7"/>
  <c r="E468" i="7"/>
  <c r="F468" i="7"/>
  <c r="E469" i="7"/>
  <c r="F469" i="7"/>
  <c r="E470" i="7"/>
  <c r="F470" i="7"/>
  <c r="E471" i="7"/>
  <c r="F471" i="7"/>
  <c r="E472" i="7"/>
  <c r="F472" i="7"/>
  <c r="E473" i="7"/>
  <c r="F473" i="7"/>
  <c r="E474" i="7"/>
  <c r="F474" i="7"/>
  <c r="E475" i="7"/>
  <c r="F475" i="7"/>
  <c r="E476" i="7"/>
  <c r="F476" i="7"/>
  <c r="E477" i="7"/>
  <c r="F477" i="7"/>
  <c r="E478" i="7"/>
  <c r="F478" i="7"/>
  <c r="E479" i="7"/>
  <c r="F479" i="7"/>
  <c r="E480" i="7"/>
  <c r="F480" i="7"/>
  <c r="E481" i="7"/>
  <c r="F481" i="7"/>
  <c r="E482" i="7"/>
  <c r="F482" i="7"/>
  <c r="E483" i="7"/>
  <c r="F483" i="7"/>
  <c r="E484" i="7"/>
  <c r="F484" i="7"/>
  <c r="E485" i="7"/>
  <c r="F485" i="7"/>
  <c r="E486" i="7"/>
  <c r="F486" i="7"/>
  <c r="E487" i="7"/>
  <c r="F487" i="7"/>
  <c r="E488" i="7"/>
  <c r="F488" i="7"/>
  <c r="E489" i="7"/>
  <c r="F489" i="7"/>
  <c r="E490" i="7"/>
  <c r="F490" i="7"/>
  <c r="E491" i="7"/>
  <c r="F491" i="7"/>
  <c r="E492" i="7"/>
  <c r="F492" i="7"/>
  <c r="E493" i="7"/>
  <c r="F493" i="7"/>
  <c r="E494" i="7"/>
  <c r="F494" i="7"/>
  <c r="E495" i="7"/>
  <c r="F495" i="7"/>
  <c r="E496" i="7"/>
  <c r="F496" i="7"/>
  <c r="E497" i="7"/>
  <c r="F497" i="7"/>
  <c r="E498" i="7"/>
  <c r="F498" i="7"/>
  <c r="E499" i="7"/>
  <c r="F499" i="7"/>
  <c r="E500" i="7"/>
  <c r="F500" i="7"/>
  <c r="E501" i="7"/>
  <c r="F501" i="7"/>
  <c r="E502" i="7"/>
  <c r="F502" i="7"/>
  <c r="E503" i="7"/>
  <c r="F503" i="7"/>
  <c r="E504" i="7"/>
  <c r="F504" i="7"/>
  <c r="E505" i="7"/>
  <c r="F505" i="7"/>
  <c r="E506" i="7"/>
  <c r="F506" i="7"/>
  <c r="E507" i="7"/>
  <c r="F507" i="7"/>
  <c r="E508" i="7"/>
  <c r="F508" i="7"/>
  <c r="E509" i="7"/>
  <c r="F509" i="7"/>
  <c r="E510" i="7"/>
  <c r="F510" i="7"/>
  <c r="E511" i="7"/>
  <c r="F511" i="7"/>
  <c r="E512" i="7"/>
  <c r="F512" i="7"/>
  <c r="E513" i="7"/>
  <c r="F513" i="7"/>
  <c r="E514" i="7"/>
  <c r="F514" i="7"/>
  <c r="E515" i="7"/>
  <c r="F515" i="7"/>
  <c r="E516" i="7"/>
  <c r="F516" i="7"/>
  <c r="E517" i="7"/>
  <c r="F517" i="7"/>
  <c r="E518" i="7"/>
  <c r="F518" i="7"/>
  <c r="E519" i="7"/>
  <c r="F519" i="7"/>
  <c r="E520" i="7"/>
  <c r="F520" i="7"/>
  <c r="E521" i="7"/>
  <c r="F521" i="7"/>
  <c r="E522" i="7"/>
  <c r="F522" i="7"/>
  <c r="E523" i="7"/>
  <c r="F523" i="7"/>
  <c r="E524" i="7"/>
  <c r="F524" i="7"/>
  <c r="E525" i="7"/>
  <c r="F525" i="7"/>
  <c r="E526" i="7"/>
  <c r="F526" i="7"/>
  <c r="E527" i="7"/>
  <c r="F527" i="7"/>
  <c r="E528" i="7"/>
  <c r="F528" i="7"/>
  <c r="E529" i="7"/>
  <c r="F529" i="7"/>
  <c r="E530" i="7"/>
  <c r="F530" i="7"/>
  <c r="E531" i="7"/>
  <c r="F531" i="7"/>
  <c r="E532" i="7"/>
  <c r="F532" i="7"/>
  <c r="E533" i="7"/>
  <c r="F533" i="7"/>
  <c r="E534" i="7"/>
  <c r="F534" i="7"/>
  <c r="E535" i="7"/>
  <c r="F535" i="7"/>
  <c r="E536" i="7"/>
  <c r="F536" i="7"/>
  <c r="E537" i="7"/>
  <c r="F537" i="7"/>
  <c r="E538" i="7"/>
  <c r="F538" i="7"/>
  <c r="E539" i="7"/>
  <c r="F539" i="7"/>
  <c r="E540" i="7"/>
  <c r="F540" i="7"/>
  <c r="E541" i="7"/>
  <c r="F541" i="7"/>
  <c r="E542" i="7"/>
  <c r="F542" i="7"/>
  <c r="E543" i="7"/>
  <c r="F543" i="7"/>
  <c r="E544" i="7"/>
  <c r="F544" i="7"/>
  <c r="E545" i="7"/>
  <c r="F545" i="7"/>
  <c r="E546" i="7"/>
  <c r="F546" i="7"/>
  <c r="E547" i="7"/>
  <c r="F547" i="7"/>
  <c r="E548" i="7"/>
  <c r="F548" i="7"/>
  <c r="E549" i="7"/>
  <c r="F549" i="7"/>
  <c r="E550" i="7"/>
  <c r="F550" i="7"/>
  <c r="E551" i="7"/>
  <c r="F551" i="7"/>
  <c r="E552" i="7"/>
  <c r="F552" i="7"/>
  <c r="E553" i="7"/>
  <c r="F553" i="7"/>
  <c r="E5" i="3"/>
  <c r="I3" i="3"/>
  <c r="I4" i="3"/>
  <c r="E3" i="23"/>
  <c r="F3" i="23"/>
  <c r="E4" i="23"/>
  <c r="F4" i="23"/>
  <c r="E5" i="23"/>
  <c r="F5" i="23"/>
  <c r="E6" i="23"/>
  <c r="F6" i="23"/>
  <c r="E7" i="23"/>
  <c r="F7" i="23"/>
  <c r="E8" i="23"/>
  <c r="F8" i="23"/>
  <c r="E9" i="23"/>
  <c r="F9" i="23"/>
  <c r="E10" i="23"/>
  <c r="F10" i="23"/>
  <c r="E11" i="23"/>
  <c r="F11" i="23"/>
  <c r="E12" i="23"/>
  <c r="F12" i="23"/>
  <c r="E13" i="23"/>
  <c r="F13" i="23"/>
  <c r="E14" i="23"/>
  <c r="F14" i="23"/>
  <c r="E15" i="23"/>
  <c r="F15" i="23"/>
  <c r="E16" i="23"/>
  <c r="F16" i="23"/>
  <c r="E17" i="23"/>
  <c r="F17" i="23"/>
  <c r="E18" i="23"/>
  <c r="F18" i="23"/>
  <c r="E19" i="23"/>
  <c r="F19" i="23"/>
  <c r="E20" i="23"/>
  <c r="F20" i="23"/>
  <c r="E21" i="23"/>
  <c r="F21" i="23"/>
  <c r="E22" i="23"/>
  <c r="F22" i="23"/>
  <c r="E23" i="23"/>
  <c r="F23" i="23"/>
  <c r="E24" i="23"/>
  <c r="F24" i="23"/>
  <c r="E25" i="23"/>
  <c r="F25" i="23"/>
  <c r="E26" i="23"/>
  <c r="F26" i="23"/>
  <c r="E27" i="23"/>
  <c r="F27" i="23"/>
  <c r="E28" i="23"/>
  <c r="F28" i="23"/>
  <c r="E29" i="23"/>
  <c r="F29" i="23"/>
  <c r="E30" i="23"/>
  <c r="F30" i="23"/>
  <c r="E31" i="23"/>
  <c r="F31" i="23"/>
  <c r="E32" i="23"/>
  <c r="F32" i="23"/>
  <c r="E33" i="23"/>
  <c r="F33" i="23"/>
  <c r="E34" i="23"/>
  <c r="F34" i="23"/>
  <c r="E35" i="23"/>
  <c r="F35" i="23"/>
  <c r="E36" i="23"/>
  <c r="F36" i="23"/>
  <c r="E37" i="23"/>
  <c r="F37" i="23"/>
  <c r="E38" i="23"/>
  <c r="F38" i="23"/>
  <c r="E39" i="23"/>
  <c r="F39" i="23"/>
  <c r="E40" i="23"/>
  <c r="F40" i="23"/>
  <c r="E41" i="23"/>
  <c r="F41" i="23"/>
  <c r="E42" i="23"/>
  <c r="F42" i="23"/>
  <c r="E43" i="23"/>
  <c r="F43" i="23"/>
  <c r="E44" i="23"/>
  <c r="F44" i="23"/>
  <c r="E45" i="23"/>
  <c r="F45" i="23"/>
  <c r="E46" i="23"/>
  <c r="F46" i="23"/>
  <c r="E47" i="23"/>
  <c r="F47" i="23"/>
  <c r="E48" i="23"/>
  <c r="F48" i="23"/>
  <c r="E49" i="23"/>
  <c r="F49" i="23"/>
  <c r="E50" i="23"/>
  <c r="F50" i="23"/>
  <c r="E51" i="23"/>
  <c r="F51" i="23"/>
  <c r="E52" i="23"/>
  <c r="F52" i="23"/>
  <c r="E53" i="23"/>
  <c r="F53" i="23"/>
  <c r="E54" i="23"/>
  <c r="F54" i="23"/>
  <c r="E55" i="23"/>
  <c r="F55" i="23"/>
  <c r="E56" i="23"/>
  <c r="F56" i="23"/>
  <c r="E57" i="23"/>
  <c r="F57" i="23"/>
  <c r="E58" i="23"/>
  <c r="F58" i="23"/>
  <c r="E59" i="23"/>
  <c r="F59" i="23"/>
  <c r="E60" i="23"/>
  <c r="F60" i="23"/>
  <c r="E61" i="23"/>
  <c r="F61" i="23"/>
  <c r="E62" i="23"/>
  <c r="F62" i="23"/>
  <c r="E63" i="23"/>
  <c r="F63" i="23"/>
  <c r="E64" i="23"/>
  <c r="F64" i="23"/>
  <c r="E65" i="23"/>
  <c r="F65" i="23"/>
  <c r="E66" i="23"/>
  <c r="F66" i="23"/>
  <c r="E67" i="23"/>
  <c r="F67" i="23"/>
  <c r="E68" i="23"/>
  <c r="F68" i="23"/>
  <c r="E69" i="23"/>
  <c r="F69" i="23"/>
  <c r="E70" i="23"/>
  <c r="F70" i="23"/>
  <c r="E71" i="23"/>
  <c r="F71" i="23"/>
  <c r="E72" i="23"/>
  <c r="F72" i="23"/>
  <c r="E73" i="23"/>
  <c r="F73" i="23"/>
  <c r="E74" i="23"/>
  <c r="F74" i="23"/>
  <c r="E75" i="23"/>
  <c r="F75" i="23"/>
  <c r="E76" i="23"/>
  <c r="F76" i="23"/>
  <c r="E77" i="23"/>
  <c r="F77" i="23"/>
  <c r="E78" i="23"/>
  <c r="F78" i="23"/>
  <c r="E79" i="23"/>
  <c r="F79" i="23"/>
  <c r="E80" i="23"/>
  <c r="F80" i="23"/>
  <c r="E81" i="23"/>
  <c r="F81" i="23"/>
  <c r="E82" i="23"/>
  <c r="F82" i="23"/>
  <c r="E83" i="23"/>
  <c r="F83" i="23"/>
  <c r="E84" i="23"/>
  <c r="F84" i="23"/>
  <c r="E85" i="23"/>
  <c r="F85" i="23"/>
  <c r="E86" i="23"/>
  <c r="F86" i="23"/>
  <c r="E87" i="23"/>
  <c r="F87" i="23"/>
  <c r="E88" i="23"/>
  <c r="F88" i="23"/>
  <c r="E89" i="23"/>
  <c r="F89" i="23"/>
  <c r="E90" i="23"/>
  <c r="F90" i="23"/>
  <c r="E91" i="23"/>
  <c r="F91" i="23"/>
  <c r="E92" i="23"/>
  <c r="F92" i="23"/>
  <c r="E93" i="23"/>
  <c r="F93" i="23"/>
  <c r="E94" i="23"/>
  <c r="F94" i="23"/>
  <c r="E95" i="23"/>
  <c r="F95" i="23"/>
  <c r="E96" i="23"/>
  <c r="F96" i="23"/>
  <c r="E97" i="23"/>
  <c r="F97" i="23"/>
  <c r="E98" i="23"/>
  <c r="F98" i="23"/>
  <c r="E99" i="23"/>
  <c r="F99" i="23"/>
  <c r="E100" i="23"/>
  <c r="F100" i="23"/>
  <c r="E101" i="23"/>
  <c r="F101" i="23"/>
  <c r="E102" i="23"/>
  <c r="F102" i="23"/>
  <c r="E103" i="23"/>
  <c r="F103" i="23"/>
  <c r="E104" i="23"/>
  <c r="F104" i="23"/>
  <c r="E105" i="23"/>
  <c r="F105" i="23"/>
  <c r="E106" i="23"/>
  <c r="F106" i="23"/>
  <c r="E107" i="23"/>
  <c r="F107" i="23"/>
  <c r="E108" i="23"/>
  <c r="F108" i="23"/>
  <c r="E109" i="23"/>
  <c r="F109" i="23"/>
  <c r="E110" i="23"/>
  <c r="F110" i="23"/>
  <c r="E111" i="23"/>
  <c r="F111" i="23"/>
  <c r="E112" i="23"/>
  <c r="F112" i="23"/>
  <c r="E113" i="23"/>
  <c r="F113" i="23"/>
  <c r="E114" i="23"/>
  <c r="F114" i="23"/>
  <c r="E115" i="23"/>
  <c r="F115" i="23"/>
  <c r="E116" i="23"/>
  <c r="F116" i="23"/>
  <c r="E117" i="23"/>
  <c r="F117" i="23"/>
  <c r="E118" i="23"/>
  <c r="F118" i="23"/>
  <c r="E119" i="23"/>
  <c r="F119" i="23"/>
  <c r="E120" i="23"/>
  <c r="F120" i="23"/>
  <c r="E121" i="23"/>
  <c r="F121" i="23"/>
  <c r="E122" i="23"/>
  <c r="F122" i="23"/>
  <c r="E123" i="23"/>
  <c r="F123" i="23"/>
  <c r="E124" i="23"/>
  <c r="F124" i="23"/>
  <c r="E125" i="23"/>
  <c r="F125" i="23"/>
  <c r="E126" i="23"/>
  <c r="F126" i="23"/>
  <c r="E127" i="23"/>
  <c r="F127" i="23"/>
  <c r="E128" i="23"/>
  <c r="F128" i="23"/>
  <c r="E129" i="23"/>
  <c r="F129" i="23"/>
  <c r="E130" i="23"/>
  <c r="F130" i="23"/>
  <c r="E131" i="23"/>
  <c r="F131" i="23"/>
  <c r="E132" i="23"/>
  <c r="F132" i="23"/>
  <c r="E133" i="23"/>
  <c r="F133" i="23"/>
  <c r="E134" i="23"/>
  <c r="F134" i="23"/>
  <c r="E135" i="23"/>
  <c r="F135" i="23"/>
  <c r="E136" i="23"/>
  <c r="F136" i="23"/>
  <c r="E137" i="23"/>
  <c r="F137" i="23"/>
  <c r="E138" i="23"/>
  <c r="F138" i="23"/>
  <c r="E139" i="23"/>
  <c r="F139" i="23"/>
  <c r="E140" i="23"/>
  <c r="F140" i="23"/>
  <c r="E141" i="23"/>
  <c r="F141" i="23"/>
  <c r="E142" i="23"/>
  <c r="F142" i="23"/>
  <c r="E143" i="23"/>
  <c r="F143" i="23"/>
  <c r="E144" i="23"/>
  <c r="F144" i="23"/>
  <c r="E145" i="23"/>
  <c r="F145" i="23"/>
  <c r="E146" i="23"/>
  <c r="F146" i="23"/>
  <c r="E147" i="23"/>
  <c r="F147" i="23"/>
  <c r="E148" i="23"/>
  <c r="F148" i="23"/>
  <c r="E149" i="23"/>
  <c r="F149" i="23"/>
  <c r="E150" i="23"/>
  <c r="F150" i="23"/>
  <c r="E151" i="23"/>
  <c r="F151" i="23"/>
  <c r="E152" i="23"/>
  <c r="F152" i="23"/>
  <c r="E153" i="23"/>
  <c r="F153" i="23"/>
  <c r="E154" i="23"/>
  <c r="F154" i="23"/>
  <c r="E155" i="23"/>
  <c r="F155" i="23"/>
  <c r="E156" i="23"/>
  <c r="F156" i="23"/>
  <c r="E157" i="23"/>
  <c r="F157" i="23"/>
  <c r="E158" i="23"/>
  <c r="F158" i="23"/>
  <c r="E159" i="23"/>
  <c r="F159" i="23"/>
  <c r="E160" i="23"/>
  <c r="F160" i="23"/>
  <c r="E161" i="23"/>
  <c r="F161" i="23"/>
  <c r="E162" i="23"/>
  <c r="F162" i="23"/>
  <c r="E163" i="23"/>
  <c r="F163" i="23"/>
  <c r="E164" i="23"/>
  <c r="F164" i="23"/>
  <c r="E165" i="23"/>
  <c r="F165" i="23"/>
  <c r="E166" i="23"/>
  <c r="F166" i="23"/>
  <c r="E167" i="23"/>
  <c r="F167" i="23"/>
  <c r="E168" i="23"/>
  <c r="F168" i="23"/>
  <c r="E169" i="23"/>
  <c r="F169" i="23"/>
  <c r="E170" i="23"/>
  <c r="F170" i="23"/>
  <c r="E171" i="23"/>
  <c r="F171" i="23"/>
  <c r="E172" i="23"/>
  <c r="F172" i="23"/>
  <c r="E173" i="23"/>
  <c r="F173" i="23"/>
  <c r="E174" i="23"/>
  <c r="F174" i="23"/>
  <c r="E175" i="23"/>
  <c r="F175" i="23"/>
  <c r="E176" i="23"/>
  <c r="F176" i="23"/>
  <c r="E177" i="23"/>
  <c r="F177" i="23"/>
  <c r="E178" i="23"/>
  <c r="F178" i="23"/>
  <c r="E179" i="23"/>
  <c r="F179" i="23"/>
  <c r="E180" i="23"/>
  <c r="F180" i="23"/>
  <c r="E181" i="23"/>
  <c r="F181" i="23"/>
  <c r="E182" i="23"/>
  <c r="F182" i="23"/>
  <c r="E183" i="23"/>
  <c r="F183" i="23"/>
  <c r="E184" i="23"/>
  <c r="F184" i="23"/>
  <c r="E185" i="23"/>
  <c r="F185" i="23"/>
  <c r="E186" i="23"/>
  <c r="F186" i="23"/>
  <c r="E187" i="23"/>
  <c r="F187" i="23"/>
  <c r="E188" i="23"/>
  <c r="F188" i="23"/>
  <c r="E189" i="23"/>
  <c r="F189" i="23"/>
  <c r="E190" i="23"/>
  <c r="F190" i="23"/>
  <c r="E191" i="23"/>
  <c r="F191" i="23"/>
  <c r="E192" i="23"/>
  <c r="F192" i="23"/>
  <c r="E193" i="23"/>
  <c r="F193" i="23"/>
  <c r="E194" i="23"/>
  <c r="F194" i="23"/>
  <c r="E195" i="23"/>
  <c r="F195" i="23"/>
  <c r="E196" i="23"/>
  <c r="F196" i="23"/>
  <c r="E197" i="23"/>
  <c r="F197" i="23"/>
  <c r="E198" i="23"/>
  <c r="F198" i="23"/>
  <c r="E199" i="23"/>
  <c r="F199" i="23"/>
  <c r="E200" i="23"/>
  <c r="F200" i="23"/>
  <c r="E201" i="23"/>
  <c r="F201" i="23"/>
  <c r="E202" i="23"/>
  <c r="F202" i="23"/>
  <c r="E203" i="23"/>
  <c r="F203" i="23"/>
  <c r="E204" i="23"/>
  <c r="F204" i="23"/>
  <c r="E205" i="23"/>
  <c r="F205" i="23"/>
  <c r="E206" i="23"/>
  <c r="F206" i="23"/>
  <c r="E207" i="23"/>
  <c r="F207" i="23"/>
  <c r="E208" i="23"/>
  <c r="F208" i="23"/>
  <c r="E209" i="23"/>
  <c r="F209" i="23"/>
  <c r="E210" i="23"/>
  <c r="F210" i="23"/>
  <c r="E211" i="23"/>
  <c r="F211" i="23"/>
  <c r="E212" i="23"/>
  <c r="F212" i="23"/>
  <c r="E213" i="23"/>
  <c r="F213" i="23"/>
  <c r="E214" i="23"/>
  <c r="F214" i="23"/>
  <c r="E215" i="23"/>
  <c r="F215" i="23"/>
  <c r="E216" i="23"/>
  <c r="F216" i="23"/>
  <c r="E217" i="23"/>
  <c r="F217" i="23"/>
  <c r="E218" i="23"/>
  <c r="F218" i="23"/>
  <c r="E219" i="23"/>
  <c r="F219" i="23"/>
  <c r="E220" i="23"/>
  <c r="F220" i="23"/>
  <c r="E221" i="23"/>
  <c r="F221" i="23"/>
  <c r="E222" i="23"/>
  <c r="F222" i="23"/>
  <c r="E223" i="23"/>
  <c r="F223" i="23"/>
  <c r="E224" i="23"/>
  <c r="F224" i="23"/>
  <c r="E225" i="23"/>
  <c r="F225" i="23"/>
  <c r="E226" i="23"/>
  <c r="F226" i="23"/>
  <c r="E227" i="23"/>
  <c r="F227" i="23"/>
  <c r="E228" i="23"/>
  <c r="F228" i="23"/>
  <c r="E229" i="23"/>
  <c r="F229" i="23"/>
  <c r="E230" i="23"/>
  <c r="F230" i="23"/>
  <c r="E231" i="23"/>
  <c r="F231" i="23"/>
  <c r="E232" i="23"/>
  <c r="F232" i="23"/>
  <c r="E233" i="23"/>
  <c r="F233" i="23"/>
  <c r="E234" i="23"/>
  <c r="F234" i="23"/>
  <c r="E235" i="23"/>
  <c r="F235" i="23"/>
  <c r="E236" i="23"/>
  <c r="F236" i="23"/>
  <c r="E237" i="23"/>
  <c r="F237" i="23"/>
  <c r="E238" i="23"/>
  <c r="F238" i="23"/>
  <c r="E239" i="23"/>
  <c r="F239" i="23"/>
  <c r="E240" i="23"/>
  <c r="F240" i="23"/>
  <c r="E241" i="23"/>
  <c r="F241" i="23"/>
  <c r="E242" i="23"/>
  <c r="F242" i="23"/>
  <c r="E243" i="23"/>
  <c r="F243" i="23"/>
  <c r="E244" i="23"/>
  <c r="F244" i="23"/>
  <c r="E245" i="23"/>
  <c r="F245" i="23"/>
  <c r="E246" i="23"/>
  <c r="F246" i="23"/>
  <c r="E247" i="23"/>
  <c r="F247" i="23"/>
  <c r="E248" i="23"/>
  <c r="F248" i="23"/>
  <c r="E249" i="23"/>
  <c r="F249" i="23"/>
  <c r="E250" i="23"/>
  <c r="F250" i="23"/>
  <c r="E251" i="23"/>
  <c r="F251" i="23"/>
  <c r="E252" i="23"/>
  <c r="F252" i="23"/>
  <c r="E253" i="23"/>
  <c r="F253" i="23"/>
  <c r="E254" i="23"/>
  <c r="F254" i="23"/>
  <c r="E255" i="23"/>
  <c r="F255" i="23"/>
  <c r="E256" i="23"/>
  <c r="F256" i="23"/>
  <c r="E257" i="23"/>
  <c r="F257" i="23"/>
  <c r="E258" i="23"/>
  <c r="F258" i="23"/>
  <c r="E259" i="23"/>
  <c r="F259" i="23"/>
  <c r="E260" i="23"/>
  <c r="F260" i="23"/>
  <c r="E261" i="23"/>
  <c r="F261" i="23"/>
  <c r="E262" i="23"/>
  <c r="F262" i="23"/>
  <c r="E263" i="23"/>
  <c r="F263" i="23"/>
  <c r="E264" i="23"/>
  <c r="F264" i="23"/>
  <c r="E265" i="23"/>
  <c r="F265" i="23"/>
  <c r="E266" i="23"/>
  <c r="F266" i="23"/>
  <c r="E267" i="23"/>
  <c r="F267" i="23"/>
  <c r="E268" i="23"/>
  <c r="F268" i="23"/>
  <c r="E269" i="23"/>
  <c r="F269" i="23"/>
  <c r="E270" i="23"/>
  <c r="F270" i="23"/>
  <c r="E271" i="23"/>
  <c r="F271" i="23"/>
  <c r="E272" i="23"/>
  <c r="F272" i="23"/>
  <c r="E273" i="23"/>
  <c r="F273" i="23"/>
  <c r="E274" i="23"/>
  <c r="F274" i="23"/>
  <c r="E275" i="23"/>
  <c r="F275" i="23"/>
  <c r="E276" i="23"/>
  <c r="F276" i="23"/>
  <c r="E277" i="23"/>
  <c r="F277" i="23"/>
  <c r="E278" i="23"/>
  <c r="F278" i="23"/>
  <c r="E279" i="23"/>
  <c r="F279" i="23"/>
  <c r="E280" i="23"/>
  <c r="F280" i="23"/>
  <c r="E281" i="23"/>
  <c r="F281" i="23"/>
  <c r="E282" i="23"/>
  <c r="F282" i="23"/>
  <c r="E283" i="23"/>
  <c r="F283" i="23"/>
  <c r="E284" i="23"/>
  <c r="F284" i="23"/>
  <c r="E285" i="23"/>
  <c r="F285" i="23"/>
  <c r="E286" i="23"/>
  <c r="F286" i="23"/>
  <c r="E287" i="23"/>
  <c r="F287" i="23"/>
  <c r="E288" i="23"/>
  <c r="F288" i="23"/>
  <c r="E289" i="23"/>
  <c r="F289" i="23"/>
  <c r="E290" i="23"/>
  <c r="F290" i="23"/>
  <c r="E291" i="23"/>
  <c r="F291" i="23"/>
  <c r="E292" i="23"/>
  <c r="F292" i="23"/>
  <c r="E293" i="23"/>
  <c r="F293" i="23"/>
  <c r="E294" i="23"/>
  <c r="F294" i="23"/>
  <c r="E295" i="23"/>
  <c r="F295" i="23"/>
  <c r="E296" i="23"/>
  <c r="F296" i="23"/>
  <c r="E297" i="23"/>
  <c r="F297" i="23"/>
  <c r="E298" i="23"/>
  <c r="F298" i="23"/>
  <c r="E299" i="23"/>
  <c r="F299" i="23"/>
  <c r="E300" i="23"/>
  <c r="F300" i="23"/>
  <c r="E301" i="23"/>
  <c r="F301" i="23"/>
  <c r="E302" i="23"/>
  <c r="F302" i="23"/>
  <c r="E303" i="23"/>
  <c r="F303" i="23"/>
  <c r="E304" i="23"/>
  <c r="F304" i="23"/>
  <c r="E305" i="23"/>
  <c r="F305" i="23"/>
  <c r="E306" i="23"/>
  <c r="F306" i="23"/>
  <c r="E307" i="23"/>
  <c r="F307" i="23"/>
  <c r="E308" i="23"/>
  <c r="F308" i="23"/>
  <c r="E309" i="23"/>
  <c r="F309" i="23"/>
  <c r="E310" i="23"/>
  <c r="F310" i="23"/>
  <c r="E311" i="23"/>
  <c r="F311" i="23"/>
  <c r="E312" i="23"/>
  <c r="F312" i="23"/>
  <c r="E313" i="23"/>
  <c r="F313" i="23"/>
  <c r="E314" i="23"/>
  <c r="F314" i="23"/>
  <c r="E315" i="23"/>
  <c r="F315" i="23"/>
  <c r="E316" i="23"/>
  <c r="F316" i="23"/>
  <c r="E317" i="23"/>
  <c r="F317" i="23"/>
  <c r="E318" i="23"/>
  <c r="F318" i="23"/>
  <c r="E319" i="23"/>
  <c r="F319" i="23"/>
  <c r="E320" i="23"/>
  <c r="F320" i="23"/>
  <c r="E321" i="23"/>
  <c r="F321" i="23"/>
  <c r="E322" i="23"/>
  <c r="F322" i="23"/>
  <c r="E323" i="23"/>
  <c r="F323" i="23"/>
  <c r="E324" i="23"/>
  <c r="F324" i="23"/>
  <c r="E325" i="23"/>
  <c r="F325" i="23"/>
  <c r="E326" i="23"/>
  <c r="F326" i="23"/>
  <c r="E327" i="23"/>
  <c r="F327" i="23"/>
  <c r="E328" i="23"/>
  <c r="F328" i="23"/>
  <c r="E329" i="23"/>
  <c r="F329" i="23"/>
  <c r="E330" i="23"/>
  <c r="F330" i="23"/>
  <c r="E331" i="23"/>
  <c r="F331" i="23"/>
  <c r="E332" i="23"/>
  <c r="F332" i="23"/>
  <c r="E333" i="23"/>
  <c r="F333" i="23"/>
  <c r="E334" i="23"/>
  <c r="F334" i="23"/>
  <c r="E335" i="23"/>
  <c r="F335" i="23"/>
  <c r="E336" i="23"/>
  <c r="F336" i="23"/>
  <c r="E337" i="23"/>
  <c r="F337" i="23"/>
  <c r="E338" i="23"/>
  <c r="F338" i="23"/>
  <c r="E339" i="23"/>
  <c r="F339" i="23"/>
  <c r="E340" i="23"/>
  <c r="F340" i="23"/>
  <c r="E341" i="23"/>
  <c r="F341" i="23"/>
  <c r="E342" i="23"/>
  <c r="F342" i="23"/>
  <c r="E343" i="23"/>
  <c r="F343" i="23"/>
  <c r="E344" i="23"/>
  <c r="F344" i="23"/>
  <c r="E345" i="23"/>
  <c r="F345" i="23"/>
  <c r="E346" i="23"/>
  <c r="F346" i="23"/>
  <c r="E347" i="23"/>
  <c r="F347" i="23"/>
  <c r="E348" i="23"/>
  <c r="F348" i="23"/>
  <c r="E349" i="23"/>
  <c r="F349" i="23"/>
  <c r="E350" i="23"/>
  <c r="F350" i="23"/>
  <c r="E351" i="23"/>
  <c r="F351" i="23"/>
  <c r="E352" i="23"/>
  <c r="F352" i="23"/>
  <c r="E353" i="23"/>
  <c r="F353" i="23"/>
  <c r="E354" i="23"/>
  <c r="F354" i="23"/>
  <c r="E355" i="23"/>
  <c r="F355" i="23"/>
  <c r="E356" i="23"/>
  <c r="F356" i="23"/>
  <c r="E357" i="23"/>
  <c r="F357" i="23"/>
  <c r="E358" i="23"/>
  <c r="F358" i="23"/>
  <c r="E359" i="23"/>
  <c r="F359" i="23"/>
  <c r="E360" i="23"/>
  <c r="F360" i="23"/>
  <c r="E361" i="23"/>
  <c r="F361" i="23"/>
  <c r="E362" i="23"/>
  <c r="F362" i="23"/>
  <c r="E363" i="23"/>
  <c r="F363" i="23"/>
  <c r="E364" i="23"/>
  <c r="F364" i="23"/>
  <c r="E365" i="23"/>
  <c r="F365" i="23"/>
  <c r="E366" i="23"/>
  <c r="F366" i="23"/>
  <c r="E367" i="23"/>
  <c r="F367" i="23"/>
  <c r="E368" i="23"/>
  <c r="F368" i="23"/>
  <c r="E369" i="23"/>
  <c r="F369" i="23"/>
  <c r="E370" i="23"/>
  <c r="F370" i="23"/>
  <c r="E371" i="23"/>
  <c r="F371" i="23"/>
  <c r="E372" i="23"/>
  <c r="F372" i="23"/>
  <c r="E373" i="23"/>
  <c r="F373" i="23"/>
  <c r="E374" i="23"/>
  <c r="F374" i="23"/>
  <c r="E375" i="23"/>
  <c r="F375" i="23"/>
  <c r="E376" i="23"/>
  <c r="F376" i="23"/>
  <c r="E377" i="23"/>
  <c r="F377" i="23"/>
  <c r="E378" i="23"/>
  <c r="F378" i="23"/>
  <c r="E379" i="23"/>
  <c r="F379" i="23"/>
  <c r="E380" i="23"/>
  <c r="F380" i="23"/>
  <c r="E381" i="23"/>
  <c r="F381" i="23"/>
  <c r="E382" i="23"/>
  <c r="F382" i="23"/>
  <c r="E383" i="23"/>
  <c r="F383" i="23"/>
  <c r="E384" i="23"/>
  <c r="F384" i="23"/>
  <c r="E385" i="23"/>
  <c r="F385" i="23"/>
  <c r="E386" i="23"/>
  <c r="F386" i="23"/>
  <c r="E387" i="23"/>
  <c r="F387" i="23"/>
  <c r="E388" i="23"/>
  <c r="F388" i="23"/>
  <c r="E389" i="23"/>
  <c r="F389" i="23"/>
  <c r="E390" i="23"/>
  <c r="F390" i="23"/>
  <c r="E391" i="23"/>
  <c r="F391" i="23"/>
  <c r="E392" i="23"/>
  <c r="F392" i="23"/>
  <c r="E393" i="23"/>
  <c r="F393" i="23"/>
  <c r="E394" i="23"/>
  <c r="F394" i="23"/>
  <c r="E395" i="23"/>
  <c r="F395" i="23"/>
  <c r="E396" i="23"/>
  <c r="F396" i="23"/>
  <c r="E397" i="23"/>
  <c r="F397" i="23"/>
  <c r="E398" i="23"/>
  <c r="F398" i="23"/>
  <c r="E399" i="23"/>
  <c r="F399" i="23"/>
  <c r="E400" i="23"/>
  <c r="F400" i="23"/>
  <c r="E401" i="23"/>
  <c r="F401" i="23"/>
  <c r="E402" i="23"/>
  <c r="F402" i="23"/>
  <c r="E403" i="23"/>
  <c r="F403" i="23"/>
  <c r="E404" i="23"/>
  <c r="F404" i="23"/>
  <c r="E405" i="23"/>
  <c r="F405" i="23"/>
  <c r="E406" i="23"/>
  <c r="F406" i="23"/>
  <c r="E407" i="23"/>
  <c r="F407" i="23"/>
  <c r="E408" i="23"/>
  <c r="F408" i="23"/>
  <c r="E409" i="23"/>
  <c r="F409" i="23"/>
  <c r="E410" i="23"/>
  <c r="F410" i="23"/>
  <c r="E411" i="23"/>
  <c r="F411" i="23"/>
  <c r="E412" i="23"/>
  <c r="F412" i="23"/>
  <c r="E413" i="23"/>
  <c r="F413" i="23"/>
  <c r="E414" i="23"/>
  <c r="F414" i="23"/>
  <c r="E415" i="23"/>
  <c r="F415" i="23"/>
  <c r="E416" i="23"/>
  <c r="F416" i="23"/>
  <c r="E417" i="23"/>
  <c r="F417" i="23"/>
  <c r="E418" i="23"/>
  <c r="F418" i="23"/>
  <c r="E419" i="23"/>
  <c r="F419" i="23"/>
  <c r="E420" i="23"/>
  <c r="F420" i="23"/>
  <c r="E421" i="23"/>
  <c r="F421" i="23"/>
  <c r="E422" i="23"/>
  <c r="F422" i="23"/>
  <c r="E423" i="23"/>
  <c r="F423" i="23"/>
  <c r="E424" i="23"/>
  <c r="F424" i="23"/>
  <c r="E425" i="23"/>
  <c r="F425" i="23"/>
  <c r="E426" i="23"/>
  <c r="F426" i="23"/>
  <c r="E427" i="23"/>
  <c r="F427" i="23"/>
  <c r="E428" i="23"/>
  <c r="F428" i="23"/>
  <c r="E429" i="23"/>
  <c r="F429" i="23"/>
  <c r="E430" i="23"/>
  <c r="F430" i="23"/>
  <c r="E431" i="23"/>
  <c r="F431" i="23"/>
  <c r="E432" i="23"/>
  <c r="F432" i="23"/>
  <c r="E433" i="23"/>
  <c r="F433" i="23"/>
  <c r="E434" i="23"/>
  <c r="F434" i="23"/>
  <c r="E435" i="23"/>
  <c r="F435" i="23"/>
  <c r="E436" i="23"/>
  <c r="F436" i="23"/>
  <c r="E437" i="23"/>
  <c r="F437" i="23"/>
  <c r="E438" i="23"/>
  <c r="F438" i="23"/>
  <c r="E439" i="23"/>
  <c r="F439" i="23"/>
  <c r="E440" i="23"/>
  <c r="F440" i="23"/>
  <c r="E441" i="23"/>
  <c r="F441" i="23"/>
  <c r="E442" i="23"/>
  <c r="F442" i="23"/>
  <c r="E443" i="23"/>
  <c r="F443" i="23"/>
  <c r="E444" i="23"/>
  <c r="F444" i="23"/>
  <c r="E445" i="23"/>
  <c r="F445" i="23"/>
  <c r="E446" i="23"/>
  <c r="F446" i="23"/>
  <c r="E447" i="23"/>
  <c r="F447" i="23"/>
  <c r="E448" i="23"/>
  <c r="F448" i="23"/>
  <c r="E449" i="23"/>
  <c r="F449" i="23"/>
  <c r="E450" i="23"/>
  <c r="F450" i="23"/>
  <c r="E451" i="23"/>
  <c r="F451" i="23"/>
  <c r="E452" i="23"/>
  <c r="F452" i="23"/>
  <c r="E453" i="23"/>
  <c r="F453" i="23"/>
  <c r="E454" i="23"/>
  <c r="F454" i="23"/>
  <c r="E455" i="23"/>
  <c r="F455" i="23"/>
  <c r="E456" i="23"/>
  <c r="F456" i="23"/>
  <c r="E457" i="23"/>
  <c r="F457" i="23"/>
  <c r="E458" i="23"/>
  <c r="F458" i="23"/>
  <c r="E459" i="23"/>
  <c r="F459" i="23"/>
  <c r="E460" i="23"/>
  <c r="F460" i="23"/>
  <c r="E461" i="23"/>
  <c r="F461" i="23"/>
  <c r="E462" i="23"/>
  <c r="F462" i="23"/>
  <c r="E463" i="23"/>
  <c r="F463" i="23"/>
  <c r="E464" i="23"/>
  <c r="F464" i="23"/>
  <c r="E465" i="23"/>
  <c r="F465" i="23"/>
  <c r="E466" i="23"/>
  <c r="F466" i="23"/>
  <c r="E467" i="23"/>
  <c r="F467" i="23"/>
  <c r="E468" i="23"/>
  <c r="F468" i="23"/>
  <c r="E469" i="23"/>
  <c r="F469" i="23"/>
  <c r="E470" i="23"/>
  <c r="F470" i="23"/>
  <c r="E471" i="23"/>
  <c r="F471" i="23"/>
  <c r="E472" i="23"/>
  <c r="F472" i="23"/>
  <c r="E473" i="23"/>
  <c r="F473" i="23"/>
  <c r="E474" i="23"/>
  <c r="F474" i="23"/>
  <c r="E475" i="23"/>
  <c r="F475" i="23"/>
  <c r="E476" i="23"/>
  <c r="F476" i="23"/>
  <c r="E477" i="23"/>
  <c r="F477" i="23"/>
  <c r="E478" i="23"/>
  <c r="F478" i="23"/>
  <c r="E479" i="23"/>
  <c r="F479" i="23"/>
  <c r="E480" i="23"/>
  <c r="F480" i="23"/>
  <c r="E481" i="23"/>
  <c r="F481" i="23"/>
  <c r="E482" i="23"/>
  <c r="F482" i="23"/>
  <c r="E483" i="23"/>
  <c r="F483" i="23"/>
  <c r="E484" i="23"/>
  <c r="F484" i="23"/>
  <c r="E485" i="23"/>
  <c r="F485" i="23"/>
  <c r="E486" i="23"/>
  <c r="F486" i="23"/>
  <c r="E487" i="23"/>
  <c r="F487" i="23"/>
  <c r="E488" i="23"/>
  <c r="F488" i="23"/>
  <c r="E489" i="23"/>
  <c r="F489" i="23"/>
  <c r="E490" i="23"/>
  <c r="F490" i="23"/>
  <c r="E491" i="23"/>
  <c r="F491" i="23"/>
  <c r="E492" i="23"/>
  <c r="F492" i="23"/>
  <c r="E493" i="23"/>
  <c r="F493" i="23"/>
  <c r="E494" i="23"/>
  <c r="F494" i="23"/>
  <c r="E495" i="23"/>
  <c r="F495" i="23"/>
  <c r="E496" i="23"/>
  <c r="F496" i="23"/>
  <c r="E497" i="23"/>
  <c r="F497" i="23"/>
  <c r="E498" i="23"/>
  <c r="F498" i="23"/>
  <c r="E499" i="23"/>
  <c r="F499" i="23"/>
  <c r="E500" i="23"/>
  <c r="F500" i="23"/>
  <c r="F2" i="23"/>
  <c r="E2" i="23"/>
  <c r="E3" i="32"/>
  <c r="F3" i="32"/>
  <c r="E4" i="32"/>
  <c r="F4" i="32"/>
  <c r="E5" i="32"/>
  <c r="F5" i="32"/>
  <c r="E6" i="32"/>
  <c r="F6" i="32"/>
  <c r="E7" i="32"/>
  <c r="F7" i="32"/>
  <c r="E8" i="32"/>
  <c r="F8" i="32"/>
  <c r="E9" i="32"/>
  <c r="F9" i="32"/>
  <c r="E10" i="32"/>
  <c r="F10" i="32"/>
  <c r="E11" i="32"/>
  <c r="F11" i="32"/>
  <c r="E12" i="32"/>
  <c r="F12" i="32"/>
  <c r="E13" i="32"/>
  <c r="F13" i="32"/>
  <c r="E14" i="32"/>
  <c r="F14" i="32"/>
  <c r="E15" i="32"/>
  <c r="F15" i="32"/>
  <c r="E16" i="32"/>
  <c r="F16" i="32"/>
  <c r="E17" i="32"/>
  <c r="F17" i="32"/>
  <c r="E18" i="32"/>
  <c r="F18" i="32"/>
  <c r="E19" i="32"/>
  <c r="F19" i="32"/>
  <c r="E20" i="32"/>
  <c r="F20" i="32"/>
  <c r="E21" i="32"/>
  <c r="F21" i="32"/>
  <c r="E22" i="32"/>
  <c r="F22" i="32"/>
  <c r="E23" i="32"/>
  <c r="F23" i="32"/>
  <c r="E24" i="32"/>
  <c r="F24" i="32"/>
  <c r="E25" i="32"/>
  <c r="F25" i="32"/>
  <c r="E26" i="32"/>
  <c r="F26" i="32"/>
  <c r="E27" i="32"/>
  <c r="F27" i="32"/>
  <c r="E28" i="32"/>
  <c r="F28" i="32"/>
  <c r="E29" i="32"/>
  <c r="F29" i="32"/>
  <c r="E30" i="32"/>
  <c r="F30" i="32"/>
  <c r="E31" i="32"/>
  <c r="F31" i="32"/>
  <c r="E32" i="32"/>
  <c r="F32" i="32"/>
  <c r="E33" i="32"/>
  <c r="F33" i="32"/>
  <c r="E34" i="32"/>
  <c r="F34" i="32"/>
  <c r="E35" i="32"/>
  <c r="F35" i="32"/>
  <c r="E36" i="32"/>
  <c r="F36" i="32"/>
  <c r="E37" i="32"/>
  <c r="F37" i="32"/>
  <c r="E38" i="32"/>
  <c r="F38" i="32"/>
  <c r="E39" i="32"/>
  <c r="F39" i="32"/>
  <c r="E40" i="32"/>
  <c r="F40" i="32"/>
  <c r="E41" i="32"/>
  <c r="F41" i="32"/>
  <c r="E42" i="32"/>
  <c r="F42" i="32"/>
  <c r="E43" i="32"/>
  <c r="F43" i="32"/>
  <c r="E44" i="32"/>
  <c r="F44" i="32"/>
  <c r="E45" i="32"/>
  <c r="F45" i="32"/>
  <c r="E46" i="32"/>
  <c r="F46" i="32"/>
  <c r="E47" i="32"/>
  <c r="F47" i="32"/>
  <c r="E48" i="32"/>
  <c r="F48" i="32"/>
  <c r="E49" i="32"/>
  <c r="F49" i="32"/>
  <c r="E50" i="32"/>
  <c r="F50" i="32"/>
  <c r="E51" i="32"/>
  <c r="F51" i="32"/>
  <c r="E52" i="32"/>
  <c r="F52" i="32"/>
  <c r="E53" i="32"/>
  <c r="F53" i="32"/>
  <c r="E54" i="32"/>
  <c r="F54" i="32"/>
  <c r="E55" i="32"/>
  <c r="F55" i="32"/>
  <c r="E56" i="32"/>
  <c r="F56" i="32"/>
  <c r="E57" i="32"/>
  <c r="F57" i="32"/>
  <c r="E58" i="32"/>
  <c r="F58" i="32"/>
  <c r="E59" i="32"/>
  <c r="F59" i="32"/>
  <c r="E60" i="32"/>
  <c r="F60" i="32"/>
  <c r="E61" i="32"/>
  <c r="F61" i="32"/>
  <c r="E62" i="32"/>
  <c r="F62" i="32"/>
  <c r="E63" i="32"/>
  <c r="F63" i="32"/>
  <c r="E64" i="32"/>
  <c r="F64" i="32"/>
  <c r="E65" i="32"/>
  <c r="F65" i="32"/>
  <c r="E66" i="32"/>
  <c r="F66" i="32"/>
  <c r="E67" i="32"/>
  <c r="F67" i="32"/>
  <c r="E68" i="32"/>
  <c r="F68" i="32"/>
  <c r="E69" i="32"/>
  <c r="F69" i="32"/>
  <c r="E70" i="32"/>
  <c r="F70" i="32"/>
  <c r="E71" i="32"/>
  <c r="F71" i="32"/>
  <c r="E72" i="32"/>
  <c r="F72" i="32"/>
  <c r="E73" i="32"/>
  <c r="F73" i="32"/>
  <c r="E74" i="32"/>
  <c r="F74" i="32"/>
  <c r="E75" i="32"/>
  <c r="F75" i="32"/>
  <c r="E76" i="32"/>
  <c r="F76" i="32"/>
  <c r="E77" i="32"/>
  <c r="F77" i="32"/>
  <c r="E78" i="32"/>
  <c r="F78" i="32"/>
  <c r="E79" i="32"/>
  <c r="F79" i="32"/>
  <c r="E80" i="32"/>
  <c r="F80" i="32"/>
  <c r="E81" i="32"/>
  <c r="F81" i="32"/>
  <c r="E82" i="32"/>
  <c r="F82" i="32"/>
  <c r="E83" i="32"/>
  <c r="F83" i="32"/>
  <c r="E84" i="32"/>
  <c r="F84" i="32"/>
  <c r="E85" i="32"/>
  <c r="F85" i="32"/>
  <c r="E86" i="32"/>
  <c r="F86" i="32"/>
  <c r="E87" i="32"/>
  <c r="F87" i="32"/>
  <c r="E88" i="32"/>
  <c r="F88" i="32"/>
  <c r="E89" i="32"/>
  <c r="F89" i="32"/>
  <c r="E90" i="32"/>
  <c r="F90" i="32"/>
  <c r="E91" i="32"/>
  <c r="F91" i="32"/>
  <c r="E92" i="32"/>
  <c r="F92" i="32"/>
  <c r="E93" i="32"/>
  <c r="F93" i="32"/>
  <c r="E94" i="32"/>
  <c r="F94" i="32"/>
  <c r="E95" i="32"/>
  <c r="F95" i="32"/>
  <c r="E96" i="32"/>
  <c r="F96" i="32"/>
  <c r="E97" i="32"/>
  <c r="F97" i="32"/>
  <c r="E98" i="32"/>
  <c r="F98" i="32"/>
  <c r="E99" i="32"/>
  <c r="F99" i="32"/>
  <c r="E100" i="32"/>
  <c r="F100" i="32"/>
  <c r="E101" i="32"/>
  <c r="F101" i="32"/>
  <c r="E102" i="32"/>
  <c r="F102" i="32"/>
  <c r="E103" i="32"/>
  <c r="F103" i="32"/>
  <c r="E104" i="32"/>
  <c r="F104" i="32"/>
  <c r="E105" i="32"/>
  <c r="F105" i="32"/>
  <c r="E106" i="32"/>
  <c r="F106" i="32"/>
  <c r="E107" i="32"/>
  <c r="F107" i="32"/>
  <c r="E108" i="32"/>
  <c r="F108" i="32"/>
  <c r="E109" i="32"/>
  <c r="F109" i="32"/>
  <c r="E110" i="32"/>
  <c r="F110" i="32"/>
  <c r="E111" i="32"/>
  <c r="F111" i="32"/>
  <c r="E112" i="32"/>
  <c r="F112" i="32"/>
  <c r="E113" i="32"/>
  <c r="F113" i="32"/>
  <c r="E114" i="32"/>
  <c r="F114" i="32"/>
  <c r="E115" i="32"/>
  <c r="F115" i="32"/>
  <c r="E116" i="32"/>
  <c r="F116" i="32"/>
  <c r="E117" i="32"/>
  <c r="F117" i="32"/>
  <c r="E118" i="32"/>
  <c r="F118" i="32"/>
  <c r="E119" i="32"/>
  <c r="F119" i="32"/>
  <c r="E120" i="32"/>
  <c r="F120" i="32"/>
  <c r="E121" i="32"/>
  <c r="F121" i="32"/>
  <c r="E122" i="32"/>
  <c r="F122" i="32"/>
  <c r="E123" i="32"/>
  <c r="F123" i="32"/>
  <c r="E124" i="32"/>
  <c r="F124" i="32"/>
  <c r="E125" i="32"/>
  <c r="F125" i="32"/>
  <c r="E126" i="32"/>
  <c r="F126" i="32"/>
  <c r="E127" i="32"/>
  <c r="F127" i="32"/>
  <c r="E128" i="32"/>
  <c r="F128" i="32"/>
  <c r="E129" i="32"/>
  <c r="F129" i="32"/>
  <c r="E130" i="32"/>
  <c r="F130" i="32"/>
  <c r="E131" i="32"/>
  <c r="F131" i="32"/>
  <c r="E132" i="32"/>
  <c r="F132" i="32"/>
  <c r="E133" i="32"/>
  <c r="F133" i="32"/>
  <c r="E134" i="32"/>
  <c r="F134" i="32"/>
  <c r="E135" i="32"/>
  <c r="F135" i="32"/>
  <c r="E136" i="32"/>
  <c r="F136" i="32"/>
  <c r="E137" i="32"/>
  <c r="F137" i="32"/>
  <c r="E138" i="32"/>
  <c r="F138" i="32"/>
  <c r="E139" i="32"/>
  <c r="F139" i="32"/>
  <c r="E140" i="32"/>
  <c r="F140" i="32"/>
  <c r="E141" i="32"/>
  <c r="F141" i="32"/>
  <c r="E142" i="32"/>
  <c r="F142" i="32"/>
  <c r="E143" i="32"/>
  <c r="F143" i="32"/>
  <c r="E144" i="32"/>
  <c r="F144" i="32"/>
  <c r="E145" i="32"/>
  <c r="F145" i="32"/>
  <c r="E146" i="32"/>
  <c r="F146" i="32"/>
  <c r="E147" i="32"/>
  <c r="F147" i="32"/>
  <c r="E148" i="32"/>
  <c r="F148" i="32"/>
  <c r="E149" i="32"/>
  <c r="F149" i="32"/>
  <c r="E150" i="32"/>
  <c r="F150" i="32"/>
  <c r="E151" i="32"/>
  <c r="F151" i="32"/>
  <c r="E152" i="32"/>
  <c r="F152" i="32"/>
  <c r="E153" i="32"/>
  <c r="F153" i="32"/>
  <c r="E154" i="32"/>
  <c r="F154" i="32"/>
  <c r="E155" i="32"/>
  <c r="F155" i="32"/>
  <c r="E156" i="32"/>
  <c r="F156" i="32"/>
  <c r="E157" i="32"/>
  <c r="F157" i="32"/>
  <c r="E158" i="32"/>
  <c r="F158" i="32"/>
  <c r="E159" i="32"/>
  <c r="F159" i="32"/>
  <c r="E160" i="32"/>
  <c r="F160" i="32"/>
  <c r="E161" i="32"/>
  <c r="F161" i="32"/>
  <c r="E162" i="32"/>
  <c r="F162" i="32"/>
  <c r="E163" i="32"/>
  <c r="F163" i="32"/>
  <c r="E164" i="32"/>
  <c r="F164" i="32"/>
  <c r="E165" i="32"/>
  <c r="F165" i="32"/>
  <c r="E166" i="32"/>
  <c r="F166" i="32"/>
  <c r="E167" i="32"/>
  <c r="F167" i="32"/>
  <c r="E168" i="32"/>
  <c r="F168" i="32"/>
  <c r="E169" i="32"/>
  <c r="F169" i="32"/>
  <c r="E170" i="32"/>
  <c r="F170" i="32"/>
  <c r="E171" i="32"/>
  <c r="F171" i="32"/>
  <c r="E172" i="32"/>
  <c r="F172" i="32"/>
  <c r="E173" i="32"/>
  <c r="F173" i="32"/>
  <c r="E174" i="32"/>
  <c r="F174" i="32"/>
  <c r="E175" i="32"/>
  <c r="F175" i="32"/>
  <c r="E176" i="32"/>
  <c r="F176" i="32"/>
  <c r="E177" i="32"/>
  <c r="F177" i="32"/>
  <c r="E178" i="32"/>
  <c r="F178" i="32"/>
  <c r="E179" i="32"/>
  <c r="F179" i="32"/>
  <c r="E180" i="32"/>
  <c r="F180" i="32"/>
  <c r="E181" i="32"/>
  <c r="F181" i="32"/>
  <c r="E182" i="32"/>
  <c r="F182" i="32"/>
  <c r="E183" i="32"/>
  <c r="F183" i="32"/>
  <c r="E184" i="32"/>
  <c r="F184" i="32"/>
  <c r="E185" i="32"/>
  <c r="F185" i="32"/>
  <c r="E186" i="32"/>
  <c r="F186" i="32"/>
  <c r="E187" i="32"/>
  <c r="F187" i="32"/>
  <c r="E188" i="32"/>
  <c r="F188" i="32"/>
  <c r="E189" i="32"/>
  <c r="F189" i="32"/>
  <c r="E190" i="32"/>
  <c r="F190" i="32"/>
  <c r="E191" i="32"/>
  <c r="F191" i="32"/>
  <c r="E192" i="32"/>
  <c r="F192" i="32"/>
  <c r="E193" i="32"/>
  <c r="F193" i="32"/>
  <c r="E194" i="32"/>
  <c r="F194" i="32"/>
  <c r="E195" i="32"/>
  <c r="F195" i="32"/>
  <c r="E196" i="32"/>
  <c r="F196" i="32"/>
  <c r="E197" i="32"/>
  <c r="F197" i="32"/>
  <c r="E198" i="32"/>
  <c r="F198" i="32"/>
  <c r="E199" i="32"/>
  <c r="F199" i="32"/>
  <c r="E200" i="32"/>
  <c r="F200" i="32"/>
  <c r="E201" i="32"/>
  <c r="F201" i="32"/>
  <c r="E202" i="32"/>
  <c r="F202" i="32"/>
  <c r="E203" i="32"/>
  <c r="F203" i="32"/>
  <c r="E204" i="32"/>
  <c r="F204" i="32"/>
  <c r="E205" i="32"/>
  <c r="F205" i="32"/>
  <c r="E206" i="32"/>
  <c r="F206" i="32"/>
  <c r="E207" i="32"/>
  <c r="F207" i="32"/>
  <c r="E208" i="32"/>
  <c r="F208" i="32"/>
  <c r="E209" i="32"/>
  <c r="F209" i="32"/>
  <c r="E210" i="32"/>
  <c r="F210" i="32"/>
  <c r="E211" i="32"/>
  <c r="F211" i="32"/>
  <c r="E212" i="32"/>
  <c r="F212" i="32"/>
  <c r="E213" i="32"/>
  <c r="F213" i="32"/>
  <c r="E214" i="32"/>
  <c r="F214" i="32"/>
  <c r="E215" i="32"/>
  <c r="F215" i="32"/>
  <c r="E216" i="32"/>
  <c r="F216" i="32"/>
  <c r="E217" i="32"/>
  <c r="F217" i="32"/>
  <c r="E218" i="32"/>
  <c r="F218" i="32"/>
  <c r="E219" i="32"/>
  <c r="F219" i="32"/>
  <c r="E220" i="32"/>
  <c r="F220" i="32"/>
  <c r="E221" i="32"/>
  <c r="F221" i="32"/>
  <c r="E222" i="32"/>
  <c r="F222" i="32"/>
  <c r="E223" i="32"/>
  <c r="F223" i="32"/>
  <c r="E224" i="32"/>
  <c r="F224" i="32"/>
  <c r="E225" i="32"/>
  <c r="F225" i="32"/>
  <c r="E226" i="32"/>
  <c r="F226" i="32"/>
  <c r="E227" i="32"/>
  <c r="F227" i="32"/>
  <c r="E228" i="32"/>
  <c r="F228" i="32"/>
  <c r="E229" i="32"/>
  <c r="F229" i="32"/>
  <c r="E230" i="32"/>
  <c r="F230" i="32"/>
  <c r="E231" i="32"/>
  <c r="F231" i="32"/>
  <c r="E232" i="32"/>
  <c r="F232" i="32"/>
  <c r="E233" i="32"/>
  <c r="F233" i="32"/>
  <c r="E234" i="32"/>
  <c r="F234" i="32"/>
  <c r="E235" i="32"/>
  <c r="F235" i="32"/>
  <c r="E236" i="32"/>
  <c r="F236" i="32"/>
  <c r="E237" i="32"/>
  <c r="F237" i="32"/>
  <c r="E238" i="32"/>
  <c r="F238" i="32"/>
  <c r="E239" i="32"/>
  <c r="F239" i="32"/>
  <c r="E240" i="32"/>
  <c r="F240" i="32"/>
  <c r="E241" i="32"/>
  <c r="F241" i="32"/>
  <c r="E242" i="32"/>
  <c r="F242" i="32"/>
  <c r="E243" i="32"/>
  <c r="F243" i="32"/>
  <c r="E244" i="32"/>
  <c r="F244" i="32"/>
  <c r="E245" i="32"/>
  <c r="F245" i="32"/>
  <c r="E246" i="32"/>
  <c r="F246" i="32"/>
  <c r="E247" i="32"/>
  <c r="F247" i="32"/>
  <c r="E248" i="32"/>
  <c r="F248" i="32"/>
  <c r="E249" i="32"/>
  <c r="F249" i="32"/>
  <c r="E250" i="32"/>
  <c r="F250" i="32"/>
  <c r="E251" i="32"/>
  <c r="F251" i="32"/>
  <c r="E252" i="32"/>
  <c r="F252" i="32"/>
  <c r="E253" i="32"/>
  <c r="F253" i="32"/>
  <c r="E254" i="32"/>
  <c r="F254" i="32"/>
  <c r="E255" i="32"/>
  <c r="F255" i="32"/>
  <c r="E256" i="32"/>
  <c r="F256" i="32"/>
  <c r="E257" i="32"/>
  <c r="F257" i="32"/>
  <c r="E258" i="32"/>
  <c r="F258" i="32"/>
  <c r="E259" i="32"/>
  <c r="F259" i="32"/>
  <c r="E260" i="32"/>
  <c r="F260" i="32"/>
  <c r="E261" i="32"/>
  <c r="F261" i="32"/>
  <c r="E262" i="32"/>
  <c r="F262" i="32"/>
  <c r="E263" i="32"/>
  <c r="F263" i="32"/>
  <c r="E264" i="32"/>
  <c r="F264" i="32"/>
  <c r="E265" i="32"/>
  <c r="F265" i="32"/>
  <c r="E266" i="32"/>
  <c r="F266" i="32"/>
  <c r="E267" i="32"/>
  <c r="F267" i="32"/>
  <c r="E268" i="32"/>
  <c r="F268" i="32"/>
  <c r="E269" i="32"/>
  <c r="F269" i="32"/>
  <c r="E270" i="32"/>
  <c r="F270" i="32"/>
  <c r="E271" i="32"/>
  <c r="F271" i="32"/>
  <c r="E272" i="32"/>
  <c r="F272" i="32"/>
  <c r="E273" i="32"/>
  <c r="F273" i="32"/>
  <c r="E274" i="32"/>
  <c r="F274" i="32"/>
  <c r="E275" i="32"/>
  <c r="F275" i="32"/>
  <c r="E276" i="32"/>
  <c r="F276" i="32"/>
  <c r="E277" i="32"/>
  <c r="F277" i="32"/>
  <c r="E278" i="32"/>
  <c r="F278" i="32"/>
  <c r="E279" i="32"/>
  <c r="F279" i="32"/>
  <c r="E280" i="32"/>
  <c r="F280" i="32"/>
  <c r="E281" i="32"/>
  <c r="F281" i="32"/>
  <c r="E282" i="32"/>
  <c r="F282" i="32"/>
  <c r="E283" i="32"/>
  <c r="F283" i="32"/>
  <c r="E284" i="32"/>
  <c r="F284" i="32"/>
  <c r="E285" i="32"/>
  <c r="F285" i="32"/>
  <c r="E286" i="32"/>
  <c r="F286" i="32"/>
  <c r="E287" i="32"/>
  <c r="F287" i="32"/>
  <c r="E288" i="32"/>
  <c r="F288" i="32"/>
  <c r="E289" i="32"/>
  <c r="F289" i="32"/>
  <c r="E290" i="32"/>
  <c r="F290" i="32"/>
  <c r="E291" i="32"/>
  <c r="F291" i="32"/>
  <c r="E292" i="32"/>
  <c r="F292" i="32"/>
  <c r="E293" i="32"/>
  <c r="F293" i="32"/>
  <c r="E294" i="32"/>
  <c r="F294" i="32"/>
  <c r="E295" i="32"/>
  <c r="F295" i="32"/>
  <c r="E296" i="32"/>
  <c r="F296" i="32"/>
  <c r="E297" i="32"/>
  <c r="F297" i="32"/>
  <c r="E298" i="32"/>
  <c r="F298" i="32"/>
  <c r="E299" i="32"/>
  <c r="F299" i="32"/>
  <c r="E300" i="32"/>
  <c r="F300" i="32"/>
  <c r="E301" i="32"/>
  <c r="F301" i="32"/>
  <c r="E302" i="32"/>
  <c r="F302" i="32"/>
  <c r="E303" i="32"/>
  <c r="F303" i="32"/>
  <c r="E304" i="32"/>
  <c r="F304" i="32"/>
  <c r="E305" i="32"/>
  <c r="F305" i="32"/>
  <c r="E306" i="32"/>
  <c r="F306" i="32"/>
  <c r="E307" i="32"/>
  <c r="F307" i="32"/>
  <c r="E308" i="32"/>
  <c r="F308" i="32"/>
  <c r="E309" i="32"/>
  <c r="F309" i="32"/>
  <c r="E310" i="32"/>
  <c r="F310" i="32"/>
  <c r="E311" i="32"/>
  <c r="F311" i="32"/>
  <c r="E312" i="32"/>
  <c r="F312" i="32"/>
  <c r="E313" i="32"/>
  <c r="F313" i="32"/>
  <c r="E314" i="32"/>
  <c r="F314" i="32"/>
  <c r="E315" i="32"/>
  <c r="F315" i="32"/>
  <c r="E316" i="32"/>
  <c r="F316" i="32"/>
  <c r="E317" i="32"/>
  <c r="F317" i="32"/>
  <c r="E318" i="32"/>
  <c r="F318" i="32"/>
  <c r="E319" i="32"/>
  <c r="F319" i="32"/>
  <c r="E320" i="32"/>
  <c r="F320" i="32"/>
  <c r="E321" i="32"/>
  <c r="F321" i="32"/>
  <c r="E322" i="32"/>
  <c r="F322" i="32"/>
  <c r="E323" i="32"/>
  <c r="F323" i="32"/>
  <c r="E324" i="32"/>
  <c r="F324" i="32"/>
  <c r="E325" i="32"/>
  <c r="F325" i="32"/>
  <c r="E326" i="32"/>
  <c r="F326" i="32"/>
  <c r="E327" i="32"/>
  <c r="F327" i="32"/>
  <c r="E328" i="32"/>
  <c r="F328" i="32"/>
  <c r="E329" i="32"/>
  <c r="F329" i="32"/>
  <c r="E330" i="32"/>
  <c r="F330" i="32"/>
  <c r="E331" i="32"/>
  <c r="F331" i="32"/>
  <c r="E332" i="32"/>
  <c r="F332" i="32"/>
  <c r="E333" i="32"/>
  <c r="F333" i="32"/>
  <c r="E334" i="32"/>
  <c r="F334" i="32"/>
  <c r="E335" i="32"/>
  <c r="F335" i="32"/>
  <c r="E336" i="32"/>
  <c r="F336" i="32"/>
  <c r="E337" i="32"/>
  <c r="F337" i="32"/>
  <c r="E338" i="32"/>
  <c r="F338" i="32"/>
  <c r="E339" i="32"/>
  <c r="F339" i="32"/>
  <c r="E340" i="32"/>
  <c r="F340" i="32"/>
  <c r="E341" i="32"/>
  <c r="F341" i="32"/>
  <c r="E342" i="32"/>
  <c r="F342" i="32"/>
  <c r="E343" i="32"/>
  <c r="F343" i="32"/>
  <c r="E344" i="32"/>
  <c r="F344" i="32"/>
  <c r="E345" i="32"/>
  <c r="F345" i="32"/>
  <c r="E346" i="32"/>
  <c r="F346" i="32"/>
  <c r="E347" i="32"/>
  <c r="F347" i="32"/>
  <c r="E348" i="32"/>
  <c r="F348" i="32"/>
  <c r="E349" i="32"/>
  <c r="F349" i="32"/>
  <c r="E350" i="32"/>
  <c r="F350" i="32"/>
  <c r="E351" i="32"/>
  <c r="F351" i="32"/>
  <c r="E352" i="32"/>
  <c r="F352" i="32"/>
  <c r="E353" i="32"/>
  <c r="F353" i="32"/>
  <c r="E354" i="32"/>
  <c r="F354" i="32"/>
  <c r="E355" i="32"/>
  <c r="F355" i="32"/>
  <c r="E356" i="32"/>
  <c r="F356" i="32"/>
  <c r="E357" i="32"/>
  <c r="F357" i="32"/>
  <c r="E358" i="32"/>
  <c r="F358" i="32"/>
  <c r="E359" i="32"/>
  <c r="F359" i="32"/>
  <c r="E360" i="32"/>
  <c r="F360" i="32"/>
  <c r="E361" i="32"/>
  <c r="F361" i="32"/>
  <c r="E362" i="32"/>
  <c r="F362" i="32"/>
  <c r="E363" i="32"/>
  <c r="F363" i="32"/>
  <c r="E364" i="32"/>
  <c r="F364" i="32"/>
  <c r="E365" i="32"/>
  <c r="F365" i="32"/>
  <c r="E366" i="32"/>
  <c r="F366" i="32"/>
  <c r="E367" i="32"/>
  <c r="F367" i="32"/>
  <c r="E368" i="32"/>
  <c r="F368" i="32"/>
  <c r="E369" i="32"/>
  <c r="F369" i="32"/>
  <c r="E370" i="32"/>
  <c r="F370" i="32"/>
  <c r="E371" i="32"/>
  <c r="F371" i="32"/>
  <c r="E372" i="32"/>
  <c r="F372" i="32"/>
  <c r="E373" i="32"/>
  <c r="F373" i="32"/>
  <c r="E374" i="32"/>
  <c r="F374" i="32"/>
  <c r="E375" i="32"/>
  <c r="F375" i="32"/>
  <c r="E376" i="32"/>
  <c r="F376" i="32"/>
  <c r="E377" i="32"/>
  <c r="F377" i="32"/>
  <c r="E378" i="32"/>
  <c r="F378" i="32"/>
  <c r="E379" i="32"/>
  <c r="F379" i="32"/>
  <c r="E380" i="32"/>
  <c r="F380" i="32"/>
  <c r="E381" i="32"/>
  <c r="F381" i="32"/>
  <c r="E382" i="32"/>
  <c r="F382" i="32"/>
  <c r="E383" i="32"/>
  <c r="F383" i="32"/>
  <c r="E384" i="32"/>
  <c r="F384" i="32"/>
  <c r="E385" i="32"/>
  <c r="F385" i="32"/>
  <c r="E386" i="32"/>
  <c r="F386" i="32"/>
  <c r="E387" i="32"/>
  <c r="F387" i="32"/>
  <c r="E388" i="32"/>
  <c r="F388" i="32"/>
  <c r="E389" i="32"/>
  <c r="F389" i="32"/>
  <c r="E390" i="32"/>
  <c r="F390" i="32"/>
  <c r="E391" i="32"/>
  <c r="F391" i="32"/>
  <c r="E392" i="32"/>
  <c r="F392" i="32"/>
  <c r="E393" i="32"/>
  <c r="F393" i="32"/>
  <c r="E394" i="32"/>
  <c r="F394" i="32"/>
  <c r="E395" i="32"/>
  <c r="F395" i="32"/>
  <c r="E396" i="32"/>
  <c r="F396" i="32"/>
  <c r="E397" i="32"/>
  <c r="F397" i="32"/>
  <c r="E398" i="32"/>
  <c r="F398" i="32"/>
  <c r="E399" i="32"/>
  <c r="F399" i="32"/>
  <c r="E400" i="32"/>
  <c r="F400" i="32"/>
  <c r="E401" i="32"/>
  <c r="F401" i="32"/>
  <c r="E402" i="32"/>
  <c r="F402" i="32"/>
  <c r="E403" i="32"/>
  <c r="F403" i="32"/>
  <c r="E404" i="32"/>
  <c r="F404" i="32"/>
  <c r="E405" i="32"/>
  <c r="F405" i="32"/>
  <c r="E406" i="32"/>
  <c r="F406" i="32"/>
  <c r="E407" i="32"/>
  <c r="F407" i="32"/>
  <c r="E408" i="32"/>
  <c r="F408" i="32"/>
  <c r="E409" i="32"/>
  <c r="F409" i="32"/>
  <c r="E410" i="32"/>
  <c r="F410" i="32"/>
  <c r="E411" i="32"/>
  <c r="F411" i="32"/>
  <c r="E412" i="32"/>
  <c r="F412" i="32"/>
  <c r="E413" i="32"/>
  <c r="F413" i="32"/>
  <c r="E414" i="32"/>
  <c r="F414" i="32"/>
  <c r="E415" i="32"/>
  <c r="F415" i="32"/>
  <c r="E416" i="32"/>
  <c r="F416" i="32"/>
  <c r="E417" i="32"/>
  <c r="F417" i="32"/>
  <c r="E418" i="32"/>
  <c r="F418" i="32"/>
  <c r="E419" i="32"/>
  <c r="F419" i="32"/>
  <c r="E420" i="32"/>
  <c r="F420" i="32"/>
  <c r="E421" i="32"/>
  <c r="F421" i="32"/>
  <c r="E422" i="32"/>
  <c r="F422" i="32"/>
  <c r="E423" i="32"/>
  <c r="F423" i="32"/>
  <c r="E424" i="32"/>
  <c r="F424" i="32"/>
  <c r="E425" i="32"/>
  <c r="F425" i="32"/>
  <c r="E426" i="32"/>
  <c r="F426" i="32"/>
  <c r="E427" i="32"/>
  <c r="F427" i="32"/>
  <c r="E428" i="32"/>
  <c r="F428" i="32"/>
  <c r="E429" i="32"/>
  <c r="F429" i="32"/>
  <c r="E430" i="32"/>
  <c r="F430" i="32"/>
  <c r="E431" i="32"/>
  <c r="F431" i="32"/>
  <c r="E432" i="32"/>
  <c r="F432" i="32"/>
  <c r="E433" i="32"/>
  <c r="F433" i="32"/>
  <c r="E434" i="32"/>
  <c r="F434" i="32"/>
  <c r="E435" i="32"/>
  <c r="F435" i="32"/>
  <c r="E436" i="32"/>
  <c r="F436" i="32"/>
  <c r="E437" i="32"/>
  <c r="F437" i="32"/>
  <c r="E438" i="32"/>
  <c r="F438" i="32"/>
  <c r="E439" i="32"/>
  <c r="F439" i="32"/>
  <c r="E440" i="32"/>
  <c r="F440" i="32"/>
  <c r="E441" i="32"/>
  <c r="F441" i="32"/>
  <c r="E442" i="32"/>
  <c r="F442" i="32"/>
  <c r="E443" i="32"/>
  <c r="F443" i="32"/>
  <c r="E444" i="32"/>
  <c r="F444" i="32"/>
  <c r="E445" i="32"/>
  <c r="F445" i="32"/>
  <c r="E446" i="32"/>
  <c r="F446" i="32"/>
  <c r="E447" i="32"/>
  <c r="F447" i="32"/>
  <c r="E448" i="32"/>
  <c r="F448" i="32"/>
  <c r="E449" i="32"/>
  <c r="F449" i="32"/>
  <c r="E450" i="32"/>
  <c r="F450" i="32"/>
  <c r="E451" i="32"/>
  <c r="F451" i="32"/>
  <c r="E452" i="32"/>
  <c r="F452" i="32"/>
  <c r="E453" i="32"/>
  <c r="F453" i="32"/>
  <c r="E454" i="32"/>
  <c r="F454" i="32"/>
  <c r="E455" i="32"/>
  <c r="F455" i="32"/>
  <c r="E456" i="32"/>
  <c r="F456" i="32"/>
  <c r="E457" i="32"/>
  <c r="F457" i="32"/>
  <c r="E458" i="32"/>
  <c r="F458" i="32"/>
  <c r="E459" i="32"/>
  <c r="F459" i="32"/>
  <c r="E460" i="32"/>
  <c r="F460" i="32"/>
  <c r="E461" i="32"/>
  <c r="F461" i="32"/>
  <c r="E462" i="32"/>
  <c r="F462" i="32"/>
  <c r="E463" i="32"/>
  <c r="F463" i="32"/>
  <c r="E464" i="32"/>
  <c r="F464" i="32"/>
  <c r="E465" i="32"/>
  <c r="F465" i="32"/>
  <c r="E466" i="32"/>
  <c r="F466" i="32"/>
  <c r="E467" i="32"/>
  <c r="F467" i="32"/>
  <c r="E468" i="32"/>
  <c r="F468" i="32"/>
  <c r="E469" i="32"/>
  <c r="F469" i="32"/>
  <c r="E470" i="32"/>
  <c r="F470" i="32"/>
  <c r="E471" i="32"/>
  <c r="F471" i="32"/>
  <c r="E472" i="32"/>
  <c r="F472" i="32"/>
  <c r="E473" i="32"/>
  <c r="F473" i="32"/>
  <c r="E474" i="32"/>
  <c r="F474" i="32"/>
  <c r="E475" i="32"/>
  <c r="F475" i="32"/>
  <c r="E476" i="32"/>
  <c r="F476" i="32"/>
  <c r="E477" i="32"/>
  <c r="F477" i="32"/>
  <c r="E478" i="32"/>
  <c r="F478" i="32"/>
  <c r="E479" i="32"/>
  <c r="F479" i="32"/>
  <c r="E480" i="32"/>
  <c r="F480" i="32"/>
  <c r="E481" i="32"/>
  <c r="F481" i="32"/>
  <c r="E482" i="32"/>
  <c r="F482" i="32"/>
  <c r="E483" i="32"/>
  <c r="F483" i="32"/>
  <c r="E484" i="32"/>
  <c r="F484" i="32"/>
  <c r="E485" i="32"/>
  <c r="F485" i="32"/>
  <c r="E486" i="32"/>
  <c r="F486" i="32"/>
  <c r="E487" i="32"/>
  <c r="F487" i="32"/>
  <c r="E488" i="32"/>
  <c r="F488" i="32"/>
  <c r="E489" i="32"/>
  <c r="F489" i="32"/>
  <c r="E490" i="32"/>
  <c r="F490" i="32"/>
  <c r="E491" i="32"/>
  <c r="F491" i="32"/>
  <c r="E492" i="32"/>
  <c r="F492" i="32"/>
  <c r="E493" i="32"/>
  <c r="F493" i="32"/>
  <c r="E494" i="32"/>
  <c r="F494" i="32"/>
  <c r="E495" i="32"/>
  <c r="F495" i="32"/>
  <c r="E496" i="32"/>
  <c r="F496" i="32"/>
  <c r="E497" i="32"/>
  <c r="F497" i="32"/>
  <c r="E498" i="32"/>
  <c r="F498" i="32"/>
  <c r="E499" i="32"/>
  <c r="F499" i="32"/>
  <c r="E500" i="32"/>
  <c r="F500" i="32"/>
  <c r="E501" i="32"/>
  <c r="F501" i="32"/>
  <c r="E502" i="32"/>
  <c r="F502" i="32"/>
  <c r="E503" i="32"/>
  <c r="F503" i="32"/>
  <c r="E504" i="32"/>
  <c r="F504" i="32"/>
  <c r="E505" i="32"/>
  <c r="F505" i="32"/>
  <c r="E506" i="32"/>
  <c r="F506" i="32"/>
  <c r="E507" i="32"/>
  <c r="F507" i="32"/>
  <c r="E508" i="32"/>
  <c r="F508" i="32"/>
  <c r="E509" i="32"/>
  <c r="F509" i="32"/>
  <c r="E510" i="32"/>
  <c r="F510" i="32"/>
  <c r="E511" i="32"/>
  <c r="F511" i="32"/>
  <c r="E512" i="32"/>
  <c r="F512" i="32"/>
  <c r="E513" i="32"/>
  <c r="F513" i="32"/>
  <c r="E514" i="32"/>
  <c r="F514" i="32"/>
  <c r="E515" i="32"/>
  <c r="F515" i="32"/>
  <c r="E516" i="32"/>
  <c r="F516" i="32"/>
  <c r="E517" i="32"/>
  <c r="F517" i="32"/>
  <c r="E518" i="32"/>
  <c r="F518" i="32"/>
  <c r="E519" i="32"/>
  <c r="F519" i="32"/>
  <c r="E520" i="32"/>
  <c r="F520" i="32"/>
  <c r="E521" i="32"/>
  <c r="F521" i="32"/>
  <c r="E522" i="32"/>
  <c r="F522" i="32"/>
  <c r="E523" i="32"/>
  <c r="F523" i="32"/>
  <c r="E524" i="32"/>
  <c r="F524" i="32"/>
  <c r="E525" i="32"/>
  <c r="F525" i="32"/>
  <c r="E526" i="32"/>
  <c r="F526" i="32"/>
  <c r="E527" i="32"/>
  <c r="F527" i="32"/>
  <c r="E528" i="32"/>
  <c r="F528" i="32"/>
  <c r="E529" i="32"/>
  <c r="F529" i="32"/>
  <c r="E530" i="32"/>
  <c r="F530" i="32"/>
  <c r="E531" i="32"/>
  <c r="F531" i="32"/>
  <c r="E532" i="32"/>
  <c r="F532" i="32"/>
  <c r="E533" i="32"/>
  <c r="F533" i="32"/>
  <c r="E534" i="32"/>
  <c r="F534" i="32"/>
  <c r="E535" i="32"/>
  <c r="F535" i="32"/>
  <c r="E536" i="32"/>
  <c r="F536" i="32"/>
  <c r="E537" i="32"/>
  <c r="F537" i="32"/>
  <c r="E538" i="32"/>
  <c r="F538" i="32"/>
  <c r="E539" i="32"/>
  <c r="F539" i="32"/>
  <c r="E540" i="32"/>
  <c r="F540" i="32"/>
  <c r="E541" i="32"/>
  <c r="F541" i="32"/>
  <c r="E542" i="32"/>
  <c r="F542" i="32"/>
  <c r="E543" i="32"/>
  <c r="F543" i="32"/>
  <c r="E544" i="32"/>
  <c r="F544" i="32"/>
  <c r="E545" i="32"/>
  <c r="F545" i="32"/>
  <c r="E546" i="32"/>
  <c r="F546" i="32"/>
  <c r="E547" i="32"/>
  <c r="F547" i="32"/>
  <c r="E548" i="32"/>
  <c r="F548" i="32"/>
  <c r="E549" i="32"/>
  <c r="F549" i="32"/>
  <c r="E550" i="32"/>
  <c r="F550" i="32"/>
  <c r="E551" i="32"/>
  <c r="F551" i="32"/>
  <c r="E552" i="32"/>
  <c r="F552" i="32"/>
  <c r="E553" i="32"/>
  <c r="F553" i="32"/>
  <c r="E554" i="32"/>
  <c r="F554" i="32"/>
  <c r="E555" i="32"/>
  <c r="F555" i="32"/>
  <c r="E556" i="32"/>
  <c r="F556" i="32"/>
  <c r="E557" i="32"/>
  <c r="F557" i="32"/>
  <c r="E558" i="32"/>
  <c r="F558" i="32"/>
  <c r="E559" i="32"/>
  <c r="F559" i="32"/>
  <c r="E560" i="32"/>
  <c r="F560" i="32"/>
  <c r="E561" i="32"/>
  <c r="F561" i="32"/>
  <c r="E562" i="32"/>
  <c r="F562" i="32"/>
  <c r="E563" i="32"/>
  <c r="F563" i="32"/>
  <c r="E564" i="32"/>
  <c r="F564" i="32"/>
  <c r="E565" i="32"/>
  <c r="F565" i="32"/>
  <c r="E566" i="32"/>
  <c r="F566" i="32"/>
  <c r="E567" i="32"/>
  <c r="F567" i="32"/>
  <c r="E568" i="32"/>
  <c r="F568" i="32"/>
  <c r="E569" i="32"/>
  <c r="F569" i="32"/>
  <c r="E570" i="32"/>
  <c r="F570" i="32"/>
  <c r="E571" i="32"/>
  <c r="F571" i="32"/>
  <c r="E572" i="32"/>
  <c r="F572" i="32"/>
  <c r="E573" i="32"/>
  <c r="F573" i="32"/>
  <c r="E574" i="32"/>
  <c r="F574" i="32"/>
  <c r="E575" i="32"/>
  <c r="F575" i="32"/>
  <c r="E576" i="32"/>
  <c r="F576" i="32"/>
  <c r="E577" i="32"/>
  <c r="F577" i="32"/>
  <c r="E578" i="32"/>
  <c r="F578" i="32"/>
  <c r="E579" i="32"/>
  <c r="F579" i="32"/>
  <c r="E580" i="32"/>
  <c r="F580" i="32"/>
  <c r="E581" i="32"/>
  <c r="F581" i="32"/>
  <c r="E582" i="32"/>
  <c r="F582" i="32"/>
  <c r="E583" i="32"/>
  <c r="F583" i="32"/>
  <c r="E584" i="32"/>
  <c r="F584" i="32"/>
  <c r="E585" i="32"/>
  <c r="F585" i="32"/>
  <c r="E586" i="32"/>
  <c r="F586" i="32"/>
  <c r="E587" i="32"/>
  <c r="F587" i="32"/>
  <c r="E588" i="32"/>
  <c r="F588" i="32"/>
  <c r="E589" i="32"/>
  <c r="F589" i="32"/>
  <c r="E590" i="32"/>
  <c r="F590" i="32"/>
  <c r="E591" i="32"/>
  <c r="F591" i="32"/>
  <c r="E592" i="32"/>
  <c r="F592" i="32"/>
  <c r="E593" i="32"/>
  <c r="F593" i="32"/>
  <c r="E594" i="32"/>
  <c r="F594" i="32"/>
  <c r="E595" i="32"/>
  <c r="F595" i="32"/>
  <c r="E596" i="32"/>
  <c r="F596" i="32"/>
  <c r="E597" i="32"/>
  <c r="F597" i="32"/>
  <c r="E598" i="32"/>
  <c r="F598" i="32"/>
  <c r="E599" i="32"/>
  <c r="F599" i="32"/>
  <c r="E600" i="32"/>
  <c r="F600" i="32"/>
  <c r="E601" i="32"/>
  <c r="F601" i="32"/>
  <c r="E602" i="32"/>
  <c r="F602" i="32"/>
  <c r="E603" i="32"/>
  <c r="F603" i="32"/>
  <c r="E604" i="32"/>
  <c r="F604" i="32"/>
  <c r="E605" i="32"/>
  <c r="F605" i="32"/>
  <c r="E606" i="32"/>
  <c r="F606" i="32"/>
  <c r="E607" i="32"/>
  <c r="F607" i="32"/>
  <c r="E608" i="32"/>
  <c r="F608" i="32"/>
  <c r="E609" i="32"/>
  <c r="F609" i="32"/>
  <c r="E610" i="32"/>
  <c r="F610" i="32"/>
  <c r="E611" i="32"/>
  <c r="F611" i="32"/>
  <c r="E612" i="32"/>
  <c r="F612" i="32"/>
  <c r="E613" i="32"/>
  <c r="F613" i="32"/>
  <c r="E614" i="32"/>
  <c r="F614" i="32"/>
  <c r="E615" i="32"/>
  <c r="F615" i="32"/>
  <c r="E616" i="32"/>
  <c r="F616" i="32"/>
  <c r="E617" i="32"/>
  <c r="F617" i="32"/>
  <c r="E618" i="32"/>
  <c r="F618" i="32"/>
  <c r="E619" i="32"/>
  <c r="F619" i="32"/>
  <c r="E620" i="32"/>
  <c r="F620" i="32"/>
  <c r="E621" i="32"/>
  <c r="F621" i="32"/>
  <c r="E622" i="32"/>
  <c r="F622" i="32"/>
  <c r="E623" i="32"/>
  <c r="F623" i="32"/>
  <c r="E624" i="32"/>
  <c r="F624" i="32"/>
  <c r="E625" i="32"/>
  <c r="F625" i="32"/>
  <c r="E626" i="32"/>
  <c r="F626" i="32"/>
  <c r="E627" i="32"/>
  <c r="F627" i="32"/>
  <c r="E628" i="32"/>
  <c r="F628" i="32"/>
  <c r="E629" i="32"/>
  <c r="F629" i="32"/>
  <c r="E630" i="32"/>
  <c r="F630" i="32"/>
  <c r="E631" i="32"/>
  <c r="F631" i="32"/>
  <c r="E632" i="32"/>
  <c r="F632" i="32"/>
  <c r="E633" i="32"/>
  <c r="F633" i="32"/>
  <c r="E634" i="32"/>
  <c r="F634" i="32"/>
  <c r="E635" i="32"/>
  <c r="F635" i="32"/>
  <c r="E636" i="32"/>
  <c r="F636" i="32"/>
  <c r="E637" i="32"/>
  <c r="F637" i="32"/>
  <c r="E638" i="32"/>
  <c r="F638" i="32"/>
  <c r="E639" i="32"/>
  <c r="F639" i="32"/>
  <c r="E640" i="32"/>
  <c r="F640" i="32"/>
  <c r="E641" i="32"/>
  <c r="F641" i="32"/>
  <c r="E642" i="32"/>
  <c r="F642" i="32"/>
  <c r="E643" i="32"/>
  <c r="F643" i="32"/>
  <c r="E644" i="32"/>
  <c r="F644" i="32"/>
  <c r="E645" i="32"/>
  <c r="F645" i="32"/>
  <c r="E646" i="32"/>
  <c r="F646" i="32"/>
  <c r="E647" i="32"/>
  <c r="F647" i="32"/>
  <c r="E648" i="32"/>
  <c r="F648" i="32"/>
  <c r="E649" i="32"/>
  <c r="F649" i="32"/>
  <c r="E650" i="32"/>
  <c r="F650" i="32"/>
  <c r="E651" i="32"/>
  <c r="F651" i="32"/>
  <c r="E652" i="32"/>
  <c r="F652" i="32"/>
  <c r="E653" i="32"/>
  <c r="F653" i="32"/>
  <c r="E654" i="32"/>
  <c r="F654" i="32"/>
  <c r="E655" i="32"/>
  <c r="F655" i="32"/>
  <c r="E656" i="32"/>
  <c r="F656" i="32"/>
  <c r="E657" i="32"/>
  <c r="F657" i="32"/>
  <c r="E658" i="32"/>
  <c r="F658" i="32"/>
  <c r="E659" i="32"/>
  <c r="F659" i="32"/>
  <c r="E660" i="32"/>
  <c r="F660" i="32"/>
  <c r="E661" i="32"/>
  <c r="F661" i="32"/>
  <c r="E662" i="32"/>
  <c r="F662" i="32"/>
  <c r="E663" i="32"/>
  <c r="F663" i="32"/>
  <c r="E664" i="32"/>
  <c r="F664" i="32"/>
  <c r="E665" i="32"/>
  <c r="F665" i="32"/>
  <c r="E666" i="32"/>
  <c r="F666" i="32"/>
  <c r="E667" i="32"/>
  <c r="F667" i="32"/>
  <c r="E668" i="32"/>
  <c r="F668" i="32"/>
  <c r="E669" i="32"/>
  <c r="F669" i="32"/>
  <c r="E670" i="32"/>
  <c r="F670" i="32"/>
  <c r="E671" i="32"/>
  <c r="F671" i="32"/>
  <c r="E672" i="32"/>
  <c r="F672" i="32"/>
  <c r="E673" i="32"/>
  <c r="F673" i="32"/>
  <c r="E674" i="32"/>
  <c r="F674" i="32"/>
  <c r="E675" i="32"/>
  <c r="F675" i="32"/>
  <c r="E676" i="32"/>
  <c r="F676" i="32"/>
  <c r="E677" i="32"/>
  <c r="F677" i="32"/>
  <c r="E678" i="32"/>
  <c r="F678" i="32"/>
  <c r="E679" i="32"/>
  <c r="F679" i="32"/>
  <c r="E680" i="32"/>
  <c r="F680" i="32"/>
  <c r="E681" i="32"/>
  <c r="F681" i="32"/>
  <c r="E682" i="32"/>
  <c r="F682" i="32"/>
  <c r="E683" i="32"/>
  <c r="F683" i="32"/>
  <c r="E684" i="32"/>
  <c r="F684" i="32"/>
  <c r="E685" i="32"/>
  <c r="F685" i="32"/>
  <c r="E686" i="32"/>
  <c r="F686" i="32"/>
  <c r="E687" i="32"/>
  <c r="F687" i="32"/>
  <c r="E688" i="32"/>
  <c r="F688" i="32"/>
  <c r="E689" i="32"/>
  <c r="F689" i="32"/>
  <c r="E690" i="32"/>
  <c r="F690" i="32"/>
  <c r="E691" i="32"/>
  <c r="F691" i="32"/>
  <c r="E692" i="32"/>
  <c r="F692" i="32"/>
  <c r="E693" i="32"/>
  <c r="F693" i="32"/>
  <c r="E694" i="32"/>
  <c r="F694" i="32"/>
  <c r="E695" i="32"/>
  <c r="F695" i="32"/>
  <c r="E696" i="32"/>
  <c r="F696" i="32"/>
  <c r="E697" i="32"/>
  <c r="F697" i="32"/>
  <c r="E698" i="32"/>
  <c r="F698" i="32"/>
  <c r="E699" i="32"/>
  <c r="F699" i="32"/>
  <c r="E700" i="32"/>
  <c r="F700" i="32"/>
  <c r="E701" i="32"/>
  <c r="F701" i="32"/>
  <c r="E702" i="32"/>
  <c r="F702" i="32"/>
  <c r="E703" i="32"/>
  <c r="F703" i="32"/>
  <c r="E704" i="32"/>
  <c r="F704" i="32"/>
  <c r="E705" i="32"/>
  <c r="F705" i="32"/>
  <c r="E706" i="32"/>
  <c r="F706" i="32"/>
  <c r="E707" i="32"/>
  <c r="F707" i="32"/>
  <c r="E708" i="32"/>
  <c r="F708" i="32"/>
  <c r="E709" i="32"/>
  <c r="F709" i="32"/>
  <c r="E710" i="32"/>
  <c r="F710" i="32"/>
  <c r="E711" i="32"/>
  <c r="F711" i="32"/>
  <c r="E712" i="32"/>
  <c r="F712" i="32"/>
  <c r="E713" i="32"/>
  <c r="F713" i="32"/>
  <c r="E714" i="32"/>
  <c r="F714" i="32"/>
  <c r="E715" i="32"/>
  <c r="F715" i="32"/>
  <c r="E716" i="32"/>
  <c r="F716" i="32"/>
  <c r="E717" i="32"/>
  <c r="F717" i="32"/>
  <c r="E718" i="32"/>
  <c r="F718" i="32"/>
  <c r="E719" i="32"/>
  <c r="F719" i="32"/>
  <c r="E720" i="32"/>
  <c r="F720" i="32"/>
  <c r="E721" i="32"/>
  <c r="F721" i="32"/>
  <c r="E722" i="32"/>
  <c r="F722" i="32"/>
  <c r="E723" i="32"/>
  <c r="F723" i="32"/>
  <c r="E724" i="32"/>
  <c r="F724" i="32"/>
  <c r="E725" i="32"/>
  <c r="F725" i="32"/>
  <c r="E726" i="32"/>
  <c r="F726" i="32"/>
  <c r="E727" i="32"/>
  <c r="F727" i="32"/>
  <c r="E728" i="32"/>
  <c r="F728" i="32"/>
  <c r="E729" i="32"/>
  <c r="F729" i="32"/>
  <c r="E730" i="32"/>
  <c r="F730" i="32"/>
  <c r="E731" i="32"/>
  <c r="F731" i="32"/>
  <c r="E732" i="32"/>
  <c r="F732" i="32"/>
  <c r="E733" i="32"/>
  <c r="F733" i="32"/>
  <c r="E734" i="32"/>
  <c r="F734" i="32"/>
  <c r="E735" i="32"/>
  <c r="F735" i="32"/>
  <c r="E736" i="32"/>
  <c r="F736" i="32"/>
  <c r="E737" i="32"/>
  <c r="F737" i="32"/>
  <c r="E738" i="32"/>
  <c r="F738" i="32"/>
  <c r="E739" i="32"/>
  <c r="F739" i="32"/>
  <c r="E740" i="32"/>
  <c r="F740" i="32"/>
  <c r="E741" i="32"/>
  <c r="F741" i="32"/>
  <c r="E742" i="32"/>
  <c r="F742" i="32"/>
  <c r="E743" i="32"/>
  <c r="F743" i="32"/>
  <c r="E744" i="32"/>
  <c r="F744" i="32"/>
  <c r="E745" i="32"/>
  <c r="F745" i="32"/>
  <c r="E746" i="32"/>
  <c r="F746" i="32"/>
  <c r="E747" i="32"/>
  <c r="F747" i="32"/>
  <c r="E748" i="32"/>
  <c r="F748" i="32"/>
  <c r="E749" i="32"/>
  <c r="F749" i="32"/>
  <c r="E750" i="32"/>
  <c r="F750" i="32"/>
  <c r="E751" i="32"/>
  <c r="F751" i="32"/>
  <c r="E752" i="32"/>
  <c r="F752" i="32"/>
  <c r="E753" i="32"/>
  <c r="F753" i="32"/>
  <c r="E754" i="32"/>
  <c r="F754" i="32"/>
  <c r="E755" i="32"/>
  <c r="F755" i="32"/>
  <c r="E756" i="32"/>
  <c r="F756" i="32"/>
  <c r="E757" i="32"/>
  <c r="F757" i="32"/>
  <c r="E758" i="32"/>
  <c r="F758" i="32"/>
  <c r="E759" i="32"/>
  <c r="F759" i="32"/>
  <c r="E760" i="32"/>
  <c r="F760" i="32"/>
  <c r="E761" i="32"/>
  <c r="F761" i="32"/>
  <c r="E762" i="32"/>
  <c r="F762" i="32"/>
  <c r="E763" i="32"/>
  <c r="F763" i="32"/>
  <c r="E764" i="32"/>
  <c r="F764" i="32"/>
  <c r="E765" i="32"/>
  <c r="F765" i="32"/>
  <c r="E766" i="32"/>
  <c r="F766" i="32"/>
  <c r="E767" i="32"/>
  <c r="F767" i="32"/>
  <c r="E768" i="32"/>
  <c r="F768" i="32"/>
  <c r="E769" i="32"/>
  <c r="F769" i="32"/>
  <c r="E770" i="32"/>
  <c r="F770" i="32"/>
  <c r="E771" i="32"/>
  <c r="F771" i="32"/>
  <c r="E772" i="32"/>
  <c r="F772" i="32"/>
  <c r="E773" i="32"/>
  <c r="F773" i="32"/>
  <c r="E774" i="32"/>
  <c r="F774" i="32"/>
  <c r="E775" i="32"/>
  <c r="F775" i="32"/>
  <c r="E776" i="32"/>
  <c r="F776" i="32"/>
  <c r="E777" i="32"/>
  <c r="F777" i="32"/>
  <c r="E778" i="32"/>
  <c r="F778" i="32"/>
  <c r="E779" i="32"/>
  <c r="F779" i="32"/>
  <c r="E780" i="32"/>
  <c r="F780" i="32"/>
  <c r="E781" i="32"/>
  <c r="F781" i="32"/>
  <c r="E782" i="32"/>
  <c r="F782" i="32"/>
  <c r="E783" i="32"/>
  <c r="F783" i="32"/>
  <c r="E784" i="32"/>
  <c r="F784" i="32"/>
  <c r="E785" i="32"/>
  <c r="F785" i="32"/>
  <c r="E786" i="32"/>
  <c r="F786" i="32"/>
  <c r="E787" i="32"/>
  <c r="F787" i="32"/>
  <c r="E788" i="32"/>
  <c r="F788" i="32"/>
  <c r="E789" i="32"/>
  <c r="F789" i="32"/>
  <c r="E790" i="32"/>
  <c r="F790" i="32"/>
  <c r="E791" i="32"/>
  <c r="F791" i="32"/>
  <c r="E792" i="32"/>
  <c r="F792" i="32"/>
  <c r="E793" i="32"/>
  <c r="F793" i="32"/>
  <c r="E794" i="32"/>
  <c r="F794" i="32"/>
  <c r="E795" i="32"/>
  <c r="F795" i="32"/>
  <c r="E796" i="32"/>
  <c r="F796" i="32"/>
  <c r="E797" i="32"/>
  <c r="F797" i="32"/>
  <c r="E798" i="32"/>
  <c r="F798" i="32"/>
  <c r="E799" i="32"/>
  <c r="F799" i="32"/>
  <c r="E800" i="32"/>
  <c r="F800" i="32"/>
  <c r="E801" i="32"/>
  <c r="F801" i="32"/>
  <c r="E802" i="32"/>
  <c r="F802" i="32"/>
  <c r="E803" i="32"/>
  <c r="F803" i="32"/>
  <c r="E804" i="32"/>
  <c r="F804" i="32"/>
  <c r="E805" i="32"/>
  <c r="F805" i="32"/>
  <c r="E806" i="32"/>
  <c r="F806" i="32"/>
  <c r="E807" i="32"/>
  <c r="F807" i="32"/>
  <c r="E808" i="32"/>
  <c r="F808" i="32"/>
  <c r="E809" i="32"/>
  <c r="F809" i="32"/>
  <c r="E810" i="32"/>
  <c r="F810" i="32"/>
  <c r="E811" i="32"/>
  <c r="F811" i="32"/>
  <c r="E812" i="32"/>
  <c r="F812" i="32"/>
  <c r="E813" i="32"/>
  <c r="F813" i="32"/>
  <c r="E814" i="32"/>
  <c r="F814" i="32"/>
  <c r="E815" i="32"/>
  <c r="F815" i="32"/>
  <c r="E816" i="32"/>
  <c r="F816" i="32"/>
  <c r="E817" i="32"/>
  <c r="F817" i="32"/>
  <c r="E818" i="32"/>
  <c r="F818" i="32"/>
  <c r="E819" i="32"/>
  <c r="F819" i="32"/>
  <c r="E820" i="32"/>
  <c r="F820" i="32"/>
  <c r="E821" i="32"/>
  <c r="F821" i="32"/>
  <c r="E822" i="32"/>
  <c r="F822" i="32"/>
  <c r="E823" i="32"/>
  <c r="F823" i="32"/>
  <c r="E824" i="32"/>
  <c r="F824" i="32"/>
  <c r="E825" i="32"/>
  <c r="F825" i="32"/>
  <c r="E826" i="32"/>
  <c r="F826" i="32"/>
  <c r="E827" i="32"/>
  <c r="F827" i="32"/>
  <c r="E828" i="32"/>
  <c r="F828" i="32"/>
  <c r="E829" i="32"/>
  <c r="F829" i="32"/>
  <c r="E830" i="32"/>
  <c r="F830" i="32"/>
  <c r="E831" i="32"/>
  <c r="F831" i="32"/>
  <c r="E832" i="32"/>
  <c r="F832" i="32"/>
  <c r="E833" i="32"/>
  <c r="F833" i="32"/>
  <c r="E834" i="32"/>
  <c r="F834" i="32"/>
  <c r="E835" i="32"/>
  <c r="F835" i="32"/>
  <c r="E836" i="32"/>
  <c r="F836" i="32"/>
  <c r="E837" i="32"/>
  <c r="F837" i="32"/>
  <c r="E838" i="32"/>
  <c r="F838" i="32"/>
  <c r="E839" i="32"/>
  <c r="F839" i="32"/>
  <c r="E840" i="32"/>
  <c r="F840" i="32"/>
  <c r="E841" i="32"/>
  <c r="F841" i="32"/>
  <c r="E842" i="32"/>
  <c r="F842" i="32"/>
  <c r="E843" i="32"/>
  <c r="F843" i="32"/>
  <c r="E844" i="32"/>
  <c r="F844" i="32"/>
  <c r="E845" i="32"/>
  <c r="F845" i="32"/>
  <c r="E846" i="32"/>
  <c r="F846" i="32"/>
  <c r="E847" i="32"/>
  <c r="F847" i="32"/>
  <c r="E848" i="32"/>
  <c r="F848" i="32"/>
  <c r="E849" i="32"/>
  <c r="F849" i="32"/>
  <c r="E850" i="32"/>
  <c r="F850" i="32"/>
  <c r="E851" i="32"/>
  <c r="F851" i="32"/>
  <c r="E852" i="32"/>
  <c r="F852" i="32"/>
  <c r="E853" i="32"/>
  <c r="F853" i="32"/>
  <c r="E854" i="32"/>
  <c r="F854" i="32"/>
  <c r="E855" i="32"/>
  <c r="F855" i="32"/>
  <c r="E856" i="32"/>
  <c r="F856" i="32"/>
  <c r="E857" i="32"/>
  <c r="F857" i="32"/>
  <c r="E858" i="32"/>
  <c r="F858" i="32"/>
  <c r="E859" i="32"/>
  <c r="F859" i="32"/>
  <c r="E860" i="32"/>
  <c r="F860" i="32"/>
  <c r="E861" i="32"/>
  <c r="F861" i="32"/>
  <c r="E862" i="32"/>
  <c r="F862" i="32"/>
  <c r="E863" i="32"/>
  <c r="F863" i="32"/>
  <c r="E864" i="32"/>
  <c r="F864" i="32"/>
  <c r="E865" i="32"/>
  <c r="F865" i="32"/>
  <c r="E866" i="32"/>
  <c r="F866" i="32"/>
  <c r="E867" i="32"/>
  <c r="F867" i="32"/>
  <c r="E868" i="32"/>
  <c r="F868" i="32"/>
  <c r="E869" i="32"/>
  <c r="F869" i="32"/>
  <c r="E870" i="32"/>
  <c r="F870" i="32"/>
  <c r="E871" i="32"/>
  <c r="F871" i="32"/>
  <c r="E872" i="32"/>
  <c r="F872" i="32"/>
  <c r="E873" i="32"/>
  <c r="F873" i="32"/>
  <c r="E874" i="32"/>
  <c r="F874" i="32"/>
  <c r="E875" i="32"/>
  <c r="F875" i="32"/>
  <c r="E876" i="32"/>
  <c r="F876" i="32"/>
  <c r="E877" i="32"/>
  <c r="F877" i="32"/>
  <c r="E878" i="32"/>
  <c r="F878" i="32"/>
  <c r="E879" i="32"/>
  <c r="F879" i="32"/>
  <c r="E880" i="32"/>
  <c r="F880" i="32"/>
  <c r="E881" i="32"/>
  <c r="F881" i="32"/>
  <c r="E882" i="32"/>
  <c r="F882" i="32"/>
  <c r="E883" i="32"/>
  <c r="F883" i="32"/>
  <c r="E884" i="32"/>
  <c r="F884" i="32"/>
  <c r="E885" i="32"/>
  <c r="F885" i="32"/>
  <c r="E886" i="32"/>
  <c r="F886" i="32"/>
  <c r="E887" i="32"/>
  <c r="F887" i="32"/>
  <c r="E888" i="32"/>
  <c r="F888" i="32"/>
  <c r="E889" i="32"/>
  <c r="F889" i="32"/>
  <c r="E890" i="32"/>
  <c r="F890" i="32"/>
  <c r="E891" i="32"/>
  <c r="F891" i="32"/>
  <c r="E892" i="32"/>
  <c r="F892" i="32"/>
  <c r="E893" i="32"/>
  <c r="F893" i="32"/>
  <c r="E894" i="32"/>
  <c r="F894" i="32"/>
  <c r="E895" i="32"/>
  <c r="F895" i="32"/>
  <c r="E896" i="32"/>
  <c r="F896" i="32"/>
  <c r="E897" i="32"/>
  <c r="F897" i="32"/>
  <c r="E898" i="32"/>
  <c r="F898" i="32"/>
  <c r="E899" i="32"/>
  <c r="F899" i="32"/>
  <c r="E900" i="32"/>
  <c r="F900" i="32"/>
  <c r="E901" i="32"/>
  <c r="F901" i="32"/>
  <c r="E902" i="32"/>
  <c r="F902" i="32"/>
  <c r="E903" i="32"/>
  <c r="F903" i="32"/>
  <c r="E904" i="32"/>
  <c r="F904" i="32"/>
  <c r="E905" i="32"/>
  <c r="F905" i="32"/>
  <c r="E906" i="32"/>
  <c r="F906" i="32"/>
  <c r="E907" i="32"/>
  <c r="F907" i="32"/>
  <c r="E908" i="32"/>
  <c r="F908" i="32"/>
  <c r="E909" i="32"/>
  <c r="F909" i="32"/>
  <c r="E910" i="32"/>
  <c r="F910" i="32"/>
  <c r="E911" i="32"/>
  <c r="F911" i="32"/>
  <c r="E912" i="32"/>
  <c r="F912" i="32"/>
  <c r="E913" i="32"/>
  <c r="F913" i="32"/>
  <c r="E914" i="32"/>
  <c r="F914" i="32"/>
  <c r="E915" i="32"/>
  <c r="F915" i="32"/>
  <c r="E916" i="32"/>
  <c r="F916" i="32"/>
  <c r="E917" i="32"/>
  <c r="F917" i="32"/>
  <c r="E918" i="32"/>
  <c r="F918" i="32"/>
  <c r="E919" i="32"/>
  <c r="F919" i="32"/>
  <c r="E920" i="32"/>
  <c r="F920" i="32"/>
  <c r="E921" i="32"/>
  <c r="F921" i="32"/>
  <c r="E922" i="32"/>
  <c r="F922" i="32"/>
  <c r="E923" i="32"/>
  <c r="F923" i="32"/>
  <c r="E924" i="32"/>
  <c r="F924" i="32"/>
  <c r="E925" i="32"/>
  <c r="F925" i="32"/>
  <c r="E926" i="32"/>
  <c r="F926" i="32"/>
  <c r="E927" i="32"/>
  <c r="F927" i="32"/>
  <c r="E928" i="32"/>
  <c r="F928" i="32"/>
  <c r="E929" i="32"/>
  <c r="F929" i="32"/>
  <c r="E930" i="32"/>
  <c r="F930" i="32"/>
  <c r="E931" i="32"/>
  <c r="F931" i="32"/>
  <c r="E932" i="32"/>
  <c r="F932" i="32"/>
  <c r="E933" i="32"/>
  <c r="F933" i="32"/>
  <c r="E934" i="32"/>
  <c r="F934" i="32"/>
  <c r="E935" i="32"/>
  <c r="F935" i="32"/>
  <c r="E936" i="32"/>
  <c r="F936" i="32"/>
  <c r="E937" i="32"/>
  <c r="F937" i="32"/>
  <c r="E938" i="32"/>
  <c r="F938" i="32"/>
  <c r="E939" i="32"/>
  <c r="F939" i="32"/>
  <c r="E940" i="32"/>
  <c r="F940" i="32"/>
  <c r="E941" i="32"/>
  <c r="F941" i="32"/>
  <c r="E942" i="32"/>
  <c r="F942" i="32"/>
  <c r="E943" i="32"/>
  <c r="F943" i="32"/>
  <c r="E944" i="32"/>
  <c r="F944" i="32"/>
  <c r="E945" i="32"/>
  <c r="F945" i="32"/>
  <c r="E946" i="32"/>
  <c r="F946" i="32"/>
  <c r="E947" i="32"/>
  <c r="F947" i="32"/>
  <c r="E948" i="32"/>
  <c r="F948" i="32"/>
  <c r="E949" i="32"/>
  <c r="F949" i="32"/>
  <c r="E950" i="32"/>
  <c r="F950" i="32"/>
  <c r="E951" i="32"/>
  <c r="F951" i="32"/>
  <c r="E952" i="32"/>
  <c r="F952" i="32"/>
  <c r="E953" i="32"/>
  <c r="F953" i="32"/>
  <c r="E954" i="32"/>
  <c r="F954" i="32"/>
  <c r="E955" i="32"/>
  <c r="F955" i="32"/>
  <c r="E956" i="32"/>
  <c r="F956" i="32"/>
  <c r="E957" i="32"/>
  <c r="F957" i="32"/>
  <c r="E958" i="32"/>
  <c r="F958" i="32"/>
  <c r="E959" i="32"/>
  <c r="F959" i="32"/>
  <c r="E960" i="32"/>
  <c r="F960" i="32"/>
  <c r="E961" i="32"/>
  <c r="F961" i="32"/>
  <c r="E962" i="32"/>
  <c r="F962" i="32"/>
  <c r="E963" i="32"/>
  <c r="F963" i="32"/>
  <c r="E964" i="32"/>
  <c r="F964" i="32"/>
  <c r="E965" i="32"/>
  <c r="F965" i="32"/>
  <c r="E966" i="32"/>
  <c r="F966" i="32"/>
  <c r="E967" i="32"/>
  <c r="F967" i="32"/>
  <c r="E968" i="32"/>
  <c r="F968" i="32"/>
  <c r="E969" i="32"/>
  <c r="F969" i="32"/>
  <c r="E970" i="32"/>
  <c r="F970" i="32"/>
  <c r="E971" i="32"/>
  <c r="F971" i="32"/>
  <c r="E972" i="32"/>
  <c r="F972" i="32"/>
  <c r="E973" i="32"/>
  <c r="F973" i="32"/>
  <c r="E974" i="32"/>
  <c r="F974" i="32"/>
  <c r="E975" i="32"/>
  <c r="F975" i="32"/>
  <c r="E976" i="32"/>
  <c r="F976" i="32"/>
  <c r="E977" i="32"/>
  <c r="F977" i="32"/>
  <c r="E978" i="32"/>
  <c r="F978" i="32"/>
  <c r="E979" i="32"/>
  <c r="F979" i="32"/>
  <c r="E980" i="32"/>
  <c r="F980" i="32"/>
  <c r="E981" i="32"/>
  <c r="F981" i="32"/>
  <c r="E982" i="32"/>
  <c r="F982" i="32"/>
  <c r="E983" i="32"/>
  <c r="F983" i="32"/>
  <c r="E984" i="32"/>
  <c r="F984" i="32"/>
  <c r="E985" i="32"/>
  <c r="F985" i="32"/>
  <c r="E986" i="32"/>
  <c r="F986" i="32"/>
  <c r="E987" i="32"/>
  <c r="F987" i="32"/>
  <c r="E988" i="32"/>
  <c r="F988" i="32"/>
  <c r="E989" i="32"/>
  <c r="F989" i="32"/>
  <c r="E990" i="32"/>
  <c r="F990" i="32"/>
  <c r="E991" i="32"/>
  <c r="F991" i="32"/>
  <c r="E992" i="32"/>
  <c r="F992" i="32"/>
  <c r="E993" i="32"/>
  <c r="F993" i="32"/>
  <c r="E994" i="32"/>
  <c r="F994" i="32"/>
  <c r="E995" i="32"/>
  <c r="F995" i="32"/>
  <c r="E996" i="32"/>
  <c r="F996" i="32"/>
  <c r="E997" i="32"/>
  <c r="F997" i="32"/>
  <c r="E998" i="32"/>
  <c r="F998" i="32"/>
  <c r="E999" i="32"/>
  <c r="F999" i="32"/>
  <c r="E1000" i="32"/>
  <c r="F1000" i="32"/>
  <c r="F2" i="32"/>
  <c r="E2" i="32"/>
  <c r="E3" i="25"/>
  <c r="F3" i="25"/>
  <c r="E4" i="25"/>
  <c r="F4" i="25"/>
  <c r="E5" i="25"/>
  <c r="F5" i="25"/>
  <c r="E6" i="25"/>
  <c r="F6" i="25"/>
  <c r="E7" i="25"/>
  <c r="F7" i="25"/>
  <c r="E8" i="25"/>
  <c r="F8" i="25"/>
  <c r="E9" i="25"/>
  <c r="F9" i="25"/>
  <c r="E10" i="25"/>
  <c r="F10" i="25"/>
  <c r="E11" i="25"/>
  <c r="F11" i="25"/>
  <c r="E12" i="25"/>
  <c r="F12" i="25"/>
  <c r="E13" i="25"/>
  <c r="F13" i="25"/>
  <c r="E14" i="25"/>
  <c r="F14" i="25"/>
  <c r="E15" i="25"/>
  <c r="F15" i="25"/>
  <c r="E16" i="25"/>
  <c r="F16" i="25"/>
  <c r="E17" i="25"/>
  <c r="F17" i="25"/>
  <c r="E18" i="25"/>
  <c r="F18" i="25"/>
  <c r="E19" i="25"/>
  <c r="F19" i="25"/>
  <c r="E20" i="25"/>
  <c r="F20" i="25"/>
  <c r="E21" i="25"/>
  <c r="F21" i="25"/>
  <c r="E22" i="25"/>
  <c r="F22" i="25"/>
  <c r="E23" i="25"/>
  <c r="F23" i="25"/>
  <c r="E24" i="25"/>
  <c r="F24" i="25"/>
  <c r="E25" i="25"/>
  <c r="F25" i="25"/>
  <c r="E26" i="25"/>
  <c r="F26" i="25"/>
  <c r="E27" i="25"/>
  <c r="F27" i="25"/>
  <c r="E28" i="25"/>
  <c r="F28" i="25"/>
  <c r="E29" i="25"/>
  <c r="F29" i="25"/>
  <c r="E30" i="25"/>
  <c r="F30" i="25"/>
  <c r="E31" i="25"/>
  <c r="F31" i="25"/>
  <c r="E32" i="25"/>
  <c r="F32" i="25"/>
  <c r="E33" i="25"/>
  <c r="F33" i="25"/>
  <c r="E34" i="25"/>
  <c r="F34" i="25"/>
  <c r="E35" i="25"/>
  <c r="F35" i="25"/>
  <c r="E36" i="25"/>
  <c r="F36" i="25"/>
  <c r="E37" i="25"/>
  <c r="F37" i="25"/>
  <c r="E38" i="25"/>
  <c r="F38" i="25"/>
  <c r="E39" i="25"/>
  <c r="F39" i="25"/>
  <c r="E40" i="25"/>
  <c r="F40" i="25"/>
  <c r="E41" i="25"/>
  <c r="F41" i="25"/>
  <c r="E42" i="25"/>
  <c r="F42" i="25"/>
  <c r="E43" i="25"/>
  <c r="F43" i="25"/>
  <c r="E44" i="25"/>
  <c r="F44" i="25"/>
  <c r="E45" i="25"/>
  <c r="F45" i="25"/>
  <c r="E46" i="25"/>
  <c r="F46" i="25"/>
  <c r="E47" i="25"/>
  <c r="F47" i="25"/>
  <c r="E48" i="25"/>
  <c r="F48" i="25"/>
  <c r="E49" i="25"/>
  <c r="F49" i="25"/>
  <c r="E50" i="25"/>
  <c r="F50" i="25"/>
  <c r="E51" i="25"/>
  <c r="F51" i="25"/>
  <c r="E52" i="25"/>
  <c r="F52" i="25"/>
  <c r="E53" i="25"/>
  <c r="F53" i="25"/>
  <c r="E54" i="25"/>
  <c r="F54" i="25"/>
  <c r="E55" i="25"/>
  <c r="F55" i="25"/>
  <c r="E56" i="25"/>
  <c r="F56" i="25"/>
  <c r="E57" i="25"/>
  <c r="F57" i="25"/>
  <c r="E58" i="25"/>
  <c r="F58" i="25"/>
  <c r="E59" i="25"/>
  <c r="F59" i="25"/>
  <c r="E60" i="25"/>
  <c r="F60" i="25"/>
  <c r="E61" i="25"/>
  <c r="F61" i="25"/>
  <c r="E62" i="25"/>
  <c r="F62" i="25"/>
  <c r="E63" i="25"/>
  <c r="F63" i="25"/>
  <c r="E64" i="25"/>
  <c r="F64" i="25"/>
  <c r="E65" i="25"/>
  <c r="F65" i="25"/>
  <c r="E66" i="25"/>
  <c r="F66" i="25"/>
  <c r="E67" i="25"/>
  <c r="F67" i="25"/>
  <c r="E68" i="25"/>
  <c r="F68" i="25"/>
  <c r="E69" i="25"/>
  <c r="F69" i="25"/>
  <c r="E70" i="25"/>
  <c r="F70" i="25"/>
  <c r="E71" i="25"/>
  <c r="F71" i="25"/>
  <c r="E72" i="25"/>
  <c r="F72" i="25"/>
  <c r="E73" i="25"/>
  <c r="F73" i="25"/>
  <c r="E74" i="25"/>
  <c r="F74" i="25"/>
  <c r="E75" i="25"/>
  <c r="F75" i="25"/>
  <c r="E76" i="25"/>
  <c r="F76" i="25"/>
  <c r="E77" i="25"/>
  <c r="F77" i="25"/>
  <c r="E78" i="25"/>
  <c r="F78" i="25"/>
  <c r="E79" i="25"/>
  <c r="F79" i="25"/>
  <c r="E80" i="25"/>
  <c r="F80" i="25"/>
  <c r="E81" i="25"/>
  <c r="F81" i="25"/>
  <c r="E82" i="25"/>
  <c r="F82" i="25"/>
  <c r="E83" i="25"/>
  <c r="F83" i="25"/>
  <c r="E84" i="25"/>
  <c r="F84" i="25"/>
  <c r="E85" i="25"/>
  <c r="F85" i="25"/>
  <c r="E86" i="25"/>
  <c r="F86" i="25"/>
  <c r="E87" i="25"/>
  <c r="F87" i="25"/>
  <c r="E88" i="25"/>
  <c r="F88" i="25"/>
  <c r="E89" i="25"/>
  <c r="F89" i="25"/>
  <c r="E90" i="25"/>
  <c r="F90" i="25"/>
  <c r="E91" i="25"/>
  <c r="F91" i="25"/>
  <c r="E92" i="25"/>
  <c r="F92" i="25"/>
  <c r="E93" i="25"/>
  <c r="F93" i="25"/>
  <c r="E94" i="25"/>
  <c r="F94" i="25"/>
  <c r="E95" i="25"/>
  <c r="F95" i="25"/>
  <c r="E96" i="25"/>
  <c r="F96" i="25"/>
  <c r="E97" i="25"/>
  <c r="F97" i="25"/>
  <c r="E98" i="25"/>
  <c r="F98" i="25"/>
  <c r="E99" i="25"/>
  <c r="F99" i="25"/>
  <c r="E100" i="25"/>
  <c r="F100" i="25"/>
  <c r="E101" i="25"/>
  <c r="F101" i="25"/>
  <c r="E102" i="25"/>
  <c r="F102" i="25"/>
  <c r="E103" i="25"/>
  <c r="F103" i="25"/>
  <c r="E104" i="25"/>
  <c r="F104" i="25"/>
  <c r="E105" i="25"/>
  <c r="F105" i="25"/>
  <c r="E106" i="25"/>
  <c r="F106" i="25"/>
  <c r="E107" i="25"/>
  <c r="F107" i="25"/>
  <c r="E108" i="25"/>
  <c r="F108" i="25"/>
  <c r="E109" i="25"/>
  <c r="F109" i="25"/>
  <c r="E110" i="25"/>
  <c r="F110" i="25"/>
  <c r="E111" i="25"/>
  <c r="F111" i="25"/>
  <c r="E112" i="25"/>
  <c r="F112" i="25"/>
  <c r="E113" i="25"/>
  <c r="F113" i="25"/>
  <c r="E114" i="25"/>
  <c r="F114" i="25"/>
  <c r="E115" i="25"/>
  <c r="F115" i="25"/>
  <c r="E116" i="25"/>
  <c r="F116" i="25"/>
  <c r="E117" i="25"/>
  <c r="F117" i="25"/>
  <c r="E118" i="25"/>
  <c r="F118" i="25"/>
  <c r="E119" i="25"/>
  <c r="F119" i="25"/>
  <c r="E120" i="25"/>
  <c r="F120" i="25"/>
  <c r="E121" i="25"/>
  <c r="F121" i="25"/>
  <c r="E122" i="25"/>
  <c r="F122" i="25"/>
  <c r="E123" i="25"/>
  <c r="F123" i="25"/>
  <c r="E124" i="25"/>
  <c r="F124" i="25"/>
  <c r="E125" i="25"/>
  <c r="F125" i="25"/>
  <c r="E126" i="25"/>
  <c r="F126" i="25"/>
  <c r="E127" i="25"/>
  <c r="F127" i="25"/>
  <c r="E128" i="25"/>
  <c r="F128" i="25"/>
  <c r="E129" i="25"/>
  <c r="F129" i="25"/>
  <c r="E130" i="25"/>
  <c r="F130" i="25"/>
  <c r="E131" i="25"/>
  <c r="F131" i="25"/>
  <c r="E132" i="25"/>
  <c r="F132" i="25"/>
  <c r="E133" i="25"/>
  <c r="F133" i="25"/>
  <c r="E134" i="25"/>
  <c r="F134" i="25"/>
  <c r="E135" i="25"/>
  <c r="F135" i="25"/>
  <c r="E136" i="25"/>
  <c r="F136" i="25"/>
  <c r="E137" i="25"/>
  <c r="F137" i="25"/>
  <c r="E138" i="25"/>
  <c r="F138" i="25"/>
  <c r="E139" i="25"/>
  <c r="F139" i="25"/>
  <c r="E140" i="25"/>
  <c r="F140" i="25"/>
  <c r="E141" i="25"/>
  <c r="F141" i="25"/>
  <c r="E142" i="25"/>
  <c r="F142" i="25"/>
  <c r="E143" i="25"/>
  <c r="F143" i="25"/>
  <c r="E144" i="25"/>
  <c r="F144" i="25"/>
  <c r="E145" i="25"/>
  <c r="F145" i="25"/>
  <c r="E146" i="25"/>
  <c r="F146" i="25"/>
  <c r="E147" i="25"/>
  <c r="F147" i="25"/>
  <c r="E148" i="25"/>
  <c r="F148" i="25"/>
  <c r="E149" i="25"/>
  <c r="F149" i="25"/>
  <c r="E150" i="25"/>
  <c r="F150" i="25"/>
  <c r="E151" i="25"/>
  <c r="F151" i="25"/>
  <c r="E152" i="25"/>
  <c r="F152" i="25"/>
  <c r="E153" i="25"/>
  <c r="F153" i="25"/>
  <c r="E154" i="25"/>
  <c r="F154" i="25"/>
  <c r="E155" i="25"/>
  <c r="F155" i="25"/>
  <c r="E156" i="25"/>
  <c r="F156" i="25"/>
  <c r="E157" i="25"/>
  <c r="F157" i="25"/>
  <c r="E158" i="25"/>
  <c r="F158" i="25"/>
  <c r="E159" i="25"/>
  <c r="F159" i="25"/>
  <c r="E160" i="25"/>
  <c r="F160" i="25"/>
  <c r="E161" i="25"/>
  <c r="F161" i="25"/>
  <c r="E162" i="25"/>
  <c r="F162" i="25"/>
  <c r="E163" i="25"/>
  <c r="F163" i="25"/>
  <c r="E164" i="25"/>
  <c r="F164" i="25"/>
  <c r="E165" i="25"/>
  <c r="F165" i="25"/>
  <c r="E166" i="25"/>
  <c r="F166" i="25"/>
  <c r="E167" i="25"/>
  <c r="F167" i="25"/>
  <c r="E168" i="25"/>
  <c r="F168" i="25"/>
  <c r="E169" i="25"/>
  <c r="F169" i="25"/>
  <c r="E170" i="25"/>
  <c r="F170" i="25"/>
  <c r="E171" i="25"/>
  <c r="F171" i="25"/>
  <c r="E172" i="25"/>
  <c r="F172" i="25"/>
  <c r="E173" i="25"/>
  <c r="F173" i="25"/>
  <c r="E174" i="25"/>
  <c r="F174" i="25"/>
  <c r="E175" i="25"/>
  <c r="F175" i="25"/>
  <c r="E176" i="25"/>
  <c r="F176" i="25"/>
  <c r="E177" i="25"/>
  <c r="F177" i="25"/>
  <c r="E178" i="25"/>
  <c r="F178" i="25"/>
  <c r="E179" i="25"/>
  <c r="F179" i="25"/>
  <c r="E180" i="25"/>
  <c r="F180" i="25"/>
  <c r="E181" i="25"/>
  <c r="F181" i="25"/>
  <c r="E182" i="25"/>
  <c r="F182" i="25"/>
  <c r="E183" i="25"/>
  <c r="F183" i="25"/>
  <c r="E184" i="25"/>
  <c r="F184" i="25"/>
  <c r="E185" i="25"/>
  <c r="F185" i="25"/>
  <c r="E186" i="25"/>
  <c r="F186" i="25"/>
  <c r="E187" i="25"/>
  <c r="F187" i="25"/>
  <c r="E188" i="25"/>
  <c r="F188" i="25"/>
  <c r="E189" i="25"/>
  <c r="F189" i="25"/>
  <c r="E190" i="25"/>
  <c r="F190" i="25"/>
  <c r="E191" i="25"/>
  <c r="F191" i="25"/>
  <c r="E192" i="25"/>
  <c r="F192" i="25"/>
  <c r="E193" i="25"/>
  <c r="F193" i="25"/>
  <c r="E194" i="25"/>
  <c r="F194" i="25"/>
  <c r="E195" i="25"/>
  <c r="F195" i="25"/>
  <c r="E196" i="25"/>
  <c r="F196" i="25"/>
  <c r="E197" i="25"/>
  <c r="F197" i="25"/>
  <c r="E198" i="25"/>
  <c r="F198" i="25"/>
  <c r="E199" i="25"/>
  <c r="F199" i="25"/>
  <c r="E200" i="25"/>
  <c r="F200" i="25"/>
  <c r="E201" i="25"/>
  <c r="F201" i="25"/>
  <c r="E202" i="25"/>
  <c r="F202" i="25"/>
  <c r="E203" i="25"/>
  <c r="F203" i="25"/>
  <c r="E204" i="25"/>
  <c r="F204" i="25"/>
  <c r="E205" i="25"/>
  <c r="F205" i="25"/>
  <c r="E206" i="25"/>
  <c r="F206" i="25"/>
  <c r="E207" i="25"/>
  <c r="F207" i="25"/>
  <c r="E208" i="25"/>
  <c r="F208" i="25"/>
  <c r="E209" i="25"/>
  <c r="F209" i="25"/>
  <c r="E210" i="25"/>
  <c r="F210" i="25"/>
  <c r="E211" i="25"/>
  <c r="F211" i="25"/>
  <c r="E212" i="25"/>
  <c r="F212" i="25"/>
  <c r="E213" i="25"/>
  <c r="F213" i="25"/>
  <c r="E214" i="25"/>
  <c r="F214" i="25"/>
  <c r="E215" i="25"/>
  <c r="F215" i="25"/>
  <c r="E216" i="25"/>
  <c r="F216" i="25"/>
  <c r="E217" i="25"/>
  <c r="F217" i="25"/>
  <c r="E218" i="25"/>
  <c r="F218" i="25"/>
  <c r="E219" i="25"/>
  <c r="F219" i="25"/>
  <c r="E220" i="25"/>
  <c r="F220" i="25"/>
  <c r="E221" i="25"/>
  <c r="F221" i="25"/>
  <c r="E222" i="25"/>
  <c r="F222" i="25"/>
  <c r="E223" i="25"/>
  <c r="F223" i="25"/>
  <c r="E224" i="25"/>
  <c r="F224" i="25"/>
  <c r="E225" i="25"/>
  <c r="F225" i="25"/>
  <c r="E226" i="25"/>
  <c r="F226" i="25"/>
  <c r="E227" i="25"/>
  <c r="F227" i="25"/>
  <c r="E228" i="25"/>
  <c r="F228" i="25"/>
  <c r="E229" i="25"/>
  <c r="F229" i="25"/>
  <c r="E230" i="25"/>
  <c r="F230" i="25"/>
  <c r="E231" i="25"/>
  <c r="F231" i="25"/>
  <c r="E232" i="25"/>
  <c r="F232" i="25"/>
  <c r="E233" i="25"/>
  <c r="F233" i="25"/>
  <c r="E234" i="25"/>
  <c r="F234" i="25"/>
  <c r="E235" i="25"/>
  <c r="F235" i="25"/>
  <c r="E236" i="25"/>
  <c r="F236" i="25"/>
  <c r="E237" i="25"/>
  <c r="F237" i="25"/>
  <c r="E238" i="25"/>
  <c r="F238" i="25"/>
  <c r="E239" i="25"/>
  <c r="F239" i="25"/>
  <c r="E240" i="25"/>
  <c r="F240" i="25"/>
  <c r="E241" i="25"/>
  <c r="F241" i="25"/>
  <c r="E242" i="25"/>
  <c r="F242" i="25"/>
  <c r="E243" i="25"/>
  <c r="F243" i="25"/>
  <c r="E244" i="25"/>
  <c r="F244" i="25"/>
  <c r="E245" i="25"/>
  <c r="F245" i="25"/>
  <c r="E246" i="25"/>
  <c r="F246" i="25"/>
  <c r="E247" i="25"/>
  <c r="F247" i="25"/>
  <c r="E248" i="25"/>
  <c r="F248" i="25"/>
  <c r="E249" i="25"/>
  <c r="F249" i="25"/>
  <c r="E250" i="25"/>
  <c r="F250" i="25"/>
  <c r="E251" i="25"/>
  <c r="F251" i="25"/>
  <c r="E252" i="25"/>
  <c r="F252" i="25"/>
  <c r="E253" i="25"/>
  <c r="F253" i="25"/>
  <c r="E254" i="25"/>
  <c r="F254" i="25"/>
  <c r="E255" i="25"/>
  <c r="F255" i="25"/>
  <c r="E256" i="25"/>
  <c r="F256" i="25"/>
  <c r="E257" i="25"/>
  <c r="F257" i="25"/>
  <c r="E258" i="25"/>
  <c r="F258" i="25"/>
  <c r="E259" i="25"/>
  <c r="F259" i="25"/>
  <c r="E260" i="25"/>
  <c r="F260" i="25"/>
  <c r="E261" i="25"/>
  <c r="F261" i="25"/>
  <c r="E262" i="25"/>
  <c r="F262" i="25"/>
  <c r="E263" i="25"/>
  <c r="F263" i="25"/>
  <c r="E264" i="25"/>
  <c r="F264" i="25"/>
  <c r="E265" i="25"/>
  <c r="F265" i="25"/>
  <c r="E266" i="25"/>
  <c r="F266" i="25"/>
  <c r="E267" i="25"/>
  <c r="F267" i="25"/>
  <c r="E268" i="25"/>
  <c r="F268" i="25"/>
  <c r="E269" i="25"/>
  <c r="F269" i="25"/>
  <c r="E270" i="25"/>
  <c r="F270" i="25"/>
  <c r="E271" i="25"/>
  <c r="F271" i="25"/>
  <c r="E272" i="25"/>
  <c r="F272" i="25"/>
  <c r="E273" i="25"/>
  <c r="F273" i="25"/>
  <c r="E274" i="25"/>
  <c r="F274" i="25"/>
  <c r="E275" i="25"/>
  <c r="F275" i="25"/>
  <c r="E276" i="25"/>
  <c r="F276" i="25"/>
  <c r="E277" i="25"/>
  <c r="F277" i="25"/>
  <c r="E278" i="25"/>
  <c r="F278" i="25"/>
  <c r="E279" i="25"/>
  <c r="F279" i="25"/>
  <c r="E280" i="25"/>
  <c r="F280" i="25"/>
  <c r="E281" i="25"/>
  <c r="F281" i="25"/>
  <c r="E282" i="25"/>
  <c r="F282" i="25"/>
  <c r="E283" i="25"/>
  <c r="F283" i="25"/>
  <c r="E284" i="25"/>
  <c r="F284" i="25"/>
  <c r="E285" i="25"/>
  <c r="F285" i="25"/>
  <c r="E286" i="25"/>
  <c r="F286" i="25"/>
  <c r="E287" i="25"/>
  <c r="F287" i="25"/>
  <c r="E288" i="25"/>
  <c r="F288" i="25"/>
  <c r="E289" i="25"/>
  <c r="F289" i="25"/>
  <c r="E290" i="25"/>
  <c r="F290" i="25"/>
  <c r="E291" i="25"/>
  <c r="F291" i="25"/>
  <c r="E292" i="25"/>
  <c r="F292" i="25"/>
  <c r="E293" i="25"/>
  <c r="F293" i="25"/>
  <c r="E294" i="25"/>
  <c r="F294" i="25"/>
  <c r="E295" i="25"/>
  <c r="F295" i="25"/>
  <c r="E296" i="25"/>
  <c r="F296" i="25"/>
  <c r="E297" i="25"/>
  <c r="F297" i="25"/>
  <c r="E298" i="25"/>
  <c r="F298" i="25"/>
  <c r="E299" i="25"/>
  <c r="F299" i="25"/>
  <c r="E300" i="25"/>
  <c r="F300" i="25"/>
  <c r="E301" i="25"/>
  <c r="F301" i="25"/>
  <c r="E302" i="25"/>
  <c r="F302" i="25"/>
  <c r="E303" i="25"/>
  <c r="F303" i="25"/>
  <c r="E304" i="25"/>
  <c r="F304" i="25"/>
  <c r="E305" i="25"/>
  <c r="F305" i="25"/>
  <c r="E306" i="25"/>
  <c r="F306" i="25"/>
  <c r="E307" i="25"/>
  <c r="F307" i="25"/>
  <c r="E308" i="25"/>
  <c r="F308" i="25"/>
  <c r="E309" i="25"/>
  <c r="F309" i="25"/>
  <c r="E310" i="25"/>
  <c r="F310" i="25"/>
  <c r="E311" i="25"/>
  <c r="F311" i="25"/>
  <c r="E312" i="25"/>
  <c r="F312" i="25"/>
  <c r="E313" i="25"/>
  <c r="F313" i="25"/>
  <c r="E314" i="25"/>
  <c r="F314" i="25"/>
  <c r="E315" i="25"/>
  <c r="F315" i="25"/>
  <c r="E316" i="25"/>
  <c r="F316" i="25"/>
  <c r="E317" i="25"/>
  <c r="F317" i="25"/>
  <c r="E318" i="25"/>
  <c r="F318" i="25"/>
  <c r="E319" i="25"/>
  <c r="F319" i="25"/>
  <c r="E320" i="25"/>
  <c r="F320" i="25"/>
  <c r="E321" i="25"/>
  <c r="F321" i="25"/>
  <c r="E322" i="25"/>
  <c r="F322" i="25"/>
  <c r="E323" i="25"/>
  <c r="F323" i="25"/>
  <c r="E324" i="25"/>
  <c r="F324" i="25"/>
  <c r="E325" i="25"/>
  <c r="F325" i="25"/>
  <c r="E326" i="25"/>
  <c r="F326" i="25"/>
  <c r="E327" i="25"/>
  <c r="F327" i="25"/>
  <c r="E328" i="25"/>
  <c r="F328" i="25"/>
  <c r="E329" i="25"/>
  <c r="F329" i="25"/>
  <c r="E330" i="25"/>
  <c r="F330" i="25"/>
  <c r="E331" i="25"/>
  <c r="F331" i="25"/>
  <c r="E332" i="25"/>
  <c r="F332" i="25"/>
  <c r="E333" i="25"/>
  <c r="F333" i="25"/>
  <c r="E334" i="25"/>
  <c r="F334" i="25"/>
  <c r="E335" i="25"/>
  <c r="F335" i="25"/>
  <c r="E336" i="25"/>
  <c r="F336" i="25"/>
  <c r="E337" i="25"/>
  <c r="F337" i="25"/>
  <c r="E338" i="25"/>
  <c r="F338" i="25"/>
  <c r="E339" i="25"/>
  <c r="F339" i="25"/>
  <c r="E340" i="25"/>
  <c r="F340" i="25"/>
  <c r="E341" i="25"/>
  <c r="F341" i="25"/>
  <c r="E342" i="25"/>
  <c r="F342" i="25"/>
  <c r="E343" i="25"/>
  <c r="F343" i="25"/>
  <c r="E344" i="25"/>
  <c r="F344" i="25"/>
  <c r="E345" i="25"/>
  <c r="F345" i="25"/>
  <c r="E346" i="25"/>
  <c r="F346" i="25"/>
  <c r="E347" i="25"/>
  <c r="F347" i="25"/>
  <c r="E348" i="25"/>
  <c r="F348" i="25"/>
  <c r="E349" i="25"/>
  <c r="F349" i="25"/>
  <c r="E350" i="25"/>
  <c r="F350" i="25"/>
  <c r="E351" i="25"/>
  <c r="F351" i="25"/>
  <c r="E352" i="25"/>
  <c r="F352" i="25"/>
  <c r="E353" i="25"/>
  <c r="F353" i="25"/>
  <c r="E354" i="25"/>
  <c r="F354" i="25"/>
  <c r="E355" i="25"/>
  <c r="F355" i="25"/>
  <c r="E356" i="25"/>
  <c r="F356" i="25"/>
  <c r="E357" i="25"/>
  <c r="F357" i="25"/>
  <c r="E358" i="25"/>
  <c r="F358" i="25"/>
  <c r="E359" i="25"/>
  <c r="F359" i="25"/>
  <c r="E360" i="25"/>
  <c r="F360" i="25"/>
  <c r="E361" i="25"/>
  <c r="F361" i="25"/>
  <c r="E362" i="25"/>
  <c r="F362" i="25"/>
  <c r="E363" i="25"/>
  <c r="F363" i="25"/>
  <c r="E364" i="25"/>
  <c r="F364" i="25"/>
  <c r="E365" i="25"/>
  <c r="F365" i="25"/>
  <c r="E366" i="25"/>
  <c r="F366" i="25"/>
  <c r="E367" i="25"/>
  <c r="F367" i="25"/>
  <c r="E368" i="25"/>
  <c r="F368" i="25"/>
  <c r="E369" i="25"/>
  <c r="F369" i="25"/>
  <c r="E370" i="25"/>
  <c r="F370" i="25"/>
  <c r="E371" i="25"/>
  <c r="F371" i="25"/>
  <c r="E372" i="25"/>
  <c r="F372" i="25"/>
  <c r="E373" i="25"/>
  <c r="F373" i="25"/>
  <c r="E374" i="25"/>
  <c r="F374" i="25"/>
  <c r="E375" i="25"/>
  <c r="F375" i="25"/>
  <c r="E376" i="25"/>
  <c r="F376" i="25"/>
  <c r="E377" i="25"/>
  <c r="F377" i="25"/>
  <c r="E378" i="25"/>
  <c r="F378" i="25"/>
  <c r="E379" i="25"/>
  <c r="F379" i="25"/>
  <c r="E380" i="25"/>
  <c r="F380" i="25"/>
  <c r="E381" i="25"/>
  <c r="F381" i="25"/>
  <c r="E382" i="25"/>
  <c r="F382" i="25"/>
  <c r="E383" i="25"/>
  <c r="F383" i="25"/>
  <c r="E384" i="25"/>
  <c r="F384" i="25"/>
  <c r="E385" i="25"/>
  <c r="F385" i="25"/>
  <c r="E386" i="25"/>
  <c r="F386" i="25"/>
  <c r="E387" i="25"/>
  <c r="F387" i="25"/>
  <c r="E388" i="25"/>
  <c r="F388" i="25"/>
  <c r="E389" i="25"/>
  <c r="F389" i="25"/>
  <c r="E390" i="25"/>
  <c r="F390" i="25"/>
  <c r="E391" i="25"/>
  <c r="F391" i="25"/>
  <c r="E392" i="25"/>
  <c r="F392" i="25"/>
  <c r="E393" i="25"/>
  <c r="F393" i="25"/>
  <c r="E394" i="25"/>
  <c r="F394" i="25"/>
  <c r="E395" i="25"/>
  <c r="F395" i="25"/>
  <c r="E396" i="25"/>
  <c r="F396" i="25"/>
  <c r="E397" i="25"/>
  <c r="F397" i="25"/>
  <c r="E398" i="25"/>
  <c r="F398" i="25"/>
  <c r="E399" i="25"/>
  <c r="F399" i="25"/>
  <c r="E400" i="25"/>
  <c r="F400" i="25"/>
  <c r="E401" i="25"/>
  <c r="F401" i="25"/>
  <c r="E402" i="25"/>
  <c r="F402" i="25"/>
  <c r="E403" i="25"/>
  <c r="F403" i="25"/>
  <c r="E404" i="25"/>
  <c r="F404" i="25"/>
  <c r="E405" i="25"/>
  <c r="F405" i="25"/>
  <c r="E406" i="25"/>
  <c r="F406" i="25"/>
  <c r="E407" i="25"/>
  <c r="F407" i="25"/>
  <c r="E408" i="25"/>
  <c r="F408" i="25"/>
  <c r="E409" i="25"/>
  <c r="F409" i="25"/>
  <c r="E410" i="25"/>
  <c r="F410" i="25"/>
  <c r="E411" i="25"/>
  <c r="F411" i="25"/>
  <c r="E412" i="25"/>
  <c r="F412" i="25"/>
  <c r="E413" i="25"/>
  <c r="F413" i="25"/>
  <c r="E414" i="25"/>
  <c r="F414" i="25"/>
  <c r="E415" i="25"/>
  <c r="F415" i="25"/>
  <c r="E416" i="25"/>
  <c r="F416" i="25"/>
  <c r="E417" i="25"/>
  <c r="F417" i="25"/>
  <c r="E418" i="25"/>
  <c r="F418" i="25"/>
  <c r="E419" i="25"/>
  <c r="F419" i="25"/>
  <c r="E420" i="25"/>
  <c r="F420" i="25"/>
  <c r="E421" i="25"/>
  <c r="F421" i="25"/>
  <c r="E422" i="25"/>
  <c r="F422" i="25"/>
  <c r="E423" i="25"/>
  <c r="F423" i="25"/>
  <c r="E424" i="25"/>
  <c r="F424" i="25"/>
  <c r="E425" i="25"/>
  <c r="F425" i="25"/>
  <c r="E426" i="25"/>
  <c r="F426" i="25"/>
  <c r="E427" i="25"/>
  <c r="F427" i="25"/>
  <c r="E428" i="25"/>
  <c r="F428" i="25"/>
  <c r="E429" i="25"/>
  <c r="F429" i="25"/>
  <c r="E430" i="25"/>
  <c r="F430" i="25"/>
  <c r="E431" i="25"/>
  <c r="F431" i="25"/>
  <c r="E432" i="25"/>
  <c r="F432" i="25"/>
  <c r="E433" i="25"/>
  <c r="F433" i="25"/>
  <c r="E434" i="25"/>
  <c r="F434" i="25"/>
  <c r="E435" i="25"/>
  <c r="F435" i="25"/>
  <c r="E436" i="25"/>
  <c r="F436" i="25"/>
  <c r="E437" i="25"/>
  <c r="F437" i="25"/>
  <c r="E438" i="25"/>
  <c r="F438" i="25"/>
  <c r="E439" i="25"/>
  <c r="F439" i="25"/>
  <c r="E440" i="25"/>
  <c r="F440" i="25"/>
  <c r="E441" i="25"/>
  <c r="F441" i="25"/>
  <c r="E442" i="25"/>
  <c r="F442" i="25"/>
  <c r="E443" i="25"/>
  <c r="F443" i="25"/>
  <c r="E444" i="25"/>
  <c r="F444" i="25"/>
  <c r="E445" i="25"/>
  <c r="F445" i="25"/>
  <c r="E446" i="25"/>
  <c r="F446" i="25"/>
  <c r="E447" i="25"/>
  <c r="F447" i="25"/>
  <c r="E448" i="25"/>
  <c r="F448" i="25"/>
  <c r="E449" i="25"/>
  <c r="F449" i="25"/>
  <c r="E450" i="25"/>
  <c r="F450" i="25"/>
  <c r="E451" i="25"/>
  <c r="F451" i="25"/>
  <c r="E452" i="25"/>
  <c r="F452" i="25"/>
  <c r="E453" i="25"/>
  <c r="F453" i="25"/>
  <c r="E454" i="25"/>
  <c r="F454" i="25"/>
  <c r="E455" i="25"/>
  <c r="F455" i="25"/>
  <c r="E456" i="25"/>
  <c r="F456" i="25"/>
  <c r="E457" i="25"/>
  <c r="F457" i="25"/>
  <c r="E458" i="25"/>
  <c r="F458" i="25"/>
  <c r="E459" i="25"/>
  <c r="F459" i="25"/>
  <c r="E460" i="25"/>
  <c r="F460" i="25"/>
  <c r="E461" i="25"/>
  <c r="F461" i="25"/>
  <c r="E462" i="25"/>
  <c r="F462" i="25"/>
  <c r="E463" i="25"/>
  <c r="F463" i="25"/>
  <c r="E464" i="25"/>
  <c r="F464" i="25"/>
  <c r="E465" i="25"/>
  <c r="F465" i="25"/>
  <c r="E466" i="25"/>
  <c r="F466" i="25"/>
  <c r="E467" i="25"/>
  <c r="F467" i="25"/>
  <c r="E468" i="25"/>
  <c r="F468" i="25"/>
  <c r="E469" i="25"/>
  <c r="F469" i="25"/>
  <c r="E470" i="25"/>
  <c r="F470" i="25"/>
  <c r="E471" i="25"/>
  <c r="F471" i="25"/>
  <c r="E472" i="25"/>
  <c r="F472" i="25"/>
  <c r="E473" i="25"/>
  <c r="F473" i="25"/>
  <c r="E474" i="25"/>
  <c r="F474" i="25"/>
  <c r="E475" i="25"/>
  <c r="F475" i="25"/>
  <c r="E476" i="25"/>
  <c r="F476" i="25"/>
  <c r="E477" i="25"/>
  <c r="F477" i="25"/>
  <c r="E478" i="25"/>
  <c r="F478" i="25"/>
  <c r="E479" i="25"/>
  <c r="F479" i="25"/>
  <c r="E480" i="25"/>
  <c r="F480" i="25"/>
  <c r="E481" i="25"/>
  <c r="F481" i="25"/>
  <c r="E482" i="25"/>
  <c r="F482" i="25"/>
  <c r="E483" i="25"/>
  <c r="F483" i="25"/>
  <c r="E484" i="25"/>
  <c r="F484" i="25"/>
  <c r="E485" i="25"/>
  <c r="F485" i="25"/>
  <c r="E486" i="25"/>
  <c r="F486" i="25"/>
  <c r="E487" i="25"/>
  <c r="F487" i="25"/>
  <c r="E488" i="25"/>
  <c r="F488" i="25"/>
  <c r="E489" i="25"/>
  <c r="F489" i="25"/>
  <c r="E490" i="25"/>
  <c r="F490" i="25"/>
  <c r="E491" i="25"/>
  <c r="F491" i="25"/>
  <c r="E492" i="25"/>
  <c r="F492" i="25"/>
  <c r="E493" i="25"/>
  <c r="F493" i="25"/>
  <c r="E494" i="25"/>
  <c r="F494" i="25"/>
  <c r="E495" i="25"/>
  <c r="F495" i="25"/>
  <c r="E496" i="25"/>
  <c r="F496" i="25"/>
  <c r="E497" i="25"/>
  <c r="F497" i="25"/>
  <c r="E498" i="25"/>
  <c r="F498" i="25"/>
  <c r="E499" i="25"/>
  <c r="F499" i="25"/>
  <c r="E500" i="25"/>
  <c r="F500" i="25"/>
  <c r="E501" i="25"/>
  <c r="F501" i="25"/>
  <c r="E502" i="25"/>
  <c r="F502" i="25"/>
  <c r="E503" i="25"/>
  <c r="F503" i="25"/>
  <c r="E504" i="25"/>
  <c r="F504" i="25"/>
  <c r="E505" i="25"/>
  <c r="F505" i="25"/>
  <c r="E506" i="25"/>
  <c r="F506" i="25"/>
  <c r="E507" i="25"/>
  <c r="F507" i="25"/>
  <c r="E508" i="25"/>
  <c r="F508" i="25"/>
  <c r="E509" i="25"/>
  <c r="F509" i="25"/>
  <c r="E510" i="25"/>
  <c r="F510" i="25"/>
  <c r="E511" i="25"/>
  <c r="F511" i="25"/>
  <c r="E512" i="25"/>
  <c r="F512" i="25"/>
  <c r="E513" i="25"/>
  <c r="F513" i="25"/>
  <c r="E514" i="25"/>
  <c r="F514" i="25"/>
  <c r="E515" i="25"/>
  <c r="F515" i="25"/>
  <c r="E516" i="25"/>
  <c r="F516" i="25"/>
  <c r="E517" i="25"/>
  <c r="F517" i="25"/>
  <c r="E518" i="25"/>
  <c r="F518" i="25"/>
  <c r="E519" i="25"/>
  <c r="F519" i="25"/>
  <c r="E520" i="25"/>
  <c r="F520" i="25"/>
  <c r="E521" i="25"/>
  <c r="F521" i="25"/>
  <c r="E522" i="25"/>
  <c r="F522" i="25"/>
  <c r="E523" i="25"/>
  <c r="F523" i="25"/>
  <c r="E524" i="25"/>
  <c r="F524" i="25"/>
  <c r="E525" i="25"/>
  <c r="F525" i="25"/>
  <c r="E526" i="25"/>
  <c r="F526" i="25"/>
  <c r="E527" i="25"/>
  <c r="F527" i="25"/>
  <c r="E528" i="25"/>
  <c r="F528" i="25"/>
  <c r="E529" i="25"/>
  <c r="F529" i="25"/>
  <c r="E530" i="25"/>
  <c r="F530" i="25"/>
  <c r="E531" i="25"/>
  <c r="F531" i="25"/>
  <c r="E532" i="25"/>
  <c r="F532" i="25"/>
  <c r="E533" i="25"/>
  <c r="F533" i="25"/>
  <c r="E534" i="25"/>
  <c r="F534" i="25"/>
  <c r="E535" i="25"/>
  <c r="F535" i="25"/>
  <c r="E536" i="25"/>
  <c r="F536" i="25"/>
  <c r="E537" i="25"/>
  <c r="F537" i="25"/>
  <c r="E538" i="25"/>
  <c r="F538" i="25"/>
  <c r="E539" i="25"/>
  <c r="F539" i="25"/>
  <c r="E540" i="25"/>
  <c r="F540" i="25"/>
  <c r="E541" i="25"/>
  <c r="F541" i="25"/>
  <c r="E542" i="25"/>
  <c r="F542" i="25"/>
  <c r="E543" i="25"/>
  <c r="F543" i="25"/>
  <c r="E544" i="25"/>
  <c r="F544" i="25"/>
  <c r="E545" i="25"/>
  <c r="F545" i="25"/>
  <c r="E546" i="25"/>
  <c r="F546" i="25"/>
  <c r="E547" i="25"/>
  <c r="F547" i="25"/>
  <c r="E548" i="25"/>
  <c r="F548" i="25"/>
  <c r="E549" i="25"/>
  <c r="F549" i="25"/>
  <c r="E550" i="25"/>
  <c r="F550" i="25"/>
  <c r="E551" i="25"/>
  <c r="F551" i="25"/>
  <c r="E552" i="25"/>
  <c r="F552" i="25"/>
  <c r="E553" i="25"/>
  <c r="F553" i="25"/>
  <c r="E554" i="25"/>
  <c r="F554" i="25"/>
  <c r="E555" i="25"/>
  <c r="F555" i="25"/>
  <c r="E556" i="25"/>
  <c r="F556" i="25"/>
  <c r="E557" i="25"/>
  <c r="F557" i="25"/>
  <c r="E558" i="25"/>
  <c r="F558" i="25"/>
  <c r="E559" i="25"/>
  <c r="F559" i="25"/>
  <c r="E560" i="25"/>
  <c r="F560" i="25"/>
  <c r="E561" i="25"/>
  <c r="F561" i="25"/>
  <c r="E562" i="25"/>
  <c r="F562" i="25"/>
  <c r="E563" i="25"/>
  <c r="F563" i="25"/>
  <c r="E564" i="25"/>
  <c r="F564" i="25"/>
  <c r="E565" i="25"/>
  <c r="F565" i="25"/>
  <c r="E566" i="25"/>
  <c r="F566" i="25"/>
  <c r="E567" i="25"/>
  <c r="F567" i="25"/>
  <c r="E568" i="25"/>
  <c r="F568" i="25"/>
  <c r="E569" i="25"/>
  <c r="F569" i="25"/>
  <c r="E570" i="25"/>
  <c r="F570" i="25"/>
  <c r="E571" i="25"/>
  <c r="F571" i="25"/>
  <c r="E572" i="25"/>
  <c r="F572" i="25"/>
  <c r="E573" i="25"/>
  <c r="F573" i="25"/>
  <c r="E574" i="25"/>
  <c r="F574" i="25"/>
  <c r="E575" i="25"/>
  <c r="F575" i="25"/>
  <c r="E576" i="25"/>
  <c r="F576" i="25"/>
  <c r="E577" i="25"/>
  <c r="F577" i="25"/>
  <c r="E578" i="25"/>
  <c r="F578" i="25"/>
  <c r="E579" i="25"/>
  <c r="F579" i="25"/>
  <c r="E580" i="25"/>
  <c r="F580" i="25"/>
  <c r="E581" i="25"/>
  <c r="F581" i="25"/>
  <c r="E582" i="25"/>
  <c r="F582" i="25"/>
  <c r="E583" i="25"/>
  <c r="F583" i="25"/>
  <c r="E584" i="25"/>
  <c r="F584" i="25"/>
  <c r="E585" i="25"/>
  <c r="F585" i="25"/>
  <c r="E586" i="25"/>
  <c r="F586" i="25"/>
  <c r="E587" i="25"/>
  <c r="F587" i="25"/>
  <c r="E588" i="25"/>
  <c r="F588" i="25"/>
  <c r="E589" i="25"/>
  <c r="F589" i="25"/>
  <c r="E590" i="25"/>
  <c r="F590" i="25"/>
  <c r="E591" i="25"/>
  <c r="F591" i="25"/>
  <c r="E592" i="25"/>
  <c r="F592" i="25"/>
  <c r="E593" i="25"/>
  <c r="F593" i="25"/>
  <c r="E594" i="25"/>
  <c r="F594" i="25"/>
  <c r="E595" i="25"/>
  <c r="F595" i="25"/>
  <c r="E596" i="25"/>
  <c r="F596" i="25"/>
  <c r="E597" i="25"/>
  <c r="F597" i="25"/>
  <c r="E598" i="25"/>
  <c r="F598" i="25"/>
  <c r="E599" i="25"/>
  <c r="F599" i="25"/>
  <c r="E600" i="25"/>
  <c r="F600" i="25"/>
  <c r="E601" i="25"/>
  <c r="F601" i="25"/>
  <c r="E602" i="25"/>
  <c r="F602" i="25"/>
  <c r="E603" i="25"/>
  <c r="F603" i="25"/>
  <c r="E604" i="25"/>
  <c r="F604" i="25"/>
  <c r="E605" i="25"/>
  <c r="F605" i="25"/>
  <c r="E606" i="25"/>
  <c r="F606" i="25"/>
  <c r="E607" i="25"/>
  <c r="F607" i="25"/>
  <c r="E608" i="25"/>
  <c r="F608" i="25"/>
  <c r="E609" i="25"/>
  <c r="F609" i="25"/>
  <c r="E610" i="25"/>
  <c r="F610" i="25"/>
  <c r="E611" i="25"/>
  <c r="F611" i="25"/>
  <c r="E612" i="25"/>
  <c r="F612" i="25"/>
  <c r="E613" i="25"/>
  <c r="F613" i="25"/>
  <c r="E614" i="25"/>
  <c r="F614" i="25"/>
  <c r="E615" i="25"/>
  <c r="F615" i="25"/>
  <c r="E616" i="25"/>
  <c r="F616" i="25"/>
  <c r="E617" i="25"/>
  <c r="F617" i="25"/>
  <c r="E618" i="25"/>
  <c r="F618" i="25"/>
  <c r="E619" i="25"/>
  <c r="F619" i="25"/>
  <c r="E620" i="25"/>
  <c r="F620" i="25"/>
  <c r="E621" i="25"/>
  <c r="F621" i="25"/>
  <c r="E622" i="25"/>
  <c r="F622" i="25"/>
  <c r="E623" i="25"/>
  <c r="F623" i="25"/>
  <c r="E624" i="25"/>
  <c r="F624" i="25"/>
  <c r="E625" i="25"/>
  <c r="F625" i="25"/>
  <c r="E626" i="25"/>
  <c r="F626" i="25"/>
  <c r="E627" i="25"/>
  <c r="F627" i="25"/>
  <c r="E628" i="25"/>
  <c r="F628" i="25"/>
  <c r="E629" i="25"/>
  <c r="F629" i="25"/>
  <c r="E630" i="25"/>
  <c r="F630" i="25"/>
  <c r="E631" i="25"/>
  <c r="F631" i="25"/>
  <c r="E632" i="25"/>
  <c r="F632" i="25"/>
  <c r="E633" i="25"/>
  <c r="F633" i="25"/>
  <c r="E634" i="25"/>
  <c r="F634" i="25"/>
  <c r="E635" i="25"/>
  <c r="F635" i="25"/>
  <c r="E636" i="25"/>
  <c r="F636" i="25"/>
  <c r="E637" i="25"/>
  <c r="F637" i="25"/>
  <c r="E638" i="25"/>
  <c r="F638" i="25"/>
  <c r="E639" i="25"/>
  <c r="F639" i="25"/>
  <c r="E640" i="25"/>
  <c r="F640" i="25"/>
  <c r="E641" i="25"/>
  <c r="F641" i="25"/>
  <c r="E642" i="25"/>
  <c r="F642" i="25"/>
  <c r="E643" i="25"/>
  <c r="F643" i="25"/>
  <c r="E644" i="25"/>
  <c r="F644" i="25"/>
  <c r="E645" i="25"/>
  <c r="F645" i="25"/>
  <c r="E646" i="25"/>
  <c r="F646" i="25"/>
  <c r="E647" i="25"/>
  <c r="F647" i="25"/>
  <c r="E648" i="25"/>
  <c r="F648" i="25"/>
  <c r="E649" i="25"/>
  <c r="F649" i="25"/>
  <c r="E650" i="25"/>
  <c r="F650" i="25"/>
  <c r="E651" i="25"/>
  <c r="F651" i="25"/>
  <c r="E652" i="25"/>
  <c r="F652" i="25"/>
  <c r="E653" i="25"/>
  <c r="F653" i="25"/>
  <c r="E654" i="25"/>
  <c r="F654" i="25"/>
  <c r="E655" i="25"/>
  <c r="F655" i="25"/>
  <c r="E656" i="25"/>
  <c r="F656" i="25"/>
  <c r="E657" i="25"/>
  <c r="F657" i="25"/>
  <c r="E658" i="25"/>
  <c r="F658" i="25"/>
  <c r="E659" i="25"/>
  <c r="F659" i="25"/>
  <c r="E660" i="25"/>
  <c r="F660" i="25"/>
  <c r="E661" i="25"/>
  <c r="F661" i="25"/>
  <c r="E662" i="25"/>
  <c r="F662" i="25"/>
  <c r="E663" i="25"/>
  <c r="F663" i="25"/>
  <c r="E664" i="25"/>
  <c r="F664" i="25"/>
  <c r="E665" i="25"/>
  <c r="F665" i="25"/>
  <c r="E666" i="25"/>
  <c r="F666" i="25"/>
  <c r="E667" i="25"/>
  <c r="F667" i="25"/>
  <c r="E668" i="25"/>
  <c r="F668" i="25"/>
  <c r="E669" i="25"/>
  <c r="F669" i="25"/>
  <c r="E670" i="25"/>
  <c r="F670" i="25"/>
  <c r="E671" i="25"/>
  <c r="F671" i="25"/>
  <c r="E672" i="25"/>
  <c r="F672" i="25"/>
  <c r="E673" i="25"/>
  <c r="F673" i="25"/>
  <c r="E674" i="25"/>
  <c r="F674" i="25"/>
  <c r="E675" i="25"/>
  <c r="F675" i="25"/>
  <c r="E676" i="25"/>
  <c r="F676" i="25"/>
  <c r="E677" i="25"/>
  <c r="F677" i="25"/>
  <c r="E678" i="25"/>
  <c r="F678" i="25"/>
  <c r="E679" i="25"/>
  <c r="F679" i="25"/>
  <c r="E680" i="25"/>
  <c r="F680" i="25"/>
  <c r="E681" i="25"/>
  <c r="F681" i="25"/>
  <c r="E682" i="25"/>
  <c r="F682" i="25"/>
  <c r="E683" i="25"/>
  <c r="F683" i="25"/>
  <c r="E684" i="25"/>
  <c r="F684" i="25"/>
  <c r="E685" i="25"/>
  <c r="F685" i="25"/>
  <c r="E686" i="25"/>
  <c r="F686" i="25"/>
  <c r="E687" i="25"/>
  <c r="F687" i="25"/>
  <c r="E688" i="25"/>
  <c r="F688" i="25"/>
  <c r="E689" i="25"/>
  <c r="F689" i="25"/>
  <c r="E690" i="25"/>
  <c r="F690" i="25"/>
  <c r="E691" i="25"/>
  <c r="F691" i="25"/>
  <c r="E692" i="25"/>
  <c r="F692" i="25"/>
  <c r="E693" i="25"/>
  <c r="F693" i="25"/>
  <c r="E694" i="25"/>
  <c r="F694" i="25"/>
  <c r="E695" i="25"/>
  <c r="F695" i="25"/>
  <c r="E696" i="25"/>
  <c r="F696" i="25"/>
  <c r="E697" i="25"/>
  <c r="F697" i="25"/>
  <c r="E698" i="25"/>
  <c r="F698" i="25"/>
  <c r="E699" i="25"/>
  <c r="F699" i="25"/>
  <c r="E700" i="25"/>
  <c r="F700" i="25"/>
  <c r="E701" i="25"/>
  <c r="F701" i="25"/>
  <c r="E702" i="25"/>
  <c r="F702" i="25"/>
  <c r="E703" i="25"/>
  <c r="F703" i="25"/>
  <c r="E704" i="25"/>
  <c r="F704" i="25"/>
  <c r="E705" i="25"/>
  <c r="F705" i="25"/>
  <c r="E706" i="25"/>
  <c r="F706" i="25"/>
  <c r="E707" i="25"/>
  <c r="F707" i="25"/>
  <c r="E708" i="25"/>
  <c r="F708" i="25"/>
  <c r="E709" i="25"/>
  <c r="F709" i="25"/>
  <c r="E710" i="25"/>
  <c r="F710" i="25"/>
  <c r="E711" i="25"/>
  <c r="F711" i="25"/>
  <c r="E712" i="25"/>
  <c r="F712" i="25"/>
  <c r="E713" i="25"/>
  <c r="F713" i="25"/>
  <c r="E714" i="25"/>
  <c r="F714" i="25"/>
  <c r="E715" i="25"/>
  <c r="F715" i="25"/>
  <c r="E716" i="25"/>
  <c r="F716" i="25"/>
  <c r="E717" i="25"/>
  <c r="F717" i="25"/>
  <c r="E718" i="25"/>
  <c r="F718" i="25"/>
  <c r="E719" i="25"/>
  <c r="F719" i="25"/>
  <c r="E720" i="25"/>
  <c r="F720" i="25"/>
  <c r="E721" i="25"/>
  <c r="F721" i="25"/>
  <c r="E722" i="25"/>
  <c r="F722" i="25"/>
  <c r="E723" i="25"/>
  <c r="F723" i="25"/>
  <c r="E724" i="25"/>
  <c r="F724" i="25"/>
  <c r="E725" i="25"/>
  <c r="F725" i="25"/>
  <c r="E726" i="25"/>
  <c r="F726" i="25"/>
  <c r="E727" i="25"/>
  <c r="F727" i="25"/>
  <c r="E728" i="25"/>
  <c r="F728" i="25"/>
  <c r="E729" i="25"/>
  <c r="F729" i="25"/>
  <c r="E730" i="25"/>
  <c r="F730" i="25"/>
  <c r="E731" i="25"/>
  <c r="F731" i="25"/>
  <c r="E732" i="25"/>
  <c r="F732" i="25"/>
  <c r="E733" i="25"/>
  <c r="F733" i="25"/>
  <c r="E734" i="25"/>
  <c r="F734" i="25"/>
  <c r="E735" i="25"/>
  <c r="F735" i="25"/>
  <c r="E736" i="25"/>
  <c r="F736" i="25"/>
  <c r="E737" i="25"/>
  <c r="F737" i="25"/>
  <c r="E738" i="25"/>
  <c r="F738" i="25"/>
  <c r="E739" i="25"/>
  <c r="F739" i="25"/>
  <c r="E740" i="25"/>
  <c r="F740" i="25"/>
  <c r="E741" i="25"/>
  <c r="F741" i="25"/>
  <c r="E742" i="25"/>
  <c r="F742" i="25"/>
  <c r="E743" i="25"/>
  <c r="F743" i="25"/>
  <c r="E744" i="25"/>
  <c r="F744" i="25"/>
  <c r="E745" i="25"/>
  <c r="F745" i="25"/>
  <c r="E746" i="25"/>
  <c r="F746" i="25"/>
  <c r="E747" i="25"/>
  <c r="F747" i="25"/>
  <c r="E748" i="25"/>
  <c r="F748" i="25"/>
  <c r="E749" i="25"/>
  <c r="F749" i="25"/>
  <c r="E750" i="25"/>
  <c r="F750" i="25"/>
  <c r="E751" i="25"/>
  <c r="F751" i="25"/>
  <c r="E752" i="25"/>
  <c r="F752" i="25"/>
  <c r="E753" i="25"/>
  <c r="F753" i="25"/>
  <c r="E754" i="25"/>
  <c r="F754" i="25"/>
  <c r="E755" i="25"/>
  <c r="F755" i="25"/>
  <c r="E756" i="25"/>
  <c r="F756" i="25"/>
  <c r="E757" i="25"/>
  <c r="F757" i="25"/>
  <c r="E758" i="25"/>
  <c r="F758" i="25"/>
  <c r="E759" i="25"/>
  <c r="F759" i="25"/>
  <c r="E760" i="25"/>
  <c r="F760" i="25"/>
  <c r="E761" i="25"/>
  <c r="F761" i="25"/>
  <c r="E762" i="25"/>
  <c r="F762" i="25"/>
  <c r="E763" i="25"/>
  <c r="F763" i="25"/>
  <c r="E764" i="25"/>
  <c r="F764" i="25"/>
  <c r="E765" i="25"/>
  <c r="F765" i="25"/>
  <c r="E766" i="25"/>
  <c r="F766" i="25"/>
  <c r="E767" i="25"/>
  <c r="F767" i="25"/>
  <c r="E768" i="25"/>
  <c r="F768" i="25"/>
  <c r="E769" i="25"/>
  <c r="F769" i="25"/>
  <c r="E770" i="25"/>
  <c r="F770" i="25"/>
  <c r="E771" i="25"/>
  <c r="F771" i="25"/>
  <c r="E772" i="25"/>
  <c r="F772" i="25"/>
  <c r="E773" i="25"/>
  <c r="F773" i="25"/>
  <c r="E774" i="25"/>
  <c r="F774" i="25"/>
  <c r="E775" i="25"/>
  <c r="F775" i="25"/>
  <c r="E776" i="25"/>
  <c r="F776" i="25"/>
  <c r="E777" i="25"/>
  <c r="F777" i="25"/>
  <c r="E778" i="25"/>
  <c r="F778" i="25"/>
  <c r="E779" i="25"/>
  <c r="F779" i="25"/>
  <c r="E780" i="25"/>
  <c r="F780" i="25"/>
  <c r="E781" i="25"/>
  <c r="F781" i="25"/>
  <c r="E782" i="25"/>
  <c r="F782" i="25"/>
  <c r="E783" i="25"/>
  <c r="F783" i="25"/>
  <c r="E784" i="25"/>
  <c r="F784" i="25"/>
  <c r="E785" i="25"/>
  <c r="F785" i="25"/>
  <c r="E786" i="25"/>
  <c r="F786" i="25"/>
  <c r="E787" i="25"/>
  <c r="F787" i="25"/>
  <c r="E788" i="25"/>
  <c r="F788" i="25"/>
  <c r="E789" i="25"/>
  <c r="F789" i="25"/>
  <c r="E790" i="25"/>
  <c r="F790" i="25"/>
  <c r="E791" i="25"/>
  <c r="F791" i="25"/>
  <c r="E792" i="25"/>
  <c r="F792" i="25"/>
  <c r="E793" i="25"/>
  <c r="F793" i="25"/>
  <c r="E794" i="25"/>
  <c r="F794" i="25"/>
  <c r="E795" i="25"/>
  <c r="F795" i="25"/>
  <c r="E796" i="25"/>
  <c r="F796" i="25"/>
  <c r="E797" i="25"/>
  <c r="F797" i="25"/>
  <c r="E798" i="25"/>
  <c r="F798" i="25"/>
  <c r="E799" i="25"/>
  <c r="F799" i="25"/>
  <c r="E800" i="25"/>
  <c r="F800" i="25"/>
  <c r="E801" i="25"/>
  <c r="F801" i="25"/>
  <c r="E802" i="25"/>
  <c r="F802" i="25"/>
  <c r="E803" i="25"/>
  <c r="F803" i="25"/>
  <c r="E804" i="25"/>
  <c r="F804" i="25"/>
  <c r="E805" i="25"/>
  <c r="F805" i="25"/>
  <c r="E806" i="25"/>
  <c r="F806" i="25"/>
  <c r="E807" i="25"/>
  <c r="F807" i="25"/>
  <c r="E808" i="25"/>
  <c r="F808" i="25"/>
  <c r="E809" i="25"/>
  <c r="F809" i="25"/>
  <c r="E810" i="25"/>
  <c r="F810" i="25"/>
  <c r="E811" i="25"/>
  <c r="F811" i="25"/>
  <c r="E812" i="25"/>
  <c r="F812" i="25"/>
  <c r="E813" i="25"/>
  <c r="F813" i="25"/>
  <c r="E814" i="25"/>
  <c r="F814" i="25"/>
  <c r="E815" i="25"/>
  <c r="F815" i="25"/>
  <c r="E816" i="25"/>
  <c r="F816" i="25"/>
  <c r="E817" i="25"/>
  <c r="F817" i="25"/>
  <c r="E818" i="25"/>
  <c r="F818" i="25"/>
  <c r="E819" i="25"/>
  <c r="F819" i="25"/>
  <c r="E820" i="25"/>
  <c r="F820" i="25"/>
  <c r="E821" i="25"/>
  <c r="F821" i="25"/>
  <c r="E822" i="25"/>
  <c r="F822" i="25"/>
  <c r="E823" i="25"/>
  <c r="F823" i="25"/>
  <c r="E824" i="25"/>
  <c r="F824" i="25"/>
  <c r="E825" i="25"/>
  <c r="F825" i="25"/>
  <c r="E826" i="25"/>
  <c r="F826" i="25"/>
  <c r="E827" i="25"/>
  <c r="F827" i="25"/>
  <c r="E828" i="25"/>
  <c r="F828" i="25"/>
  <c r="E829" i="25"/>
  <c r="F829" i="25"/>
  <c r="E830" i="25"/>
  <c r="F830" i="25"/>
  <c r="E831" i="25"/>
  <c r="F831" i="25"/>
  <c r="E832" i="25"/>
  <c r="F832" i="25"/>
  <c r="E833" i="25"/>
  <c r="F833" i="25"/>
  <c r="E834" i="25"/>
  <c r="F834" i="25"/>
  <c r="E835" i="25"/>
  <c r="F835" i="25"/>
  <c r="E836" i="25"/>
  <c r="F836" i="25"/>
  <c r="E837" i="25"/>
  <c r="F837" i="25"/>
  <c r="E838" i="25"/>
  <c r="F838" i="25"/>
  <c r="E839" i="25"/>
  <c r="F839" i="25"/>
  <c r="E840" i="25"/>
  <c r="F840" i="25"/>
  <c r="E841" i="25"/>
  <c r="F841" i="25"/>
  <c r="E842" i="25"/>
  <c r="F842" i="25"/>
  <c r="E843" i="25"/>
  <c r="F843" i="25"/>
  <c r="E844" i="25"/>
  <c r="F844" i="25"/>
  <c r="E845" i="25"/>
  <c r="F845" i="25"/>
  <c r="E846" i="25"/>
  <c r="F846" i="25"/>
  <c r="E847" i="25"/>
  <c r="F847" i="25"/>
  <c r="E848" i="25"/>
  <c r="F848" i="25"/>
  <c r="E849" i="25"/>
  <c r="F849" i="25"/>
  <c r="E850" i="25"/>
  <c r="F850" i="25"/>
  <c r="E851" i="25"/>
  <c r="F851" i="25"/>
  <c r="E852" i="25"/>
  <c r="F852" i="25"/>
  <c r="E853" i="25"/>
  <c r="F853" i="25"/>
  <c r="E854" i="25"/>
  <c r="F854" i="25"/>
  <c r="E855" i="25"/>
  <c r="F855" i="25"/>
  <c r="E856" i="25"/>
  <c r="F856" i="25"/>
  <c r="E857" i="25"/>
  <c r="F857" i="25"/>
  <c r="E858" i="25"/>
  <c r="F858" i="25"/>
  <c r="E859" i="25"/>
  <c r="F859" i="25"/>
  <c r="E860" i="25"/>
  <c r="F860" i="25"/>
  <c r="E861" i="25"/>
  <c r="F861" i="25"/>
  <c r="E862" i="25"/>
  <c r="F862" i="25"/>
  <c r="E863" i="25"/>
  <c r="F863" i="25"/>
  <c r="E864" i="25"/>
  <c r="F864" i="25"/>
  <c r="E865" i="25"/>
  <c r="F865" i="25"/>
  <c r="E866" i="25"/>
  <c r="F866" i="25"/>
  <c r="E867" i="25"/>
  <c r="F867" i="25"/>
  <c r="E868" i="25"/>
  <c r="F868" i="25"/>
  <c r="E869" i="25"/>
  <c r="F869" i="25"/>
  <c r="E870" i="25"/>
  <c r="F870" i="25"/>
  <c r="E871" i="25"/>
  <c r="F871" i="25"/>
  <c r="E872" i="25"/>
  <c r="F872" i="25"/>
  <c r="E873" i="25"/>
  <c r="F873" i="25"/>
  <c r="E874" i="25"/>
  <c r="F874" i="25"/>
  <c r="E875" i="25"/>
  <c r="F875" i="25"/>
  <c r="E876" i="25"/>
  <c r="F876" i="25"/>
  <c r="E877" i="25"/>
  <c r="F877" i="25"/>
  <c r="E878" i="25"/>
  <c r="F878" i="25"/>
  <c r="E879" i="25"/>
  <c r="F879" i="25"/>
  <c r="E880" i="25"/>
  <c r="F880" i="25"/>
  <c r="E881" i="25"/>
  <c r="F881" i="25"/>
  <c r="E882" i="25"/>
  <c r="F882" i="25"/>
  <c r="E883" i="25"/>
  <c r="F883" i="25"/>
  <c r="E884" i="25"/>
  <c r="F884" i="25"/>
  <c r="E885" i="25"/>
  <c r="F885" i="25"/>
  <c r="E886" i="25"/>
  <c r="F886" i="25"/>
  <c r="E887" i="25"/>
  <c r="F887" i="25"/>
  <c r="E888" i="25"/>
  <c r="F888" i="25"/>
  <c r="E889" i="25"/>
  <c r="F889" i="25"/>
  <c r="E890" i="25"/>
  <c r="F890" i="25"/>
  <c r="E891" i="25"/>
  <c r="F891" i="25"/>
  <c r="E892" i="25"/>
  <c r="F892" i="25"/>
  <c r="E893" i="25"/>
  <c r="F893" i="25"/>
  <c r="E894" i="25"/>
  <c r="F894" i="25"/>
  <c r="E895" i="25"/>
  <c r="F895" i="25"/>
  <c r="E896" i="25"/>
  <c r="F896" i="25"/>
  <c r="E897" i="25"/>
  <c r="F897" i="25"/>
  <c r="E898" i="25"/>
  <c r="F898" i="25"/>
  <c r="E899" i="25"/>
  <c r="F899" i="25"/>
  <c r="E900" i="25"/>
  <c r="F900" i="25"/>
  <c r="E901" i="25"/>
  <c r="F901" i="25"/>
  <c r="E902" i="25"/>
  <c r="F902" i="25"/>
  <c r="E903" i="25"/>
  <c r="F903" i="25"/>
  <c r="E904" i="25"/>
  <c r="F904" i="25"/>
  <c r="E905" i="25"/>
  <c r="F905" i="25"/>
  <c r="E906" i="25"/>
  <c r="F906" i="25"/>
  <c r="E907" i="25"/>
  <c r="F907" i="25"/>
  <c r="E908" i="25"/>
  <c r="F908" i="25"/>
  <c r="E909" i="25"/>
  <c r="F909" i="25"/>
  <c r="E910" i="25"/>
  <c r="F910" i="25"/>
  <c r="E911" i="25"/>
  <c r="F911" i="25"/>
  <c r="E912" i="25"/>
  <c r="F912" i="25"/>
  <c r="E913" i="25"/>
  <c r="F913" i="25"/>
  <c r="E914" i="25"/>
  <c r="F914" i="25"/>
  <c r="E915" i="25"/>
  <c r="F915" i="25"/>
  <c r="E916" i="25"/>
  <c r="F916" i="25"/>
  <c r="E917" i="25"/>
  <c r="F917" i="25"/>
  <c r="E918" i="25"/>
  <c r="F918" i="25"/>
  <c r="E919" i="25"/>
  <c r="F919" i="25"/>
  <c r="E920" i="25"/>
  <c r="F920" i="25"/>
  <c r="E921" i="25"/>
  <c r="F921" i="25"/>
  <c r="E922" i="25"/>
  <c r="F922" i="25"/>
  <c r="E923" i="25"/>
  <c r="F923" i="25"/>
  <c r="E924" i="25"/>
  <c r="F924" i="25"/>
  <c r="E925" i="25"/>
  <c r="F925" i="25"/>
  <c r="E926" i="25"/>
  <c r="F926" i="25"/>
  <c r="E927" i="25"/>
  <c r="F927" i="25"/>
  <c r="E928" i="25"/>
  <c r="F928" i="25"/>
  <c r="E929" i="25"/>
  <c r="F929" i="25"/>
  <c r="E930" i="25"/>
  <c r="F930" i="25"/>
  <c r="E931" i="25"/>
  <c r="F931" i="25"/>
  <c r="E932" i="25"/>
  <c r="F932" i="25"/>
  <c r="E933" i="25"/>
  <c r="F933" i="25"/>
  <c r="E934" i="25"/>
  <c r="F934" i="25"/>
  <c r="E935" i="25"/>
  <c r="F935" i="25"/>
  <c r="E936" i="25"/>
  <c r="F936" i="25"/>
  <c r="E937" i="25"/>
  <c r="F937" i="25"/>
  <c r="E938" i="25"/>
  <c r="F938" i="25"/>
  <c r="E939" i="25"/>
  <c r="F939" i="25"/>
  <c r="E940" i="25"/>
  <c r="F940" i="25"/>
  <c r="E941" i="25"/>
  <c r="F941" i="25"/>
  <c r="E942" i="25"/>
  <c r="F942" i="25"/>
  <c r="E943" i="25"/>
  <c r="F943" i="25"/>
  <c r="E944" i="25"/>
  <c r="F944" i="25"/>
  <c r="E945" i="25"/>
  <c r="F945" i="25"/>
  <c r="E946" i="25"/>
  <c r="F946" i="25"/>
  <c r="E947" i="25"/>
  <c r="F947" i="25"/>
  <c r="E948" i="25"/>
  <c r="F948" i="25"/>
  <c r="E949" i="25"/>
  <c r="F949" i="25"/>
  <c r="E950" i="25"/>
  <c r="F950" i="25"/>
  <c r="E951" i="25"/>
  <c r="F951" i="25"/>
  <c r="E952" i="25"/>
  <c r="F952" i="25"/>
  <c r="E953" i="25"/>
  <c r="F953" i="25"/>
  <c r="E954" i="25"/>
  <c r="F954" i="25"/>
  <c r="E955" i="25"/>
  <c r="F955" i="25"/>
  <c r="E956" i="25"/>
  <c r="F956" i="25"/>
  <c r="E957" i="25"/>
  <c r="F957" i="25"/>
  <c r="E958" i="25"/>
  <c r="F958" i="25"/>
  <c r="E959" i="25"/>
  <c r="F959" i="25"/>
  <c r="E960" i="25"/>
  <c r="F960" i="25"/>
  <c r="E961" i="25"/>
  <c r="F961" i="25"/>
  <c r="E962" i="25"/>
  <c r="F962" i="25"/>
  <c r="E963" i="25"/>
  <c r="F963" i="25"/>
  <c r="E964" i="25"/>
  <c r="F964" i="25"/>
  <c r="E965" i="25"/>
  <c r="F965" i="25"/>
  <c r="E966" i="25"/>
  <c r="F966" i="25"/>
  <c r="E967" i="25"/>
  <c r="F967" i="25"/>
  <c r="E968" i="25"/>
  <c r="F968" i="25"/>
  <c r="E969" i="25"/>
  <c r="F969" i="25"/>
  <c r="E970" i="25"/>
  <c r="F970" i="25"/>
  <c r="E971" i="25"/>
  <c r="F971" i="25"/>
  <c r="E972" i="25"/>
  <c r="F972" i="25"/>
  <c r="E973" i="25"/>
  <c r="F973" i="25"/>
  <c r="E974" i="25"/>
  <c r="F974" i="25"/>
  <c r="E975" i="25"/>
  <c r="F975" i="25"/>
  <c r="E976" i="25"/>
  <c r="F976" i="25"/>
  <c r="E977" i="25"/>
  <c r="F977" i="25"/>
  <c r="E978" i="25"/>
  <c r="F978" i="25"/>
  <c r="E979" i="25"/>
  <c r="F979" i="25"/>
  <c r="E980" i="25"/>
  <c r="F980" i="25"/>
  <c r="E981" i="25"/>
  <c r="F981" i="25"/>
  <c r="E982" i="25"/>
  <c r="F982" i="25"/>
  <c r="E983" i="25"/>
  <c r="F983" i="25"/>
  <c r="E984" i="25"/>
  <c r="F984" i="25"/>
  <c r="E985" i="25"/>
  <c r="F985" i="25"/>
  <c r="E986" i="25"/>
  <c r="F986" i="25"/>
  <c r="E987" i="25"/>
  <c r="F987" i="25"/>
  <c r="E988" i="25"/>
  <c r="F988" i="25"/>
  <c r="E989" i="25"/>
  <c r="F989" i="25"/>
  <c r="E990" i="25"/>
  <c r="F990" i="25"/>
  <c r="E991" i="25"/>
  <c r="F991" i="25"/>
  <c r="E992" i="25"/>
  <c r="F992" i="25"/>
  <c r="E993" i="25"/>
  <c r="F993" i="25"/>
  <c r="E994" i="25"/>
  <c r="F994" i="25"/>
  <c r="E995" i="25"/>
  <c r="F995" i="25"/>
  <c r="E996" i="25"/>
  <c r="F996" i="25"/>
  <c r="E997" i="25"/>
  <c r="F997" i="25"/>
  <c r="E998" i="25"/>
  <c r="F998" i="25"/>
  <c r="E999" i="25"/>
  <c r="F999" i="25"/>
  <c r="E1000" i="25"/>
  <c r="F1000" i="25"/>
  <c r="E2" i="25"/>
  <c r="F2" i="25"/>
  <c r="E4" i="30"/>
  <c r="F4" i="30"/>
  <c r="E6" i="30"/>
  <c r="F6" i="30"/>
  <c r="E8" i="30"/>
  <c r="F8" i="30"/>
  <c r="E10" i="30"/>
  <c r="F10" i="30"/>
  <c r="E12" i="30"/>
  <c r="F12" i="30"/>
  <c r="E14" i="30"/>
  <c r="F14" i="30"/>
  <c r="E16" i="30"/>
  <c r="F16" i="30"/>
  <c r="E18" i="30"/>
  <c r="F18" i="30"/>
  <c r="E20" i="30"/>
  <c r="F20" i="30"/>
  <c r="E22" i="30"/>
  <c r="F22" i="30"/>
  <c r="E24" i="30"/>
  <c r="F24" i="30"/>
  <c r="E26" i="30"/>
  <c r="F26" i="30"/>
  <c r="E28" i="30"/>
  <c r="F28" i="30"/>
  <c r="E30" i="30"/>
  <c r="F30" i="30"/>
  <c r="E32" i="30"/>
  <c r="F32" i="30"/>
  <c r="E34" i="30"/>
  <c r="F34" i="30"/>
  <c r="E36" i="30"/>
  <c r="F36" i="30"/>
  <c r="E38" i="30"/>
  <c r="F38" i="30"/>
  <c r="E40" i="30"/>
  <c r="F40" i="30"/>
  <c r="E42" i="30"/>
  <c r="F42" i="30"/>
  <c r="E44" i="30"/>
  <c r="F44" i="30"/>
  <c r="E46" i="30"/>
  <c r="F46" i="30"/>
  <c r="E48" i="30"/>
  <c r="F48" i="30"/>
  <c r="E50" i="30"/>
  <c r="F50" i="30"/>
  <c r="E52" i="30"/>
  <c r="F52" i="30"/>
  <c r="E54" i="30"/>
  <c r="F54" i="30"/>
  <c r="E56" i="30"/>
  <c r="F56" i="30"/>
  <c r="E58" i="30"/>
  <c r="F58" i="30"/>
  <c r="E60" i="30"/>
  <c r="F60" i="30"/>
  <c r="E62" i="30"/>
  <c r="F62" i="30"/>
  <c r="E64" i="30"/>
  <c r="F64" i="30"/>
  <c r="E66" i="30"/>
  <c r="F66" i="30"/>
  <c r="E68" i="30"/>
  <c r="F68" i="30"/>
  <c r="E70" i="30"/>
  <c r="F70" i="30"/>
  <c r="E72" i="30"/>
  <c r="F72" i="30"/>
  <c r="E74" i="30"/>
  <c r="F74" i="30"/>
  <c r="E76" i="30"/>
  <c r="F76" i="30"/>
  <c r="E78" i="30"/>
  <c r="F78" i="30"/>
  <c r="E80" i="30"/>
  <c r="F80" i="30"/>
  <c r="E82" i="30"/>
  <c r="F82" i="30"/>
  <c r="E84" i="30"/>
  <c r="F84" i="30"/>
  <c r="E86" i="30"/>
  <c r="F86" i="30"/>
  <c r="E88" i="30"/>
  <c r="F88" i="30"/>
  <c r="E90" i="30"/>
  <c r="F90" i="30"/>
  <c r="E92" i="30"/>
  <c r="F92" i="30"/>
  <c r="E94" i="30"/>
  <c r="F94" i="30"/>
  <c r="E96" i="30"/>
  <c r="F96" i="30"/>
  <c r="E98" i="30"/>
  <c r="F98" i="30"/>
  <c r="E100" i="30"/>
  <c r="F100" i="30"/>
  <c r="E102" i="30"/>
  <c r="F102" i="30"/>
  <c r="E104" i="30"/>
  <c r="F104" i="30"/>
  <c r="E106" i="30"/>
  <c r="F106" i="30"/>
  <c r="E108" i="30"/>
  <c r="F108" i="30"/>
  <c r="E110" i="30"/>
  <c r="F110" i="30"/>
  <c r="E112" i="30"/>
  <c r="F112" i="30"/>
  <c r="E114" i="30"/>
  <c r="F114" i="30"/>
  <c r="E116" i="30"/>
  <c r="F116" i="30"/>
  <c r="E118" i="30"/>
  <c r="F118" i="30"/>
  <c r="E120" i="30"/>
  <c r="F120" i="30"/>
  <c r="E122" i="30"/>
  <c r="F122" i="30"/>
  <c r="E124" i="30"/>
  <c r="F124" i="30"/>
  <c r="E126" i="30"/>
  <c r="F126" i="30"/>
  <c r="E128" i="30"/>
  <c r="F128" i="30"/>
  <c r="E130" i="30"/>
  <c r="F130" i="30"/>
  <c r="E132" i="30"/>
  <c r="F132" i="30"/>
  <c r="E134" i="30"/>
  <c r="F134" i="30"/>
  <c r="E136" i="30"/>
  <c r="F136" i="30"/>
  <c r="E138" i="30"/>
  <c r="F138" i="30"/>
  <c r="E140" i="30"/>
  <c r="F140" i="30"/>
  <c r="E142" i="30"/>
  <c r="F142" i="30"/>
  <c r="E144" i="30"/>
  <c r="F144" i="30"/>
  <c r="E146" i="30"/>
  <c r="F146" i="30"/>
  <c r="E148" i="30"/>
  <c r="F148" i="30"/>
  <c r="E150" i="30"/>
  <c r="F150" i="30"/>
  <c r="E152" i="30"/>
  <c r="F152" i="30"/>
  <c r="E154" i="30"/>
  <c r="F154" i="30"/>
  <c r="E156" i="30"/>
  <c r="F156" i="30"/>
  <c r="E158" i="30"/>
  <c r="F158" i="30"/>
  <c r="E160" i="30"/>
  <c r="F160" i="30"/>
  <c r="E162" i="30"/>
  <c r="F162" i="30"/>
  <c r="E164" i="30"/>
  <c r="F164" i="30"/>
  <c r="E166" i="30"/>
  <c r="F166" i="30"/>
  <c r="E168" i="30"/>
  <c r="F168" i="30"/>
  <c r="E170" i="30"/>
  <c r="F170" i="30"/>
  <c r="E172" i="30"/>
  <c r="F172" i="30"/>
  <c r="E174" i="30"/>
  <c r="F174" i="30"/>
  <c r="E176" i="30"/>
  <c r="F176" i="30"/>
  <c r="E178" i="30"/>
  <c r="F178" i="30"/>
  <c r="E180" i="30"/>
  <c r="F180" i="30"/>
  <c r="E182" i="30"/>
  <c r="F182" i="30"/>
  <c r="E184" i="30"/>
  <c r="F184" i="30"/>
  <c r="E186" i="30"/>
  <c r="F186" i="30"/>
  <c r="E188" i="30"/>
  <c r="F188" i="30"/>
  <c r="E190" i="30"/>
  <c r="F190" i="30"/>
  <c r="E192" i="30"/>
  <c r="F192" i="30"/>
  <c r="E194" i="30"/>
  <c r="F194" i="30"/>
  <c r="E196" i="30"/>
  <c r="F196" i="30"/>
  <c r="E198" i="30"/>
  <c r="F198" i="30"/>
  <c r="E200" i="30"/>
  <c r="F200" i="30"/>
  <c r="E202" i="30"/>
  <c r="F202" i="30"/>
  <c r="E204" i="30"/>
  <c r="F204" i="30"/>
  <c r="E206" i="30"/>
  <c r="F206" i="30"/>
  <c r="E208" i="30"/>
  <c r="F208" i="30"/>
  <c r="E210" i="30"/>
  <c r="F210" i="30"/>
  <c r="E212" i="30"/>
  <c r="F212" i="30"/>
  <c r="E214" i="30"/>
  <c r="F214" i="30"/>
  <c r="E216" i="30"/>
  <c r="F216" i="30"/>
  <c r="E218" i="30"/>
  <c r="F218" i="30"/>
  <c r="E220" i="30"/>
  <c r="F220" i="30"/>
  <c r="E222" i="30"/>
  <c r="F222" i="30"/>
  <c r="E224" i="30"/>
  <c r="F224" i="30"/>
  <c r="E226" i="30"/>
  <c r="F226" i="30"/>
  <c r="E228" i="30"/>
  <c r="F228" i="30"/>
  <c r="E230" i="30"/>
  <c r="F230" i="30"/>
  <c r="E232" i="30"/>
  <c r="F232" i="30"/>
  <c r="E234" i="30"/>
  <c r="F234" i="30"/>
  <c r="E236" i="30"/>
  <c r="F236" i="30"/>
  <c r="E238" i="30"/>
  <c r="F238" i="30"/>
  <c r="E240" i="30"/>
  <c r="F240" i="30"/>
  <c r="E242" i="30"/>
  <c r="F242" i="30"/>
  <c r="E244" i="30"/>
  <c r="F244" i="30"/>
  <c r="E246" i="30"/>
  <c r="F246" i="30"/>
  <c r="E248" i="30"/>
  <c r="F248" i="30"/>
  <c r="E250" i="30"/>
  <c r="F250" i="30"/>
  <c r="E252" i="30"/>
  <c r="F252" i="30"/>
  <c r="E254" i="30"/>
  <c r="F254" i="30"/>
  <c r="E256" i="30"/>
  <c r="F256" i="30"/>
  <c r="E258" i="30"/>
  <c r="F258" i="30"/>
  <c r="E260" i="30"/>
  <c r="F260" i="30"/>
  <c r="E262" i="30"/>
  <c r="F262" i="30"/>
  <c r="E264" i="30"/>
  <c r="F264" i="30"/>
  <c r="E266" i="30"/>
  <c r="F266" i="30"/>
  <c r="E268" i="30"/>
  <c r="F268" i="30"/>
  <c r="E270" i="30"/>
  <c r="F270" i="30"/>
  <c r="E272" i="30"/>
  <c r="F272" i="30"/>
  <c r="E274" i="30"/>
  <c r="F274" i="30"/>
  <c r="E276" i="30"/>
  <c r="F276" i="30"/>
  <c r="E278" i="30"/>
  <c r="F278" i="30"/>
  <c r="E280" i="30"/>
  <c r="F280" i="30"/>
  <c r="E282" i="30"/>
  <c r="F282" i="30"/>
  <c r="E284" i="30"/>
  <c r="F284" i="30"/>
  <c r="E286" i="30"/>
  <c r="F286" i="30"/>
  <c r="E288" i="30"/>
  <c r="F288" i="30"/>
  <c r="E290" i="30"/>
  <c r="F290" i="30"/>
  <c r="E292" i="30"/>
  <c r="F292" i="30"/>
  <c r="E294" i="30"/>
  <c r="F294" i="30"/>
  <c r="E296" i="30"/>
  <c r="F296" i="30"/>
  <c r="E298" i="30"/>
  <c r="F298" i="30"/>
  <c r="E300" i="30"/>
  <c r="F300" i="30"/>
  <c r="E302" i="30"/>
  <c r="F302" i="30"/>
  <c r="E304" i="30"/>
  <c r="F304" i="30"/>
  <c r="E306" i="30"/>
  <c r="F306" i="30"/>
  <c r="E308" i="30"/>
  <c r="F308" i="30"/>
  <c r="E310" i="30"/>
  <c r="F310" i="30"/>
  <c r="E312" i="30"/>
  <c r="F312" i="30"/>
  <c r="E314" i="30"/>
  <c r="F314" i="30"/>
  <c r="E316" i="30"/>
  <c r="F316" i="30"/>
  <c r="E318" i="30"/>
  <c r="F318" i="30"/>
  <c r="E320" i="30"/>
  <c r="F320" i="30"/>
  <c r="E322" i="30"/>
  <c r="F322" i="30"/>
  <c r="E324" i="30"/>
  <c r="F324" i="30"/>
  <c r="E326" i="30"/>
  <c r="F326" i="30"/>
  <c r="E328" i="30"/>
  <c r="F328" i="30"/>
  <c r="E330" i="30"/>
  <c r="F330" i="30"/>
  <c r="E332" i="30"/>
  <c r="F332" i="30"/>
  <c r="E334" i="30"/>
  <c r="F334" i="30"/>
  <c r="E336" i="30"/>
  <c r="F336" i="30"/>
  <c r="E338" i="30"/>
  <c r="F338" i="30"/>
  <c r="E340" i="30"/>
  <c r="F340" i="30"/>
  <c r="E342" i="30"/>
  <c r="F342" i="30"/>
  <c r="E344" i="30"/>
  <c r="F344" i="30"/>
  <c r="E346" i="30"/>
  <c r="F346" i="30"/>
  <c r="E348" i="30"/>
  <c r="F348" i="30"/>
  <c r="E350" i="30"/>
  <c r="F350" i="30"/>
  <c r="E352" i="30"/>
  <c r="F352" i="30"/>
  <c r="E354" i="30"/>
  <c r="F354" i="30"/>
  <c r="E356" i="30"/>
  <c r="F356" i="30"/>
  <c r="E358" i="30"/>
  <c r="F358" i="30"/>
  <c r="E360" i="30"/>
  <c r="F360" i="30"/>
  <c r="E362" i="30"/>
  <c r="F362" i="30"/>
  <c r="E364" i="30"/>
  <c r="F364" i="30"/>
  <c r="E366" i="30"/>
  <c r="F366" i="30"/>
  <c r="E368" i="30"/>
  <c r="F368" i="30"/>
  <c r="E370" i="30"/>
  <c r="F370" i="30"/>
  <c r="E372" i="30"/>
  <c r="F372" i="30"/>
  <c r="E374" i="30"/>
  <c r="F374" i="30"/>
  <c r="E376" i="30"/>
  <c r="F376" i="30"/>
  <c r="E378" i="30"/>
  <c r="F378" i="30"/>
  <c r="E380" i="30"/>
  <c r="F380" i="30"/>
  <c r="E382" i="30"/>
  <c r="F382" i="30"/>
  <c r="E384" i="30"/>
  <c r="F384" i="30"/>
  <c r="E386" i="30"/>
  <c r="F386" i="30"/>
  <c r="E388" i="30"/>
  <c r="F388" i="30"/>
  <c r="E390" i="30"/>
  <c r="F390" i="30"/>
  <c r="E392" i="30"/>
  <c r="F392" i="30"/>
  <c r="E394" i="30"/>
  <c r="F394" i="30"/>
  <c r="E396" i="30"/>
  <c r="F396" i="30"/>
  <c r="E398" i="30"/>
  <c r="F398" i="30"/>
  <c r="E400" i="30"/>
  <c r="F400" i="30"/>
  <c r="E402" i="30"/>
  <c r="F402" i="30"/>
  <c r="E404" i="30"/>
  <c r="F404" i="30"/>
  <c r="E406" i="30"/>
  <c r="F406" i="30"/>
  <c r="E408" i="30"/>
  <c r="F408" i="30"/>
  <c r="E410" i="30"/>
  <c r="F410" i="30"/>
  <c r="E412" i="30"/>
  <c r="F412" i="30"/>
  <c r="E414" i="30"/>
  <c r="F414" i="30"/>
  <c r="E416" i="30"/>
  <c r="F416" i="30"/>
  <c r="E418" i="30"/>
  <c r="F418" i="30"/>
  <c r="E420" i="30"/>
  <c r="F420" i="30"/>
  <c r="E422" i="30"/>
  <c r="F422" i="30"/>
  <c r="E424" i="30"/>
  <c r="F424" i="30"/>
  <c r="E426" i="30"/>
  <c r="F426" i="30"/>
  <c r="E428" i="30"/>
  <c r="F428" i="30"/>
  <c r="E430" i="30"/>
  <c r="F430" i="30"/>
  <c r="E432" i="30"/>
  <c r="F432" i="30"/>
  <c r="E434" i="30"/>
  <c r="F434" i="30"/>
  <c r="E436" i="30"/>
  <c r="F436" i="30"/>
  <c r="E438" i="30"/>
  <c r="F438" i="30"/>
  <c r="E440" i="30"/>
  <c r="F440" i="30"/>
  <c r="E442" i="30"/>
  <c r="F442" i="30"/>
  <c r="E444" i="30"/>
  <c r="F444" i="30"/>
  <c r="E446" i="30"/>
  <c r="F446" i="30"/>
  <c r="E448" i="30"/>
  <c r="F448" i="30"/>
  <c r="E450" i="30"/>
  <c r="F450" i="30"/>
  <c r="E452" i="30"/>
  <c r="F452" i="30"/>
  <c r="E454" i="30"/>
  <c r="F454" i="30"/>
  <c r="E456" i="30"/>
  <c r="F456" i="30"/>
  <c r="E458" i="30"/>
  <c r="F458" i="30"/>
  <c r="E460" i="30"/>
  <c r="F460" i="30"/>
  <c r="E462" i="30"/>
  <c r="F462" i="30"/>
  <c r="E464" i="30"/>
  <c r="F464" i="30"/>
  <c r="E466" i="30"/>
  <c r="F466" i="30"/>
  <c r="E468" i="30"/>
  <c r="F468" i="30"/>
  <c r="E470" i="30"/>
  <c r="F470" i="30"/>
  <c r="E472" i="30"/>
  <c r="F472" i="30"/>
  <c r="E474" i="30"/>
  <c r="F474" i="30"/>
  <c r="E476" i="30"/>
  <c r="F476" i="30"/>
  <c r="E478" i="30"/>
  <c r="F478" i="30"/>
  <c r="E480" i="30"/>
  <c r="F480" i="30"/>
  <c r="E482" i="30"/>
  <c r="F482" i="30"/>
  <c r="E484" i="30"/>
  <c r="F484" i="30"/>
  <c r="E486" i="30"/>
  <c r="F486" i="30"/>
  <c r="E488" i="30"/>
  <c r="F488" i="30"/>
  <c r="E490" i="30"/>
  <c r="F490" i="30"/>
  <c r="E492" i="30"/>
  <c r="F492" i="30"/>
  <c r="E494" i="30"/>
  <c r="F494" i="30"/>
  <c r="E496" i="30"/>
  <c r="F496" i="30"/>
  <c r="E498" i="30"/>
  <c r="F498" i="30"/>
  <c r="E500" i="30"/>
  <c r="F500" i="30"/>
  <c r="E502" i="30"/>
  <c r="F502" i="30"/>
  <c r="E504" i="30"/>
  <c r="F504" i="30"/>
  <c r="E506" i="30"/>
  <c r="F506" i="30"/>
  <c r="E508" i="30"/>
  <c r="F508" i="30"/>
  <c r="E510" i="30"/>
  <c r="F510" i="30"/>
  <c r="E512" i="30"/>
  <c r="F512" i="30"/>
  <c r="E514" i="30"/>
  <c r="F514" i="30"/>
  <c r="E516" i="30"/>
  <c r="F516" i="30"/>
  <c r="E518" i="30"/>
  <c r="F518" i="30"/>
  <c r="E520" i="30"/>
  <c r="F520" i="30"/>
  <c r="E522" i="30"/>
  <c r="F522" i="30"/>
  <c r="E524" i="30"/>
  <c r="F524" i="30"/>
  <c r="E526" i="30"/>
  <c r="F526" i="30"/>
  <c r="E528" i="30"/>
  <c r="F528" i="30"/>
  <c r="E530" i="30"/>
  <c r="F530" i="30"/>
  <c r="E532" i="30"/>
  <c r="F532" i="30"/>
  <c r="E534" i="30"/>
  <c r="F534" i="30"/>
  <c r="E536" i="30"/>
  <c r="F536" i="30"/>
  <c r="E538" i="30"/>
  <c r="F538" i="30"/>
  <c r="E540" i="30"/>
  <c r="F540" i="30"/>
  <c r="E542" i="30"/>
  <c r="F542" i="30"/>
  <c r="E544" i="30"/>
  <c r="F544" i="30"/>
  <c r="E546" i="30"/>
  <c r="F546" i="30"/>
  <c r="E548" i="30"/>
  <c r="F548" i="30"/>
  <c r="E550" i="30"/>
  <c r="F550" i="30"/>
  <c r="E552" i="30"/>
  <c r="F552" i="30"/>
  <c r="E554" i="30"/>
  <c r="F554" i="30"/>
  <c r="E556" i="30"/>
  <c r="F556" i="30"/>
  <c r="E558" i="30"/>
  <c r="F558" i="30"/>
  <c r="E560" i="30"/>
  <c r="F560" i="30"/>
  <c r="E562" i="30"/>
  <c r="F562" i="30"/>
  <c r="E564" i="30"/>
  <c r="F564" i="30"/>
  <c r="E566" i="30"/>
  <c r="F566" i="30"/>
  <c r="E568" i="30"/>
  <c r="F568" i="30"/>
  <c r="E570" i="30"/>
  <c r="F570" i="30"/>
  <c r="E572" i="30"/>
  <c r="F572" i="30"/>
  <c r="E574" i="30"/>
  <c r="F574" i="30"/>
  <c r="E576" i="30"/>
  <c r="F576" i="30"/>
  <c r="E578" i="30"/>
  <c r="F578" i="30"/>
  <c r="E580" i="30"/>
  <c r="F580" i="30"/>
  <c r="E582" i="30"/>
  <c r="F582" i="30"/>
  <c r="E584" i="30"/>
  <c r="F584" i="30"/>
  <c r="E586" i="30"/>
  <c r="F586" i="30"/>
  <c r="E588" i="30"/>
  <c r="F588" i="30"/>
  <c r="E590" i="30"/>
  <c r="F590" i="30"/>
  <c r="E592" i="30"/>
  <c r="F592" i="30"/>
  <c r="E594" i="30"/>
  <c r="F594" i="30"/>
  <c r="E596" i="30"/>
  <c r="F596" i="30"/>
  <c r="E598" i="30"/>
  <c r="F598" i="30"/>
  <c r="E600" i="30"/>
  <c r="F600" i="30"/>
  <c r="E602" i="30"/>
  <c r="F602" i="30"/>
  <c r="E604" i="30"/>
  <c r="F604" i="30"/>
  <c r="E606" i="30"/>
  <c r="F606" i="30"/>
  <c r="E608" i="30"/>
  <c r="F608" i="30"/>
  <c r="E610" i="30"/>
  <c r="F610" i="30"/>
  <c r="E612" i="30"/>
  <c r="F612" i="30"/>
  <c r="E614" i="30"/>
  <c r="F614" i="30"/>
  <c r="E616" i="30"/>
  <c r="F616" i="30"/>
  <c r="E618" i="30"/>
  <c r="F618" i="30"/>
  <c r="E620" i="30"/>
  <c r="F620" i="30"/>
  <c r="E622" i="30"/>
  <c r="F622" i="30"/>
  <c r="E624" i="30"/>
  <c r="F624" i="30"/>
  <c r="E626" i="30"/>
  <c r="F626" i="30"/>
  <c r="E628" i="30"/>
  <c r="F628" i="30"/>
  <c r="E630" i="30"/>
  <c r="F630" i="30"/>
  <c r="E632" i="30"/>
  <c r="F632" i="30"/>
  <c r="E634" i="30"/>
  <c r="F634" i="30"/>
  <c r="E636" i="30"/>
  <c r="F636" i="30"/>
  <c r="E638" i="30"/>
  <c r="F638" i="30"/>
  <c r="E640" i="30"/>
  <c r="F640" i="30"/>
  <c r="E642" i="30"/>
  <c r="F642" i="30"/>
  <c r="E644" i="30"/>
  <c r="F644" i="30"/>
  <c r="E646" i="30"/>
  <c r="F646" i="30"/>
  <c r="E648" i="30"/>
  <c r="F648" i="30"/>
  <c r="E650" i="30"/>
  <c r="F650" i="30"/>
  <c r="E652" i="30"/>
  <c r="F652" i="30"/>
  <c r="E654" i="30"/>
  <c r="F654" i="30"/>
  <c r="E656" i="30"/>
  <c r="F656" i="30"/>
  <c r="E658" i="30"/>
  <c r="F658" i="30"/>
  <c r="E660" i="30"/>
  <c r="F660" i="30"/>
  <c r="E662" i="30"/>
  <c r="F662" i="30"/>
  <c r="E664" i="30"/>
  <c r="F664" i="30"/>
  <c r="E666" i="30"/>
  <c r="F666" i="30"/>
  <c r="E668" i="30"/>
  <c r="F668" i="30"/>
  <c r="E670" i="30"/>
  <c r="F670" i="30"/>
  <c r="E672" i="30"/>
  <c r="F672" i="30"/>
  <c r="E674" i="30"/>
  <c r="F674" i="30"/>
  <c r="E676" i="30"/>
  <c r="F676" i="30"/>
  <c r="E678" i="30"/>
  <c r="F678" i="30"/>
  <c r="E680" i="30"/>
  <c r="F680" i="30"/>
  <c r="E682" i="30"/>
  <c r="F682" i="30"/>
  <c r="E684" i="30"/>
  <c r="F684" i="30"/>
  <c r="E686" i="30"/>
  <c r="F686" i="30"/>
  <c r="E688" i="30"/>
  <c r="F688" i="30"/>
  <c r="E690" i="30"/>
  <c r="F690" i="30"/>
  <c r="E692" i="30"/>
  <c r="F692" i="30"/>
  <c r="E694" i="30"/>
  <c r="F694" i="30"/>
  <c r="E696" i="30"/>
  <c r="F696" i="30"/>
  <c r="E698" i="30"/>
  <c r="F698" i="30"/>
  <c r="E700" i="30"/>
  <c r="F700" i="30"/>
  <c r="E702" i="30"/>
  <c r="F702" i="30"/>
  <c r="E704" i="30"/>
  <c r="F704" i="30"/>
  <c r="E706" i="30"/>
  <c r="F706" i="30"/>
  <c r="E708" i="30"/>
  <c r="F708" i="30"/>
  <c r="E710" i="30"/>
  <c r="F710" i="30"/>
  <c r="E712" i="30"/>
  <c r="F712" i="30"/>
  <c r="E714" i="30"/>
  <c r="F714" i="30"/>
  <c r="E716" i="30"/>
  <c r="F716" i="30"/>
  <c r="E718" i="30"/>
  <c r="F718" i="30"/>
  <c r="E720" i="30"/>
  <c r="F720" i="30"/>
  <c r="E722" i="30"/>
  <c r="F722" i="30"/>
  <c r="E724" i="30"/>
  <c r="F724" i="30"/>
  <c r="E726" i="30"/>
  <c r="F726" i="30"/>
  <c r="E728" i="30"/>
  <c r="F728" i="30"/>
  <c r="E730" i="30"/>
  <c r="F730" i="30"/>
  <c r="E732" i="30"/>
  <c r="F732" i="30"/>
  <c r="E734" i="30"/>
  <c r="F734" i="30"/>
  <c r="E736" i="30"/>
  <c r="F736" i="30"/>
  <c r="E738" i="30"/>
  <c r="F738" i="30"/>
  <c r="E740" i="30"/>
  <c r="F740" i="30"/>
  <c r="E742" i="30"/>
  <c r="F742" i="30"/>
  <c r="E744" i="30"/>
  <c r="F744" i="30"/>
  <c r="E746" i="30"/>
  <c r="F746" i="30"/>
  <c r="E748" i="30"/>
  <c r="F748" i="30"/>
  <c r="E750" i="30"/>
  <c r="F750" i="30"/>
  <c r="E752" i="30"/>
  <c r="F752" i="30"/>
  <c r="E754" i="30"/>
  <c r="F754" i="30"/>
  <c r="E756" i="30"/>
  <c r="F756" i="30"/>
  <c r="E758" i="30"/>
  <c r="F758" i="30"/>
  <c r="E760" i="30"/>
  <c r="F760" i="30"/>
  <c r="E762" i="30"/>
  <c r="F762" i="30"/>
  <c r="E764" i="30"/>
  <c r="F764" i="30"/>
  <c r="E766" i="30"/>
  <c r="F766" i="30"/>
  <c r="E768" i="30"/>
  <c r="F768" i="30"/>
  <c r="E770" i="30"/>
  <c r="F770" i="30"/>
  <c r="E772" i="30"/>
  <c r="F772" i="30"/>
  <c r="E774" i="30"/>
  <c r="F774" i="30"/>
  <c r="E776" i="30"/>
  <c r="F776" i="30"/>
  <c r="E778" i="30"/>
  <c r="F778" i="30"/>
  <c r="E780" i="30"/>
  <c r="F780" i="30"/>
  <c r="E782" i="30"/>
  <c r="F782" i="30"/>
  <c r="E784" i="30"/>
  <c r="F784" i="30"/>
  <c r="E786" i="30"/>
  <c r="F786" i="30"/>
  <c r="E788" i="30"/>
  <c r="F788" i="30"/>
  <c r="E790" i="30"/>
  <c r="F790" i="30"/>
  <c r="E792" i="30"/>
  <c r="F792" i="30"/>
  <c r="E794" i="30"/>
  <c r="F794" i="30"/>
  <c r="E796" i="30"/>
  <c r="F796" i="30"/>
  <c r="E798" i="30"/>
  <c r="F798" i="30"/>
  <c r="E800" i="30"/>
  <c r="F800" i="30"/>
  <c r="E802" i="30"/>
  <c r="F802" i="30"/>
  <c r="E804" i="30"/>
  <c r="F804" i="30"/>
  <c r="E806" i="30"/>
  <c r="F806" i="30"/>
  <c r="E808" i="30"/>
  <c r="F808" i="30"/>
  <c r="E810" i="30"/>
  <c r="F810" i="30"/>
  <c r="E812" i="30"/>
  <c r="F812" i="30"/>
  <c r="E814" i="30"/>
  <c r="F814" i="30"/>
  <c r="E816" i="30"/>
  <c r="F816" i="30"/>
  <c r="E818" i="30"/>
  <c r="F818" i="30"/>
  <c r="E820" i="30"/>
  <c r="F820" i="30"/>
  <c r="E822" i="30"/>
  <c r="F822" i="30"/>
  <c r="E824" i="30"/>
  <c r="F824" i="30"/>
  <c r="E826" i="30"/>
  <c r="F826" i="30"/>
  <c r="E828" i="30"/>
  <c r="F828" i="30"/>
  <c r="E830" i="30"/>
  <c r="F830" i="30"/>
  <c r="E832" i="30"/>
  <c r="F832" i="30"/>
  <c r="E834" i="30"/>
  <c r="F834" i="30"/>
  <c r="E836" i="30"/>
  <c r="F836" i="30"/>
  <c r="E838" i="30"/>
  <c r="F838" i="30"/>
  <c r="E840" i="30"/>
  <c r="F840" i="30"/>
  <c r="E842" i="30"/>
  <c r="F842" i="30"/>
  <c r="E844" i="30"/>
  <c r="F844" i="30"/>
  <c r="E846" i="30"/>
  <c r="F846" i="30"/>
  <c r="E848" i="30"/>
  <c r="F848" i="30"/>
  <c r="E850" i="30"/>
  <c r="F850" i="30"/>
  <c r="E852" i="30"/>
  <c r="F852" i="30"/>
  <c r="E854" i="30"/>
  <c r="F854" i="30"/>
  <c r="E856" i="30"/>
  <c r="F856" i="30"/>
  <c r="E858" i="30"/>
  <c r="F858" i="30"/>
  <c r="E860" i="30"/>
  <c r="F860" i="30"/>
  <c r="E862" i="30"/>
  <c r="F862" i="30"/>
  <c r="E864" i="30"/>
  <c r="F864" i="30"/>
  <c r="E866" i="30"/>
  <c r="F866" i="30"/>
  <c r="E868" i="30"/>
  <c r="F868" i="30"/>
  <c r="E870" i="30"/>
  <c r="F870" i="30"/>
  <c r="E872" i="30"/>
  <c r="F872" i="30"/>
  <c r="E874" i="30"/>
  <c r="F874" i="30"/>
  <c r="E876" i="30"/>
  <c r="F876" i="30"/>
  <c r="E878" i="30"/>
  <c r="F878" i="30"/>
  <c r="E880" i="30"/>
  <c r="F880" i="30"/>
  <c r="E882" i="30"/>
  <c r="F882" i="30"/>
  <c r="E884" i="30"/>
  <c r="F884" i="30"/>
  <c r="E886" i="30"/>
  <c r="F886" i="30"/>
  <c r="E888" i="30"/>
  <c r="F888" i="30"/>
  <c r="E890" i="30"/>
  <c r="F890" i="30"/>
  <c r="E892" i="30"/>
  <c r="F892" i="30"/>
  <c r="E894" i="30"/>
  <c r="F894" i="30"/>
  <c r="E896" i="30"/>
  <c r="F896" i="30"/>
  <c r="E898" i="30"/>
  <c r="F898" i="30"/>
  <c r="E900" i="30"/>
  <c r="F900" i="30"/>
  <c r="E902" i="30"/>
  <c r="F902" i="30"/>
  <c r="E904" i="30"/>
  <c r="F904" i="30"/>
  <c r="E906" i="30"/>
  <c r="F906" i="30"/>
  <c r="E908" i="30"/>
  <c r="F908" i="30"/>
  <c r="E910" i="30"/>
  <c r="F910" i="30"/>
  <c r="E912" i="30"/>
  <c r="F912" i="30"/>
  <c r="E914" i="30"/>
  <c r="F914" i="30"/>
  <c r="E916" i="30"/>
  <c r="F916" i="30"/>
  <c r="E918" i="30"/>
  <c r="F918" i="30"/>
  <c r="E920" i="30"/>
  <c r="F920" i="30"/>
  <c r="E922" i="30"/>
  <c r="F922" i="30"/>
  <c r="E924" i="30"/>
  <c r="F924" i="30"/>
  <c r="E926" i="30"/>
  <c r="F926" i="30"/>
  <c r="E928" i="30"/>
  <c r="F928" i="30"/>
  <c r="E930" i="30"/>
  <c r="F930" i="30"/>
  <c r="E932" i="30"/>
  <c r="F932" i="30"/>
  <c r="E934" i="30"/>
  <c r="F934" i="30"/>
  <c r="E936" i="30"/>
  <c r="F936" i="30"/>
  <c r="E938" i="30"/>
  <c r="F938" i="30"/>
  <c r="E940" i="30"/>
  <c r="F940" i="30"/>
  <c r="E942" i="30"/>
  <c r="F942" i="30"/>
  <c r="E944" i="30"/>
  <c r="F944" i="30"/>
  <c r="E946" i="30"/>
  <c r="F946" i="30"/>
  <c r="E948" i="30"/>
  <c r="F948" i="30"/>
  <c r="E950" i="30"/>
  <c r="F950" i="30"/>
  <c r="E952" i="30"/>
  <c r="F952" i="30"/>
  <c r="E954" i="30"/>
  <c r="F954" i="30"/>
  <c r="E956" i="30"/>
  <c r="F956" i="30"/>
  <c r="E958" i="30"/>
  <c r="F958" i="30"/>
  <c r="E960" i="30"/>
  <c r="F960" i="30"/>
  <c r="E962" i="30"/>
  <c r="F962" i="30"/>
  <c r="E964" i="30"/>
  <c r="F964" i="30"/>
  <c r="E966" i="30"/>
  <c r="F966" i="30"/>
  <c r="E968" i="30"/>
  <c r="F968" i="30"/>
  <c r="E970" i="30"/>
  <c r="F970" i="30"/>
  <c r="E972" i="30"/>
  <c r="F972" i="30"/>
  <c r="E974" i="30"/>
  <c r="F974" i="30"/>
  <c r="E976" i="30"/>
  <c r="F976" i="30"/>
  <c r="E978" i="30"/>
  <c r="F978" i="30"/>
  <c r="E980" i="30"/>
  <c r="F980" i="30"/>
  <c r="E982" i="30"/>
  <c r="F982" i="30"/>
  <c r="E984" i="30"/>
  <c r="F984" i="30"/>
  <c r="E986" i="30"/>
  <c r="F986" i="30"/>
  <c r="E988" i="30"/>
  <c r="F988" i="30"/>
  <c r="E990" i="30"/>
  <c r="F990" i="30"/>
  <c r="E992" i="30"/>
  <c r="F992" i="30"/>
  <c r="E994" i="30"/>
  <c r="F994" i="30"/>
  <c r="E996" i="30"/>
  <c r="F996" i="30"/>
  <c r="E998" i="30"/>
  <c r="F998" i="30"/>
  <c r="E1000" i="30"/>
  <c r="F1000" i="30"/>
  <c r="E1002" i="30"/>
  <c r="F1002" i="30"/>
  <c r="E1004" i="30"/>
  <c r="F1004" i="30"/>
  <c r="F2" i="30"/>
  <c r="E2" i="30"/>
  <c r="E3" i="29"/>
  <c r="F3" i="29"/>
  <c r="E4" i="29"/>
  <c r="F4" i="29"/>
  <c r="E5" i="29"/>
  <c r="F5" i="29"/>
  <c r="E6" i="29"/>
  <c r="F6" i="29"/>
  <c r="E7" i="29"/>
  <c r="F7" i="29"/>
  <c r="E8" i="29"/>
  <c r="F8" i="29"/>
  <c r="E9" i="29"/>
  <c r="F9" i="29"/>
  <c r="E10" i="29"/>
  <c r="F10" i="29"/>
  <c r="E11" i="29"/>
  <c r="F11" i="29"/>
  <c r="E12" i="29"/>
  <c r="F12" i="29"/>
  <c r="E13" i="29"/>
  <c r="F13" i="29"/>
  <c r="E14" i="29"/>
  <c r="F14" i="29"/>
  <c r="E15" i="29"/>
  <c r="F15" i="29"/>
  <c r="E16" i="29"/>
  <c r="F16" i="29"/>
  <c r="E17" i="29"/>
  <c r="F17" i="29"/>
  <c r="E18" i="29"/>
  <c r="F18" i="29"/>
  <c r="E19" i="29"/>
  <c r="F19" i="29"/>
  <c r="E20" i="29"/>
  <c r="F20" i="29"/>
  <c r="E21" i="29"/>
  <c r="F21" i="29"/>
  <c r="E22" i="29"/>
  <c r="F22" i="29"/>
  <c r="E23" i="29"/>
  <c r="F23" i="29"/>
  <c r="E24" i="29"/>
  <c r="F24" i="29"/>
  <c r="E25" i="29"/>
  <c r="F25" i="29"/>
  <c r="E26" i="29"/>
  <c r="F26" i="29"/>
  <c r="E27" i="29"/>
  <c r="F27" i="29"/>
  <c r="E28" i="29"/>
  <c r="F28" i="29"/>
  <c r="E29" i="29"/>
  <c r="F29" i="29"/>
  <c r="E30" i="29"/>
  <c r="F30" i="29"/>
  <c r="E31" i="29"/>
  <c r="F31" i="29"/>
  <c r="E32" i="29"/>
  <c r="F32" i="29"/>
  <c r="E33" i="29"/>
  <c r="F33" i="29"/>
  <c r="E34" i="29"/>
  <c r="F34" i="29"/>
  <c r="E35" i="29"/>
  <c r="F35" i="29"/>
  <c r="E36" i="29"/>
  <c r="F36" i="29"/>
  <c r="E37" i="29"/>
  <c r="F37" i="29"/>
  <c r="E38" i="29"/>
  <c r="F38" i="29"/>
  <c r="E39" i="29"/>
  <c r="F39" i="29"/>
  <c r="E40" i="29"/>
  <c r="F40" i="29"/>
  <c r="E41" i="29"/>
  <c r="F41" i="29"/>
  <c r="E42" i="29"/>
  <c r="F42" i="29"/>
  <c r="E43" i="29"/>
  <c r="F43" i="29"/>
  <c r="E44" i="29"/>
  <c r="F44" i="29"/>
  <c r="E45" i="29"/>
  <c r="F45" i="29"/>
  <c r="E46" i="29"/>
  <c r="F46" i="29"/>
  <c r="E47" i="29"/>
  <c r="F47" i="29"/>
  <c r="E48" i="29"/>
  <c r="F48" i="29"/>
  <c r="E49" i="29"/>
  <c r="F49" i="29"/>
  <c r="E50" i="29"/>
  <c r="F50" i="29"/>
  <c r="E51" i="29"/>
  <c r="F51" i="29"/>
  <c r="E52" i="29"/>
  <c r="F52" i="29"/>
  <c r="E53" i="29"/>
  <c r="F53" i="29"/>
  <c r="E54" i="29"/>
  <c r="F54" i="29"/>
  <c r="E55" i="29"/>
  <c r="F55" i="29"/>
  <c r="E56" i="29"/>
  <c r="F56" i="29"/>
  <c r="E57" i="29"/>
  <c r="F57" i="29"/>
  <c r="E58" i="29"/>
  <c r="F58" i="29"/>
  <c r="E59" i="29"/>
  <c r="F59" i="29"/>
  <c r="E60" i="29"/>
  <c r="F60" i="29"/>
  <c r="E61" i="29"/>
  <c r="F61" i="29"/>
  <c r="E62" i="29"/>
  <c r="F62" i="29"/>
  <c r="E63" i="29"/>
  <c r="F63" i="29"/>
  <c r="E64" i="29"/>
  <c r="F64" i="29"/>
  <c r="E65" i="29"/>
  <c r="F65" i="29"/>
  <c r="E66" i="29"/>
  <c r="F66" i="29"/>
  <c r="E67" i="29"/>
  <c r="F67" i="29"/>
  <c r="E68" i="29"/>
  <c r="F68" i="29"/>
  <c r="E69" i="29"/>
  <c r="F69" i="29"/>
  <c r="E70" i="29"/>
  <c r="F70" i="29"/>
  <c r="E71" i="29"/>
  <c r="F71" i="29"/>
  <c r="E72" i="29"/>
  <c r="F72" i="29"/>
  <c r="E73" i="29"/>
  <c r="F73" i="29"/>
  <c r="E74" i="29"/>
  <c r="F74" i="29"/>
  <c r="E75" i="29"/>
  <c r="F75" i="29"/>
  <c r="E76" i="29"/>
  <c r="F76" i="29"/>
  <c r="E77" i="29"/>
  <c r="F77" i="29"/>
  <c r="E78" i="29"/>
  <c r="F78" i="29"/>
  <c r="E79" i="29"/>
  <c r="F79" i="29"/>
  <c r="E80" i="29"/>
  <c r="F80" i="29"/>
  <c r="E81" i="29"/>
  <c r="F81" i="29"/>
  <c r="E82" i="29"/>
  <c r="F82" i="29"/>
  <c r="E83" i="29"/>
  <c r="F83" i="29"/>
  <c r="E84" i="29"/>
  <c r="F84" i="29"/>
  <c r="E85" i="29"/>
  <c r="F85" i="29"/>
  <c r="E86" i="29"/>
  <c r="F86" i="29"/>
  <c r="E87" i="29"/>
  <c r="F87" i="29"/>
  <c r="E88" i="29"/>
  <c r="F88" i="29"/>
  <c r="E89" i="29"/>
  <c r="F89" i="29"/>
  <c r="E90" i="29"/>
  <c r="F90" i="29"/>
  <c r="E91" i="29"/>
  <c r="F91" i="29"/>
  <c r="E92" i="29"/>
  <c r="F92" i="29"/>
  <c r="E93" i="29"/>
  <c r="F93" i="29"/>
  <c r="E94" i="29"/>
  <c r="F94" i="29"/>
  <c r="E95" i="29"/>
  <c r="F95" i="29"/>
  <c r="E96" i="29"/>
  <c r="F96" i="29"/>
  <c r="E97" i="29"/>
  <c r="F97" i="29"/>
  <c r="E98" i="29"/>
  <c r="F98" i="29"/>
  <c r="E99" i="29"/>
  <c r="F99" i="29"/>
  <c r="E100" i="29"/>
  <c r="F100" i="29"/>
  <c r="E101" i="29"/>
  <c r="F101" i="29"/>
  <c r="E102" i="29"/>
  <c r="F102" i="29"/>
  <c r="E103" i="29"/>
  <c r="F103" i="29"/>
  <c r="E104" i="29"/>
  <c r="F104" i="29"/>
  <c r="E105" i="29"/>
  <c r="F105" i="29"/>
  <c r="E106" i="29"/>
  <c r="F106" i="29"/>
  <c r="E107" i="29"/>
  <c r="F107" i="29"/>
  <c r="E108" i="29"/>
  <c r="F108" i="29"/>
  <c r="E109" i="29"/>
  <c r="F109" i="29"/>
  <c r="E110" i="29"/>
  <c r="F110" i="29"/>
  <c r="E111" i="29"/>
  <c r="F111" i="29"/>
  <c r="E112" i="29"/>
  <c r="F112" i="29"/>
  <c r="E113" i="29"/>
  <c r="F113" i="29"/>
  <c r="E114" i="29"/>
  <c r="F114" i="29"/>
  <c r="E115" i="29"/>
  <c r="F115" i="29"/>
  <c r="E116" i="29"/>
  <c r="F116" i="29"/>
  <c r="E117" i="29"/>
  <c r="F117" i="29"/>
  <c r="E118" i="29"/>
  <c r="F118" i="29"/>
  <c r="E119" i="29"/>
  <c r="F119" i="29"/>
  <c r="E120" i="29"/>
  <c r="F120" i="29"/>
  <c r="E121" i="29"/>
  <c r="F121" i="29"/>
  <c r="E122" i="29"/>
  <c r="F122" i="29"/>
  <c r="E123" i="29"/>
  <c r="F123" i="29"/>
  <c r="E124" i="29"/>
  <c r="F124" i="29"/>
  <c r="E125" i="29"/>
  <c r="F125" i="29"/>
  <c r="E126" i="29"/>
  <c r="F126" i="29"/>
  <c r="E127" i="29"/>
  <c r="F127" i="29"/>
  <c r="E128" i="29"/>
  <c r="F128" i="29"/>
  <c r="E129" i="29"/>
  <c r="F129" i="29"/>
  <c r="E130" i="29"/>
  <c r="F130" i="29"/>
  <c r="E131" i="29"/>
  <c r="F131" i="29"/>
  <c r="E132" i="29"/>
  <c r="F132" i="29"/>
  <c r="E133" i="29"/>
  <c r="F133" i="29"/>
  <c r="E134" i="29"/>
  <c r="F134" i="29"/>
  <c r="E135" i="29"/>
  <c r="F135" i="29"/>
  <c r="E136" i="29"/>
  <c r="F136" i="29"/>
  <c r="E137" i="29"/>
  <c r="F137" i="29"/>
  <c r="E138" i="29"/>
  <c r="F138" i="29"/>
  <c r="E139" i="29"/>
  <c r="F139" i="29"/>
  <c r="E140" i="29"/>
  <c r="F140" i="29"/>
  <c r="E141" i="29"/>
  <c r="F141" i="29"/>
  <c r="E142" i="29"/>
  <c r="F142" i="29"/>
  <c r="E143" i="29"/>
  <c r="F143" i="29"/>
  <c r="E144" i="29"/>
  <c r="F144" i="29"/>
  <c r="E145" i="29"/>
  <c r="F145" i="29"/>
  <c r="E146" i="29"/>
  <c r="F146" i="29"/>
  <c r="E147" i="29"/>
  <c r="F147" i="29"/>
  <c r="E148" i="29"/>
  <c r="F148" i="29"/>
  <c r="E149" i="29"/>
  <c r="F149" i="29"/>
  <c r="E150" i="29"/>
  <c r="F150" i="29"/>
  <c r="E151" i="29"/>
  <c r="F151" i="29"/>
  <c r="E152" i="29"/>
  <c r="F152" i="29"/>
  <c r="E153" i="29"/>
  <c r="F153" i="29"/>
  <c r="E154" i="29"/>
  <c r="F154" i="29"/>
  <c r="E155" i="29"/>
  <c r="F155" i="29"/>
  <c r="E156" i="29"/>
  <c r="F156" i="29"/>
  <c r="E157" i="29"/>
  <c r="F157" i="29"/>
  <c r="E158" i="29"/>
  <c r="F158" i="29"/>
  <c r="E159" i="29"/>
  <c r="F159" i="29"/>
  <c r="E160" i="29"/>
  <c r="F160" i="29"/>
  <c r="E161" i="29"/>
  <c r="F161" i="29"/>
  <c r="E162" i="29"/>
  <c r="F162" i="29"/>
  <c r="E163" i="29"/>
  <c r="F163" i="29"/>
  <c r="E164" i="29"/>
  <c r="F164" i="29"/>
  <c r="E165" i="29"/>
  <c r="F165" i="29"/>
  <c r="E166" i="29"/>
  <c r="F166" i="29"/>
  <c r="E167" i="29"/>
  <c r="F167" i="29"/>
  <c r="E168" i="29"/>
  <c r="F168" i="29"/>
  <c r="E169" i="29"/>
  <c r="F169" i="29"/>
  <c r="E170" i="29"/>
  <c r="F170" i="29"/>
  <c r="E171" i="29"/>
  <c r="F171" i="29"/>
  <c r="E172" i="29"/>
  <c r="F172" i="29"/>
  <c r="E173" i="29"/>
  <c r="F173" i="29"/>
  <c r="E174" i="29"/>
  <c r="F174" i="29"/>
  <c r="E175" i="29"/>
  <c r="F175" i="29"/>
  <c r="E176" i="29"/>
  <c r="F176" i="29"/>
  <c r="E177" i="29"/>
  <c r="F177" i="29"/>
  <c r="E178" i="29"/>
  <c r="F178" i="29"/>
  <c r="E179" i="29"/>
  <c r="F179" i="29"/>
  <c r="E180" i="29"/>
  <c r="F180" i="29"/>
  <c r="E181" i="29"/>
  <c r="F181" i="29"/>
  <c r="E182" i="29"/>
  <c r="F182" i="29"/>
  <c r="E183" i="29"/>
  <c r="F183" i="29"/>
  <c r="E184" i="29"/>
  <c r="F184" i="29"/>
  <c r="E185" i="29"/>
  <c r="F185" i="29"/>
  <c r="E186" i="29"/>
  <c r="F186" i="29"/>
  <c r="E187" i="29"/>
  <c r="F187" i="29"/>
  <c r="E188" i="29"/>
  <c r="F188" i="29"/>
  <c r="E189" i="29"/>
  <c r="F189" i="29"/>
  <c r="E190" i="29"/>
  <c r="F190" i="29"/>
  <c r="E191" i="29"/>
  <c r="F191" i="29"/>
  <c r="E192" i="29"/>
  <c r="F192" i="29"/>
  <c r="E193" i="29"/>
  <c r="F193" i="29"/>
  <c r="E194" i="29"/>
  <c r="F194" i="29"/>
  <c r="E195" i="29"/>
  <c r="F195" i="29"/>
  <c r="E196" i="29"/>
  <c r="F196" i="29"/>
  <c r="E197" i="29"/>
  <c r="F197" i="29"/>
  <c r="E198" i="29"/>
  <c r="F198" i="29"/>
  <c r="E199" i="29"/>
  <c r="F199" i="29"/>
  <c r="E200" i="29"/>
  <c r="F200" i="29"/>
  <c r="E201" i="29"/>
  <c r="F201" i="29"/>
  <c r="E202" i="29"/>
  <c r="F202" i="29"/>
  <c r="E203" i="29"/>
  <c r="F203" i="29"/>
  <c r="E204" i="29"/>
  <c r="F204" i="29"/>
  <c r="E205" i="29"/>
  <c r="F205" i="29"/>
  <c r="E206" i="29"/>
  <c r="F206" i="29"/>
  <c r="E207" i="29"/>
  <c r="F207" i="29"/>
  <c r="E208" i="29"/>
  <c r="F208" i="29"/>
  <c r="E209" i="29"/>
  <c r="F209" i="29"/>
  <c r="E210" i="29"/>
  <c r="F210" i="29"/>
  <c r="E211" i="29"/>
  <c r="F211" i="29"/>
  <c r="E212" i="29"/>
  <c r="F212" i="29"/>
  <c r="E213" i="29"/>
  <c r="F213" i="29"/>
  <c r="E214" i="29"/>
  <c r="F214" i="29"/>
  <c r="E215" i="29"/>
  <c r="F215" i="29"/>
  <c r="E216" i="29"/>
  <c r="F216" i="29"/>
  <c r="E217" i="29"/>
  <c r="F217" i="29"/>
  <c r="E218" i="29"/>
  <c r="F218" i="29"/>
  <c r="E219" i="29"/>
  <c r="F219" i="29"/>
  <c r="E220" i="29"/>
  <c r="F220" i="29"/>
  <c r="E221" i="29"/>
  <c r="F221" i="29"/>
  <c r="E222" i="29"/>
  <c r="F222" i="29"/>
  <c r="E223" i="29"/>
  <c r="F223" i="29"/>
  <c r="E224" i="29"/>
  <c r="F224" i="29"/>
  <c r="E225" i="29"/>
  <c r="F225" i="29"/>
  <c r="E226" i="29"/>
  <c r="F226" i="29"/>
  <c r="E227" i="29"/>
  <c r="F227" i="29"/>
  <c r="E228" i="29"/>
  <c r="F228" i="29"/>
  <c r="E229" i="29"/>
  <c r="F229" i="29"/>
  <c r="E230" i="29"/>
  <c r="F230" i="29"/>
  <c r="E231" i="29"/>
  <c r="F231" i="29"/>
  <c r="E232" i="29"/>
  <c r="F232" i="29"/>
  <c r="E233" i="29"/>
  <c r="F233" i="29"/>
  <c r="E234" i="29"/>
  <c r="F234" i="29"/>
  <c r="E235" i="29"/>
  <c r="F235" i="29"/>
  <c r="E236" i="29"/>
  <c r="F236" i="29"/>
  <c r="E237" i="29"/>
  <c r="F237" i="29"/>
  <c r="E238" i="29"/>
  <c r="F238" i="29"/>
  <c r="E239" i="29"/>
  <c r="F239" i="29"/>
  <c r="E240" i="29"/>
  <c r="F240" i="29"/>
  <c r="E241" i="29"/>
  <c r="F241" i="29"/>
  <c r="E242" i="29"/>
  <c r="F242" i="29"/>
  <c r="E243" i="29"/>
  <c r="F243" i="29"/>
  <c r="E244" i="29"/>
  <c r="F244" i="29"/>
  <c r="E245" i="29"/>
  <c r="F245" i="29"/>
  <c r="E246" i="29"/>
  <c r="F246" i="29"/>
  <c r="E247" i="29"/>
  <c r="F247" i="29"/>
  <c r="E248" i="29"/>
  <c r="F248" i="29"/>
  <c r="E249" i="29"/>
  <c r="F249" i="29"/>
  <c r="E250" i="29"/>
  <c r="F250" i="29"/>
  <c r="E251" i="29"/>
  <c r="F251" i="29"/>
  <c r="E252" i="29"/>
  <c r="F252" i="29"/>
  <c r="E253" i="29"/>
  <c r="F253" i="29"/>
  <c r="E254" i="29"/>
  <c r="F254" i="29"/>
  <c r="E255" i="29"/>
  <c r="F255" i="29"/>
  <c r="E256" i="29"/>
  <c r="F256" i="29"/>
  <c r="E257" i="29"/>
  <c r="F257" i="29"/>
  <c r="E258" i="29"/>
  <c r="F258" i="29"/>
  <c r="E259" i="29"/>
  <c r="F259" i="29"/>
  <c r="E260" i="29"/>
  <c r="F260" i="29"/>
  <c r="E261" i="29"/>
  <c r="F261" i="29"/>
  <c r="E262" i="29"/>
  <c r="F262" i="29"/>
  <c r="E263" i="29"/>
  <c r="F263" i="29"/>
  <c r="E264" i="29"/>
  <c r="F264" i="29"/>
  <c r="E265" i="29"/>
  <c r="F265" i="29"/>
  <c r="E266" i="29"/>
  <c r="F266" i="29"/>
  <c r="E267" i="29"/>
  <c r="F267" i="29"/>
  <c r="E268" i="29"/>
  <c r="F268" i="29"/>
  <c r="E269" i="29"/>
  <c r="F269" i="29"/>
  <c r="E270" i="29"/>
  <c r="F270" i="29"/>
  <c r="E271" i="29"/>
  <c r="F271" i="29"/>
  <c r="E272" i="29"/>
  <c r="F272" i="29"/>
  <c r="E273" i="29"/>
  <c r="F273" i="29"/>
  <c r="E274" i="29"/>
  <c r="F274" i="29"/>
  <c r="E275" i="29"/>
  <c r="F275" i="29"/>
  <c r="E276" i="29"/>
  <c r="F276" i="29"/>
  <c r="E277" i="29"/>
  <c r="F277" i="29"/>
  <c r="E278" i="29"/>
  <c r="F278" i="29"/>
  <c r="E279" i="29"/>
  <c r="F279" i="29"/>
  <c r="E280" i="29"/>
  <c r="F280" i="29"/>
  <c r="E281" i="29"/>
  <c r="F281" i="29"/>
  <c r="E282" i="29"/>
  <c r="F282" i="29"/>
  <c r="E283" i="29"/>
  <c r="F283" i="29"/>
  <c r="E284" i="29"/>
  <c r="F284" i="29"/>
  <c r="E285" i="29"/>
  <c r="F285" i="29"/>
  <c r="E286" i="29"/>
  <c r="F286" i="29"/>
  <c r="E287" i="29"/>
  <c r="F287" i="29"/>
  <c r="E288" i="29"/>
  <c r="F288" i="29"/>
  <c r="E289" i="29"/>
  <c r="F289" i="29"/>
  <c r="E290" i="29"/>
  <c r="F290" i="29"/>
  <c r="E291" i="29"/>
  <c r="F291" i="29"/>
  <c r="E292" i="29"/>
  <c r="F292" i="29"/>
  <c r="E293" i="29"/>
  <c r="F293" i="29"/>
  <c r="E294" i="29"/>
  <c r="F294" i="29"/>
  <c r="E295" i="29"/>
  <c r="F295" i="29"/>
  <c r="E296" i="29"/>
  <c r="F296" i="29"/>
  <c r="E297" i="29"/>
  <c r="F297" i="29"/>
  <c r="E298" i="29"/>
  <c r="F298" i="29"/>
  <c r="E299" i="29"/>
  <c r="F299" i="29"/>
  <c r="E300" i="29"/>
  <c r="F300" i="29"/>
  <c r="E301" i="29"/>
  <c r="F301" i="29"/>
  <c r="E302" i="29"/>
  <c r="F302" i="29"/>
  <c r="E303" i="29"/>
  <c r="F303" i="29"/>
  <c r="E304" i="29"/>
  <c r="F304" i="29"/>
  <c r="E305" i="29"/>
  <c r="F305" i="29"/>
  <c r="E306" i="29"/>
  <c r="F306" i="29"/>
  <c r="E307" i="29"/>
  <c r="F307" i="29"/>
  <c r="E308" i="29"/>
  <c r="F308" i="29"/>
  <c r="E309" i="29"/>
  <c r="F309" i="29"/>
  <c r="E310" i="29"/>
  <c r="F310" i="29"/>
  <c r="E311" i="29"/>
  <c r="F311" i="29"/>
  <c r="E312" i="29"/>
  <c r="F312" i="29"/>
  <c r="E313" i="29"/>
  <c r="F313" i="29"/>
  <c r="E314" i="29"/>
  <c r="F314" i="29"/>
  <c r="E315" i="29"/>
  <c r="F315" i="29"/>
  <c r="E316" i="29"/>
  <c r="F316" i="29"/>
  <c r="E317" i="29"/>
  <c r="F317" i="29"/>
  <c r="E318" i="29"/>
  <c r="F318" i="29"/>
  <c r="E319" i="29"/>
  <c r="F319" i="29"/>
  <c r="E320" i="29"/>
  <c r="F320" i="29"/>
  <c r="E321" i="29"/>
  <c r="F321" i="29"/>
  <c r="E322" i="29"/>
  <c r="F322" i="29"/>
  <c r="E323" i="29"/>
  <c r="F323" i="29"/>
  <c r="E324" i="29"/>
  <c r="F324" i="29"/>
  <c r="E325" i="29"/>
  <c r="F325" i="29"/>
  <c r="E326" i="29"/>
  <c r="F326" i="29"/>
  <c r="E327" i="29"/>
  <c r="F327" i="29"/>
  <c r="E328" i="29"/>
  <c r="F328" i="29"/>
  <c r="E329" i="29"/>
  <c r="F329" i="29"/>
  <c r="E330" i="29"/>
  <c r="F330" i="29"/>
  <c r="E331" i="29"/>
  <c r="F331" i="29"/>
  <c r="E332" i="29"/>
  <c r="F332" i="29"/>
  <c r="E333" i="29"/>
  <c r="F333" i="29"/>
  <c r="E334" i="29"/>
  <c r="F334" i="29"/>
  <c r="E335" i="29"/>
  <c r="F335" i="29"/>
  <c r="E336" i="29"/>
  <c r="F336" i="29"/>
  <c r="E337" i="29"/>
  <c r="F337" i="29"/>
  <c r="E338" i="29"/>
  <c r="F338" i="29"/>
  <c r="E339" i="29"/>
  <c r="F339" i="29"/>
  <c r="E340" i="29"/>
  <c r="F340" i="29"/>
  <c r="E341" i="29"/>
  <c r="F341" i="29"/>
  <c r="E342" i="29"/>
  <c r="F342" i="29"/>
  <c r="E343" i="29"/>
  <c r="F343" i="29"/>
  <c r="E344" i="29"/>
  <c r="F344" i="29"/>
  <c r="E345" i="29"/>
  <c r="F345" i="29"/>
  <c r="E346" i="29"/>
  <c r="F346" i="29"/>
  <c r="E347" i="29"/>
  <c r="F347" i="29"/>
  <c r="E348" i="29"/>
  <c r="F348" i="29"/>
  <c r="E349" i="29"/>
  <c r="F349" i="29"/>
  <c r="E350" i="29"/>
  <c r="F350" i="29"/>
  <c r="E351" i="29"/>
  <c r="F351" i="29"/>
  <c r="E352" i="29"/>
  <c r="F352" i="29"/>
  <c r="E353" i="29"/>
  <c r="F353" i="29"/>
  <c r="E354" i="29"/>
  <c r="F354" i="29"/>
  <c r="E355" i="29"/>
  <c r="F355" i="29"/>
  <c r="E356" i="29"/>
  <c r="F356" i="29"/>
  <c r="E357" i="29"/>
  <c r="F357" i="29"/>
  <c r="E358" i="29"/>
  <c r="F358" i="29"/>
  <c r="E359" i="29"/>
  <c r="F359" i="29"/>
  <c r="E360" i="29"/>
  <c r="F360" i="29"/>
  <c r="E361" i="29"/>
  <c r="F361" i="29"/>
  <c r="E362" i="29"/>
  <c r="F362" i="29"/>
  <c r="E363" i="29"/>
  <c r="F363" i="29"/>
  <c r="E364" i="29"/>
  <c r="F364" i="29"/>
  <c r="E365" i="29"/>
  <c r="F365" i="29"/>
  <c r="E366" i="29"/>
  <c r="F366" i="29"/>
  <c r="E367" i="29"/>
  <c r="F367" i="29"/>
  <c r="E368" i="29"/>
  <c r="F368" i="29"/>
  <c r="E369" i="29"/>
  <c r="F369" i="29"/>
  <c r="E370" i="29"/>
  <c r="F370" i="29"/>
  <c r="E371" i="29"/>
  <c r="F371" i="29"/>
  <c r="E372" i="29"/>
  <c r="F372" i="29"/>
  <c r="E373" i="29"/>
  <c r="F373" i="29"/>
  <c r="E374" i="29"/>
  <c r="F374" i="29"/>
  <c r="E375" i="29"/>
  <c r="F375" i="29"/>
  <c r="E376" i="29"/>
  <c r="F376" i="29"/>
  <c r="E377" i="29"/>
  <c r="F377" i="29"/>
  <c r="E378" i="29"/>
  <c r="F378" i="29"/>
  <c r="E379" i="29"/>
  <c r="F379" i="29"/>
  <c r="E380" i="29"/>
  <c r="F380" i="29"/>
  <c r="E381" i="29"/>
  <c r="F381" i="29"/>
  <c r="E382" i="29"/>
  <c r="F382" i="29"/>
  <c r="E383" i="29"/>
  <c r="F383" i="29"/>
  <c r="E384" i="29"/>
  <c r="F384" i="29"/>
  <c r="E385" i="29"/>
  <c r="F385" i="29"/>
  <c r="E386" i="29"/>
  <c r="F386" i="29"/>
  <c r="E387" i="29"/>
  <c r="F387" i="29"/>
  <c r="E388" i="29"/>
  <c r="F388" i="29"/>
  <c r="E389" i="29"/>
  <c r="F389" i="29"/>
  <c r="E390" i="29"/>
  <c r="F390" i="29"/>
  <c r="E391" i="29"/>
  <c r="F391" i="29"/>
  <c r="E392" i="29"/>
  <c r="F392" i="29"/>
  <c r="E393" i="29"/>
  <c r="F393" i="29"/>
  <c r="E394" i="29"/>
  <c r="F394" i="29"/>
  <c r="E395" i="29"/>
  <c r="F395" i="29"/>
  <c r="E396" i="29"/>
  <c r="F396" i="29"/>
  <c r="E397" i="29"/>
  <c r="F397" i="29"/>
  <c r="E398" i="29"/>
  <c r="F398" i="29"/>
  <c r="E399" i="29"/>
  <c r="F399" i="29"/>
  <c r="E400" i="29"/>
  <c r="F400" i="29"/>
  <c r="E401" i="29"/>
  <c r="F401" i="29"/>
  <c r="E402" i="29"/>
  <c r="F402" i="29"/>
  <c r="E403" i="29"/>
  <c r="F403" i="29"/>
  <c r="E404" i="29"/>
  <c r="F404" i="29"/>
  <c r="E405" i="29"/>
  <c r="F405" i="29"/>
  <c r="E406" i="29"/>
  <c r="F406" i="29"/>
  <c r="E407" i="29"/>
  <c r="F407" i="29"/>
  <c r="E408" i="29"/>
  <c r="F408" i="29"/>
  <c r="E409" i="29"/>
  <c r="F409" i="29"/>
  <c r="E410" i="29"/>
  <c r="F410" i="29"/>
  <c r="E411" i="29"/>
  <c r="F411" i="29"/>
  <c r="E412" i="29"/>
  <c r="F412" i="29"/>
  <c r="E413" i="29"/>
  <c r="F413" i="29"/>
  <c r="E414" i="29"/>
  <c r="F414" i="29"/>
  <c r="E415" i="29"/>
  <c r="F415" i="29"/>
  <c r="E416" i="29"/>
  <c r="F416" i="29"/>
  <c r="E417" i="29"/>
  <c r="F417" i="29"/>
  <c r="E418" i="29"/>
  <c r="F418" i="29"/>
  <c r="E419" i="29"/>
  <c r="F419" i="29"/>
  <c r="E420" i="29"/>
  <c r="F420" i="29"/>
  <c r="E421" i="29"/>
  <c r="F421" i="29"/>
  <c r="E422" i="29"/>
  <c r="F422" i="29"/>
  <c r="E423" i="29"/>
  <c r="F423" i="29"/>
  <c r="E424" i="29"/>
  <c r="F424" i="29"/>
  <c r="E425" i="29"/>
  <c r="F425" i="29"/>
  <c r="E426" i="29"/>
  <c r="F426" i="29"/>
  <c r="E427" i="29"/>
  <c r="F427" i="29"/>
  <c r="E428" i="29"/>
  <c r="F428" i="29"/>
  <c r="E429" i="29"/>
  <c r="F429" i="29"/>
  <c r="E430" i="29"/>
  <c r="F430" i="29"/>
  <c r="E431" i="29"/>
  <c r="F431" i="29"/>
  <c r="E432" i="29"/>
  <c r="F432" i="29"/>
  <c r="E433" i="29"/>
  <c r="F433" i="29"/>
  <c r="E434" i="29"/>
  <c r="F434" i="29"/>
  <c r="E435" i="29"/>
  <c r="F435" i="29"/>
  <c r="E436" i="29"/>
  <c r="F436" i="29"/>
  <c r="E437" i="29"/>
  <c r="F437" i="29"/>
  <c r="E438" i="29"/>
  <c r="F438" i="29"/>
  <c r="E439" i="29"/>
  <c r="F439" i="29"/>
  <c r="E440" i="29"/>
  <c r="F440" i="29"/>
  <c r="E441" i="29"/>
  <c r="F441" i="29"/>
  <c r="E442" i="29"/>
  <c r="F442" i="29"/>
  <c r="E443" i="29"/>
  <c r="F443" i="29"/>
  <c r="E444" i="29"/>
  <c r="F444" i="29"/>
  <c r="E445" i="29"/>
  <c r="F445" i="29"/>
  <c r="E446" i="29"/>
  <c r="F446" i="29"/>
  <c r="E447" i="29"/>
  <c r="F447" i="29"/>
  <c r="E448" i="29"/>
  <c r="F448" i="29"/>
  <c r="E449" i="29"/>
  <c r="F449" i="29"/>
  <c r="E450" i="29"/>
  <c r="F450" i="29"/>
  <c r="E451" i="29"/>
  <c r="F451" i="29"/>
  <c r="E452" i="29"/>
  <c r="F452" i="29"/>
  <c r="E453" i="29"/>
  <c r="F453" i="29"/>
  <c r="E454" i="29"/>
  <c r="F454" i="29"/>
  <c r="E455" i="29"/>
  <c r="F455" i="29"/>
  <c r="E456" i="29"/>
  <c r="F456" i="29"/>
  <c r="E457" i="29"/>
  <c r="F457" i="29"/>
  <c r="E458" i="29"/>
  <c r="F458" i="29"/>
  <c r="E459" i="29"/>
  <c r="F459" i="29"/>
  <c r="E460" i="29"/>
  <c r="F460" i="29"/>
  <c r="E461" i="29"/>
  <c r="F461" i="29"/>
  <c r="E462" i="29"/>
  <c r="F462" i="29"/>
  <c r="E463" i="29"/>
  <c r="F463" i="29"/>
  <c r="E464" i="29"/>
  <c r="F464" i="29"/>
  <c r="E465" i="29"/>
  <c r="F465" i="29"/>
  <c r="E466" i="29"/>
  <c r="F466" i="29"/>
  <c r="E467" i="29"/>
  <c r="F467" i="29"/>
  <c r="E468" i="29"/>
  <c r="F468" i="29"/>
  <c r="E469" i="29"/>
  <c r="F469" i="29"/>
  <c r="E470" i="29"/>
  <c r="F470" i="29"/>
  <c r="E471" i="29"/>
  <c r="F471" i="29"/>
  <c r="E472" i="29"/>
  <c r="F472" i="29"/>
  <c r="E473" i="29"/>
  <c r="F473" i="29"/>
  <c r="E474" i="29"/>
  <c r="F474" i="29"/>
  <c r="E475" i="29"/>
  <c r="F475" i="29"/>
  <c r="E476" i="29"/>
  <c r="F476" i="29"/>
  <c r="E477" i="29"/>
  <c r="F477" i="29"/>
  <c r="E478" i="29"/>
  <c r="F478" i="29"/>
  <c r="E479" i="29"/>
  <c r="F479" i="29"/>
  <c r="E480" i="29"/>
  <c r="F480" i="29"/>
  <c r="E481" i="29"/>
  <c r="F481" i="29"/>
  <c r="E482" i="29"/>
  <c r="F482" i="29"/>
  <c r="E483" i="29"/>
  <c r="F483" i="29"/>
  <c r="E484" i="29"/>
  <c r="F484" i="29"/>
  <c r="E485" i="29"/>
  <c r="F485" i="29"/>
  <c r="E486" i="29"/>
  <c r="F486" i="29"/>
  <c r="E487" i="29"/>
  <c r="F487" i="29"/>
  <c r="E488" i="29"/>
  <c r="F488" i="29"/>
  <c r="E489" i="29"/>
  <c r="F489" i="29"/>
  <c r="E490" i="29"/>
  <c r="F490" i="29"/>
  <c r="E491" i="29"/>
  <c r="F491" i="29"/>
  <c r="E492" i="29"/>
  <c r="F492" i="29"/>
  <c r="E493" i="29"/>
  <c r="F493" i="29"/>
  <c r="E494" i="29"/>
  <c r="F494" i="29"/>
  <c r="E495" i="29"/>
  <c r="F495" i="29"/>
  <c r="E496" i="29"/>
  <c r="F496" i="29"/>
  <c r="E497" i="29"/>
  <c r="F497" i="29"/>
  <c r="E498" i="29"/>
  <c r="F498" i="29"/>
  <c r="E499" i="29"/>
  <c r="F499" i="29"/>
  <c r="E500" i="29"/>
  <c r="F500" i="29"/>
  <c r="E501" i="29"/>
  <c r="F501" i="29"/>
  <c r="E502" i="29"/>
  <c r="F502" i="29"/>
  <c r="E503" i="29"/>
  <c r="F503" i="29"/>
  <c r="E504" i="29"/>
  <c r="F504" i="29"/>
  <c r="E505" i="29"/>
  <c r="F505" i="29"/>
  <c r="E506" i="29"/>
  <c r="F506" i="29"/>
  <c r="E507" i="29"/>
  <c r="F507" i="29"/>
  <c r="E508" i="29"/>
  <c r="F508" i="29"/>
  <c r="E509" i="29"/>
  <c r="F509" i="29"/>
  <c r="E510" i="29"/>
  <c r="F510" i="29"/>
  <c r="E511" i="29"/>
  <c r="F511" i="29"/>
  <c r="E512" i="29"/>
  <c r="F512" i="29"/>
  <c r="E513" i="29"/>
  <c r="F513" i="29"/>
  <c r="E514" i="29"/>
  <c r="F514" i="29"/>
  <c r="E515" i="29"/>
  <c r="F515" i="29"/>
  <c r="E516" i="29"/>
  <c r="F516" i="29"/>
  <c r="E517" i="29"/>
  <c r="F517" i="29"/>
  <c r="E518" i="29"/>
  <c r="F518" i="29"/>
  <c r="E519" i="29"/>
  <c r="F519" i="29"/>
  <c r="E520" i="29"/>
  <c r="F520" i="29"/>
  <c r="E521" i="29"/>
  <c r="F521" i="29"/>
  <c r="E522" i="29"/>
  <c r="F522" i="29"/>
  <c r="E523" i="29"/>
  <c r="F523" i="29"/>
  <c r="E524" i="29"/>
  <c r="F524" i="29"/>
  <c r="E525" i="29"/>
  <c r="F525" i="29"/>
  <c r="E526" i="29"/>
  <c r="F526" i="29"/>
  <c r="E527" i="29"/>
  <c r="F527" i="29"/>
  <c r="E528" i="29"/>
  <c r="F528" i="29"/>
  <c r="E529" i="29"/>
  <c r="F529" i="29"/>
  <c r="E530" i="29"/>
  <c r="F530" i="29"/>
  <c r="E531" i="29"/>
  <c r="F531" i="29"/>
  <c r="E532" i="29"/>
  <c r="F532" i="29"/>
  <c r="E533" i="29"/>
  <c r="F533" i="29"/>
  <c r="E534" i="29"/>
  <c r="F534" i="29"/>
  <c r="E535" i="29"/>
  <c r="F535" i="29"/>
  <c r="E536" i="29"/>
  <c r="F536" i="29"/>
  <c r="E537" i="29"/>
  <c r="F537" i="29"/>
  <c r="E538" i="29"/>
  <c r="F538" i="29"/>
  <c r="E539" i="29"/>
  <c r="F539" i="29"/>
  <c r="E540" i="29"/>
  <c r="F540" i="29"/>
  <c r="E541" i="29"/>
  <c r="F541" i="29"/>
  <c r="E542" i="29"/>
  <c r="F542" i="29"/>
  <c r="E543" i="29"/>
  <c r="F543" i="29"/>
  <c r="E544" i="29"/>
  <c r="F544" i="29"/>
  <c r="E545" i="29"/>
  <c r="F545" i="29"/>
  <c r="E546" i="29"/>
  <c r="F546" i="29"/>
  <c r="E547" i="29"/>
  <c r="F547" i="29"/>
  <c r="E548" i="29"/>
  <c r="F548" i="29"/>
  <c r="E549" i="29"/>
  <c r="F549" i="29"/>
  <c r="E550" i="29"/>
  <c r="F550" i="29"/>
  <c r="E551" i="29"/>
  <c r="F551" i="29"/>
  <c r="E552" i="29"/>
  <c r="F552" i="29"/>
  <c r="E553" i="29"/>
  <c r="F553" i="29"/>
  <c r="E554" i="29"/>
  <c r="F554" i="29"/>
  <c r="E555" i="29"/>
  <c r="F555" i="29"/>
  <c r="E556" i="29"/>
  <c r="F556" i="29"/>
  <c r="E557" i="29"/>
  <c r="F557" i="29"/>
  <c r="E558" i="29"/>
  <c r="F558" i="29"/>
  <c r="E559" i="29"/>
  <c r="F559" i="29"/>
  <c r="E560" i="29"/>
  <c r="F560" i="29"/>
  <c r="E561" i="29"/>
  <c r="F561" i="29"/>
  <c r="E562" i="29"/>
  <c r="F562" i="29"/>
  <c r="E563" i="29"/>
  <c r="F563" i="29"/>
  <c r="E564" i="29"/>
  <c r="F564" i="29"/>
  <c r="E565" i="29"/>
  <c r="F565" i="29"/>
  <c r="E566" i="29"/>
  <c r="F566" i="29"/>
  <c r="E567" i="29"/>
  <c r="F567" i="29"/>
  <c r="E568" i="29"/>
  <c r="F568" i="29"/>
  <c r="E569" i="29"/>
  <c r="F569" i="29"/>
  <c r="E570" i="29"/>
  <c r="F570" i="29"/>
  <c r="E571" i="29"/>
  <c r="F571" i="29"/>
  <c r="E572" i="29"/>
  <c r="F572" i="29"/>
  <c r="E573" i="29"/>
  <c r="F573" i="29"/>
  <c r="E574" i="29"/>
  <c r="F574" i="29"/>
  <c r="E575" i="29"/>
  <c r="F575" i="29"/>
  <c r="E576" i="29"/>
  <c r="F576" i="29"/>
  <c r="E577" i="29"/>
  <c r="F577" i="29"/>
  <c r="E578" i="29"/>
  <c r="F578" i="29"/>
  <c r="E579" i="29"/>
  <c r="F579" i="29"/>
  <c r="E580" i="29"/>
  <c r="F580" i="29"/>
  <c r="E581" i="29"/>
  <c r="F581" i="29"/>
  <c r="E582" i="29"/>
  <c r="F582" i="29"/>
  <c r="E583" i="29"/>
  <c r="F583" i="29"/>
  <c r="E584" i="29"/>
  <c r="F584" i="29"/>
  <c r="E585" i="29"/>
  <c r="F585" i="29"/>
  <c r="E586" i="29"/>
  <c r="F586" i="29"/>
  <c r="E587" i="29"/>
  <c r="F587" i="29"/>
  <c r="E588" i="29"/>
  <c r="F588" i="29"/>
  <c r="E589" i="29"/>
  <c r="F589" i="29"/>
  <c r="E590" i="29"/>
  <c r="F590" i="29"/>
  <c r="E591" i="29"/>
  <c r="F591" i="29"/>
  <c r="E592" i="29"/>
  <c r="F592" i="29"/>
  <c r="E593" i="29"/>
  <c r="F593" i="29"/>
  <c r="E594" i="29"/>
  <c r="F594" i="29"/>
  <c r="E595" i="29"/>
  <c r="F595" i="29"/>
  <c r="E596" i="29"/>
  <c r="F596" i="29"/>
  <c r="E597" i="29"/>
  <c r="F597" i="29"/>
  <c r="E598" i="29"/>
  <c r="F598" i="29"/>
  <c r="E599" i="29"/>
  <c r="F599" i="29"/>
  <c r="E600" i="29"/>
  <c r="F600" i="29"/>
  <c r="E601" i="29"/>
  <c r="F601" i="29"/>
  <c r="E602" i="29"/>
  <c r="F602" i="29"/>
  <c r="E603" i="29"/>
  <c r="F603" i="29"/>
  <c r="E604" i="29"/>
  <c r="F604" i="29"/>
  <c r="E605" i="29"/>
  <c r="F605" i="29"/>
  <c r="E606" i="29"/>
  <c r="F606" i="29"/>
  <c r="E607" i="29"/>
  <c r="F607" i="29"/>
  <c r="E608" i="29"/>
  <c r="F608" i="29"/>
  <c r="E609" i="29"/>
  <c r="F609" i="29"/>
  <c r="E610" i="29"/>
  <c r="F610" i="29"/>
  <c r="E611" i="29"/>
  <c r="F611" i="29"/>
  <c r="E612" i="29"/>
  <c r="F612" i="29"/>
  <c r="E613" i="29"/>
  <c r="F613" i="29"/>
  <c r="E614" i="29"/>
  <c r="F614" i="29"/>
  <c r="E615" i="29"/>
  <c r="F615" i="29"/>
  <c r="E616" i="29"/>
  <c r="F616" i="29"/>
  <c r="E617" i="29"/>
  <c r="F617" i="29"/>
  <c r="E618" i="29"/>
  <c r="F618" i="29"/>
  <c r="E619" i="29"/>
  <c r="F619" i="29"/>
  <c r="E620" i="29"/>
  <c r="F620" i="29"/>
  <c r="E621" i="29"/>
  <c r="F621" i="29"/>
  <c r="E622" i="29"/>
  <c r="F622" i="29"/>
  <c r="E623" i="29"/>
  <c r="F623" i="29"/>
  <c r="E624" i="29"/>
  <c r="F624" i="29"/>
  <c r="E625" i="29"/>
  <c r="F625" i="29"/>
  <c r="E626" i="29"/>
  <c r="F626" i="29"/>
  <c r="E627" i="29"/>
  <c r="F627" i="29"/>
  <c r="E628" i="29"/>
  <c r="F628" i="29"/>
  <c r="E629" i="29"/>
  <c r="F629" i="29"/>
  <c r="E630" i="29"/>
  <c r="F630" i="29"/>
  <c r="E631" i="29"/>
  <c r="F631" i="29"/>
  <c r="E632" i="29"/>
  <c r="F632" i="29"/>
  <c r="E633" i="29"/>
  <c r="F633" i="29"/>
  <c r="E634" i="29"/>
  <c r="F634" i="29"/>
  <c r="E635" i="29"/>
  <c r="F635" i="29"/>
  <c r="E636" i="29"/>
  <c r="F636" i="29"/>
  <c r="E637" i="29"/>
  <c r="F637" i="29"/>
  <c r="E638" i="29"/>
  <c r="F638" i="29"/>
  <c r="E639" i="29"/>
  <c r="F639" i="29"/>
  <c r="E640" i="29"/>
  <c r="F640" i="29"/>
  <c r="E641" i="29"/>
  <c r="F641" i="29"/>
  <c r="E642" i="29"/>
  <c r="F642" i="29"/>
  <c r="E643" i="29"/>
  <c r="F643" i="29"/>
  <c r="E644" i="29"/>
  <c r="F644" i="29"/>
  <c r="E645" i="29"/>
  <c r="F645" i="29"/>
  <c r="E646" i="29"/>
  <c r="F646" i="29"/>
  <c r="E647" i="29"/>
  <c r="F647" i="29"/>
  <c r="E648" i="29"/>
  <c r="F648" i="29"/>
  <c r="E649" i="29"/>
  <c r="F649" i="29"/>
  <c r="E650" i="29"/>
  <c r="F650" i="29"/>
  <c r="E651" i="29"/>
  <c r="F651" i="29"/>
  <c r="E652" i="29"/>
  <c r="F652" i="29"/>
  <c r="E653" i="29"/>
  <c r="F653" i="29"/>
  <c r="E654" i="29"/>
  <c r="F654" i="29"/>
  <c r="E655" i="29"/>
  <c r="F655" i="29"/>
  <c r="E656" i="29"/>
  <c r="F656" i="29"/>
  <c r="E657" i="29"/>
  <c r="F657" i="29"/>
  <c r="E658" i="29"/>
  <c r="F658" i="29"/>
  <c r="E659" i="29"/>
  <c r="F659" i="29"/>
  <c r="E660" i="29"/>
  <c r="F660" i="29"/>
  <c r="E661" i="29"/>
  <c r="F661" i="29"/>
  <c r="E662" i="29"/>
  <c r="F662" i="29"/>
  <c r="E663" i="29"/>
  <c r="F663" i="29"/>
  <c r="E664" i="29"/>
  <c r="F664" i="29"/>
  <c r="E665" i="29"/>
  <c r="F665" i="29"/>
  <c r="E666" i="29"/>
  <c r="F666" i="29"/>
  <c r="E667" i="29"/>
  <c r="F667" i="29"/>
  <c r="E668" i="29"/>
  <c r="F668" i="29"/>
  <c r="E669" i="29"/>
  <c r="F669" i="29"/>
  <c r="E670" i="29"/>
  <c r="F670" i="29"/>
  <c r="E671" i="29"/>
  <c r="F671" i="29"/>
  <c r="E672" i="29"/>
  <c r="F672" i="29"/>
  <c r="E673" i="29"/>
  <c r="F673" i="29"/>
  <c r="E674" i="29"/>
  <c r="F674" i="29"/>
  <c r="E675" i="29"/>
  <c r="F675" i="29"/>
  <c r="E676" i="29"/>
  <c r="F676" i="29"/>
  <c r="E677" i="29"/>
  <c r="F677" i="29"/>
  <c r="E678" i="29"/>
  <c r="F678" i="29"/>
  <c r="E679" i="29"/>
  <c r="F679" i="29"/>
  <c r="E680" i="29"/>
  <c r="F680" i="29"/>
  <c r="E681" i="29"/>
  <c r="F681" i="29"/>
  <c r="E682" i="29"/>
  <c r="F682" i="29"/>
  <c r="E683" i="29"/>
  <c r="F683" i="29"/>
  <c r="E684" i="29"/>
  <c r="F684" i="29"/>
  <c r="E685" i="29"/>
  <c r="F685" i="29"/>
  <c r="E686" i="29"/>
  <c r="F686" i="29"/>
  <c r="E687" i="29"/>
  <c r="F687" i="29"/>
  <c r="E688" i="29"/>
  <c r="F688" i="29"/>
  <c r="E689" i="29"/>
  <c r="F689" i="29"/>
  <c r="E690" i="29"/>
  <c r="F690" i="29"/>
  <c r="E691" i="29"/>
  <c r="F691" i="29"/>
  <c r="E692" i="29"/>
  <c r="F692" i="29"/>
  <c r="E693" i="29"/>
  <c r="F693" i="29"/>
  <c r="E694" i="29"/>
  <c r="F694" i="29"/>
  <c r="E695" i="29"/>
  <c r="F695" i="29"/>
  <c r="E696" i="29"/>
  <c r="F696" i="29"/>
  <c r="E697" i="29"/>
  <c r="F697" i="29"/>
  <c r="E698" i="29"/>
  <c r="F698" i="29"/>
  <c r="E699" i="29"/>
  <c r="F699" i="29"/>
  <c r="E700" i="29"/>
  <c r="F700" i="29"/>
  <c r="E701" i="29"/>
  <c r="F701" i="29"/>
  <c r="E702" i="29"/>
  <c r="F702" i="29"/>
  <c r="E703" i="29"/>
  <c r="F703" i="29"/>
  <c r="E704" i="29"/>
  <c r="F704" i="29"/>
  <c r="E705" i="29"/>
  <c r="F705" i="29"/>
  <c r="E706" i="29"/>
  <c r="F706" i="29"/>
  <c r="E707" i="29"/>
  <c r="F707" i="29"/>
  <c r="E708" i="29"/>
  <c r="F708" i="29"/>
  <c r="E709" i="29"/>
  <c r="F709" i="29"/>
  <c r="E710" i="29"/>
  <c r="F710" i="29"/>
  <c r="E711" i="29"/>
  <c r="F711" i="29"/>
  <c r="E712" i="29"/>
  <c r="F712" i="29"/>
  <c r="E713" i="29"/>
  <c r="F713" i="29"/>
  <c r="E714" i="29"/>
  <c r="F714" i="29"/>
  <c r="E715" i="29"/>
  <c r="F715" i="29"/>
  <c r="E716" i="29"/>
  <c r="F716" i="29"/>
  <c r="E717" i="29"/>
  <c r="F717" i="29"/>
  <c r="E718" i="29"/>
  <c r="F718" i="29"/>
  <c r="E719" i="29"/>
  <c r="F719" i="29"/>
  <c r="E720" i="29"/>
  <c r="F720" i="29"/>
  <c r="E721" i="29"/>
  <c r="F721" i="29"/>
  <c r="E722" i="29"/>
  <c r="F722" i="29"/>
  <c r="E723" i="29"/>
  <c r="F723" i="29"/>
  <c r="E724" i="29"/>
  <c r="F724" i="29"/>
  <c r="E725" i="29"/>
  <c r="F725" i="29"/>
  <c r="E726" i="29"/>
  <c r="F726" i="29"/>
  <c r="E727" i="29"/>
  <c r="F727" i="29"/>
  <c r="E728" i="29"/>
  <c r="F728" i="29"/>
  <c r="E729" i="29"/>
  <c r="F729" i="29"/>
  <c r="E730" i="29"/>
  <c r="F730" i="29"/>
  <c r="E731" i="29"/>
  <c r="F731" i="29"/>
  <c r="E732" i="29"/>
  <c r="F732" i="29"/>
  <c r="E733" i="29"/>
  <c r="F733" i="29"/>
  <c r="E734" i="29"/>
  <c r="F734" i="29"/>
  <c r="E735" i="29"/>
  <c r="F735" i="29"/>
  <c r="E736" i="29"/>
  <c r="F736" i="29"/>
  <c r="E737" i="29"/>
  <c r="F737" i="29"/>
  <c r="E738" i="29"/>
  <c r="F738" i="29"/>
  <c r="E739" i="29"/>
  <c r="F739" i="29"/>
  <c r="E740" i="29"/>
  <c r="F740" i="29"/>
  <c r="E741" i="29"/>
  <c r="F741" i="29"/>
  <c r="E742" i="29"/>
  <c r="F742" i="29"/>
  <c r="E743" i="29"/>
  <c r="F743" i="29"/>
  <c r="E744" i="29"/>
  <c r="F744" i="29"/>
  <c r="E745" i="29"/>
  <c r="F745" i="29"/>
  <c r="E746" i="29"/>
  <c r="F746" i="29"/>
  <c r="E747" i="29"/>
  <c r="F747" i="29"/>
  <c r="E748" i="29"/>
  <c r="F748" i="29"/>
  <c r="E749" i="29"/>
  <c r="F749" i="29"/>
  <c r="E750" i="29"/>
  <c r="F750" i="29"/>
  <c r="E751" i="29"/>
  <c r="F751" i="29"/>
  <c r="E752" i="29"/>
  <c r="F752" i="29"/>
  <c r="E753" i="29"/>
  <c r="F753" i="29"/>
  <c r="E754" i="29"/>
  <c r="F754" i="29"/>
  <c r="E755" i="29"/>
  <c r="F755" i="29"/>
  <c r="E756" i="29"/>
  <c r="F756" i="29"/>
  <c r="E757" i="29"/>
  <c r="F757" i="29"/>
  <c r="E758" i="29"/>
  <c r="F758" i="29"/>
  <c r="E759" i="29"/>
  <c r="F759" i="29"/>
  <c r="E760" i="29"/>
  <c r="F760" i="29"/>
  <c r="E761" i="29"/>
  <c r="F761" i="29"/>
  <c r="E762" i="29"/>
  <c r="F762" i="29"/>
  <c r="E763" i="29"/>
  <c r="F763" i="29"/>
  <c r="E764" i="29"/>
  <c r="F764" i="29"/>
  <c r="E765" i="29"/>
  <c r="F765" i="29"/>
  <c r="E766" i="29"/>
  <c r="F766" i="29"/>
  <c r="E767" i="29"/>
  <c r="F767" i="29"/>
  <c r="E768" i="29"/>
  <c r="F768" i="29"/>
  <c r="E769" i="29"/>
  <c r="F769" i="29"/>
  <c r="E770" i="29"/>
  <c r="F770" i="29"/>
  <c r="E771" i="29"/>
  <c r="F771" i="29"/>
  <c r="E772" i="29"/>
  <c r="F772" i="29"/>
  <c r="E773" i="29"/>
  <c r="F773" i="29"/>
  <c r="E774" i="29"/>
  <c r="F774" i="29"/>
  <c r="E775" i="29"/>
  <c r="F775" i="29"/>
  <c r="E776" i="29"/>
  <c r="F776" i="29"/>
  <c r="E777" i="29"/>
  <c r="F777" i="29"/>
  <c r="E778" i="29"/>
  <c r="F778" i="29"/>
  <c r="E779" i="29"/>
  <c r="F779" i="29"/>
  <c r="E780" i="29"/>
  <c r="F780" i="29"/>
  <c r="E781" i="29"/>
  <c r="F781" i="29"/>
  <c r="E782" i="29"/>
  <c r="F782" i="29"/>
  <c r="E783" i="29"/>
  <c r="F783" i="29"/>
  <c r="E784" i="29"/>
  <c r="F784" i="29"/>
  <c r="E785" i="29"/>
  <c r="F785" i="29"/>
  <c r="E786" i="29"/>
  <c r="F786" i="29"/>
  <c r="E787" i="29"/>
  <c r="F787" i="29"/>
  <c r="E788" i="29"/>
  <c r="F788" i="29"/>
  <c r="E789" i="29"/>
  <c r="F789" i="29"/>
  <c r="E790" i="29"/>
  <c r="F790" i="29"/>
  <c r="E791" i="29"/>
  <c r="F791" i="29"/>
  <c r="E792" i="29"/>
  <c r="F792" i="29"/>
  <c r="E793" i="29"/>
  <c r="F793" i="29"/>
  <c r="E794" i="29"/>
  <c r="F794" i="29"/>
  <c r="E795" i="29"/>
  <c r="F795" i="29"/>
  <c r="E796" i="29"/>
  <c r="F796" i="29"/>
  <c r="E797" i="29"/>
  <c r="F797" i="29"/>
  <c r="E798" i="29"/>
  <c r="F798" i="29"/>
  <c r="E799" i="29"/>
  <c r="F799" i="29"/>
  <c r="E800" i="29"/>
  <c r="F800" i="29"/>
  <c r="E801" i="29"/>
  <c r="F801" i="29"/>
  <c r="E802" i="29"/>
  <c r="F802" i="29"/>
  <c r="E803" i="29"/>
  <c r="F803" i="29"/>
  <c r="E804" i="29"/>
  <c r="F804" i="29"/>
  <c r="E805" i="29"/>
  <c r="F805" i="29"/>
  <c r="E806" i="29"/>
  <c r="F806" i="29"/>
  <c r="E807" i="29"/>
  <c r="F807" i="29"/>
  <c r="E808" i="29"/>
  <c r="F808" i="29"/>
  <c r="E809" i="29"/>
  <c r="F809" i="29"/>
  <c r="E810" i="29"/>
  <c r="F810" i="29"/>
  <c r="E811" i="29"/>
  <c r="F811" i="29"/>
  <c r="E812" i="29"/>
  <c r="F812" i="29"/>
  <c r="E813" i="29"/>
  <c r="F813" i="29"/>
  <c r="E814" i="29"/>
  <c r="F814" i="29"/>
  <c r="E815" i="29"/>
  <c r="F815" i="29"/>
  <c r="E816" i="29"/>
  <c r="F816" i="29"/>
  <c r="E817" i="29"/>
  <c r="F817" i="29"/>
  <c r="E818" i="29"/>
  <c r="F818" i="29"/>
  <c r="E819" i="29"/>
  <c r="F819" i="29"/>
  <c r="E820" i="29"/>
  <c r="F820" i="29"/>
  <c r="E821" i="29"/>
  <c r="F821" i="29"/>
  <c r="E822" i="29"/>
  <c r="F822" i="29"/>
  <c r="E823" i="29"/>
  <c r="F823" i="29"/>
  <c r="E824" i="29"/>
  <c r="F824" i="29"/>
  <c r="E825" i="29"/>
  <c r="F825" i="29"/>
  <c r="E826" i="29"/>
  <c r="F826" i="29"/>
  <c r="E827" i="29"/>
  <c r="F827" i="29"/>
  <c r="E828" i="29"/>
  <c r="F828" i="29"/>
  <c r="E829" i="29"/>
  <c r="F829" i="29"/>
  <c r="E830" i="29"/>
  <c r="F830" i="29"/>
  <c r="E831" i="29"/>
  <c r="F831" i="29"/>
  <c r="E832" i="29"/>
  <c r="F832" i="29"/>
  <c r="E833" i="29"/>
  <c r="F833" i="29"/>
  <c r="E834" i="29"/>
  <c r="F834" i="29"/>
  <c r="E835" i="29"/>
  <c r="F835" i="29"/>
  <c r="E836" i="29"/>
  <c r="F836" i="29"/>
  <c r="E837" i="29"/>
  <c r="F837" i="29"/>
  <c r="E838" i="29"/>
  <c r="F838" i="29"/>
  <c r="E839" i="29"/>
  <c r="F839" i="29"/>
  <c r="E840" i="29"/>
  <c r="F840" i="29"/>
  <c r="E841" i="29"/>
  <c r="F841" i="29"/>
  <c r="E842" i="29"/>
  <c r="F842" i="29"/>
  <c r="E843" i="29"/>
  <c r="F843" i="29"/>
  <c r="E844" i="29"/>
  <c r="F844" i="29"/>
  <c r="E845" i="29"/>
  <c r="F845" i="29"/>
  <c r="E846" i="29"/>
  <c r="F846" i="29"/>
  <c r="E847" i="29"/>
  <c r="F847" i="29"/>
  <c r="E848" i="29"/>
  <c r="F848" i="29"/>
  <c r="E849" i="29"/>
  <c r="F849" i="29"/>
  <c r="E850" i="29"/>
  <c r="F850" i="29"/>
  <c r="E851" i="29"/>
  <c r="F851" i="29"/>
  <c r="E852" i="29"/>
  <c r="F852" i="29"/>
  <c r="E853" i="29"/>
  <c r="F853" i="29"/>
  <c r="E854" i="29"/>
  <c r="F854" i="29"/>
  <c r="E855" i="29"/>
  <c r="F855" i="29"/>
  <c r="E856" i="29"/>
  <c r="F856" i="29"/>
  <c r="E857" i="29"/>
  <c r="F857" i="29"/>
  <c r="E858" i="29"/>
  <c r="F858" i="29"/>
  <c r="E859" i="29"/>
  <c r="F859" i="29"/>
  <c r="E860" i="29"/>
  <c r="F860" i="29"/>
  <c r="E861" i="29"/>
  <c r="F861" i="29"/>
  <c r="E862" i="29"/>
  <c r="F862" i="29"/>
  <c r="E863" i="29"/>
  <c r="F863" i="29"/>
  <c r="E864" i="29"/>
  <c r="F864" i="29"/>
  <c r="E865" i="29"/>
  <c r="F865" i="29"/>
  <c r="E866" i="29"/>
  <c r="F866" i="29"/>
  <c r="E867" i="29"/>
  <c r="F867" i="29"/>
  <c r="E868" i="29"/>
  <c r="F868" i="29"/>
  <c r="E869" i="29"/>
  <c r="F869" i="29"/>
  <c r="E870" i="29"/>
  <c r="F870" i="29"/>
  <c r="E871" i="29"/>
  <c r="F871" i="29"/>
  <c r="E872" i="29"/>
  <c r="F872" i="29"/>
  <c r="E873" i="29"/>
  <c r="F873" i="29"/>
  <c r="E874" i="29"/>
  <c r="F874" i="29"/>
  <c r="E875" i="29"/>
  <c r="F875" i="29"/>
  <c r="E876" i="29"/>
  <c r="F876" i="29"/>
  <c r="E877" i="29"/>
  <c r="F877" i="29"/>
  <c r="E878" i="29"/>
  <c r="F878" i="29"/>
  <c r="E879" i="29"/>
  <c r="F879" i="29"/>
  <c r="E880" i="29"/>
  <c r="F880" i="29"/>
  <c r="E881" i="29"/>
  <c r="F881" i="29"/>
  <c r="E882" i="29"/>
  <c r="F882" i="29"/>
  <c r="E883" i="29"/>
  <c r="F883" i="29"/>
  <c r="E884" i="29"/>
  <c r="F884" i="29"/>
  <c r="E885" i="29"/>
  <c r="F885" i="29"/>
  <c r="E886" i="29"/>
  <c r="F886" i="29"/>
  <c r="E887" i="29"/>
  <c r="F887" i="29"/>
  <c r="E888" i="29"/>
  <c r="F888" i="29"/>
  <c r="E889" i="29"/>
  <c r="F889" i="29"/>
  <c r="E890" i="29"/>
  <c r="F890" i="29"/>
  <c r="E891" i="29"/>
  <c r="F891" i="29"/>
  <c r="E892" i="29"/>
  <c r="F892" i="29"/>
  <c r="E893" i="29"/>
  <c r="F893" i="29"/>
  <c r="E894" i="29"/>
  <c r="F894" i="29"/>
  <c r="E895" i="29"/>
  <c r="F895" i="29"/>
  <c r="E896" i="29"/>
  <c r="F896" i="29"/>
  <c r="E897" i="29"/>
  <c r="F897" i="29"/>
  <c r="E898" i="29"/>
  <c r="F898" i="29"/>
  <c r="E899" i="29"/>
  <c r="F899" i="29"/>
  <c r="E900" i="29"/>
  <c r="F900" i="29"/>
  <c r="E901" i="29"/>
  <c r="F901" i="29"/>
  <c r="E902" i="29"/>
  <c r="F902" i="29"/>
  <c r="E903" i="29"/>
  <c r="F903" i="29"/>
  <c r="E904" i="29"/>
  <c r="F904" i="29"/>
  <c r="E905" i="29"/>
  <c r="F905" i="29"/>
  <c r="E906" i="29"/>
  <c r="F906" i="29"/>
  <c r="E907" i="29"/>
  <c r="F907" i="29"/>
  <c r="E908" i="29"/>
  <c r="F908" i="29"/>
  <c r="E909" i="29"/>
  <c r="F909" i="29"/>
  <c r="E910" i="29"/>
  <c r="F910" i="29"/>
  <c r="E911" i="29"/>
  <c r="F911" i="29"/>
  <c r="E912" i="29"/>
  <c r="F912" i="29"/>
  <c r="E913" i="29"/>
  <c r="F913" i="29"/>
  <c r="E914" i="29"/>
  <c r="F914" i="29"/>
  <c r="E915" i="29"/>
  <c r="F915" i="29"/>
  <c r="E916" i="29"/>
  <c r="F916" i="29"/>
  <c r="E917" i="29"/>
  <c r="F917" i="29"/>
  <c r="E918" i="29"/>
  <c r="F918" i="29"/>
  <c r="E919" i="29"/>
  <c r="F919" i="29"/>
  <c r="E920" i="29"/>
  <c r="F920" i="29"/>
  <c r="E921" i="29"/>
  <c r="F921" i="29"/>
  <c r="E922" i="29"/>
  <c r="F922" i="29"/>
  <c r="E923" i="29"/>
  <c r="F923" i="29"/>
  <c r="E924" i="29"/>
  <c r="F924" i="29"/>
  <c r="E925" i="29"/>
  <c r="F925" i="29"/>
  <c r="E926" i="29"/>
  <c r="F926" i="29"/>
  <c r="E927" i="29"/>
  <c r="F927" i="29"/>
  <c r="E928" i="29"/>
  <c r="F928" i="29"/>
  <c r="E929" i="29"/>
  <c r="F929" i="29"/>
  <c r="E930" i="29"/>
  <c r="F930" i="29"/>
  <c r="E931" i="29"/>
  <c r="F931" i="29"/>
  <c r="E932" i="29"/>
  <c r="F932" i="29"/>
  <c r="E933" i="29"/>
  <c r="F933" i="29"/>
  <c r="E934" i="29"/>
  <c r="F934" i="29"/>
  <c r="E935" i="29"/>
  <c r="F935" i="29"/>
  <c r="E936" i="29"/>
  <c r="F936" i="29"/>
  <c r="E937" i="29"/>
  <c r="F937" i="29"/>
  <c r="E938" i="29"/>
  <c r="F938" i="29"/>
  <c r="E939" i="29"/>
  <c r="F939" i="29"/>
  <c r="E940" i="29"/>
  <c r="F940" i="29"/>
  <c r="E941" i="29"/>
  <c r="F941" i="29"/>
  <c r="E942" i="29"/>
  <c r="F942" i="29"/>
  <c r="E943" i="29"/>
  <c r="F943" i="29"/>
  <c r="E944" i="29"/>
  <c r="F944" i="29"/>
  <c r="E945" i="29"/>
  <c r="F945" i="29"/>
  <c r="E946" i="29"/>
  <c r="F946" i="29"/>
  <c r="E947" i="29"/>
  <c r="F947" i="29"/>
  <c r="E948" i="29"/>
  <c r="F948" i="29"/>
  <c r="E949" i="29"/>
  <c r="F949" i="29"/>
  <c r="E950" i="29"/>
  <c r="F950" i="29"/>
  <c r="E951" i="29"/>
  <c r="F951" i="29"/>
  <c r="E952" i="29"/>
  <c r="F952" i="29"/>
  <c r="E953" i="29"/>
  <c r="F953" i="29"/>
  <c r="E954" i="29"/>
  <c r="F954" i="29"/>
  <c r="E955" i="29"/>
  <c r="F955" i="29"/>
  <c r="E956" i="29"/>
  <c r="F956" i="29"/>
  <c r="E957" i="29"/>
  <c r="F957" i="29"/>
  <c r="E958" i="29"/>
  <c r="F958" i="29"/>
  <c r="E959" i="29"/>
  <c r="F959" i="29"/>
  <c r="E960" i="29"/>
  <c r="F960" i="29"/>
  <c r="E961" i="29"/>
  <c r="F961" i="29"/>
  <c r="E962" i="29"/>
  <c r="F962" i="29"/>
  <c r="E963" i="29"/>
  <c r="F963" i="29"/>
  <c r="E964" i="29"/>
  <c r="F964" i="29"/>
  <c r="E965" i="29"/>
  <c r="F965" i="29"/>
  <c r="E966" i="29"/>
  <c r="F966" i="29"/>
  <c r="E967" i="29"/>
  <c r="F967" i="29"/>
  <c r="E968" i="29"/>
  <c r="F968" i="29"/>
  <c r="E969" i="29"/>
  <c r="F969" i="29"/>
  <c r="E970" i="29"/>
  <c r="F970" i="29"/>
  <c r="E971" i="29"/>
  <c r="F971" i="29"/>
  <c r="E972" i="29"/>
  <c r="F972" i="29"/>
  <c r="E973" i="29"/>
  <c r="F973" i="29"/>
  <c r="E974" i="29"/>
  <c r="F974" i="29"/>
  <c r="E975" i="29"/>
  <c r="F975" i="29"/>
  <c r="E976" i="29"/>
  <c r="F976" i="29"/>
  <c r="E977" i="29"/>
  <c r="F977" i="29"/>
  <c r="E978" i="29"/>
  <c r="F978" i="29"/>
  <c r="E979" i="29"/>
  <c r="F979" i="29"/>
  <c r="E980" i="29"/>
  <c r="F980" i="29"/>
  <c r="E981" i="29"/>
  <c r="F981" i="29"/>
  <c r="E982" i="29"/>
  <c r="F982" i="29"/>
  <c r="E983" i="29"/>
  <c r="F983" i="29"/>
  <c r="E984" i="29"/>
  <c r="F984" i="29"/>
  <c r="E985" i="29"/>
  <c r="F985" i="29"/>
  <c r="E986" i="29"/>
  <c r="F986" i="29"/>
  <c r="E987" i="29"/>
  <c r="F987" i="29"/>
  <c r="E988" i="29"/>
  <c r="F988" i="29"/>
  <c r="E989" i="29"/>
  <c r="F989" i="29"/>
  <c r="E990" i="29"/>
  <c r="F990" i="29"/>
  <c r="E991" i="29"/>
  <c r="F991" i="29"/>
  <c r="E992" i="29"/>
  <c r="F992" i="29"/>
  <c r="E993" i="29"/>
  <c r="F993" i="29"/>
  <c r="E994" i="29"/>
  <c r="F994" i="29"/>
  <c r="E995" i="29"/>
  <c r="F995" i="29"/>
  <c r="E996" i="29"/>
  <c r="F996" i="29"/>
  <c r="E997" i="29"/>
  <c r="F997" i="29"/>
  <c r="E998" i="29"/>
  <c r="F998" i="29"/>
  <c r="E999" i="29"/>
  <c r="F999" i="29"/>
  <c r="E1000" i="29"/>
  <c r="F1000" i="29"/>
  <c r="E1001" i="29"/>
  <c r="F1001" i="29"/>
  <c r="E1002" i="29"/>
  <c r="F1002" i="29"/>
  <c r="E1003" i="29"/>
  <c r="F1003" i="29"/>
  <c r="E1004" i="29"/>
  <c r="F1004" i="29"/>
  <c r="E1005" i="29"/>
  <c r="F1005" i="29"/>
  <c r="E2" i="29"/>
  <c r="F2" i="29"/>
  <c r="E3" i="24"/>
  <c r="F3" i="24"/>
  <c r="E4" i="24"/>
  <c r="F4" i="24"/>
  <c r="E5" i="24"/>
  <c r="F5" i="24"/>
  <c r="E6" i="24"/>
  <c r="F6" i="24"/>
  <c r="E7" i="24"/>
  <c r="F7" i="24"/>
  <c r="E8" i="24"/>
  <c r="F8" i="24"/>
  <c r="E9" i="24"/>
  <c r="F9" i="24"/>
  <c r="E10" i="24"/>
  <c r="F10" i="24"/>
  <c r="E11" i="24"/>
  <c r="F11" i="24"/>
  <c r="E12" i="24"/>
  <c r="F12" i="24"/>
  <c r="E13" i="24"/>
  <c r="F13" i="24"/>
  <c r="E14" i="24"/>
  <c r="F14" i="24"/>
  <c r="E15" i="24"/>
  <c r="F15" i="24"/>
  <c r="E16" i="24"/>
  <c r="F16" i="24"/>
  <c r="E17" i="24"/>
  <c r="F17" i="24"/>
  <c r="E18" i="24"/>
  <c r="F18" i="24"/>
  <c r="E19" i="24"/>
  <c r="F19" i="24"/>
  <c r="E20" i="24"/>
  <c r="F20" i="24"/>
  <c r="E21" i="24"/>
  <c r="F21" i="24"/>
  <c r="E22" i="24"/>
  <c r="F22" i="24"/>
  <c r="E23" i="24"/>
  <c r="F23" i="24"/>
  <c r="E24" i="24"/>
  <c r="F24" i="24"/>
  <c r="E25" i="24"/>
  <c r="F25" i="24"/>
  <c r="E26" i="24"/>
  <c r="F26" i="24"/>
  <c r="E27" i="24"/>
  <c r="F27" i="24"/>
  <c r="E28" i="24"/>
  <c r="F28" i="24"/>
  <c r="E29" i="24"/>
  <c r="F29" i="24"/>
  <c r="E30" i="24"/>
  <c r="F30" i="24"/>
  <c r="E31" i="24"/>
  <c r="F31" i="24"/>
  <c r="E32" i="24"/>
  <c r="F32" i="24"/>
  <c r="E33" i="24"/>
  <c r="F33" i="24"/>
  <c r="E34" i="24"/>
  <c r="F34" i="24"/>
  <c r="E35" i="24"/>
  <c r="F35" i="24"/>
  <c r="E36" i="24"/>
  <c r="F36" i="24"/>
  <c r="E37" i="24"/>
  <c r="F37" i="24"/>
  <c r="E38" i="24"/>
  <c r="F38" i="24"/>
  <c r="E39" i="24"/>
  <c r="F39" i="24"/>
  <c r="E40" i="24"/>
  <c r="F40" i="24"/>
  <c r="E41" i="24"/>
  <c r="F41" i="24"/>
  <c r="E42" i="24"/>
  <c r="F42" i="24"/>
  <c r="E43" i="24"/>
  <c r="F43" i="24"/>
  <c r="E44" i="24"/>
  <c r="F44" i="24"/>
  <c r="E45" i="24"/>
  <c r="F45" i="24"/>
  <c r="E46" i="24"/>
  <c r="F46" i="24"/>
  <c r="E47" i="24"/>
  <c r="F47" i="24"/>
  <c r="E48" i="24"/>
  <c r="F48" i="24"/>
  <c r="E49" i="24"/>
  <c r="F49" i="24"/>
  <c r="E50" i="24"/>
  <c r="F50" i="24"/>
  <c r="E51" i="24"/>
  <c r="F51" i="24"/>
  <c r="E52" i="24"/>
  <c r="F52" i="24"/>
  <c r="E53" i="24"/>
  <c r="F53" i="24"/>
  <c r="E54" i="24"/>
  <c r="F54" i="24"/>
  <c r="E55" i="24"/>
  <c r="F55" i="24"/>
  <c r="E56" i="24"/>
  <c r="F56" i="24"/>
  <c r="E57" i="24"/>
  <c r="F57" i="24"/>
  <c r="E58" i="24"/>
  <c r="F58" i="24"/>
  <c r="E59" i="24"/>
  <c r="F59" i="24"/>
  <c r="E60" i="24"/>
  <c r="F60" i="24"/>
  <c r="E61" i="24"/>
  <c r="F61" i="24"/>
  <c r="E62" i="24"/>
  <c r="F62" i="24"/>
  <c r="E63" i="24"/>
  <c r="F63" i="24"/>
  <c r="E64" i="24"/>
  <c r="F64" i="24"/>
  <c r="E65" i="24"/>
  <c r="F65" i="24"/>
  <c r="E66" i="24"/>
  <c r="F66" i="24"/>
  <c r="E67" i="24"/>
  <c r="F67" i="24"/>
  <c r="E68" i="24"/>
  <c r="F68" i="24"/>
  <c r="E69" i="24"/>
  <c r="F69" i="24"/>
  <c r="E70" i="24"/>
  <c r="F70" i="24"/>
  <c r="E71" i="24"/>
  <c r="F71" i="24"/>
  <c r="E72" i="24"/>
  <c r="F72" i="24"/>
  <c r="E73" i="24"/>
  <c r="F73" i="24"/>
  <c r="E74" i="24"/>
  <c r="F74" i="24"/>
  <c r="E75" i="24"/>
  <c r="F75" i="24"/>
  <c r="E76" i="24"/>
  <c r="F76" i="24"/>
  <c r="E77" i="24"/>
  <c r="F77" i="24"/>
  <c r="E78" i="24"/>
  <c r="F78" i="24"/>
  <c r="E79" i="24"/>
  <c r="F79" i="24"/>
  <c r="E80" i="24"/>
  <c r="F80" i="24"/>
  <c r="E81" i="24"/>
  <c r="F81" i="24"/>
  <c r="E82" i="24"/>
  <c r="F82" i="24"/>
  <c r="E83" i="24"/>
  <c r="F83" i="24"/>
  <c r="E84" i="24"/>
  <c r="F84" i="24"/>
  <c r="E85" i="24"/>
  <c r="F85" i="24"/>
  <c r="E86" i="24"/>
  <c r="F86" i="24"/>
  <c r="E87" i="24"/>
  <c r="F87" i="24"/>
  <c r="E88" i="24"/>
  <c r="F88" i="24"/>
  <c r="E89" i="24"/>
  <c r="F89" i="24"/>
  <c r="E90" i="24"/>
  <c r="F90" i="24"/>
  <c r="E91" i="24"/>
  <c r="F91" i="24"/>
  <c r="E92" i="24"/>
  <c r="F92" i="24"/>
  <c r="E93" i="24"/>
  <c r="F93" i="24"/>
  <c r="E94" i="24"/>
  <c r="F94" i="24"/>
  <c r="E95" i="24"/>
  <c r="F95" i="24"/>
  <c r="E96" i="24"/>
  <c r="F96" i="24"/>
  <c r="E97" i="24"/>
  <c r="F97" i="24"/>
  <c r="E98" i="24"/>
  <c r="F98" i="24"/>
  <c r="E99" i="24"/>
  <c r="F99" i="24"/>
  <c r="E100" i="24"/>
  <c r="F100" i="24"/>
  <c r="E101" i="24"/>
  <c r="F101" i="24"/>
  <c r="E102" i="24"/>
  <c r="F102" i="24"/>
  <c r="E103" i="24"/>
  <c r="F103" i="24"/>
  <c r="E104" i="24"/>
  <c r="F104" i="24"/>
  <c r="E105" i="24"/>
  <c r="F105" i="24"/>
  <c r="E106" i="24"/>
  <c r="F106" i="24"/>
  <c r="E107" i="24"/>
  <c r="F107" i="24"/>
  <c r="E108" i="24"/>
  <c r="F108" i="24"/>
  <c r="E109" i="24"/>
  <c r="F109" i="24"/>
  <c r="E110" i="24"/>
  <c r="F110" i="24"/>
  <c r="E111" i="24"/>
  <c r="F111" i="24"/>
  <c r="E112" i="24"/>
  <c r="F112" i="24"/>
  <c r="E113" i="24"/>
  <c r="F113" i="24"/>
  <c r="E114" i="24"/>
  <c r="F114" i="24"/>
  <c r="E115" i="24"/>
  <c r="F115" i="24"/>
  <c r="E116" i="24"/>
  <c r="F116" i="24"/>
  <c r="E117" i="24"/>
  <c r="F117" i="24"/>
  <c r="E118" i="24"/>
  <c r="F118" i="24"/>
  <c r="E119" i="24"/>
  <c r="F119" i="24"/>
  <c r="E120" i="24"/>
  <c r="F120" i="24"/>
  <c r="E121" i="24"/>
  <c r="F121" i="24"/>
  <c r="E122" i="24"/>
  <c r="F122" i="24"/>
  <c r="E123" i="24"/>
  <c r="F123" i="24"/>
  <c r="E124" i="24"/>
  <c r="F124" i="24"/>
  <c r="E125" i="24"/>
  <c r="F125" i="24"/>
  <c r="E126" i="24"/>
  <c r="F126" i="24"/>
  <c r="E127" i="24"/>
  <c r="F127" i="24"/>
  <c r="E128" i="24"/>
  <c r="F128" i="24"/>
  <c r="E129" i="24"/>
  <c r="F129" i="24"/>
  <c r="E130" i="24"/>
  <c r="F130" i="24"/>
  <c r="E131" i="24"/>
  <c r="F131" i="24"/>
  <c r="E132" i="24"/>
  <c r="F132" i="24"/>
  <c r="E133" i="24"/>
  <c r="F133" i="24"/>
  <c r="E134" i="24"/>
  <c r="F134" i="24"/>
  <c r="E135" i="24"/>
  <c r="F135" i="24"/>
  <c r="E136" i="24"/>
  <c r="F136" i="24"/>
  <c r="E137" i="24"/>
  <c r="F137" i="24"/>
  <c r="E138" i="24"/>
  <c r="F138" i="24"/>
  <c r="E139" i="24"/>
  <c r="F139" i="24"/>
  <c r="E140" i="24"/>
  <c r="F140" i="24"/>
  <c r="E141" i="24"/>
  <c r="F141" i="24"/>
  <c r="E142" i="24"/>
  <c r="F142" i="24"/>
  <c r="E143" i="24"/>
  <c r="F143" i="24"/>
  <c r="E144" i="24"/>
  <c r="F144" i="24"/>
  <c r="E145" i="24"/>
  <c r="F145" i="24"/>
  <c r="E146" i="24"/>
  <c r="F146" i="24"/>
  <c r="E147" i="24"/>
  <c r="F147" i="24"/>
  <c r="E148" i="24"/>
  <c r="F148" i="24"/>
  <c r="E149" i="24"/>
  <c r="F149" i="24"/>
  <c r="E150" i="24"/>
  <c r="F150" i="24"/>
  <c r="E151" i="24"/>
  <c r="F151" i="24"/>
  <c r="E152" i="24"/>
  <c r="F152" i="24"/>
  <c r="E153" i="24"/>
  <c r="F153" i="24"/>
  <c r="E154" i="24"/>
  <c r="F154" i="24"/>
  <c r="E155" i="24"/>
  <c r="F155" i="24"/>
  <c r="E156" i="24"/>
  <c r="F156" i="24"/>
  <c r="E157" i="24"/>
  <c r="F157" i="24"/>
  <c r="E158" i="24"/>
  <c r="F158" i="24"/>
  <c r="E159" i="24"/>
  <c r="F159" i="24"/>
  <c r="E160" i="24"/>
  <c r="F160" i="24"/>
  <c r="E161" i="24"/>
  <c r="F161" i="24"/>
  <c r="E162" i="24"/>
  <c r="F162" i="24"/>
  <c r="E163" i="24"/>
  <c r="F163" i="24"/>
  <c r="E164" i="24"/>
  <c r="F164" i="24"/>
  <c r="E165" i="24"/>
  <c r="F165" i="24"/>
  <c r="E166" i="24"/>
  <c r="F166" i="24"/>
  <c r="E167" i="24"/>
  <c r="F167" i="24"/>
  <c r="E168" i="24"/>
  <c r="F168" i="24"/>
  <c r="E169" i="24"/>
  <c r="F169" i="24"/>
  <c r="E170" i="24"/>
  <c r="F170" i="24"/>
  <c r="E171" i="24"/>
  <c r="F171" i="24"/>
  <c r="E172" i="24"/>
  <c r="F172" i="24"/>
  <c r="E173" i="24"/>
  <c r="F173" i="24"/>
  <c r="E174" i="24"/>
  <c r="F174" i="24"/>
  <c r="E175" i="24"/>
  <c r="F175" i="24"/>
  <c r="E176" i="24"/>
  <c r="F176" i="24"/>
  <c r="E177" i="24"/>
  <c r="F177" i="24"/>
  <c r="E178" i="24"/>
  <c r="F178" i="24"/>
  <c r="E179" i="24"/>
  <c r="F179" i="24"/>
  <c r="E180" i="24"/>
  <c r="F180" i="24"/>
  <c r="E181" i="24"/>
  <c r="F181" i="24"/>
  <c r="E182" i="24"/>
  <c r="F182" i="24"/>
  <c r="E183" i="24"/>
  <c r="F183" i="24"/>
  <c r="E184" i="24"/>
  <c r="F184" i="24"/>
  <c r="E185" i="24"/>
  <c r="F185" i="24"/>
  <c r="E186" i="24"/>
  <c r="F186" i="24"/>
  <c r="E187" i="24"/>
  <c r="F187" i="24"/>
  <c r="E188" i="24"/>
  <c r="F188" i="24"/>
  <c r="E189" i="24"/>
  <c r="F189" i="24"/>
  <c r="E190" i="24"/>
  <c r="F190" i="24"/>
  <c r="E191" i="24"/>
  <c r="F191" i="24"/>
  <c r="E192" i="24"/>
  <c r="F192" i="24"/>
  <c r="E193" i="24"/>
  <c r="F193" i="24"/>
  <c r="E194" i="24"/>
  <c r="F194" i="24"/>
  <c r="E195" i="24"/>
  <c r="F195" i="24"/>
  <c r="E196" i="24"/>
  <c r="F196" i="24"/>
  <c r="E197" i="24"/>
  <c r="F197" i="24"/>
  <c r="E198" i="24"/>
  <c r="F198" i="24"/>
  <c r="E199" i="24"/>
  <c r="F199" i="24"/>
  <c r="E200" i="24"/>
  <c r="F200" i="24"/>
  <c r="E201" i="24"/>
  <c r="F201" i="24"/>
  <c r="E202" i="24"/>
  <c r="F202" i="24"/>
  <c r="E203" i="24"/>
  <c r="F203" i="24"/>
  <c r="E204" i="24"/>
  <c r="F204" i="24"/>
  <c r="E205" i="24"/>
  <c r="F205" i="24"/>
  <c r="E206" i="24"/>
  <c r="F206" i="24"/>
  <c r="E207" i="24"/>
  <c r="F207" i="24"/>
  <c r="E208" i="24"/>
  <c r="F208" i="24"/>
  <c r="E209" i="24"/>
  <c r="F209" i="24"/>
  <c r="E210" i="24"/>
  <c r="F210" i="24"/>
  <c r="E211" i="24"/>
  <c r="F211" i="24"/>
  <c r="E212" i="24"/>
  <c r="F212" i="24"/>
  <c r="E213" i="24"/>
  <c r="F213" i="24"/>
  <c r="E214" i="24"/>
  <c r="F214" i="24"/>
  <c r="E215" i="24"/>
  <c r="F215" i="24"/>
  <c r="E216" i="24"/>
  <c r="F216" i="24"/>
  <c r="E217" i="24"/>
  <c r="F217" i="24"/>
  <c r="E218" i="24"/>
  <c r="F218" i="24"/>
  <c r="E219" i="24"/>
  <c r="F219" i="24"/>
  <c r="E220" i="24"/>
  <c r="F220" i="24"/>
  <c r="E221" i="24"/>
  <c r="F221" i="24"/>
  <c r="E222" i="24"/>
  <c r="F222" i="24"/>
  <c r="E223" i="24"/>
  <c r="F223" i="24"/>
  <c r="E224" i="24"/>
  <c r="F224" i="24"/>
  <c r="E225" i="24"/>
  <c r="F225" i="24"/>
  <c r="E226" i="24"/>
  <c r="F226" i="24"/>
  <c r="E227" i="24"/>
  <c r="F227" i="24"/>
  <c r="E228" i="24"/>
  <c r="F228" i="24"/>
  <c r="E229" i="24"/>
  <c r="F229" i="24"/>
  <c r="E230" i="24"/>
  <c r="F230" i="24"/>
  <c r="E231" i="24"/>
  <c r="F231" i="24"/>
  <c r="E232" i="24"/>
  <c r="F232" i="24"/>
  <c r="E233" i="24"/>
  <c r="F233" i="24"/>
  <c r="E234" i="24"/>
  <c r="F234" i="24"/>
  <c r="E235" i="24"/>
  <c r="F235" i="24"/>
  <c r="E236" i="24"/>
  <c r="F236" i="24"/>
  <c r="E237" i="24"/>
  <c r="F237" i="24"/>
  <c r="E238" i="24"/>
  <c r="F238" i="24"/>
  <c r="E239" i="24"/>
  <c r="F239" i="24"/>
  <c r="E240" i="24"/>
  <c r="F240" i="24"/>
  <c r="E241" i="24"/>
  <c r="F241" i="24"/>
  <c r="E242" i="24"/>
  <c r="F242" i="24"/>
  <c r="E243" i="24"/>
  <c r="F243" i="24"/>
  <c r="E244" i="24"/>
  <c r="F244" i="24"/>
  <c r="E245" i="24"/>
  <c r="F245" i="24"/>
  <c r="E246" i="24"/>
  <c r="F246" i="24"/>
  <c r="E247" i="24"/>
  <c r="F247" i="24"/>
  <c r="E248" i="24"/>
  <c r="F248" i="24"/>
  <c r="E249" i="24"/>
  <c r="F249" i="24"/>
  <c r="E250" i="24"/>
  <c r="F250" i="24"/>
  <c r="E251" i="24"/>
  <c r="F251" i="24"/>
  <c r="E252" i="24"/>
  <c r="F252" i="24"/>
  <c r="E253" i="24"/>
  <c r="F253" i="24"/>
  <c r="E254" i="24"/>
  <c r="F254" i="24"/>
  <c r="E255" i="24"/>
  <c r="F255" i="24"/>
  <c r="E256" i="24"/>
  <c r="F256" i="24"/>
  <c r="E257" i="24"/>
  <c r="F257" i="24"/>
  <c r="E258" i="24"/>
  <c r="F258" i="24"/>
  <c r="E259" i="24"/>
  <c r="F259" i="24"/>
  <c r="E260" i="24"/>
  <c r="F260" i="24"/>
  <c r="E261" i="24"/>
  <c r="F261" i="24"/>
  <c r="E262" i="24"/>
  <c r="F262" i="24"/>
  <c r="E263" i="24"/>
  <c r="F263" i="24"/>
  <c r="E264" i="24"/>
  <c r="F264" i="24"/>
  <c r="E265" i="24"/>
  <c r="F265" i="24"/>
  <c r="E266" i="24"/>
  <c r="F266" i="24"/>
  <c r="E267" i="24"/>
  <c r="F267" i="24"/>
  <c r="E268" i="24"/>
  <c r="F268" i="24"/>
  <c r="E269" i="24"/>
  <c r="F269" i="24"/>
  <c r="E270" i="24"/>
  <c r="F270" i="24"/>
  <c r="E271" i="24"/>
  <c r="F271" i="24"/>
  <c r="E272" i="24"/>
  <c r="F272" i="24"/>
  <c r="E273" i="24"/>
  <c r="F273" i="24"/>
  <c r="E274" i="24"/>
  <c r="F274" i="24"/>
  <c r="E275" i="24"/>
  <c r="F275" i="24"/>
  <c r="E276" i="24"/>
  <c r="F276" i="24"/>
  <c r="E277" i="24"/>
  <c r="F277" i="24"/>
  <c r="E278" i="24"/>
  <c r="F278" i="24"/>
  <c r="E279" i="24"/>
  <c r="F279" i="24"/>
  <c r="E280" i="24"/>
  <c r="F280" i="24"/>
  <c r="E281" i="24"/>
  <c r="F281" i="24"/>
  <c r="E282" i="24"/>
  <c r="F282" i="24"/>
  <c r="E283" i="24"/>
  <c r="F283" i="24"/>
  <c r="E284" i="24"/>
  <c r="F284" i="24"/>
  <c r="E285" i="24"/>
  <c r="F285" i="24"/>
  <c r="E286" i="24"/>
  <c r="F286" i="24"/>
  <c r="E287" i="24"/>
  <c r="F287" i="24"/>
  <c r="E288" i="24"/>
  <c r="F288" i="24"/>
  <c r="E289" i="24"/>
  <c r="F289" i="24"/>
  <c r="E290" i="24"/>
  <c r="F290" i="24"/>
  <c r="E291" i="24"/>
  <c r="F291" i="24"/>
  <c r="E292" i="24"/>
  <c r="F292" i="24"/>
  <c r="E293" i="24"/>
  <c r="F293" i="24"/>
  <c r="E294" i="24"/>
  <c r="F294" i="24"/>
  <c r="E295" i="24"/>
  <c r="F295" i="24"/>
  <c r="E296" i="24"/>
  <c r="F296" i="24"/>
  <c r="E297" i="24"/>
  <c r="F297" i="24"/>
  <c r="E298" i="24"/>
  <c r="F298" i="24"/>
  <c r="E299" i="24"/>
  <c r="F299" i="24"/>
  <c r="E300" i="24"/>
  <c r="F300" i="24"/>
  <c r="E301" i="24"/>
  <c r="F301" i="24"/>
  <c r="E302" i="24"/>
  <c r="F302" i="24"/>
  <c r="E303" i="24"/>
  <c r="F303" i="24"/>
  <c r="E304" i="24"/>
  <c r="F304" i="24"/>
  <c r="E305" i="24"/>
  <c r="F305" i="24"/>
  <c r="E306" i="24"/>
  <c r="F306" i="24"/>
  <c r="E307" i="24"/>
  <c r="F307" i="24"/>
  <c r="E308" i="24"/>
  <c r="F308" i="24"/>
  <c r="E309" i="24"/>
  <c r="F309" i="24"/>
  <c r="E310" i="24"/>
  <c r="F310" i="24"/>
  <c r="E311" i="24"/>
  <c r="F311" i="24"/>
  <c r="E312" i="24"/>
  <c r="F312" i="24"/>
  <c r="E313" i="24"/>
  <c r="F313" i="24"/>
  <c r="E314" i="24"/>
  <c r="F314" i="24"/>
  <c r="E315" i="24"/>
  <c r="F315" i="24"/>
  <c r="E316" i="24"/>
  <c r="F316" i="24"/>
  <c r="E317" i="24"/>
  <c r="F317" i="24"/>
  <c r="E318" i="24"/>
  <c r="F318" i="24"/>
  <c r="E319" i="24"/>
  <c r="F319" i="24"/>
  <c r="E320" i="24"/>
  <c r="F320" i="24"/>
  <c r="E321" i="24"/>
  <c r="F321" i="24"/>
  <c r="E322" i="24"/>
  <c r="F322" i="24"/>
  <c r="E323" i="24"/>
  <c r="F323" i="24"/>
  <c r="E324" i="24"/>
  <c r="F324" i="24"/>
  <c r="E325" i="24"/>
  <c r="F325" i="24"/>
  <c r="E326" i="24"/>
  <c r="F326" i="24"/>
  <c r="E327" i="24"/>
  <c r="F327" i="24"/>
  <c r="E328" i="24"/>
  <c r="F328" i="24"/>
  <c r="E329" i="24"/>
  <c r="F329" i="24"/>
  <c r="E330" i="24"/>
  <c r="F330" i="24"/>
  <c r="E331" i="24"/>
  <c r="F331" i="24"/>
  <c r="E332" i="24"/>
  <c r="F332" i="24"/>
  <c r="E333" i="24"/>
  <c r="F333" i="24"/>
  <c r="E334" i="24"/>
  <c r="F334" i="24"/>
  <c r="E335" i="24"/>
  <c r="F335" i="24"/>
  <c r="E336" i="24"/>
  <c r="F336" i="24"/>
  <c r="E337" i="24"/>
  <c r="F337" i="24"/>
  <c r="E338" i="24"/>
  <c r="F338" i="24"/>
  <c r="E339" i="24"/>
  <c r="F339" i="24"/>
  <c r="E340" i="24"/>
  <c r="F340" i="24"/>
  <c r="E341" i="24"/>
  <c r="F341" i="24"/>
  <c r="E342" i="24"/>
  <c r="F342" i="24"/>
  <c r="E343" i="24"/>
  <c r="F343" i="24"/>
  <c r="E344" i="24"/>
  <c r="F344" i="24"/>
  <c r="E345" i="24"/>
  <c r="F345" i="24"/>
  <c r="E346" i="24"/>
  <c r="F346" i="24"/>
  <c r="E347" i="24"/>
  <c r="F347" i="24"/>
  <c r="E348" i="24"/>
  <c r="F348" i="24"/>
  <c r="E349" i="24"/>
  <c r="F349" i="24"/>
  <c r="E350" i="24"/>
  <c r="F350" i="24"/>
  <c r="E351" i="24"/>
  <c r="F351" i="24"/>
  <c r="E352" i="24"/>
  <c r="F352" i="24"/>
  <c r="E353" i="24"/>
  <c r="F353" i="24"/>
  <c r="E354" i="24"/>
  <c r="F354" i="24"/>
  <c r="E355" i="24"/>
  <c r="F355" i="24"/>
  <c r="E356" i="24"/>
  <c r="F356" i="24"/>
  <c r="E357" i="24"/>
  <c r="F357" i="24"/>
  <c r="E358" i="24"/>
  <c r="F358" i="24"/>
  <c r="E359" i="24"/>
  <c r="F359" i="24"/>
  <c r="E360" i="24"/>
  <c r="F360" i="24"/>
  <c r="E361" i="24"/>
  <c r="F361" i="24"/>
  <c r="E362" i="24"/>
  <c r="F362" i="24"/>
  <c r="E363" i="24"/>
  <c r="F363" i="24"/>
  <c r="E364" i="24"/>
  <c r="F364" i="24"/>
  <c r="E365" i="24"/>
  <c r="F365" i="24"/>
  <c r="E366" i="24"/>
  <c r="F366" i="24"/>
  <c r="E367" i="24"/>
  <c r="F367" i="24"/>
  <c r="E368" i="24"/>
  <c r="F368" i="24"/>
  <c r="E369" i="24"/>
  <c r="F369" i="24"/>
  <c r="E370" i="24"/>
  <c r="F370" i="24"/>
  <c r="E371" i="24"/>
  <c r="F371" i="24"/>
  <c r="E372" i="24"/>
  <c r="F372" i="24"/>
  <c r="E373" i="24"/>
  <c r="F373" i="24"/>
  <c r="E374" i="24"/>
  <c r="F374" i="24"/>
  <c r="E375" i="24"/>
  <c r="F375" i="24"/>
  <c r="E376" i="24"/>
  <c r="F376" i="24"/>
  <c r="E377" i="24"/>
  <c r="F377" i="24"/>
  <c r="E378" i="24"/>
  <c r="F378" i="24"/>
  <c r="E379" i="24"/>
  <c r="F379" i="24"/>
  <c r="E380" i="24"/>
  <c r="F380" i="24"/>
  <c r="E381" i="24"/>
  <c r="F381" i="24"/>
  <c r="E382" i="24"/>
  <c r="F382" i="24"/>
  <c r="E383" i="24"/>
  <c r="F383" i="24"/>
  <c r="E384" i="24"/>
  <c r="F384" i="24"/>
  <c r="E385" i="24"/>
  <c r="F385" i="24"/>
  <c r="E386" i="24"/>
  <c r="F386" i="24"/>
  <c r="E387" i="24"/>
  <c r="F387" i="24"/>
  <c r="E388" i="24"/>
  <c r="F388" i="24"/>
  <c r="E389" i="24"/>
  <c r="F389" i="24"/>
  <c r="E390" i="24"/>
  <c r="F390" i="24"/>
  <c r="E391" i="24"/>
  <c r="F391" i="24"/>
  <c r="E392" i="24"/>
  <c r="F392" i="24"/>
  <c r="E393" i="24"/>
  <c r="F393" i="24"/>
  <c r="E394" i="24"/>
  <c r="F394" i="24"/>
  <c r="E395" i="24"/>
  <c r="F395" i="24"/>
  <c r="E396" i="24"/>
  <c r="F396" i="24"/>
  <c r="E397" i="24"/>
  <c r="F397" i="24"/>
  <c r="E398" i="24"/>
  <c r="F398" i="24"/>
  <c r="E399" i="24"/>
  <c r="F399" i="24"/>
  <c r="E400" i="24"/>
  <c r="F400" i="24"/>
  <c r="E401" i="24"/>
  <c r="F401" i="24"/>
  <c r="E402" i="24"/>
  <c r="F402" i="24"/>
  <c r="E403" i="24"/>
  <c r="F403" i="24"/>
  <c r="E404" i="24"/>
  <c r="F404" i="24"/>
  <c r="E405" i="24"/>
  <c r="F405" i="24"/>
  <c r="E406" i="24"/>
  <c r="F406" i="24"/>
  <c r="E407" i="24"/>
  <c r="F407" i="24"/>
  <c r="E408" i="24"/>
  <c r="F408" i="24"/>
  <c r="E409" i="24"/>
  <c r="F409" i="24"/>
  <c r="E410" i="24"/>
  <c r="F410" i="24"/>
  <c r="E411" i="24"/>
  <c r="F411" i="24"/>
  <c r="E412" i="24"/>
  <c r="F412" i="24"/>
  <c r="E413" i="24"/>
  <c r="F413" i="24"/>
  <c r="E414" i="24"/>
  <c r="F414" i="24"/>
  <c r="E415" i="24"/>
  <c r="F415" i="24"/>
  <c r="E416" i="24"/>
  <c r="F416" i="24"/>
  <c r="E417" i="24"/>
  <c r="F417" i="24"/>
  <c r="E418" i="24"/>
  <c r="F418" i="24"/>
  <c r="E419" i="24"/>
  <c r="F419" i="24"/>
  <c r="E420" i="24"/>
  <c r="F420" i="24"/>
  <c r="E421" i="24"/>
  <c r="F421" i="24"/>
  <c r="E422" i="24"/>
  <c r="F422" i="24"/>
  <c r="E423" i="24"/>
  <c r="F423" i="24"/>
  <c r="E424" i="24"/>
  <c r="F424" i="24"/>
  <c r="E425" i="24"/>
  <c r="F425" i="24"/>
  <c r="E426" i="24"/>
  <c r="F426" i="24"/>
  <c r="E427" i="24"/>
  <c r="F427" i="24"/>
  <c r="E428" i="24"/>
  <c r="F428" i="24"/>
  <c r="E429" i="24"/>
  <c r="F429" i="24"/>
  <c r="E430" i="24"/>
  <c r="F430" i="24"/>
  <c r="E431" i="24"/>
  <c r="F431" i="24"/>
  <c r="E432" i="24"/>
  <c r="F432" i="24"/>
  <c r="E433" i="24"/>
  <c r="F433" i="24"/>
  <c r="E434" i="24"/>
  <c r="F434" i="24"/>
  <c r="E435" i="24"/>
  <c r="F435" i="24"/>
  <c r="E436" i="24"/>
  <c r="F436" i="24"/>
  <c r="E437" i="24"/>
  <c r="F437" i="24"/>
  <c r="E438" i="24"/>
  <c r="F438" i="24"/>
  <c r="E439" i="24"/>
  <c r="F439" i="24"/>
  <c r="E440" i="24"/>
  <c r="F440" i="24"/>
  <c r="E441" i="24"/>
  <c r="F441" i="24"/>
  <c r="E442" i="24"/>
  <c r="F442" i="24"/>
  <c r="E443" i="24"/>
  <c r="F443" i="24"/>
  <c r="E444" i="24"/>
  <c r="F444" i="24"/>
  <c r="E445" i="24"/>
  <c r="F445" i="24"/>
  <c r="E446" i="24"/>
  <c r="F446" i="24"/>
  <c r="E447" i="24"/>
  <c r="F447" i="24"/>
  <c r="E448" i="24"/>
  <c r="F448" i="24"/>
  <c r="E449" i="24"/>
  <c r="F449" i="24"/>
  <c r="E450" i="24"/>
  <c r="F450" i="24"/>
  <c r="E451" i="24"/>
  <c r="F451" i="24"/>
  <c r="E452" i="24"/>
  <c r="F452" i="24"/>
  <c r="E453" i="24"/>
  <c r="F453" i="24"/>
  <c r="E454" i="24"/>
  <c r="F454" i="24"/>
  <c r="E455" i="24"/>
  <c r="F455" i="24"/>
  <c r="E456" i="24"/>
  <c r="F456" i="24"/>
  <c r="E457" i="24"/>
  <c r="F457" i="24"/>
  <c r="E458" i="24"/>
  <c r="F458" i="24"/>
  <c r="E459" i="24"/>
  <c r="F459" i="24"/>
  <c r="E460" i="24"/>
  <c r="F460" i="24"/>
  <c r="E461" i="24"/>
  <c r="F461" i="24"/>
  <c r="E462" i="24"/>
  <c r="F462" i="24"/>
  <c r="E463" i="24"/>
  <c r="F463" i="24"/>
  <c r="E464" i="24"/>
  <c r="F464" i="24"/>
  <c r="E465" i="24"/>
  <c r="F465" i="24"/>
  <c r="E466" i="24"/>
  <c r="F466" i="24"/>
  <c r="E467" i="24"/>
  <c r="F467" i="24"/>
  <c r="E468" i="24"/>
  <c r="F468" i="24"/>
  <c r="E469" i="24"/>
  <c r="F469" i="24"/>
  <c r="E470" i="24"/>
  <c r="F470" i="24"/>
  <c r="E471" i="24"/>
  <c r="F471" i="24"/>
  <c r="E472" i="24"/>
  <c r="F472" i="24"/>
  <c r="E473" i="24"/>
  <c r="F473" i="24"/>
  <c r="E474" i="24"/>
  <c r="F474" i="24"/>
  <c r="E475" i="24"/>
  <c r="F475" i="24"/>
  <c r="E476" i="24"/>
  <c r="F476" i="24"/>
  <c r="E477" i="24"/>
  <c r="F477" i="24"/>
  <c r="E478" i="24"/>
  <c r="F478" i="24"/>
  <c r="E479" i="24"/>
  <c r="F479" i="24"/>
  <c r="E480" i="24"/>
  <c r="F480" i="24"/>
  <c r="E481" i="24"/>
  <c r="F481" i="24"/>
  <c r="E482" i="24"/>
  <c r="F482" i="24"/>
  <c r="E483" i="24"/>
  <c r="F483" i="24"/>
  <c r="E484" i="24"/>
  <c r="F484" i="24"/>
  <c r="E485" i="24"/>
  <c r="F485" i="24"/>
  <c r="E486" i="24"/>
  <c r="F486" i="24"/>
  <c r="E487" i="24"/>
  <c r="F487" i="24"/>
  <c r="E488" i="24"/>
  <c r="F488" i="24"/>
  <c r="E489" i="24"/>
  <c r="F489" i="24"/>
  <c r="E490" i="24"/>
  <c r="F490" i="24"/>
  <c r="E491" i="24"/>
  <c r="F491" i="24"/>
  <c r="E492" i="24"/>
  <c r="F492" i="24"/>
  <c r="E493" i="24"/>
  <c r="F493" i="24"/>
  <c r="E494" i="24"/>
  <c r="F494" i="24"/>
  <c r="E495" i="24"/>
  <c r="F495" i="24"/>
  <c r="E496" i="24"/>
  <c r="F496" i="24"/>
  <c r="E497" i="24"/>
  <c r="F497" i="24"/>
  <c r="E498" i="24"/>
  <c r="F498" i="24"/>
  <c r="E499" i="24"/>
  <c r="F499" i="24"/>
  <c r="E500" i="24"/>
  <c r="F500" i="24"/>
  <c r="E501" i="24"/>
  <c r="F501" i="24"/>
  <c r="E502" i="24"/>
  <c r="F502" i="24"/>
  <c r="E503" i="24"/>
  <c r="F503" i="24"/>
  <c r="E504" i="24"/>
  <c r="F504" i="24"/>
  <c r="E505" i="24"/>
  <c r="F505" i="24"/>
  <c r="E506" i="24"/>
  <c r="F506" i="24"/>
  <c r="E507" i="24"/>
  <c r="F507" i="24"/>
  <c r="E508" i="24"/>
  <c r="F508" i="24"/>
  <c r="E509" i="24"/>
  <c r="F509" i="24"/>
  <c r="E510" i="24"/>
  <c r="F510" i="24"/>
  <c r="E511" i="24"/>
  <c r="F511" i="24"/>
  <c r="E512" i="24"/>
  <c r="F512" i="24"/>
  <c r="E513" i="24"/>
  <c r="F513" i="24"/>
  <c r="E514" i="24"/>
  <c r="F514" i="24"/>
  <c r="E515" i="24"/>
  <c r="F515" i="24"/>
  <c r="E516" i="24"/>
  <c r="F516" i="24"/>
  <c r="E517" i="24"/>
  <c r="F517" i="24"/>
  <c r="E518" i="24"/>
  <c r="F518" i="24"/>
  <c r="E519" i="24"/>
  <c r="F519" i="24"/>
  <c r="E520" i="24"/>
  <c r="F520" i="24"/>
  <c r="E521" i="24"/>
  <c r="F521" i="24"/>
  <c r="E522" i="24"/>
  <c r="F522" i="24"/>
  <c r="E523" i="24"/>
  <c r="F523" i="24"/>
  <c r="E524" i="24"/>
  <c r="F524" i="24"/>
  <c r="E525" i="24"/>
  <c r="F525" i="24"/>
  <c r="E526" i="24"/>
  <c r="F526" i="24"/>
  <c r="E527" i="24"/>
  <c r="F527" i="24"/>
  <c r="E528" i="24"/>
  <c r="F528" i="24"/>
  <c r="E529" i="24"/>
  <c r="F529" i="24"/>
  <c r="E530" i="24"/>
  <c r="F530" i="24"/>
  <c r="E531" i="24"/>
  <c r="F531" i="24"/>
  <c r="E532" i="24"/>
  <c r="F532" i="24"/>
  <c r="E533" i="24"/>
  <c r="F533" i="24"/>
  <c r="E534" i="24"/>
  <c r="F534" i="24"/>
  <c r="E535" i="24"/>
  <c r="F535" i="24"/>
  <c r="E536" i="24"/>
  <c r="F536" i="24"/>
  <c r="E537" i="24"/>
  <c r="F537" i="24"/>
  <c r="E538" i="24"/>
  <c r="F538" i="24"/>
  <c r="E539" i="24"/>
  <c r="F539" i="24"/>
  <c r="E540" i="24"/>
  <c r="F540" i="24"/>
  <c r="E541" i="24"/>
  <c r="F541" i="24"/>
  <c r="E542" i="24"/>
  <c r="F542" i="24"/>
  <c r="E543" i="24"/>
  <c r="F543" i="24"/>
  <c r="E544" i="24"/>
  <c r="F544" i="24"/>
  <c r="E545" i="24"/>
  <c r="F545" i="24"/>
  <c r="E546" i="24"/>
  <c r="F546" i="24"/>
  <c r="E547" i="24"/>
  <c r="F547" i="24"/>
  <c r="E548" i="24"/>
  <c r="F548" i="24"/>
  <c r="E549" i="24"/>
  <c r="F549" i="24"/>
  <c r="E550" i="24"/>
  <c r="F550" i="24"/>
  <c r="E551" i="24"/>
  <c r="F551" i="24"/>
  <c r="E552" i="24"/>
  <c r="F552" i="24"/>
  <c r="E553" i="24"/>
  <c r="F553" i="24"/>
  <c r="E554" i="24"/>
  <c r="F554" i="24"/>
  <c r="E555" i="24"/>
  <c r="F555" i="24"/>
  <c r="E556" i="24"/>
  <c r="F556" i="24"/>
  <c r="E557" i="24"/>
  <c r="F557" i="24"/>
  <c r="E558" i="24"/>
  <c r="F558" i="24"/>
  <c r="E559" i="24"/>
  <c r="F559" i="24"/>
  <c r="E560" i="24"/>
  <c r="F560" i="24"/>
  <c r="E561" i="24"/>
  <c r="F561" i="24"/>
  <c r="E562" i="24"/>
  <c r="F562" i="24"/>
  <c r="E563" i="24"/>
  <c r="F563" i="24"/>
  <c r="E564" i="24"/>
  <c r="F564" i="24"/>
  <c r="E565" i="24"/>
  <c r="F565" i="24"/>
  <c r="E566" i="24"/>
  <c r="F566" i="24"/>
  <c r="E567" i="24"/>
  <c r="F567" i="24"/>
  <c r="E568" i="24"/>
  <c r="F568" i="24"/>
  <c r="E569" i="24"/>
  <c r="F569" i="24"/>
  <c r="E570" i="24"/>
  <c r="F570" i="24"/>
  <c r="E571" i="24"/>
  <c r="F571" i="24"/>
  <c r="E572" i="24"/>
  <c r="F572" i="24"/>
  <c r="E573" i="24"/>
  <c r="F573" i="24"/>
  <c r="E574" i="24"/>
  <c r="F574" i="24"/>
  <c r="E575" i="24"/>
  <c r="F575" i="24"/>
  <c r="E576" i="24"/>
  <c r="F576" i="24"/>
  <c r="E577" i="24"/>
  <c r="F577" i="24"/>
  <c r="E578" i="24"/>
  <c r="F578" i="24"/>
  <c r="E579" i="24"/>
  <c r="F579" i="24"/>
  <c r="E580" i="24"/>
  <c r="F580" i="24"/>
  <c r="E581" i="24"/>
  <c r="F581" i="24"/>
  <c r="E582" i="24"/>
  <c r="F582" i="24"/>
  <c r="E583" i="24"/>
  <c r="F583" i="24"/>
  <c r="E584" i="24"/>
  <c r="F584" i="24"/>
  <c r="E585" i="24"/>
  <c r="F585" i="24"/>
  <c r="E586" i="24"/>
  <c r="F586" i="24"/>
  <c r="E587" i="24"/>
  <c r="F587" i="24"/>
  <c r="E588" i="24"/>
  <c r="F588" i="24"/>
  <c r="E589" i="24"/>
  <c r="F589" i="24"/>
  <c r="E590" i="24"/>
  <c r="F590" i="24"/>
  <c r="E591" i="24"/>
  <c r="F591" i="24"/>
  <c r="E592" i="24"/>
  <c r="F592" i="24"/>
  <c r="E593" i="24"/>
  <c r="F593" i="24"/>
  <c r="E594" i="24"/>
  <c r="F594" i="24"/>
  <c r="E595" i="24"/>
  <c r="F595" i="24"/>
  <c r="E596" i="24"/>
  <c r="F596" i="24"/>
  <c r="E597" i="24"/>
  <c r="F597" i="24"/>
  <c r="E598" i="24"/>
  <c r="F598" i="24"/>
  <c r="E599" i="24"/>
  <c r="F599" i="24"/>
  <c r="E600" i="24"/>
  <c r="F600" i="24"/>
  <c r="E601" i="24"/>
  <c r="F601" i="24"/>
  <c r="E602" i="24"/>
  <c r="F602" i="24"/>
  <c r="E603" i="24"/>
  <c r="F603" i="24"/>
  <c r="E604" i="24"/>
  <c r="F604" i="24"/>
  <c r="E605" i="24"/>
  <c r="F605" i="24"/>
  <c r="E606" i="24"/>
  <c r="F606" i="24"/>
  <c r="E607" i="24"/>
  <c r="F607" i="24"/>
  <c r="E608" i="24"/>
  <c r="F608" i="24"/>
  <c r="E609" i="24"/>
  <c r="F609" i="24"/>
  <c r="E610" i="24"/>
  <c r="F610" i="24"/>
  <c r="E611" i="24"/>
  <c r="F611" i="24"/>
  <c r="E612" i="24"/>
  <c r="F612" i="24"/>
  <c r="E613" i="24"/>
  <c r="F613" i="24"/>
  <c r="E614" i="24"/>
  <c r="F614" i="24"/>
  <c r="E615" i="24"/>
  <c r="F615" i="24"/>
  <c r="E616" i="24"/>
  <c r="F616" i="24"/>
  <c r="E617" i="24"/>
  <c r="F617" i="24"/>
  <c r="E618" i="24"/>
  <c r="F618" i="24"/>
  <c r="E619" i="24"/>
  <c r="F619" i="24"/>
  <c r="E620" i="24"/>
  <c r="F620" i="24"/>
  <c r="E621" i="24"/>
  <c r="F621" i="24"/>
  <c r="E622" i="24"/>
  <c r="F622" i="24"/>
  <c r="E623" i="24"/>
  <c r="F623" i="24"/>
  <c r="E624" i="24"/>
  <c r="F624" i="24"/>
  <c r="E625" i="24"/>
  <c r="F625" i="24"/>
  <c r="E626" i="24"/>
  <c r="F626" i="24"/>
  <c r="E627" i="24"/>
  <c r="F627" i="24"/>
  <c r="E628" i="24"/>
  <c r="F628" i="24"/>
  <c r="E629" i="24"/>
  <c r="F629" i="24"/>
  <c r="E630" i="24"/>
  <c r="F630" i="24"/>
  <c r="E631" i="24"/>
  <c r="F631" i="24"/>
  <c r="E632" i="24"/>
  <c r="F632" i="24"/>
  <c r="E633" i="24"/>
  <c r="F633" i="24"/>
  <c r="E634" i="24"/>
  <c r="F634" i="24"/>
  <c r="E635" i="24"/>
  <c r="F635" i="24"/>
  <c r="E636" i="24"/>
  <c r="F636" i="24"/>
  <c r="E637" i="24"/>
  <c r="F637" i="24"/>
  <c r="E638" i="24"/>
  <c r="F638" i="24"/>
  <c r="E639" i="24"/>
  <c r="F639" i="24"/>
  <c r="E640" i="24"/>
  <c r="F640" i="24"/>
  <c r="E641" i="24"/>
  <c r="F641" i="24"/>
  <c r="E642" i="24"/>
  <c r="F642" i="24"/>
  <c r="E643" i="24"/>
  <c r="F643" i="24"/>
  <c r="E644" i="24"/>
  <c r="F644" i="24"/>
  <c r="E645" i="24"/>
  <c r="F645" i="24"/>
  <c r="E646" i="24"/>
  <c r="F646" i="24"/>
  <c r="E647" i="24"/>
  <c r="F647" i="24"/>
  <c r="E648" i="24"/>
  <c r="F648" i="24"/>
  <c r="E649" i="24"/>
  <c r="F649" i="24"/>
  <c r="E650" i="24"/>
  <c r="F650" i="24"/>
  <c r="E651" i="24"/>
  <c r="F651" i="24"/>
  <c r="E652" i="24"/>
  <c r="F652" i="24"/>
  <c r="E653" i="24"/>
  <c r="F653" i="24"/>
  <c r="E654" i="24"/>
  <c r="F654" i="24"/>
  <c r="E655" i="24"/>
  <c r="F655" i="24"/>
  <c r="E656" i="24"/>
  <c r="F656" i="24"/>
  <c r="E657" i="24"/>
  <c r="F657" i="24"/>
  <c r="E658" i="24"/>
  <c r="F658" i="24"/>
  <c r="E659" i="24"/>
  <c r="F659" i="24"/>
  <c r="E660" i="24"/>
  <c r="F660" i="24"/>
  <c r="E661" i="24"/>
  <c r="F661" i="24"/>
  <c r="E662" i="24"/>
  <c r="F662" i="24"/>
  <c r="E663" i="24"/>
  <c r="F663" i="24"/>
  <c r="E664" i="24"/>
  <c r="F664" i="24"/>
  <c r="E665" i="24"/>
  <c r="F665" i="24"/>
  <c r="E666" i="24"/>
  <c r="F666" i="24"/>
  <c r="E667" i="24"/>
  <c r="F667" i="24"/>
  <c r="E668" i="24"/>
  <c r="F668" i="24"/>
  <c r="E669" i="24"/>
  <c r="F669" i="24"/>
  <c r="E670" i="24"/>
  <c r="F670" i="24"/>
  <c r="E671" i="24"/>
  <c r="F671" i="24"/>
  <c r="E672" i="24"/>
  <c r="F672" i="24"/>
  <c r="E673" i="24"/>
  <c r="F673" i="24"/>
  <c r="E674" i="24"/>
  <c r="F674" i="24"/>
  <c r="E675" i="24"/>
  <c r="F675" i="24"/>
  <c r="E676" i="24"/>
  <c r="F676" i="24"/>
  <c r="E677" i="24"/>
  <c r="F677" i="24"/>
  <c r="E678" i="24"/>
  <c r="F678" i="24"/>
  <c r="E679" i="24"/>
  <c r="F679" i="24"/>
  <c r="E680" i="24"/>
  <c r="F680" i="24"/>
  <c r="E681" i="24"/>
  <c r="F681" i="24"/>
  <c r="E682" i="24"/>
  <c r="F682" i="24"/>
  <c r="E683" i="24"/>
  <c r="F683" i="24"/>
  <c r="E684" i="24"/>
  <c r="F684" i="24"/>
  <c r="E685" i="24"/>
  <c r="F685" i="24"/>
  <c r="E686" i="24"/>
  <c r="F686" i="24"/>
  <c r="E687" i="24"/>
  <c r="F687" i="24"/>
  <c r="E688" i="24"/>
  <c r="F688" i="24"/>
  <c r="E689" i="24"/>
  <c r="F689" i="24"/>
  <c r="E690" i="24"/>
  <c r="F690" i="24"/>
  <c r="E691" i="24"/>
  <c r="F691" i="24"/>
  <c r="E692" i="24"/>
  <c r="F692" i="24"/>
  <c r="E693" i="24"/>
  <c r="F693" i="24"/>
  <c r="E694" i="24"/>
  <c r="F694" i="24"/>
  <c r="E695" i="24"/>
  <c r="F695" i="24"/>
  <c r="E696" i="24"/>
  <c r="F696" i="24"/>
  <c r="E697" i="24"/>
  <c r="F697" i="24"/>
  <c r="E698" i="24"/>
  <c r="F698" i="24"/>
  <c r="E699" i="24"/>
  <c r="F699" i="24"/>
  <c r="E700" i="24"/>
  <c r="F700" i="24"/>
  <c r="E701" i="24"/>
  <c r="F701" i="24"/>
  <c r="E702" i="24"/>
  <c r="F702" i="24"/>
  <c r="E703" i="24"/>
  <c r="F703" i="24"/>
  <c r="E704" i="24"/>
  <c r="F704" i="24"/>
  <c r="E705" i="24"/>
  <c r="F705" i="24"/>
  <c r="E706" i="24"/>
  <c r="F706" i="24"/>
  <c r="E707" i="24"/>
  <c r="F707" i="24"/>
  <c r="E708" i="24"/>
  <c r="F708" i="24"/>
  <c r="E709" i="24"/>
  <c r="F709" i="24"/>
  <c r="E710" i="24"/>
  <c r="F710" i="24"/>
  <c r="E711" i="24"/>
  <c r="F711" i="24"/>
  <c r="E712" i="24"/>
  <c r="F712" i="24"/>
  <c r="E713" i="24"/>
  <c r="F713" i="24"/>
  <c r="E714" i="24"/>
  <c r="F714" i="24"/>
  <c r="E715" i="24"/>
  <c r="F715" i="24"/>
  <c r="E716" i="24"/>
  <c r="F716" i="24"/>
  <c r="E717" i="24"/>
  <c r="F717" i="24"/>
  <c r="E718" i="24"/>
  <c r="F718" i="24"/>
  <c r="E719" i="24"/>
  <c r="F719" i="24"/>
  <c r="E720" i="24"/>
  <c r="F720" i="24"/>
  <c r="E721" i="24"/>
  <c r="F721" i="24"/>
  <c r="E722" i="24"/>
  <c r="F722" i="24"/>
  <c r="E723" i="24"/>
  <c r="F723" i="24"/>
  <c r="E724" i="24"/>
  <c r="F724" i="24"/>
  <c r="E725" i="24"/>
  <c r="F725" i="24"/>
  <c r="E726" i="24"/>
  <c r="F726" i="24"/>
  <c r="E727" i="24"/>
  <c r="F727" i="24"/>
  <c r="E728" i="24"/>
  <c r="F728" i="24"/>
  <c r="E729" i="24"/>
  <c r="F729" i="24"/>
  <c r="E730" i="24"/>
  <c r="F730" i="24"/>
  <c r="E731" i="24"/>
  <c r="F731" i="24"/>
  <c r="E732" i="24"/>
  <c r="F732" i="24"/>
  <c r="E733" i="24"/>
  <c r="F733" i="24"/>
  <c r="E734" i="24"/>
  <c r="F734" i="24"/>
  <c r="E735" i="24"/>
  <c r="F735" i="24"/>
  <c r="E736" i="24"/>
  <c r="F736" i="24"/>
  <c r="E737" i="24"/>
  <c r="F737" i="24"/>
  <c r="E738" i="24"/>
  <c r="F738" i="24"/>
  <c r="E739" i="24"/>
  <c r="F739" i="24"/>
  <c r="E740" i="24"/>
  <c r="F740" i="24"/>
  <c r="E741" i="24"/>
  <c r="F741" i="24"/>
  <c r="E742" i="24"/>
  <c r="F742" i="24"/>
  <c r="E743" i="24"/>
  <c r="F743" i="24"/>
  <c r="E744" i="24"/>
  <c r="F744" i="24"/>
  <c r="E745" i="24"/>
  <c r="F745" i="24"/>
  <c r="E746" i="24"/>
  <c r="F746" i="24"/>
  <c r="E747" i="24"/>
  <c r="F747" i="24"/>
  <c r="E748" i="24"/>
  <c r="F748" i="24"/>
  <c r="E749" i="24"/>
  <c r="F749" i="24"/>
  <c r="E750" i="24"/>
  <c r="F750" i="24"/>
  <c r="E751" i="24"/>
  <c r="F751" i="24"/>
  <c r="E752" i="24"/>
  <c r="F752" i="24"/>
  <c r="E753" i="24"/>
  <c r="F753" i="24"/>
  <c r="E754" i="24"/>
  <c r="F754" i="24"/>
  <c r="E755" i="24"/>
  <c r="F755" i="24"/>
  <c r="E756" i="24"/>
  <c r="F756" i="24"/>
  <c r="E757" i="24"/>
  <c r="F757" i="24"/>
  <c r="E758" i="24"/>
  <c r="F758" i="24"/>
  <c r="E759" i="24"/>
  <c r="F759" i="24"/>
  <c r="E760" i="24"/>
  <c r="F760" i="24"/>
  <c r="E761" i="24"/>
  <c r="F761" i="24"/>
  <c r="E762" i="24"/>
  <c r="F762" i="24"/>
  <c r="E763" i="24"/>
  <c r="F763" i="24"/>
  <c r="E764" i="24"/>
  <c r="F764" i="24"/>
  <c r="E765" i="24"/>
  <c r="F765" i="24"/>
  <c r="E766" i="24"/>
  <c r="F766" i="24"/>
  <c r="E767" i="24"/>
  <c r="F767" i="24"/>
  <c r="E768" i="24"/>
  <c r="F768" i="24"/>
  <c r="E769" i="24"/>
  <c r="F769" i="24"/>
  <c r="E770" i="24"/>
  <c r="F770" i="24"/>
  <c r="E771" i="24"/>
  <c r="F771" i="24"/>
  <c r="E772" i="24"/>
  <c r="F772" i="24"/>
  <c r="E773" i="24"/>
  <c r="F773" i="24"/>
  <c r="E774" i="24"/>
  <c r="F774" i="24"/>
  <c r="E775" i="24"/>
  <c r="F775" i="24"/>
  <c r="E776" i="24"/>
  <c r="F776" i="24"/>
  <c r="E777" i="24"/>
  <c r="F777" i="24"/>
  <c r="E778" i="24"/>
  <c r="F778" i="24"/>
  <c r="E779" i="24"/>
  <c r="F779" i="24"/>
  <c r="E780" i="24"/>
  <c r="F780" i="24"/>
  <c r="E781" i="24"/>
  <c r="F781" i="24"/>
  <c r="E782" i="24"/>
  <c r="F782" i="24"/>
  <c r="E783" i="24"/>
  <c r="F783" i="24"/>
  <c r="E784" i="24"/>
  <c r="F784" i="24"/>
  <c r="E785" i="24"/>
  <c r="F785" i="24"/>
  <c r="E786" i="24"/>
  <c r="F786" i="24"/>
  <c r="E787" i="24"/>
  <c r="F787" i="24"/>
  <c r="E788" i="24"/>
  <c r="F788" i="24"/>
  <c r="E789" i="24"/>
  <c r="F789" i="24"/>
  <c r="E790" i="24"/>
  <c r="F790" i="24"/>
  <c r="E791" i="24"/>
  <c r="F791" i="24"/>
  <c r="E792" i="24"/>
  <c r="F792" i="24"/>
  <c r="E793" i="24"/>
  <c r="F793" i="24"/>
  <c r="E794" i="24"/>
  <c r="F794" i="24"/>
  <c r="E795" i="24"/>
  <c r="F795" i="24"/>
  <c r="E796" i="24"/>
  <c r="F796" i="24"/>
  <c r="E797" i="24"/>
  <c r="F797" i="24"/>
  <c r="E798" i="24"/>
  <c r="F798" i="24"/>
  <c r="E799" i="24"/>
  <c r="F799" i="24"/>
  <c r="E800" i="24"/>
  <c r="F800" i="24"/>
  <c r="E801" i="24"/>
  <c r="F801" i="24"/>
  <c r="E802" i="24"/>
  <c r="F802" i="24"/>
  <c r="E803" i="24"/>
  <c r="F803" i="24"/>
  <c r="E804" i="24"/>
  <c r="F804" i="24"/>
  <c r="E805" i="24"/>
  <c r="F805" i="24"/>
  <c r="E806" i="24"/>
  <c r="F806" i="24"/>
  <c r="E807" i="24"/>
  <c r="F807" i="24"/>
  <c r="E808" i="24"/>
  <c r="F808" i="24"/>
  <c r="E809" i="24"/>
  <c r="F809" i="24"/>
  <c r="E810" i="24"/>
  <c r="F810" i="24"/>
  <c r="E811" i="24"/>
  <c r="F811" i="24"/>
  <c r="E812" i="24"/>
  <c r="F812" i="24"/>
  <c r="E813" i="24"/>
  <c r="F813" i="24"/>
  <c r="E814" i="24"/>
  <c r="F814" i="24"/>
  <c r="E815" i="24"/>
  <c r="F815" i="24"/>
  <c r="E816" i="24"/>
  <c r="F816" i="24"/>
  <c r="E817" i="24"/>
  <c r="F817" i="24"/>
  <c r="E818" i="24"/>
  <c r="F818" i="24"/>
  <c r="E819" i="24"/>
  <c r="F819" i="24"/>
  <c r="E820" i="24"/>
  <c r="F820" i="24"/>
  <c r="E821" i="24"/>
  <c r="F821" i="24"/>
  <c r="E822" i="24"/>
  <c r="F822" i="24"/>
  <c r="E823" i="24"/>
  <c r="F823" i="24"/>
  <c r="E824" i="24"/>
  <c r="F824" i="24"/>
  <c r="E825" i="24"/>
  <c r="F825" i="24"/>
  <c r="E826" i="24"/>
  <c r="F826" i="24"/>
  <c r="E827" i="24"/>
  <c r="F827" i="24"/>
  <c r="E828" i="24"/>
  <c r="F828" i="24"/>
  <c r="E829" i="24"/>
  <c r="F829" i="24"/>
  <c r="E830" i="24"/>
  <c r="F830" i="24"/>
  <c r="E831" i="24"/>
  <c r="F831" i="24"/>
  <c r="E832" i="24"/>
  <c r="F832" i="24"/>
  <c r="E833" i="24"/>
  <c r="F833" i="24"/>
  <c r="E834" i="24"/>
  <c r="F834" i="24"/>
  <c r="E835" i="24"/>
  <c r="F835" i="24"/>
  <c r="E836" i="24"/>
  <c r="F836" i="24"/>
  <c r="E837" i="24"/>
  <c r="F837" i="24"/>
  <c r="E838" i="24"/>
  <c r="F838" i="24"/>
  <c r="E839" i="24"/>
  <c r="F839" i="24"/>
  <c r="E840" i="24"/>
  <c r="F840" i="24"/>
  <c r="E841" i="24"/>
  <c r="F841" i="24"/>
  <c r="E842" i="24"/>
  <c r="F842" i="24"/>
  <c r="E843" i="24"/>
  <c r="F843" i="24"/>
  <c r="E844" i="24"/>
  <c r="F844" i="24"/>
  <c r="E845" i="24"/>
  <c r="F845" i="24"/>
  <c r="E846" i="24"/>
  <c r="F846" i="24"/>
  <c r="E847" i="24"/>
  <c r="F847" i="24"/>
  <c r="E848" i="24"/>
  <c r="F848" i="24"/>
  <c r="E849" i="24"/>
  <c r="F849" i="24"/>
  <c r="E850" i="24"/>
  <c r="F850" i="24"/>
  <c r="E851" i="24"/>
  <c r="F851" i="24"/>
  <c r="E852" i="24"/>
  <c r="F852" i="24"/>
  <c r="E853" i="24"/>
  <c r="F853" i="24"/>
  <c r="E854" i="24"/>
  <c r="F854" i="24"/>
  <c r="E855" i="24"/>
  <c r="F855" i="24"/>
  <c r="E856" i="24"/>
  <c r="F856" i="24"/>
  <c r="E857" i="24"/>
  <c r="F857" i="24"/>
  <c r="E858" i="24"/>
  <c r="F858" i="24"/>
  <c r="E859" i="24"/>
  <c r="F859" i="24"/>
  <c r="E860" i="24"/>
  <c r="F860" i="24"/>
  <c r="E861" i="24"/>
  <c r="F861" i="24"/>
  <c r="E862" i="24"/>
  <c r="F862" i="24"/>
  <c r="E863" i="24"/>
  <c r="F863" i="24"/>
  <c r="E864" i="24"/>
  <c r="F864" i="24"/>
  <c r="E865" i="24"/>
  <c r="F865" i="24"/>
  <c r="E866" i="24"/>
  <c r="F866" i="24"/>
  <c r="E867" i="24"/>
  <c r="F867" i="24"/>
  <c r="E868" i="24"/>
  <c r="F868" i="24"/>
  <c r="E869" i="24"/>
  <c r="F869" i="24"/>
  <c r="E870" i="24"/>
  <c r="F870" i="24"/>
  <c r="E871" i="24"/>
  <c r="F871" i="24"/>
  <c r="E872" i="24"/>
  <c r="F872" i="24"/>
  <c r="E873" i="24"/>
  <c r="F873" i="24"/>
  <c r="E874" i="24"/>
  <c r="F874" i="24"/>
  <c r="E875" i="24"/>
  <c r="F875" i="24"/>
  <c r="E876" i="24"/>
  <c r="F876" i="24"/>
  <c r="E877" i="24"/>
  <c r="F877" i="24"/>
  <c r="E878" i="24"/>
  <c r="F878" i="24"/>
  <c r="E879" i="24"/>
  <c r="F879" i="24"/>
  <c r="E880" i="24"/>
  <c r="F880" i="24"/>
  <c r="E881" i="24"/>
  <c r="F881" i="24"/>
  <c r="E882" i="24"/>
  <c r="F882" i="24"/>
  <c r="E883" i="24"/>
  <c r="F883" i="24"/>
  <c r="E884" i="24"/>
  <c r="F884" i="24"/>
  <c r="E885" i="24"/>
  <c r="F885" i="24"/>
  <c r="E886" i="24"/>
  <c r="F886" i="24"/>
  <c r="E887" i="24"/>
  <c r="F887" i="24"/>
  <c r="E888" i="24"/>
  <c r="F888" i="24"/>
  <c r="E889" i="24"/>
  <c r="F889" i="24"/>
  <c r="E890" i="24"/>
  <c r="F890" i="24"/>
  <c r="E891" i="24"/>
  <c r="F891" i="24"/>
  <c r="E892" i="24"/>
  <c r="F892" i="24"/>
  <c r="E893" i="24"/>
  <c r="F893" i="24"/>
  <c r="E894" i="24"/>
  <c r="F894" i="24"/>
  <c r="E895" i="24"/>
  <c r="F895" i="24"/>
  <c r="E896" i="24"/>
  <c r="F896" i="24"/>
  <c r="E897" i="24"/>
  <c r="F897" i="24"/>
  <c r="E898" i="24"/>
  <c r="F898" i="24"/>
  <c r="E899" i="24"/>
  <c r="F899" i="24"/>
  <c r="E900" i="24"/>
  <c r="F900" i="24"/>
  <c r="E901" i="24"/>
  <c r="F901" i="24"/>
  <c r="E902" i="24"/>
  <c r="F902" i="24"/>
  <c r="E903" i="24"/>
  <c r="F903" i="24"/>
  <c r="E904" i="24"/>
  <c r="F904" i="24"/>
  <c r="E905" i="24"/>
  <c r="F905" i="24"/>
  <c r="E906" i="24"/>
  <c r="F906" i="24"/>
  <c r="E907" i="24"/>
  <c r="F907" i="24"/>
  <c r="E908" i="24"/>
  <c r="F908" i="24"/>
  <c r="E909" i="24"/>
  <c r="F909" i="24"/>
  <c r="E910" i="24"/>
  <c r="F910" i="24"/>
  <c r="E911" i="24"/>
  <c r="F911" i="24"/>
  <c r="E912" i="24"/>
  <c r="F912" i="24"/>
  <c r="E913" i="24"/>
  <c r="F913" i="24"/>
  <c r="E914" i="24"/>
  <c r="F914" i="24"/>
  <c r="E915" i="24"/>
  <c r="F915" i="24"/>
  <c r="E916" i="24"/>
  <c r="F916" i="24"/>
  <c r="E917" i="24"/>
  <c r="F917" i="24"/>
  <c r="E918" i="24"/>
  <c r="F918" i="24"/>
  <c r="E919" i="24"/>
  <c r="F919" i="24"/>
  <c r="E920" i="24"/>
  <c r="F920" i="24"/>
  <c r="E921" i="24"/>
  <c r="F921" i="24"/>
  <c r="E922" i="24"/>
  <c r="F922" i="24"/>
  <c r="E923" i="24"/>
  <c r="F923" i="24"/>
  <c r="E924" i="24"/>
  <c r="F924" i="24"/>
  <c r="E925" i="24"/>
  <c r="F925" i="24"/>
  <c r="E926" i="24"/>
  <c r="F926" i="24"/>
  <c r="E927" i="24"/>
  <c r="F927" i="24"/>
  <c r="E928" i="24"/>
  <c r="F928" i="24"/>
  <c r="E929" i="24"/>
  <c r="F929" i="24"/>
  <c r="E930" i="24"/>
  <c r="F930" i="24"/>
  <c r="E931" i="24"/>
  <c r="F931" i="24"/>
  <c r="E932" i="24"/>
  <c r="F932" i="24"/>
  <c r="E933" i="24"/>
  <c r="F933" i="24"/>
  <c r="E934" i="24"/>
  <c r="F934" i="24"/>
  <c r="E935" i="24"/>
  <c r="F935" i="24"/>
  <c r="E936" i="24"/>
  <c r="F936" i="24"/>
  <c r="E937" i="24"/>
  <c r="F937" i="24"/>
  <c r="E938" i="24"/>
  <c r="F938" i="24"/>
  <c r="E939" i="24"/>
  <c r="F939" i="24"/>
  <c r="E940" i="24"/>
  <c r="F940" i="24"/>
  <c r="E941" i="24"/>
  <c r="F941" i="24"/>
  <c r="E942" i="24"/>
  <c r="F942" i="24"/>
  <c r="E943" i="24"/>
  <c r="F943" i="24"/>
  <c r="E944" i="24"/>
  <c r="F944" i="24"/>
  <c r="E945" i="24"/>
  <c r="F945" i="24"/>
  <c r="E946" i="24"/>
  <c r="F946" i="24"/>
  <c r="E947" i="24"/>
  <c r="F947" i="24"/>
  <c r="E948" i="24"/>
  <c r="F948" i="24"/>
  <c r="E949" i="24"/>
  <c r="F949" i="24"/>
  <c r="E950" i="24"/>
  <c r="F950" i="24"/>
  <c r="E951" i="24"/>
  <c r="F951" i="24"/>
  <c r="E952" i="24"/>
  <c r="F952" i="24"/>
  <c r="E953" i="24"/>
  <c r="F953" i="24"/>
  <c r="E954" i="24"/>
  <c r="F954" i="24"/>
  <c r="E955" i="24"/>
  <c r="F955" i="24"/>
  <c r="E956" i="24"/>
  <c r="F956" i="24"/>
  <c r="E957" i="24"/>
  <c r="F957" i="24"/>
  <c r="E958" i="24"/>
  <c r="F958" i="24"/>
  <c r="E959" i="24"/>
  <c r="F959" i="24"/>
  <c r="E960" i="24"/>
  <c r="F960" i="24"/>
  <c r="E961" i="24"/>
  <c r="F961" i="24"/>
  <c r="E962" i="24"/>
  <c r="F962" i="24"/>
  <c r="E963" i="24"/>
  <c r="F963" i="24"/>
  <c r="E964" i="24"/>
  <c r="F964" i="24"/>
  <c r="E965" i="24"/>
  <c r="F965" i="24"/>
  <c r="E966" i="24"/>
  <c r="F966" i="24"/>
  <c r="E967" i="24"/>
  <c r="F967" i="24"/>
  <c r="E968" i="24"/>
  <c r="F968" i="24"/>
  <c r="E969" i="24"/>
  <c r="F969" i="24"/>
  <c r="E970" i="24"/>
  <c r="F970" i="24"/>
  <c r="E971" i="24"/>
  <c r="F971" i="24"/>
  <c r="E972" i="24"/>
  <c r="F972" i="24"/>
  <c r="E973" i="24"/>
  <c r="F973" i="24"/>
  <c r="E974" i="24"/>
  <c r="F974" i="24"/>
  <c r="E975" i="24"/>
  <c r="F975" i="24"/>
  <c r="E976" i="24"/>
  <c r="F976" i="24"/>
  <c r="E977" i="24"/>
  <c r="F977" i="24"/>
  <c r="E978" i="24"/>
  <c r="F978" i="24"/>
  <c r="E979" i="24"/>
  <c r="F979" i="24"/>
  <c r="E980" i="24"/>
  <c r="F980" i="24"/>
  <c r="E981" i="24"/>
  <c r="F981" i="24"/>
  <c r="E982" i="24"/>
  <c r="F982" i="24"/>
  <c r="E983" i="24"/>
  <c r="F983" i="24"/>
  <c r="E984" i="24"/>
  <c r="F984" i="24"/>
  <c r="E985" i="24"/>
  <c r="F985" i="24"/>
  <c r="E986" i="24"/>
  <c r="F986" i="24"/>
  <c r="E987" i="24"/>
  <c r="F987" i="24"/>
  <c r="E988" i="24"/>
  <c r="F988" i="24"/>
  <c r="E989" i="24"/>
  <c r="F989" i="24"/>
  <c r="E990" i="24"/>
  <c r="F990" i="24"/>
  <c r="E991" i="24"/>
  <c r="F991" i="24"/>
  <c r="E992" i="24"/>
  <c r="F992" i="24"/>
  <c r="E993" i="24"/>
  <c r="F993" i="24"/>
  <c r="E994" i="24"/>
  <c r="F994" i="24"/>
  <c r="E995" i="24"/>
  <c r="F995" i="24"/>
  <c r="E996" i="24"/>
  <c r="F996" i="24"/>
  <c r="E997" i="24"/>
  <c r="F997" i="24"/>
  <c r="E998" i="24"/>
  <c r="F998" i="24"/>
  <c r="E999" i="24"/>
  <c r="F999" i="24"/>
  <c r="E1000" i="24"/>
  <c r="F1000" i="24"/>
  <c r="E1001" i="24"/>
  <c r="F1001" i="24"/>
  <c r="E1002" i="24"/>
  <c r="F1002" i="24"/>
  <c r="E1003" i="24"/>
  <c r="F1003" i="24"/>
  <c r="E1004" i="24"/>
  <c r="F1004" i="24"/>
  <c r="E1005" i="24"/>
  <c r="F1005" i="24"/>
  <c r="E2" i="24"/>
  <c r="F2" i="24"/>
  <c r="E3" i="22"/>
  <c r="F3" i="22"/>
  <c r="E4" i="22"/>
  <c r="F4" i="22"/>
  <c r="E5" i="22"/>
  <c r="F5" i="22"/>
  <c r="E6" i="22"/>
  <c r="F6" i="22"/>
  <c r="E7" i="22"/>
  <c r="F7" i="22"/>
  <c r="E8" i="22"/>
  <c r="F8" i="22"/>
  <c r="E9" i="22"/>
  <c r="F9" i="22"/>
  <c r="E10" i="22"/>
  <c r="F10" i="22"/>
  <c r="E11" i="22"/>
  <c r="F11" i="22"/>
  <c r="E12" i="22"/>
  <c r="F12" i="22"/>
  <c r="E13" i="22"/>
  <c r="F13" i="22"/>
  <c r="E14" i="22"/>
  <c r="F14" i="22"/>
  <c r="E15" i="22"/>
  <c r="F15" i="22"/>
  <c r="E16" i="22"/>
  <c r="F16" i="22"/>
  <c r="E17" i="22"/>
  <c r="F17" i="22"/>
  <c r="E18" i="22"/>
  <c r="F18" i="22"/>
  <c r="E19" i="22"/>
  <c r="F19" i="22"/>
  <c r="E20" i="22"/>
  <c r="F20" i="22"/>
  <c r="E21" i="22"/>
  <c r="F21" i="22"/>
  <c r="E22" i="22"/>
  <c r="F22" i="22"/>
  <c r="E23" i="22"/>
  <c r="F23" i="22"/>
  <c r="E24" i="22"/>
  <c r="F24" i="22"/>
  <c r="E25" i="22"/>
  <c r="F25" i="22"/>
  <c r="E26" i="22"/>
  <c r="F26" i="22"/>
  <c r="E27" i="22"/>
  <c r="F27" i="22"/>
  <c r="E28" i="22"/>
  <c r="F28" i="22"/>
  <c r="E29" i="22"/>
  <c r="F29" i="22"/>
  <c r="E30" i="22"/>
  <c r="F30" i="22"/>
  <c r="E31" i="22"/>
  <c r="F31" i="22"/>
  <c r="E32" i="22"/>
  <c r="F32" i="22"/>
  <c r="E33" i="22"/>
  <c r="F33" i="22"/>
  <c r="E34" i="22"/>
  <c r="F34" i="22"/>
  <c r="E35" i="22"/>
  <c r="F35" i="22"/>
  <c r="E36" i="22"/>
  <c r="F36" i="22"/>
  <c r="E37" i="22"/>
  <c r="F37" i="22"/>
  <c r="E38" i="22"/>
  <c r="F38" i="22"/>
  <c r="E39" i="22"/>
  <c r="F39" i="22"/>
  <c r="E40" i="22"/>
  <c r="F40" i="22"/>
  <c r="E41" i="22"/>
  <c r="F41" i="22"/>
  <c r="E42" i="22"/>
  <c r="F42" i="22"/>
  <c r="E43" i="22"/>
  <c r="F43" i="22"/>
  <c r="E44" i="22"/>
  <c r="F44" i="22"/>
  <c r="E45" i="22"/>
  <c r="F45" i="22"/>
  <c r="E46" i="22"/>
  <c r="F46" i="22"/>
  <c r="E47" i="22"/>
  <c r="F47" i="22"/>
  <c r="E48" i="22"/>
  <c r="F48" i="22"/>
  <c r="E49" i="22"/>
  <c r="F49" i="22"/>
  <c r="E50" i="22"/>
  <c r="F50" i="22"/>
  <c r="E51" i="22"/>
  <c r="F51" i="22"/>
  <c r="E52" i="22"/>
  <c r="F52" i="22"/>
  <c r="E53" i="22"/>
  <c r="F53" i="22"/>
  <c r="E54" i="22"/>
  <c r="F54" i="22"/>
  <c r="E55" i="22"/>
  <c r="F55" i="22"/>
  <c r="E56" i="22"/>
  <c r="F56" i="22"/>
  <c r="E57" i="22"/>
  <c r="F57" i="22"/>
  <c r="E58" i="22"/>
  <c r="F58" i="22"/>
  <c r="E59" i="22"/>
  <c r="F59" i="22"/>
  <c r="E60" i="22"/>
  <c r="F60" i="22"/>
  <c r="E61" i="22"/>
  <c r="F61" i="22"/>
  <c r="E62" i="22"/>
  <c r="F62" i="22"/>
  <c r="E63" i="22"/>
  <c r="F63" i="22"/>
  <c r="E64" i="22"/>
  <c r="F64" i="22"/>
  <c r="E65" i="22"/>
  <c r="F65" i="22"/>
  <c r="E66" i="22"/>
  <c r="F66" i="22"/>
  <c r="E67" i="22"/>
  <c r="F67" i="22"/>
  <c r="E68" i="22"/>
  <c r="F68" i="22"/>
  <c r="E69" i="22"/>
  <c r="F69" i="22"/>
  <c r="E70" i="22"/>
  <c r="F70" i="22"/>
  <c r="E71" i="22"/>
  <c r="F71" i="22"/>
  <c r="E72" i="22"/>
  <c r="F72" i="22"/>
  <c r="E73" i="22"/>
  <c r="F73" i="22"/>
  <c r="E74" i="22"/>
  <c r="F74" i="22"/>
  <c r="E75" i="22"/>
  <c r="F75" i="22"/>
  <c r="E76" i="22"/>
  <c r="F76" i="22"/>
  <c r="E77" i="22"/>
  <c r="F77" i="22"/>
  <c r="E78" i="22"/>
  <c r="F78" i="22"/>
  <c r="E79" i="22"/>
  <c r="F79" i="22"/>
  <c r="E80" i="22"/>
  <c r="F80" i="22"/>
  <c r="E81" i="22"/>
  <c r="F81" i="22"/>
  <c r="E82" i="22"/>
  <c r="F82" i="22"/>
  <c r="E83" i="22"/>
  <c r="F83" i="22"/>
  <c r="E84" i="22"/>
  <c r="F84" i="22"/>
  <c r="E85" i="22"/>
  <c r="F85" i="22"/>
  <c r="E86" i="22"/>
  <c r="F86" i="22"/>
  <c r="E87" i="22"/>
  <c r="F87" i="22"/>
  <c r="E88" i="22"/>
  <c r="F88" i="22"/>
  <c r="E89" i="22"/>
  <c r="F89" i="22"/>
  <c r="E90" i="22"/>
  <c r="F90" i="22"/>
  <c r="E91" i="22"/>
  <c r="F91" i="22"/>
  <c r="E92" i="22"/>
  <c r="F92" i="22"/>
  <c r="E93" i="22"/>
  <c r="F93" i="22"/>
  <c r="E94" i="22"/>
  <c r="F94" i="22"/>
  <c r="E95" i="22"/>
  <c r="F95" i="22"/>
  <c r="E96" i="22"/>
  <c r="F96" i="22"/>
  <c r="E97" i="22"/>
  <c r="F97" i="22"/>
  <c r="E98" i="22"/>
  <c r="F98" i="22"/>
  <c r="E99" i="22"/>
  <c r="F99" i="22"/>
  <c r="E100" i="22"/>
  <c r="F100" i="22"/>
  <c r="E101" i="22"/>
  <c r="F101" i="22"/>
  <c r="E102" i="22"/>
  <c r="F102" i="22"/>
  <c r="E103" i="22"/>
  <c r="F103" i="22"/>
  <c r="E104" i="22"/>
  <c r="F104" i="22"/>
  <c r="E105" i="22"/>
  <c r="F105" i="22"/>
  <c r="E106" i="22"/>
  <c r="F106" i="22"/>
  <c r="E107" i="22"/>
  <c r="F107" i="22"/>
  <c r="E108" i="22"/>
  <c r="F108" i="22"/>
  <c r="E109" i="22"/>
  <c r="F109" i="22"/>
  <c r="E110" i="22"/>
  <c r="F110" i="22"/>
  <c r="E111" i="22"/>
  <c r="F111" i="22"/>
  <c r="E112" i="22"/>
  <c r="F112" i="22"/>
  <c r="E113" i="22"/>
  <c r="F113" i="22"/>
  <c r="E114" i="22"/>
  <c r="F114" i="22"/>
  <c r="E115" i="22"/>
  <c r="F115" i="22"/>
  <c r="E116" i="22"/>
  <c r="F116" i="22"/>
  <c r="E117" i="22"/>
  <c r="F117" i="22"/>
  <c r="E118" i="22"/>
  <c r="F118" i="22"/>
  <c r="E119" i="22"/>
  <c r="F119" i="22"/>
  <c r="E120" i="22"/>
  <c r="F120" i="22"/>
  <c r="E121" i="22"/>
  <c r="F121" i="22"/>
  <c r="E122" i="22"/>
  <c r="F122" i="22"/>
  <c r="E123" i="22"/>
  <c r="F123" i="22"/>
  <c r="E124" i="22"/>
  <c r="F124" i="22"/>
  <c r="E125" i="22"/>
  <c r="F125" i="22"/>
  <c r="E126" i="22"/>
  <c r="F126" i="22"/>
  <c r="E127" i="22"/>
  <c r="F127" i="22"/>
  <c r="E128" i="22"/>
  <c r="F128" i="22"/>
  <c r="E129" i="22"/>
  <c r="F129" i="22"/>
  <c r="E130" i="22"/>
  <c r="F130" i="22"/>
  <c r="E131" i="22"/>
  <c r="F131" i="22"/>
  <c r="E132" i="22"/>
  <c r="F132" i="22"/>
  <c r="E133" i="22"/>
  <c r="F133" i="22"/>
  <c r="E134" i="22"/>
  <c r="F134" i="22"/>
  <c r="E135" i="22"/>
  <c r="F135" i="22"/>
  <c r="E136" i="22"/>
  <c r="F136" i="22"/>
  <c r="E137" i="22"/>
  <c r="F137" i="22"/>
  <c r="E138" i="22"/>
  <c r="F138" i="22"/>
  <c r="E139" i="22"/>
  <c r="F139" i="22"/>
  <c r="E140" i="22"/>
  <c r="F140" i="22"/>
  <c r="E141" i="22"/>
  <c r="F141" i="22"/>
  <c r="E142" i="22"/>
  <c r="F142" i="22"/>
  <c r="E143" i="22"/>
  <c r="F143" i="22"/>
  <c r="E144" i="22"/>
  <c r="F144" i="22"/>
  <c r="E145" i="22"/>
  <c r="F145" i="22"/>
  <c r="E146" i="22"/>
  <c r="F146" i="22"/>
  <c r="E147" i="22"/>
  <c r="F147" i="22"/>
  <c r="E148" i="22"/>
  <c r="F148" i="22"/>
  <c r="E149" i="22"/>
  <c r="F149" i="22"/>
  <c r="E150" i="22"/>
  <c r="F150" i="22"/>
  <c r="E151" i="22"/>
  <c r="F151" i="22"/>
  <c r="E152" i="22"/>
  <c r="F152" i="22"/>
  <c r="E153" i="22"/>
  <c r="F153" i="22"/>
  <c r="E154" i="22"/>
  <c r="F154" i="22"/>
  <c r="E155" i="22"/>
  <c r="F155" i="22"/>
  <c r="E156" i="22"/>
  <c r="F156" i="22"/>
  <c r="E157" i="22"/>
  <c r="F157" i="22"/>
  <c r="E158" i="22"/>
  <c r="F158" i="22"/>
  <c r="E159" i="22"/>
  <c r="F159" i="22"/>
  <c r="E160" i="22"/>
  <c r="F160" i="22"/>
  <c r="E161" i="22"/>
  <c r="F161" i="22"/>
  <c r="E162" i="22"/>
  <c r="F162" i="22"/>
  <c r="E163" i="22"/>
  <c r="F163" i="22"/>
  <c r="E164" i="22"/>
  <c r="F164" i="22"/>
  <c r="E165" i="22"/>
  <c r="F165" i="22"/>
  <c r="E166" i="22"/>
  <c r="F166" i="22"/>
  <c r="E167" i="22"/>
  <c r="F167" i="22"/>
  <c r="E168" i="22"/>
  <c r="F168" i="22"/>
  <c r="E169" i="22"/>
  <c r="F169" i="22"/>
  <c r="E170" i="22"/>
  <c r="F170" i="22"/>
  <c r="E171" i="22"/>
  <c r="F171" i="22"/>
  <c r="E172" i="22"/>
  <c r="F172" i="22"/>
  <c r="E173" i="22"/>
  <c r="F173" i="22"/>
  <c r="E174" i="22"/>
  <c r="F174" i="22"/>
  <c r="E175" i="22"/>
  <c r="F175" i="22"/>
  <c r="E176" i="22"/>
  <c r="F176" i="22"/>
  <c r="E177" i="22"/>
  <c r="F177" i="22"/>
  <c r="E178" i="22"/>
  <c r="F178" i="22"/>
  <c r="E179" i="22"/>
  <c r="F179" i="22"/>
  <c r="E180" i="22"/>
  <c r="F180" i="22"/>
  <c r="E181" i="22"/>
  <c r="F181" i="22"/>
  <c r="E182" i="22"/>
  <c r="F182" i="22"/>
  <c r="E183" i="22"/>
  <c r="F183" i="22"/>
  <c r="E184" i="22"/>
  <c r="F184" i="22"/>
  <c r="E185" i="22"/>
  <c r="F185" i="22"/>
  <c r="E186" i="22"/>
  <c r="F186" i="22"/>
  <c r="E187" i="22"/>
  <c r="F187" i="22"/>
  <c r="E188" i="22"/>
  <c r="F188" i="22"/>
  <c r="E189" i="22"/>
  <c r="F189" i="22"/>
  <c r="E190" i="22"/>
  <c r="F190" i="22"/>
  <c r="E191" i="22"/>
  <c r="F191" i="22"/>
  <c r="E192" i="22"/>
  <c r="F192" i="22"/>
  <c r="E193" i="22"/>
  <c r="F193" i="22"/>
  <c r="E194" i="22"/>
  <c r="F194" i="22"/>
  <c r="E195" i="22"/>
  <c r="F195" i="22"/>
  <c r="E196" i="22"/>
  <c r="F196" i="22"/>
  <c r="E197" i="22"/>
  <c r="F197" i="22"/>
  <c r="E198" i="22"/>
  <c r="F198" i="22"/>
  <c r="E199" i="22"/>
  <c r="F199" i="22"/>
  <c r="E200" i="22"/>
  <c r="F200" i="22"/>
  <c r="E201" i="22"/>
  <c r="F201" i="22"/>
  <c r="E202" i="22"/>
  <c r="F202" i="22"/>
  <c r="E203" i="22"/>
  <c r="F203" i="22"/>
  <c r="E204" i="22"/>
  <c r="F204" i="22"/>
  <c r="E205" i="22"/>
  <c r="F205" i="22"/>
  <c r="E206" i="22"/>
  <c r="F206" i="22"/>
  <c r="E207" i="22"/>
  <c r="F207" i="22"/>
  <c r="E208" i="22"/>
  <c r="F208" i="22"/>
  <c r="E209" i="22"/>
  <c r="F209" i="22"/>
  <c r="E210" i="22"/>
  <c r="F210" i="22"/>
  <c r="E211" i="22"/>
  <c r="F211" i="22"/>
  <c r="E212" i="22"/>
  <c r="F212" i="22"/>
  <c r="E213" i="22"/>
  <c r="F213" i="22"/>
  <c r="E214" i="22"/>
  <c r="F214" i="22"/>
  <c r="E215" i="22"/>
  <c r="F215" i="22"/>
  <c r="E216" i="22"/>
  <c r="F216" i="22"/>
  <c r="E217" i="22"/>
  <c r="F217" i="22"/>
  <c r="E218" i="22"/>
  <c r="F218" i="22"/>
  <c r="E219" i="22"/>
  <c r="F219" i="22"/>
  <c r="E220" i="22"/>
  <c r="F220" i="22"/>
  <c r="E221" i="22"/>
  <c r="F221" i="22"/>
  <c r="E222" i="22"/>
  <c r="F222" i="22"/>
  <c r="E223" i="22"/>
  <c r="F223" i="22"/>
  <c r="E224" i="22"/>
  <c r="F224" i="22"/>
  <c r="E225" i="22"/>
  <c r="F225" i="22"/>
  <c r="E226" i="22"/>
  <c r="F226" i="22"/>
  <c r="E227" i="22"/>
  <c r="F227" i="22"/>
  <c r="E228" i="22"/>
  <c r="F228" i="22"/>
  <c r="E229" i="22"/>
  <c r="F229" i="22"/>
  <c r="E230" i="22"/>
  <c r="F230" i="22"/>
  <c r="E231" i="22"/>
  <c r="F231" i="22"/>
  <c r="E232" i="22"/>
  <c r="F232" i="22"/>
  <c r="E233" i="22"/>
  <c r="F233" i="22"/>
  <c r="E234" i="22"/>
  <c r="F234" i="22"/>
  <c r="E235" i="22"/>
  <c r="F235" i="22"/>
  <c r="E236" i="22"/>
  <c r="F236" i="22"/>
  <c r="E237" i="22"/>
  <c r="F237" i="22"/>
  <c r="E238" i="22"/>
  <c r="F238" i="22"/>
  <c r="E239" i="22"/>
  <c r="F239" i="22"/>
  <c r="E240" i="22"/>
  <c r="F240" i="22"/>
  <c r="E241" i="22"/>
  <c r="F241" i="22"/>
  <c r="E242" i="22"/>
  <c r="F242" i="22"/>
  <c r="E243" i="22"/>
  <c r="F243" i="22"/>
  <c r="E244" i="22"/>
  <c r="F244" i="22"/>
  <c r="E245" i="22"/>
  <c r="F245" i="22"/>
  <c r="E246" i="22"/>
  <c r="F246" i="22"/>
  <c r="E247" i="22"/>
  <c r="F247" i="22"/>
  <c r="E248" i="22"/>
  <c r="F248" i="22"/>
  <c r="E249" i="22"/>
  <c r="F249" i="22"/>
  <c r="E250" i="22"/>
  <c r="F250" i="22"/>
  <c r="E251" i="22"/>
  <c r="F251" i="22"/>
  <c r="E252" i="22"/>
  <c r="F252" i="22"/>
  <c r="E253" i="22"/>
  <c r="F253" i="22"/>
  <c r="E254" i="22"/>
  <c r="F254" i="22"/>
  <c r="E255" i="22"/>
  <c r="F255" i="22"/>
  <c r="E256" i="22"/>
  <c r="F256" i="22"/>
  <c r="E257" i="22"/>
  <c r="F257" i="22"/>
  <c r="E258" i="22"/>
  <c r="F258" i="22"/>
  <c r="E259" i="22"/>
  <c r="F259" i="22"/>
  <c r="E260" i="22"/>
  <c r="F260" i="22"/>
  <c r="E261" i="22"/>
  <c r="F261" i="22"/>
  <c r="E262" i="22"/>
  <c r="F262" i="22"/>
  <c r="E263" i="22"/>
  <c r="F263" i="22"/>
  <c r="E264" i="22"/>
  <c r="F264" i="22"/>
  <c r="E265" i="22"/>
  <c r="F265" i="22"/>
  <c r="E266" i="22"/>
  <c r="F266" i="22"/>
  <c r="E267" i="22"/>
  <c r="F267" i="22"/>
  <c r="E268" i="22"/>
  <c r="F268" i="22"/>
  <c r="E269" i="22"/>
  <c r="F269" i="22"/>
  <c r="E270" i="22"/>
  <c r="F270" i="22"/>
  <c r="E271" i="22"/>
  <c r="F271" i="22"/>
  <c r="E272" i="22"/>
  <c r="F272" i="22"/>
  <c r="E273" i="22"/>
  <c r="F273" i="22"/>
  <c r="E274" i="22"/>
  <c r="F274" i="22"/>
  <c r="E275" i="22"/>
  <c r="F275" i="22"/>
  <c r="E276" i="22"/>
  <c r="F276" i="22"/>
  <c r="E277" i="22"/>
  <c r="F277" i="22"/>
  <c r="E278" i="22"/>
  <c r="F278" i="22"/>
  <c r="E279" i="22"/>
  <c r="F279" i="22"/>
  <c r="E280" i="22"/>
  <c r="F280" i="22"/>
  <c r="E281" i="22"/>
  <c r="F281" i="22"/>
  <c r="E282" i="22"/>
  <c r="F282" i="22"/>
  <c r="E283" i="22"/>
  <c r="F283" i="22"/>
  <c r="E284" i="22"/>
  <c r="F284" i="22"/>
  <c r="E285" i="22"/>
  <c r="F285" i="22"/>
  <c r="E286" i="22"/>
  <c r="F286" i="22"/>
  <c r="E287" i="22"/>
  <c r="F287" i="22"/>
  <c r="E288" i="22"/>
  <c r="F288" i="22"/>
  <c r="E289" i="22"/>
  <c r="F289" i="22"/>
  <c r="E290" i="22"/>
  <c r="F290" i="22"/>
  <c r="E291" i="22"/>
  <c r="F291" i="22"/>
  <c r="E292" i="22"/>
  <c r="F292" i="22"/>
  <c r="E293" i="22"/>
  <c r="F293" i="22"/>
  <c r="E294" i="22"/>
  <c r="F294" i="22"/>
  <c r="E295" i="22"/>
  <c r="F295" i="22"/>
  <c r="E296" i="22"/>
  <c r="F296" i="22"/>
  <c r="E297" i="22"/>
  <c r="F297" i="22"/>
  <c r="E298" i="22"/>
  <c r="F298" i="22"/>
  <c r="E299" i="22"/>
  <c r="F299" i="22"/>
  <c r="E300" i="22"/>
  <c r="F300" i="22"/>
  <c r="E301" i="22"/>
  <c r="F301" i="22"/>
  <c r="E302" i="22"/>
  <c r="F302" i="22"/>
  <c r="E303" i="22"/>
  <c r="F303" i="22"/>
  <c r="E304" i="22"/>
  <c r="F304" i="22"/>
  <c r="E305" i="22"/>
  <c r="F305" i="22"/>
  <c r="E306" i="22"/>
  <c r="F306" i="22"/>
  <c r="E307" i="22"/>
  <c r="F307" i="22"/>
  <c r="E308" i="22"/>
  <c r="F308" i="22"/>
  <c r="E309" i="22"/>
  <c r="F309" i="22"/>
  <c r="E310" i="22"/>
  <c r="F310" i="22"/>
  <c r="E311" i="22"/>
  <c r="F311" i="22"/>
  <c r="E312" i="22"/>
  <c r="F312" i="22"/>
  <c r="E313" i="22"/>
  <c r="F313" i="22"/>
  <c r="E314" i="22"/>
  <c r="F314" i="22"/>
  <c r="E315" i="22"/>
  <c r="F315" i="22"/>
  <c r="E316" i="22"/>
  <c r="F316" i="22"/>
  <c r="E317" i="22"/>
  <c r="F317" i="22"/>
  <c r="E318" i="22"/>
  <c r="F318" i="22"/>
  <c r="E319" i="22"/>
  <c r="F319" i="22"/>
  <c r="E320" i="22"/>
  <c r="F320" i="22"/>
  <c r="E321" i="22"/>
  <c r="F321" i="22"/>
  <c r="E322" i="22"/>
  <c r="F322" i="22"/>
  <c r="E323" i="22"/>
  <c r="F323" i="22"/>
  <c r="E324" i="22"/>
  <c r="F324" i="22"/>
  <c r="E325" i="22"/>
  <c r="F325" i="22"/>
  <c r="E326" i="22"/>
  <c r="F326" i="22"/>
  <c r="E327" i="22"/>
  <c r="F327" i="22"/>
  <c r="E328" i="22"/>
  <c r="F328" i="22"/>
  <c r="E329" i="22"/>
  <c r="F329" i="22"/>
  <c r="E330" i="22"/>
  <c r="F330" i="22"/>
  <c r="E331" i="22"/>
  <c r="F331" i="22"/>
  <c r="E332" i="22"/>
  <c r="F332" i="22"/>
  <c r="E333" i="22"/>
  <c r="F333" i="22"/>
  <c r="E334" i="22"/>
  <c r="F334" i="22"/>
  <c r="E335" i="22"/>
  <c r="F335" i="22"/>
  <c r="E336" i="22"/>
  <c r="F336" i="22"/>
  <c r="E337" i="22"/>
  <c r="F337" i="22"/>
  <c r="E338" i="22"/>
  <c r="F338" i="22"/>
  <c r="E339" i="22"/>
  <c r="F339" i="22"/>
  <c r="E340" i="22"/>
  <c r="F340" i="22"/>
  <c r="E341" i="22"/>
  <c r="F341" i="22"/>
  <c r="E342" i="22"/>
  <c r="F342" i="22"/>
  <c r="E343" i="22"/>
  <c r="F343" i="22"/>
  <c r="E344" i="22"/>
  <c r="F344" i="22"/>
  <c r="E345" i="22"/>
  <c r="F345" i="22"/>
  <c r="E346" i="22"/>
  <c r="F346" i="22"/>
  <c r="E347" i="22"/>
  <c r="F347" i="22"/>
  <c r="E348" i="22"/>
  <c r="F348" i="22"/>
  <c r="E349" i="22"/>
  <c r="F349" i="22"/>
  <c r="E350" i="22"/>
  <c r="F350" i="22"/>
  <c r="E351" i="22"/>
  <c r="F351" i="22"/>
  <c r="E352" i="22"/>
  <c r="F352" i="22"/>
  <c r="E353" i="22"/>
  <c r="F353" i="22"/>
  <c r="E354" i="22"/>
  <c r="F354" i="22"/>
  <c r="E355" i="22"/>
  <c r="F355" i="22"/>
  <c r="E356" i="22"/>
  <c r="F356" i="22"/>
  <c r="E357" i="22"/>
  <c r="F357" i="22"/>
  <c r="E358" i="22"/>
  <c r="F358" i="22"/>
  <c r="E359" i="22"/>
  <c r="F359" i="22"/>
  <c r="E360" i="22"/>
  <c r="F360" i="22"/>
  <c r="E361" i="22"/>
  <c r="F361" i="22"/>
  <c r="E362" i="22"/>
  <c r="F362" i="22"/>
  <c r="E363" i="22"/>
  <c r="F363" i="22"/>
  <c r="E364" i="22"/>
  <c r="F364" i="22"/>
  <c r="E365" i="22"/>
  <c r="F365" i="22"/>
  <c r="E366" i="22"/>
  <c r="F366" i="22"/>
  <c r="E367" i="22"/>
  <c r="F367" i="22"/>
  <c r="E368" i="22"/>
  <c r="F368" i="22"/>
  <c r="E369" i="22"/>
  <c r="F369" i="22"/>
  <c r="E370" i="22"/>
  <c r="F370" i="22"/>
  <c r="E371" i="22"/>
  <c r="F371" i="22"/>
  <c r="E372" i="22"/>
  <c r="F372" i="22"/>
  <c r="E373" i="22"/>
  <c r="F373" i="22"/>
  <c r="E374" i="22"/>
  <c r="F374" i="22"/>
  <c r="E375" i="22"/>
  <c r="F375" i="22"/>
  <c r="E376" i="22"/>
  <c r="F376" i="22"/>
  <c r="E377" i="22"/>
  <c r="F377" i="22"/>
  <c r="E378" i="22"/>
  <c r="F378" i="22"/>
  <c r="E379" i="22"/>
  <c r="F379" i="22"/>
  <c r="E380" i="22"/>
  <c r="F380" i="22"/>
  <c r="E381" i="22"/>
  <c r="F381" i="22"/>
  <c r="E382" i="22"/>
  <c r="F382" i="22"/>
  <c r="E383" i="22"/>
  <c r="F383" i="22"/>
  <c r="E384" i="22"/>
  <c r="F384" i="22"/>
  <c r="E385" i="22"/>
  <c r="F385" i="22"/>
  <c r="E386" i="22"/>
  <c r="F386" i="22"/>
  <c r="E387" i="22"/>
  <c r="F387" i="22"/>
  <c r="E388" i="22"/>
  <c r="F388" i="22"/>
  <c r="E389" i="22"/>
  <c r="F389" i="22"/>
  <c r="E390" i="22"/>
  <c r="F390" i="22"/>
  <c r="E391" i="22"/>
  <c r="F391" i="22"/>
  <c r="E392" i="22"/>
  <c r="F392" i="22"/>
  <c r="E393" i="22"/>
  <c r="F393" i="22"/>
  <c r="E394" i="22"/>
  <c r="F394" i="22"/>
  <c r="E395" i="22"/>
  <c r="F395" i="22"/>
  <c r="E396" i="22"/>
  <c r="F396" i="22"/>
  <c r="E397" i="22"/>
  <c r="F397" i="22"/>
  <c r="E398" i="22"/>
  <c r="F398" i="22"/>
  <c r="E399" i="22"/>
  <c r="F399" i="22"/>
  <c r="E400" i="22"/>
  <c r="F400" i="22"/>
  <c r="E401" i="22"/>
  <c r="F401" i="22"/>
  <c r="E402" i="22"/>
  <c r="F402" i="22"/>
  <c r="E403" i="22"/>
  <c r="F403" i="22"/>
  <c r="E404" i="22"/>
  <c r="F404" i="22"/>
  <c r="E405" i="22"/>
  <c r="F405" i="22"/>
  <c r="E406" i="22"/>
  <c r="F406" i="22"/>
  <c r="E407" i="22"/>
  <c r="F407" i="22"/>
  <c r="E408" i="22"/>
  <c r="F408" i="22"/>
  <c r="E409" i="22"/>
  <c r="F409" i="22"/>
  <c r="E410" i="22"/>
  <c r="F410" i="22"/>
  <c r="E411" i="22"/>
  <c r="F411" i="22"/>
  <c r="E412" i="22"/>
  <c r="F412" i="22"/>
  <c r="E413" i="22"/>
  <c r="F413" i="22"/>
  <c r="E414" i="22"/>
  <c r="F414" i="22"/>
  <c r="E415" i="22"/>
  <c r="F415" i="22"/>
  <c r="E416" i="22"/>
  <c r="F416" i="22"/>
  <c r="E417" i="22"/>
  <c r="F417" i="22"/>
  <c r="E418" i="22"/>
  <c r="F418" i="22"/>
  <c r="E419" i="22"/>
  <c r="F419" i="22"/>
  <c r="E420" i="22"/>
  <c r="F420" i="22"/>
  <c r="E421" i="22"/>
  <c r="F421" i="22"/>
  <c r="E422" i="22"/>
  <c r="F422" i="22"/>
  <c r="E423" i="22"/>
  <c r="F423" i="22"/>
  <c r="E424" i="22"/>
  <c r="F424" i="22"/>
  <c r="E425" i="22"/>
  <c r="F425" i="22"/>
  <c r="E426" i="22"/>
  <c r="F426" i="22"/>
  <c r="E427" i="22"/>
  <c r="F427" i="22"/>
  <c r="E428" i="22"/>
  <c r="F428" i="22"/>
  <c r="E429" i="22"/>
  <c r="F429" i="22"/>
  <c r="E430" i="22"/>
  <c r="F430" i="22"/>
  <c r="E431" i="22"/>
  <c r="F431" i="22"/>
  <c r="E432" i="22"/>
  <c r="F432" i="22"/>
  <c r="E433" i="22"/>
  <c r="F433" i="22"/>
  <c r="E434" i="22"/>
  <c r="F434" i="22"/>
  <c r="E435" i="22"/>
  <c r="F435" i="22"/>
  <c r="E436" i="22"/>
  <c r="F436" i="22"/>
  <c r="E437" i="22"/>
  <c r="F437" i="22"/>
  <c r="E438" i="22"/>
  <c r="F438" i="22"/>
  <c r="E439" i="22"/>
  <c r="F439" i="22"/>
  <c r="E440" i="22"/>
  <c r="F440" i="22"/>
  <c r="E441" i="22"/>
  <c r="F441" i="22"/>
  <c r="E442" i="22"/>
  <c r="F442" i="22"/>
  <c r="E443" i="22"/>
  <c r="F443" i="22"/>
  <c r="E444" i="22"/>
  <c r="F444" i="22"/>
  <c r="E445" i="22"/>
  <c r="F445" i="22"/>
  <c r="E446" i="22"/>
  <c r="F446" i="22"/>
  <c r="E447" i="22"/>
  <c r="F447" i="22"/>
  <c r="E448" i="22"/>
  <c r="F448" i="22"/>
  <c r="E449" i="22"/>
  <c r="F449" i="22"/>
  <c r="E450" i="22"/>
  <c r="F450" i="22"/>
  <c r="E451" i="22"/>
  <c r="F451" i="22"/>
  <c r="E452" i="22"/>
  <c r="F452" i="22"/>
  <c r="E453" i="22"/>
  <c r="F453" i="22"/>
  <c r="E454" i="22"/>
  <c r="F454" i="22"/>
  <c r="E455" i="22"/>
  <c r="F455" i="22"/>
  <c r="E456" i="22"/>
  <c r="F456" i="22"/>
  <c r="E457" i="22"/>
  <c r="F457" i="22"/>
  <c r="E458" i="22"/>
  <c r="F458" i="22"/>
  <c r="E459" i="22"/>
  <c r="F459" i="22"/>
  <c r="E460" i="22"/>
  <c r="F460" i="22"/>
  <c r="E461" i="22"/>
  <c r="F461" i="22"/>
  <c r="E462" i="22"/>
  <c r="F462" i="22"/>
  <c r="E463" i="22"/>
  <c r="F463" i="22"/>
  <c r="E464" i="22"/>
  <c r="F464" i="22"/>
  <c r="E465" i="22"/>
  <c r="F465" i="22"/>
  <c r="E466" i="22"/>
  <c r="F466" i="22"/>
  <c r="E467" i="22"/>
  <c r="F467" i="22"/>
  <c r="E468" i="22"/>
  <c r="F468" i="22"/>
  <c r="E469" i="22"/>
  <c r="F469" i="22"/>
  <c r="E470" i="22"/>
  <c r="F470" i="22"/>
  <c r="E471" i="22"/>
  <c r="F471" i="22"/>
  <c r="E472" i="22"/>
  <c r="F472" i="22"/>
  <c r="E473" i="22"/>
  <c r="F473" i="22"/>
  <c r="E474" i="22"/>
  <c r="F474" i="22"/>
  <c r="E475" i="22"/>
  <c r="F475" i="22"/>
  <c r="E476" i="22"/>
  <c r="F476" i="22"/>
  <c r="E477" i="22"/>
  <c r="F477" i="22"/>
  <c r="E478" i="22"/>
  <c r="F478" i="22"/>
  <c r="E479" i="22"/>
  <c r="F479" i="22"/>
  <c r="E480" i="22"/>
  <c r="F480" i="22"/>
  <c r="E481" i="22"/>
  <c r="F481" i="22"/>
  <c r="E482" i="22"/>
  <c r="F482" i="22"/>
  <c r="E483" i="22"/>
  <c r="F483" i="22"/>
  <c r="E484" i="22"/>
  <c r="F484" i="22"/>
  <c r="E485" i="22"/>
  <c r="F485" i="22"/>
  <c r="E486" i="22"/>
  <c r="F486" i="22"/>
  <c r="E487" i="22"/>
  <c r="F487" i="22"/>
  <c r="E488" i="22"/>
  <c r="F488" i="22"/>
  <c r="E489" i="22"/>
  <c r="F489" i="22"/>
  <c r="E490" i="22"/>
  <c r="F490" i="22"/>
  <c r="E491" i="22"/>
  <c r="F491" i="22"/>
  <c r="E492" i="22"/>
  <c r="F492" i="22"/>
  <c r="E493" i="22"/>
  <c r="F493" i="22"/>
  <c r="E494" i="22"/>
  <c r="F494" i="22"/>
  <c r="E495" i="22"/>
  <c r="F495" i="22"/>
  <c r="E496" i="22"/>
  <c r="F496" i="22"/>
  <c r="E497" i="22"/>
  <c r="F497" i="22"/>
  <c r="E498" i="22"/>
  <c r="F498" i="22"/>
  <c r="E499" i="22"/>
  <c r="F499" i="22"/>
  <c r="E500" i="22"/>
  <c r="F500" i="22"/>
  <c r="E501" i="22"/>
  <c r="F501" i="22"/>
  <c r="E502" i="22"/>
  <c r="F502" i="22"/>
  <c r="E503" i="22"/>
  <c r="F503" i="22"/>
  <c r="E504" i="22"/>
  <c r="F504" i="22"/>
  <c r="E505" i="22"/>
  <c r="F505" i="22"/>
  <c r="E506" i="22"/>
  <c r="F506" i="22"/>
  <c r="E507" i="22"/>
  <c r="F507" i="22"/>
  <c r="E508" i="22"/>
  <c r="F508" i="22"/>
  <c r="E509" i="22"/>
  <c r="F509" i="22"/>
  <c r="E510" i="22"/>
  <c r="F510" i="22"/>
  <c r="E511" i="22"/>
  <c r="F511" i="22"/>
  <c r="E512" i="22"/>
  <c r="F512" i="22"/>
  <c r="E513" i="22"/>
  <c r="F513" i="22"/>
  <c r="E514" i="22"/>
  <c r="F514" i="22"/>
  <c r="E515" i="22"/>
  <c r="F515" i="22"/>
  <c r="E516" i="22"/>
  <c r="F516" i="22"/>
  <c r="E517" i="22"/>
  <c r="F517" i="22"/>
  <c r="E518" i="22"/>
  <c r="F518" i="22"/>
  <c r="E519" i="22"/>
  <c r="F519" i="22"/>
  <c r="E520" i="22"/>
  <c r="F520" i="22"/>
  <c r="E521" i="22"/>
  <c r="F521" i="22"/>
  <c r="E522" i="22"/>
  <c r="F522" i="22"/>
  <c r="E523" i="22"/>
  <c r="F523" i="22"/>
  <c r="E524" i="22"/>
  <c r="F524" i="22"/>
  <c r="E525" i="22"/>
  <c r="F525" i="22"/>
  <c r="E526" i="22"/>
  <c r="F526" i="22"/>
  <c r="E527" i="22"/>
  <c r="F527" i="22"/>
  <c r="E528" i="22"/>
  <c r="F528" i="22"/>
  <c r="E529" i="22"/>
  <c r="F529" i="22"/>
  <c r="E530" i="22"/>
  <c r="F530" i="22"/>
  <c r="E531" i="22"/>
  <c r="F531" i="22"/>
  <c r="E532" i="22"/>
  <c r="F532" i="22"/>
  <c r="E533" i="22"/>
  <c r="F533" i="22"/>
  <c r="E534" i="22"/>
  <c r="F534" i="22"/>
  <c r="E535" i="22"/>
  <c r="F535" i="22"/>
  <c r="E536" i="22"/>
  <c r="F536" i="22"/>
  <c r="E537" i="22"/>
  <c r="F537" i="22"/>
  <c r="E538" i="22"/>
  <c r="F538" i="22"/>
  <c r="E539" i="22"/>
  <c r="F539" i="22"/>
  <c r="E540" i="22"/>
  <c r="F540" i="22"/>
  <c r="E541" i="22"/>
  <c r="F541" i="22"/>
  <c r="E542" i="22"/>
  <c r="F542" i="22"/>
  <c r="E543" i="22"/>
  <c r="F543" i="22"/>
  <c r="E544" i="22"/>
  <c r="F544" i="22"/>
  <c r="E545" i="22"/>
  <c r="F545" i="22"/>
  <c r="E546" i="22"/>
  <c r="F546" i="22"/>
  <c r="E547" i="22"/>
  <c r="F547" i="22"/>
  <c r="E548" i="22"/>
  <c r="F548" i="22"/>
  <c r="E549" i="22"/>
  <c r="F549" i="22"/>
  <c r="E550" i="22"/>
  <c r="F550" i="22"/>
  <c r="E551" i="22"/>
  <c r="F551" i="22"/>
  <c r="E552" i="22"/>
  <c r="F552" i="22"/>
  <c r="E553" i="22"/>
  <c r="F553" i="22"/>
  <c r="E554" i="22"/>
  <c r="F554" i="22"/>
  <c r="E555" i="22"/>
  <c r="F555" i="22"/>
  <c r="E556" i="22"/>
  <c r="F556" i="22"/>
  <c r="E557" i="22"/>
  <c r="F557" i="22"/>
  <c r="E558" i="22"/>
  <c r="F558" i="22"/>
  <c r="E559" i="22"/>
  <c r="F559" i="22"/>
  <c r="E560" i="22"/>
  <c r="F560" i="22"/>
  <c r="E561" i="22"/>
  <c r="F561" i="22"/>
  <c r="E562" i="22"/>
  <c r="F562" i="22"/>
  <c r="E563" i="22"/>
  <c r="F563" i="22"/>
  <c r="E564" i="22"/>
  <c r="F564" i="22"/>
  <c r="E565" i="22"/>
  <c r="F565" i="22"/>
  <c r="E566" i="22"/>
  <c r="F566" i="22"/>
  <c r="E567" i="22"/>
  <c r="F567" i="22"/>
  <c r="E568" i="22"/>
  <c r="F568" i="22"/>
  <c r="E569" i="22"/>
  <c r="F569" i="22"/>
  <c r="E570" i="22"/>
  <c r="F570" i="22"/>
  <c r="E571" i="22"/>
  <c r="F571" i="22"/>
  <c r="E572" i="22"/>
  <c r="F572" i="22"/>
  <c r="E573" i="22"/>
  <c r="F573" i="22"/>
  <c r="E574" i="22"/>
  <c r="F574" i="22"/>
  <c r="E575" i="22"/>
  <c r="F575" i="22"/>
  <c r="E576" i="22"/>
  <c r="F576" i="22"/>
  <c r="E577" i="22"/>
  <c r="F577" i="22"/>
  <c r="E578" i="22"/>
  <c r="F578" i="22"/>
  <c r="E579" i="22"/>
  <c r="F579" i="22"/>
  <c r="E580" i="22"/>
  <c r="F580" i="22"/>
  <c r="E581" i="22"/>
  <c r="F581" i="22"/>
  <c r="E582" i="22"/>
  <c r="F582" i="22"/>
  <c r="E583" i="22"/>
  <c r="F583" i="22"/>
  <c r="E584" i="22"/>
  <c r="F584" i="22"/>
  <c r="E585" i="22"/>
  <c r="F585" i="22"/>
  <c r="E586" i="22"/>
  <c r="F586" i="22"/>
  <c r="E587" i="22"/>
  <c r="F587" i="22"/>
  <c r="E588" i="22"/>
  <c r="F588" i="22"/>
  <c r="E589" i="22"/>
  <c r="F589" i="22"/>
  <c r="E590" i="22"/>
  <c r="F590" i="22"/>
  <c r="E591" i="22"/>
  <c r="F591" i="22"/>
  <c r="E592" i="22"/>
  <c r="F592" i="22"/>
  <c r="E593" i="22"/>
  <c r="F593" i="22"/>
  <c r="E594" i="22"/>
  <c r="F594" i="22"/>
  <c r="E595" i="22"/>
  <c r="F595" i="22"/>
  <c r="E596" i="22"/>
  <c r="F596" i="22"/>
  <c r="E597" i="22"/>
  <c r="F597" i="22"/>
  <c r="E598" i="22"/>
  <c r="F598" i="22"/>
  <c r="E599" i="22"/>
  <c r="F599" i="22"/>
  <c r="E600" i="22"/>
  <c r="F600" i="22"/>
  <c r="E601" i="22"/>
  <c r="F601" i="22"/>
  <c r="E602" i="22"/>
  <c r="F602" i="22"/>
  <c r="E603" i="22"/>
  <c r="F603" i="22"/>
  <c r="E604" i="22"/>
  <c r="F604" i="22"/>
  <c r="E605" i="22"/>
  <c r="F605" i="22"/>
  <c r="E606" i="22"/>
  <c r="F606" i="22"/>
  <c r="E607" i="22"/>
  <c r="F607" i="22"/>
  <c r="E608" i="22"/>
  <c r="F608" i="22"/>
  <c r="E609" i="22"/>
  <c r="F609" i="22"/>
  <c r="E610" i="22"/>
  <c r="F610" i="22"/>
  <c r="E611" i="22"/>
  <c r="F611" i="22"/>
  <c r="E612" i="22"/>
  <c r="F612" i="22"/>
  <c r="E613" i="22"/>
  <c r="F613" i="22"/>
  <c r="E614" i="22"/>
  <c r="F614" i="22"/>
  <c r="E615" i="22"/>
  <c r="F615" i="22"/>
  <c r="E616" i="22"/>
  <c r="F616" i="22"/>
  <c r="E617" i="22"/>
  <c r="F617" i="22"/>
  <c r="E618" i="22"/>
  <c r="F618" i="22"/>
  <c r="E619" i="22"/>
  <c r="F619" i="22"/>
  <c r="E620" i="22"/>
  <c r="F620" i="22"/>
  <c r="E621" i="22"/>
  <c r="F621" i="22"/>
  <c r="E622" i="22"/>
  <c r="F622" i="22"/>
  <c r="E623" i="22"/>
  <c r="F623" i="22"/>
  <c r="E624" i="22"/>
  <c r="F624" i="22"/>
  <c r="E625" i="22"/>
  <c r="F625" i="22"/>
  <c r="E626" i="22"/>
  <c r="F626" i="22"/>
  <c r="E627" i="22"/>
  <c r="F627" i="22"/>
  <c r="E628" i="22"/>
  <c r="F628" i="22"/>
  <c r="E629" i="22"/>
  <c r="F629" i="22"/>
  <c r="E630" i="22"/>
  <c r="F630" i="22"/>
  <c r="E631" i="22"/>
  <c r="F631" i="22"/>
  <c r="E632" i="22"/>
  <c r="F632" i="22"/>
  <c r="E633" i="22"/>
  <c r="F633" i="22"/>
  <c r="E634" i="22"/>
  <c r="F634" i="22"/>
  <c r="E635" i="22"/>
  <c r="F635" i="22"/>
  <c r="E636" i="22"/>
  <c r="F636" i="22"/>
  <c r="E637" i="22"/>
  <c r="F637" i="22"/>
  <c r="E638" i="22"/>
  <c r="F638" i="22"/>
  <c r="E639" i="22"/>
  <c r="F639" i="22"/>
  <c r="E640" i="22"/>
  <c r="F640" i="22"/>
  <c r="E641" i="22"/>
  <c r="F641" i="22"/>
  <c r="E642" i="22"/>
  <c r="F642" i="22"/>
  <c r="E643" i="22"/>
  <c r="F643" i="22"/>
  <c r="E644" i="22"/>
  <c r="F644" i="22"/>
  <c r="E645" i="22"/>
  <c r="F645" i="22"/>
  <c r="E646" i="22"/>
  <c r="F646" i="22"/>
  <c r="E647" i="22"/>
  <c r="F647" i="22"/>
  <c r="E648" i="22"/>
  <c r="F648" i="22"/>
  <c r="E649" i="22"/>
  <c r="F649" i="22"/>
  <c r="E650" i="22"/>
  <c r="F650" i="22"/>
  <c r="E651" i="22"/>
  <c r="F651" i="22"/>
  <c r="E652" i="22"/>
  <c r="F652" i="22"/>
  <c r="E653" i="22"/>
  <c r="F653" i="22"/>
  <c r="E654" i="22"/>
  <c r="F654" i="22"/>
  <c r="E655" i="22"/>
  <c r="F655" i="22"/>
  <c r="E656" i="22"/>
  <c r="F656" i="22"/>
  <c r="E657" i="22"/>
  <c r="F657" i="22"/>
  <c r="E658" i="22"/>
  <c r="F658" i="22"/>
  <c r="E659" i="22"/>
  <c r="F659" i="22"/>
  <c r="E660" i="22"/>
  <c r="F660" i="22"/>
  <c r="E661" i="22"/>
  <c r="F661" i="22"/>
  <c r="E662" i="22"/>
  <c r="F662" i="22"/>
  <c r="E663" i="22"/>
  <c r="F663" i="22"/>
  <c r="E664" i="22"/>
  <c r="F664" i="22"/>
  <c r="E665" i="22"/>
  <c r="F665" i="22"/>
  <c r="E666" i="22"/>
  <c r="F666" i="22"/>
  <c r="E667" i="22"/>
  <c r="F667" i="22"/>
  <c r="E668" i="22"/>
  <c r="F668" i="22"/>
  <c r="E669" i="22"/>
  <c r="F669" i="22"/>
  <c r="E670" i="22"/>
  <c r="F670" i="22"/>
  <c r="E671" i="22"/>
  <c r="F671" i="22"/>
  <c r="E672" i="22"/>
  <c r="F672" i="22"/>
  <c r="E673" i="22"/>
  <c r="F673" i="22"/>
  <c r="E674" i="22"/>
  <c r="F674" i="22"/>
  <c r="E675" i="22"/>
  <c r="F675" i="22"/>
  <c r="E676" i="22"/>
  <c r="F676" i="22"/>
  <c r="E677" i="22"/>
  <c r="F677" i="22"/>
  <c r="E678" i="22"/>
  <c r="F678" i="22"/>
  <c r="E679" i="22"/>
  <c r="F679" i="22"/>
  <c r="E680" i="22"/>
  <c r="F680" i="22"/>
  <c r="E681" i="22"/>
  <c r="F681" i="22"/>
  <c r="E682" i="22"/>
  <c r="F682" i="22"/>
  <c r="E683" i="22"/>
  <c r="F683" i="22"/>
  <c r="E684" i="22"/>
  <c r="F684" i="22"/>
  <c r="E685" i="22"/>
  <c r="F685" i="22"/>
  <c r="E686" i="22"/>
  <c r="F686" i="22"/>
  <c r="E687" i="22"/>
  <c r="F687" i="22"/>
  <c r="E688" i="22"/>
  <c r="F688" i="22"/>
  <c r="E689" i="22"/>
  <c r="F689" i="22"/>
  <c r="E690" i="22"/>
  <c r="F690" i="22"/>
  <c r="E691" i="22"/>
  <c r="F691" i="22"/>
  <c r="E692" i="22"/>
  <c r="F692" i="22"/>
  <c r="E693" i="22"/>
  <c r="F693" i="22"/>
  <c r="E694" i="22"/>
  <c r="F694" i="22"/>
  <c r="E695" i="22"/>
  <c r="F695" i="22"/>
  <c r="E696" i="22"/>
  <c r="F696" i="22"/>
  <c r="E697" i="22"/>
  <c r="F697" i="22"/>
  <c r="E698" i="22"/>
  <c r="F698" i="22"/>
  <c r="E699" i="22"/>
  <c r="F699" i="22"/>
  <c r="E700" i="22"/>
  <c r="F700" i="22"/>
  <c r="E701" i="22"/>
  <c r="F701" i="22"/>
  <c r="E702" i="22"/>
  <c r="F702" i="22"/>
  <c r="E703" i="22"/>
  <c r="F703" i="22"/>
  <c r="E704" i="22"/>
  <c r="F704" i="22"/>
  <c r="E705" i="22"/>
  <c r="F705" i="22"/>
  <c r="E706" i="22"/>
  <c r="F706" i="22"/>
  <c r="E707" i="22"/>
  <c r="F707" i="22"/>
  <c r="E708" i="22"/>
  <c r="F708" i="22"/>
  <c r="E709" i="22"/>
  <c r="F709" i="22"/>
  <c r="E710" i="22"/>
  <c r="F710" i="22"/>
  <c r="E711" i="22"/>
  <c r="F711" i="22"/>
  <c r="E712" i="22"/>
  <c r="F712" i="22"/>
  <c r="E713" i="22"/>
  <c r="F713" i="22"/>
  <c r="E714" i="22"/>
  <c r="F714" i="22"/>
  <c r="E715" i="22"/>
  <c r="F715" i="22"/>
  <c r="E716" i="22"/>
  <c r="F716" i="22"/>
  <c r="E717" i="22"/>
  <c r="F717" i="22"/>
  <c r="E718" i="22"/>
  <c r="F718" i="22"/>
  <c r="E719" i="22"/>
  <c r="F719" i="22"/>
  <c r="E720" i="22"/>
  <c r="F720" i="22"/>
  <c r="E721" i="22"/>
  <c r="F721" i="22"/>
  <c r="E722" i="22"/>
  <c r="F722" i="22"/>
  <c r="E723" i="22"/>
  <c r="F723" i="22"/>
  <c r="E724" i="22"/>
  <c r="F724" i="22"/>
  <c r="E725" i="22"/>
  <c r="F725" i="22"/>
  <c r="E726" i="22"/>
  <c r="F726" i="22"/>
  <c r="E727" i="22"/>
  <c r="F727" i="22"/>
  <c r="E728" i="22"/>
  <c r="F728" i="22"/>
  <c r="E729" i="22"/>
  <c r="F729" i="22"/>
  <c r="E730" i="22"/>
  <c r="F730" i="22"/>
  <c r="E731" i="22"/>
  <c r="F731" i="22"/>
  <c r="E732" i="22"/>
  <c r="F732" i="22"/>
  <c r="E733" i="22"/>
  <c r="F733" i="22"/>
  <c r="E734" i="22"/>
  <c r="F734" i="22"/>
  <c r="E735" i="22"/>
  <c r="F735" i="22"/>
  <c r="E736" i="22"/>
  <c r="F736" i="22"/>
  <c r="E737" i="22"/>
  <c r="F737" i="22"/>
  <c r="E738" i="22"/>
  <c r="F738" i="22"/>
  <c r="E739" i="22"/>
  <c r="F739" i="22"/>
  <c r="E740" i="22"/>
  <c r="F740" i="22"/>
  <c r="E741" i="22"/>
  <c r="F741" i="22"/>
  <c r="E742" i="22"/>
  <c r="F742" i="22"/>
  <c r="E743" i="22"/>
  <c r="F743" i="22"/>
  <c r="E744" i="22"/>
  <c r="F744" i="22"/>
  <c r="E745" i="22"/>
  <c r="F745" i="22"/>
  <c r="E746" i="22"/>
  <c r="F746" i="22"/>
  <c r="E747" i="22"/>
  <c r="F747" i="22"/>
  <c r="E748" i="22"/>
  <c r="F748" i="22"/>
  <c r="E749" i="22"/>
  <c r="F749" i="22"/>
  <c r="E750" i="22"/>
  <c r="F750" i="22"/>
  <c r="E751" i="22"/>
  <c r="F751" i="22"/>
  <c r="E752" i="22"/>
  <c r="F752" i="22"/>
  <c r="E753" i="22"/>
  <c r="F753" i="22"/>
  <c r="E754" i="22"/>
  <c r="F754" i="22"/>
  <c r="E755" i="22"/>
  <c r="F755" i="22"/>
  <c r="E756" i="22"/>
  <c r="F756" i="22"/>
  <c r="E757" i="22"/>
  <c r="F757" i="22"/>
  <c r="E758" i="22"/>
  <c r="F758" i="22"/>
  <c r="E759" i="22"/>
  <c r="F759" i="22"/>
  <c r="E760" i="22"/>
  <c r="F760" i="22"/>
  <c r="E761" i="22"/>
  <c r="F761" i="22"/>
  <c r="E762" i="22"/>
  <c r="F762" i="22"/>
  <c r="E763" i="22"/>
  <c r="F763" i="22"/>
  <c r="E764" i="22"/>
  <c r="F764" i="22"/>
  <c r="E765" i="22"/>
  <c r="F765" i="22"/>
  <c r="E766" i="22"/>
  <c r="F766" i="22"/>
  <c r="E767" i="22"/>
  <c r="F767" i="22"/>
  <c r="E768" i="22"/>
  <c r="F768" i="22"/>
  <c r="E769" i="22"/>
  <c r="F769" i="22"/>
  <c r="E770" i="22"/>
  <c r="F770" i="22"/>
  <c r="E771" i="22"/>
  <c r="F771" i="22"/>
  <c r="E772" i="22"/>
  <c r="F772" i="22"/>
  <c r="E773" i="22"/>
  <c r="F773" i="22"/>
  <c r="E774" i="22"/>
  <c r="F774" i="22"/>
  <c r="E775" i="22"/>
  <c r="F775" i="22"/>
  <c r="E776" i="22"/>
  <c r="F776" i="22"/>
  <c r="E777" i="22"/>
  <c r="F777" i="22"/>
  <c r="E778" i="22"/>
  <c r="F778" i="22"/>
  <c r="E779" i="22"/>
  <c r="F779" i="22"/>
  <c r="E780" i="22"/>
  <c r="F780" i="22"/>
  <c r="E781" i="22"/>
  <c r="F781" i="22"/>
  <c r="E782" i="22"/>
  <c r="F782" i="22"/>
  <c r="E783" i="22"/>
  <c r="F783" i="22"/>
  <c r="E784" i="22"/>
  <c r="F784" i="22"/>
  <c r="E785" i="22"/>
  <c r="F785" i="22"/>
  <c r="E786" i="22"/>
  <c r="F786" i="22"/>
  <c r="E787" i="22"/>
  <c r="F787" i="22"/>
  <c r="E788" i="22"/>
  <c r="F788" i="22"/>
  <c r="E789" i="22"/>
  <c r="F789" i="22"/>
  <c r="E790" i="22"/>
  <c r="F790" i="22"/>
  <c r="E791" i="22"/>
  <c r="F791" i="22"/>
  <c r="E792" i="22"/>
  <c r="F792" i="22"/>
  <c r="E793" i="22"/>
  <c r="F793" i="22"/>
  <c r="E794" i="22"/>
  <c r="F794" i="22"/>
  <c r="E795" i="22"/>
  <c r="F795" i="22"/>
  <c r="E796" i="22"/>
  <c r="F796" i="22"/>
  <c r="E797" i="22"/>
  <c r="F797" i="22"/>
  <c r="E798" i="22"/>
  <c r="F798" i="22"/>
  <c r="E799" i="22"/>
  <c r="F799" i="22"/>
  <c r="E800" i="22"/>
  <c r="F800" i="22"/>
  <c r="E801" i="22"/>
  <c r="F801" i="22"/>
  <c r="E802" i="22"/>
  <c r="F802" i="22"/>
  <c r="E803" i="22"/>
  <c r="F803" i="22"/>
  <c r="E804" i="22"/>
  <c r="F804" i="22"/>
  <c r="E805" i="22"/>
  <c r="F805" i="22"/>
  <c r="E806" i="22"/>
  <c r="F806" i="22"/>
  <c r="E807" i="22"/>
  <c r="F807" i="22"/>
  <c r="E808" i="22"/>
  <c r="F808" i="22"/>
  <c r="E809" i="22"/>
  <c r="F809" i="22"/>
  <c r="E810" i="22"/>
  <c r="F810" i="22"/>
  <c r="E811" i="22"/>
  <c r="F811" i="22"/>
  <c r="E812" i="22"/>
  <c r="F812" i="22"/>
  <c r="E813" i="22"/>
  <c r="F813" i="22"/>
  <c r="E814" i="22"/>
  <c r="F814" i="22"/>
  <c r="E815" i="22"/>
  <c r="F815" i="22"/>
  <c r="E816" i="22"/>
  <c r="F816" i="22"/>
  <c r="E817" i="22"/>
  <c r="F817" i="22"/>
  <c r="E818" i="22"/>
  <c r="F818" i="22"/>
  <c r="E819" i="22"/>
  <c r="F819" i="22"/>
  <c r="E820" i="22"/>
  <c r="F820" i="22"/>
  <c r="E821" i="22"/>
  <c r="F821" i="22"/>
  <c r="E822" i="22"/>
  <c r="F822" i="22"/>
  <c r="E823" i="22"/>
  <c r="F823" i="22"/>
  <c r="E824" i="22"/>
  <c r="F824" i="22"/>
  <c r="E825" i="22"/>
  <c r="F825" i="22"/>
  <c r="E826" i="22"/>
  <c r="F826" i="22"/>
  <c r="E827" i="22"/>
  <c r="F827" i="22"/>
  <c r="E828" i="22"/>
  <c r="F828" i="22"/>
  <c r="E829" i="22"/>
  <c r="F829" i="22"/>
  <c r="E830" i="22"/>
  <c r="F830" i="22"/>
  <c r="E831" i="22"/>
  <c r="F831" i="22"/>
  <c r="E832" i="22"/>
  <c r="F832" i="22"/>
  <c r="E833" i="22"/>
  <c r="F833" i="22"/>
  <c r="E834" i="22"/>
  <c r="F834" i="22"/>
  <c r="E835" i="22"/>
  <c r="F835" i="22"/>
  <c r="E836" i="22"/>
  <c r="F836" i="22"/>
  <c r="E837" i="22"/>
  <c r="F837" i="22"/>
  <c r="E838" i="22"/>
  <c r="F838" i="22"/>
  <c r="E839" i="22"/>
  <c r="F839" i="22"/>
  <c r="E840" i="22"/>
  <c r="F840" i="22"/>
  <c r="E841" i="22"/>
  <c r="F841" i="22"/>
  <c r="E842" i="22"/>
  <c r="F842" i="22"/>
  <c r="E843" i="22"/>
  <c r="F843" i="22"/>
  <c r="E844" i="22"/>
  <c r="F844" i="22"/>
  <c r="E845" i="22"/>
  <c r="F845" i="22"/>
  <c r="E846" i="22"/>
  <c r="F846" i="22"/>
  <c r="E847" i="22"/>
  <c r="F847" i="22"/>
  <c r="E848" i="22"/>
  <c r="F848" i="22"/>
  <c r="E849" i="22"/>
  <c r="F849" i="22"/>
  <c r="E850" i="22"/>
  <c r="F850" i="22"/>
  <c r="E851" i="22"/>
  <c r="F851" i="22"/>
  <c r="E852" i="22"/>
  <c r="F852" i="22"/>
  <c r="E853" i="22"/>
  <c r="F853" i="22"/>
  <c r="E854" i="22"/>
  <c r="F854" i="22"/>
  <c r="E855" i="22"/>
  <c r="F855" i="22"/>
  <c r="E856" i="22"/>
  <c r="F856" i="22"/>
  <c r="E857" i="22"/>
  <c r="F857" i="22"/>
  <c r="E858" i="22"/>
  <c r="F858" i="22"/>
  <c r="E859" i="22"/>
  <c r="F859" i="22"/>
  <c r="E860" i="22"/>
  <c r="F860" i="22"/>
  <c r="E861" i="22"/>
  <c r="F861" i="22"/>
  <c r="E862" i="22"/>
  <c r="F862" i="22"/>
  <c r="E863" i="22"/>
  <c r="F863" i="22"/>
  <c r="E864" i="22"/>
  <c r="F864" i="22"/>
  <c r="E865" i="22"/>
  <c r="F865" i="22"/>
  <c r="E866" i="22"/>
  <c r="F866" i="22"/>
  <c r="E867" i="22"/>
  <c r="F867" i="22"/>
  <c r="E868" i="22"/>
  <c r="F868" i="22"/>
  <c r="E869" i="22"/>
  <c r="F869" i="22"/>
  <c r="E870" i="22"/>
  <c r="F870" i="22"/>
  <c r="E871" i="22"/>
  <c r="F871" i="22"/>
  <c r="E872" i="22"/>
  <c r="F872" i="22"/>
  <c r="E873" i="22"/>
  <c r="F873" i="22"/>
  <c r="E874" i="22"/>
  <c r="F874" i="22"/>
  <c r="E875" i="22"/>
  <c r="F875" i="22"/>
  <c r="E876" i="22"/>
  <c r="F876" i="22"/>
  <c r="E877" i="22"/>
  <c r="F877" i="22"/>
  <c r="E878" i="22"/>
  <c r="F878" i="22"/>
  <c r="E879" i="22"/>
  <c r="F879" i="22"/>
  <c r="E880" i="22"/>
  <c r="F880" i="22"/>
  <c r="E881" i="22"/>
  <c r="F881" i="22"/>
  <c r="E882" i="22"/>
  <c r="F882" i="22"/>
  <c r="E883" i="22"/>
  <c r="F883" i="22"/>
  <c r="E884" i="22"/>
  <c r="F884" i="22"/>
  <c r="E885" i="22"/>
  <c r="F885" i="22"/>
  <c r="E886" i="22"/>
  <c r="F886" i="22"/>
  <c r="E887" i="22"/>
  <c r="F887" i="22"/>
  <c r="E888" i="22"/>
  <c r="F888" i="22"/>
  <c r="E889" i="22"/>
  <c r="F889" i="22"/>
  <c r="E890" i="22"/>
  <c r="F890" i="22"/>
  <c r="E891" i="22"/>
  <c r="F891" i="22"/>
  <c r="E892" i="22"/>
  <c r="F892" i="22"/>
  <c r="E893" i="22"/>
  <c r="F893" i="22"/>
  <c r="E894" i="22"/>
  <c r="F894" i="22"/>
  <c r="E895" i="22"/>
  <c r="F895" i="22"/>
  <c r="E896" i="22"/>
  <c r="F896" i="22"/>
  <c r="E897" i="22"/>
  <c r="F897" i="22"/>
  <c r="E898" i="22"/>
  <c r="F898" i="22"/>
  <c r="E899" i="22"/>
  <c r="F899" i="22"/>
  <c r="E900" i="22"/>
  <c r="F900" i="22"/>
  <c r="E901" i="22"/>
  <c r="F901" i="22"/>
  <c r="E902" i="22"/>
  <c r="F902" i="22"/>
  <c r="E903" i="22"/>
  <c r="F903" i="22"/>
  <c r="E904" i="22"/>
  <c r="F904" i="22"/>
  <c r="E905" i="22"/>
  <c r="F905" i="22"/>
  <c r="E906" i="22"/>
  <c r="F906" i="22"/>
  <c r="E907" i="22"/>
  <c r="F907" i="22"/>
  <c r="E908" i="22"/>
  <c r="F908" i="22"/>
  <c r="E909" i="22"/>
  <c r="F909" i="22"/>
  <c r="E910" i="22"/>
  <c r="F910" i="22"/>
  <c r="E911" i="22"/>
  <c r="F911" i="22"/>
  <c r="E912" i="22"/>
  <c r="F912" i="22"/>
  <c r="E913" i="22"/>
  <c r="F913" i="22"/>
  <c r="E914" i="22"/>
  <c r="F914" i="22"/>
  <c r="E915" i="22"/>
  <c r="F915" i="22"/>
  <c r="E916" i="22"/>
  <c r="F916" i="22"/>
  <c r="E917" i="22"/>
  <c r="F917" i="22"/>
  <c r="E918" i="22"/>
  <c r="F918" i="22"/>
  <c r="E919" i="22"/>
  <c r="F919" i="22"/>
  <c r="E920" i="22"/>
  <c r="F920" i="22"/>
  <c r="E921" i="22"/>
  <c r="F921" i="22"/>
  <c r="E922" i="22"/>
  <c r="F922" i="22"/>
  <c r="E923" i="22"/>
  <c r="F923" i="22"/>
  <c r="E924" i="22"/>
  <c r="F924" i="22"/>
  <c r="E925" i="22"/>
  <c r="F925" i="22"/>
  <c r="E926" i="22"/>
  <c r="F926" i="22"/>
  <c r="E927" i="22"/>
  <c r="F927" i="22"/>
  <c r="E928" i="22"/>
  <c r="F928" i="22"/>
  <c r="E929" i="22"/>
  <c r="F929" i="22"/>
  <c r="E930" i="22"/>
  <c r="F930" i="22"/>
  <c r="E931" i="22"/>
  <c r="F931" i="22"/>
  <c r="E932" i="22"/>
  <c r="F932" i="22"/>
  <c r="E933" i="22"/>
  <c r="F933" i="22"/>
  <c r="E934" i="22"/>
  <c r="F934" i="22"/>
  <c r="E935" i="22"/>
  <c r="F935" i="22"/>
  <c r="E936" i="22"/>
  <c r="F936" i="22"/>
  <c r="E937" i="22"/>
  <c r="F937" i="22"/>
  <c r="E938" i="22"/>
  <c r="F938" i="22"/>
  <c r="E939" i="22"/>
  <c r="F939" i="22"/>
  <c r="E940" i="22"/>
  <c r="F940" i="22"/>
  <c r="E941" i="22"/>
  <c r="F941" i="22"/>
  <c r="E942" i="22"/>
  <c r="F942" i="22"/>
  <c r="E943" i="22"/>
  <c r="F943" i="22"/>
  <c r="E944" i="22"/>
  <c r="F944" i="22"/>
  <c r="E945" i="22"/>
  <c r="F945" i="22"/>
  <c r="E946" i="22"/>
  <c r="F946" i="22"/>
  <c r="E947" i="22"/>
  <c r="F947" i="22"/>
  <c r="E948" i="22"/>
  <c r="F948" i="22"/>
  <c r="E949" i="22"/>
  <c r="F949" i="22"/>
  <c r="E950" i="22"/>
  <c r="F950" i="22"/>
  <c r="E951" i="22"/>
  <c r="F951" i="22"/>
  <c r="E952" i="22"/>
  <c r="F952" i="22"/>
  <c r="E953" i="22"/>
  <c r="F953" i="22"/>
  <c r="E954" i="22"/>
  <c r="F954" i="22"/>
  <c r="E955" i="22"/>
  <c r="F955" i="22"/>
  <c r="E956" i="22"/>
  <c r="F956" i="22"/>
  <c r="E957" i="22"/>
  <c r="F957" i="22"/>
  <c r="E958" i="22"/>
  <c r="F958" i="22"/>
  <c r="E959" i="22"/>
  <c r="F959" i="22"/>
  <c r="E960" i="22"/>
  <c r="F960" i="22"/>
  <c r="E961" i="22"/>
  <c r="F961" i="22"/>
  <c r="E962" i="22"/>
  <c r="F962" i="22"/>
  <c r="E963" i="22"/>
  <c r="F963" i="22"/>
  <c r="E964" i="22"/>
  <c r="F964" i="22"/>
  <c r="E965" i="22"/>
  <c r="F965" i="22"/>
  <c r="E966" i="22"/>
  <c r="F966" i="22"/>
  <c r="E967" i="22"/>
  <c r="F967" i="22"/>
  <c r="E968" i="22"/>
  <c r="F968" i="22"/>
  <c r="E969" i="22"/>
  <c r="F969" i="22"/>
  <c r="E970" i="22"/>
  <c r="F970" i="22"/>
  <c r="E971" i="22"/>
  <c r="F971" i="22"/>
  <c r="E972" i="22"/>
  <c r="F972" i="22"/>
  <c r="E973" i="22"/>
  <c r="F973" i="22"/>
  <c r="E974" i="22"/>
  <c r="F974" i="22"/>
  <c r="E975" i="22"/>
  <c r="F975" i="22"/>
  <c r="E976" i="22"/>
  <c r="F976" i="22"/>
  <c r="E977" i="22"/>
  <c r="F977" i="22"/>
  <c r="E978" i="22"/>
  <c r="F978" i="22"/>
  <c r="E979" i="22"/>
  <c r="F979" i="22"/>
  <c r="E980" i="22"/>
  <c r="F980" i="22"/>
  <c r="E981" i="22"/>
  <c r="F981" i="22"/>
  <c r="E982" i="22"/>
  <c r="F982" i="22"/>
  <c r="E983" i="22"/>
  <c r="F983" i="22"/>
  <c r="E984" i="22"/>
  <c r="F984" i="22"/>
  <c r="E985" i="22"/>
  <c r="F985" i="22"/>
  <c r="E986" i="22"/>
  <c r="F986" i="22"/>
  <c r="E987" i="22"/>
  <c r="F987" i="22"/>
  <c r="E988" i="22"/>
  <c r="F988" i="22"/>
  <c r="E989" i="22"/>
  <c r="F989" i="22"/>
  <c r="E990" i="22"/>
  <c r="F990" i="22"/>
  <c r="E991" i="22"/>
  <c r="F991" i="22"/>
  <c r="E992" i="22"/>
  <c r="F992" i="22"/>
  <c r="E993" i="22"/>
  <c r="F993" i="22"/>
  <c r="E994" i="22"/>
  <c r="F994" i="22"/>
  <c r="E995" i="22"/>
  <c r="F995" i="22"/>
  <c r="E996" i="22"/>
  <c r="F996" i="22"/>
  <c r="E997" i="22"/>
  <c r="F997" i="22"/>
  <c r="E998" i="22"/>
  <c r="F998" i="22"/>
  <c r="E999" i="22"/>
  <c r="F999" i="22"/>
  <c r="E1000" i="22"/>
  <c r="F1000" i="22"/>
  <c r="F2" i="22"/>
  <c r="E2" i="22"/>
  <c r="E3" i="19"/>
  <c r="F3" i="19"/>
  <c r="E4" i="19"/>
  <c r="F4" i="19"/>
  <c r="E5" i="19"/>
  <c r="F5" i="19"/>
  <c r="E6" i="19"/>
  <c r="F6" i="19"/>
  <c r="E7" i="19"/>
  <c r="F7" i="19"/>
  <c r="E8" i="19"/>
  <c r="F8" i="19"/>
  <c r="E9" i="19"/>
  <c r="F9" i="19"/>
  <c r="E10" i="19"/>
  <c r="F10" i="19"/>
  <c r="E11" i="19"/>
  <c r="F11" i="19"/>
  <c r="E12" i="19"/>
  <c r="F12" i="19"/>
  <c r="E13" i="19"/>
  <c r="F13" i="19"/>
  <c r="E14" i="19"/>
  <c r="F14" i="19"/>
  <c r="E15" i="19"/>
  <c r="F15" i="19"/>
  <c r="E16" i="19"/>
  <c r="F16" i="19"/>
  <c r="E17" i="19"/>
  <c r="F17" i="19"/>
  <c r="E18" i="19"/>
  <c r="F18" i="19"/>
  <c r="E19" i="19"/>
  <c r="F19" i="19"/>
  <c r="E20" i="19"/>
  <c r="F20" i="19"/>
  <c r="E21" i="19"/>
  <c r="F21" i="19"/>
  <c r="E22" i="19"/>
  <c r="F22" i="19"/>
  <c r="E23" i="19"/>
  <c r="F23" i="19"/>
  <c r="E24" i="19"/>
  <c r="F24" i="19"/>
  <c r="E25" i="19"/>
  <c r="F25" i="19"/>
  <c r="E26" i="19"/>
  <c r="F26" i="19"/>
  <c r="E27" i="19"/>
  <c r="F27" i="19"/>
  <c r="E28" i="19"/>
  <c r="F28" i="19"/>
  <c r="E29" i="19"/>
  <c r="F29" i="19"/>
  <c r="E30" i="19"/>
  <c r="F30" i="19"/>
  <c r="E31" i="19"/>
  <c r="F31" i="19"/>
  <c r="E32" i="19"/>
  <c r="F32" i="19"/>
  <c r="E33" i="19"/>
  <c r="F33" i="19"/>
  <c r="E34" i="19"/>
  <c r="F34" i="19"/>
  <c r="E35" i="19"/>
  <c r="F35" i="19"/>
  <c r="E36" i="19"/>
  <c r="F36" i="19"/>
  <c r="E37" i="19"/>
  <c r="F37" i="19"/>
  <c r="E38" i="19"/>
  <c r="F38" i="19"/>
  <c r="E39" i="19"/>
  <c r="F39" i="19"/>
  <c r="E40" i="19"/>
  <c r="F40" i="19"/>
  <c r="E41" i="19"/>
  <c r="F41" i="19"/>
  <c r="E42" i="19"/>
  <c r="F42" i="19"/>
  <c r="E43" i="19"/>
  <c r="F43" i="19"/>
  <c r="E44" i="19"/>
  <c r="F44" i="19"/>
  <c r="E45" i="19"/>
  <c r="F45" i="19"/>
  <c r="E46" i="19"/>
  <c r="F46" i="19"/>
  <c r="E47" i="19"/>
  <c r="F47" i="19"/>
  <c r="E48" i="19"/>
  <c r="F48" i="19"/>
  <c r="E49" i="19"/>
  <c r="F49" i="19"/>
  <c r="E50" i="19"/>
  <c r="F50" i="19"/>
  <c r="E51" i="19"/>
  <c r="F51" i="19"/>
  <c r="E52" i="19"/>
  <c r="F52" i="19"/>
  <c r="E53" i="19"/>
  <c r="F53" i="19"/>
  <c r="E54" i="19"/>
  <c r="F54" i="19"/>
  <c r="E55" i="19"/>
  <c r="F55" i="19"/>
  <c r="E56" i="19"/>
  <c r="F56" i="19"/>
  <c r="E57" i="19"/>
  <c r="F57" i="19"/>
  <c r="E58" i="19"/>
  <c r="F58" i="19"/>
  <c r="E59" i="19"/>
  <c r="F59" i="19"/>
  <c r="E60" i="19"/>
  <c r="F60" i="19"/>
  <c r="E61" i="19"/>
  <c r="F61" i="19"/>
  <c r="E62" i="19"/>
  <c r="F62" i="19"/>
  <c r="E63" i="19"/>
  <c r="F63" i="19"/>
  <c r="E64" i="19"/>
  <c r="F64" i="19"/>
  <c r="E65" i="19"/>
  <c r="F65" i="19"/>
  <c r="E66" i="19"/>
  <c r="F66" i="19"/>
  <c r="E67" i="19"/>
  <c r="F67" i="19"/>
  <c r="E68" i="19"/>
  <c r="F68" i="19"/>
  <c r="E69" i="19"/>
  <c r="F69" i="19"/>
  <c r="E70" i="19"/>
  <c r="F70" i="19"/>
  <c r="E71" i="19"/>
  <c r="F71" i="19"/>
  <c r="E72" i="19"/>
  <c r="F72" i="19"/>
  <c r="E73" i="19"/>
  <c r="F73" i="19"/>
  <c r="E74" i="19"/>
  <c r="F74" i="19"/>
  <c r="E75" i="19"/>
  <c r="F75" i="19"/>
  <c r="E76" i="19"/>
  <c r="F76" i="19"/>
  <c r="E77" i="19"/>
  <c r="F77" i="19"/>
  <c r="E78" i="19"/>
  <c r="F78" i="19"/>
  <c r="E79" i="19"/>
  <c r="F79" i="19"/>
  <c r="E80" i="19"/>
  <c r="F80" i="19"/>
  <c r="E81" i="19"/>
  <c r="F81" i="19"/>
  <c r="E82" i="19"/>
  <c r="F82" i="19"/>
  <c r="E83" i="19"/>
  <c r="F83" i="19"/>
  <c r="E84" i="19"/>
  <c r="F84" i="19"/>
  <c r="E85" i="19"/>
  <c r="F85" i="19"/>
  <c r="E86" i="19"/>
  <c r="F86" i="19"/>
  <c r="E87" i="19"/>
  <c r="F87" i="19"/>
  <c r="E88" i="19"/>
  <c r="F88" i="19"/>
  <c r="E89" i="19"/>
  <c r="F89" i="19"/>
  <c r="E90" i="19"/>
  <c r="F90" i="19"/>
  <c r="E91" i="19"/>
  <c r="F91" i="19"/>
  <c r="E92" i="19"/>
  <c r="F92" i="19"/>
  <c r="E93" i="19"/>
  <c r="F93" i="19"/>
  <c r="E94" i="19"/>
  <c r="F94" i="19"/>
  <c r="E95" i="19"/>
  <c r="F95" i="19"/>
  <c r="E96" i="19"/>
  <c r="F96" i="19"/>
  <c r="E97" i="19"/>
  <c r="F97" i="19"/>
  <c r="E98" i="19"/>
  <c r="F98" i="19"/>
  <c r="E99" i="19"/>
  <c r="F99" i="19"/>
  <c r="E100" i="19"/>
  <c r="F100" i="19"/>
  <c r="E101" i="19"/>
  <c r="F101" i="19"/>
  <c r="E102" i="19"/>
  <c r="F102" i="19"/>
  <c r="E103" i="19"/>
  <c r="F103" i="19"/>
  <c r="E104" i="19"/>
  <c r="F104" i="19"/>
  <c r="E105" i="19"/>
  <c r="F105" i="19"/>
  <c r="E106" i="19"/>
  <c r="F106" i="19"/>
  <c r="E107" i="19"/>
  <c r="F107" i="19"/>
  <c r="E108" i="19"/>
  <c r="F108" i="19"/>
  <c r="E109" i="19"/>
  <c r="F109" i="19"/>
  <c r="E110" i="19"/>
  <c r="F110" i="19"/>
  <c r="E111" i="19"/>
  <c r="F111" i="19"/>
  <c r="E112" i="19"/>
  <c r="F112" i="19"/>
  <c r="E113" i="19"/>
  <c r="F113" i="19"/>
  <c r="E114" i="19"/>
  <c r="F114" i="19"/>
  <c r="E115" i="19"/>
  <c r="F115" i="19"/>
  <c r="E116" i="19"/>
  <c r="F116" i="19"/>
  <c r="E117" i="19"/>
  <c r="F117" i="19"/>
  <c r="E118" i="19"/>
  <c r="F118" i="19"/>
  <c r="E119" i="19"/>
  <c r="F119" i="19"/>
  <c r="E120" i="19"/>
  <c r="F120" i="19"/>
  <c r="E121" i="19"/>
  <c r="F121" i="19"/>
  <c r="E122" i="19"/>
  <c r="F122" i="19"/>
  <c r="E123" i="19"/>
  <c r="F123" i="19"/>
  <c r="E124" i="19"/>
  <c r="F124" i="19"/>
  <c r="E125" i="19"/>
  <c r="F125" i="19"/>
  <c r="E126" i="19"/>
  <c r="F126" i="19"/>
  <c r="E127" i="19"/>
  <c r="F127" i="19"/>
  <c r="E128" i="19"/>
  <c r="F128" i="19"/>
  <c r="E129" i="19"/>
  <c r="F129" i="19"/>
  <c r="E130" i="19"/>
  <c r="F130" i="19"/>
  <c r="E131" i="19"/>
  <c r="F131" i="19"/>
  <c r="E132" i="19"/>
  <c r="F132" i="19"/>
  <c r="E133" i="19"/>
  <c r="F133" i="19"/>
  <c r="E134" i="19"/>
  <c r="F134" i="19"/>
  <c r="E135" i="19"/>
  <c r="F135" i="19"/>
  <c r="E136" i="19"/>
  <c r="F136" i="19"/>
  <c r="E137" i="19"/>
  <c r="F137" i="19"/>
  <c r="E138" i="19"/>
  <c r="F138" i="19"/>
  <c r="E139" i="19"/>
  <c r="F139" i="19"/>
  <c r="E140" i="19"/>
  <c r="F140" i="19"/>
  <c r="E141" i="19"/>
  <c r="F141" i="19"/>
  <c r="E142" i="19"/>
  <c r="F142" i="19"/>
  <c r="E143" i="19"/>
  <c r="F143" i="19"/>
  <c r="E144" i="19"/>
  <c r="F144" i="19"/>
  <c r="E145" i="19"/>
  <c r="F145" i="19"/>
  <c r="E146" i="19"/>
  <c r="F146" i="19"/>
  <c r="E147" i="19"/>
  <c r="F147" i="19"/>
  <c r="E148" i="19"/>
  <c r="F148" i="19"/>
  <c r="E149" i="19"/>
  <c r="F149" i="19"/>
  <c r="E150" i="19"/>
  <c r="F150" i="19"/>
  <c r="E151" i="19"/>
  <c r="F151" i="19"/>
  <c r="E152" i="19"/>
  <c r="F152" i="19"/>
  <c r="E153" i="19"/>
  <c r="F153" i="19"/>
  <c r="E154" i="19"/>
  <c r="F154" i="19"/>
  <c r="E155" i="19"/>
  <c r="F155" i="19"/>
  <c r="E156" i="19"/>
  <c r="F156" i="19"/>
  <c r="E157" i="19"/>
  <c r="F157" i="19"/>
  <c r="E158" i="19"/>
  <c r="F158" i="19"/>
  <c r="E159" i="19"/>
  <c r="F159" i="19"/>
  <c r="E160" i="19"/>
  <c r="F160" i="19"/>
  <c r="E161" i="19"/>
  <c r="F161" i="19"/>
  <c r="E162" i="19"/>
  <c r="F162" i="19"/>
  <c r="E163" i="19"/>
  <c r="F163" i="19"/>
  <c r="E164" i="19"/>
  <c r="F164" i="19"/>
  <c r="E165" i="19"/>
  <c r="F165" i="19"/>
  <c r="E166" i="19"/>
  <c r="F166" i="19"/>
  <c r="E167" i="19"/>
  <c r="F167" i="19"/>
  <c r="E168" i="19"/>
  <c r="F168" i="19"/>
  <c r="E169" i="19"/>
  <c r="F169" i="19"/>
  <c r="E170" i="19"/>
  <c r="F170" i="19"/>
  <c r="E171" i="19"/>
  <c r="F171" i="19"/>
  <c r="E172" i="19"/>
  <c r="F172" i="19"/>
  <c r="E173" i="19"/>
  <c r="F173" i="19"/>
  <c r="E174" i="19"/>
  <c r="F174" i="19"/>
  <c r="E175" i="19"/>
  <c r="F175" i="19"/>
  <c r="E176" i="19"/>
  <c r="F176" i="19"/>
  <c r="E177" i="19"/>
  <c r="F177" i="19"/>
  <c r="E178" i="19"/>
  <c r="F178" i="19"/>
  <c r="E179" i="19"/>
  <c r="F179" i="19"/>
  <c r="E180" i="19"/>
  <c r="F180" i="19"/>
  <c r="E181" i="19"/>
  <c r="F181" i="19"/>
  <c r="E182" i="19"/>
  <c r="F182" i="19"/>
  <c r="E183" i="19"/>
  <c r="F183" i="19"/>
  <c r="E184" i="19"/>
  <c r="F184" i="19"/>
  <c r="E185" i="19"/>
  <c r="F185" i="19"/>
  <c r="E186" i="19"/>
  <c r="F186" i="19"/>
  <c r="E187" i="19"/>
  <c r="F187" i="19"/>
  <c r="E188" i="19"/>
  <c r="F188" i="19"/>
  <c r="E189" i="19"/>
  <c r="F189" i="19"/>
  <c r="E190" i="19"/>
  <c r="F190" i="19"/>
  <c r="E191" i="19"/>
  <c r="F191" i="19"/>
  <c r="E192" i="19"/>
  <c r="F192" i="19"/>
  <c r="E193" i="19"/>
  <c r="F193" i="19"/>
  <c r="E194" i="19"/>
  <c r="F194" i="19"/>
  <c r="E195" i="19"/>
  <c r="F195" i="19"/>
  <c r="E196" i="19"/>
  <c r="F196" i="19"/>
  <c r="E197" i="19"/>
  <c r="F197" i="19"/>
  <c r="E198" i="19"/>
  <c r="F198" i="19"/>
  <c r="E199" i="19"/>
  <c r="F199" i="19"/>
  <c r="E200" i="19"/>
  <c r="F200" i="19"/>
  <c r="E201" i="19"/>
  <c r="F201" i="19"/>
  <c r="E202" i="19"/>
  <c r="F202" i="19"/>
  <c r="E203" i="19"/>
  <c r="F203" i="19"/>
  <c r="E204" i="19"/>
  <c r="F204" i="19"/>
  <c r="E205" i="19"/>
  <c r="F205" i="19"/>
  <c r="E206" i="19"/>
  <c r="F206" i="19"/>
  <c r="E207" i="19"/>
  <c r="F207" i="19"/>
  <c r="E208" i="19"/>
  <c r="F208" i="19"/>
  <c r="E209" i="19"/>
  <c r="F209" i="19"/>
  <c r="E210" i="19"/>
  <c r="F210" i="19"/>
  <c r="E211" i="19"/>
  <c r="F211" i="19"/>
  <c r="E212" i="19"/>
  <c r="F212" i="19"/>
  <c r="E213" i="19"/>
  <c r="F213" i="19"/>
  <c r="E214" i="19"/>
  <c r="F214" i="19"/>
  <c r="E215" i="19"/>
  <c r="F215" i="19"/>
  <c r="E216" i="19"/>
  <c r="F216" i="19"/>
  <c r="E217" i="19"/>
  <c r="F217" i="19"/>
  <c r="E218" i="19"/>
  <c r="F218" i="19"/>
  <c r="E219" i="19"/>
  <c r="F219" i="19"/>
  <c r="E220" i="19"/>
  <c r="F220" i="19"/>
  <c r="E221" i="19"/>
  <c r="F221" i="19"/>
  <c r="E222" i="19"/>
  <c r="F222" i="19"/>
  <c r="E223" i="19"/>
  <c r="F223" i="19"/>
  <c r="E224" i="19"/>
  <c r="F224" i="19"/>
  <c r="E225" i="19"/>
  <c r="F225" i="19"/>
  <c r="E226" i="19"/>
  <c r="F226" i="19"/>
  <c r="E227" i="19"/>
  <c r="F227" i="19"/>
  <c r="E228" i="19"/>
  <c r="F228" i="19"/>
  <c r="E229" i="19"/>
  <c r="F229" i="19"/>
  <c r="E230" i="19"/>
  <c r="F230" i="19"/>
  <c r="E231" i="19"/>
  <c r="F231" i="19"/>
  <c r="E232" i="19"/>
  <c r="F232" i="19"/>
  <c r="E233" i="19"/>
  <c r="F233" i="19"/>
  <c r="E234" i="19"/>
  <c r="F234" i="19"/>
  <c r="E235" i="19"/>
  <c r="F235" i="19"/>
  <c r="E236" i="19"/>
  <c r="F236" i="19"/>
  <c r="E237" i="19"/>
  <c r="F237" i="19"/>
  <c r="E238" i="19"/>
  <c r="F238" i="19"/>
  <c r="E239" i="19"/>
  <c r="F239" i="19"/>
  <c r="E240" i="19"/>
  <c r="F240" i="19"/>
  <c r="E241" i="19"/>
  <c r="F241" i="19"/>
  <c r="E242" i="19"/>
  <c r="F242" i="19"/>
  <c r="E243" i="19"/>
  <c r="F243" i="19"/>
  <c r="E244" i="19"/>
  <c r="F244" i="19"/>
  <c r="E245" i="19"/>
  <c r="F245" i="19"/>
  <c r="E246" i="19"/>
  <c r="F246" i="19"/>
  <c r="E247" i="19"/>
  <c r="F247" i="19"/>
  <c r="E248" i="19"/>
  <c r="F248" i="19"/>
  <c r="E249" i="19"/>
  <c r="F249" i="19"/>
  <c r="E250" i="19"/>
  <c r="F250" i="19"/>
  <c r="E251" i="19"/>
  <c r="F251" i="19"/>
  <c r="E252" i="19"/>
  <c r="F252" i="19"/>
  <c r="E253" i="19"/>
  <c r="F253" i="19"/>
  <c r="E254" i="19"/>
  <c r="F254" i="19"/>
  <c r="E255" i="19"/>
  <c r="F255" i="19"/>
  <c r="E256" i="19"/>
  <c r="F256" i="19"/>
  <c r="E257" i="19"/>
  <c r="F257" i="19"/>
  <c r="E258" i="19"/>
  <c r="F258" i="19"/>
  <c r="E259" i="19"/>
  <c r="F259" i="19"/>
  <c r="E260" i="19"/>
  <c r="F260" i="19"/>
  <c r="E261" i="19"/>
  <c r="F261" i="19"/>
  <c r="E262" i="19"/>
  <c r="F262" i="19"/>
  <c r="E263" i="19"/>
  <c r="F263" i="19"/>
  <c r="E264" i="19"/>
  <c r="F264" i="19"/>
  <c r="E265" i="19"/>
  <c r="F265" i="19"/>
  <c r="E266" i="19"/>
  <c r="F266" i="19"/>
  <c r="E267" i="19"/>
  <c r="F267" i="19"/>
  <c r="E268" i="19"/>
  <c r="F268" i="19"/>
  <c r="E269" i="19"/>
  <c r="F269" i="19"/>
  <c r="E270" i="19"/>
  <c r="F270" i="19"/>
  <c r="E271" i="19"/>
  <c r="F271" i="19"/>
  <c r="E272" i="19"/>
  <c r="F272" i="19"/>
  <c r="E273" i="19"/>
  <c r="F273" i="19"/>
  <c r="E274" i="19"/>
  <c r="F274" i="19"/>
  <c r="E275" i="19"/>
  <c r="F275" i="19"/>
  <c r="E276" i="19"/>
  <c r="F276" i="19"/>
  <c r="E277" i="19"/>
  <c r="F277" i="19"/>
  <c r="E278" i="19"/>
  <c r="F278" i="19"/>
  <c r="E279" i="19"/>
  <c r="F279" i="19"/>
  <c r="E280" i="19"/>
  <c r="F280" i="19"/>
  <c r="E281" i="19"/>
  <c r="F281" i="19"/>
  <c r="E282" i="19"/>
  <c r="F282" i="19"/>
  <c r="E283" i="19"/>
  <c r="F283" i="19"/>
  <c r="E284" i="19"/>
  <c r="F284" i="19"/>
  <c r="E285" i="19"/>
  <c r="F285" i="19"/>
  <c r="E286" i="19"/>
  <c r="F286" i="19"/>
  <c r="E287" i="19"/>
  <c r="F287" i="19"/>
  <c r="E288" i="19"/>
  <c r="F288" i="19"/>
  <c r="E289" i="19"/>
  <c r="F289" i="19"/>
  <c r="E290" i="19"/>
  <c r="F290" i="19"/>
  <c r="E291" i="19"/>
  <c r="F291" i="19"/>
  <c r="E292" i="19"/>
  <c r="F292" i="19"/>
  <c r="E293" i="19"/>
  <c r="F293" i="19"/>
  <c r="E294" i="19"/>
  <c r="F294" i="19"/>
  <c r="E295" i="19"/>
  <c r="F295" i="19"/>
  <c r="E296" i="19"/>
  <c r="F296" i="19"/>
  <c r="E297" i="19"/>
  <c r="F297" i="19"/>
  <c r="E298" i="19"/>
  <c r="F298" i="19"/>
  <c r="E299" i="19"/>
  <c r="F299" i="19"/>
  <c r="E300" i="19"/>
  <c r="F300" i="19"/>
  <c r="E301" i="19"/>
  <c r="F301" i="19"/>
  <c r="E302" i="19"/>
  <c r="F302" i="19"/>
  <c r="E303" i="19"/>
  <c r="F303" i="19"/>
  <c r="E304" i="19"/>
  <c r="F304" i="19"/>
  <c r="E305" i="19"/>
  <c r="F305" i="19"/>
  <c r="E306" i="19"/>
  <c r="F306" i="19"/>
  <c r="E307" i="19"/>
  <c r="F307" i="19"/>
  <c r="E308" i="19"/>
  <c r="F308" i="19"/>
  <c r="E309" i="19"/>
  <c r="F309" i="19"/>
  <c r="E310" i="19"/>
  <c r="F310" i="19"/>
  <c r="E311" i="19"/>
  <c r="F311" i="19"/>
  <c r="E312" i="19"/>
  <c r="F312" i="19"/>
  <c r="E313" i="19"/>
  <c r="F313" i="19"/>
  <c r="E314" i="19"/>
  <c r="F314" i="19"/>
  <c r="E315" i="19"/>
  <c r="F315" i="19"/>
  <c r="E316" i="19"/>
  <c r="F316" i="19"/>
  <c r="E317" i="19"/>
  <c r="F317" i="19"/>
  <c r="E318" i="19"/>
  <c r="F318" i="19"/>
  <c r="E319" i="19"/>
  <c r="F319" i="19"/>
  <c r="E320" i="19"/>
  <c r="F320" i="19"/>
  <c r="E321" i="19"/>
  <c r="F321" i="19"/>
  <c r="E322" i="19"/>
  <c r="F322" i="19"/>
  <c r="E323" i="19"/>
  <c r="F323" i="19"/>
  <c r="E324" i="19"/>
  <c r="F324" i="19"/>
  <c r="E325" i="19"/>
  <c r="F325" i="19"/>
  <c r="E326" i="19"/>
  <c r="F326" i="19"/>
  <c r="E327" i="19"/>
  <c r="F327" i="19"/>
  <c r="E328" i="19"/>
  <c r="F328" i="19"/>
  <c r="E329" i="19"/>
  <c r="F329" i="19"/>
  <c r="E330" i="19"/>
  <c r="F330" i="19"/>
  <c r="E331" i="19"/>
  <c r="F331" i="19"/>
  <c r="E332" i="19"/>
  <c r="F332" i="19"/>
  <c r="E333" i="19"/>
  <c r="F333" i="19"/>
  <c r="E334" i="19"/>
  <c r="F334" i="19"/>
  <c r="E335" i="19"/>
  <c r="F335" i="19"/>
  <c r="E336" i="19"/>
  <c r="F336" i="19"/>
  <c r="E337" i="19"/>
  <c r="F337" i="19"/>
  <c r="E338" i="19"/>
  <c r="F338" i="19"/>
  <c r="E339" i="19"/>
  <c r="F339" i="19"/>
  <c r="E340" i="19"/>
  <c r="F340" i="19"/>
  <c r="E341" i="19"/>
  <c r="F341" i="19"/>
  <c r="E342" i="19"/>
  <c r="F342" i="19"/>
  <c r="E343" i="19"/>
  <c r="F343" i="19"/>
  <c r="E344" i="19"/>
  <c r="F344" i="19"/>
  <c r="E345" i="19"/>
  <c r="F345" i="19"/>
  <c r="E346" i="19"/>
  <c r="F346" i="19"/>
  <c r="E347" i="19"/>
  <c r="F347" i="19"/>
  <c r="E348" i="19"/>
  <c r="F348" i="19"/>
  <c r="E349" i="19"/>
  <c r="F349" i="19"/>
  <c r="E350" i="19"/>
  <c r="F350" i="19"/>
  <c r="E351" i="19"/>
  <c r="F351" i="19"/>
  <c r="E352" i="19"/>
  <c r="F352" i="19"/>
  <c r="E353" i="19"/>
  <c r="F353" i="19"/>
  <c r="E354" i="19"/>
  <c r="F354" i="19"/>
  <c r="E355" i="19"/>
  <c r="F355" i="19"/>
  <c r="E356" i="19"/>
  <c r="F356" i="19"/>
  <c r="E357" i="19"/>
  <c r="F357" i="19"/>
  <c r="E358" i="19"/>
  <c r="F358" i="19"/>
  <c r="E359" i="19"/>
  <c r="F359" i="19"/>
  <c r="E360" i="19"/>
  <c r="F360" i="19"/>
  <c r="E361" i="19"/>
  <c r="F361" i="19"/>
  <c r="E362" i="19"/>
  <c r="F362" i="19"/>
  <c r="E363" i="19"/>
  <c r="F363" i="19"/>
  <c r="E364" i="19"/>
  <c r="F364" i="19"/>
  <c r="E365" i="19"/>
  <c r="F365" i="19"/>
  <c r="E366" i="19"/>
  <c r="F366" i="19"/>
  <c r="E367" i="19"/>
  <c r="F367" i="19"/>
  <c r="E368" i="19"/>
  <c r="F368" i="19"/>
  <c r="E369" i="19"/>
  <c r="F369" i="19"/>
  <c r="E370" i="19"/>
  <c r="F370" i="19"/>
  <c r="E371" i="19"/>
  <c r="F371" i="19"/>
  <c r="E372" i="19"/>
  <c r="F372" i="19"/>
  <c r="E373" i="19"/>
  <c r="F373" i="19"/>
  <c r="E374" i="19"/>
  <c r="F374" i="19"/>
  <c r="E375" i="19"/>
  <c r="F375" i="19"/>
  <c r="E376" i="19"/>
  <c r="F376" i="19"/>
  <c r="E377" i="19"/>
  <c r="F377" i="19"/>
  <c r="E378" i="19"/>
  <c r="F378" i="19"/>
  <c r="E379" i="19"/>
  <c r="F379" i="19"/>
  <c r="E380" i="19"/>
  <c r="F380" i="19"/>
  <c r="E381" i="19"/>
  <c r="F381" i="19"/>
  <c r="E382" i="19"/>
  <c r="F382" i="19"/>
  <c r="E383" i="19"/>
  <c r="F383" i="19"/>
  <c r="E384" i="19"/>
  <c r="F384" i="19"/>
  <c r="E385" i="19"/>
  <c r="F385" i="19"/>
  <c r="E386" i="19"/>
  <c r="F386" i="19"/>
  <c r="E387" i="19"/>
  <c r="F387" i="19"/>
  <c r="E388" i="19"/>
  <c r="F388" i="19"/>
  <c r="E389" i="19"/>
  <c r="F389" i="19"/>
  <c r="E390" i="19"/>
  <c r="F390" i="19"/>
  <c r="E391" i="19"/>
  <c r="F391" i="19"/>
  <c r="E392" i="19"/>
  <c r="F392" i="19"/>
  <c r="E393" i="19"/>
  <c r="F393" i="19"/>
  <c r="E394" i="19"/>
  <c r="F394" i="19"/>
  <c r="E395" i="19"/>
  <c r="F395" i="19"/>
  <c r="E396" i="19"/>
  <c r="F396" i="19"/>
  <c r="E397" i="19"/>
  <c r="F397" i="19"/>
  <c r="E398" i="19"/>
  <c r="F398" i="19"/>
  <c r="E399" i="19"/>
  <c r="F399" i="19"/>
  <c r="E400" i="19"/>
  <c r="F400" i="19"/>
  <c r="E401" i="19"/>
  <c r="F401" i="19"/>
  <c r="E402" i="19"/>
  <c r="F402" i="19"/>
  <c r="E403" i="19"/>
  <c r="F403" i="19"/>
  <c r="E404" i="19"/>
  <c r="F404" i="19"/>
  <c r="E405" i="19"/>
  <c r="F405" i="19"/>
  <c r="E406" i="19"/>
  <c r="F406" i="19"/>
  <c r="E407" i="19"/>
  <c r="F407" i="19"/>
  <c r="E408" i="19"/>
  <c r="F408" i="19"/>
  <c r="E409" i="19"/>
  <c r="F409" i="19"/>
  <c r="E410" i="19"/>
  <c r="F410" i="19"/>
  <c r="E411" i="19"/>
  <c r="F411" i="19"/>
  <c r="E412" i="19"/>
  <c r="F412" i="19"/>
  <c r="E413" i="19"/>
  <c r="F413" i="19"/>
  <c r="E414" i="19"/>
  <c r="F414" i="19"/>
  <c r="E415" i="19"/>
  <c r="F415" i="19"/>
  <c r="E416" i="19"/>
  <c r="F416" i="19"/>
  <c r="E417" i="19"/>
  <c r="F417" i="19"/>
  <c r="E418" i="19"/>
  <c r="F418" i="19"/>
  <c r="E419" i="19"/>
  <c r="F419" i="19"/>
  <c r="E420" i="19"/>
  <c r="F420" i="19"/>
  <c r="E421" i="19"/>
  <c r="F421" i="19"/>
  <c r="E422" i="19"/>
  <c r="F422" i="19"/>
  <c r="E423" i="19"/>
  <c r="F423" i="19"/>
  <c r="E424" i="19"/>
  <c r="F424" i="19"/>
  <c r="E425" i="19"/>
  <c r="F425" i="19"/>
  <c r="E426" i="19"/>
  <c r="F426" i="19"/>
  <c r="E427" i="19"/>
  <c r="F427" i="19"/>
  <c r="E428" i="19"/>
  <c r="F428" i="19"/>
  <c r="E429" i="19"/>
  <c r="F429" i="19"/>
  <c r="E430" i="19"/>
  <c r="F430" i="19"/>
  <c r="E431" i="19"/>
  <c r="F431" i="19"/>
  <c r="E432" i="19"/>
  <c r="F432" i="19"/>
  <c r="E433" i="19"/>
  <c r="F433" i="19"/>
  <c r="E434" i="19"/>
  <c r="F434" i="19"/>
  <c r="E435" i="19"/>
  <c r="F435" i="19"/>
  <c r="E436" i="19"/>
  <c r="F436" i="19"/>
  <c r="E437" i="19"/>
  <c r="F437" i="19"/>
  <c r="E438" i="19"/>
  <c r="F438" i="19"/>
  <c r="E439" i="19"/>
  <c r="F439" i="19"/>
  <c r="E440" i="19"/>
  <c r="F440" i="19"/>
  <c r="E441" i="19"/>
  <c r="F441" i="19"/>
  <c r="E442" i="19"/>
  <c r="F442" i="19"/>
  <c r="E443" i="19"/>
  <c r="F443" i="19"/>
  <c r="E444" i="19"/>
  <c r="F444" i="19"/>
  <c r="E445" i="19"/>
  <c r="F445" i="19"/>
  <c r="E446" i="19"/>
  <c r="F446" i="19"/>
  <c r="E447" i="19"/>
  <c r="F447" i="19"/>
  <c r="E448" i="19"/>
  <c r="F448" i="19"/>
  <c r="E449" i="19"/>
  <c r="F449" i="19"/>
  <c r="E450" i="19"/>
  <c r="F450" i="19"/>
  <c r="E451" i="19"/>
  <c r="F451" i="19"/>
  <c r="E452" i="19"/>
  <c r="F452" i="19"/>
  <c r="E453" i="19"/>
  <c r="F453" i="19"/>
  <c r="E454" i="19"/>
  <c r="F454" i="19"/>
  <c r="E455" i="19"/>
  <c r="F455" i="19"/>
  <c r="E456" i="19"/>
  <c r="F456" i="19"/>
  <c r="E457" i="19"/>
  <c r="F457" i="19"/>
  <c r="E458" i="19"/>
  <c r="F458" i="19"/>
  <c r="E459" i="19"/>
  <c r="F459" i="19"/>
  <c r="E460" i="19"/>
  <c r="F460" i="19"/>
  <c r="E461" i="19"/>
  <c r="F461" i="19"/>
  <c r="E462" i="19"/>
  <c r="F462" i="19"/>
  <c r="E463" i="19"/>
  <c r="F463" i="19"/>
  <c r="E464" i="19"/>
  <c r="F464" i="19"/>
  <c r="E465" i="19"/>
  <c r="F465" i="19"/>
  <c r="E466" i="19"/>
  <c r="F466" i="19"/>
  <c r="E467" i="19"/>
  <c r="F467" i="19"/>
  <c r="E468" i="19"/>
  <c r="F468" i="19"/>
  <c r="E469" i="19"/>
  <c r="F469" i="19"/>
  <c r="E470" i="19"/>
  <c r="F470" i="19"/>
  <c r="E471" i="19"/>
  <c r="F471" i="19"/>
  <c r="E472" i="19"/>
  <c r="F472" i="19"/>
  <c r="E473" i="19"/>
  <c r="F473" i="19"/>
  <c r="E474" i="19"/>
  <c r="F474" i="19"/>
  <c r="E475" i="19"/>
  <c r="F475" i="19"/>
  <c r="E476" i="19"/>
  <c r="F476" i="19"/>
  <c r="E477" i="19"/>
  <c r="F477" i="19"/>
  <c r="E478" i="19"/>
  <c r="F478" i="19"/>
  <c r="E479" i="19"/>
  <c r="F479" i="19"/>
  <c r="E480" i="19"/>
  <c r="F480" i="19"/>
  <c r="E481" i="19"/>
  <c r="F481" i="19"/>
  <c r="E482" i="19"/>
  <c r="F482" i="19"/>
  <c r="E483" i="19"/>
  <c r="F483" i="19"/>
  <c r="E484" i="19"/>
  <c r="F484" i="19"/>
  <c r="E485" i="19"/>
  <c r="F485" i="19"/>
  <c r="E486" i="19"/>
  <c r="F486" i="19"/>
  <c r="E487" i="19"/>
  <c r="F487" i="19"/>
  <c r="E488" i="19"/>
  <c r="F488" i="19"/>
  <c r="E489" i="19"/>
  <c r="F489" i="19"/>
  <c r="E490" i="19"/>
  <c r="F490" i="19"/>
  <c r="E491" i="19"/>
  <c r="F491" i="19"/>
  <c r="E492" i="19"/>
  <c r="F492" i="19"/>
  <c r="E493" i="19"/>
  <c r="F493" i="19"/>
  <c r="E494" i="19"/>
  <c r="F494" i="19"/>
  <c r="E495" i="19"/>
  <c r="F495" i="19"/>
  <c r="E496" i="19"/>
  <c r="F496" i="19"/>
  <c r="E497" i="19"/>
  <c r="F497" i="19"/>
  <c r="E498" i="19"/>
  <c r="F498" i="19"/>
  <c r="E499" i="19"/>
  <c r="F499" i="19"/>
  <c r="E500" i="19"/>
  <c r="F500" i="19"/>
  <c r="E501" i="19"/>
  <c r="F501" i="19"/>
  <c r="E502" i="19"/>
  <c r="F502" i="19"/>
  <c r="E503" i="19"/>
  <c r="F503" i="19"/>
  <c r="E504" i="19"/>
  <c r="F504" i="19"/>
  <c r="E505" i="19"/>
  <c r="F505" i="19"/>
  <c r="E506" i="19"/>
  <c r="F506" i="19"/>
  <c r="E507" i="19"/>
  <c r="F507" i="19"/>
  <c r="E508" i="19"/>
  <c r="F508" i="19"/>
  <c r="E509" i="19"/>
  <c r="F509" i="19"/>
  <c r="E510" i="19"/>
  <c r="F510" i="19"/>
  <c r="E511" i="19"/>
  <c r="F511" i="19"/>
  <c r="E512" i="19"/>
  <c r="F512" i="19"/>
  <c r="E513" i="19"/>
  <c r="F513" i="19"/>
  <c r="E514" i="19"/>
  <c r="F514" i="19"/>
  <c r="E515" i="19"/>
  <c r="F515" i="19"/>
  <c r="E516" i="19"/>
  <c r="F516" i="19"/>
  <c r="E517" i="19"/>
  <c r="F517" i="19"/>
  <c r="E518" i="19"/>
  <c r="F518" i="19"/>
  <c r="E519" i="19"/>
  <c r="F519" i="19"/>
  <c r="E520" i="19"/>
  <c r="F520" i="19"/>
  <c r="E521" i="19"/>
  <c r="F521" i="19"/>
  <c r="E522" i="19"/>
  <c r="F522" i="19"/>
  <c r="E523" i="19"/>
  <c r="F523" i="19"/>
  <c r="E524" i="19"/>
  <c r="F524" i="19"/>
  <c r="E525" i="19"/>
  <c r="F525" i="19"/>
  <c r="E526" i="19"/>
  <c r="F526" i="19"/>
  <c r="E527" i="19"/>
  <c r="F527" i="19"/>
  <c r="E528" i="19"/>
  <c r="F528" i="19"/>
  <c r="E529" i="19"/>
  <c r="F529" i="19"/>
  <c r="E530" i="19"/>
  <c r="F530" i="19"/>
  <c r="E531" i="19"/>
  <c r="F531" i="19"/>
  <c r="E532" i="19"/>
  <c r="F532" i="19"/>
  <c r="E533" i="19"/>
  <c r="F533" i="19"/>
  <c r="E534" i="19"/>
  <c r="F534" i="19"/>
  <c r="E535" i="19"/>
  <c r="F535" i="19"/>
  <c r="E536" i="19"/>
  <c r="F536" i="19"/>
  <c r="E537" i="19"/>
  <c r="F537" i="19"/>
  <c r="E538" i="19"/>
  <c r="F538" i="19"/>
  <c r="E539" i="19"/>
  <c r="F539" i="19"/>
  <c r="E540" i="19"/>
  <c r="F540" i="19"/>
  <c r="E541" i="19"/>
  <c r="F541" i="19"/>
  <c r="E542" i="19"/>
  <c r="F542" i="19"/>
  <c r="E543" i="19"/>
  <c r="F543" i="19"/>
  <c r="E544" i="19"/>
  <c r="F544" i="19"/>
  <c r="E545" i="19"/>
  <c r="F545" i="19"/>
  <c r="E546" i="19"/>
  <c r="F546" i="19"/>
  <c r="E547" i="19"/>
  <c r="F547" i="19"/>
  <c r="E548" i="19"/>
  <c r="F548" i="19"/>
  <c r="E549" i="19"/>
  <c r="F549" i="19"/>
  <c r="E550" i="19"/>
  <c r="F550" i="19"/>
  <c r="E551" i="19"/>
  <c r="F551" i="19"/>
  <c r="E552" i="19"/>
  <c r="F552" i="19"/>
  <c r="E553" i="19"/>
  <c r="F553" i="19"/>
  <c r="E554" i="19"/>
  <c r="F554" i="19"/>
  <c r="E555" i="19"/>
  <c r="F555" i="19"/>
  <c r="E556" i="19"/>
  <c r="F556" i="19"/>
  <c r="E557" i="19"/>
  <c r="F557" i="19"/>
  <c r="E558" i="19"/>
  <c r="F558" i="19"/>
  <c r="E559" i="19"/>
  <c r="F559" i="19"/>
  <c r="E560" i="19"/>
  <c r="F560" i="19"/>
  <c r="E561" i="19"/>
  <c r="F561" i="19"/>
  <c r="E562" i="19"/>
  <c r="F562" i="19"/>
  <c r="E563" i="19"/>
  <c r="F563" i="19"/>
  <c r="E564" i="19"/>
  <c r="F564" i="19"/>
  <c r="E565" i="19"/>
  <c r="F565" i="19"/>
  <c r="E566" i="19"/>
  <c r="F566" i="19"/>
  <c r="E567" i="19"/>
  <c r="F567" i="19"/>
  <c r="E568" i="19"/>
  <c r="F568" i="19"/>
  <c r="E569" i="19"/>
  <c r="F569" i="19"/>
  <c r="E570" i="19"/>
  <c r="F570" i="19"/>
  <c r="E571" i="19"/>
  <c r="F571" i="19"/>
  <c r="E572" i="19"/>
  <c r="F572" i="19"/>
  <c r="E573" i="19"/>
  <c r="F573" i="19"/>
  <c r="E574" i="19"/>
  <c r="F574" i="19"/>
  <c r="E575" i="19"/>
  <c r="F575" i="19"/>
  <c r="E576" i="19"/>
  <c r="F576" i="19"/>
  <c r="E577" i="19"/>
  <c r="F577" i="19"/>
  <c r="E578" i="19"/>
  <c r="F578" i="19"/>
  <c r="E579" i="19"/>
  <c r="F579" i="19"/>
  <c r="E580" i="19"/>
  <c r="F580" i="19"/>
  <c r="E581" i="19"/>
  <c r="F581" i="19"/>
  <c r="E582" i="19"/>
  <c r="F582" i="19"/>
  <c r="E583" i="19"/>
  <c r="F583" i="19"/>
  <c r="E584" i="19"/>
  <c r="F584" i="19"/>
  <c r="E585" i="19"/>
  <c r="F585" i="19"/>
  <c r="E586" i="19"/>
  <c r="F586" i="19"/>
  <c r="E587" i="19"/>
  <c r="F587" i="19"/>
  <c r="E588" i="19"/>
  <c r="F588" i="19"/>
  <c r="E589" i="19"/>
  <c r="F589" i="19"/>
  <c r="E590" i="19"/>
  <c r="F590" i="19"/>
  <c r="E591" i="19"/>
  <c r="F591" i="19"/>
  <c r="E592" i="19"/>
  <c r="F592" i="19"/>
  <c r="E593" i="19"/>
  <c r="F593" i="19"/>
  <c r="E594" i="19"/>
  <c r="F594" i="19"/>
  <c r="E595" i="19"/>
  <c r="F595" i="19"/>
  <c r="E596" i="19"/>
  <c r="F596" i="19"/>
  <c r="E597" i="19"/>
  <c r="F597" i="19"/>
  <c r="E598" i="19"/>
  <c r="F598" i="19"/>
  <c r="E599" i="19"/>
  <c r="F599" i="19"/>
  <c r="E600" i="19"/>
  <c r="F600" i="19"/>
  <c r="E601" i="19"/>
  <c r="F601" i="19"/>
  <c r="E602" i="19"/>
  <c r="F602" i="19"/>
  <c r="E603" i="19"/>
  <c r="F603" i="19"/>
  <c r="E604" i="19"/>
  <c r="F604" i="19"/>
  <c r="E605" i="19"/>
  <c r="F605" i="19"/>
  <c r="E606" i="19"/>
  <c r="F606" i="19"/>
  <c r="E607" i="19"/>
  <c r="F607" i="19"/>
  <c r="E608" i="19"/>
  <c r="F608" i="19"/>
  <c r="E609" i="19"/>
  <c r="F609" i="19"/>
  <c r="E610" i="19"/>
  <c r="F610" i="19"/>
  <c r="E611" i="19"/>
  <c r="F611" i="19"/>
  <c r="E612" i="19"/>
  <c r="F612" i="19"/>
  <c r="E613" i="19"/>
  <c r="F613" i="19"/>
  <c r="E614" i="19"/>
  <c r="F614" i="19"/>
  <c r="E615" i="19"/>
  <c r="F615" i="19"/>
  <c r="E616" i="19"/>
  <c r="F616" i="19"/>
  <c r="E617" i="19"/>
  <c r="F617" i="19"/>
  <c r="E618" i="19"/>
  <c r="F618" i="19"/>
  <c r="E619" i="19"/>
  <c r="F619" i="19"/>
  <c r="E620" i="19"/>
  <c r="F620" i="19"/>
  <c r="E621" i="19"/>
  <c r="F621" i="19"/>
  <c r="E622" i="19"/>
  <c r="F622" i="19"/>
  <c r="E623" i="19"/>
  <c r="F623" i="19"/>
  <c r="E624" i="19"/>
  <c r="F624" i="19"/>
  <c r="E625" i="19"/>
  <c r="F625" i="19"/>
  <c r="E626" i="19"/>
  <c r="F626" i="19"/>
  <c r="E627" i="19"/>
  <c r="F627" i="19"/>
  <c r="E628" i="19"/>
  <c r="F628" i="19"/>
  <c r="E629" i="19"/>
  <c r="F629" i="19"/>
  <c r="E630" i="19"/>
  <c r="F630" i="19"/>
  <c r="E631" i="19"/>
  <c r="F631" i="19"/>
  <c r="E632" i="19"/>
  <c r="F632" i="19"/>
  <c r="E633" i="19"/>
  <c r="F633" i="19"/>
  <c r="E634" i="19"/>
  <c r="F634" i="19"/>
  <c r="E635" i="19"/>
  <c r="F635" i="19"/>
  <c r="E636" i="19"/>
  <c r="F636" i="19"/>
  <c r="E637" i="19"/>
  <c r="F637" i="19"/>
  <c r="E638" i="19"/>
  <c r="F638" i="19"/>
  <c r="E639" i="19"/>
  <c r="F639" i="19"/>
  <c r="E640" i="19"/>
  <c r="F640" i="19"/>
  <c r="E641" i="19"/>
  <c r="F641" i="19"/>
  <c r="E642" i="19"/>
  <c r="F642" i="19"/>
  <c r="E643" i="19"/>
  <c r="F643" i="19"/>
  <c r="E644" i="19"/>
  <c r="F644" i="19"/>
  <c r="E645" i="19"/>
  <c r="F645" i="19"/>
  <c r="E646" i="19"/>
  <c r="F646" i="19"/>
  <c r="E647" i="19"/>
  <c r="F647" i="19"/>
  <c r="E648" i="19"/>
  <c r="F648" i="19"/>
  <c r="E649" i="19"/>
  <c r="F649" i="19"/>
  <c r="E650" i="19"/>
  <c r="F650" i="19"/>
  <c r="E651" i="19"/>
  <c r="F651" i="19"/>
  <c r="E652" i="19"/>
  <c r="F652" i="19"/>
  <c r="E653" i="19"/>
  <c r="F653" i="19"/>
  <c r="E654" i="19"/>
  <c r="F654" i="19"/>
  <c r="E655" i="19"/>
  <c r="F655" i="19"/>
  <c r="E656" i="19"/>
  <c r="F656" i="19"/>
  <c r="E657" i="19"/>
  <c r="F657" i="19"/>
  <c r="E658" i="19"/>
  <c r="F658" i="19"/>
  <c r="E659" i="19"/>
  <c r="F659" i="19"/>
  <c r="E660" i="19"/>
  <c r="F660" i="19"/>
  <c r="E661" i="19"/>
  <c r="F661" i="19"/>
  <c r="E662" i="19"/>
  <c r="F662" i="19"/>
  <c r="E663" i="19"/>
  <c r="F663" i="19"/>
  <c r="E664" i="19"/>
  <c r="F664" i="19"/>
  <c r="E665" i="19"/>
  <c r="F665" i="19"/>
  <c r="E666" i="19"/>
  <c r="F666" i="19"/>
  <c r="E667" i="19"/>
  <c r="F667" i="19"/>
  <c r="E668" i="19"/>
  <c r="F668" i="19"/>
  <c r="E669" i="19"/>
  <c r="F669" i="19"/>
  <c r="E670" i="19"/>
  <c r="F670" i="19"/>
  <c r="E671" i="19"/>
  <c r="F671" i="19"/>
  <c r="E672" i="19"/>
  <c r="F672" i="19"/>
  <c r="E673" i="19"/>
  <c r="F673" i="19"/>
  <c r="E674" i="19"/>
  <c r="F674" i="19"/>
  <c r="E675" i="19"/>
  <c r="F675" i="19"/>
  <c r="E676" i="19"/>
  <c r="F676" i="19"/>
  <c r="E677" i="19"/>
  <c r="F677" i="19"/>
  <c r="E678" i="19"/>
  <c r="F678" i="19"/>
  <c r="E679" i="19"/>
  <c r="F679" i="19"/>
  <c r="E680" i="19"/>
  <c r="F680" i="19"/>
  <c r="E681" i="19"/>
  <c r="F681" i="19"/>
  <c r="E682" i="19"/>
  <c r="F682" i="19"/>
  <c r="E683" i="19"/>
  <c r="F683" i="19"/>
  <c r="E684" i="19"/>
  <c r="F684" i="19"/>
  <c r="E685" i="19"/>
  <c r="F685" i="19"/>
  <c r="E686" i="19"/>
  <c r="F686" i="19"/>
  <c r="E687" i="19"/>
  <c r="F687" i="19"/>
  <c r="E688" i="19"/>
  <c r="F688" i="19"/>
  <c r="E689" i="19"/>
  <c r="F689" i="19"/>
  <c r="E690" i="19"/>
  <c r="F690" i="19"/>
  <c r="E691" i="19"/>
  <c r="F691" i="19"/>
  <c r="E692" i="19"/>
  <c r="F692" i="19"/>
  <c r="E693" i="19"/>
  <c r="F693" i="19"/>
  <c r="E694" i="19"/>
  <c r="F694" i="19"/>
  <c r="E695" i="19"/>
  <c r="F695" i="19"/>
  <c r="E696" i="19"/>
  <c r="F696" i="19"/>
  <c r="E697" i="19"/>
  <c r="F697" i="19"/>
  <c r="E698" i="19"/>
  <c r="F698" i="19"/>
  <c r="E699" i="19"/>
  <c r="F699" i="19"/>
  <c r="E700" i="19"/>
  <c r="F700" i="19"/>
  <c r="E701" i="19"/>
  <c r="F701" i="19"/>
  <c r="E702" i="19"/>
  <c r="F702" i="19"/>
  <c r="E703" i="19"/>
  <c r="F703" i="19"/>
  <c r="E704" i="19"/>
  <c r="F704" i="19"/>
  <c r="E705" i="19"/>
  <c r="F705" i="19"/>
  <c r="E706" i="19"/>
  <c r="F706" i="19"/>
  <c r="E707" i="19"/>
  <c r="F707" i="19"/>
  <c r="E708" i="19"/>
  <c r="F708" i="19"/>
  <c r="E709" i="19"/>
  <c r="F709" i="19"/>
  <c r="E710" i="19"/>
  <c r="F710" i="19"/>
  <c r="E711" i="19"/>
  <c r="F711" i="19"/>
  <c r="E712" i="19"/>
  <c r="F712" i="19"/>
  <c r="E713" i="19"/>
  <c r="F713" i="19"/>
  <c r="E714" i="19"/>
  <c r="F714" i="19"/>
  <c r="E715" i="19"/>
  <c r="F715" i="19"/>
  <c r="E716" i="19"/>
  <c r="F716" i="19"/>
  <c r="E717" i="19"/>
  <c r="F717" i="19"/>
  <c r="E718" i="19"/>
  <c r="F718" i="19"/>
  <c r="E719" i="19"/>
  <c r="F719" i="19"/>
  <c r="E720" i="19"/>
  <c r="F720" i="19"/>
  <c r="E721" i="19"/>
  <c r="F721" i="19"/>
  <c r="E722" i="19"/>
  <c r="F722" i="19"/>
  <c r="E723" i="19"/>
  <c r="F723" i="19"/>
  <c r="E724" i="19"/>
  <c r="F724" i="19"/>
  <c r="E725" i="19"/>
  <c r="F725" i="19"/>
  <c r="E726" i="19"/>
  <c r="F726" i="19"/>
  <c r="E727" i="19"/>
  <c r="F727" i="19"/>
  <c r="E728" i="19"/>
  <c r="F728" i="19"/>
  <c r="E729" i="19"/>
  <c r="F729" i="19"/>
  <c r="E730" i="19"/>
  <c r="F730" i="19"/>
  <c r="E731" i="19"/>
  <c r="F731" i="19"/>
  <c r="E732" i="19"/>
  <c r="F732" i="19"/>
  <c r="E733" i="19"/>
  <c r="F733" i="19"/>
  <c r="E734" i="19"/>
  <c r="F734" i="19"/>
  <c r="E735" i="19"/>
  <c r="F735" i="19"/>
  <c r="E736" i="19"/>
  <c r="F736" i="19"/>
  <c r="E737" i="19"/>
  <c r="F737" i="19"/>
  <c r="E738" i="19"/>
  <c r="F738" i="19"/>
  <c r="E739" i="19"/>
  <c r="F739" i="19"/>
  <c r="E740" i="19"/>
  <c r="F740" i="19"/>
  <c r="E741" i="19"/>
  <c r="F741" i="19"/>
  <c r="E742" i="19"/>
  <c r="F742" i="19"/>
  <c r="E743" i="19"/>
  <c r="F743" i="19"/>
  <c r="E744" i="19"/>
  <c r="F744" i="19"/>
  <c r="E745" i="19"/>
  <c r="F745" i="19"/>
  <c r="E746" i="19"/>
  <c r="F746" i="19"/>
  <c r="E747" i="19"/>
  <c r="F747" i="19"/>
  <c r="E748" i="19"/>
  <c r="F748" i="19"/>
  <c r="E749" i="19"/>
  <c r="F749" i="19"/>
  <c r="E750" i="19"/>
  <c r="F750" i="19"/>
  <c r="E751" i="19"/>
  <c r="F751" i="19"/>
  <c r="E752" i="19"/>
  <c r="F752" i="19"/>
  <c r="E753" i="19"/>
  <c r="F753" i="19"/>
  <c r="E754" i="19"/>
  <c r="F754" i="19"/>
  <c r="E755" i="19"/>
  <c r="F755" i="19"/>
  <c r="E756" i="19"/>
  <c r="F756" i="19"/>
  <c r="E757" i="19"/>
  <c r="F757" i="19"/>
  <c r="E758" i="19"/>
  <c r="F758" i="19"/>
  <c r="E759" i="19"/>
  <c r="F759" i="19"/>
  <c r="E760" i="19"/>
  <c r="F760" i="19"/>
  <c r="E761" i="19"/>
  <c r="F761" i="19"/>
  <c r="E762" i="19"/>
  <c r="F762" i="19"/>
  <c r="E763" i="19"/>
  <c r="F763" i="19"/>
  <c r="E764" i="19"/>
  <c r="F764" i="19"/>
  <c r="E765" i="19"/>
  <c r="F765" i="19"/>
  <c r="E766" i="19"/>
  <c r="F766" i="19"/>
  <c r="E767" i="19"/>
  <c r="F767" i="19"/>
  <c r="E768" i="19"/>
  <c r="F768" i="19"/>
  <c r="E769" i="19"/>
  <c r="F769" i="19"/>
  <c r="E770" i="19"/>
  <c r="F770" i="19"/>
  <c r="E771" i="19"/>
  <c r="F771" i="19"/>
  <c r="E772" i="19"/>
  <c r="F772" i="19"/>
  <c r="E773" i="19"/>
  <c r="F773" i="19"/>
  <c r="E774" i="19"/>
  <c r="F774" i="19"/>
  <c r="E775" i="19"/>
  <c r="F775" i="19"/>
  <c r="E776" i="19"/>
  <c r="F776" i="19"/>
  <c r="E777" i="19"/>
  <c r="F777" i="19"/>
  <c r="E778" i="19"/>
  <c r="F778" i="19"/>
  <c r="E779" i="19"/>
  <c r="F779" i="19"/>
  <c r="E780" i="19"/>
  <c r="F780" i="19"/>
  <c r="E781" i="19"/>
  <c r="F781" i="19"/>
  <c r="E782" i="19"/>
  <c r="F782" i="19"/>
  <c r="E783" i="19"/>
  <c r="F783" i="19"/>
  <c r="E784" i="19"/>
  <c r="F784" i="19"/>
  <c r="E785" i="19"/>
  <c r="F785" i="19"/>
  <c r="E786" i="19"/>
  <c r="F786" i="19"/>
  <c r="E787" i="19"/>
  <c r="F787" i="19"/>
  <c r="E788" i="19"/>
  <c r="F788" i="19"/>
  <c r="E789" i="19"/>
  <c r="F789" i="19"/>
  <c r="E790" i="19"/>
  <c r="F790" i="19"/>
  <c r="E791" i="19"/>
  <c r="F791" i="19"/>
  <c r="E792" i="19"/>
  <c r="F792" i="19"/>
  <c r="E793" i="19"/>
  <c r="F793" i="19"/>
  <c r="E794" i="19"/>
  <c r="F794" i="19"/>
  <c r="E795" i="19"/>
  <c r="F795" i="19"/>
  <c r="E796" i="19"/>
  <c r="F796" i="19"/>
  <c r="E797" i="19"/>
  <c r="F797" i="19"/>
  <c r="E798" i="19"/>
  <c r="F798" i="19"/>
  <c r="E799" i="19"/>
  <c r="F799" i="19"/>
  <c r="E800" i="19"/>
  <c r="F800" i="19"/>
  <c r="E801" i="19"/>
  <c r="F801" i="19"/>
  <c r="E802" i="19"/>
  <c r="F802" i="19"/>
  <c r="E803" i="19"/>
  <c r="F803" i="19"/>
  <c r="E804" i="19"/>
  <c r="F804" i="19"/>
  <c r="E805" i="19"/>
  <c r="F805" i="19"/>
  <c r="E806" i="19"/>
  <c r="F806" i="19"/>
  <c r="E807" i="19"/>
  <c r="F807" i="19"/>
  <c r="E808" i="19"/>
  <c r="F808" i="19"/>
  <c r="E809" i="19"/>
  <c r="F809" i="19"/>
  <c r="E810" i="19"/>
  <c r="F810" i="19"/>
  <c r="E811" i="19"/>
  <c r="F811" i="19"/>
  <c r="E812" i="19"/>
  <c r="F812" i="19"/>
  <c r="E813" i="19"/>
  <c r="F813" i="19"/>
  <c r="E814" i="19"/>
  <c r="F814" i="19"/>
  <c r="E815" i="19"/>
  <c r="F815" i="19"/>
  <c r="E816" i="19"/>
  <c r="F816" i="19"/>
  <c r="E817" i="19"/>
  <c r="F817" i="19"/>
  <c r="E818" i="19"/>
  <c r="F818" i="19"/>
  <c r="E819" i="19"/>
  <c r="F819" i="19"/>
  <c r="E820" i="19"/>
  <c r="F820" i="19"/>
  <c r="E821" i="19"/>
  <c r="F821" i="19"/>
  <c r="E822" i="19"/>
  <c r="F822" i="19"/>
  <c r="E823" i="19"/>
  <c r="F823" i="19"/>
  <c r="E824" i="19"/>
  <c r="F824" i="19"/>
  <c r="E825" i="19"/>
  <c r="F825" i="19"/>
  <c r="E826" i="19"/>
  <c r="F826" i="19"/>
  <c r="E827" i="19"/>
  <c r="F827" i="19"/>
  <c r="E828" i="19"/>
  <c r="F828" i="19"/>
  <c r="E829" i="19"/>
  <c r="F829" i="19"/>
  <c r="E830" i="19"/>
  <c r="F830" i="19"/>
  <c r="E831" i="19"/>
  <c r="F831" i="19"/>
  <c r="E832" i="19"/>
  <c r="F832" i="19"/>
  <c r="E833" i="19"/>
  <c r="F833" i="19"/>
  <c r="E834" i="19"/>
  <c r="F834" i="19"/>
  <c r="E835" i="19"/>
  <c r="F835" i="19"/>
  <c r="E836" i="19"/>
  <c r="F836" i="19"/>
  <c r="E837" i="19"/>
  <c r="F837" i="19"/>
  <c r="E838" i="19"/>
  <c r="F838" i="19"/>
  <c r="E839" i="19"/>
  <c r="F839" i="19"/>
  <c r="E840" i="19"/>
  <c r="F840" i="19"/>
  <c r="E841" i="19"/>
  <c r="F841" i="19"/>
  <c r="E842" i="19"/>
  <c r="F842" i="19"/>
  <c r="E843" i="19"/>
  <c r="F843" i="19"/>
  <c r="E844" i="19"/>
  <c r="F844" i="19"/>
  <c r="E845" i="19"/>
  <c r="F845" i="19"/>
  <c r="E846" i="19"/>
  <c r="F846" i="19"/>
  <c r="E847" i="19"/>
  <c r="F847" i="19"/>
  <c r="E848" i="19"/>
  <c r="F848" i="19"/>
  <c r="E849" i="19"/>
  <c r="F849" i="19"/>
  <c r="E850" i="19"/>
  <c r="F850" i="19"/>
  <c r="E851" i="19"/>
  <c r="F851" i="19"/>
  <c r="E852" i="19"/>
  <c r="F852" i="19"/>
  <c r="E853" i="19"/>
  <c r="F853" i="19"/>
  <c r="E854" i="19"/>
  <c r="F854" i="19"/>
  <c r="E855" i="19"/>
  <c r="F855" i="19"/>
  <c r="E856" i="19"/>
  <c r="F856" i="19"/>
  <c r="E857" i="19"/>
  <c r="F857" i="19"/>
  <c r="E858" i="19"/>
  <c r="F858" i="19"/>
  <c r="E859" i="19"/>
  <c r="F859" i="19"/>
  <c r="E860" i="19"/>
  <c r="F860" i="19"/>
  <c r="E861" i="19"/>
  <c r="F861" i="19"/>
  <c r="E862" i="19"/>
  <c r="F862" i="19"/>
  <c r="E863" i="19"/>
  <c r="F863" i="19"/>
  <c r="E864" i="19"/>
  <c r="F864" i="19"/>
  <c r="E865" i="19"/>
  <c r="F865" i="19"/>
  <c r="E866" i="19"/>
  <c r="F866" i="19"/>
  <c r="E867" i="19"/>
  <c r="F867" i="19"/>
  <c r="E868" i="19"/>
  <c r="F868" i="19"/>
  <c r="E869" i="19"/>
  <c r="F869" i="19"/>
  <c r="E870" i="19"/>
  <c r="F870" i="19"/>
  <c r="E871" i="19"/>
  <c r="F871" i="19"/>
  <c r="E872" i="19"/>
  <c r="F872" i="19"/>
  <c r="E873" i="19"/>
  <c r="F873" i="19"/>
  <c r="E874" i="19"/>
  <c r="F874" i="19"/>
  <c r="E875" i="19"/>
  <c r="F875" i="19"/>
  <c r="E876" i="19"/>
  <c r="F876" i="19"/>
  <c r="E877" i="19"/>
  <c r="F877" i="19"/>
  <c r="E878" i="19"/>
  <c r="F878" i="19"/>
  <c r="E879" i="19"/>
  <c r="F879" i="19"/>
  <c r="E880" i="19"/>
  <c r="F880" i="19"/>
  <c r="E881" i="19"/>
  <c r="F881" i="19"/>
  <c r="E882" i="19"/>
  <c r="F882" i="19"/>
  <c r="E883" i="19"/>
  <c r="F883" i="19"/>
  <c r="E884" i="19"/>
  <c r="F884" i="19"/>
  <c r="E885" i="19"/>
  <c r="F885" i="19"/>
  <c r="E886" i="19"/>
  <c r="F886" i="19"/>
  <c r="E887" i="19"/>
  <c r="F887" i="19"/>
  <c r="E888" i="19"/>
  <c r="F888" i="19"/>
  <c r="E889" i="19"/>
  <c r="F889" i="19"/>
  <c r="E890" i="19"/>
  <c r="F890" i="19"/>
  <c r="E891" i="19"/>
  <c r="F891" i="19"/>
  <c r="E892" i="19"/>
  <c r="F892" i="19"/>
  <c r="E893" i="19"/>
  <c r="F893" i="19"/>
  <c r="E894" i="19"/>
  <c r="F894" i="19"/>
  <c r="E895" i="19"/>
  <c r="F895" i="19"/>
  <c r="E896" i="19"/>
  <c r="F896" i="19"/>
  <c r="E897" i="19"/>
  <c r="F897" i="19"/>
  <c r="E898" i="19"/>
  <c r="F898" i="19"/>
  <c r="E899" i="19"/>
  <c r="F899" i="19"/>
  <c r="E900" i="19"/>
  <c r="F900" i="19"/>
  <c r="E901" i="19"/>
  <c r="F901" i="19"/>
  <c r="E902" i="19"/>
  <c r="F902" i="19"/>
  <c r="E903" i="19"/>
  <c r="F903" i="19"/>
  <c r="E904" i="19"/>
  <c r="F904" i="19"/>
  <c r="E905" i="19"/>
  <c r="F905" i="19"/>
  <c r="E906" i="19"/>
  <c r="F906" i="19"/>
  <c r="E907" i="19"/>
  <c r="F907" i="19"/>
  <c r="E908" i="19"/>
  <c r="F908" i="19"/>
  <c r="E909" i="19"/>
  <c r="F909" i="19"/>
  <c r="E910" i="19"/>
  <c r="F910" i="19"/>
  <c r="E911" i="19"/>
  <c r="F911" i="19"/>
  <c r="E912" i="19"/>
  <c r="F912" i="19"/>
  <c r="E913" i="19"/>
  <c r="F913" i="19"/>
  <c r="E914" i="19"/>
  <c r="F914" i="19"/>
  <c r="E915" i="19"/>
  <c r="F915" i="19"/>
  <c r="E916" i="19"/>
  <c r="F916" i="19"/>
  <c r="E917" i="19"/>
  <c r="F917" i="19"/>
  <c r="E918" i="19"/>
  <c r="F918" i="19"/>
  <c r="E919" i="19"/>
  <c r="F919" i="19"/>
  <c r="E920" i="19"/>
  <c r="F920" i="19"/>
  <c r="E921" i="19"/>
  <c r="F921" i="19"/>
  <c r="E922" i="19"/>
  <c r="F922" i="19"/>
  <c r="E923" i="19"/>
  <c r="F923" i="19"/>
  <c r="E924" i="19"/>
  <c r="F924" i="19"/>
  <c r="E925" i="19"/>
  <c r="F925" i="19"/>
  <c r="E926" i="19"/>
  <c r="F926" i="19"/>
  <c r="E927" i="19"/>
  <c r="F927" i="19"/>
  <c r="E928" i="19"/>
  <c r="F928" i="19"/>
  <c r="E929" i="19"/>
  <c r="F929" i="19"/>
  <c r="E930" i="19"/>
  <c r="F930" i="19"/>
  <c r="E931" i="19"/>
  <c r="F931" i="19"/>
  <c r="E932" i="19"/>
  <c r="F932" i="19"/>
  <c r="E933" i="19"/>
  <c r="F933" i="19"/>
  <c r="E934" i="19"/>
  <c r="F934" i="19"/>
  <c r="E935" i="19"/>
  <c r="F935" i="19"/>
  <c r="E936" i="19"/>
  <c r="F936" i="19"/>
  <c r="E937" i="19"/>
  <c r="F937" i="19"/>
  <c r="E938" i="19"/>
  <c r="F938" i="19"/>
  <c r="E939" i="19"/>
  <c r="F939" i="19"/>
  <c r="E940" i="19"/>
  <c r="F940" i="19"/>
  <c r="E941" i="19"/>
  <c r="F941" i="19"/>
  <c r="E942" i="19"/>
  <c r="F942" i="19"/>
  <c r="E943" i="19"/>
  <c r="F943" i="19"/>
  <c r="E944" i="19"/>
  <c r="F944" i="19"/>
  <c r="E945" i="19"/>
  <c r="F945" i="19"/>
  <c r="E946" i="19"/>
  <c r="F946" i="19"/>
  <c r="E947" i="19"/>
  <c r="F947" i="19"/>
  <c r="E948" i="19"/>
  <c r="F948" i="19"/>
  <c r="E949" i="19"/>
  <c r="F949" i="19"/>
  <c r="E950" i="19"/>
  <c r="F950" i="19"/>
  <c r="E951" i="19"/>
  <c r="F951" i="19"/>
  <c r="E952" i="19"/>
  <c r="F952" i="19"/>
  <c r="E953" i="19"/>
  <c r="F953" i="19"/>
  <c r="E954" i="19"/>
  <c r="F954" i="19"/>
  <c r="E955" i="19"/>
  <c r="F955" i="19"/>
  <c r="E956" i="19"/>
  <c r="F956" i="19"/>
  <c r="E957" i="19"/>
  <c r="F957" i="19"/>
  <c r="E958" i="19"/>
  <c r="F958" i="19"/>
  <c r="E959" i="19"/>
  <c r="F959" i="19"/>
  <c r="E960" i="19"/>
  <c r="F960" i="19"/>
  <c r="E961" i="19"/>
  <c r="F961" i="19"/>
  <c r="E962" i="19"/>
  <c r="F962" i="19"/>
  <c r="E963" i="19"/>
  <c r="F963" i="19"/>
  <c r="E964" i="19"/>
  <c r="F964" i="19"/>
  <c r="E965" i="19"/>
  <c r="F965" i="19"/>
  <c r="E966" i="19"/>
  <c r="F966" i="19"/>
  <c r="E967" i="19"/>
  <c r="F967" i="19"/>
  <c r="E968" i="19"/>
  <c r="F968" i="19"/>
  <c r="E969" i="19"/>
  <c r="F969" i="19"/>
  <c r="E970" i="19"/>
  <c r="F970" i="19"/>
  <c r="E971" i="19"/>
  <c r="F971" i="19"/>
  <c r="E972" i="19"/>
  <c r="F972" i="19"/>
  <c r="E973" i="19"/>
  <c r="F973" i="19"/>
  <c r="E974" i="19"/>
  <c r="F974" i="19"/>
  <c r="E975" i="19"/>
  <c r="F975" i="19"/>
  <c r="E976" i="19"/>
  <c r="F976" i="19"/>
  <c r="E977" i="19"/>
  <c r="F977" i="19"/>
  <c r="E978" i="19"/>
  <c r="F978" i="19"/>
  <c r="E979" i="19"/>
  <c r="F979" i="19"/>
  <c r="E980" i="19"/>
  <c r="F980" i="19"/>
  <c r="E981" i="19"/>
  <c r="F981" i="19"/>
  <c r="E982" i="19"/>
  <c r="F982" i="19"/>
  <c r="E983" i="19"/>
  <c r="F983" i="19"/>
  <c r="E984" i="19"/>
  <c r="F984" i="19"/>
  <c r="E985" i="19"/>
  <c r="F985" i="19"/>
  <c r="E986" i="19"/>
  <c r="F986" i="19"/>
  <c r="E987" i="19"/>
  <c r="F987" i="19"/>
  <c r="E988" i="19"/>
  <c r="F988" i="19"/>
  <c r="E989" i="19"/>
  <c r="F989" i="19"/>
  <c r="E990" i="19"/>
  <c r="F990" i="19"/>
  <c r="E991" i="19"/>
  <c r="F991" i="19"/>
  <c r="E992" i="19"/>
  <c r="F992" i="19"/>
  <c r="E993" i="19"/>
  <c r="F993" i="19"/>
  <c r="E994" i="19"/>
  <c r="F994" i="19"/>
  <c r="E995" i="19"/>
  <c r="F995" i="19"/>
  <c r="E996" i="19"/>
  <c r="F996" i="19"/>
  <c r="E997" i="19"/>
  <c r="F997" i="19"/>
  <c r="E998" i="19"/>
  <c r="F998" i="19"/>
  <c r="E999" i="19"/>
  <c r="F999" i="19"/>
  <c r="E1000" i="19"/>
  <c r="F1000" i="19"/>
  <c r="E2" i="19"/>
  <c r="E3" i="18"/>
  <c r="F3" i="18"/>
  <c r="E4" i="18"/>
  <c r="F4" i="18"/>
  <c r="E5" i="18"/>
  <c r="F5" i="18"/>
  <c r="E6" i="18"/>
  <c r="F6" i="18"/>
  <c r="E7" i="18"/>
  <c r="F7" i="18"/>
  <c r="E8" i="18"/>
  <c r="F8" i="18"/>
  <c r="E9" i="18"/>
  <c r="F9" i="18"/>
  <c r="E10" i="18"/>
  <c r="F10" i="18"/>
  <c r="E11" i="18"/>
  <c r="F11" i="18"/>
  <c r="E12" i="18"/>
  <c r="F12" i="18"/>
  <c r="E13" i="18"/>
  <c r="F13" i="18"/>
  <c r="E14" i="18"/>
  <c r="F14" i="18"/>
  <c r="E15" i="18"/>
  <c r="F15" i="18"/>
  <c r="E16" i="18"/>
  <c r="F16" i="18"/>
  <c r="E17" i="18"/>
  <c r="F17" i="18"/>
  <c r="E18" i="18"/>
  <c r="F18" i="18"/>
  <c r="E19" i="18"/>
  <c r="F19" i="18"/>
  <c r="E20" i="18"/>
  <c r="F20" i="18"/>
  <c r="E21" i="18"/>
  <c r="F21" i="18"/>
  <c r="E22" i="18"/>
  <c r="F22" i="18"/>
  <c r="E23" i="18"/>
  <c r="F23" i="18"/>
  <c r="E24" i="18"/>
  <c r="F24" i="18"/>
  <c r="E25" i="18"/>
  <c r="F25" i="18"/>
  <c r="E26" i="18"/>
  <c r="F26" i="18"/>
  <c r="E27" i="18"/>
  <c r="F27" i="18"/>
  <c r="E28" i="18"/>
  <c r="F28" i="18"/>
  <c r="E29" i="18"/>
  <c r="F29" i="18"/>
  <c r="E30" i="18"/>
  <c r="F30" i="18"/>
  <c r="E31" i="18"/>
  <c r="F31" i="18"/>
  <c r="E32" i="18"/>
  <c r="F32" i="18"/>
  <c r="E33" i="18"/>
  <c r="F33" i="18"/>
  <c r="E34" i="18"/>
  <c r="F34" i="18"/>
  <c r="E35" i="18"/>
  <c r="F35" i="18"/>
  <c r="E36" i="18"/>
  <c r="F36" i="18"/>
  <c r="E37" i="18"/>
  <c r="F37" i="18"/>
  <c r="E38" i="18"/>
  <c r="F38" i="18"/>
  <c r="E39" i="18"/>
  <c r="F39" i="18"/>
  <c r="E40" i="18"/>
  <c r="F40" i="18"/>
  <c r="E41" i="18"/>
  <c r="F41" i="18"/>
  <c r="E42" i="18"/>
  <c r="F42" i="18"/>
  <c r="E43" i="18"/>
  <c r="F43" i="18"/>
  <c r="E44" i="18"/>
  <c r="F44" i="18"/>
  <c r="E45" i="18"/>
  <c r="F45" i="18"/>
  <c r="E46" i="18"/>
  <c r="F46" i="18"/>
  <c r="E47" i="18"/>
  <c r="F47" i="18"/>
  <c r="E48" i="18"/>
  <c r="F48" i="18"/>
  <c r="E49" i="18"/>
  <c r="F49" i="18"/>
  <c r="E50" i="18"/>
  <c r="F50" i="18"/>
  <c r="E51" i="18"/>
  <c r="F51" i="18"/>
  <c r="E52" i="18"/>
  <c r="F52" i="18"/>
  <c r="E53" i="18"/>
  <c r="F53" i="18"/>
  <c r="E54" i="18"/>
  <c r="F54" i="18"/>
  <c r="E55" i="18"/>
  <c r="F55" i="18"/>
  <c r="E56" i="18"/>
  <c r="F56" i="18"/>
  <c r="E57" i="18"/>
  <c r="F57" i="18"/>
  <c r="E58" i="18"/>
  <c r="F58" i="18"/>
  <c r="E59" i="18"/>
  <c r="F59" i="18"/>
  <c r="E60" i="18"/>
  <c r="F60" i="18"/>
  <c r="E61" i="18"/>
  <c r="F61" i="18"/>
  <c r="E62" i="18"/>
  <c r="F62" i="18"/>
  <c r="E63" i="18"/>
  <c r="F63" i="18"/>
  <c r="E64" i="18"/>
  <c r="F64" i="18"/>
  <c r="E65" i="18"/>
  <c r="F65" i="18"/>
  <c r="E66" i="18"/>
  <c r="F66" i="18"/>
  <c r="E67" i="18"/>
  <c r="F67" i="18"/>
  <c r="E68" i="18"/>
  <c r="F68" i="18"/>
  <c r="E69" i="18"/>
  <c r="F69" i="18"/>
  <c r="E70" i="18"/>
  <c r="F70" i="18"/>
  <c r="E71" i="18"/>
  <c r="F71" i="18"/>
  <c r="E72" i="18"/>
  <c r="F72" i="18"/>
  <c r="E73" i="18"/>
  <c r="F73" i="18"/>
  <c r="E74" i="18"/>
  <c r="F74" i="18"/>
  <c r="E75" i="18"/>
  <c r="F75" i="18"/>
  <c r="E76" i="18"/>
  <c r="F76" i="18"/>
  <c r="E77" i="18"/>
  <c r="F77" i="18"/>
  <c r="E78" i="18"/>
  <c r="F78" i="18"/>
  <c r="E79" i="18"/>
  <c r="F79" i="18"/>
  <c r="E80" i="18"/>
  <c r="F80" i="18"/>
  <c r="E81" i="18"/>
  <c r="F81" i="18"/>
  <c r="E82" i="18"/>
  <c r="F82" i="18"/>
  <c r="E83" i="18"/>
  <c r="F83" i="18"/>
  <c r="E84" i="18"/>
  <c r="F84" i="18"/>
  <c r="E85" i="18"/>
  <c r="F85" i="18"/>
  <c r="E86" i="18"/>
  <c r="F86" i="18"/>
  <c r="E87" i="18"/>
  <c r="F87" i="18"/>
  <c r="E88" i="18"/>
  <c r="F88" i="18"/>
  <c r="E89" i="18"/>
  <c r="F89" i="18"/>
  <c r="E90" i="18"/>
  <c r="F90" i="18"/>
  <c r="E91" i="18"/>
  <c r="F91" i="18"/>
  <c r="E92" i="18"/>
  <c r="F92" i="18"/>
  <c r="E93" i="18"/>
  <c r="F93" i="18"/>
  <c r="E94" i="18"/>
  <c r="F94" i="18"/>
  <c r="E95" i="18"/>
  <c r="F95" i="18"/>
  <c r="E96" i="18"/>
  <c r="F96" i="18"/>
  <c r="E97" i="18"/>
  <c r="F97" i="18"/>
  <c r="E98" i="18"/>
  <c r="F98" i="18"/>
  <c r="E99" i="18"/>
  <c r="F99" i="18"/>
  <c r="E100" i="18"/>
  <c r="F100" i="18"/>
  <c r="E101" i="18"/>
  <c r="F101" i="18"/>
  <c r="E102" i="18"/>
  <c r="F102" i="18"/>
  <c r="E103" i="18"/>
  <c r="F103" i="18"/>
  <c r="E104" i="18"/>
  <c r="F104" i="18"/>
  <c r="E105" i="18"/>
  <c r="F105" i="18"/>
  <c r="E106" i="18"/>
  <c r="F106" i="18"/>
  <c r="E107" i="18"/>
  <c r="F107" i="18"/>
  <c r="E108" i="18"/>
  <c r="F108" i="18"/>
  <c r="E109" i="18"/>
  <c r="F109" i="18"/>
  <c r="E110" i="18"/>
  <c r="F110" i="18"/>
  <c r="E111" i="18"/>
  <c r="F111" i="18"/>
  <c r="E112" i="18"/>
  <c r="F112" i="18"/>
  <c r="E113" i="18"/>
  <c r="F113" i="18"/>
  <c r="E114" i="18"/>
  <c r="F114" i="18"/>
  <c r="E115" i="18"/>
  <c r="F115" i="18"/>
  <c r="E116" i="18"/>
  <c r="F116" i="18"/>
  <c r="E117" i="18"/>
  <c r="F117" i="18"/>
  <c r="E118" i="18"/>
  <c r="F118" i="18"/>
  <c r="E119" i="18"/>
  <c r="F119" i="18"/>
  <c r="E120" i="18"/>
  <c r="F120" i="18"/>
  <c r="E121" i="18"/>
  <c r="F121" i="18"/>
  <c r="E122" i="18"/>
  <c r="F122" i="18"/>
  <c r="E123" i="18"/>
  <c r="F123" i="18"/>
  <c r="E124" i="18"/>
  <c r="F124" i="18"/>
  <c r="E125" i="18"/>
  <c r="F125" i="18"/>
  <c r="E126" i="18"/>
  <c r="F126" i="18"/>
  <c r="E127" i="18"/>
  <c r="F127" i="18"/>
  <c r="E128" i="18"/>
  <c r="F128" i="18"/>
  <c r="E129" i="18"/>
  <c r="F129" i="18"/>
  <c r="E130" i="18"/>
  <c r="F130" i="18"/>
  <c r="E131" i="18"/>
  <c r="F131" i="18"/>
  <c r="E132" i="18"/>
  <c r="F132" i="18"/>
  <c r="E133" i="18"/>
  <c r="F133" i="18"/>
  <c r="E134" i="18"/>
  <c r="F134" i="18"/>
  <c r="E135" i="18"/>
  <c r="F135" i="18"/>
  <c r="E136" i="18"/>
  <c r="F136" i="18"/>
  <c r="E137" i="18"/>
  <c r="F137" i="18"/>
  <c r="E138" i="18"/>
  <c r="F138" i="18"/>
  <c r="E139" i="18"/>
  <c r="F139" i="18"/>
  <c r="E140" i="18"/>
  <c r="F140" i="18"/>
  <c r="E141" i="18"/>
  <c r="F141" i="18"/>
  <c r="E142" i="18"/>
  <c r="F142" i="18"/>
  <c r="E143" i="18"/>
  <c r="F143" i="18"/>
  <c r="E144" i="18"/>
  <c r="F144" i="18"/>
  <c r="E145" i="18"/>
  <c r="F145" i="18"/>
  <c r="E146" i="18"/>
  <c r="F146" i="18"/>
  <c r="E147" i="18"/>
  <c r="F147" i="18"/>
  <c r="E148" i="18"/>
  <c r="F148" i="18"/>
  <c r="E149" i="18"/>
  <c r="F149" i="18"/>
  <c r="E150" i="18"/>
  <c r="F150" i="18"/>
  <c r="E151" i="18"/>
  <c r="F151" i="18"/>
  <c r="E152" i="18"/>
  <c r="F152" i="18"/>
  <c r="E153" i="18"/>
  <c r="F153" i="18"/>
  <c r="E154" i="18"/>
  <c r="F154" i="18"/>
  <c r="E155" i="18"/>
  <c r="F155" i="18"/>
  <c r="E156" i="18"/>
  <c r="F156" i="18"/>
  <c r="E157" i="18"/>
  <c r="F157" i="18"/>
  <c r="E158" i="18"/>
  <c r="F158" i="18"/>
  <c r="E159" i="18"/>
  <c r="F159" i="18"/>
  <c r="E160" i="18"/>
  <c r="F160" i="18"/>
  <c r="E161" i="18"/>
  <c r="F161" i="18"/>
  <c r="E162" i="18"/>
  <c r="F162" i="18"/>
  <c r="E163" i="18"/>
  <c r="F163" i="18"/>
  <c r="E164" i="18"/>
  <c r="F164" i="18"/>
  <c r="E165" i="18"/>
  <c r="F165" i="18"/>
  <c r="E166" i="18"/>
  <c r="F166" i="18"/>
  <c r="E167" i="18"/>
  <c r="F167" i="18"/>
  <c r="E168" i="18"/>
  <c r="F168" i="18"/>
  <c r="E169" i="18"/>
  <c r="F169" i="18"/>
  <c r="E170" i="18"/>
  <c r="F170" i="18"/>
  <c r="E171" i="18"/>
  <c r="F171" i="18"/>
  <c r="E172" i="18"/>
  <c r="F172" i="18"/>
  <c r="E173" i="18"/>
  <c r="F173" i="18"/>
  <c r="E174" i="18"/>
  <c r="F174" i="18"/>
  <c r="E175" i="18"/>
  <c r="F175" i="18"/>
  <c r="E176" i="18"/>
  <c r="F176" i="18"/>
  <c r="E177" i="18"/>
  <c r="F177" i="18"/>
  <c r="E178" i="18"/>
  <c r="F178" i="18"/>
  <c r="E179" i="18"/>
  <c r="F179" i="18"/>
  <c r="E180" i="18"/>
  <c r="F180" i="18"/>
  <c r="E181" i="18"/>
  <c r="F181" i="18"/>
  <c r="E182" i="18"/>
  <c r="F182" i="18"/>
  <c r="E183" i="18"/>
  <c r="F183" i="18"/>
  <c r="E184" i="18"/>
  <c r="F184" i="18"/>
  <c r="E185" i="18"/>
  <c r="F185" i="18"/>
  <c r="E186" i="18"/>
  <c r="F186" i="18"/>
  <c r="E187" i="18"/>
  <c r="F187" i="18"/>
  <c r="E188" i="18"/>
  <c r="F188" i="18"/>
  <c r="E189" i="18"/>
  <c r="F189" i="18"/>
  <c r="E190" i="18"/>
  <c r="F190" i="18"/>
  <c r="E191" i="18"/>
  <c r="F191" i="18"/>
  <c r="E192" i="18"/>
  <c r="F192" i="18"/>
  <c r="E193" i="18"/>
  <c r="F193" i="18"/>
  <c r="E194" i="18"/>
  <c r="F194" i="18"/>
  <c r="E195" i="18"/>
  <c r="F195" i="18"/>
  <c r="E196" i="18"/>
  <c r="F196" i="18"/>
  <c r="E197" i="18"/>
  <c r="F197" i="18"/>
  <c r="E198" i="18"/>
  <c r="F198" i="18"/>
  <c r="E199" i="18"/>
  <c r="F199" i="18"/>
  <c r="E200" i="18"/>
  <c r="F200" i="18"/>
  <c r="E201" i="18"/>
  <c r="F201" i="18"/>
  <c r="E202" i="18"/>
  <c r="F202" i="18"/>
  <c r="E203" i="18"/>
  <c r="F203" i="18"/>
  <c r="E204" i="18"/>
  <c r="F204" i="18"/>
  <c r="E205" i="18"/>
  <c r="F205" i="18"/>
  <c r="E206" i="18"/>
  <c r="F206" i="18"/>
  <c r="E207" i="18"/>
  <c r="F207" i="18"/>
  <c r="E208" i="18"/>
  <c r="F208" i="18"/>
  <c r="E209" i="18"/>
  <c r="F209" i="18"/>
  <c r="E210" i="18"/>
  <c r="F210" i="18"/>
  <c r="E211" i="18"/>
  <c r="F211" i="18"/>
  <c r="E212" i="18"/>
  <c r="F212" i="18"/>
  <c r="E213" i="18"/>
  <c r="F213" i="18"/>
  <c r="E214" i="18"/>
  <c r="F214" i="18"/>
  <c r="E215" i="18"/>
  <c r="F215" i="18"/>
  <c r="E216" i="18"/>
  <c r="F216" i="18"/>
  <c r="E217" i="18"/>
  <c r="F217" i="18"/>
  <c r="E218" i="18"/>
  <c r="F218" i="18"/>
  <c r="E219" i="18"/>
  <c r="F219" i="18"/>
  <c r="E220" i="18"/>
  <c r="F220" i="18"/>
  <c r="E221" i="18"/>
  <c r="F221" i="18"/>
  <c r="E222" i="18"/>
  <c r="F222" i="18"/>
  <c r="E223" i="18"/>
  <c r="F223" i="18"/>
  <c r="E224" i="18"/>
  <c r="F224" i="18"/>
  <c r="E225" i="18"/>
  <c r="F225" i="18"/>
  <c r="E226" i="18"/>
  <c r="F226" i="18"/>
  <c r="E227" i="18"/>
  <c r="F227" i="18"/>
  <c r="E228" i="18"/>
  <c r="F228" i="18"/>
  <c r="E229" i="18"/>
  <c r="F229" i="18"/>
  <c r="E230" i="18"/>
  <c r="F230" i="18"/>
  <c r="E231" i="18"/>
  <c r="F231" i="18"/>
  <c r="E232" i="18"/>
  <c r="F232" i="18"/>
  <c r="E233" i="18"/>
  <c r="F233" i="18"/>
  <c r="E234" i="18"/>
  <c r="F234" i="18"/>
  <c r="E235" i="18"/>
  <c r="F235" i="18"/>
  <c r="E236" i="18"/>
  <c r="F236" i="18"/>
  <c r="E237" i="18"/>
  <c r="F237" i="18"/>
  <c r="E238" i="18"/>
  <c r="F238" i="18"/>
  <c r="E239" i="18"/>
  <c r="F239" i="18"/>
  <c r="E240" i="18"/>
  <c r="F240" i="18"/>
  <c r="E241" i="18"/>
  <c r="F241" i="18"/>
  <c r="E242" i="18"/>
  <c r="F242" i="18"/>
  <c r="E243" i="18"/>
  <c r="F243" i="18"/>
  <c r="E244" i="18"/>
  <c r="F244" i="18"/>
  <c r="E245" i="18"/>
  <c r="F245" i="18"/>
  <c r="E246" i="18"/>
  <c r="F246" i="18"/>
  <c r="E247" i="18"/>
  <c r="F247" i="18"/>
  <c r="E248" i="18"/>
  <c r="F248" i="18"/>
  <c r="E249" i="18"/>
  <c r="F249" i="18"/>
  <c r="E250" i="18"/>
  <c r="F250" i="18"/>
  <c r="E251" i="18"/>
  <c r="F251" i="18"/>
  <c r="E252" i="18"/>
  <c r="F252" i="18"/>
  <c r="E253" i="18"/>
  <c r="F253" i="18"/>
  <c r="E254" i="18"/>
  <c r="F254" i="18"/>
  <c r="E255" i="18"/>
  <c r="F255" i="18"/>
  <c r="E256" i="18"/>
  <c r="F256" i="18"/>
  <c r="E257" i="18"/>
  <c r="F257" i="18"/>
  <c r="E258" i="18"/>
  <c r="F258" i="18"/>
  <c r="E259" i="18"/>
  <c r="F259" i="18"/>
  <c r="E260" i="18"/>
  <c r="F260" i="18"/>
  <c r="E261" i="18"/>
  <c r="F261" i="18"/>
  <c r="E262" i="18"/>
  <c r="F262" i="18"/>
  <c r="E263" i="18"/>
  <c r="F263" i="18"/>
  <c r="E264" i="18"/>
  <c r="F264" i="18"/>
  <c r="E265" i="18"/>
  <c r="F265" i="18"/>
  <c r="E266" i="18"/>
  <c r="F266" i="18"/>
  <c r="E267" i="18"/>
  <c r="F267" i="18"/>
  <c r="E268" i="18"/>
  <c r="F268" i="18"/>
  <c r="E269" i="18"/>
  <c r="F269" i="18"/>
  <c r="E270" i="18"/>
  <c r="F270" i="18"/>
  <c r="E271" i="18"/>
  <c r="F271" i="18"/>
  <c r="E272" i="18"/>
  <c r="F272" i="18"/>
  <c r="E273" i="18"/>
  <c r="F273" i="18"/>
  <c r="E274" i="18"/>
  <c r="F274" i="18"/>
  <c r="E275" i="18"/>
  <c r="F275" i="18"/>
  <c r="E276" i="18"/>
  <c r="F276" i="18"/>
  <c r="E277" i="18"/>
  <c r="F277" i="18"/>
  <c r="E278" i="18"/>
  <c r="F278" i="18"/>
  <c r="E279" i="18"/>
  <c r="F279" i="18"/>
  <c r="E280" i="18"/>
  <c r="F280" i="18"/>
  <c r="E281" i="18"/>
  <c r="F281" i="18"/>
  <c r="E282" i="18"/>
  <c r="F282" i="18"/>
  <c r="E283" i="18"/>
  <c r="F283" i="18"/>
  <c r="E284" i="18"/>
  <c r="F284" i="18"/>
  <c r="E285" i="18"/>
  <c r="F285" i="18"/>
  <c r="E286" i="18"/>
  <c r="F286" i="18"/>
  <c r="E287" i="18"/>
  <c r="F287" i="18"/>
  <c r="E288" i="18"/>
  <c r="F288" i="18"/>
  <c r="E289" i="18"/>
  <c r="F289" i="18"/>
  <c r="E290" i="18"/>
  <c r="F290" i="18"/>
  <c r="E291" i="18"/>
  <c r="F291" i="18"/>
  <c r="E292" i="18"/>
  <c r="F292" i="18"/>
  <c r="E293" i="18"/>
  <c r="F293" i="18"/>
  <c r="E294" i="18"/>
  <c r="F294" i="18"/>
  <c r="E295" i="18"/>
  <c r="F295" i="18"/>
  <c r="E296" i="18"/>
  <c r="F296" i="18"/>
  <c r="E297" i="18"/>
  <c r="F297" i="18"/>
  <c r="E298" i="18"/>
  <c r="F298" i="18"/>
  <c r="E299" i="18"/>
  <c r="F299" i="18"/>
  <c r="E300" i="18"/>
  <c r="F300" i="18"/>
  <c r="E301" i="18"/>
  <c r="F301" i="18"/>
  <c r="E302" i="18"/>
  <c r="F302" i="18"/>
  <c r="E303" i="18"/>
  <c r="F303" i="18"/>
  <c r="E304" i="18"/>
  <c r="F304" i="18"/>
  <c r="E305" i="18"/>
  <c r="F305" i="18"/>
  <c r="E306" i="18"/>
  <c r="F306" i="18"/>
  <c r="E307" i="18"/>
  <c r="F307" i="18"/>
  <c r="E308" i="18"/>
  <c r="F308" i="18"/>
  <c r="E309" i="18"/>
  <c r="F309" i="18"/>
  <c r="E310" i="18"/>
  <c r="F310" i="18"/>
  <c r="E311" i="18"/>
  <c r="F311" i="18"/>
  <c r="E312" i="18"/>
  <c r="F312" i="18"/>
  <c r="E313" i="18"/>
  <c r="F313" i="18"/>
  <c r="E314" i="18"/>
  <c r="F314" i="18"/>
  <c r="E315" i="18"/>
  <c r="F315" i="18"/>
  <c r="E316" i="18"/>
  <c r="F316" i="18"/>
  <c r="E317" i="18"/>
  <c r="F317" i="18"/>
  <c r="E318" i="18"/>
  <c r="F318" i="18"/>
  <c r="E319" i="18"/>
  <c r="F319" i="18"/>
  <c r="E320" i="18"/>
  <c r="F320" i="18"/>
  <c r="E321" i="18"/>
  <c r="F321" i="18"/>
  <c r="E322" i="18"/>
  <c r="F322" i="18"/>
  <c r="E323" i="18"/>
  <c r="F323" i="18"/>
  <c r="E324" i="18"/>
  <c r="F324" i="18"/>
  <c r="E325" i="18"/>
  <c r="F325" i="18"/>
  <c r="E326" i="18"/>
  <c r="F326" i="18"/>
  <c r="E327" i="18"/>
  <c r="F327" i="18"/>
  <c r="E328" i="18"/>
  <c r="F328" i="18"/>
  <c r="E329" i="18"/>
  <c r="F329" i="18"/>
  <c r="E330" i="18"/>
  <c r="F330" i="18"/>
  <c r="E331" i="18"/>
  <c r="F331" i="18"/>
  <c r="E332" i="18"/>
  <c r="F332" i="18"/>
  <c r="E333" i="18"/>
  <c r="F333" i="18"/>
  <c r="E334" i="18"/>
  <c r="F334" i="18"/>
  <c r="E335" i="18"/>
  <c r="F335" i="18"/>
  <c r="E336" i="18"/>
  <c r="F336" i="18"/>
  <c r="E337" i="18"/>
  <c r="F337" i="18"/>
  <c r="E338" i="18"/>
  <c r="F338" i="18"/>
  <c r="E339" i="18"/>
  <c r="F339" i="18"/>
  <c r="E340" i="18"/>
  <c r="F340" i="18"/>
  <c r="E341" i="18"/>
  <c r="F341" i="18"/>
  <c r="E342" i="18"/>
  <c r="F342" i="18"/>
  <c r="E343" i="18"/>
  <c r="F343" i="18"/>
  <c r="E344" i="18"/>
  <c r="F344" i="18"/>
  <c r="E345" i="18"/>
  <c r="F345" i="18"/>
  <c r="E346" i="18"/>
  <c r="F346" i="18"/>
  <c r="E347" i="18"/>
  <c r="F347" i="18"/>
  <c r="E348" i="18"/>
  <c r="F348" i="18"/>
  <c r="E349" i="18"/>
  <c r="F349" i="18"/>
  <c r="E350" i="18"/>
  <c r="F350" i="18"/>
  <c r="E351" i="18"/>
  <c r="F351" i="18"/>
  <c r="E352" i="18"/>
  <c r="F352" i="18"/>
  <c r="E353" i="18"/>
  <c r="F353" i="18"/>
  <c r="E354" i="18"/>
  <c r="F354" i="18"/>
  <c r="E355" i="18"/>
  <c r="F355" i="18"/>
  <c r="E356" i="18"/>
  <c r="F356" i="18"/>
  <c r="E357" i="18"/>
  <c r="F357" i="18"/>
  <c r="E358" i="18"/>
  <c r="F358" i="18"/>
  <c r="E359" i="18"/>
  <c r="F359" i="18"/>
  <c r="E360" i="18"/>
  <c r="F360" i="18"/>
  <c r="E361" i="18"/>
  <c r="F361" i="18"/>
  <c r="E362" i="18"/>
  <c r="F362" i="18"/>
  <c r="E363" i="18"/>
  <c r="F363" i="18"/>
  <c r="E364" i="18"/>
  <c r="F364" i="18"/>
  <c r="E365" i="18"/>
  <c r="F365" i="18"/>
  <c r="E366" i="18"/>
  <c r="F366" i="18"/>
  <c r="E367" i="18"/>
  <c r="F367" i="18"/>
  <c r="E368" i="18"/>
  <c r="F368" i="18"/>
  <c r="E369" i="18"/>
  <c r="F369" i="18"/>
  <c r="E370" i="18"/>
  <c r="F370" i="18"/>
  <c r="E371" i="18"/>
  <c r="F371" i="18"/>
  <c r="E372" i="18"/>
  <c r="F372" i="18"/>
  <c r="E373" i="18"/>
  <c r="F373" i="18"/>
  <c r="E374" i="18"/>
  <c r="F374" i="18"/>
  <c r="E375" i="18"/>
  <c r="F375" i="18"/>
  <c r="E376" i="18"/>
  <c r="F376" i="18"/>
  <c r="E377" i="18"/>
  <c r="F377" i="18"/>
  <c r="E378" i="18"/>
  <c r="F378" i="18"/>
  <c r="E379" i="18"/>
  <c r="F379" i="18"/>
  <c r="E380" i="18"/>
  <c r="F380" i="18"/>
  <c r="E381" i="18"/>
  <c r="F381" i="18"/>
  <c r="E382" i="18"/>
  <c r="F382" i="18"/>
  <c r="E383" i="18"/>
  <c r="F383" i="18"/>
  <c r="E384" i="18"/>
  <c r="F384" i="18"/>
  <c r="E385" i="18"/>
  <c r="F385" i="18"/>
  <c r="E386" i="18"/>
  <c r="F386" i="18"/>
  <c r="E387" i="18"/>
  <c r="F387" i="18"/>
  <c r="E388" i="18"/>
  <c r="F388" i="18"/>
  <c r="E389" i="18"/>
  <c r="F389" i="18"/>
  <c r="E390" i="18"/>
  <c r="F390" i="18"/>
  <c r="E391" i="18"/>
  <c r="F391" i="18"/>
  <c r="E392" i="18"/>
  <c r="F392" i="18"/>
  <c r="E393" i="18"/>
  <c r="F393" i="18"/>
  <c r="E394" i="18"/>
  <c r="F394" i="18"/>
  <c r="E395" i="18"/>
  <c r="F395" i="18"/>
  <c r="E396" i="18"/>
  <c r="F396" i="18"/>
  <c r="E397" i="18"/>
  <c r="F397" i="18"/>
  <c r="E398" i="18"/>
  <c r="F398" i="18"/>
  <c r="E399" i="18"/>
  <c r="F399" i="18"/>
  <c r="E400" i="18"/>
  <c r="F400" i="18"/>
  <c r="E401" i="18"/>
  <c r="F401" i="18"/>
  <c r="E402" i="18"/>
  <c r="F402" i="18"/>
  <c r="E403" i="18"/>
  <c r="F403" i="18"/>
  <c r="E404" i="18"/>
  <c r="F404" i="18"/>
  <c r="E405" i="18"/>
  <c r="F405" i="18"/>
  <c r="E406" i="18"/>
  <c r="F406" i="18"/>
  <c r="E407" i="18"/>
  <c r="F407" i="18"/>
  <c r="E408" i="18"/>
  <c r="F408" i="18"/>
  <c r="E409" i="18"/>
  <c r="F409" i="18"/>
  <c r="E410" i="18"/>
  <c r="F410" i="18"/>
  <c r="E411" i="18"/>
  <c r="F411" i="18"/>
  <c r="E412" i="18"/>
  <c r="F412" i="18"/>
  <c r="E413" i="18"/>
  <c r="F413" i="18"/>
  <c r="E414" i="18"/>
  <c r="F414" i="18"/>
  <c r="E415" i="18"/>
  <c r="F415" i="18"/>
  <c r="E416" i="18"/>
  <c r="F416" i="18"/>
  <c r="E417" i="18"/>
  <c r="F417" i="18"/>
  <c r="E418" i="18"/>
  <c r="F418" i="18"/>
  <c r="E419" i="18"/>
  <c r="F419" i="18"/>
  <c r="E420" i="18"/>
  <c r="F420" i="18"/>
  <c r="E421" i="18"/>
  <c r="F421" i="18"/>
  <c r="E422" i="18"/>
  <c r="F422" i="18"/>
  <c r="E423" i="18"/>
  <c r="F423" i="18"/>
  <c r="E424" i="18"/>
  <c r="F424" i="18"/>
  <c r="E425" i="18"/>
  <c r="F425" i="18"/>
  <c r="E426" i="18"/>
  <c r="F426" i="18"/>
  <c r="E427" i="18"/>
  <c r="F427" i="18"/>
  <c r="E428" i="18"/>
  <c r="F428" i="18"/>
  <c r="E429" i="18"/>
  <c r="F429" i="18"/>
  <c r="E430" i="18"/>
  <c r="F430" i="18"/>
  <c r="E431" i="18"/>
  <c r="F431" i="18"/>
  <c r="E432" i="18"/>
  <c r="F432" i="18"/>
  <c r="E433" i="18"/>
  <c r="F433" i="18"/>
  <c r="E434" i="18"/>
  <c r="F434" i="18"/>
  <c r="E435" i="18"/>
  <c r="F435" i="18"/>
  <c r="E436" i="18"/>
  <c r="F436" i="18"/>
  <c r="E437" i="18"/>
  <c r="F437" i="18"/>
  <c r="E438" i="18"/>
  <c r="F438" i="18"/>
  <c r="E439" i="18"/>
  <c r="F439" i="18"/>
  <c r="E440" i="18"/>
  <c r="F440" i="18"/>
  <c r="E441" i="18"/>
  <c r="F441" i="18"/>
  <c r="E442" i="18"/>
  <c r="F442" i="18"/>
  <c r="E443" i="18"/>
  <c r="F443" i="18"/>
  <c r="E444" i="18"/>
  <c r="F444" i="18"/>
  <c r="E445" i="18"/>
  <c r="F445" i="18"/>
  <c r="E446" i="18"/>
  <c r="F446" i="18"/>
  <c r="E447" i="18"/>
  <c r="F447" i="18"/>
  <c r="E448" i="18"/>
  <c r="F448" i="18"/>
  <c r="E449" i="18"/>
  <c r="F449" i="18"/>
  <c r="E450" i="18"/>
  <c r="F450" i="18"/>
  <c r="E451" i="18"/>
  <c r="F451" i="18"/>
  <c r="E452" i="18"/>
  <c r="F452" i="18"/>
  <c r="E453" i="18"/>
  <c r="F453" i="18"/>
  <c r="E454" i="18"/>
  <c r="F454" i="18"/>
  <c r="E455" i="18"/>
  <c r="F455" i="18"/>
  <c r="E456" i="18"/>
  <c r="F456" i="18"/>
  <c r="E457" i="18"/>
  <c r="F457" i="18"/>
  <c r="E458" i="18"/>
  <c r="F458" i="18"/>
  <c r="E459" i="18"/>
  <c r="F459" i="18"/>
  <c r="E460" i="18"/>
  <c r="F460" i="18"/>
  <c r="E461" i="18"/>
  <c r="F461" i="18"/>
  <c r="E462" i="18"/>
  <c r="F462" i="18"/>
  <c r="E463" i="18"/>
  <c r="F463" i="18"/>
  <c r="E464" i="18"/>
  <c r="F464" i="18"/>
  <c r="E465" i="18"/>
  <c r="F465" i="18"/>
  <c r="E466" i="18"/>
  <c r="F466" i="18"/>
  <c r="E467" i="18"/>
  <c r="F467" i="18"/>
  <c r="E468" i="18"/>
  <c r="F468" i="18"/>
  <c r="E469" i="18"/>
  <c r="F469" i="18"/>
  <c r="E470" i="18"/>
  <c r="F470" i="18"/>
  <c r="E471" i="18"/>
  <c r="F471" i="18"/>
  <c r="E472" i="18"/>
  <c r="F472" i="18"/>
  <c r="E473" i="18"/>
  <c r="F473" i="18"/>
  <c r="E474" i="18"/>
  <c r="F474" i="18"/>
  <c r="E475" i="18"/>
  <c r="F475" i="18"/>
  <c r="E476" i="18"/>
  <c r="F476" i="18"/>
  <c r="E477" i="18"/>
  <c r="F477" i="18"/>
  <c r="E478" i="18"/>
  <c r="F478" i="18"/>
  <c r="E479" i="18"/>
  <c r="F479" i="18"/>
  <c r="E480" i="18"/>
  <c r="F480" i="18"/>
  <c r="E481" i="18"/>
  <c r="F481" i="18"/>
  <c r="E482" i="18"/>
  <c r="F482" i="18"/>
  <c r="E483" i="18"/>
  <c r="F483" i="18"/>
  <c r="E484" i="18"/>
  <c r="F484" i="18"/>
  <c r="E485" i="18"/>
  <c r="F485" i="18"/>
  <c r="E486" i="18"/>
  <c r="F486" i="18"/>
  <c r="E487" i="18"/>
  <c r="F487" i="18"/>
  <c r="E488" i="18"/>
  <c r="F488" i="18"/>
  <c r="E489" i="18"/>
  <c r="F489" i="18"/>
  <c r="E490" i="18"/>
  <c r="F490" i="18"/>
  <c r="E491" i="18"/>
  <c r="F491" i="18"/>
  <c r="E492" i="18"/>
  <c r="F492" i="18"/>
  <c r="E493" i="18"/>
  <c r="F493" i="18"/>
  <c r="E494" i="18"/>
  <c r="F494" i="18"/>
  <c r="E495" i="18"/>
  <c r="F495" i="18"/>
  <c r="E496" i="18"/>
  <c r="F496" i="18"/>
  <c r="E497" i="18"/>
  <c r="F497" i="18"/>
  <c r="E498" i="18"/>
  <c r="F498" i="18"/>
  <c r="E499" i="18"/>
  <c r="F499" i="18"/>
  <c r="E500" i="18"/>
  <c r="F500" i="18"/>
  <c r="E501" i="18"/>
  <c r="F501" i="18"/>
  <c r="E502" i="18"/>
  <c r="F502" i="18"/>
  <c r="E503" i="18"/>
  <c r="F503" i="18"/>
  <c r="E504" i="18"/>
  <c r="F504" i="18"/>
  <c r="E505" i="18"/>
  <c r="F505" i="18"/>
  <c r="E506" i="18"/>
  <c r="F506" i="18"/>
  <c r="E507" i="18"/>
  <c r="F507" i="18"/>
  <c r="E508" i="18"/>
  <c r="F508" i="18"/>
  <c r="E509" i="18"/>
  <c r="F509" i="18"/>
  <c r="E510" i="18"/>
  <c r="F510" i="18"/>
  <c r="E511" i="18"/>
  <c r="F511" i="18"/>
  <c r="E512" i="18"/>
  <c r="F512" i="18"/>
  <c r="E513" i="18"/>
  <c r="F513" i="18"/>
  <c r="E514" i="18"/>
  <c r="F514" i="18"/>
  <c r="E515" i="18"/>
  <c r="F515" i="18"/>
  <c r="E516" i="18"/>
  <c r="F516" i="18"/>
  <c r="E517" i="18"/>
  <c r="F517" i="18"/>
  <c r="E518" i="18"/>
  <c r="F518" i="18"/>
  <c r="E519" i="18"/>
  <c r="F519" i="18"/>
  <c r="E520" i="18"/>
  <c r="F520" i="18"/>
  <c r="E521" i="18"/>
  <c r="F521" i="18"/>
  <c r="E522" i="18"/>
  <c r="F522" i="18"/>
  <c r="E523" i="18"/>
  <c r="F523" i="18"/>
  <c r="E524" i="18"/>
  <c r="F524" i="18"/>
  <c r="E525" i="18"/>
  <c r="F525" i="18"/>
  <c r="E526" i="18"/>
  <c r="F526" i="18"/>
  <c r="E527" i="18"/>
  <c r="F527" i="18"/>
  <c r="E528" i="18"/>
  <c r="F528" i="18"/>
  <c r="E529" i="18"/>
  <c r="F529" i="18"/>
  <c r="E530" i="18"/>
  <c r="F530" i="18"/>
  <c r="E531" i="18"/>
  <c r="F531" i="18"/>
  <c r="E532" i="18"/>
  <c r="F532" i="18"/>
  <c r="E533" i="18"/>
  <c r="F533" i="18"/>
  <c r="E534" i="18"/>
  <c r="F534" i="18"/>
  <c r="E535" i="18"/>
  <c r="F535" i="18"/>
  <c r="E536" i="18"/>
  <c r="F536" i="18"/>
  <c r="E537" i="18"/>
  <c r="F537" i="18"/>
  <c r="E538" i="18"/>
  <c r="F538" i="18"/>
  <c r="E539" i="18"/>
  <c r="F539" i="18"/>
  <c r="E540" i="18"/>
  <c r="F540" i="18"/>
  <c r="E541" i="18"/>
  <c r="F541" i="18"/>
  <c r="E542" i="18"/>
  <c r="F542" i="18"/>
  <c r="E543" i="18"/>
  <c r="F543" i="18"/>
  <c r="E544" i="18"/>
  <c r="F544" i="18"/>
  <c r="E545" i="18"/>
  <c r="F545" i="18"/>
  <c r="E546" i="18"/>
  <c r="F546" i="18"/>
  <c r="E547" i="18"/>
  <c r="F547" i="18"/>
  <c r="E548" i="18"/>
  <c r="F548" i="18"/>
  <c r="E549" i="18"/>
  <c r="F549" i="18"/>
  <c r="E550" i="18"/>
  <c r="F550" i="18"/>
  <c r="E551" i="18"/>
  <c r="F551" i="18"/>
  <c r="E552" i="18"/>
  <c r="F552" i="18"/>
  <c r="E553" i="18"/>
  <c r="F553" i="18"/>
  <c r="E554" i="18"/>
  <c r="F554" i="18"/>
  <c r="E555" i="18"/>
  <c r="F555" i="18"/>
  <c r="E556" i="18"/>
  <c r="F556" i="18"/>
  <c r="E557" i="18"/>
  <c r="F557" i="18"/>
  <c r="E558" i="18"/>
  <c r="F558" i="18"/>
  <c r="E559" i="18"/>
  <c r="F559" i="18"/>
  <c r="E560" i="18"/>
  <c r="F560" i="18"/>
  <c r="E561" i="18"/>
  <c r="F561" i="18"/>
  <c r="E562" i="18"/>
  <c r="F562" i="18"/>
  <c r="E563" i="18"/>
  <c r="F563" i="18"/>
  <c r="E564" i="18"/>
  <c r="F564" i="18"/>
  <c r="E565" i="18"/>
  <c r="F565" i="18"/>
  <c r="E566" i="18"/>
  <c r="F566" i="18"/>
  <c r="E567" i="18"/>
  <c r="F567" i="18"/>
  <c r="E568" i="18"/>
  <c r="F568" i="18"/>
  <c r="E569" i="18"/>
  <c r="F569" i="18"/>
  <c r="E570" i="18"/>
  <c r="F570" i="18"/>
  <c r="E571" i="18"/>
  <c r="F571" i="18"/>
  <c r="E572" i="18"/>
  <c r="F572" i="18"/>
  <c r="E573" i="18"/>
  <c r="F573" i="18"/>
  <c r="E574" i="18"/>
  <c r="F574" i="18"/>
  <c r="E575" i="18"/>
  <c r="F575" i="18"/>
  <c r="E576" i="18"/>
  <c r="F576" i="18"/>
  <c r="E577" i="18"/>
  <c r="F577" i="18"/>
  <c r="E578" i="18"/>
  <c r="F578" i="18"/>
  <c r="E579" i="18"/>
  <c r="F579" i="18"/>
  <c r="E580" i="18"/>
  <c r="F580" i="18"/>
  <c r="E581" i="18"/>
  <c r="F581" i="18"/>
  <c r="E582" i="18"/>
  <c r="F582" i="18"/>
  <c r="E583" i="18"/>
  <c r="F583" i="18"/>
  <c r="E584" i="18"/>
  <c r="F584" i="18"/>
  <c r="E585" i="18"/>
  <c r="F585" i="18"/>
  <c r="E586" i="18"/>
  <c r="F586" i="18"/>
  <c r="E587" i="18"/>
  <c r="F587" i="18"/>
  <c r="E588" i="18"/>
  <c r="F588" i="18"/>
  <c r="E589" i="18"/>
  <c r="F589" i="18"/>
  <c r="E590" i="18"/>
  <c r="F590" i="18"/>
  <c r="E591" i="18"/>
  <c r="F591" i="18"/>
  <c r="E592" i="18"/>
  <c r="F592" i="18"/>
  <c r="E593" i="18"/>
  <c r="F593" i="18"/>
  <c r="E594" i="18"/>
  <c r="F594" i="18"/>
  <c r="E595" i="18"/>
  <c r="F595" i="18"/>
  <c r="E596" i="18"/>
  <c r="F596" i="18"/>
  <c r="E597" i="18"/>
  <c r="F597" i="18"/>
  <c r="E598" i="18"/>
  <c r="F598" i="18"/>
  <c r="E599" i="18"/>
  <c r="F599" i="18"/>
  <c r="E600" i="18"/>
  <c r="F600" i="18"/>
  <c r="E601" i="18"/>
  <c r="F601" i="18"/>
  <c r="E602" i="18"/>
  <c r="F602" i="18"/>
  <c r="E603" i="18"/>
  <c r="F603" i="18"/>
  <c r="E604" i="18"/>
  <c r="F604" i="18"/>
  <c r="E605" i="18"/>
  <c r="F605" i="18"/>
  <c r="E606" i="18"/>
  <c r="F606" i="18"/>
  <c r="E607" i="18"/>
  <c r="F607" i="18"/>
  <c r="E608" i="18"/>
  <c r="F608" i="18"/>
  <c r="E609" i="18"/>
  <c r="F609" i="18"/>
  <c r="E610" i="18"/>
  <c r="F610" i="18"/>
  <c r="E611" i="18"/>
  <c r="F611" i="18"/>
  <c r="E612" i="18"/>
  <c r="F612" i="18"/>
  <c r="E613" i="18"/>
  <c r="F613" i="18"/>
  <c r="E614" i="18"/>
  <c r="F614" i="18"/>
  <c r="E615" i="18"/>
  <c r="F615" i="18"/>
  <c r="E616" i="18"/>
  <c r="F616" i="18"/>
  <c r="E617" i="18"/>
  <c r="F617" i="18"/>
  <c r="E618" i="18"/>
  <c r="F618" i="18"/>
  <c r="E619" i="18"/>
  <c r="F619" i="18"/>
  <c r="E620" i="18"/>
  <c r="F620" i="18"/>
  <c r="E621" i="18"/>
  <c r="F621" i="18"/>
  <c r="E622" i="18"/>
  <c r="F622" i="18"/>
  <c r="E623" i="18"/>
  <c r="F623" i="18"/>
  <c r="E624" i="18"/>
  <c r="F624" i="18"/>
  <c r="E625" i="18"/>
  <c r="F625" i="18"/>
  <c r="E626" i="18"/>
  <c r="F626" i="18"/>
  <c r="E627" i="18"/>
  <c r="F627" i="18"/>
  <c r="E628" i="18"/>
  <c r="F628" i="18"/>
  <c r="E629" i="18"/>
  <c r="F629" i="18"/>
  <c r="E630" i="18"/>
  <c r="F630" i="18"/>
  <c r="E631" i="18"/>
  <c r="F631" i="18"/>
  <c r="E632" i="18"/>
  <c r="F632" i="18"/>
  <c r="E633" i="18"/>
  <c r="F633" i="18"/>
  <c r="E634" i="18"/>
  <c r="F634" i="18"/>
  <c r="E635" i="18"/>
  <c r="F635" i="18"/>
  <c r="E636" i="18"/>
  <c r="F636" i="18"/>
  <c r="E637" i="18"/>
  <c r="F637" i="18"/>
  <c r="E638" i="18"/>
  <c r="F638" i="18"/>
  <c r="E639" i="18"/>
  <c r="F639" i="18"/>
  <c r="E640" i="18"/>
  <c r="F640" i="18"/>
  <c r="E641" i="18"/>
  <c r="F641" i="18"/>
  <c r="E642" i="18"/>
  <c r="F642" i="18"/>
  <c r="E643" i="18"/>
  <c r="F643" i="18"/>
  <c r="E644" i="18"/>
  <c r="F644" i="18"/>
  <c r="E645" i="18"/>
  <c r="F645" i="18"/>
  <c r="E646" i="18"/>
  <c r="F646" i="18"/>
  <c r="E647" i="18"/>
  <c r="F647" i="18"/>
  <c r="E648" i="18"/>
  <c r="F648" i="18"/>
  <c r="E649" i="18"/>
  <c r="F649" i="18"/>
  <c r="E650" i="18"/>
  <c r="F650" i="18"/>
  <c r="E651" i="18"/>
  <c r="F651" i="18"/>
  <c r="E652" i="18"/>
  <c r="F652" i="18"/>
  <c r="E653" i="18"/>
  <c r="F653" i="18"/>
  <c r="E654" i="18"/>
  <c r="F654" i="18"/>
  <c r="E655" i="18"/>
  <c r="F655" i="18"/>
  <c r="E656" i="18"/>
  <c r="F656" i="18"/>
  <c r="E657" i="18"/>
  <c r="F657" i="18"/>
  <c r="E658" i="18"/>
  <c r="F658" i="18"/>
  <c r="E659" i="18"/>
  <c r="F659" i="18"/>
  <c r="E660" i="18"/>
  <c r="F660" i="18"/>
  <c r="E661" i="18"/>
  <c r="F661" i="18"/>
  <c r="E662" i="18"/>
  <c r="F662" i="18"/>
  <c r="E663" i="18"/>
  <c r="F663" i="18"/>
  <c r="E664" i="18"/>
  <c r="F664" i="18"/>
  <c r="E665" i="18"/>
  <c r="F665" i="18"/>
  <c r="E666" i="18"/>
  <c r="F666" i="18"/>
  <c r="E667" i="18"/>
  <c r="F667" i="18"/>
  <c r="E668" i="18"/>
  <c r="F668" i="18"/>
  <c r="E669" i="18"/>
  <c r="F669" i="18"/>
  <c r="E670" i="18"/>
  <c r="F670" i="18"/>
  <c r="E671" i="18"/>
  <c r="F671" i="18"/>
  <c r="E672" i="18"/>
  <c r="F672" i="18"/>
  <c r="E673" i="18"/>
  <c r="F673" i="18"/>
  <c r="E674" i="18"/>
  <c r="F674" i="18"/>
  <c r="E675" i="18"/>
  <c r="F675" i="18"/>
  <c r="E676" i="18"/>
  <c r="F676" i="18"/>
  <c r="E677" i="18"/>
  <c r="F677" i="18"/>
  <c r="E678" i="18"/>
  <c r="F678" i="18"/>
  <c r="E679" i="18"/>
  <c r="F679" i="18"/>
  <c r="E680" i="18"/>
  <c r="F680" i="18"/>
  <c r="E681" i="18"/>
  <c r="F681" i="18"/>
  <c r="E682" i="18"/>
  <c r="F682" i="18"/>
  <c r="E683" i="18"/>
  <c r="F683" i="18"/>
  <c r="E684" i="18"/>
  <c r="F684" i="18"/>
  <c r="E685" i="18"/>
  <c r="F685" i="18"/>
  <c r="E686" i="18"/>
  <c r="F686" i="18"/>
  <c r="E687" i="18"/>
  <c r="F687" i="18"/>
  <c r="E688" i="18"/>
  <c r="F688" i="18"/>
  <c r="E689" i="18"/>
  <c r="F689" i="18"/>
  <c r="E690" i="18"/>
  <c r="F690" i="18"/>
  <c r="E691" i="18"/>
  <c r="F691" i="18"/>
  <c r="E692" i="18"/>
  <c r="F692" i="18"/>
  <c r="E693" i="18"/>
  <c r="F693" i="18"/>
  <c r="E694" i="18"/>
  <c r="F694" i="18"/>
  <c r="E695" i="18"/>
  <c r="F695" i="18"/>
  <c r="E696" i="18"/>
  <c r="F696" i="18"/>
  <c r="E697" i="18"/>
  <c r="F697" i="18"/>
  <c r="E698" i="18"/>
  <c r="F698" i="18"/>
  <c r="E699" i="18"/>
  <c r="F699" i="18"/>
  <c r="E700" i="18"/>
  <c r="F700" i="18"/>
  <c r="E701" i="18"/>
  <c r="F701" i="18"/>
  <c r="E702" i="18"/>
  <c r="F702" i="18"/>
  <c r="E703" i="18"/>
  <c r="F703" i="18"/>
  <c r="E704" i="18"/>
  <c r="F704" i="18"/>
  <c r="E705" i="18"/>
  <c r="F705" i="18"/>
  <c r="E706" i="18"/>
  <c r="F706" i="18"/>
  <c r="E707" i="18"/>
  <c r="F707" i="18"/>
  <c r="E708" i="18"/>
  <c r="F708" i="18"/>
  <c r="E709" i="18"/>
  <c r="F709" i="18"/>
  <c r="E710" i="18"/>
  <c r="F710" i="18"/>
  <c r="E711" i="18"/>
  <c r="F711" i="18"/>
  <c r="E712" i="18"/>
  <c r="F712" i="18"/>
  <c r="E713" i="18"/>
  <c r="F713" i="18"/>
  <c r="E714" i="18"/>
  <c r="F714" i="18"/>
  <c r="E715" i="18"/>
  <c r="F715" i="18"/>
  <c r="E716" i="18"/>
  <c r="F716" i="18"/>
  <c r="E717" i="18"/>
  <c r="F717" i="18"/>
  <c r="E718" i="18"/>
  <c r="F718" i="18"/>
  <c r="E719" i="18"/>
  <c r="F719" i="18"/>
  <c r="E720" i="18"/>
  <c r="F720" i="18"/>
  <c r="E721" i="18"/>
  <c r="F721" i="18"/>
  <c r="E722" i="18"/>
  <c r="F722" i="18"/>
  <c r="E723" i="18"/>
  <c r="F723" i="18"/>
  <c r="E724" i="18"/>
  <c r="F724" i="18"/>
  <c r="E725" i="18"/>
  <c r="F725" i="18"/>
  <c r="E726" i="18"/>
  <c r="F726" i="18"/>
  <c r="E727" i="18"/>
  <c r="F727" i="18"/>
  <c r="E728" i="18"/>
  <c r="F728" i="18"/>
  <c r="E729" i="18"/>
  <c r="F729" i="18"/>
  <c r="E730" i="18"/>
  <c r="F730" i="18"/>
  <c r="E731" i="18"/>
  <c r="F731" i="18"/>
  <c r="E732" i="18"/>
  <c r="F732" i="18"/>
  <c r="E733" i="18"/>
  <c r="F733" i="18"/>
  <c r="E734" i="18"/>
  <c r="F734" i="18"/>
  <c r="E735" i="18"/>
  <c r="F735" i="18"/>
  <c r="E736" i="18"/>
  <c r="F736" i="18"/>
  <c r="E737" i="18"/>
  <c r="F737" i="18"/>
  <c r="E738" i="18"/>
  <c r="F738" i="18"/>
  <c r="E739" i="18"/>
  <c r="F739" i="18"/>
  <c r="E740" i="18"/>
  <c r="F740" i="18"/>
  <c r="E741" i="18"/>
  <c r="F741" i="18"/>
  <c r="E742" i="18"/>
  <c r="F742" i="18"/>
  <c r="E743" i="18"/>
  <c r="F743" i="18"/>
  <c r="E744" i="18"/>
  <c r="F744" i="18"/>
  <c r="E745" i="18"/>
  <c r="F745" i="18"/>
  <c r="E746" i="18"/>
  <c r="F746" i="18"/>
  <c r="E747" i="18"/>
  <c r="F747" i="18"/>
  <c r="E748" i="18"/>
  <c r="F748" i="18"/>
  <c r="E749" i="18"/>
  <c r="F749" i="18"/>
  <c r="E750" i="18"/>
  <c r="F750" i="18"/>
  <c r="E751" i="18"/>
  <c r="F751" i="18"/>
  <c r="E752" i="18"/>
  <c r="F752" i="18"/>
  <c r="E753" i="18"/>
  <c r="F753" i="18"/>
  <c r="E754" i="18"/>
  <c r="F754" i="18"/>
  <c r="E755" i="18"/>
  <c r="F755" i="18"/>
  <c r="E756" i="18"/>
  <c r="F756" i="18"/>
  <c r="E757" i="18"/>
  <c r="F757" i="18"/>
  <c r="E758" i="18"/>
  <c r="F758" i="18"/>
  <c r="E759" i="18"/>
  <c r="F759" i="18"/>
  <c r="E760" i="18"/>
  <c r="F760" i="18"/>
  <c r="E761" i="18"/>
  <c r="F761" i="18"/>
  <c r="E762" i="18"/>
  <c r="F762" i="18"/>
  <c r="E763" i="18"/>
  <c r="F763" i="18"/>
  <c r="E764" i="18"/>
  <c r="F764" i="18"/>
  <c r="E765" i="18"/>
  <c r="F765" i="18"/>
  <c r="E766" i="18"/>
  <c r="F766" i="18"/>
  <c r="E767" i="18"/>
  <c r="F767" i="18"/>
  <c r="E768" i="18"/>
  <c r="F768" i="18"/>
  <c r="E769" i="18"/>
  <c r="F769" i="18"/>
  <c r="E770" i="18"/>
  <c r="F770" i="18"/>
  <c r="E771" i="18"/>
  <c r="F771" i="18"/>
  <c r="E772" i="18"/>
  <c r="F772" i="18"/>
  <c r="E773" i="18"/>
  <c r="F773" i="18"/>
  <c r="E774" i="18"/>
  <c r="F774" i="18"/>
  <c r="E775" i="18"/>
  <c r="F775" i="18"/>
  <c r="E776" i="18"/>
  <c r="F776" i="18"/>
  <c r="E777" i="18"/>
  <c r="F777" i="18"/>
  <c r="E778" i="18"/>
  <c r="F778" i="18"/>
  <c r="E779" i="18"/>
  <c r="F779" i="18"/>
  <c r="E780" i="18"/>
  <c r="F780" i="18"/>
  <c r="E781" i="18"/>
  <c r="F781" i="18"/>
  <c r="E782" i="18"/>
  <c r="F782" i="18"/>
  <c r="E783" i="18"/>
  <c r="F783" i="18"/>
  <c r="E784" i="18"/>
  <c r="F784" i="18"/>
  <c r="E785" i="18"/>
  <c r="F785" i="18"/>
  <c r="E786" i="18"/>
  <c r="F786" i="18"/>
  <c r="E787" i="18"/>
  <c r="F787" i="18"/>
  <c r="E788" i="18"/>
  <c r="F788" i="18"/>
  <c r="E789" i="18"/>
  <c r="F789" i="18"/>
  <c r="E790" i="18"/>
  <c r="F790" i="18"/>
  <c r="E791" i="18"/>
  <c r="F791" i="18"/>
  <c r="E792" i="18"/>
  <c r="F792" i="18"/>
  <c r="E793" i="18"/>
  <c r="F793" i="18"/>
  <c r="E794" i="18"/>
  <c r="F794" i="18"/>
  <c r="E795" i="18"/>
  <c r="F795" i="18"/>
  <c r="E796" i="18"/>
  <c r="F796" i="18"/>
  <c r="E797" i="18"/>
  <c r="F797" i="18"/>
  <c r="E798" i="18"/>
  <c r="F798" i="18"/>
  <c r="E799" i="18"/>
  <c r="F799" i="18"/>
  <c r="E800" i="18"/>
  <c r="F800" i="18"/>
  <c r="E801" i="18"/>
  <c r="F801" i="18"/>
  <c r="E802" i="18"/>
  <c r="F802" i="18"/>
  <c r="E803" i="18"/>
  <c r="F803" i="18"/>
  <c r="E804" i="18"/>
  <c r="F804" i="18"/>
  <c r="E805" i="18"/>
  <c r="F805" i="18"/>
  <c r="E806" i="18"/>
  <c r="F806" i="18"/>
  <c r="E807" i="18"/>
  <c r="F807" i="18"/>
  <c r="E808" i="18"/>
  <c r="F808" i="18"/>
  <c r="E809" i="18"/>
  <c r="F809" i="18"/>
  <c r="E810" i="18"/>
  <c r="F810" i="18"/>
  <c r="E811" i="18"/>
  <c r="F811" i="18"/>
  <c r="E812" i="18"/>
  <c r="F812" i="18"/>
  <c r="E813" i="18"/>
  <c r="F813" i="18"/>
  <c r="E814" i="18"/>
  <c r="F814" i="18"/>
  <c r="E815" i="18"/>
  <c r="F815" i="18"/>
  <c r="E816" i="18"/>
  <c r="F816" i="18"/>
  <c r="E817" i="18"/>
  <c r="F817" i="18"/>
  <c r="E818" i="18"/>
  <c r="F818" i="18"/>
  <c r="E819" i="18"/>
  <c r="F819" i="18"/>
  <c r="E820" i="18"/>
  <c r="F820" i="18"/>
  <c r="E821" i="18"/>
  <c r="F821" i="18"/>
  <c r="E822" i="18"/>
  <c r="F822" i="18"/>
  <c r="E823" i="18"/>
  <c r="F823" i="18"/>
  <c r="E824" i="18"/>
  <c r="F824" i="18"/>
  <c r="E825" i="18"/>
  <c r="F825" i="18"/>
  <c r="E826" i="18"/>
  <c r="F826" i="18"/>
  <c r="E827" i="18"/>
  <c r="F827" i="18"/>
  <c r="E828" i="18"/>
  <c r="F828" i="18"/>
  <c r="E829" i="18"/>
  <c r="F829" i="18"/>
  <c r="E830" i="18"/>
  <c r="F830" i="18"/>
  <c r="E831" i="18"/>
  <c r="F831" i="18"/>
  <c r="E832" i="18"/>
  <c r="F832" i="18"/>
  <c r="E833" i="18"/>
  <c r="F833" i="18"/>
  <c r="E834" i="18"/>
  <c r="F834" i="18"/>
  <c r="E835" i="18"/>
  <c r="F835" i="18"/>
  <c r="E836" i="18"/>
  <c r="F836" i="18"/>
  <c r="E837" i="18"/>
  <c r="F837" i="18"/>
  <c r="E838" i="18"/>
  <c r="F838" i="18"/>
  <c r="E839" i="18"/>
  <c r="F839" i="18"/>
  <c r="E840" i="18"/>
  <c r="F840" i="18"/>
  <c r="E841" i="18"/>
  <c r="F841" i="18"/>
  <c r="E842" i="18"/>
  <c r="F842" i="18"/>
  <c r="E843" i="18"/>
  <c r="F843" i="18"/>
  <c r="E844" i="18"/>
  <c r="F844" i="18"/>
  <c r="E845" i="18"/>
  <c r="F845" i="18"/>
  <c r="E846" i="18"/>
  <c r="F846" i="18"/>
  <c r="E847" i="18"/>
  <c r="F847" i="18"/>
  <c r="E848" i="18"/>
  <c r="F848" i="18"/>
  <c r="E849" i="18"/>
  <c r="F849" i="18"/>
  <c r="E850" i="18"/>
  <c r="F850" i="18"/>
  <c r="E851" i="18"/>
  <c r="F851" i="18"/>
  <c r="E852" i="18"/>
  <c r="F852" i="18"/>
  <c r="E853" i="18"/>
  <c r="F853" i="18"/>
  <c r="E854" i="18"/>
  <c r="F854" i="18"/>
  <c r="E855" i="18"/>
  <c r="F855" i="18"/>
  <c r="E856" i="18"/>
  <c r="F856" i="18"/>
  <c r="E857" i="18"/>
  <c r="F857" i="18"/>
  <c r="E858" i="18"/>
  <c r="F858" i="18"/>
  <c r="E859" i="18"/>
  <c r="F859" i="18"/>
  <c r="E860" i="18"/>
  <c r="F860" i="18"/>
  <c r="E861" i="18"/>
  <c r="F861" i="18"/>
  <c r="E862" i="18"/>
  <c r="F862" i="18"/>
  <c r="E863" i="18"/>
  <c r="F863" i="18"/>
  <c r="E864" i="18"/>
  <c r="F864" i="18"/>
  <c r="E865" i="18"/>
  <c r="F865" i="18"/>
  <c r="E866" i="18"/>
  <c r="F866" i="18"/>
  <c r="E867" i="18"/>
  <c r="F867" i="18"/>
  <c r="E868" i="18"/>
  <c r="F868" i="18"/>
  <c r="E869" i="18"/>
  <c r="F869" i="18"/>
  <c r="E870" i="18"/>
  <c r="F870" i="18"/>
  <c r="E871" i="18"/>
  <c r="F871" i="18"/>
  <c r="E872" i="18"/>
  <c r="F872" i="18"/>
  <c r="E873" i="18"/>
  <c r="F873" i="18"/>
  <c r="E874" i="18"/>
  <c r="F874" i="18"/>
  <c r="E875" i="18"/>
  <c r="F875" i="18"/>
  <c r="E876" i="18"/>
  <c r="F876" i="18"/>
  <c r="E877" i="18"/>
  <c r="F877" i="18"/>
  <c r="E878" i="18"/>
  <c r="F878" i="18"/>
  <c r="E879" i="18"/>
  <c r="F879" i="18"/>
  <c r="E880" i="18"/>
  <c r="F880" i="18"/>
  <c r="E881" i="18"/>
  <c r="F881" i="18"/>
  <c r="E882" i="18"/>
  <c r="F882" i="18"/>
  <c r="E883" i="18"/>
  <c r="F883" i="18"/>
  <c r="E884" i="18"/>
  <c r="F884" i="18"/>
  <c r="E885" i="18"/>
  <c r="F885" i="18"/>
  <c r="E886" i="18"/>
  <c r="F886" i="18"/>
  <c r="E887" i="18"/>
  <c r="F887" i="18"/>
  <c r="E888" i="18"/>
  <c r="F888" i="18"/>
  <c r="E889" i="18"/>
  <c r="F889" i="18"/>
  <c r="E890" i="18"/>
  <c r="F890" i="18"/>
  <c r="E891" i="18"/>
  <c r="F891" i="18"/>
  <c r="E892" i="18"/>
  <c r="F892" i="18"/>
  <c r="E893" i="18"/>
  <c r="F893" i="18"/>
  <c r="E894" i="18"/>
  <c r="F894" i="18"/>
  <c r="E895" i="18"/>
  <c r="F895" i="18"/>
  <c r="E896" i="18"/>
  <c r="F896" i="18"/>
  <c r="E897" i="18"/>
  <c r="F897" i="18"/>
  <c r="E898" i="18"/>
  <c r="F898" i="18"/>
  <c r="E899" i="18"/>
  <c r="F899" i="18"/>
  <c r="E900" i="18"/>
  <c r="F900" i="18"/>
  <c r="E901" i="18"/>
  <c r="F901" i="18"/>
  <c r="E902" i="18"/>
  <c r="F902" i="18"/>
  <c r="E903" i="18"/>
  <c r="F903" i="18"/>
  <c r="E904" i="18"/>
  <c r="F904" i="18"/>
  <c r="E905" i="18"/>
  <c r="F905" i="18"/>
  <c r="E906" i="18"/>
  <c r="F906" i="18"/>
  <c r="E907" i="18"/>
  <c r="F907" i="18"/>
  <c r="E908" i="18"/>
  <c r="F908" i="18"/>
  <c r="E909" i="18"/>
  <c r="F909" i="18"/>
  <c r="E910" i="18"/>
  <c r="F910" i="18"/>
  <c r="E911" i="18"/>
  <c r="F911" i="18"/>
  <c r="E912" i="18"/>
  <c r="F912" i="18"/>
  <c r="E913" i="18"/>
  <c r="F913" i="18"/>
  <c r="E914" i="18"/>
  <c r="F914" i="18"/>
  <c r="E915" i="18"/>
  <c r="F915" i="18"/>
  <c r="E916" i="18"/>
  <c r="F916" i="18"/>
  <c r="E917" i="18"/>
  <c r="F917" i="18"/>
  <c r="E918" i="18"/>
  <c r="F918" i="18"/>
  <c r="E919" i="18"/>
  <c r="F919" i="18"/>
  <c r="E920" i="18"/>
  <c r="F920" i="18"/>
  <c r="E921" i="18"/>
  <c r="F921" i="18"/>
  <c r="E922" i="18"/>
  <c r="F922" i="18"/>
  <c r="E923" i="18"/>
  <c r="F923" i="18"/>
  <c r="E924" i="18"/>
  <c r="F924" i="18"/>
  <c r="E925" i="18"/>
  <c r="F925" i="18"/>
  <c r="E926" i="18"/>
  <c r="F926" i="18"/>
  <c r="E927" i="18"/>
  <c r="F927" i="18"/>
  <c r="E928" i="18"/>
  <c r="F928" i="18"/>
  <c r="E929" i="18"/>
  <c r="F929" i="18"/>
  <c r="E930" i="18"/>
  <c r="F930" i="18"/>
  <c r="E931" i="18"/>
  <c r="F931" i="18"/>
  <c r="E932" i="18"/>
  <c r="F932" i="18"/>
  <c r="E933" i="18"/>
  <c r="F933" i="18"/>
  <c r="E934" i="18"/>
  <c r="F934" i="18"/>
  <c r="E935" i="18"/>
  <c r="F935" i="18"/>
  <c r="E936" i="18"/>
  <c r="F936" i="18"/>
  <c r="E937" i="18"/>
  <c r="F937" i="18"/>
  <c r="E938" i="18"/>
  <c r="F938" i="18"/>
  <c r="E939" i="18"/>
  <c r="F939" i="18"/>
  <c r="E940" i="18"/>
  <c r="F940" i="18"/>
  <c r="E941" i="18"/>
  <c r="F941" i="18"/>
  <c r="E942" i="18"/>
  <c r="F942" i="18"/>
  <c r="E943" i="18"/>
  <c r="F943" i="18"/>
  <c r="E944" i="18"/>
  <c r="F944" i="18"/>
  <c r="E945" i="18"/>
  <c r="F945" i="18"/>
  <c r="E946" i="18"/>
  <c r="F946" i="18"/>
  <c r="E947" i="18"/>
  <c r="F947" i="18"/>
  <c r="E948" i="18"/>
  <c r="F948" i="18"/>
  <c r="E949" i="18"/>
  <c r="F949" i="18"/>
  <c r="E950" i="18"/>
  <c r="F950" i="18"/>
  <c r="E951" i="18"/>
  <c r="F951" i="18"/>
  <c r="E952" i="18"/>
  <c r="F952" i="18"/>
  <c r="E953" i="18"/>
  <c r="F953" i="18"/>
  <c r="E954" i="18"/>
  <c r="F954" i="18"/>
  <c r="E955" i="18"/>
  <c r="F955" i="18"/>
  <c r="E956" i="18"/>
  <c r="F956" i="18"/>
  <c r="E957" i="18"/>
  <c r="F957" i="18"/>
  <c r="E958" i="18"/>
  <c r="F958" i="18"/>
  <c r="E959" i="18"/>
  <c r="F959" i="18"/>
  <c r="E960" i="18"/>
  <c r="F960" i="18"/>
  <c r="E961" i="18"/>
  <c r="F961" i="18"/>
  <c r="E962" i="18"/>
  <c r="F962" i="18"/>
  <c r="E963" i="18"/>
  <c r="F963" i="18"/>
  <c r="E964" i="18"/>
  <c r="F964" i="18"/>
  <c r="E965" i="18"/>
  <c r="F965" i="18"/>
  <c r="E966" i="18"/>
  <c r="F966" i="18"/>
  <c r="E967" i="18"/>
  <c r="F967" i="18"/>
  <c r="E968" i="18"/>
  <c r="F968" i="18"/>
  <c r="E969" i="18"/>
  <c r="F969" i="18"/>
  <c r="E970" i="18"/>
  <c r="F970" i="18"/>
  <c r="E971" i="18"/>
  <c r="F971" i="18"/>
  <c r="E972" i="18"/>
  <c r="F972" i="18"/>
  <c r="E973" i="18"/>
  <c r="F973" i="18"/>
  <c r="E974" i="18"/>
  <c r="F974" i="18"/>
  <c r="E975" i="18"/>
  <c r="F975" i="18"/>
  <c r="E976" i="18"/>
  <c r="F976" i="18"/>
  <c r="E977" i="18"/>
  <c r="F977" i="18"/>
  <c r="E978" i="18"/>
  <c r="F978" i="18"/>
  <c r="E979" i="18"/>
  <c r="F979" i="18"/>
  <c r="E980" i="18"/>
  <c r="F980" i="18"/>
  <c r="E981" i="18"/>
  <c r="F981" i="18"/>
  <c r="E982" i="18"/>
  <c r="F982" i="18"/>
  <c r="E983" i="18"/>
  <c r="F983" i="18"/>
  <c r="E984" i="18"/>
  <c r="F984" i="18"/>
  <c r="E985" i="18"/>
  <c r="F985" i="18"/>
  <c r="E986" i="18"/>
  <c r="F986" i="18"/>
  <c r="E987" i="18"/>
  <c r="F987" i="18"/>
  <c r="E988" i="18"/>
  <c r="F988" i="18"/>
  <c r="E989" i="18"/>
  <c r="F989" i="18"/>
  <c r="E990" i="18"/>
  <c r="F990" i="18"/>
  <c r="E991" i="18"/>
  <c r="F991" i="18"/>
  <c r="E992" i="18"/>
  <c r="F992" i="18"/>
  <c r="E993" i="18"/>
  <c r="F993" i="18"/>
  <c r="E994" i="18"/>
  <c r="F994" i="18"/>
  <c r="E995" i="18"/>
  <c r="F995" i="18"/>
  <c r="E996" i="18"/>
  <c r="F996" i="18"/>
  <c r="E997" i="18"/>
  <c r="F997" i="18"/>
  <c r="E998" i="18"/>
  <c r="F998" i="18"/>
  <c r="E999" i="18"/>
  <c r="F999" i="18"/>
  <c r="E1000" i="18"/>
  <c r="F1000" i="18"/>
  <c r="F2" i="19"/>
  <c r="F2" i="18"/>
  <c r="E2" i="18"/>
  <c r="E3" i="17"/>
  <c r="F3" i="17"/>
  <c r="E4" i="17"/>
  <c r="F4" i="17"/>
  <c r="E5" i="17"/>
  <c r="F5" i="17"/>
  <c r="E6" i="17"/>
  <c r="F6" i="17"/>
  <c r="E7" i="17"/>
  <c r="F7" i="17"/>
  <c r="E8" i="17"/>
  <c r="F8" i="17"/>
  <c r="E9" i="17"/>
  <c r="F9" i="17"/>
  <c r="E10" i="17"/>
  <c r="F10" i="17"/>
  <c r="E11" i="17"/>
  <c r="F11" i="17"/>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E58" i="17"/>
  <c r="F58" i="17"/>
  <c r="E59" i="17"/>
  <c r="F59" i="17"/>
  <c r="E60" i="17"/>
  <c r="F60" i="17"/>
  <c r="E61" i="17"/>
  <c r="F61" i="17"/>
  <c r="E62" i="17"/>
  <c r="F62" i="17"/>
  <c r="E63" i="17"/>
  <c r="F63" i="17"/>
  <c r="E64" i="17"/>
  <c r="F64" i="17"/>
  <c r="E65" i="17"/>
  <c r="F65" i="17"/>
  <c r="E66" i="17"/>
  <c r="F66" i="17"/>
  <c r="E67" i="17"/>
  <c r="F67" i="17"/>
  <c r="E68" i="17"/>
  <c r="F68" i="17"/>
  <c r="E69" i="17"/>
  <c r="F69" i="17"/>
  <c r="E70" i="17"/>
  <c r="F70" i="17"/>
  <c r="E71" i="17"/>
  <c r="F71" i="17"/>
  <c r="E72" i="17"/>
  <c r="F72" i="17"/>
  <c r="E73" i="17"/>
  <c r="F73" i="17"/>
  <c r="E74" i="17"/>
  <c r="F74" i="17"/>
  <c r="E75" i="17"/>
  <c r="F75" i="17"/>
  <c r="E76" i="17"/>
  <c r="F76" i="17"/>
  <c r="E77" i="17"/>
  <c r="F77" i="17"/>
  <c r="E78" i="17"/>
  <c r="F78" i="17"/>
  <c r="E79" i="17"/>
  <c r="F79" i="17"/>
  <c r="E80" i="17"/>
  <c r="F80" i="17"/>
  <c r="E81" i="17"/>
  <c r="F81" i="17"/>
  <c r="E82" i="17"/>
  <c r="F82" i="17"/>
  <c r="E83" i="17"/>
  <c r="F83" i="17"/>
  <c r="E84" i="17"/>
  <c r="F84" i="17"/>
  <c r="E85" i="17"/>
  <c r="F85" i="17"/>
  <c r="E86" i="17"/>
  <c r="F86" i="17"/>
  <c r="E87" i="17"/>
  <c r="F87" i="17"/>
  <c r="E88" i="17"/>
  <c r="F88" i="17"/>
  <c r="E89" i="17"/>
  <c r="F89" i="17"/>
  <c r="E90" i="17"/>
  <c r="F90" i="17"/>
  <c r="E91" i="17"/>
  <c r="F91" i="17"/>
  <c r="E92" i="17"/>
  <c r="F92" i="17"/>
  <c r="E93" i="17"/>
  <c r="F93" i="17"/>
  <c r="E94" i="17"/>
  <c r="F94" i="17"/>
  <c r="E95" i="17"/>
  <c r="F95" i="17"/>
  <c r="E96" i="17"/>
  <c r="F96" i="17"/>
  <c r="E97" i="17"/>
  <c r="F97" i="17"/>
  <c r="E98" i="17"/>
  <c r="F98" i="17"/>
  <c r="E99" i="17"/>
  <c r="F99" i="17"/>
  <c r="E100" i="17"/>
  <c r="F100" i="17"/>
  <c r="E101" i="17"/>
  <c r="F101" i="17"/>
  <c r="E102" i="17"/>
  <c r="F102" i="17"/>
  <c r="E103" i="17"/>
  <c r="F103" i="17"/>
  <c r="E104" i="17"/>
  <c r="F104" i="17"/>
  <c r="E105" i="17"/>
  <c r="F105" i="17"/>
  <c r="E106" i="17"/>
  <c r="F106" i="17"/>
  <c r="E107" i="17"/>
  <c r="F107" i="17"/>
  <c r="E108" i="17"/>
  <c r="F108" i="17"/>
  <c r="E109" i="17"/>
  <c r="F109" i="17"/>
  <c r="E110" i="17"/>
  <c r="F110" i="17"/>
  <c r="E111" i="17"/>
  <c r="F111" i="17"/>
  <c r="E112" i="17"/>
  <c r="F112" i="17"/>
  <c r="E113" i="17"/>
  <c r="F113" i="17"/>
  <c r="E114" i="17"/>
  <c r="F114" i="17"/>
  <c r="E115" i="17"/>
  <c r="F115" i="17"/>
  <c r="E116" i="17"/>
  <c r="F116" i="17"/>
  <c r="E117" i="17"/>
  <c r="F117" i="17"/>
  <c r="E118" i="17"/>
  <c r="F118" i="17"/>
  <c r="E119" i="17"/>
  <c r="F119" i="17"/>
  <c r="E120" i="17"/>
  <c r="F120" i="17"/>
  <c r="E121" i="17"/>
  <c r="F121" i="17"/>
  <c r="E122" i="17"/>
  <c r="F122" i="17"/>
  <c r="E123" i="17"/>
  <c r="F123" i="17"/>
  <c r="E124" i="17"/>
  <c r="F124" i="17"/>
  <c r="E125" i="17"/>
  <c r="F125" i="17"/>
  <c r="E126" i="17"/>
  <c r="F126" i="17"/>
  <c r="E127" i="17"/>
  <c r="F127" i="17"/>
  <c r="E128" i="17"/>
  <c r="F128" i="17"/>
  <c r="E129" i="17"/>
  <c r="F129" i="17"/>
  <c r="E130" i="17"/>
  <c r="F130" i="17"/>
  <c r="E131" i="17"/>
  <c r="F131" i="17"/>
  <c r="E132" i="17"/>
  <c r="F132" i="17"/>
  <c r="E133" i="17"/>
  <c r="F133" i="17"/>
  <c r="E134" i="17"/>
  <c r="F134" i="17"/>
  <c r="E135" i="17"/>
  <c r="F135" i="17"/>
  <c r="E136" i="17"/>
  <c r="F136" i="17"/>
  <c r="E137" i="17"/>
  <c r="F137" i="17"/>
  <c r="E138" i="17"/>
  <c r="F138" i="17"/>
  <c r="E139" i="17"/>
  <c r="F139" i="17"/>
  <c r="E140" i="17"/>
  <c r="F140" i="17"/>
  <c r="E141" i="17"/>
  <c r="F141" i="17"/>
  <c r="E142" i="17"/>
  <c r="F142" i="17"/>
  <c r="E143" i="17"/>
  <c r="F143" i="17"/>
  <c r="E144" i="17"/>
  <c r="F144" i="17"/>
  <c r="E145" i="17"/>
  <c r="F145" i="17"/>
  <c r="E146" i="17"/>
  <c r="F146" i="17"/>
  <c r="E147" i="17"/>
  <c r="F147" i="17"/>
  <c r="E148" i="17"/>
  <c r="F148" i="17"/>
  <c r="E149" i="17"/>
  <c r="F149" i="17"/>
  <c r="E150" i="17"/>
  <c r="F150" i="17"/>
  <c r="E151" i="17"/>
  <c r="F151" i="17"/>
  <c r="E152" i="17"/>
  <c r="F152" i="17"/>
  <c r="E153" i="17"/>
  <c r="F153" i="17"/>
  <c r="E154" i="17"/>
  <c r="F154" i="17"/>
  <c r="E155" i="17"/>
  <c r="F155" i="17"/>
  <c r="E156" i="17"/>
  <c r="F156" i="17"/>
  <c r="E157" i="17"/>
  <c r="F157" i="17"/>
  <c r="E158" i="17"/>
  <c r="F158" i="17"/>
  <c r="E159" i="17"/>
  <c r="F159" i="17"/>
  <c r="E160" i="17"/>
  <c r="F160" i="17"/>
  <c r="E161" i="17"/>
  <c r="F161" i="17"/>
  <c r="E162" i="17"/>
  <c r="F162" i="17"/>
  <c r="E163" i="17"/>
  <c r="F163" i="17"/>
  <c r="E164" i="17"/>
  <c r="F164" i="17"/>
  <c r="E165" i="17"/>
  <c r="F165" i="17"/>
  <c r="E166" i="17"/>
  <c r="F166" i="17"/>
  <c r="E167" i="17"/>
  <c r="F167" i="17"/>
  <c r="E168" i="17"/>
  <c r="F168" i="17"/>
  <c r="E169" i="17"/>
  <c r="F169" i="17"/>
  <c r="E170" i="17"/>
  <c r="F170" i="17"/>
  <c r="E171" i="17"/>
  <c r="F171" i="17"/>
  <c r="E172" i="17"/>
  <c r="F172" i="17"/>
  <c r="E173" i="17"/>
  <c r="F173" i="17"/>
  <c r="E174" i="17"/>
  <c r="F174" i="17"/>
  <c r="E175" i="17"/>
  <c r="F175" i="17"/>
  <c r="E176" i="17"/>
  <c r="F176" i="17"/>
  <c r="E177" i="17"/>
  <c r="F177" i="17"/>
  <c r="E178" i="17"/>
  <c r="F178" i="17"/>
  <c r="E179" i="17"/>
  <c r="F179" i="17"/>
  <c r="E180" i="17"/>
  <c r="F180" i="17"/>
  <c r="E181" i="17"/>
  <c r="F181" i="17"/>
  <c r="E182" i="17"/>
  <c r="F182" i="17"/>
  <c r="E183" i="17"/>
  <c r="F183" i="17"/>
  <c r="E184" i="17"/>
  <c r="F184" i="17"/>
  <c r="E185" i="17"/>
  <c r="F185" i="17"/>
  <c r="E186" i="17"/>
  <c r="F186" i="17"/>
  <c r="E187" i="17"/>
  <c r="F187" i="17"/>
  <c r="E188" i="17"/>
  <c r="F188" i="17"/>
  <c r="E189" i="17"/>
  <c r="F189" i="17"/>
  <c r="E190" i="17"/>
  <c r="F190" i="17"/>
  <c r="E191" i="17"/>
  <c r="F191" i="17"/>
  <c r="E192" i="17"/>
  <c r="F192" i="17"/>
  <c r="E193" i="17"/>
  <c r="F193" i="17"/>
  <c r="E194" i="17"/>
  <c r="F194" i="17"/>
  <c r="E195" i="17"/>
  <c r="F195" i="17"/>
  <c r="E196" i="17"/>
  <c r="F196" i="17"/>
  <c r="E197" i="17"/>
  <c r="F197" i="17"/>
  <c r="E198" i="17"/>
  <c r="F198" i="17"/>
  <c r="E199" i="17"/>
  <c r="F199" i="17"/>
  <c r="E200" i="17"/>
  <c r="F200" i="17"/>
  <c r="E201" i="17"/>
  <c r="F201" i="17"/>
  <c r="E202" i="17"/>
  <c r="F202" i="17"/>
  <c r="E203" i="17"/>
  <c r="F203" i="17"/>
  <c r="E204" i="17"/>
  <c r="F204" i="17"/>
  <c r="E205" i="17"/>
  <c r="F205" i="17"/>
  <c r="E206" i="17"/>
  <c r="F206" i="17"/>
  <c r="E207" i="17"/>
  <c r="F207" i="17"/>
  <c r="E208" i="17"/>
  <c r="F208" i="17"/>
  <c r="E209" i="17"/>
  <c r="F209" i="17"/>
  <c r="E210" i="17"/>
  <c r="F210" i="17"/>
  <c r="E211" i="17"/>
  <c r="F211" i="17"/>
  <c r="E212" i="17"/>
  <c r="F212" i="17"/>
  <c r="E213" i="17"/>
  <c r="F213" i="17"/>
  <c r="E214" i="17"/>
  <c r="F214" i="17"/>
  <c r="E215" i="17"/>
  <c r="F215" i="17"/>
  <c r="E216" i="17"/>
  <c r="F216" i="17"/>
  <c r="E217" i="17"/>
  <c r="F217" i="17"/>
  <c r="E218" i="17"/>
  <c r="F218" i="17"/>
  <c r="E219" i="17"/>
  <c r="F219" i="17"/>
  <c r="E220" i="17"/>
  <c r="F220" i="17"/>
  <c r="E221" i="17"/>
  <c r="F221" i="17"/>
  <c r="E222" i="17"/>
  <c r="F222" i="17"/>
  <c r="E223" i="17"/>
  <c r="F223" i="17"/>
  <c r="E224" i="17"/>
  <c r="F224" i="17"/>
  <c r="E225" i="17"/>
  <c r="F225" i="17"/>
  <c r="E226" i="17"/>
  <c r="F226" i="17"/>
  <c r="E227" i="17"/>
  <c r="F227" i="17"/>
  <c r="E228" i="17"/>
  <c r="F228" i="17"/>
  <c r="E229" i="17"/>
  <c r="F229" i="17"/>
  <c r="E230" i="17"/>
  <c r="F230" i="17"/>
  <c r="E231" i="17"/>
  <c r="F231" i="17"/>
  <c r="E232" i="17"/>
  <c r="F232" i="17"/>
  <c r="E233" i="17"/>
  <c r="F233" i="17"/>
  <c r="E234" i="17"/>
  <c r="F234" i="17"/>
  <c r="E235" i="17"/>
  <c r="F235" i="17"/>
  <c r="E236" i="17"/>
  <c r="F236" i="17"/>
  <c r="E237" i="17"/>
  <c r="F237" i="17"/>
  <c r="E238" i="17"/>
  <c r="F238" i="17"/>
  <c r="E239" i="17"/>
  <c r="F239" i="17"/>
  <c r="E240" i="17"/>
  <c r="F240" i="17"/>
  <c r="E241" i="17"/>
  <c r="F241" i="17"/>
  <c r="E242" i="17"/>
  <c r="F242" i="17"/>
  <c r="E243" i="17"/>
  <c r="F243" i="17"/>
  <c r="E244" i="17"/>
  <c r="F244" i="17"/>
  <c r="E245" i="17"/>
  <c r="F245" i="17"/>
  <c r="E246" i="17"/>
  <c r="F246" i="17"/>
  <c r="E247" i="17"/>
  <c r="F247" i="17"/>
  <c r="E248" i="17"/>
  <c r="F248" i="17"/>
  <c r="E249" i="17"/>
  <c r="F249" i="17"/>
  <c r="E250" i="17"/>
  <c r="F250" i="17"/>
  <c r="E251" i="17"/>
  <c r="F251" i="17"/>
  <c r="E252" i="17"/>
  <c r="F252" i="17"/>
  <c r="E253" i="17"/>
  <c r="F253" i="17"/>
  <c r="E254" i="17"/>
  <c r="F254" i="17"/>
  <c r="E255" i="17"/>
  <c r="F255" i="17"/>
  <c r="E256" i="17"/>
  <c r="F256" i="17"/>
  <c r="E257" i="17"/>
  <c r="F257" i="17"/>
  <c r="E258" i="17"/>
  <c r="F258" i="17"/>
  <c r="E259" i="17"/>
  <c r="F259" i="17"/>
  <c r="E260" i="17"/>
  <c r="F260" i="17"/>
  <c r="E261" i="17"/>
  <c r="F261" i="17"/>
  <c r="E262" i="17"/>
  <c r="F262" i="17"/>
  <c r="E263" i="17"/>
  <c r="F263" i="17"/>
  <c r="E264" i="17"/>
  <c r="F264" i="17"/>
  <c r="E265" i="17"/>
  <c r="F265" i="17"/>
  <c r="E266" i="17"/>
  <c r="F266" i="17"/>
  <c r="E267" i="17"/>
  <c r="F267" i="17"/>
  <c r="E268" i="17"/>
  <c r="F268" i="17"/>
  <c r="E269" i="17"/>
  <c r="F269" i="17"/>
  <c r="E270" i="17"/>
  <c r="F270" i="17"/>
  <c r="E271" i="17"/>
  <c r="F271" i="17"/>
  <c r="E272" i="17"/>
  <c r="F272" i="17"/>
  <c r="E273" i="17"/>
  <c r="F273" i="17"/>
  <c r="E274" i="17"/>
  <c r="F274" i="17"/>
  <c r="E275" i="17"/>
  <c r="F275" i="17"/>
  <c r="E276" i="17"/>
  <c r="F276" i="17"/>
  <c r="E277" i="17"/>
  <c r="F277" i="17"/>
  <c r="E278" i="17"/>
  <c r="F278" i="17"/>
  <c r="E279" i="17"/>
  <c r="F279" i="17"/>
  <c r="E280" i="17"/>
  <c r="F280" i="17"/>
  <c r="E281" i="17"/>
  <c r="F281" i="17"/>
  <c r="E282" i="17"/>
  <c r="F282" i="17"/>
  <c r="E283" i="17"/>
  <c r="F283" i="17"/>
  <c r="E284" i="17"/>
  <c r="F284" i="17"/>
  <c r="E285" i="17"/>
  <c r="F285" i="17"/>
  <c r="E286" i="17"/>
  <c r="F286" i="17"/>
  <c r="E287" i="17"/>
  <c r="F287" i="17"/>
  <c r="E288" i="17"/>
  <c r="F288" i="17"/>
  <c r="E289" i="17"/>
  <c r="F289" i="17"/>
  <c r="E290" i="17"/>
  <c r="F290" i="17"/>
  <c r="E291" i="17"/>
  <c r="F291" i="17"/>
  <c r="E292" i="17"/>
  <c r="F292" i="17"/>
  <c r="E293" i="17"/>
  <c r="F293" i="17"/>
  <c r="E294" i="17"/>
  <c r="F294" i="17"/>
  <c r="E295" i="17"/>
  <c r="F295" i="17"/>
  <c r="E296" i="17"/>
  <c r="F296" i="17"/>
  <c r="E297" i="17"/>
  <c r="F297" i="17"/>
  <c r="E298" i="17"/>
  <c r="F298" i="17"/>
  <c r="E299" i="17"/>
  <c r="F299" i="17"/>
  <c r="E300" i="17"/>
  <c r="F300" i="17"/>
  <c r="E301" i="17"/>
  <c r="F301" i="17"/>
  <c r="E302" i="17"/>
  <c r="F302" i="17"/>
  <c r="E303" i="17"/>
  <c r="F303" i="17"/>
  <c r="E304" i="17"/>
  <c r="F304" i="17"/>
  <c r="E305" i="17"/>
  <c r="F305" i="17"/>
  <c r="E306" i="17"/>
  <c r="F306" i="17"/>
  <c r="E307" i="17"/>
  <c r="F307" i="17"/>
  <c r="E308" i="17"/>
  <c r="F308" i="17"/>
  <c r="E309" i="17"/>
  <c r="F309" i="17"/>
  <c r="E310" i="17"/>
  <c r="F310" i="17"/>
  <c r="E311" i="17"/>
  <c r="F311" i="17"/>
  <c r="E312" i="17"/>
  <c r="F312" i="17"/>
  <c r="E313" i="17"/>
  <c r="F313" i="17"/>
  <c r="E314" i="17"/>
  <c r="F314" i="17"/>
  <c r="E315" i="17"/>
  <c r="F315" i="17"/>
  <c r="E316" i="17"/>
  <c r="F316" i="17"/>
  <c r="E317" i="17"/>
  <c r="F317" i="17"/>
  <c r="E318" i="17"/>
  <c r="F318" i="17"/>
  <c r="E319" i="17"/>
  <c r="F319" i="17"/>
  <c r="E320" i="17"/>
  <c r="F320" i="17"/>
  <c r="E321" i="17"/>
  <c r="F321" i="17"/>
  <c r="E322" i="17"/>
  <c r="F322" i="17"/>
  <c r="E323" i="17"/>
  <c r="F323" i="17"/>
  <c r="E324" i="17"/>
  <c r="F324" i="17"/>
  <c r="E325" i="17"/>
  <c r="F325" i="17"/>
  <c r="E326" i="17"/>
  <c r="F326" i="17"/>
  <c r="E327" i="17"/>
  <c r="F327" i="17"/>
  <c r="E328" i="17"/>
  <c r="F328" i="17"/>
  <c r="E329" i="17"/>
  <c r="F329" i="17"/>
  <c r="E330" i="17"/>
  <c r="F330" i="17"/>
  <c r="E331" i="17"/>
  <c r="F331" i="17"/>
  <c r="E332" i="17"/>
  <c r="F332" i="17"/>
  <c r="E333" i="17"/>
  <c r="F333" i="17"/>
  <c r="E334" i="17"/>
  <c r="F334" i="17"/>
  <c r="E335" i="17"/>
  <c r="F335" i="17"/>
  <c r="E336" i="17"/>
  <c r="F336" i="17"/>
  <c r="E337" i="17"/>
  <c r="F337" i="17"/>
  <c r="E338" i="17"/>
  <c r="F338" i="17"/>
  <c r="E339" i="17"/>
  <c r="F339" i="17"/>
  <c r="E340" i="17"/>
  <c r="F340" i="17"/>
  <c r="E341" i="17"/>
  <c r="F341" i="17"/>
  <c r="E342" i="17"/>
  <c r="F342" i="17"/>
  <c r="E343" i="17"/>
  <c r="F343" i="17"/>
  <c r="E344" i="17"/>
  <c r="F344" i="17"/>
  <c r="E345" i="17"/>
  <c r="F345" i="17"/>
  <c r="E346" i="17"/>
  <c r="F346" i="17"/>
  <c r="E347" i="17"/>
  <c r="F347" i="17"/>
  <c r="E348" i="17"/>
  <c r="F348" i="17"/>
  <c r="E349" i="17"/>
  <c r="F349" i="17"/>
  <c r="E350" i="17"/>
  <c r="F350" i="17"/>
  <c r="E351" i="17"/>
  <c r="F351" i="17"/>
  <c r="E352" i="17"/>
  <c r="F352" i="17"/>
  <c r="E353" i="17"/>
  <c r="F353" i="17"/>
  <c r="E354" i="17"/>
  <c r="F354" i="17"/>
  <c r="E355" i="17"/>
  <c r="F355" i="17"/>
  <c r="E356" i="17"/>
  <c r="F356" i="17"/>
  <c r="E357" i="17"/>
  <c r="F357" i="17"/>
  <c r="E358" i="17"/>
  <c r="F358" i="17"/>
  <c r="E359" i="17"/>
  <c r="F359" i="17"/>
  <c r="E360" i="17"/>
  <c r="F360" i="17"/>
  <c r="E361" i="17"/>
  <c r="F361" i="17"/>
  <c r="E362" i="17"/>
  <c r="F362" i="17"/>
  <c r="E363" i="17"/>
  <c r="F363" i="17"/>
  <c r="E364" i="17"/>
  <c r="F364" i="17"/>
  <c r="E365" i="17"/>
  <c r="F365" i="17"/>
  <c r="E366" i="17"/>
  <c r="F366" i="17"/>
  <c r="E367" i="17"/>
  <c r="F367" i="17"/>
  <c r="E368" i="17"/>
  <c r="F368" i="17"/>
  <c r="E369" i="17"/>
  <c r="F369" i="17"/>
  <c r="E370" i="17"/>
  <c r="F370" i="17"/>
  <c r="E371" i="17"/>
  <c r="F371" i="17"/>
  <c r="E372" i="17"/>
  <c r="F372" i="17"/>
  <c r="E373" i="17"/>
  <c r="F373" i="17"/>
  <c r="E374" i="17"/>
  <c r="F374" i="17"/>
  <c r="E375" i="17"/>
  <c r="F375" i="17"/>
  <c r="E376" i="17"/>
  <c r="F376" i="17"/>
  <c r="E377" i="17"/>
  <c r="F377" i="17"/>
  <c r="E378" i="17"/>
  <c r="F378" i="17"/>
  <c r="E379" i="17"/>
  <c r="F379" i="17"/>
  <c r="E380" i="17"/>
  <c r="F380" i="17"/>
  <c r="E381" i="17"/>
  <c r="F381" i="17"/>
  <c r="E382" i="17"/>
  <c r="F382" i="17"/>
  <c r="E383" i="17"/>
  <c r="F383" i="17"/>
  <c r="E384" i="17"/>
  <c r="F384" i="17"/>
  <c r="E385" i="17"/>
  <c r="F385" i="17"/>
  <c r="E386" i="17"/>
  <c r="F386" i="17"/>
  <c r="E387" i="17"/>
  <c r="F387" i="17"/>
  <c r="E388" i="17"/>
  <c r="F388" i="17"/>
  <c r="E389" i="17"/>
  <c r="F389" i="17"/>
  <c r="E390" i="17"/>
  <c r="F390" i="17"/>
  <c r="E391" i="17"/>
  <c r="F391" i="17"/>
  <c r="E392" i="17"/>
  <c r="F392" i="17"/>
  <c r="E393" i="17"/>
  <c r="F393" i="17"/>
  <c r="E394" i="17"/>
  <c r="F394" i="17"/>
  <c r="E395" i="17"/>
  <c r="F395" i="17"/>
  <c r="E396" i="17"/>
  <c r="F396" i="17"/>
  <c r="E397" i="17"/>
  <c r="F397" i="17"/>
  <c r="E398" i="17"/>
  <c r="F398" i="17"/>
  <c r="E399" i="17"/>
  <c r="F399" i="17"/>
  <c r="E400" i="17"/>
  <c r="F400" i="17"/>
  <c r="E401" i="17"/>
  <c r="F401" i="17"/>
  <c r="E402" i="17"/>
  <c r="F402" i="17"/>
  <c r="E403" i="17"/>
  <c r="F403" i="17"/>
  <c r="E404" i="17"/>
  <c r="F404" i="17"/>
  <c r="E405" i="17"/>
  <c r="F405" i="17"/>
  <c r="E406" i="17"/>
  <c r="F406" i="17"/>
  <c r="E407" i="17"/>
  <c r="F407" i="17"/>
  <c r="E408" i="17"/>
  <c r="F408" i="17"/>
  <c r="E409" i="17"/>
  <c r="F409" i="17"/>
  <c r="E410" i="17"/>
  <c r="F410" i="17"/>
  <c r="E411" i="17"/>
  <c r="F411" i="17"/>
  <c r="E412" i="17"/>
  <c r="F412" i="17"/>
  <c r="E413" i="17"/>
  <c r="F413" i="17"/>
  <c r="E414" i="17"/>
  <c r="F414" i="17"/>
  <c r="E415" i="17"/>
  <c r="F415" i="17"/>
  <c r="E416" i="17"/>
  <c r="F416" i="17"/>
  <c r="E417" i="17"/>
  <c r="F417" i="17"/>
  <c r="E418" i="17"/>
  <c r="F418" i="17"/>
  <c r="E419" i="17"/>
  <c r="F419" i="17"/>
  <c r="E420" i="17"/>
  <c r="F420" i="17"/>
  <c r="E421" i="17"/>
  <c r="F421" i="17"/>
  <c r="E422" i="17"/>
  <c r="F422" i="17"/>
  <c r="E423" i="17"/>
  <c r="F423" i="17"/>
  <c r="E424" i="17"/>
  <c r="F424" i="17"/>
  <c r="E425" i="17"/>
  <c r="F425" i="17"/>
  <c r="E426" i="17"/>
  <c r="F426" i="17"/>
  <c r="E427" i="17"/>
  <c r="F427" i="17"/>
  <c r="E428" i="17"/>
  <c r="F428" i="17"/>
  <c r="E429" i="17"/>
  <c r="F429" i="17"/>
  <c r="E430" i="17"/>
  <c r="F430" i="17"/>
  <c r="E431" i="17"/>
  <c r="F431" i="17"/>
  <c r="E432" i="17"/>
  <c r="F432" i="17"/>
  <c r="E433" i="17"/>
  <c r="F433" i="17"/>
  <c r="E434" i="17"/>
  <c r="F434" i="17"/>
  <c r="E435" i="17"/>
  <c r="F435" i="17"/>
  <c r="E436" i="17"/>
  <c r="F436" i="17"/>
  <c r="E437" i="17"/>
  <c r="F437" i="17"/>
  <c r="E438" i="17"/>
  <c r="F438" i="17"/>
  <c r="E439" i="17"/>
  <c r="F439" i="17"/>
  <c r="E440" i="17"/>
  <c r="F440" i="17"/>
  <c r="E441" i="17"/>
  <c r="F441" i="17"/>
  <c r="E442" i="17"/>
  <c r="F442" i="17"/>
  <c r="E443" i="17"/>
  <c r="F443" i="17"/>
  <c r="E444" i="17"/>
  <c r="F444" i="17"/>
  <c r="E445" i="17"/>
  <c r="F445" i="17"/>
  <c r="E446" i="17"/>
  <c r="F446" i="17"/>
  <c r="E447" i="17"/>
  <c r="F447" i="17"/>
  <c r="E448" i="17"/>
  <c r="F448" i="17"/>
  <c r="E449" i="17"/>
  <c r="F449" i="17"/>
  <c r="E450" i="17"/>
  <c r="F450" i="17"/>
  <c r="E451" i="17"/>
  <c r="F451" i="17"/>
  <c r="E452" i="17"/>
  <c r="F452" i="17"/>
  <c r="E453" i="17"/>
  <c r="F453" i="17"/>
  <c r="E454" i="17"/>
  <c r="F454" i="17"/>
  <c r="E455" i="17"/>
  <c r="F455" i="17"/>
  <c r="E456" i="17"/>
  <c r="F456" i="17"/>
  <c r="E457" i="17"/>
  <c r="F457" i="17"/>
  <c r="E458" i="17"/>
  <c r="F458" i="17"/>
  <c r="E459" i="17"/>
  <c r="F459" i="17"/>
  <c r="E460" i="17"/>
  <c r="F460" i="17"/>
  <c r="E461" i="17"/>
  <c r="F461" i="17"/>
  <c r="E462" i="17"/>
  <c r="F462" i="17"/>
  <c r="E463" i="17"/>
  <c r="F463" i="17"/>
  <c r="E464" i="17"/>
  <c r="F464" i="17"/>
  <c r="E465" i="17"/>
  <c r="F465" i="17"/>
  <c r="E466" i="17"/>
  <c r="F466" i="17"/>
  <c r="E467" i="17"/>
  <c r="F467" i="17"/>
  <c r="E468" i="17"/>
  <c r="F468" i="17"/>
  <c r="E469" i="17"/>
  <c r="F469" i="17"/>
  <c r="E470" i="17"/>
  <c r="F470" i="17"/>
  <c r="E471" i="17"/>
  <c r="F471" i="17"/>
  <c r="E472" i="17"/>
  <c r="F472" i="17"/>
  <c r="E473" i="17"/>
  <c r="F473" i="17"/>
  <c r="E474" i="17"/>
  <c r="F474" i="17"/>
  <c r="E475" i="17"/>
  <c r="F475" i="17"/>
  <c r="E476" i="17"/>
  <c r="F476" i="17"/>
  <c r="E477" i="17"/>
  <c r="F477" i="17"/>
  <c r="E478" i="17"/>
  <c r="F478" i="17"/>
  <c r="E479" i="17"/>
  <c r="F479" i="17"/>
  <c r="E480" i="17"/>
  <c r="F480" i="17"/>
  <c r="E481" i="17"/>
  <c r="F481" i="17"/>
  <c r="E482" i="17"/>
  <c r="F482" i="17"/>
  <c r="E483" i="17"/>
  <c r="F483" i="17"/>
  <c r="E484" i="17"/>
  <c r="F484" i="17"/>
  <c r="E485" i="17"/>
  <c r="F485" i="17"/>
  <c r="E486" i="17"/>
  <c r="F486" i="17"/>
  <c r="E487" i="17"/>
  <c r="F487" i="17"/>
  <c r="E488" i="17"/>
  <c r="F488" i="17"/>
  <c r="E489" i="17"/>
  <c r="F489" i="17"/>
  <c r="E490" i="17"/>
  <c r="F490" i="17"/>
  <c r="E491" i="17"/>
  <c r="F491" i="17"/>
  <c r="E492" i="17"/>
  <c r="F492" i="17"/>
  <c r="E493" i="17"/>
  <c r="F493" i="17"/>
  <c r="E494" i="17"/>
  <c r="F494" i="17"/>
  <c r="E495" i="17"/>
  <c r="F495" i="17"/>
  <c r="E496" i="17"/>
  <c r="F496" i="17"/>
  <c r="E497" i="17"/>
  <c r="F497" i="17"/>
  <c r="E498" i="17"/>
  <c r="F498" i="17"/>
  <c r="E499" i="17"/>
  <c r="F499" i="17"/>
  <c r="E500" i="17"/>
  <c r="F500" i="17"/>
  <c r="E501" i="17"/>
  <c r="F501" i="17"/>
  <c r="E502" i="17"/>
  <c r="F502" i="17"/>
  <c r="E503" i="17"/>
  <c r="F503" i="17"/>
  <c r="E504" i="17"/>
  <c r="F504" i="17"/>
  <c r="E505" i="17"/>
  <c r="F505" i="17"/>
  <c r="E506" i="17"/>
  <c r="F506" i="17"/>
  <c r="E507" i="17"/>
  <c r="F507" i="17"/>
  <c r="E508" i="17"/>
  <c r="F508" i="17"/>
  <c r="E509" i="17"/>
  <c r="F509" i="17"/>
  <c r="E510" i="17"/>
  <c r="F510" i="17"/>
  <c r="E511" i="17"/>
  <c r="F511" i="17"/>
  <c r="E512" i="17"/>
  <c r="F512" i="17"/>
  <c r="E513" i="17"/>
  <c r="F513" i="17"/>
  <c r="E514" i="17"/>
  <c r="F514" i="17"/>
  <c r="E515" i="17"/>
  <c r="F515" i="17"/>
  <c r="E516" i="17"/>
  <c r="F516" i="17"/>
  <c r="E517" i="17"/>
  <c r="F517" i="17"/>
  <c r="E518" i="17"/>
  <c r="F518" i="17"/>
  <c r="E519" i="17"/>
  <c r="F519" i="17"/>
  <c r="E520" i="17"/>
  <c r="F520" i="17"/>
  <c r="E521" i="17"/>
  <c r="F521" i="17"/>
  <c r="E522" i="17"/>
  <c r="F522" i="17"/>
  <c r="E523" i="17"/>
  <c r="F523" i="17"/>
  <c r="E524" i="17"/>
  <c r="F524" i="17"/>
  <c r="E525" i="17"/>
  <c r="F525" i="17"/>
  <c r="E526" i="17"/>
  <c r="F526" i="17"/>
  <c r="E527" i="17"/>
  <c r="F527" i="17"/>
  <c r="E528" i="17"/>
  <c r="F528" i="17"/>
  <c r="E529" i="17"/>
  <c r="F529" i="17"/>
  <c r="E530" i="17"/>
  <c r="F530" i="17"/>
  <c r="E531" i="17"/>
  <c r="F531" i="17"/>
  <c r="E532" i="17"/>
  <c r="F532" i="17"/>
  <c r="E533" i="17"/>
  <c r="F533" i="17"/>
  <c r="E534" i="17"/>
  <c r="F534" i="17"/>
  <c r="E535" i="17"/>
  <c r="F535" i="17"/>
  <c r="E536" i="17"/>
  <c r="F536" i="17"/>
  <c r="E537" i="17"/>
  <c r="F537" i="17"/>
  <c r="E538" i="17"/>
  <c r="F538" i="17"/>
  <c r="E539" i="17"/>
  <c r="F539" i="17"/>
  <c r="E540" i="17"/>
  <c r="F540" i="17"/>
  <c r="E541" i="17"/>
  <c r="F541" i="17"/>
  <c r="E542" i="17"/>
  <c r="F542" i="17"/>
  <c r="E543" i="17"/>
  <c r="F543" i="17"/>
  <c r="E544" i="17"/>
  <c r="F544" i="17"/>
  <c r="E545" i="17"/>
  <c r="F545" i="17"/>
  <c r="E546" i="17"/>
  <c r="F546" i="17"/>
  <c r="E547" i="17"/>
  <c r="F547" i="17"/>
  <c r="E548" i="17"/>
  <c r="F548" i="17"/>
  <c r="E549" i="17"/>
  <c r="F549" i="17"/>
  <c r="E550" i="17"/>
  <c r="F550" i="17"/>
  <c r="E551" i="17"/>
  <c r="F551" i="17"/>
  <c r="E552" i="17"/>
  <c r="F552" i="17"/>
  <c r="E553" i="17"/>
  <c r="F553" i="17"/>
  <c r="E554" i="17"/>
  <c r="F554" i="17"/>
  <c r="E555" i="17"/>
  <c r="F555" i="17"/>
  <c r="E556" i="17"/>
  <c r="F556" i="17"/>
  <c r="E557" i="17"/>
  <c r="F557" i="17"/>
  <c r="E558" i="17"/>
  <c r="F558" i="17"/>
  <c r="E559" i="17"/>
  <c r="F559" i="17"/>
  <c r="E560" i="17"/>
  <c r="F560" i="17"/>
  <c r="E561" i="17"/>
  <c r="F561" i="17"/>
  <c r="E562" i="17"/>
  <c r="F562" i="17"/>
  <c r="E563" i="17"/>
  <c r="F563" i="17"/>
  <c r="E564" i="17"/>
  <c r="F564" i="17"/>
  <c r="E565" i="17"/>
  <c r="F565" i="17"/>
  <c r="E566" i="17"/>
  <c r="F566" i="17"/>
  <c r="E567" i="17"/>
  <c r="F567" i="17"/>
  <c r="E568" i="17"/>
  <c r="F568" i="17"/>
  <c r="E569" i="17"/>
  <c r="F569" i="17"/>
  <c r="E570" i="17"/>
  <c r="F570" i="17"/>
  <c r="E571" i="17"/>
  <c r="F571" i="17"/>
  <c r="E572" i="17"/>
  <c r="F572" i="17"/>
  <c r="E573" i="17"/>
  <c r="F573" i="17"/>
  <c r="E574" i="17"/>
  <c r="F574" i="17"/>
  <c r="E575" i="17"/>
  <c r="F575" i="17"/>
  <c r="E576" i="17"/>
  <c r="F576" i="17"/>
  <c r="E577" i="17"/>
  <c r="F577" i="17"/>
  <c r="E578" i="17"/>
  <c r="F578" i="17"/>
  <c r="E579" i="17"/>
  <c r="F579" i="17"/>
  <c r="E580" i="17"/>
  <c r="F580" i="17"/>
  <c r="E581" i="17"/>
  <c r="F581" i="17"/>
  <c r="E582" i="17"/>
  <c r="F582" i="17"/>
  <c r="E583" i="17"/>
  <c r="F583" i="17"/>
  <c r="E584" i="17"/>
  <c r="F584" i="17"/>
  <c r="E585" i="17"/>
  <c r="F585" i="17"/>
  <c r="E586" i="17"/>
  <c r="F586" i="17"/>
  <c r="E587" i="17"/>
  <c r="F587" i="17"/>
  <c r="E588" i="17"/>
  <c r="F588" i="17"/>
  <c r="E589" i="17"/>
  <c r="F589" i="17"/>
  <c r="E590" i="17"/>
  <c r="F590" i="17"/>
  <c r="E591" i="17"/>
  <c r="F591" i="17"/>
  <c r="E592" i="17"/>
  <c r="F592" i="17"/>
  <c r="E593" i="17"/>
  <c r="F593" i="17"/>
  <c r="E594" i="17"/>
  <c r="F594" i="17"/>
  <c r="E595" i="17"/>
  <c r="F595" i="17"/>
  <c r="E596" i="17"/>
  <c r="F596" i="17"/>
  <c r="E597" i="17"/>
  <c r="F597" i="17"/>
  <c r="E598" i="17"/>
  <c r="F598" i="17"/>
  <c r="E599" i="17"/>
  <c r="F599" i="17"/>
  <c r="E600" i="17"/>
  <c r="F600" i="17"/>
  <c r="E601" i="17"/>
  <c r="F601" i="17"/>
  <c r="E602" i="17"/>
  <c r="F602" i="17"/>
  <c r="E603" i="17"/>
  <c r="F603" i="17"/>
  <c r="E604" i="17"/>
  <c r="F604" i="17"/>
  <c r="E605" i="17"/>
  <c r="F605" i="17"/>
  <c r="E606" i="17"/>
  <c r="F606" i="17"/>
  <c r="E607" i="17"/>
  <c r="F607" i="17"/>
  <c r="E608" i="17"/>
  <c r="F608" i="17"/>
  <c r="E609" i="17"/>
  <c r="F609" i="17"/>
  <c r="E610" i="17"/>
  <c r="F610" i="17"/>
  <c r="E611" i="17"/>
  <c r="F611" i="17"/>
  <c r="E612" i="17"/>
  <c r="F612" i="17"/>
  <c r="E613" i="17"/>
  <c r="F613" i="17"/>
  <c r="E614" i="17"/>
  <c r="F614" i="17"/>
  <c r="E615" i="17"/>
  <c r="F615" i="17"/>
  <c r="E616" i="17"/>
  <c r="F616" i="17"/>
  <c r="E617" i="17"/>
  <c r="F617" i="17"/>
  <c r="E618" i="17"/>
  <c r="F618" i="17"/>
  <c r="E619" i="17"/>
  <c r="F619" i="17"/>
  <c r="E620" i="17"/>
  <c r="F620" i="17"/>
  <c r="E621" i="17"/>
  <c r="F621" i="17"/>
  <c r="E622" i="17"/>
  <c r="F622" i="17"/>
  <c r="E623" i="17"/>
  <c r="F623" i="17"/>
  <c r="E624" i="17"/>
  <c r="F624" i="17"/>
  <c r="E625" i="17"/>
  <c r="F625" i="17"/>
  <c r="E626" i="17"/>
  <c r="F626" i="17"/>
  <c r="E627" i="17"/>
  <c r="F627" i="17"/>
  <c r="E628" i="17"/>
  <c r="F628" i="17"/>
  <c r="E629" i="17"/>
  <c r="F629" i="17"/>
  <c r="E630" i="17"/>
  <c r="F630" i="17"/>
  <c r="E631" i="17"/>
  <c r="F631" i="17"/>
  <c r="E632" i="17"/>
  <c r="F632" i="17"/>
  <c r="E633" i="17"/>
  <c r="F633" i="17"/>
  <c r="E634" i="17"/>
  <c r="F634" i="17"/>
  <c r="E635" i="17"/>
  <c r="F635" i="17"/>
  <c r="E636" i="17"/>
  <c r="F636" i="17"/>
  <c r="E637" i="17"/>
  <c r="F637" i="17"/>
  <c r="E638" i="17"/>
  <c r="F638" i="17"/>
  <c r="E639" i="17"/>
  <c r="F639" i="17"/>
  <c r="E640" i="17"/>
  <c r="F640" i="17"/>
  <c r="E641" i="17"/>
  <c r="F641" i="17"/>
  <c r="E642" i="17"/>
  <c r="F642" i="17"/>
  <c r="E643" i="17"/>
  <c r="F643" i="17"/>
  <c r="E644" i="17"/>
  <c r="F644" i="17"/>
  <c r="E645" i="17"/>
  <c r="F645" i="17"/>
  <c r="E646" i="17"/>
  <c r="F646" i="17"/>
  <c r="E647" i="17"/>
  <c r="F647" i="17"/>
  <c r="E648" i="17"/>
  <c r="F648" i="17"/>
  <c r="E649" i="17"/>
  <c r="F649" i="17"/>
  <c r="E650" i="17"/>
  <c r="F650" i="17"/>
  <c r="E651" i="17"/>
  <c r="F651" i="17"/>
  <c r="E652" i="17"/>
  <c r="F652" i="17"/>
  <c r="E653" i="17"/>
  <c r="F653" i="17"/>
  <c r="E654" i="17"/>
  <c r="F654" i="17"/>
  <c r="E655" i="17"/>
  <c r="F655" i="17"/>
  <c r="E656" i="17"/>
  <c r="F656" i="17"/>
  <c r="E657" i="17"/>
  <c r="F657" i="17"/>
  <c r="E658" i="17"/>
  <c r="F658" i="17"/>
  <c r="E659" i="17"/>
  <c r="F659" i="17"/>
  <c r="E660" i="17"/>
  <c r="F660" i="17"/>
  <c r="E661" i="17"/>
  <c r="F661" i="17"/>
  <c r="E662" i="17"/>
  <c r="F662" i="17"/>
  <c r="E663" i="17"/>
  <c r="F663" i="17"/>
  <c r="E664" i="17"/>
  <c r="F664" i="17"/>
  <c r="E665" i="17"/>
  <c r="F665" i="17"/>
  <c r="E666" i="17"/>
  <c r="F666" i="17"/>
  <c r="E667" i="17"/>
  <c r="F667" i="17"/>
  <c r="E668" i="17"/>
  <c r="F668" i="17"/>
  <c r="E669" i="17"/>
  <c r="F669" i="17"/>
  <c r="E670" i="17"/>
  <c r="F670" i="17"/>
  <c r="E671" i="17"/>
  <c r="F671" i="17"/>
  <c r="E672" i="17"/>
  <c r="F672" i="17"/>
  <c r="E673" i="17"/>
  <c r="F673" i="17"/>
  <c r="E674" i="17"/>
  <c r="F674" i="17"/>
  <c r="E675" i="17"/>
  <c r="F675" i="17"/>
  <c r="E676" i="17"/>
  <c r="F676" i="17"/>
  <c r="E677" i="17"/>
  <c r="F677" i="17"/>
  <c r="E678" i="17"/>
  <c r="F678" i="17"/>
  <c r="E679" i="17"/>
  <c r="F679" i="17"/>
  <c r="E680" i="17"/>
  <c r="F680" i="17"/>
  <c r="E681" i="17"/>
  <c r="F681" i="17"/>
  <c r="E682" i="17"/>
  <c r="F682" i="17"/>
  <c r="E683" i="17"/>
  <c r="F683" i="17"/>
  <c r="E684" i="17"/>
  <c r="F684" i="17"/>
  <c r="E685" i="17"/>
  <c r="F685" i="17"/>
  <c r="E686" i="17"/>
  <c r="F686" i="17"/>
  <c r="E687" i="17"/>
  <c r="F687" i="17"/>
  <c r="E688" i="17"/>
  <c r="F688" i="17"/>
  <c r="E689" i="17"/>
  <c r="F689" i="17"/>
  <c r="E690" i="17"/>
  <c r="F690" i="17"/>
  <c r="E691" i="17"/>
  <c r="F691" i="17"/>
  <c r="E692" i="17"/>
  <c r="F692" i="17"/>
  <c r="E693" i="17"/>
  <c r="F693" i="17"/>
  <c r="E694" i="17"/>
  <c r="F694" i="17"/>
  <c r="E695" i="17"/>
  <c r="F695" i="17"/>
  <c r="E696" i="17"/>
  <c r="F696" i="17"/>
  <c r="E697" i="17"/>
  <c r="F697" i="17"/>
  <c r="E698" i="17"/>
  <c r="F698" i="17"/>
  <c r="E699" i="17"/>
  <c r="F699" i="17"/>
  <c r="E700" i="17"/>
  <c r="F700" i="17"/>
  <c r="E701" i="17"/>
  <c r="F701" i="17"/>
  <c r="E702" i="17"/>
  <c r="F702" i="17"/>
  <c r="E703" i="17"/>
  <c r="F703" i="17"/>
  <c r="E704" i="17"/>
  <c r="F704" i="17"/>
  <c r="E705" i="17"/>
  <c r="F705" i="17"/>
  <c r="E706" i="17"/>
  <c r="F706" i="17"/>
  <c r="E707" i="17"/>
  <c r="F707" i="17"/>
  <c r="E708" i="17"/>
  <c r="F708" i="17"/>
  <c r="E709" i="17"/>
  <c r="F709" i="17"/>
  <c r="E710" i="17"/>
  <c r="F710" i="17"/>
  <c r="E711" i="17"/>
  <c r="F711" i="17"/>
  <c r="E712" i="17"/>
  <c r="F712" i="17"/>
  <c r="E713" i="17"/>
  <c r="F713" i="17"/>
  <c r="E714" i="17"/>
  <c r="F714" i="17"/>
  <c r="E715" i="17"/>
  <c r="F715" i="17"/>
  <c r="E716" i="17"/>
  <c r="F716" i="17"/>
  <c r="E717" i="17"/>
  <c r="F717" i="17"/>
  <c r="E718" i="17"/>
  <c r="F718" i="17"/>
  <c r="E719" i="17"/>
  <c r="F719" i="17"/>
  <c r="E720" i="17"/>
  <c r="F720" i="17"/>
  <c r="E721" i="17"/>
  <c r="F721" i="17"/>
  <c r="E722" i="17"/>
  <c r="F722" i="17"/>
  <c r="E723" i="17"/>
  <c r="F723" i="17"/>
  <c r="E724" i="17"/>
  <c r="F724" i="17"/>
  <c r="E725" i="17"/>
  <c r="F725" i="17"/>
  <c r="E726" i="17"/>
  <c r="F726" i="17"/>
  <c r="E727" i="17"/>
  <c r="F727" i="17"/>
  <c r="E728" i="17"/>
  <c r="F728" i="17"/>
  <c r="E729" i="17"/>
  <c r="F729" i="17"/>
  <c r="E730" i="17"/>
  <c r="F730" i="17"/>
  <c r="E731" i="17"/>
  <c r="F731" i="17"/>
  <c r="E732" i="17"/>
  <c r="F732" i="17"/>
  <c r="E733" i="17"/>
  <c r="F733" i="17"/>
  <c r="E734" i="17"/>
  <c r="F734" i="17"/>
  <c r="E735" i="17"/>
  <c r="F735" i="17"/>
  <c r="E736" i="17"/>
  <c r="F736" i="17"/>
  <c r="E737" i="17"/>
  <c r="F737" i="17"/>
  <c r="E738" i="17"/>
  <c r="F738" i="17"/>
  <c r="E739" i="17"/>
  <c r="F739" i="17"/>
  <c r="E740" i="17"/>
  <c r="F740" i="17"/>
  <c r="E741" i="17"/>
  <c r="F741" i="17"/>
  <c r="E742" i="17"/>
  <c r="F742" i="17"/>
  <c r="E743" i="17"/>
  <c r="F743" i="17"/>
  <c r="E744" i="17"/>
  <c r="F744" i="17"/>
  <c r="E745" i="17"/>
  <c r="F745" i="17"/>
  <c r="E746" i="17"/>
  <c r="F746" i="17"/>
  <c r="E747" i="17"/>
  <c r="F747" i="17"/>
  <c r="E748" i="17"/>
  <c r="F748" i="17"/>
  <c r="E749" i="17"/>
  <c r="F749" i="17"/>
  <c r="E750" i="17"/>
  <c r="F750" i="17"/>
  <c r="E751" i="17"/>
  <c r="F751" i="17"/>
  <c r="E752" i="17"/>
  <c r="F752" i="17"/>
  <c r="E753" i="17"/>
  <c r="F753" i="17"/>
  <c r="E754" i="17"/>
  <c r="F754" i="17"/>
  <c r="E755" i="17"/>
  <c r="F755" i="17"/>
  <c r="E756" i="17"/>
  <c r="F756" i="17"/>
  <c r="E757" i="17"/>
  <c r="F757" i="17"/>
  <c r="E758" i="17"/>
  <c r="F758" i="17"/>
  <c r="E759" i="17"/>
  <c r="F759" i="17"/>
  <c r="E760" i="17"/>
  <c r="F760" i="17"/>
  <c r="E761" i="17"/>
  <c r="F761" i="17"/>
  <c r="E762" i="17"/>
  <c r="F762" i="17"/>
  <c r="E763" i="17"/>
  <c r="F763" i="17"/>
  <c r="E764" i="17"/>
  <c r="F764" i="17"/>
  <c r="E765" i="17"/>
  <c r="F765" i="17"/>
  <c r="E766" i="17"/>
  <c r="F766" i="17"/>
  <c r="E767" i="17"/>
  <c r="F767" i="17"/>
  <c r="E768" i="17"/>
  <c r="F768" i="17"/>
  <c r="E769" i="17"/>
  <c r="F769" i="17"/>
  <c r="E770" i="17"/>
  <c r="F770" i="17"/>
  <c r="E771" i="17"/>
  <c r="F771" i="17"/>
  <c r="E772" i="17"/>
  <c r="F772" i="17"/>
  <c r="E773" i="17"/>
  <c r="F773" i="17"/>
  <c r="E774" i="17"/>
  <c r="F774" i="17"/>
  <c r="E775" i="17"/>
  <c r="F775" i="17"/>
  <c r="E776" i="17"/>
  <c r="F776" i="17"/>
  <c r="E777" i="17"/>
  <c r="F777" i="17"/>
  <c r="E778" i="17"/>
  <c r="F778" i="17"/>
  <c r="E779" i="17"/>
  <c r="F779" i="17"/>
  <c r="E780" i="17"/>
  <c r="F780" i="17"/>
  <c r="E781" i="17"/>
  <c r="F781" i="17"/>
  <c r="E782" i="17"/>
  <c r="F782" i="17"/>
  <c r="E783" i="17"/>
  <c r="F783" i="17"/>
  <c r="E784" i="17"/>
  <c r="F784" i="17"/>
  <c r="E785" i="17"/>
  <c r="F785" i="17"/>
  <c r="E786" i="17"/>
  <c r="F786" i="17"/>
  <c r="E787" i="17"/>
  <c r="F787" i="17"/>
  <c r="E788" i="17"/>
  <c r="F788" i="17"/>
  <c r="E789" i="17"/>
  <c r="F789" i="17"/>
  <c r="E790" i="17"/>
  <c r="F790" i="17"/>
  <c r="E791" i="17"/>
  <c r="F791" i="17"/>
  <c r="E792" i="17"/>
  <c r="F792" i="17"/>
  <c r="E793" i="17"/>
  <c r="F793" i="17"/>
  <c r="E794" i="17"/>
  <c r="F794" i="17"/>
  <c r="E795" i="17"/>
  <c r="F795" i="17"/>
  <c r="E796" i="17"/>
  <c r="F796" i="17"/>
  <c r="E797" i="17"/>
  <c r="F797" i="17"/>
  <c r="E798" i="17"/>
  <c r="F798" i="17"/>
  <c r="E799" i="17"/>
  <c r="F799" i="17"/>
  <c r="E800" i="17"/>
  <c r="F800" i="17"/>
  <c r="E801" i="17"/>
  <c r="F801" i="17"/>
  <c r="E802" i="17"/>
  <c r="F802" i="17"/>
  <c r="E803" i="17"/>
  <c r="F803" i="17"/>
  <c r="E804" i="17"/>
  <c r="F804" i="17"/>
  <c r="E805" i="17"/>
  <c r="F805" i="17"/>
  <c r="E806" i="17"/>
  <c r="F806" i="17"/>
  <c r="E807" i="17"/>
  <c r="F807" i="17"/>
  <c r="E808" i="17"/>
  <c r="F808" i="17"/>
  <c r="E809" i="17"/>
  <c r="F809" i="17"/>
  <c r="E810" i="17"/>
  <c r="F810" i="17"/>
  <c r="E811" i="17"/>
  <c r="F811" i="17"/>
  <c r="E812" i="17"/>
  <c r="F812" i="17"/>
  <c r="E813" i="17"/>
  <c r="F813" i="17"/>
  <c r="E814" i="17"/>
  <c r="F814" i="17"/>
  <c r="E815" i="17"/>
  <c r="F815" i="17"/>
  <c r="E816" i="17"/>
  <c r="F816" i="17"/>
  <c r="E817" i="17"/>
  <c r="F817" i="17"/>
  <c r="E818" i="17"/>
  <c r="F818" i="17"/>
  <c r="E819" i="17"/>
  <c r="F819" i="17"/>
  <c r="E820" i="17"/>
  <c r="F820" i="17"/>
  <c r="E821" i="17"/>
  <c r="F821" i="17"/>
  <c r="E822" i="17"/>
  <c r="F822" i="17"/>
  <c r="E823" i="17"/>
  <c r="F823" i="17"/>
  <c r="E824" i="17"/>
  <c r="F824" i="17"/>
  <c r="E825" i="17"/>
  <c r="F825" i="17"/>
  <c r="E826" i="17"/>
  <c r="F826" i="17"/>
  <c r="E827" i="17"/>
  <c r="F827" i="17"/>
  <c r="E828" i="17"/>
  <c r="F828" i="17"/>
  <c r="E829" i="17"/>
  <c r="F829" i="17"/>
  <c r="E830" i="17"/>
  <c r="F830" i="17"/>
  <c r="E831" i="17"/>
  <c r="F831" i="17"/>
  <c r="E832" i="17"/>
  <c r="F832" i="17"/>
  <c r="E833" i="17"/>
  <c r="F833" i="17"/>
  <c r="E834" i="17"/>
  <c r="F834" i="17"/>
  <c r="E835" i="17"/>
  <c r="F835" i="17"/>
  <c r="E836" i="17"/>
  <c r="F836" i="17"/>
  <c r="E837" i="17"/>
  <c r="F837" i="17"/>
  <c r="E838" i="17"/>
  <c r="F838" i="17"/>
  <c r="E839" i="17"/>
  <c r="F839" i="17"/>
  <c r="E840" i="17"/>
  <c r="F840" i="17"/>
  <c r="E841" i="17"/>
  <c r="F841" i="17"/>
  <c r="E842" i="17"/>
  <c r="F842" i="17"/>
  <c r="E843" i="17"/>
  <c r="F843" i="17"/>
  <c r="E844" i="17"/>
  <c r="F844" i="17"/>
  <c r="E845" i="17"/>
  <c r="F845" i="17"/>
  <c r="E846" i="17"/>
  <c r="F846" i="17"/>
  <c r="E847" i="17"/>
  <c r="F847" i="17"/>
  <c r="E848" i="17"/>
  <c r="F848" i="17"/>
  <c r="E849" i="17"/>
  <c r="F849" i="17"/>
  <c r="E850" i="17"/>
  <c r="F850" i="17"/>
  <c r="E851" i="17"/>
  <c r="F851" i="17"/>
  <c r="E852" i="17"/>
  <c r="F852" i="17"/>
  <c r="E853" i="17"/>
  <c r="F853" i="17"/>
  <c r="E854" i="17"/>
  <c r="F854" i="17"/>
  <c r="E855" i="17"/>
  <c r="F855" i="17"/>
  <c r="E856" i="17"/>
  <c r="F856" i="17"/>
  <c r="E857" i="17"/>
  <c r="F857" i="17"/>
  <c r="E858" i="17"/>
  <c r="F858" i="17"/>
  <c r="E859" i="17"/>
  <c r="F859" i="17"/>
  <c r="E860" i="17"/>
  <c r="F860" i="17"/>
  <c r="E861" i="17"/>
  <c r="F861" i="17"/>
  <c r="E862" i="17"/>
  <c r="F862" i="17"/>
  <c r="E863" i="17"/>
  <c r="F863" i="17"/>
  <c r="E864" i="17"/>
  <c r="F864" i="17"/>
  <c r="E865" i="17"/>
  <c r="F865" i="17"/>
  <c r="E866" i="17"/>
  <c r="F866" i="17"/>
  <c r="E867" i="17"/>
  <c r="F867" i="17"/>
  <c r="E868" i="17"/>
  <c r="F868" i="17"/>
  <c r="E869" i="17"/>
  <c r="F869" i="17"/>
  <c r="E870" i="17"/>
  <c r="F870" i="17"/>
  <c r="E871" i="17"/>
  <c r="F871" i="17"/>
  <c r="E872" i="17"/>
  <c r="F872" i="17"/>
  <c r="E873" i="17"/>
  <c r="F873" i="17"/>
  <c r="E874" i="17"/>
  <c r="F874" i="17"/>
  <c r="E875" i="17"/>
  <c r="F875" i="17"/>
  <c r="E876" i="17"/>
  <c r="F876" i="17"/>
  <c r="E877" i="17"/>
  <c r="F877" i="17"/>
  <c r="E878" i="17"/>
  <c r="F878" i="17"/>
  <c r="E879" i="17"/>
  <c r="F879" i="17"/>
  <c r="E880" i="17"/>
  <c r="F880" i="17"/>
  <c r="E881" i="17"/>
  <c r="F881" i="17"/>
  <c r="E882" i="17"/>
  <c r="F882" i="17"/>
  <c r="E883" i="17"/>
  <c r="F883" i="17"/>
  <c r="E884" i="17"/>
  <c r="F884" i="17"/>
  <c r="E885" i="17"/>
  <c r="F885" i="17"/>
  <c r="E886" i="17"/>
  <c r="F886" i="17"/>
  <c r="E887" i="17"/>
  <c r="F887" i="17"/>
  <c r="E888" i="17"/>
  <c r="F888" i="17"/>
  <c r="E889" i="17"/>
  <c r="F889" i="17"/>
  <c r="E890" i="17"/>
  <c r="F890" i="17"/>
  <c r="E891" i="17"/>
  <c r="F891" i="17"/>
  <c r="E892" i="17"/>
  <c r="F892" i="17"/>
  <c r="E893" i="17"/>
  <c r="F893" i="17"/>
  <c r="E894" i="17"/>
  <c r="F894" i="17"/>
  <c r="E895" i="17"/>
  <c r="F895" i="17"/>
  <c r="E896" i="17"/>
  <c r="F896" i="17"/>
  <c r="E897" i="17"/>
  <c r="F897" i="17"/>
  <c r="E898" i="17"/>
  <c r="F898" i="17"/>
  <c r="E899" i="17"/>
  <c r="F899" i="17"/>
  <c r="E900" i="17"/>
  <c r="F900" i="17"/>
  <c r="E901" i="17"/>
  <c r="F901" i="17"/>
  <c r="E902" i="17"/>
  <c r="F902" i="17"/>
  <c r="E903" i="17"/>
  <c r="F903" i="17"/>
  <c r="E904" i="17"/>
  <c r="F904" i="17"/>
  <c r="E905" i="17"/>
  <c r="F905" i="17"/>
  <c r="E906" i="17"/>
  <c r="F906" i="17"/>
  <c r="E907" i="17"/>
  <c r="F907" i="17"/>
  <c r="E908" i="17"/>
  <c r="F908" i="17"/>
  <c r="E909" i="17"/>
  <c r="F909" i="17"/>
  <c r="E910" i="17"/>
  <c r="F910" i="17"/>
  <c r="E911" i="17"/>
  <c r="F911" i="17"/>
  <c r="E912" i="17"/>
  <c r="F912" i="17"/>
  <c r="E913" i="17"/>
  <c r="F913" i="17"/>
  <c r="E914" i="17"/>
  <c r="F914" i="17"/>
  <c r="E915" i="17"/>
  <c r="F915" i="17"/>
  <c r="E916" i="17"/>
  <c r="F916" i="17"/>
  <c r="E917" i="17"/>
  <c r="F917" i="17"/>
  <c r="E918" i="17"/>
  <c r="F918" i="17"/>
  <c r="E919" i="17"/>
  <c r="F919" i="17"/>
  <c r="E920" i="17"/>
  <c r="F920" i="17"/>
  <c r="E921" i="17"/>
  <c r="F921" i="17"/>
  <c r="E922" i="17"/>
  <c r="F922" i="17"/>
  <c r="E923" i="17"/>
  <c r="F923" i="17"/>
  <c r="E924" i="17"/>
  <c r="F924" i="17"/>
  <c r="E925" i="17"/>
  <c r="F925" i="17"/>
  <c r="E926" i="17"/>
  <c r="F926" i="17"/>
  <c r="E927" i="17"/>
  <c r="F927" i="17"/>
  <c r="E928" i="17"/>
  <c r="F928" i="17"/>
  <c r="E929" i="17"/>
  <c r="F929" i="17"/>
  <c r="E930" i="17"/>
  <c r="F930" i="17"/>
  <c r="E931" i="17"/>
  <c r="F931" i="17"/>
  <c r="E932" i="17"/>
  <c r="F932" i="17"/>
  <c r="E933" i="17"/>
  <c r="F933" i="17"/>
  <c r="E934" i="17"/>
  <c r="F934" i="17"/>
  <c r="E935" i="17"/>
  <c r="F935" i="17"/>
  <c r="E936" i="17"/>
  <c r="F936" i="17"/>
  <c r="E937" i="17"/>
  <c r="F937" i="17"/>
  <c r="E938" i="17"/>
  <c r="F938" i="17"/>
  <c r="E939" i="17"/>
  <c r="F939" i="17"/>
  <c r="E940" i="17"/>
  <c r="F940" i="17"/>
  <c r="E941" i="17"/>
  <c r="F941" i="17"/>
  <c r="E942" i="17"/>
  <c r="F942" i="17"/>
  <c r="E943" i="17"/>
  <c r="F943" i="17"/>
  <c r="E944" i="17"/>
  <c r="F944" i="17"/>
  <c r="E945" i="17"/>
  <c r="F945" i="17"/>
  <c r="E946" i="17"/>
  <c r="F946" i="17"/>
  <c r="E947" i="17"/>
  <c r="F947" i="17"/>
  <c r="E948" i="17"/>
  <c r="F948" i="17"/>
  <c r="E949" i="17"/>
  <c r="F949" i="17"/>
  <c r="E950" i="17"/>
  <c r="F950" i="17"/>
  <c r="E951" i="17"/>
  <c r="F951" i="17"/>
  <c r="E952" i="17"/>
  <c r="F952" i="17"/>
  <c r="E953" i="17"/>
  <c r="F953" i="17"/>
  <c r="E954" i="17"/>
  <c r="F954" i="17"/>
  <c r="E955" i="17"/>
  <c r="F955" i="17"/>
  <c r="E956" i="17"/>
  <c r="F956" i="17"/>
  <c r="E957" i="17"/>
  <c r="F957" i="17"/>
  <c r="E958" i="17"/>
  <c r="F958" i="17"/>
  <c r="E959" i="17"/>
  <c r="F959" i="17"/>
  <c r="E960" i="17"/>
  <c r="F960" i="17"/>
  <c r="E961" i="17"/>
  <c r="F961" i="17"/>
  <c r="E962" i="17"/>
  <c r="F962" i="17"/>
  <c r="E963" i="17"/>
  <c r="F963" i="17"/>
  <c r="E964" i="17"/>
  <c r="F964" i="17"/>
  <c r="E965" i="17"/>
  <c r="F965" i="17"/>
  <c r="E966" i="17"/>
  <c r="F966" i="17"/>
  <c r="E967" i="17"/>
  <c r="F967" i="17"/>
  <c r="E968" i="17"/>
  <c r="F968" i="17"/>
  <c r="E969" i="17"/>
  <c r="F969" i="17"/>
  <c r="E970" i="17"/>
  <c r="F970" i="17"/>
  <c r="E971" i="17"/>
  <c r="F971" i="17"/>
  <c r="E972" i="17"/>
  <c r="F972" i="17"/>
  <c r="E973" i="17"/>
  <c r="F973" i="17"/>
  <c r="E974" i="17"/>
  <c r="F974" i="17"/>
  <c r="E975" i="17"/>
  <c r="F975" i="17"/>
  <c r="E976" i="17"/>
  <c r="F976" i="17"/>
  <c r="E977" i="17"/>
  <c r="F977" i="17"/>
  <c r="E978" i="17"/>
  <c r="F978" i="17"/>
  <c r="E979" i="17"/>
  <c r="F979" i="17"/>
  <c r="E980" i="17"/>
  <c r="F980" i="17"/>
  <c r="E981" i="17"/>
  <c r="F981" i="17"/>
  <c r="E982" i="17"/>
  <c r="F982" i="17"/>
  <c r="E983" i="17"/>
  <c r="F983" i="17"/>
  <c r="E984" i="17"/>
  <c r="F984" i="17"/>
  <c r="E985" i="17"/>
  <c r="F985" i="17"/>
  <c r="E986" i="17"/>
  <c r="F986" i="17"/>
  <c r="E987" i="17"/>
  <c r="F987" i="17"/>
  <c r="E988" i="17"/>
  <c r="F988" i="17"/>
  <c r="E989" i="17"/>
  <c r="F989" i="17"/>
  <c r="E990" i="17"/>
  <c r="F990" i="17"/>
  <c r="E991" i="17"/>
  <c r="F991" i="17"/>
  <c r="E992" i="17"/>
  <c r="F992" i="17"/>
  <c r="E993" i="17"/>
  <c r="F993" i="17"/>
  <c r="E994" i="17"/>
  <c r="F994" i="17"/>
  <c r="E995" i="17"/>
  <c r="F995" i="17"/>
  <c r="E996" i="17"/>
  <c r="F996" i="17"/>
  <c r="E997" i="17"/>
  <c r="F997" i="17"/>
  <c r="E998" i="17"/>
  <c r="F998" i="17"/>
  <c r="E999" i="17"/>
  <c r="F999" i="17"/>
  <c r="E1000" i="17"/>
  <c r="F1000" i="17"/>
  <c r="E2" i="17"/>
  <c r="F2" i="17"/>
  <c r="E3" i="16"/>
  <c r="F3" i="16"/>
  <c r="E4" i="16"/>
  <c r="F4" i="16"/>
  <c r="E5" i="16"/>
  <c r="F5" i="16"/>
  <c r="E6" i="16"/>
  <c r="F6" i="16"/>
  <c r="E7" i="16"/>
  <c r="F7" i="16"/>
  <c r="E8" i="16"/>
  <c r="F8" i="16"/>
  <c r="E9" i="16"/>
  <c r="F9" i="16"/>
  <c r="E10" i="16"/>
  <c r="F10" i="16"/>
  <c r="E11" i="16"/>
  <c r="F11" i="16"/>
  <c r="E12" i="16"/>
  <c r="F12" i="16"/>
  <c r="E13" i="16"/>
  <c r="F13" i="16"/>
  <c r="E14" i="16"/>
  <c r="F14" i="16"/>
  <c r="E15" i="16"/>
  <c r="F15" i="16"/>
  <c r="E16" i="16"/>
  <c r="F16" i="16"/>
  <c r="E17" i="16"/>
  <c r="F17" i="16"/>
  <c r="E18" i="16"/>
  <c r="F18" i="16"/>
  <c r="E19" i="16"/>
  <c r="F19" i="16"/>
  <c r="E20" i="16"/>
  <c r="F20" i="16"/>
  <c r="E21" i="16"/>
  <c r="F21" i="16"/>
  <c r="E22" i="16"/>
  <c r="F22" i="16"/>
  <c r="E23" i="16"/>
  <c r="F23" i="16"/>
  <c r="E24" i="16"/>
  <c r="F24" i="16"/>
  <c r="E25" i="16"/>
  <c r="F25" i="16"/>
  <c r="E26" i="16"/>
  <c r="F26" i="16"/>
  <c r="E27" i="16"/>
  <c r="F27" i="16"/>
  <c r="E28" i="16"/>
  <c r="F28" i="16"/>
  <c r="E29" i="16"/>
  <c r="F29" i="16"/>
  <c r="E30" i="16"/>
  <c r="F30" i="16"/>
  <c r="E31" i="16"/>
  <c r="F31" i="16"/>
  <c r="E32" i="16"/>
  <c r="F32" i="16"/>
  <c r="E33" i="16"/>
  <c r="F33" i="16"/>
  <c r="E34" i="16"/>
  <c r="F34" i="16"/>
  <c r="E35" i="16"/>
  <c r="F35" i="16"/>
  <c r="E36" i="16"/>
  <c r="F36" i="16"/>
  <c r="E37" i="16"/>
  <c r="F37" i="16"/>
  <c r="E38" i="16"/>
  <c r="F38" i="16"/>
  <c r="E39" i="16"/>
  <c r="F39" i="16"/>
  <c r="E40" i="16"/>
  <c r="F40" i="16"/>
  <c r="E41" i="16"/>
  <c r="F41" i="16"/>
  <c r="E42" i="16"/>
  <c r="F42" i="16"/>
  <c r="E43" i="16"/>
  <c r="F43" i="16"/>
  <c r="E44" i="16"/>
  <c r="F44" i="16"/>
  <c r="E45" i="16"/>
  <c r="F45" i="16"/>
  <c r="E46" i="16"/>
  <c r="F46" i="16"/>
  <c r="E47" i="16"/>
  <c r="F47" i="16"/>
  <c r="E48" i="16"/>
  <c r="F48" i="16"/>
  <c r="E49" i="16"/>
  <c r="F49" i="16"/>
  <c r="E50" i="16"/>
  <c r="F50" i="16"/>
  <c r="E51" i="16"/>
  <c r="F51" i="16"/>
  <c r="E52" i="16"/>
  <c r="F52" i="16"/>
  <c r="E53" i="16"/>
  <c r="F53" i="16"/>
  <c r="E54" i="16"/>
  <c r="F54" i="16"/>
  <c r="E55" i="16"/>
  <c r="F55" i="16"/>
  <c r="E56" i="16"/>
  <c r="F56" i="16"/>
  <c r="E57" i="16"/>
  <c r="F57" i="16"/>
  <c r="E58" i="16"/>
  <c r="F58" i="16"/>
  <c r="E59" i="16"/>
  <c r="F59" i="16"/>
  <c r="E60" i="16"/>
  <c r="F60" i="16"/>
  <c r="E61" i="16"/>
  <c r="F61" i="16"/>
  <c r="E62" i="16"/>
  <c r="F62" i="16"/>
  <c r="E63" i="16"/>
  <c r="F63" i="16"/>
  <c r="E64" i="16"/>
  <c r="F64" i="16"/>
  <c r="E65" i="16"/>
  <c r="F65" i="16"/>
  <c r="E66" i="16"/>
  <c r="F66" i="16"/>
  <c r="E67" i="16"/>
  <c r="F67" i="16"/>
  <c r="E68" i="16"/>
  <c r="F68" i="16"/>
  <c r="E69" i="16"/>
  <c r="F69" i="16"/>
  <c r="E70" i="16"/>
  <c r="F70" i="16"/>
  <c r="E71" i="16"/>
  <c r="F71" i="16"/>
  <c r="E72" i="16"/>
  <c r="F72" i="16"/>
  <c r="E73" i="16"/>
  <c r="F73" i="16"/>
  <c r="E74" i="16"/>
  <c r="F74" i="16"/>
  <c r="E75" i="16"/>
  <c r="F75" i="16"/>
  <c r="E76" i="16"/>
  <c r="F76" i="16"/>
  <c r="E77" i="16"/>
  <c r="F77" i="16"/>
  <c r="E78" i="16"/>
  <c r="F78" i="16"/>
  <c r="E79" i="16"/>
  <c r="F79" i="16"/>
  <c r="E80" i="16"/>
  <c r="F80" i="16"/>
  <c r="E81" i="16"/>
  <c r="F81" i="16"/>
  <c r="E82" i="16"/>
  <c r="F82" i="16"/>
  <c r="E83" i="16"/>
  <c r="F83" i="16"/>
  <c r="E84" i="16"/>
  <c r="F84" i="16"/>
  <c r="E85" i="16"/>
  <c r="F85" i="16"/>
  <c r="E86" i="16"/>
  <c r="F86" i="16"/>
  <c r="E87" i="16"/>
  <c r="F87" i="16"/>
  <c r="E88" i="16"/>
  <c r="F88" i="16"/>
  <c r="E89" i="16"/>
  <c r="F89" i="16"/>
  <c r="E90" i="16"/>
  <c r="F90" i="16"/>
  <c r="E91" i="16"/>
  <c r="F91" i="16"/>
  <c r="E92" i="16"/>
  <c r="F92" i="16"/>
  <c r="E93" i="16"/>
  <c r="F93" i="16"/>
  <c r="E94" i="16"/>
  <c r="F94" i="16"/>
  <c r="E95" i="16"/>
  <c r="F95" i="16"/>
  <c r="E96" i="16"/>
  <c r="F96" i="16"/>
  <c r="E97" i="16"/>
  <c r="F97" i="16"/>
  <c r="E98" i="16"/>
  <c r="F98" i="16"/>
  <c r="E99" i="16"/>
  <c r="F99" i="16"/>
  <c r="E100" i="16"/>
  <c r="F100" i="16"/>
  <c r="E101" i="16"/>
  <c r="F101" i="16"/>
  <c r="E102" i="16"/>
  <c r="F102" i="16"/>
  <c r="E103" i="16"/>
  <c r="F103" i="16"/>
  <c r="E104" i="16"/>
  <c r="F104" i="16"/>
  <c r="E105" i="16"/>
  <c r="F105" i="16"/>
  <c r="E106" i="16"/>
  <c r="F106" i="16"/>
  <c r="E107" i="16"/>
  <c r="F107" i="16"/>
  <c r="E108" i="16"/>
  <c r="F108" i="16"/>
  <c r="E109" i="16"/>
  <c r="F109" i="16"/>
  <c r="E110" i="16"/>
  <c r="F110" i="16"/>
  <c r="E111" i="16"/>
  <c r="F111" i="16"/>
  <c r="E112" i="16"/>
  <c r="F112" i="16"/>
  <c r="E113" i="16"/>
  <c r="F113" i="16"/>
  <c r="E114" i="16"/>
  <c r="F114" i="16"/>
  <c r="E115" i="16"/>
  <c r="F115" i="16"/>
  <c r="E116" i="16"/>
  <c r="F116" i="16"/>
  <c r="E117" i="16"/>
  <c r="F117" i="16"/>
  <c r="E118" i="16"/>
  <c r="F118" i="16"/>
  <c r="E119" i="16"/>
  <c r="F119" i="16"/>
  <c r="E120" i="16"/>
  <c r="F120" i="16"/>
  <c r="E121" i="16"/>
  <c r="F121" i="16"/>
  <c r="E122" i="16"/>
  <c r="F122" i="16"/>
  <c r="E123" i="16"/>
  <c r="F123" i="16"/>
  <c r="E124" i="16"/>
  <c r="F124" i="16"/>
  <c r="E125" i="16"/>
  <c r="F125" i="16"/>
  <c r="E126" i="16"/>
  <c r="F126" i="16"/>
  <c r="E127" i="16"/>
  <c r="F127" i="16"/>
  <c r="E128" i="16"/>
  <c r="F128" i="16"/>
  <c r="E129" i="16"/>
  <c r="F129" i="16"/>
  <c r="E130" i="16"/>
  <c r="F130" i="16"/>
  <c r="E131" i="16"/>
  <c r="F131" i="16"/>
  <c r="E132" i="16"/>
  <c r="F132" i="16"/>
  <c r="E133" i="16"/>
  <c r="F133" i="16"/>
  <c r="E134" i="16"/>
  <c r="F134" i="16"/>
  <c r="E135" i="16"/>
  <c r="F135" i="16"/>
  <c r="E136" i="16"/>
  <c r="F136" i="16"/>
  <c r="E137" i="16"/>
  <c r="F137" i="16"/>
  <c r="E138" i="16"/>
  <c r="F138" i="16"/>
  <c r="E139" i="16"/>
  <c r="F139" i="16"/>
  <c r="E140" i="16"/>
  <c r="F140" i="16"/>
  <c r="E141" i="16"/>
  <c r="F141" i="16"/>
  <c r="E142" i="16"/>
  <c r="F142" i="16"/>
  <c r="E143" i="16"/>
  <c r="F143" i="16"/>
  <c r="E144" i="16"/>
  <c r="F144" i="16"/>
  <c r="E145" i="16"/>
  <c r="F145" i="16"/>
  <c r="E146" i="16"/>
  <c r="F146" i="16"/>
  <c r="E147" i="16"/>
  <c r="F147" i="16"/>
  <c r="E148" i="16"/>
  <c r="F148" i="16"/>
  <c r="E149" i="16"/>
  <c r="F149" i="16"/>
  <c r="E150" i="16"/>
  <c r="F150" i="16"/>
  <c r="E151" i="16"/>
  <c r="F151" i="16"/>
  <c r="E152" i="16"/>
  <c r="F152" i="16"/>
  <c r="E153" i="16"/>
  <c r="F153" i="16"/>
  <c r="E154" i="16"/>
  <c r="F154" i="16"/>
  <c r="E155" i="16"/>
  <c r="F155" i="16"/>
  <c r="E156" i="16"/>
  <c r="F156" i="16"/>
  <c r="E157" i="16"/>
  <c r="F157" i="16"/>
  <c r="E158" i="16"/>
  <c r="F158" i="16"/>
  <c r="E159" i="16"/>
  <c r="F159" i="16"/>
  <c r="E160" i="16"/>
  <c r="F160" i="16"/>
  <c r="E161" i="16"/>
  <c r="F161" i="16"/>
  <c r="E162" i="16"/>
  <c r="F162" i="16"/>
  <c r="E163" i="16"/>
  <c r="F163" i="16"/>
  <c r="E164" i="16"/>
  <c r="F164" i="16"/>
  <c r="E165" i="16"/>
  <c r="F165" i="16"/>
  <c r="E166" i="16"/>
  <c r="F166" i="16"/>
  <c r="E167" i="16"/>
  <c r="F167" i="16"/>
  <c r="E168" i="16"/>
  <c r="F168" i="16"/>
  <c r="E169" i="16"/>
  <c r="F169" i="16"/>
  <c r="E170" i="16"/>
  <c r="F170" i="16"/>
  <c r="E171" i="16"/>
  <c r="F171" i="16"/>
  <c r="E172" i="16"/>
  <c r="F172" i="16"/>
  <c r="E173" i="16"/>
  <c r="F173" i="16"/>
  <c r="E174" i="16"/>
  <c r="F174" i="16"/>
  <c r="E175" i="16"/>
  <c r="F175" i="16"/>
  <c r="E176" i="16"/>
  <c r="F176" i="16"/>
  <c r="E177" i="16"/>
  <c r="F177" i="16"/>
  <c r="E178" i="16"/>
  <c r="F178" i="16"/>
  <c r="E179" i="16"/>
  <c r="F179" i="16"/>
  <c r="E180" i="16"/>
  <c r="F180" i="16"/>
  <c r="E181" i="16"/>
  <c r="F181" i="16"/>
  <c r="E182" i="16"/>
  <c r="F182" i="16"/>
  <c r="E183" i="16"/>
  <c r="F183" i="16"/>
  <c r="E184" i="16"/>
  <c r="F184" i="16"/>
  <c r="E185" i="16"/>
  <c r="F185" i="16"/>
  <c r="E186" i="16"/>
  <c r="F186" i="16"/>
  <c r="E187" i="16"/>
  <c r="F187" i="16"/>
  <c r="E188" i="16"/>
  <c r="F188" i="16"/>
  <c r="E189" i="16"/>
  <c r="F189" i="16"/>
  <c r="E190" i="16"/>
  <c r="F190" i="16"/>
  <c r="E191" i="16"/>
  <c r="F191" i="16"/>
  <c r="E192" i="16"/>
  <c r="F192" i="16"/>
  <c r="E193" i="16"/>
  <c r="F193" i="16"/>
  <c r="E194" i="16"/>
  <c r="F194" i="16"/>
  <c r="E195" i="16"/>
  <c r="F195" i="16"/>
  <c r="E196" i="16"/>
  <c r="F196" i="16"/>
  <c r="E197" i="16"/>
  <c r="F197" i="16"/>
  <c r="E198" i="16"/>
  <c r="F198" i="16"/>
  <c r="E199" i="16"/>
  <c r="F199" i="16"/>
  <c r="E200" i="16"/>
  <c r="F200" i="16"/>
  <c r="E201" i="16"/>
  <c r="F201" i="16"/>
  <c r="E202" i="16"/>
  <c r="F202" i="16"/>
  <c r="E203" i="16"/>
  <c r="F203" i="16"/>
  <c r="E204" i="16"/>
  <c r="F204" i="16"/>
  <c r="E205" i="16"/>
  <c r="F205" i="16"/>
  <c r="E206" i="16"/>
  <c r="F206" i="16"/>
  <c r="E207" i="16"/>
  <c r="F207" i="16"/>
  <c r="E208" i="16"/>
  <c r="F208" i="16"/>
  <c r="E209" i="16"/>
  <c r="F209" i="16"/>
  <c r="E210" i="16"/>
  <c r="F210" i="16"/>
  <c r="E211" i="16"/>
  <c r="F211" i="16"/>
  <c r="E212" i="16"/>
  <c r="F212" i="16"/>
  <c r="E213" i="16"/>
  <c r="F213" i="16"/>
  <c r="E214" i="16"/>
  <c r="F214" i="16"/>
  <c r="E215" i="16"/>
  <c r="F215" i="16"/>
  <c r="E216" i="16"/>
  <c r="F216" i="16"/>
  <c r="E217" i="16"/>
  <c r="F217" i="16"/>
  <c r="E218" i="16"/>
  <c r="F218" i="16"/>
  <c r="E219" i="16"/>
  <c r="F219" i="16"/>
  <c r="E220" i="16"/>
  <c r="F220" i="16"/>
  <c r="E221" i="16"/>
  <c r="F221" i="16"/>
  <c r="E222" i="16"/>
  <c r="F222" i="16"/>
  <c r="E223" i="16"/>
  <c r="F223" i="16"/>
  <c r="E224" i="16"/>
  <c r="F224" i="16"/>
  <c r="E225" i="16"/>
  <c r="F225" i="16"/>
  <c r="E226" i="16"/>
  <c r="F226" i="16"/>
  <c r="E227" i="16"/>
  <c r="F227" i="16"/>
  <c r="E228" i="16"/>
  <c r="F228" i="16"/>
  <c r="E229" i="16"/>
  <c r="F229" i="16"/>
  <c r="E230" i="16"/>
  <c r="F230" i="16"/>
  <c r="E231" i="16"/>
  <c r="F231" i="16"/>
  <c r="E232" i="16"/>
  <c r="F232" i="16"/>
  <c r="E233" i="16"/>
  <c r="F233" i="16"/>
  <c r="E234" i="16"/>
  <c r="F234" i="16"/>
  <c r="E235" i="16"/>
  <c r="F235" i="16"/>
  <c r="E236" i="16"/>
  <c r="F236" i="16"/>
  <c r="E237" i="16"/>
  <c r="F237" i="16"/>
  <c r="E238" i="16"/>
  <c r="F238" i="16"/>
  <c r="E239" i="16"/>
  <c r="F239" i="16"/>
  <c r="E240" i="16"/>
  <c r="F240" i="16"/>
  <c r="E241" i="16"/>
  <c r="F241" i="16"/>
  <c r="E242" i="16"/>
  <c r="F242" i="16"/>
  <c r="E243" i="16"/>
  <c r="F243" i="16"/>
  <c r="E244" i="16"/>
  <c r="F244" i="16"/>
  <c r="E245" i="16"/>
  <c r="F245" i="16"/>
  <c r="E246" i="16"/>
  <c r="F246" i="16"/>
  <c r="E247" i="16"/>
  <c r="F247" i="16"/>
  <c r="E248" i="16"/>
  <c r="F248" i="16"/>
  <c r="E249" i="16"/>
  <c r="F249" i="16"/>
  <c r="E250" i="16"/>
  <c r="F250" i="16"/>
  <c r="E251" i="16"/>
  <c r="F251" i="16"/>
  <c r="E252" i="16"/>
  <c r="F252" i="16"/>
  <c r="E253" i="16"/>
  <c r="F253" i="16"/>
  <c r="E254" i="16"/>
  <c r="F254" i="16"/>
  <c r="E255" i="16"/>
  <c r="F255" i="16"/>
  <c r="E256" i="16"/>
  <c r="F256" i="16"/>
  <c r="E257" i="16"/>
  <c r="F257" i="16"/>
  <c r="E258" i="16"/>
  <c r="F258" i="16"/>
  <c r="E259" i="16"/>
  <c r="F259" i="16"/>
  <c r="E260" i="16"/>
  <c r="F260" i="16"/>
  <c r="E261" i="16"/>
  <c r="F261" i="16"/>
  <c r="E262" i="16"/>
  <c r="F262" i="16"/>
  <c r="E263" i="16"/>
  <c r="F263" i="16"/>
  <c r="E264" i="16"/>
  <c r="F264" i="16"/>
  <c r="E265" i="16"/>
  <c r="F265" i="16"/>
  <c r="E266" i="16"/>
  <c r="F266" i="16"/>
  <c r="E267" i="16"/>
  <c r="F267" i="16"/>
  <c r="E268" i="16"/>
  <c r="F268" i="16"/>
  <c r="E269" i="16"/>
  <c r="F269" i="16"/>
  <c r="E270" i="16"/>
  <c r="F270" i="16"/>
  <c r="E271" i="16"/>
  <c r="F271" i="16"/>
  <c r="E272" i="16"/>
  <c r="F272" i="16"/>
  <c r="E273" i="16"/>
  <c r="F273" i="16"/>
  <c r="E274" i="16"/>
  <c r="F274" i="16"/>
  <c r="E275" i="16"/>
  <c r="F275" i="16"/>
  <c r="E276" i="16"/>
  <c r="F276" i="16"/>
  <c r="E277" i="16"/>
  <c r="F277" i="16"/>
  <c r="E278" i="16"/>
  <c r="F278" i="16"/>
  <c r="E279" i="16"/>
  <c r="F279" i="16"/>
  <c r="E280" i="16"/>
  <c r="F280" i="16"/>
  <c r="E281" i="16"/>
  <c r="F281" i="16"/>
  <c r="E282" i="16"/>
  <c r="F282" i="16"/>
  <c r="E283" i="16"/>
  <c r="F283" i="16"/>
  <c r="E284" i="16"/>
  <c r="F284" i="16"/>
  <c r="E285" i="16"/>
  <c r="F285" i="16"/>
  <c r="E286" i="16"/>
  <c r="F286" i="16"/>
  <c r="E287" i="16"/>
  <c r="F287" i="16"/>
  <c r="E288" i="16"/>
  <c r="F288" i="16"/>
  <c r="E289" i="16"/>
  <c r="F289" i="16"/>
  <c r="E290" i="16"/>
  <c r="F290" i="16"/>
  <c r="E291" i="16"/>
  <c r="F291" i="16"/>
  <c r="E292" i="16"/>
  <c r="F292" i="16"/>
  <c r="E293" i="16"/>
  <c r="F293" i="16"/>
  <c r="E294" i="16"/>
  <c r="F294" i="16"/>
  <c r="E295" i="16"/>
  <c r="F295" i="16"/>
  <c r="E296" i="16"/>
  <c r="F296" i="16"/>
  <c r="E297" i="16"/>
  <c r="F297" i="16"/>
  <c r="E298" i="16"/>
  <c r="F298" i="16"/>
  <c r="E299" i="16"/>
  <c r="F299" i="16"/>
  <c r="E300" i="16"/>
  <c r="F300" i="16"/>
  <c r="E301" i="16"/>
  <c r="F301" i="16"/>
  <c r="E302" i="16"/>
  <c r="F302" i="16"/>
  <c r="E303" i="16"/>
  <c r="F303" i="16"/>
  <c r="E304" i="16"/>
  <c r="F304" i="16"/>
  <c r="E305" i="16"/>
  <c r="F305" i="16"/>
  <c r="E306" i="16"/>
  <c r="F306" i="16"/>
  <c r="E307" i="16"/>
  <c r="F307" i="16"/>
  <c r="E308" i="16"/>
  <c r="F308" i="16"/>
  <c r="E309" i="16"/>
  <c r="F309" i="16"/>
  <c r="E310" i="16"/>
  <c r="F310" i="16"/>
  <c r="E311" i="16"/>
  <c r="F311" i="16"/>
  <c r="E312" i="16"/>
  <c r="F312" i="16"/>
  <c r="E313" i="16"/>
  <c r="F313" i="16"/>
  <c r="E314" i="16"/>
  <c r="F314" i="16"/>
  <c r="E315" i="16"/>
  <c r="F315" i="16"/>
  <c r="E316" i="16"/>
  <c r="F316" i="16"/>
  <c r="E317" i="16"/>
  <c r="F317" i="16"/>
  <c r="E318" i="16"/>
  <c r="F318" i="16"/>
  <c r="E319" i="16"/>
  <c r="F319" i="16"/>
  <c r="E320" i="16"/>
  <c r="F320" i="16"/>
  <c r="E321" i="16"/>
  <c r="F321" i="16"/>
  <c r="E322" i="16"/>
  <c r="F322" i="16"/>
  <c r="E323" i="16"/>
  <c r="F323" i="16"/>
  <c r="E324" i="16"/>
  <c r="F324" i="16"/>
  <c r="E325" i="16"/>
  <c r="F325" i="16"/>
  <c r="E326" i="16"/>
  <c r="F326" i="16"/>
  <c r="E327" i="16"/>
  <c r="F327" i="16"/>
  <c r="E328" i="16"/>
  <c r="F328" i="16"/>
  <c r="E329" i="16"/>
  <c r="F329" i="16"/>
  <c r="E330" i="16"/>
  <c r="F330" i="16"/>
  <c r="E331" i="16"/>
  <c r="F331" i="16"/>
  <c r="E332" i="16"/>
  <c r="F332" i="16"/>
  <c r="E333" i="16"/>
  <c r="F333" i="16"/>
  <c r="E334" i="16"/>
  <c r="F334" i="16"/>
  <c r="E335" i="16"/>
  <c r="F335" i="16"/>
  <c r="E336" i="16"/>
  <c r="F336" i="16"/>
  <c r="E337" i="16"/>
  <c r="F337" i="16"/>
  <c r="E338" i="16"/>
  <c r="F338" i="16"/>
  <c r="E339" i="16"/>
  <c r="F339" i="16"/>
  <c r="E340" i="16"/>
  <c r="F340" i="16"/>
  <c r="E341" i="16"/>
  <c r="F341" i="16"/>
  <c r="E342" i="16"/>
  <c r="F342" i="16"/>
  <c r="E343" i="16"/>
  <c r="F343" i="16"/>
  <c r="E344" i="16"/>
  <c r="F344" i="16"/>
  <c r="E345" i="16"/>
  <c r="F345" i="16"/>
  <c r="E346" i="16"/>
  <c r="F346" i="16"/>
  <c r="E347" i="16"/>
  <c r="F347" i="16"/>
  <c r="E348" i="16"/>
  <c r="F348" i="16"/>
  <c r="E349" i="16"/>
  <c r="F349" i="16"/>
  <c r="E350" i="16"/>
  <c r="F350" i="16"/>
  <c r="E351" i="16"/>
  <c r="F351" i="16"/>
  <c r="E352" i="16"/>
  <c r="F352" i="16"/>
  <c r="E353" i="16"/>
  <c r="F353" i="16"/>
  <c r="E354" i="16"/>
  <c r="F354" i="16"/>
  <c r="E355" i="16"/>
  <c r="F355" i="16"/>
  <c r="E356" i="16"/>
  <c r="F356" i="16"/>
  <c r="E357" i="16"/>
  <c r="F357" i="16"/>
  <c r="E358" i="16"/>
  <c r="F358" i="16"/>
  <c r="E359" i="16"/>
  <c r="F359" i="16"/>
  <c r="E360" i="16"/>
  <c r="F360" i="16"/>
  <c r="E361" i="16"/>
  <c r="F361" i="16"/>
  <c r="E362" i="16"/>
  <c r="F362" i="16"/>
  <c r="E363" i="16"/>
  <c r="F363" i="16"/>
  <c r="E364" i="16"/>
  <c r="F364" i="16"/>
  <c r="E365" i="16"/>
  <c r="F365" i="16"/>
  <c r="E366" i="16"/>
  <c r="F366" i="16"/>
  <c r="E367" i="16"/>
  <c r="F367" i="16"/>
  <c r="E368" i="16"/>
  <c r="F368" i="16"/>
  <c r="E369" i="16"/>
  <c r="F369" i="16"/>
  <c r="E370" i="16"/>
  <c r="F370" i="16"/>
  <c r="E371" i="16"/>
  <c r="F371" i="16"/>
  <c r="E372" i="16"/>
  <c r="F372" i="16"/>
  <c r="E373" i="16"/>
  <c r="F373" i="16"/>
  <c r="E374" i="16"/>
  <c r="F374" i="16"/>
  <c r="E375" i="16"/>
  <c r="F375" i="16"/>
  <c r="E376" i="16"/>
  <c r="F376" i="16"/>
  <c r="E377" i="16"/>
  <c r="F377" i="16"/>
  <c r="E378" i="16"/>
  <c r="F378" i="16"/>
  <c r="E379" i="16"/>
  <c r="F379" i="16"/>
  <c r="E380" i="16"/>
  <c r="F380" i="16"/>
  <c r="E381" i="16"/>
  <c r="F381" i="16"/>
  <c r="E382" i="16"/>
  <c r="F382" i="16"/>
  <c r="E383" i="16"/>
  <c r="F383" i="16"/>
  <c r="E384" i="16"/>
  <c r="F384" i="16"/>
  <c r="E385" i="16"/>
  <c r="F385" i="16"/>
  <c r="E386" i="16"/>
  <c r="F386" i="16"/>
  <c r="E387" i="16"/>
  <c r="F387" i="16"/>
  <c r="E388" i="16"/>
  <c r="F388" i="16"/>
  <c r="E389" i="16"/>
  <c r="F389" i="16"/>
  <c r="E390" i="16"/>
  <c r="F390" i="16"/>
  <c r="E391" i="16"/>
  <c r="F391" i="16"/>
  <c r="E392" i="16"/>
  <c r="F392" i="16"/>
  <c r="E393" i="16"/>
  <c r="F393" i="16"/>
  <c r="E394" i="16"/>
  <c r="F394" i="16"/>
  <c r="E395" i="16"/>
  <c r="F395" i="16"/>
  <c r="E396" i="16"/>
  <c r="F396" i="16"/>
  <c r="E397" i="16"/>
  <c r="F397" i="16"/>
  <c r="E398" i="16"/>
  <c r="F398" i="16"/>
  <c r="E399" i="16"/>
  <c r="F399" i="16"/>
  <c r="E400" i="16"/>
  <c r="F400" i="16"/>
  <c r="E401" i="16"/>
  <c r="F401" i="16"/>
  <c r="E402" i="16"/>
  <c r="F402" i="16"/>
  <c r="E403" i="16"/>
  <c r="F403" i="16"/>
  <c r="E404" i="16"/>
  <c r="F404" i="16"/>
  <c r="E405" i="16"/>
  <c r="F405" i="16"/>
  <c r="E406" i="16"/>
  <c r="F406" i="16"/>
  <c r="E407" i="16"/>
  <c r="F407" i="16"/>
  <c r="E408" i="16"/>
  <c r="F408" i="16"/>
  <c r="E409" i="16"/>
  <c r="F409" i="16"/>
  <c r="E410" i="16"/>
  <c r="F410" i="16"/>
  <c r="E411" i="16"/>
  <c r="F411" i="16"/>
  <c r="E412" i="16"/>
  <c r="F412" i="16"/>
  <c r="E413" i="16"/>
  <c r="F413" i="16"/>
  <c r="E414" i="16"/>
  <c r="F414" i="16"/>
  <c r="E415" i="16"/>
  <c r="F415" i="16"/>
  <c r="E416" i="16"/>
  <c r="F416" i="16"/>
  <c r="E417" i="16"/>
  <c r="F417" i="16"/>
  <c r="E418" i="16"/>
  <c r="F418" i="16"/>
  <c r="E419" i="16"/>
  <c r="F419" i="16"/>
  <c r="E420" i="16"/>
  <c r="F420" i="16"/>
  <c r="E421" i="16"/>
  <c r="F421" i="16"/>
  <c r="E422" i="16"/>
  <c r="F422" i="16"/>
  <c r="E423" i="16"/>
  <c r="F423" i="16"/>
  <c r="E424" i="16"/>
  <c r="F424" i="16"/>
  <c r="E425" i="16"/>
  <c r="F425" i="16"/>
  <c r="E426" i="16"/>
  <c r="F426" i="16"/>
  <c r="E427" i="16"/>
  <c r="F427" i="16"/>
  <c r="E428" i="16"/>
  <c r="F428" i="16"/>
  <c r="E429" i="16"/>
  <c r="F429" i="16"/>
  <c r="E430" i="16"/>
  <c r="F430" i="16"/>
  <c r="E431" i="16"/>
  <c r="F431" i="16"/>
  <c r="E432" i="16"/>
  <c r="F432" i="16"/>
  <c r="E433" i="16"/>
  <c r="F433" i="16"/>
  <c r="E434" i="16"/>
  <c r="F434" i="16"/>
  <c r="E435" i="16"/>
  <c r="F435" i="16"/>
  <c r="E436" i="16"/>
  <c r="F436" i="16"/>
  <c r="E437" i="16"/>
  <c r="F437" i="16"/>
  <c r="E438" i="16"/>
  <c r="F438" i="16"/>
  <c r="E439" i="16"/>
  <c r="F439" i="16"/>
  <c r="E440" i="16"/>
  <c r="F440" i="16"/>
  <c r="E441" i="16"/>
  <c r="F441" i="16"/>
  <c r="E442" i="16"/>
  <c r="F442" i="16"/>
  <c r="E443" i="16"/>
  <c r="F443" i="16"/>
  <c r="E444" i="16"/>
  <c r="F444" i="16"/>
  <c r="E445" i="16"/>
  <c r="F445" i="16"/>
  <c r="E446" i="16"/>
  <c r="F446" i="16"/>
  <c r="E447" i="16"/>
  <c r="F447" i="16"/>
  <c r="E448" i="16"/>
  <c r="F448" i="16"/>
  <c r="E449" i="16"/>
  <c r="F449" i="16"/>
  <c r="E450" i="16"/>
  <c r="F450" i="16"/>
  <c r="E451" i="16"/>
  <c r="F451" i="16"/>
  <c r="E452" i="16"/>
  <c r="F452" i="16"/>
  <c r="E453" i="16"/>
  <c r="F453" i="16"/>
  <c r="E454" i="16"/>
  <c r="F454" i="16"/>
  <c r="E455" i="16"/>
  <c r="F455" i="16"/>
  <c r="E456" i="16"/>
  <c r="F456" i="16"/>
  <c r="E457" i="16"/>
  <c r="F457" i="16"/>
  <c r="E458" i="16"/>
  <c r="F458" i="16"/>
  <c r="E459" i="16"/>
  <c r="F459" i="16"/>
  <c r="E460" i="16"/>
  <c r="F460" i="16"/>
  <c r="E461" i="16"/>
  <c r="F461" i="16"/>
  <c r="E462" i="16"/>
  <c r="F462" i="16"/>
  <c r="E463" i="16"/>
  <c r="F463" i="16"/>
  <c r="E464" i="16"/>
  <c r="F464" i="16"/>
  <c r="E465" i="16"/>
  <c r="F465" i="16"/>
  <c r="E466" i="16"/>
  <c r="F466" i="16"/>
  <c r="E467" i="16"/>
  <c r="F467" i="16"/>
  <c r="E468" i="16"/>
  <c r="F468" i="16"/>
  <c r="E469" i="16"/>
  <c r="F469" i="16"/>
  <c r="E470" i="16"/>
  <c r="F470" i="16"/>
  <c r="E471" i="16"/>
  <c r="F471" i="16"/>
  <c r="E472" i="16"/>
  <c r="F472" i="16"/>
  <c r="E473" i="16"/>
  <c r="F473" i="16"/>
  <c r="E474" i="16"/>
  <c r="F474" i="16"/>
  <c r="E475" i="16"/>
  <c r="F475" i="16"/>
  <c r="E476" i="16"/>
  <c r="F476" i="16"/>
  <c r="E477" i="16"/>
  <c r="F477" i="16"/>
  <c r="E478" i="16"/>
  <c r="F478" i="16"/>
  <c r="E479" i="16"/>
  <c r="F479" i="16"/>
  <c r="E480" i="16"/>
  <c r="F480" i="16"/>
  <c r="E481" i="16"/>
  <c r="F481" i="16"/>
  <c r="E482" i="16"/>
  <c r="F482" i="16"/>
  <c r="E483" i="16"/>
  <c r="F483" i="16"/>
  <c r="E484" i="16"/>
  <c r="F484" i="16"/>
  <c r="E485" i="16"/>
  <c r="F485" i="16"/>
  <c r="E486" i="16"/>
  <c r="F486" i="16"/>
  <c r="E487" i="16"/>
  <c r="F487" i="16"/>
  <c r="E488" i="16"/>
  <c r="F488" i="16"/>
  <c r="E489" i="16"/>
  <c r="F489" i="16"/>
  <c r="E490" i="16"/>
  <c r="F490" i="16"/>
  <c r="E491" i="16"/>
  <c r="F491" i="16"/>
  <c r="E492" i="16"/>
  <c r="F492" i="16"/>
  <c r="E493" i="16"/>
  <c r="F493" i="16"/>
  <c r="E494" i="16"/>
  <c r="F494" i="16"/>
  <c r="E495" i="16"/>
  <c r="F495" i="16"/>
  <c r="E496" i="16"/>
  <c r="F496" i="16"/>
  <c r="E497" i="16"/>
  <c r="F497" i="16"/>
  <c r="E498" i="16"/>
  <c r="F498" i="16"/>
  <c r="E499" i="16"/>
  <c r="F499" i="16"/>
  <c r="E500" i="16"/>
  <c r="F500" i="16"/>
  <c r="E501" i="16"/>
  <c r="F501" i="16"/>
  <c r="E502" i="16"/>
  <c r="F502" i="16"/>
  <c r="E503" i="16"/>
  <c r="F503" i="16"/>
  <c r="E504" i="16"/>
  <c r="F504" i="16"/>
  <c r="E505" i="16"/>
  <c r="F505" i="16"/>
  <c r="E506" i="16"/>
  <c r="F506" i="16"/>
  <c r="E507" i="16"/>
  <c r="F507" i="16"/>
  <c r="E508" i="16"/>
  <c r="F508" i="16"/>
  <c r="E509" i="16"/>
  <c r="F509" i="16"/>
  <c r="E510" i="16"/>
  <c r="F510" i="16"/>
  <c r="E511" i="16"/>
  <c r="F511" i="16"/>
  <c r="E512" i="16"/>
  <c r="F512" i="16"/>
  <c r="E513" i="16"/>
  <c r="F513" i="16"/>
  <c r="E514" i="16"/>
  <c r="F514" i="16"/>
  <c r="E515" i="16"/>
  <c r="F515" i="16"/>
  <c r="E516" i="16"/>
  <c r="F516" i="16"/>
  <c r="E517" i="16"/>
  <c r="F517" i="16"/>
  <c r="E518" i="16"/>
  <c r="F518" i="16"/>
  <c r="E519" i="16"/>
  <c r="F519" i="16"/>
  <c r="E520" i="16"/>
  <c r="F520" i="16"/>
  <c r="E521" i="16"/>
  <c r="F521" i="16"/>
  <c r="E522" i="16"/>
  <c r="F522" i="16"/>
  <c r="E523" i="16"/>
  <c r="F523" i="16"/>
  <c r="E524" i="16"/>
  <c r="F524" i="16"/>
  <c r="E525" i="16"/>
  <c r="F525" i="16"/>
  <c r="E526" i="16"/>
  <c r="F526" i="16"/>
  <c r="E527" i="16"/>
  <c r="F527" i="16"/>
  <c r="E528" i="16"/>
  <c r="F528" i="16"/>
  <c r="E529" i="16"/>
  <c r="F529" i="16"/>
  <c r="E530" i="16"/>
  <c r="F530" i="16"/>
  <c r="E531" i="16"/>
  <c r="F531" i="16"/>
  <c r="E532" i="16"/>
  <c r="F532" i="16"/>
  <c r="E533" i="16"/>
  <c r="F533" i="16"/>
  <c r="E534" i="16"/>
  <c r="F534" i="16"/>
  <c r="E535" i="16"/>
  <c r="F535" i="16"/>
  <c r="E536" i="16"/>
  <c r="F536" i="16"/>
  <c r="E537" i="16"/>
  <c r="F537" i="16"/>
  <c r="E538" i="16"/>
  <c r="F538" i="16"/>
  <c r="E539" i="16"/>
  <c r="F539" i="16"/>
  <c r="E540" i="16"/>
  <c r="F540" i="16"/>
  <c r="E541" i="16"/>
  <c r="F541" i="16"/>
  <c r="E542" i="16"/>
  <c r="F542" i="16"/>
  <c r="E543" i="16"/>
  <c r="F543" i="16"/>
  <c r="E544" i="16"/>
  <c r="F544" i="16"/>
  <c r="E545" i="16"/>
  <c r="F545" i="16"/>
  <c r="E546" i="16"/>
  <c r="F546" i="16"/>
  <c r="E547" i="16"/>
  <c r="F547" i="16"/>
  <c r="E548" i="16"/>
  <c r="F548" i="16"/>
  <c r="E549" i="16"/>
  <c r="F549" i="16"/>
  <c r="E550" i="16"/>
  <c r="F550" i="16"/>
  <c r="E551" i="16"/>
  <c r="F551" i="16"/>
  <c r="E552" i="16"/>
  <c r="F552" i="16"/>
  <c r="E553" i="16"/>
  <c r="F553" i="16"/>
  <c r="E554" i="16"/>
  <c r="F554" i="16"/>
  <c r="E555" i="16"/>
  <c r="F555" i="16"/>
  <c r="E556" i="16"/>
  <c r="F556" i="16"/>
  <c r="E557" i="16"/>
  <c r="F557" i="16"/>
  <c r="E558" i="16"/>
  <c r="F558" i="16"/>
  <c r="E559" i="16"/>
  <c r="F559" i="16"/>
  <c r="E560" i="16"/>
  <c r="F560" i="16"/>
  <c r="E561" i="16"/>
  <c r="F561" i="16"/>
  <c r="E562" i="16"/>
  <c r="F562" i="16"/>
  <c r="E563" i="16"/>
  <c r="F563" i="16"/>
  <c r="E564" i="16"/>
  <c r="F564" i="16"/>
  <c r="E565" i="16"/>
  <c r="F565" i="16"/>
  <c r="E566" i="16"/>
  <c r="F566" i="16"/>
  <c r="E567" i="16"/>
  <c r="F567" i="16"/>
  <c r="E568" i="16"/>
  <c r="F568" i="16"/>
  <c r="E569" i="16"/>
  <c r="F569" i="16"/>
  <c r="E570" i="16"/>
  <c r="F570" i="16"/>
  <c r="E571" i="16"/>
  <c r="F571" i="16"/>
  <c r="E572" i="16"/>
  <c r="F572" i="16"/>
  <c r="E573" i="16"/>
  <c r="F573" i="16"/>
  <c r="E574" i="16"/>
  <c r="F574" i="16"/>
  <c r="E575" i="16"/>
  <c r="F575" i="16"/>
  <c r="E576" i="16"/>
  <c r="F576" i="16"/>
  <c r="E577" i="16"/>
  <c r="F577" i="16"/>
  <c r="E578" i="16"/>
  <c r="F578" i="16"/>
  <c r="E579" i="16"/>
  <c r="F579" i="16"/>
  <c r="E580" i="16"/>
  <c r="F580" i="16"/>
  <c r="E581" i="16"/>
  <c r="F581" i="16"/>
  <c r="E582" i="16"/>
  <c r="F582" i="16"/>
  <c r="E583" i="16"/>
  <c r="F583" i="16"/>
  <c r="E584" i="16"/>
  <c r="F584" i="16"/>
  <c r="E585" i="16"/>
  <c r="F585" i="16"/>
  <c r="E586" i="16"/>
  <c r="F586" i="16"/>
  <c r="E587" i="16"/>
  <c r="F587" i="16"/>
  <c r="E588" i="16"/>
  <c r="F588" i="16"/>
  <c r="E589" i="16"/>
  <c r="F589" i="16"/>
  <c r="E590" i="16"/>
  <c r="F590" i="16"/>
  <c r="E591" i="16"/>
  <c r="F591" i="16"/>
  <c r="E592" i="16"/>
  <c r="F592" i="16"/>
  <c r="E593" i="16"/>
  <c r="F593" i="16"/>
  <c r="E594" i="16"/>
  <c r="F594" i="16"/>
  <c r="E595" i="16"/>
  <c r="F595" i="16"/>
  <c r="E596" i="16"/>
  <c r="F596" i="16"/>
  <c r="E597" i="16"/>
  <c r="F597" i="16"/>
  <c r="E598" i="16"/>
  <c r="F598" i="16"/>
  <c r="E599" i="16"/>
  <c r="F599" i="16"/>
  <c r="E600" i="16"/>
  <c r="F600" i="16"/>
  <c r="E601" i="16"/>
  <c r="F601" i="16"/>
  <c r="E602" i="16"/>
  <c r="F602" i="16"/>
  <c r="E603" i="16"/>
  <c r="F603" i="16"/>
  <c r="E604" i="16"/>
  <c r="F604" i="16"/>
  <c r="E605" i="16"/>
  <c r="F605" i="16"/>
  <c r="E606" i="16"/>
  <c r="F606" i="16"/>
  <c r="E607" i="16"/>
  <c r="F607" i="16"/>
  <c r="E608" i="16"/>
  <c r="F608" i="16"/>
  <c r="E609" i="16"/>
  <c r="F609" i="16"/>
  <c r="E610" i="16"/>
  <c r="F610" i="16"/>
  <c r="E611" i="16"/>
  <c r="F611" i="16"/>
  <c r="E612" i="16"/>
  <c r="F612" i="16"/>
  <c r="E613" i="16"/>
  <c r="F613" i="16"/>
  <c r="E614" i="16"/>
  <c r="F614" i="16"/>
  <c r="E615" i="16"/>
  <c r="F615" i="16"/>
  <c r="E616" i="16"/>
  <c r="F616" i="16"/>
  <c r="E617" i="16"/>
  <c r="F617" i="16"/>
  <c r="E618" i="16"/>
  <c r="F618" i="16"/>
  <c r="E619" i="16"/>
  <c r="F619" i="16"/>
  <c r="E620" i="16"/>
  <c r="F620" i="16"/>
  <c r="E621" i="16"/>
  <c r="F621" i="16"/>
  <c r="E622" i="16"/>
  <c r="F622" i="16"/>
  <c r="E623" i="16"/>
  <c r="F623" i="16"/>
  <c r="E624" i="16"/>
  <c r="F624" i="16"/>
  <c r="E625" i="16"/>
  <c r="F625" i="16"/>
  <c r="E626" i="16"/>
  <c r="F626" i="16"/>
  <c r="E627" i="16"/>
  <c r="F627" i="16"/>
  <c r="E628" i="16"/>
  <c r="F628" i="16"/>
  <c r="E629" i="16"/>
  <c r="F629" i="16"/>
  <c r="E630" i="16"/>
  <c r="F630" i="16"/>
  <c r="E631" i="16"/>
  <c r="F631" i="16"/>
  <c r="E632" i="16"/>
  <c r="F632" i="16"/>
  <c r="E633" i="16"/>
  <c r="F633" i="16"/>
  <c r="E634" i="16"/>
  <c r="F634" i="16"/>
  <c r="E635" i="16"/>
  <c r="F635" i="16"/>
  <c r="E636" i="16"/>
  <c r="F636" i="16"/>
  <c r="E637" i="16"/>
  <c r="F637" i="16"/>
  <c r="E638" i="16"/>
  <c r="F638" i="16"/>
  <c r="E639" i="16"/>
  <c r="F639" i="16"/>
  <c r="E640" i="16"/>
  <c r="F640" i="16"/>
  <c r="E641" i="16"/>
  <c r="F641" i="16"/>
  <c r="E642" i="16"/>
  <c r="F642" i="16"/>
  <c r="E643" i="16"/>
  <c r="F643" i="16"/>
  <c r="E644" i="16"/>
  <c r="F644" i="16"/>
  <c r="E645" i="16"/>
  <c r="F645" i="16"/>
  <c r="E646" i="16"/>
  <c r="F646" i="16"/>
  <c r="E647" i="16"/>
  <c r="F647" i="16"/>
  <c r="E648" i="16"/>
  <c r="F648" i="16"/>
  <c r="E649" i="16"/>
  <c r="F649" i="16"/>
  <c r="E650" i="16"/>
  <c r="F650" i="16"/>
  <c r="E651" i="16"/>
  <c r="F651" i="16"/>
  <c r="E652" i="16"/>
  <c r="F652" i="16"/>
  <c r="E653" i="16"/>
  <c r="F653" i="16"/>
  <c r="E654" i="16"/>
  <c r="F654" i="16"/>
  <c r="E655" i="16"/>
  <c r="F655" i="16"/>
  <c r="E656" i="16"/>
  <c r="F656" i="16"/>
  <c r="E657" i="16"/>
  <c r="F657" i="16"/>
  <c r="E658" i="16"/>
  <c r="F658" i="16"/>
  <c r="E659" i="16"/>
  <c r="F659" i="16"/>
  <c r="E660" i="16"/>
  <c r="F660" i="16"/>
  <c r="E661" i="16"/>
  <c r="F661" i="16"/>
  <c r="E662" i="16"/>
  <c r="F662" i="16"/>
  <c r="E663" i="16"/>
  <c r="F663" i="16"/>
  <c r="E664" i="16"/>
  <c r="F664" i="16"/>
  <c r="E665" i="16"/>
  <c r="F665" i="16"/>
  <c r="E666" i="16"/>
  <c r="F666" i="16"/>
  <c r="E667" i="16"/>
  <c r="F667" i="16"/>
  <c r="E668" i="16"/>
  <c r="F668" i="16"/>
  <c r="E669" i="16"/>
  <c r="F669" i="16"/>
  <c r="E670" i="16"/>
  <c r="F670" i="16"/>
  <c r="E671" i="16"/>
  <c r="F671" i="16"/>
  <c r="E672" i="16"/>
  <c r="F672" i="16"/>
  <c r="E673" i="16"/>
  <c r="F673" i="16"/>
  <c r="E674" i="16"/>
  <c r="F674" i="16"/>
  <c r="E675" i="16"/>
  <c r="F675" i="16"/>
  <c r="E676" i="16"/>
  <c r="F676" i="16"/>
  <c r="E677" i="16"/>
  <c r="F677" i="16"/>
  <c r="E678" i="16"/>
  <c r="F678" i="16"/>
  <c r="E679" i="16"/>
  <c r="F679" i="16"/>
  <c r="E680" i="16"/>
  <c r="F680" i="16"/>
  <c r="E681" i="16"/>
  <c r="F681" i="16"/>
  <c r="E682" i="16"/>
  <c r="F682" i="16"/>
  <c r="E683" i="16"/>
  <c r="F683" i="16"/>
  <c r="E684" i="16"/>
  <c r="F684" i="16"/>
  <c r="E685" i="16"/>
  <c r="F685" i="16"/>
  <c r="E686" i="16"/>
  <c r="F686" i="16"/>
  <c r="E687" i="16"/>
  <c r="F687" i="16"/>
  <c r="E688" i="16"/>
  <c r="F688" i="16"/>
  <c r="E689" i="16"/>
  <c r="F689" i="16"/>
  <c r="E690" i="16"/>
  <c r="F690" i="16"/>
  <c r="E691" i="16"/>
  <c r="F691" i="16"/>
  <c r="E692" i="16"/>
  <c r="F692" i="16"/>
  <c r="E693" i="16"/>
  <c r="F693" i="16"/>
  <c r="E694" i="16"/>
  <c r="F694" i="16"/>
  <c r="E695" i="16"/>
  <c r="F695" i="16"/>
  <c r="E696" i="16"/>
  <c r="F696" i="16"/>
  <c r="E697" i="16"/>
  <c r="F697" i="16"/>
  <c r="E698" i="16"/>
  <c r="F698" i="16"/>
  <c r="E699" i="16"/>
  <c r="F699" i="16"/>
  <c r="E700" i="16"/>
  <c r="F700" i="16"/>
  <c r="E701" i="16"/>
  <c r="F701" i="16"/>
  <c r="E702" i="16"/>
  <c r="F702" i="16"/>
  <c r="E703" i="16"/>
  <c r="F703" i="16"/>
  <c r="E704" i="16"/>
  <c r="F704" i="16"/>
  <c r="E705" i="16"/>
  <c r="F705" i="16"/>
  <c r="E706" i="16"/>
  <c r="F706" i="16"/>
  <c r="E707" i="16"/>
  <c r="F707" i="16"/>
  <c r="E708" i="16"/>
  <c r="F708" i="16"/>
  <c r="E709" i="16"/>
  <c r="F709" i="16"/>
  <c r="E710" i="16"/>
  <c r="F710" i="16"/>
  <c r="E711" i="16"/>
  <c r="F711" i="16"/>
  <c r="E712" i="16"/>
  <c r="F712" i="16"/>
  <c r="E713" i="16"/>
  <c r="F713" i="16"/>
  <c r="E714" i="16"/>
  <c r="F714" i="16"/>
  <c r="E715" i="16"/>
  <c r="F715" i="16"/>
  <c r="E716" i="16"/>
  <c r="F716" i="16"/>
  <c r="E717" i="16"/>
  <c r="F717" i="16"/>
  <c r="E718" i="16"/>
  <c r="F718" i="16"/>
  <c r="E719" i="16"/>
  <c r="F719" i="16"/>
  <c r="E720" i="16"/>
  <c r="F720" i="16"/>
  <c r="E721" i="16"/>
  <c r="F721" i="16"/>
  <c r="E722" i="16"/>
  <c r="F722" i="16"/>
  <c r="E723" i="16"/>
  <c r="F723" i="16"/>
  <c r="E724" i="16"/>
  <c r="F724" i="16"/>
  <c r="E725" i="16"/>
  <c r="F725" i="16"/>
  <c r="E726" i="16"/>
  <c r="F726" i="16"/>
  <c r="E727" i="16"/>
  <c r="F727" i="16"/>
  <c r="E728" i="16"/>
  <c r="F728" i="16"/>
  <c r="E729" i="16"/>
  <c r="F729" i="16"/>
  <c r="E730" i="16"/>
  <c r="F730" i="16"/>
  <c r="E731" i="16"/>
  <c r="F731" i="16"/>
  <c r="E732" i="16"/>
  <c r="F732" i="16"/>
  <c r="E733" i="16"/>
  <c r="F733" i="16"/>
  <c r="E734" i="16"/>
  <c r="F734" i="16"/>
  <c r="E735" i="16"/>
  <c r="F735" i="16"/>
  <c r="E736" i="16"/>
  <c r="F736" i="16"/>
  <c r="E737" i="16"/>
  <c r="F737" i="16"/>
  <c r="E738" i="16"/>
  <c r="F738" i="16"/>
  <c r="E739" i="16"/>
  <c r="F739" i="16"/>
  <c r="E740" i="16"/>
  <c r="F740" i="16"/>
  <c r="E741" i="16"/>
  <c r="F741" i="16"/>
  <c r="E742" i="16"/>
  <c r="F742" i="16"/>
  <c r="E743" i="16"/>
  <c r="F743" i="16"/>
  <c r="E744" i="16"/>
  <c r="F744" i="16"/>
  <c r="E745" i="16"/>
  <c r="F745" i="16"/>
  <c r="E746" i="16"/>
  <c r="F746" i="16"/>
  <c r="E747" i="16"/>
  <c r="F747" i="16"/>
  <c r="E748" i="16"/>
  <c r="F748" i="16"/>
  <c r="E749" i="16"/>
  <c r="F749" i="16"/>
  <c r="E750" i="16"/>
  <c r="F750" i="16"/>
  <c r="E751" i="16"/>
  <c r="F751" i="16"/>
  <c r="E752" i="16"/>
  <c r="F752" i="16"/>
  <c r="E753" i="16"/>
  <c r="F753" i="16"/>
  <c r="E754" i="16"/>
  <c r="F754" i="16"/>
  <c r="E755" i="16"/>
  <c r="F755" i="16"/>
  <c r="E756" i="16"/>
  <c r="F756" i="16"/>
  <c r="E757" i="16"/>
  <c r="F757" i="16"/>
  <c r="E758" i="16"/>
  <c r="F758" i="16"/>
  <c r="E759" i="16"/>
  <c r="F759" i="16"/>
  <c r="E760" i="16"/>
  <c r="F760" i="16"/>
  <c r="E761" i="16"/>
  <c r="F761" i="16"/>
  <c r="E762" i="16"/>
  <c r="F762" i="16"/>
  <c r="E763" i="16"/>
  <c r="F763" i="16"/>
  <c r="E764" i="16"/>
  <c r="F764" i="16"/>
  <c r="E765" i="16"/>
  <c r="F765" i="16"/>
  <c r="E766" i="16"/>
  <c r="F766" i="16"/>
  <c r="E767" i="16"/>
  <c r="F767" i="16"/>
  <c r="E768" i="16"/>
  <c r="F768" i="16"/>
  <c r="E769" i="16"/>
  <c r="F769" i="16"/>
  <c r="E770" i="16"/>
  <c r="F770" i="16"/>
  <c r="E771" i="16"/>
  <c r="F771" i="16"/>
  <c r="E772" i="16"/>
  <c r="F772" i="16"/>
  <c r="E773" i="16"/>
  <c r="F773" i="16"/>
  <c r="E774" i="16"/>
  <c r="F774" i="16"/>
  <c r="E775" i="16"/>
  <c r="F775" i="16"/>
  <c r="E776" i="16"/>
  <c r="F776" i="16"/>
  <c r="E777" i="16"/>
  <c r="F777" i="16"/>
  <c r="E778" i="16"/>
  <c r="F778" i="16"/>
  <c r="E779" i="16"/>
  <c r="F779" i="16"/>
  <c r="E780" i="16"/>
  <c r="F780" i="16"/>
  <c r="E781" i="16"/>
  <c r="F781" i="16"/>
  <c r="E782" i="16"/>
  <c r="F782" i="16"/>
  <c r="E783" i="16"/>
  <c r="F783" i="16"/>
  <c r="E784" i="16"/>
  <c r="F784" i="16"/>
  <c r="E785" i="16"/>
  <c r="F785" i="16"/>
  <c r="E786" i="16"/>
  <c r="F786" i="16"/>
  <c r="E787" i="16"/>
  <c r="F787" i="16"/>
  <c r="E788" i="16"/>
  <c r="F788" i="16"/>
  <c r="E789" i="16"/>
  <c r="F789" i="16"/>
  <c r="E790" i="16"/>
  <c r="F790" i="16"/>
  <c r="E791" i="16"/>
  <c r="F791" i="16"/>
  <c r="E792" i="16"/>
  <c r="F792" i="16"/>
  <c r="E793" i="16"/>
  <c r="F793" i="16"/>
  <c r="E794" i="16"/>
  <c r="F794" i="16"/>
  <c r="E795" i="16"/>
  <c r="F795" i="16"/>
  <c r="E796" i="16"/>
  <c r="F796" i="16"/>
  <c r="E797" i="16"/>
  <c r="F797" i="16"/>
  <c r="E798" i="16"/>
  <c r="F798" i="16"/>
  <c r="E799" i="16"/>
  <c r="F799" i="16"/>
  <c r="E800" i="16"/>
  <c r="F800" i="16"/>
  <c r="E801" i="16"/>
  <c r="F801" i="16"/>
  <c r="E802" i="16"/>
  <c r="F802" i="16"/>
  <c r="E803" i="16"/>
  <c r="F803" i="16"/>
  <c r="E804" i="16"/>
  <c r="F804" i="16"/>
  <c r="E805" i="16"/>
  <c r="F805" i="16"/>
  <c r="E806" i="16"/>
  <c r="F806" i="16"/>
  <c r="E807" i="16"/>
  <c r="F807" i="16"/>
  <c r="E808" i="16"/>
  <c r="F808" i="16"/>
  <c r="E809" i="16"/>
  <c r="F809" i="16"/>
  <c r="E810" i="16"/>
  <c r="F810" i="16"/>
  <c r="E811" i="16"/>
  <c r="F811" i="16"/>
  <c r="E812" i="16"/>
  <c r="F812" i="16"/>
  <c r="E813" i="16"/>
  <c r="F813" i="16"/>
  <c r="E814" i="16"/>
  <c r="F814" i="16"/>
  <c r="E815" i="16"/>
  <c r="F815" i="16"/>
  <c r="E816" i="16"/>
  <c r="F816" i="16"/>
  <c r="E817" i="16"/>
  <c r="F817" i="16"/>
  <c r="E818" i="16"/>
  <c r="F818" i="16"/>
  <c r="E819" i="16"/>
  <c r="F819" i="16"/>
  <c r="E820" i="16"/>
  <c r="F820" i="16"/>
  <c r="E821" i="16"/>
  <c r="F821" i="16"/>
  <c r="E822" i="16"/>
  <c r="F822" i="16"/>
  <c r="E823" i="16"/>
  <c r="F823" i="16"/>
  <c r="E824" i="16"/>
  <c r="F824" i="16"/>
  <c r="E825" i="16"/>
  <c r="F825" i="16"/>
  <c r="E826" i="16"/>
  <c r="F826" i="16"/>
  <c r="E827" i="16"/>
  <c r="F827" i="16"/>
  <c r="E828" i="16"/>
  <c r="F828" i="16"/>
  <c r="E829" i="16"/>
  <c r="F829" i="16"/>
  <c r="E830" i="16"/>
  <c r="F830" i="16"/>
  <c r="E831" i="16"/>
  <c r="F831" i="16"/>
  <c r="E832" i="16"/>
  <c r="F832" i="16"/>
  <c r="E833" i="16"/>
  <c r="F833" i="16"/>
  <c r="E834" i="16"/>
  <c r="F834" i="16"/>
  <c r="E835" i="16"/>
  <c r="F835" i="16"/>
  <c r="E836" i="16"/>
  <c r="F836" i="16"/>
  <c r="E837" i="16"/>
  <c r="F837" i="16"/>
  <c r="E838" i="16"/>
  <c r="F838" i="16"/>
  <c r="E839" i="16"/>
  <c r="F839" i="16"/>
  <c r="E840" i="16"/>
  <c r="F840" i="16"/>
  <c r="E841" i="16"/>
  <c r="F841" i="16"/>
  <c r="E842" i="16"/>
  <c r="F842" i="16"/>
  <c r="E843" i="16"/>
  <c r="F843" i="16"/>
  <c r="E844" i="16"/>
  <c r="F844" i="16"/>
  <c r="E845" i="16"/>
  <c r="F845" i="16"/>
  <c r="E846" i="16"/>
  <c r="F846" i="16"/>
  <c r="E847" i="16"/>
  <c r="F847" i="16"/>
  <c r="E848" i="16"/>
  <c r="F848" i="16"/>
  <c r="E849" i="16"/>
  <c r="F849" i="16"/>
  <c r="E850" i="16"/>
  <c r="F850" i="16"/>
  <c r="E851" i="16"/>
  <c r="F851" i="16"/>
  <c r="E852" i="16"/>
  <c r="F852" i="16"/>
  <c r="E853" i="16"/>
  <c r="F853" i="16"/>
  <c r="E854" i="16"/>
  <c r="F854" i="16"/>
  <c r="E855" i="16"/>
  <c r="F855" i="16"/>
  <c r="E856" i="16"/>
  <c r="F856" i="16"/>
  <c r="E857" i="16"/>
  <c r="F857" i="16"/>
  <c r="E858" i="16"/>
  <c r="F858" i="16"/>
  <c r="E859" i="16"/>
  <c r="F859" i="16"/>
  <c r="E860" i="16"/>
  <c r="F860" i="16"/>
  <c r="E861" i="16"/>
  <c r="F861" i="16"/>
  <c r="E862" i="16"/>
  <c r="F862" i="16"/>
  <c r="E863" i="16"/>
  <c r="F863" i="16"/>
  <c r="E864" i="16"/>
  <c r="F864" i="16"/>
  <c r="E865" i="16"/>
  <c r="F865" i="16"/>
  <c r="E866" i="16"/>
  <c r="F866" i="16"/>
  <c r="E867" i="16"/>
  <c r="F867" i="16"/>
  <c r="E868" i="16"/>
  <c r="F868" i="16"/>
  <c r="E869" i="16"/>
  <c r="F869" i="16"/>
  <c r="E870" i="16"/>
  <c r="F870" i="16"/>
  <c r="E871" i="16"/>
  <c r="F871" i="16"/>
  <c r="E872" i="16"/>
  <c r="F872" i="16"/>
  <c r="E873" i="16"/>
  <c r="F873" i="16"/>
  <c r="E874" i="16"/>
  <c r="F874" i="16"/>
  <c r="E875" i="16"/>
  <c r="F875" i="16"/>
  <c r="E876" i="16"/>
  <c r="F876" i="16"/>
  <c r="E877" i="16"/>
  <c r="F877" i="16"/>
  <c r="E878" i="16"/>
  <c r="F878" i="16"/>
  <c r="E879" i="16"/>
  <c r="F879" i="16"/>
  <c r="E880" i="16"/>
  <c r="F880" i="16"/>
  <c r="E881" i="16"/>
  <c r="F881" i="16"/>
  <c r="E882" i="16"/>
  <c r="F882" i="16"/>
  <c r="E883" i="16"/>
  <c r="F883" i="16"/>
  <c r="E884" i="16"/>
  <c r="F884" i="16"/>
  <c r="E885" i="16"/>
  <c r="F885" i="16"/>
  <c r="E886" i="16"/>
  <c r="F886" i="16"/>
  <c r="E887" i="16"/>
  <c r="F887" i="16"/>
  <c r="E888" i="16"/>
  <c r="F888" i="16"/>
  <c r="E889" i="16"/>
  <c r="F889" i="16"/>
  <c r="E890" i="16"/>
  <c r="F890" i="16"/>
  <c r="E891" i="16"/>
  <c r="F891" i="16"/>
  <c r="E892" i="16"/>
  <c r="F892" i="16"/>
  <c r="E893" i="16"/>
  <c r="F893" i="16"/>
  <c r="E894" i="16"/>
  <c r="F894" i="16"/>
  <c r="E895" i="16"/>
  <c r="F895" i="16"/>
  <c r="E896" i="16"/>
  <c r="F896" i="16"/>
  <c r="E897" i="16"/>
  <c r="F897" i="16"/>
  <c r="E898" i="16"/>
  <c r="F898" i="16"/>
  <c r="E899" i="16"/>
  <c r="F899" i="16"/>
  <c r="E900" i="16"/>
  <c r="F900" i="16"/>
  <c r="E901" i="16"/>
  <c r="F901" i="16"/>
  <c r="E902" i="16"/>
  <c r="F902" i="16"/>
  <c r="E903" i="16"/>
  <c r="F903" i="16"/>
  <c r="E904" i="16"/>
  <c r="F904" i="16"/>
  <c r="E905" i="16"/>
  <c r="F905" i="16"/>
  <c r="E906" i="16"/>
  <c r="F906" i="16"/>
  <c r="E907" i="16"/>
  <c r="F907" i="16"/>
  <c r="E908" i="16"/>
  <c r="F908" i="16"/>
  <c r="E909" i="16"/>
  <c r="F909" i="16"/>
  <c r="E910" i="16"/>
  <c r="F910" i="16"/>
  <c r="E911" i="16"/>
  <c r="F911" i="16"/>
  <c r="E912" i="16"/>
  <c r="F912" i="16"/>
  <c r="E913" i="16"/>
  <c r="F913" i="16"/>
  <c r="E914" i="16"/>
  <c r="F914" i="16"/>
  <c r="E915" i="16"/>
  <c r="F915" i="16"/>
  <c r="E916" i="16"/>
  <c r="F916" i="16"/>
  <c r="E917" i="16"/>
  <c r="F917" i="16"/>
  <c r="E918" i="16"/>
  <c r="F918" i="16"/>
  <c r="E919" i="16"/>
  <c r="F919" i="16"/>
  <c r="E920" i="16"/>
  <c r="F920" i="16"/>
  <c r="E921" i="16"/>
  <c r="F921" i="16"/>
  <c r="E922" i="16"/>
  <c r="F922" i="16"/>
  <c r="E923" i="16"/>
  <c r="F923" i="16"/>
  <c r="E924" i="16"/>
  <c r="F924" i="16"/>
  <c r="E925" i="16"/>
  <c r="F925" i="16"/>
  <c r="E926" i="16"/>
  <c r="F926" i="16"/>
  <c r="E927" i="16"/>
  <c r="F927" i="16"/>
  <c r="E928" i="16"/>
  <c r="F928" i="16"/>
  <c r="E929" i="16"/>
  <c r="F929" i="16"/>
  <c r="E930" i="16"/>
  <c r="F930" i="16"/>
  <c r="E931" i="16"/>
  <c r="F931" i="16"/>
  <c r="E932" i="16"/>
  <c r="F932" i="16"/>
  <c r="E933" i="16"/>
  <c r="F933" i="16"/>
  <c r="E934" i="16"/>
  <c r="F934" i="16"/>
  <c r="E935" i="16"/>
  <c r="F935" i="16"/>
  <c r="E936" i="16"/>
  <c r="F936" i="16"/>
  <c r="E937" i="16"/>
  <c r="F937" i="16"/>
  <c r="E938" i="16"/>
  <c r="F938" i="16"/>
  <c r="E939" i="16"/>
  <c r="F939" i="16"/>
  <c r="E940" i="16"/>
  <c r="F940" i="16"/>
  <c r="E941" i="16"/>
  <c r="F941" i="16"/>
  <c r="E942" i="16"/>
  <c r="F942" i="16"/>
  <c r="E943" i="16"/>
  <c r="F943" i="16"/>
  <c r="E944" i="16"/>
  <c r="F944" i="16"/>
  <c r="E945" i="16"/>
  <c r="F945" i="16"/>
  <c r="E946" i="16"/>
  <c r="F946" i="16"/>
  <c r="E947" i="16"/>
  <c r="F947" i="16"/>
  <c r="E948" i="16"/>
  <c r="F948" i="16"/>
  <c r="E949" i="16"/>
  <c r="F949" i="16"/>
  <c r="E950" i="16"/>
  <c r="F950" i="16"/>
  <c r="E951" i="16"/>
  <c r="F951" i="16"/>
  <c r="E952" i="16"/>
  <c r="F952" i="16"/>
  <c r="E953" i="16"/>
  <c r="F953" i="16"/>
  <c r="E954" i="16"/>
  <c r="F954" i="16"/>
  <c r="E955" i="16"/>
  <c r="F955" i="16"/>
  <c r="E956" i="16"/>
  <c r="F956" i="16"/>
  <c r="E957" i="16"/>
  <c r="F957" i="16"/>
  <c r="E958" i="16"/>
  <c r="F958" i="16"/>
  <c r="E959" i="16"/>
  <c r="F959" i="16"/>
  <c r="E960" i="16"/>
  <c r="F960" i="16"/>
  <c r="E961" i="16"/>
  <c r="F961" i="16"/>
  <c r="E962" i="16"/>
  <c r="F962" i="16"/>
  <c r="E963" i="16"/>
  <c r="F963" i="16"/>
  <c r="E964" i="16"/>
  <c r="F964" i="16"/>
  <c r="E965" i="16"/>
  <c r="F965" i="16"/>
  <c r="E966" i="16"/>
  <c r="F966" i="16"/>
  <c r="E967" i="16"/>
  <c r="F967" i="16"/>
  <c r="E968" i="16"/>
  <c r="F968" i="16"/>
  <c r="E969" i="16"/>
  <c r="F969" i="16"/>
  <c r="E970" i="16"/>
  <c r="F970" i="16"/>
  <c r="E971" i="16"/>
  <c r="F971" i="16"/>
  <c r="E972" i="16"/>
  <c r="F972" i="16"/>
  <c r="E973" i="16"/>
  <c r="F973" i="16"/>
  <c r="E974" i="16"/>
  <c r="F974" i="16"/>
  <c r="E975" i="16"/>
  <c r="F975" i="16"/>
  <c r="E976" i="16"/>
  <c r="F976" i="16"/>
  <c r="E977" i="16"/>
  <c r="F977" i="16"/>
  <c r="E978" i="16"/>
  <c r="F978" i="16"/>
  <c r="E979" i="16"/>
  <c r="F979" i="16"/>
  <c r="E980" i="16"/>
  <c r="F980" i="16"/>
  <c r="E981" i="16"/>
  <c r="F981" i="16"/>
  <c r="E982" i="16"/>
  <c r="F982" i="16"/>
  <c r="E983" i="16"/>
  <c r="F983" i="16"/>
  <c r="E984" i="16"/>
  <c r="F984" i="16"/>
  <c r="E985" i="16"/>
  <c r="F985" i="16"/>
  <c r="E986" i="16"/>
  <c r="F986" i="16"/>
  <c r="E987" i="16"/>
  <c r="F987" i="16"/>
  <c r="E988" i="16"/>
  <c r="F988" i="16"/>
  <c r="E989" i="16"/>
  <c r="F989" i="16"/>
  <c r="E990" i="16"/>
  <c r="F990" i="16"/>
  <c r="E991" i="16"/>
  <c r="F991" i="16"/>
  <c r="E992" i="16"/>
  <c r="F992" i="16"/>
  <c r="E993" i="16"/>
  <c r="F993" i="16"/>
  <c r="E994" i="16"/>
  <c r="F994" i="16"/>
  <c r="E995" i="16"/>
  <c r="F995" i="16"/>
  <c r="E996" i="16"/>
  <c r="F996" i="16"/>
  <c r="E997" i="16"/>
  <c r="F997" i="16"/>
  <c r="E998" i="16"/>
  <c r="F998" i="16"/>
  <c r="F2" i="16"/>
  <c r="E2" i="16"/>
  <c r="E3" i="15"/>
  <c r="F3" i="15"/>
  <c r="E4" i="15"/>
  <c r="F4" i="15"/>
  <c r="E5" i="15"/>
  <c r="F5" i="15"/>
  <c r="E6" i="15"/>
  <c r="F6" i="15"/>
  <c r="E7" i="15"/>
  <c r="F7" i="15"/>
  <c r="E8" i="15"/>
  <c r="F8" i="15"/>
  <c r="E9" i="15"/>
  <c r="F9" i="15"/>
  <c r="E10" i="15"/>
  <c r="F10" i="15"/>
  <c r="E11" i="15"/>
  <c r="F11" i="15"/>
  <c r="E12" i="15"/>
  <c r="F12" i="15"/>
  <c r="E13" i="15"/>
  <c r="F13" i="15"/>
  <c r="E14" i="15"/>
  <c r="F14" i="15"/>
  <c r="E15" i="15"/>
  <c r="F15" i="15"/>
  <c r="E16" i="15"/>
  <c r="F16" i="15"/>
  <c r="E17" i="15"/>
  <c r="F17" i="15"/>
  <c r="E18" i="15"/>
  <c r="F18" i="15"/>
  <c r="E19" i="15"/>
  <c r="F19" i="15"/>
  <c r="E20" i="15"/>
  <c r="F20" i="15"/>
  <c r="E21" i="15"/>
  <c r="F21" i="15"/>
  <c r="E22" i="15"/>
  <c r="F22" i="15"/>
  <c r="E23" i="15"/>
  <c r="F23" i="15"/>
  <c r="E24" i="15"/>
  <c r="F24" i="15"/>
  <c r="E25" i="15"/>
  <c r="F25" i="15"/>
  <c r="E26" i="15"/>
  <c r="F26" i="15"/>
  <c r="E27" i="15"/>
  <c r="F27" i="15"/>
  <c r="E28" i="15"/>
  <c r="F28" i="15"/>
  <c r="E29" i="15"/>
  <c r="F29" i="15"/>
  <c r="E30" i="15"/>
  <c r="F30" i="15"/>
  <c r="E31" i="15"/>
  <c r="F31" i="15"/>
  <c r="E32" i="15"/>
  <c r="F32" i="15"/>
  <c r="E33" i="15"/>
  <c r="F33" i="15"/>
  <c r="E34" i="15"/>
  <c r="F34" i="15"/>
  <c r="E35" i="15"/>
  <c r="F35" i="15"/>
  <c r="E36" i="15"/>
  <c r="F36" i="15"/>
  <c r="E37" i="15"/>
  <c r="F37" i="15"/>
  <c r="E38" i="15"/>
  <c r="F38" i="15"/>
  <c r="E39" i="15"/>
  <c r="F39" i="15"/>
  <c r="E40" i="15"/>
  <c r="F40" i="15"/>
  <c r="E41" i="15"/>
  <c r="F41" i="15"/>
  <c r="E42" i="15"/>
  <c r="F42" i="15"/>
  <c r="E43" i="15"/>
  <c r="F43" i="15"/>
  <c r="E44" i="15"/>
  <c r="F44" i="15"/>
  <c r="E45" i="15"/>
  <c r="F45" i="15"/>
  <c r="E46" i="15"/>
  <c r="F46" i="15"/>
  <c r="E47" i="15"/>
  <c r="F47" i="15"/>
  <c r="E48" i="15"/>
  <c r="F48" i="15"/>
  <c r="E49" i="15"/>
  <c r="F49" i="15"/>
  <c r="E50" i="15"/>
  <c r="F50" i="15"/>
  <c r="E51" i="15"/>
  <c r="F51" i="15"/>
  <c r="E52" i="15"/>
  <c r="F52" i="15"/>
  <c r="E53" i="15"/>
  <c r="F53" i="15"/>
  <c r="E54" i="15"/>
  <c r="F54" i="15"/>
  <c r="E55" i="15"/>
  <c r="F55" i="15"/>
  <c r="E56" i="15"/>
  <c r="F56" i="15"/>
  <c r="E57" i="15"/>
  <c r="F57" i="15"/>
  <c r="E58" i="15"/>
  <c r="F58" i="15"/>
  <c r="E59" i="15"/>
  <c r="F59" i="15"/>
  <c r="E60" i="15"/>
  <c r="F60" i="15"/>
  <c r="E61" i="15"/>
  <c r="F61" i="15"/>
  <c r="E62" i="15"/>
  <c r="F62" i="15"/>
  <c r="E63" i="15"/>
  <c r="F63" i="15"/>
  <c r="E64" i="15"/>
  <c r="F64" i="15"/>
  <c r="E65" i="15"/>
  <c r="F65" i="15"/>
  <c r="E66" i="15"/>
  <c r="F66" i="15"/>
  <c r="E67" i="15"/>
  <c r="F67" i="15"/>
  <c r="E68" i="15"/>
  <c r="F68" i="15"/>
  <c r="E69" i="15"/>
  <c r="F69" i="15"/>
  <c r="E70" i="15"/>
  <c r="F70" i="15"/>
  <c r="E71" i="15"/>
  <c r="F71" i="15"/>
  <c r="E72" i="15"/>
  <c r="F72" i="15"/>
  <c r="E73" i="15"/>
  <c r="F73" i="15"/>
  <c r="E74" i="15"/>
  <c r="F74" i="15"/>
  <c r="E75" i="15"/>
  <c r="F75" i="15"/>
  <c r="E76" i="15"/>
  <c r="F76" i="15"/>
  <c r="E77" i="15"/>
  <c r="F77" i="15"/>
  <c r="E78" i="15"/>
  <c r="F78" i="15"/>
  <c r="E79" i="15"/>
  <c r="F79" i="15"/>
  <c r="E80" i="15"/>
  <c r="F80" i="15"/>
  <c r="E81" i="15"/>
  <c r="F81" i="15"/>
  <c r="E82" i="15"/>
  <c r="F82" i="15"/>
  <c r="E83" i="15"/>
  <c r="F83" i="15"/>
  <c r="E84" i="15"/>
  <c r="F84" i="15"/>
  <c r="E85" i="15"/>
  <c r="F85" i="15"/>
  <c r="E86" i="15"/>
  <c r="F86" i="15"/>
  <c r="E87" i="15"/>
  <c r="F87" i="15"/>
  <c r="E88" i="15"/>
  <c r="F88" i="15"/>
  <c r="E89" i="15"/>
  <c r="F89" i="15"/>
  <c r="E90" i="15"/>
  <c r="F90" i="15"/>
  <c r="E91" i="15"/>
  <c r="F91" i="15"/>
  <c r="E92" i="15"/>
  <c r="F92" i="15"/>
  <c r="E93" i="15"/>
  <c r="F93" i="15"/>
  <c r="E94" i="15"/>
  <c r="F94" i="15"/>
  <c r="E95" i="15"/>
  <c r="F95" i="15"/>
  <c r="E96" i="15"/>
  <c r="F96" i="15"/>
  <c r="E97" i="15"/>
  <c r="F97" i="15"/>
  <c r="E98" i="15"/>
  <c r="F98" i="15"/>
  <c r="E99" i="15"/>
  <c r="F99" i="15"/>
  <c r="E100" i="15"/>
  <c r="F100" i="15"/>
  <c r="E101" i="15"/>
  <c r="F101" i="15"/>
  <c r="E102" i="15"/>
  <c r="F102" i="15"/>
  <c r="E103" i="15"/>
  <c r="F103" i="15"/>
  <c r="E104" i="15"/>
  <c r="F104" i="15"/>
  <c r="E105" i="15"/>
  <c r="F105" i="15"/>
  <c r="E106" i="15"/>
  <c r="F106" i="15"/>
  <c r="E107" i="15"/>
  <c r="F107" i="15"/>
  <c r="E108" i="15"/>
  <c r="F108" i="15"/>
  <c r="E109" i="15"/>
  <c r="F109" i="15"/>
  <c r="E110" i="15"/>
  <c r="F110" i="15"/>
  <c r="E111" i="15"/>
  <c r="F111" i="15"/>
  <c r="E112" i="15"/>
  <c r="F112" i="15"/>
  <c r="E113" i="15"/>
  <c r="F113" i="15"/>
  <c r="E114" i="15"/>
  <c r="F114" i="15"/>
  <c r="E115" i="15"/>
  <c r="F115" i="15"/>
  <c r="E116" i="15"/>
  <c r="F116" i="15"/>
  <c r="E117" i="15"/>
  <c r="F117" i="15"/>
  <c r="E118" i="15"/>
  <c r="F118" i="15"/>
  <c r="E119" i="15"/>
  <c r="F119" i="15"/>
  <c r="E120" i="15"/>
  <c r="F120" i="15"/>
  <c r="E121" i="15"/>
  <c r="F121" i="15"/>
  <c r="E122" i="15"/>
  <c r="F122" i="15"/>
  <c r="E123" i="15"/>
  <c r="F123" i="15"/>
  <c r="E124" i="15"/>
  <c r="F124" i="15"/>
  <c r="E125" i="15"/>
  <c r="F125" i="15"/>
  <c r="E126" i="15"/>
  <c r="F126" i="15"/>
  <c r="E127" i="15"/>
  <c r="F127" i="15"/>
  <c r="E128" i="15"/>
  <c r="F128" i="15"/>
  <c r="E129" i="15"/>
  <c r="F129" i="15"/>
  <c r="E130" i="15"/>
  <c r="F130" i="15"/>
  <c r="E131" i="15"/>
  <c r="F131" i="15"/>
  <c r="E132" i="15"/>
  <c r="F132" i="15"/>
  <c r="E133" i="15"/>
  <c r="F133" i="15"/>
  <c r="E134" i="15"/>
  <c r="F134" i="15"/>
  <c r="E135" i="15"/>
  <c r="F135" i="15"/>
  <c r="E136" i="15"/>
  <c r="F136" i="15"/>
  <c r="E137" i="15"/>
  <c r="F137" i="15"/>
  <c r="E138" i="15"/>
  <c r="F138" i="15"/>
  <c r="E139" i="15"/>
  <c r="F139" i="15"/>
  <c r="E140" i="15"/>
  <c r="F140" i="15"/>
  <c r="E141" i="15"/>
  <c r="F141" i="15"/>
  <c r="E142" i="15"/>
  <c r="F142" i="15"/>
  <c r="E143" i="15"/>
  <c r="F143" i="15"/>
  <c r="E144" i="15"/>
  <c r="F144" i="15"/>
  <c r="E145" i="15"/>
  <c r="F145" i="15"/>
  <c r="E146" i="15"/>
  <c r="F146" i="15"/>
  <c r="E147" i="15"/>
  <c r="F147" i="15"/>
  <c r="E148" i="15"/>
  <c r="F148" i="15"/>
  <c r="E149" i="15"/>
  <c r="F149" i="15"/>
  <c r="E150" i="15"/>
  <c r="F150" i="15"/>
  <c r="E151" i="15"/>
  <c r="F151" i="15"/>
  <c r="E152" i="15"/>
  <c r="F152" i="15"/>
  <c r="E153" i="15"/>
  <c r="F153" i="15"/>
  <c r="E154" i="15"/>
  <c r="F154" i="15"/>
  <c r="E155" i="15"/>
  <c r="F155" i="15"/>
  <c r="E156" i="15"/>
  <c r="F156" i="15"/>
  <c r="E157" i="15"/>
  <c r="F157" i="15"/>
  <c r="E158" i="15"/>
  <c r="F158" i="15"/>
  <c r="E159" i="15"/>
  <c r="F159" i="15"/>
  <c r="E160" i="15"/>
  <c r="F160" i="15"/>
  <c r="E161" i="15"/>
  <c r="F161" i="15"/>
  <c r="E162" i="15"/>
  <c r="F162" i="15"/>
  <c r="E163" i="15"/>
  <c r="F163" i="15"/>
  <c r="E164" i="15"/>
  <c r="F164" i="15"/>
  <c r="E165" i="15"/>
  <c r="F165" i="15"/>
  <c r="E166" i="15"/>
  <c r="F166" i="15"/>
  <c r="E167" i="15"/>
  <c r="F167" i="15"/>
  <c r="E168" i="15"/>
  <c r="F168" i="15"/>
  <c r="E169" i="15"/>
  <c r="F169" i="15"/>
  <c r="E170" i="15"/>
  <c r="F170" i="15"/>
  <c r="E171" i="15"/>
  <c r="F171" i="15"/>
  <c r="E172" i="15"/>
  <c r="F172" i="15"/>
  <c r="E173" i="15"/>
  <c r="F173" i="15"/>
  <c r="E174" i="15"/>
  <c r="F174" i="15"/>
  <c r="E175" i="15"/>
  <c r="F175" i="15"/>
  <c r="E176" i="15"/>
  <c r="F176" i="15"/>
  <c r="E177" i="15"/>
  <c r="F177" i="15"/>
  <c r="E178" i="15"/>
  <c r="F178" i="15"/>
  <c r="E179" i="15"/>
  <c r="F179" i="15"/>
  <c r="E180" i="15"/>
  <c r="F180" i="15"/>
  <c r="E181" i="15"/>
  <c r="F181" i="15"/>
  <c r="E182" i="15"/>
  <c r="F182" i="15"/>
  <c r="E183" i="15"/>
  <c r="F183" i="15"/>
  <c r="E184" i="15"/>
  <c r="F184" i="15"/>
  <c r="E185" i="15"/>
  <c r="F185" i="15"/>
  <c r="E186" i="15"/>
  <c r="F186" i="15"/>
  <c r="E187" i="15"/>
  <c r="F187" i="15"/>
  <c r="E188" i="15"/>
  <c r="F188" i="15"/>
  <c r="E189" i="15"/>
  <c r="F189" i="15"/>
  <c r="E190" i="15"/>
  <c r="F190" i="15"/>
  <c r="E191" i="15"/>
  <c r="F191" i="15"/>
  <c r="E192" i="15"/>
  <c r="F192" i="15"/>
  <c r="E193" i="15"/>
  <c r="F193" i="15"/>
  <c r="E194" i="15"/>
  <c r="F194" i="15"/>
  <c r="E195" i="15"/>
  <c r="F195" i="15"/>
  <c r="E196" i="15"/>
  <c r="F196" i="15"/>
  <c r="E197" i="15"/>
  <c r="F197" i="15"/>
  <c r="E198" i="15"/>
  <c r="F198" i="15"/>
  <c r="E199" i="15"/>
  <c r="F199" i="15"/>
  <c r="E200" i="15"/>
  <c r="F200" i="15"/>
  <c r="E201" i="15"/>
  <c r="F201" i="15"/>
  <c r="E202" i="15"/>
  <c r="F202" i="15"/>
  <c r="E203" i="15"/>
  <c r="F203" i="15"/>
  <c r="E204" i="15"/>
  <c r="F204" i="15"/>
  <c r="E205" i="15"/>
  <c r="F205" i="15"/>
  <c r="E206" i="15"/>
  <c r="F206" i="15"/>
  <c r="E207" i="15"/>
  <c r="F207" i="15"/>
  <c r="E208" i="15"/>
  <c r="F208" i="15"/>
  <c r="E209" i="15"/>
  <c r="F209" i="15"/>
  <c r="E210" i="15"/>
  <c r="F210" i="15"/>
  <c r="E211" i="15"/>
  <c r="F211" i="15"/>
  <c r="E212" i="15"/>
  <c r="F212" i="15"/>
  <c r="E213" i="15"/>
  <c r="F213" i="15"/>
  <c r="E214" i="15"/>
  <c r="F214" i="15"/>
  <c r="E215" i="15"/>
  <c r="F215" i="15"/>
  <c r="E216" i="15"/>
  <c r="F216" i="15"/>
  <c r="E217" i="15"/>
  <c r="F217" i="15"/>
  <c r="E218" i="15"/>
  <c r="F218" i="15"/>
  <c r="E219" i="15"/>
  <c r="F219" i="15"/>
  <c r="E220" i="15"/>
  <c r="F220" i="15"/>
  <c r="E221" i="15"/>
  <c r="F221" i="15"/>
  <c r="E222" i="15"/>
  <c r="F222" i="15"/>
  <c r="E223" i="15"/>
  <c r="F223" i="15"/>
  <c r="E224" i="15"/>
  <c r="F224" i="15"/>
  <c r="E225" i="15"/>
  <c r="F225" i="15"/>
  <c r="E226" i="15"/>
  <c r="F226" i="15"/>
  <c r="E227" i="15"/>
  <c r="F227" i="15"/>
  <c r="E228" i="15"/>
  <c r="F228" i="15"/>
  <c r="E229" i="15"/>
  <c r="F229" i="15"/>
  <c r="E230" i="15"/>
  <c r="F230" i="15"/>
  <c r="E231" i="15"/>
  <c r="F231" i="15"/>
  <c r="E232" i="15"/>
  <c r="F232" i="15"/>
  <c r="E233" i="15"/>
  <c r="F233" i="15"/>
  <c r="E234" i="15"/>
  <c r="F234" i="15"/>
  <c r="E235" i="15"/>
  <c r="F235" i="15"/>
  <c r="E236" i="15"/>
  <c r="F236" i="15"/>
  <c r="E237" i="15"/>
  <c r="F237" i="15"/>
  <c r="E238" i="15"/>
  <c r="F238" i="15"/>
  <c r="E239" i="15"/>
  <c r="F239" i="15"/>
  <c r="E240" i="15"/>
  <c r="F240" i="15"/>
  <c r="E241" i="15"/>
  <c r="F241" i="15"/>
  <c r="E242" i="15"/>
  <c r="F242" i="15"/>
  <c r="E243" i="15"/>
  <c r="F243" i="15"/>
  <c r="E244" i="15"/>
  <c r="F244" i="15"/>
  <c r="E245" i="15"/>
  <c r="F245" i="15"/>
  <c r="E246" i="15"/>
  <c r="F246" i="15"/>
  <c r="E247" i="15"/>
  <c r="F247" i="15"/>
  <c r="E248" i="15"/>
  <c r="F248" i="15"/>
  <c r="E249" i="15"/>
  <c r="F249" i="15"/>
  <c r="E250" i="15"/>
  <c r="F250" i="15"/>
  <c r="E251" i="15"/>
  <c r="F251" i="15"/>
  <c r="E252" i="15"/>
  <c r="F252" i="15"/>
  <c r="E253" i="15"/>
  <c r="F253" i="15"/>
  <c r="E254" i="15"/>
  <c r="F254" i="15"/>
  <c r="E255" i="15"/>
  <c r="F255" i="15"/>
  <c r="E256" i="15"/>
  <c r="F256" i="15"/>
  <c r="E257" i="15"/>
  <c r="F257" i="15"/>
  <c r="E258" i="15"/>
  <c r="F258" i="15"/>
  <c r="E259" i="15"/>
  <c r="F259" i="15"/>
  <c r="E260" i="15"/>
  <c r="F260" i="15"/>
  <c r="E261" i="15"/>
  <c r="F261" i="15"/>
  <c r="E262" i="15"/>
  <c r="F262" i="15"/>
  <c r="E263" i="15"/>
  <c r="F263" i="15"/>
  <c r="E264" i="15"/>
  <c r="F264" i="15"/>
  <c r="E265" i="15"/>
  <c r="F265" i="15"/>
  <c r="E266" i="15"/>
  <c r="F266" i="15"/>
  <c r="E267" i="15"/>
  <c r="F267" i="15"/>
  <c r="E268" i="15"/>
  <c r="F268" i="15"/>
  <c r="E269" i="15"/>
  <c r="F269" i="15"/>
  <c r="E270" i="15"/>
  <c r="F270" i="15"/>
  <c r="E271" i="15"/>
  <c r="F271" i="15"/>
  <c r="E272" i="15"/>
  <c r="F272" i="15"/>
  <c r="E273" i="15"/>
  <c r="F273" i="15"/>
  <c r="E274" i="15"/>
  <c r="F274" i="15"/>
  <c r="E275" i="15"/>
  <c r="F275" i="15"/>
  <c r="E276" i="15"/>
  <c r="F276" i="15"/>
  <c r="E277" i="15"/>
  <c r="F277" i="15"/>
  <c r="E278" i="15"/>
  <c r="F278" i="15"/>
  <c r="E279" i="15"/>
  <c r="F279" i="15"/>
  <c r="E280" i="15"/>
  <c r="F280" i="15"/>
  <c r="E281" i="15"/>
  <c r="F281" i="15"/>
  <c r="E282" i="15"/>
  <c r="F282" i="15"/>
  <c r="E283" i="15"/>
  <c r="F283" i="15"/>
  <c r="E284" i="15"/>
  <c r="F284" i="15"/>
  <c r="E285" i="15"/>
  <c r="F285" i="15"/>
  <c r="E286" i="15"/>
  <c r="F286" i="15"/>
  <c r="E287" i="15"/>
  <c r="F287" i="15"/>
  <c r="E288" i="15"/>
  <c r="F288" i="15"/>
  <c r="E289" i="15"/>
  <c r="F289" i="15"/>
  <c r="E290" i="15"/>
  <c r="F290" i="15"/>
  <c r="E291" i="15"/>
  <c r="F291" i="15"/>
  <c r="E292" i="15"/>
  <c r="F292" i="15"/>
  <c r="E293" i="15"/>
  <c r="F293" i="15"/>
  <c r="E294" i="15"/>
  <c r="F294" i="15"/>
  <c r="E295" i="15"/>
  <c r="F295" i="15"/>
  <c r="E296" i="15"/>
  <c r="F296" i="15"/>
  <c r="E297" i="15"/>
  <c r="F297" i="15"/>
  <c r="E298" i="15"/>
  <c r="F298" i="15"/>
  <c r="E299" i="15"/>
  <c r="F299" i="15"/>
  <c r="E300" i="15"/>
  <c r="F300" i="15"/>
  <c r="E301" i="15"/>
  <c r="F301" i="15"/>
  <c r="E302" i="15"/>
  <c r="F302" i="15"/>
  <c r="E303" i="15"/>
  <c r="F303" i="15"/>
  <c r="E304" i="15"/>
  <c r="F304" i="15"/>
  <c r="E305" i="15"/>
  <c r="F305" i="15"/>
  <c r="E306" i="15"/>
  <c r="F306" i="15"/>
  <c r="E307" i="15"/>
  <c r="F307" i="15"/>
  <c r="E308" i="15"/>
  <c r="F308" i="15"/>
  <c r="E309" i="15"/>
  <c r="F309" i="15"/>
  <c r="E310" i="15"/>
  <c r="F310" i="15"/>
  <c r="E311" i="15"/>
  <c r="F311" i="15"/>
  <c r="E312" i="15"/>
  <c r="F312" i="15"/>
  <c r="E313" i="15"/>
  <c r="F313" i="15"/>
  <c r="E314" i="15"/>
  <c r="F314" i="15"/>
  <c r="E315" i="15"/>
  <c r="F315" i="15"/>
  <c r="E316" i="15"/>
  <c r="F316" i="15"/>
  <c r="E317" i="15"/>
  <c r="F317" i="15"/>
  <c r="E318" i="15"/>
  <c r="F318" i="15"/>
  <c r="E319" i="15"/>
  <c r="F319" i="15"/>
  <c r="E320" i="15"/>
  <c r="F320" i="15"/>
  <c r="E321" i="15"/>
  <c r="F321" i="15"/>
  <c r="E322" i="15"/>
  <c r="F322" i="15"/>
  <c r="E323" i="15"/>
  <c r="F323" i="15"/>
  <c r="E324" i="15"/>
  <c r="F324" i="15"/>
  <c r="E325" i="15"/>
  <c r="F325" i="15"/>
  <c r="E326" i="15"/>
  <c r="F326" i="15"/>
  <c r="E327" i="15"/>
  <c r="F327" i="15"/>
  <c r="E328" i="15"/>
  <c r="F328" i="15"/>
  <c r="E329" i="15"/>
  <c r="F329" i="15"/>
  <c r="E330" i="15"/>
  <c r="F330" i="15"/>
  <c r="E331" i="15"/>
  <c r="F331" i="15"/>
  <c r="E332" i="15"/>
  <c r="F332" i="15"/>
  <c r="E333" i="15"/>
  <c r="F333" i="15"/>
  <c r="E334" i="15"/>
  <c r="F334" i="15"/>
  <c r="E335" i="15"/>
  <c r="F335" i="15"/>
  <c r="E336" i="15"/>
  <c r="F336" i="15"/>
  <c r="E337" i="15"/>
  <c r="F337" i="15"/>
  <c r="E338" i="15"/>
  <c r="F338" i="15"/>
  <c r="E339" i="15"/>
  <c r="F339" i="15"/>
  <c r="E340" i="15"/>
  <c r="F340" i="15"/>
  <c r="E341" i="15"/>
  <c r="F341" i="15"/>
  <c r="E342" i="15"/>
  <c r="F342" i="15"/>
  <c r="E343" i="15"/>
  <c r="F343" i="15"/>
  <c r="E344" i="15"/>
  <c r="F344" i="15"/>
  <c r="E345" i="15"/>
  <c r="F345" i="15"/>
  <c r="E346" i="15"/>
  <c r="F346" i="15"/>
  <c r="E347" i="15"/>
  <c r="F347" i="15"/>
  <c r="E348" i="15"/>
  <c r="F348" i="15"/>
  <c r="E349" i="15"/>
  <c r="F349" i="15"/>
  <c r="E350" i="15"/>
  <c r="F350" i="15"/>
  <c r="E351" i="15"/>
  <c r="F351" i="15"/>
  <c r="E352" i="15"/>
  <c r="F352" i="15"/>
  <c r="E353" i="15"/>
  <c r="F353" i="15"/>
  <c r="E354" i="15"/>
  <c r="F354" i="15"/>
  <c r="E355" i="15"/>
  <c r="F355" i="15"/>
  <c r="E356" i="15"/>
  <c r="F356" i="15"/>
  <c r="E357" i="15"/>
  <c r="F357" i="15"/>
  <c r="E358" i="15"/>
  <c r="F358" i="15"/>
  <c r="E359" i="15"/>
  <c r="F359" i="15"/>
  <c r="E360" i="15"/>
  <c r="F360" i="15"/>
  <c r="E361" i="15"/>
  <c r="F361" i="15"/>
  <c r="E362" i="15"/>
  <c r="F362" i="15"/>
  <c r="E363" i="15"/>
  <c r="F363" i="15"/>
  <c r="E364" i="15"/>
  <c r="F364" i="15"/>
  <c r="E365" i="15"/>
  <c r="F365" i="15"/>
  <c r="E366" i="15"/>
  <c r="F366" i="15"/>
  <c r="E367" i="15"/>
  <c r="F367" i="15"/>
  <c r="E368" i="15"/>
  <c r="F368" i="15"/>
  <c r="E369" i="15"/>
  <c r="F369" i="15"/>
  <c r="E370" i="15"/>
  <c r="F370" i="15"/>
  <c r="E371" i="15"/>
  <c r="F371" i="15"/>
  <c r="E372" i="15"/>
  <c r="F372" i="15"/>
  <c r="E373" i="15"/>
  <c r="F373" i="15"/>
  <c r="E374" i="15"/>
  <c r="F374" i="15"/>
  <c r="E375" i="15"/>
  <c r="F375" i="15"/>
  <c r="E376" i="15"/>
  <c r="F376" i="15"/>
  <c r="E377" i="15"/>
  <c r="F377" i="15"/>
  <c r="E378" i="15"/>
  <c r="F378" i="15"/>
  <c r="E379" i="15"/>
  <c r="F379" i="15"/>
  <c r="E380" i="15"/>
  <c r="F380" i="15"/>
  <c r="E381" i="15"/>
  <c r="F381" i="15"/>
  <c r="E382" i="15"/>
  <c r="F382" i="15"/>
  <c r="E383" i="15"/>
  <c r="F383" i="15"/>
  <c r="E384" i="15"/>
  <c r="F384" i="15"/>
  <c r="E385" i="15"/>
  <c r="F385" i="15"/>
  <c r="E386" i="15"/>
  <c r="F386" i="15"/>
  <c r="E387" i="15"/>
  <c r="F387" i="15"/>
  <c r="E388" i="15"/>
  <c r="F388" i="15"/>
  <c r="E389" i="15"/>
  <c r="F389" i="15"/>
  <c r="E390" i="15"/>
  <c r="F390" i="15"/>
  <c r="E391" i="15"/>
  <c r="F391" i="15"/>
  <c r="E392" i="15"/>
  <c r="F392" i="15"/>
  <c r="E393" i="15"/>
  <c r="F393" i="15"/>
  <c r="E394" i="15"/>
  <c r="F394" i="15"/>
  <c r="E395" i="15"/>
  <c r="F395" i="15"/>
  <c r="E396" i="15"/>
  <c r="F396" i="15"/>
  <c r="E397" i="15"/>
  <c r="F397" i="15"/>
  <c r="E398" i="15"/>
  <c r="F398" i="15"/>
  <c r="E399" i="15"/>
  <c r="F399" i="15"/>
  <c r="E400" i="15"/>
  <c r="F400" i="15"/>
  <c r="E401" i="15"/>
  <c r="F401" i="15"/>
  <c r="E402" i="15"/>
  <c r="F402" i="15"/>
  <c r="E403" i="15"/>
  <c r="F403" i="15"/>
  <c r="E404" i="15"/>
  <c r="F404" i="15"/>
  <c r="E405" i="15"/>
  <c r="F405" i="15"/>
  <c r="E406" i="15"/>
  <c r="F406" i="15"/>
  <c r="E407" i="15"/>
  <c r="F407" i="15"/>
  <c r="E408" i="15"/>
  <c r="F408" i="15"/>
  <c r="E409" i="15"/>
  <c r="F409" i="15"/>
  <c r="E410" i="15"/>
  <c r="F410" i="15"/>
  <c r="E411" i="15"/>
  <c r="F411" i="15"/>
  <c r="E412" i="15"/>
  <c r="F412" i="15"/>
  <c r="E413" i="15"/>
  <c r="F413" i="15"/>
  <c r="E414" i="15"/>
  <c r="F414" i="15"/>
  <c r="E415" i="15"/>
  <c r="F415" i="15"/>
  <c r="E416" i="15"/>
  <c r="F416" i="15"/>
  <c r="E417" i="15"/>
  <c r="F417" i="15"/>
  <c r="E418" i="15"/>
  <c r="F418" i="15"/>
  <c r="E419" i="15"/>
  <c r="F419" i="15"/>
  <c r="E420" i="15"/>
  <c r="F420" i="15"/>
  <c r="E421" i="15"/>
  <c r="F421" i="15"/>
  <c r="E422" i="15"/>
  <c r="F422" i="15"/>
  <c r="E423" i="15"/>
  <c r="F423" i="15"/>
  <c r="E424" i="15"/>
  <c r="F424" i="15"/>
  <c r="E425" i="15"/>
  <c r="F425" i="15"/>
  <c r="E426" i="15"/>
  <c r="F426" i="15"/>
  <c r="E427" i="15"/>
  <c r="F427" i="15"/>
  <c r="E428" i="15"/>
  <c r="F428" i="15"/>
  <c r="E429" i="15"/>
  <c r="F429" i="15"/>
  <c r="E430" i="15"/>
  <c r="F430" i="15"/>
  <c r="E431" i="15"/>
  <c r="F431" i="15"/>
  <c r="E432" i="15"/>
  <c r="F432" i="15"/>
  <c r="E433" i="15"/>
  <c r="F433" i="15"/>
  <c r="E434" i="15"/>
  <c r="F434" i="15"/>
  <c r="E435" i="15"/>
  <c r="F435" i="15"/>
  <c r="E436" i="15"/>
  <c r="F436" i="15"/>
  <c r="E437" i="15"/>
  <c r="F437" i="15"/>
  <c r="E438" i="15"/>
  <c r="F438" i="15"/>
  <c r="E439" i="15"/>
  <c r="F439" i="15"/>
  <c r="E440" i="15"/>
  <c r="F440" i="15"/>
  <c r="E441" i="15"/>
  <c r="F441" i="15"/>
  <c r="E442" i="15"/>
  <c r="F442" i="15"/>
  <c r="E443" i="15"/>
  <c r="F443" i="15"/>
  <c r="E444" i="15"/>
  <c r="F444" i="15"/>
  <c r="E445" i="15"/>
  <c r="F445" i="15"/>
  <c r="E446" i="15"/>
  <c r="F446" i="15"/>
  <c r="E447" i="15"/>
  <c r="F447" i="15"/>
  <c r="E448" i="15"/>
  <c r="F448" i="15"/>
  <c r="E449" i="15"/>
  <c r="F449" i="15"/>
  <c r="E450" i="15"/>
  <c r="F450" i="15"/>
  <c r="E451" i="15"/>
  <c r="F451" i="15"/>
  <c r="E452" i="15"/>
  <c r="F452" i="15"/>
  <c r="E453" i="15"/>
  <c r="F453" i="15"/>
  <c r="E454" i="15"/>
  <c r="F454" i="15"/>
  <c r="E455" i="15"/>
  <c r="F455" i="15"/>
  <c r="E456" i="15"/>
  <c r="F456" i="15"/>
  <c r="E457" i="15"/>
  <c r="F457" i="15"/>
  <c r="E458" i="15"/>
  <c r="F458" i="15"/>
  <c r="E459" i="15"/>
  <c r="F459" i="15"/>
  <c r="E460" i="15"/>
  <c r="F460" i="15"/>
  <c r="E461" i="15"/>
  <c r="F461" i="15"/>
  <c r="E462" i="15"/>
  <c r="F462" i="15"/>
  <c r="E463" i="15"/>
  <c r="F463" i="15"/>
  <c r="E464" i="15"/>
  <c r="F464" i="15"/>
  <c r="E465" i="15"/>
  <c r="F465" i="15"/>
  <c r="E466" i="15"/>
  <c r="F466" i="15"/>
  <c r="E467" i="15"/>
  <c r="F467" i="15"/>
  <c r="E468" i="15"/>
  <c r="F468" i="15"/>
  <c r="E469" i="15"/>
  <c r="F469" i="15"/>
  <c r="E470" i="15"/>
  <c r="F470" i="15"/>
  <c r="E471" i="15"/>
  <c r="F471" i="15"/>
  <c r="E472" i="15"/>
  <c r="F472" i="15"/>
  <c r="E473" i="15"/>
  <c r="F473" i="15"/>
  <c r="E474" i="15"/>
  <c r="F474" i="15"/>
  <c r="E475" i="15"/>
  <c r="F475" i="15"/>
  <c r="E476" i="15"/>
  <c r="F476" i="15"/>
  <c r="E477" i="15"/>
  <c r="F477" i="15"/>
  <c r="E478" i="15"/>
  <c r="F478" i="15"/>
  <c r="E479" i="15"/>
  <c r="F479" i="15"/>
  <c r="E480" i="15"/>
  <c r="F480" i="15"/>
  <c r="E481" i="15"/>
  <c r="F481" i="15"/>
  <c r="E482" i="15"/>
  <c r="F482" i="15"/>
  <c r="E483" i="15"/>
  <c r="F483" i="15"/>
  <c r="E484" i="15"/>
  <c r="F484" i="15"/>
  <c r="E485" i="15"/>
  <c r="F485" i="15"/>
  <c r="E486" i="15"/>
  <c r="F486" i="15"/>
  <c r="E487" i="15"/>
  <c r="F487" i="15"/>
  <c r="E488" i="15"/>
  <c r="F488" i="15"/>
  <c r="E489" i="15"/>
  <c r="F489" i="15"/>
  <c r="E490" i="15"/>
  <c r="F490" i="15"/>
  <c r="E491" i="15"/>
  <c r="F491" i="15"/>
  <c r="E492" i="15"/>
  <c r="F492" i="15"/>
  <c r="E493" i="15"/>
  <c r="F493" i="15"/>
  <c r="E494" i="15"/>
  <c r="F494" i="15"/>
  <c r="E495" i="15"/>
  <c r="F495" i="15"/>
  <c r="E496" i="15"/>
  <c r="F496" i="15"/>
  <c r="E497" i="15"/>
  <c r="F497" i="15"/>
  <c r="E498" i="15"/>
  <c r="F498" i="15"/>
  <c r="E499" i="15"/>
  <c r="F499" i="15"/>
  <c r="E500" i="15"/>
  <c r="F500" i="15"/>
  <c r="E501" i="15"/>
  <c r="F501" i="15"/>
  <c r="E502" i="15"/>
  <c r="F502" i="15"/>
  <c r="E503" i="15"/>
  <c r="F503" i="15"/>
  <c r="E504" i="15"/>
  <c r="F504" i="15"/>
  <c r="E505" i="15"/>
  <c r="F505" i="15"/>
  <c r="E506" i="15"/>
  <c r="F506" i="15"/>
  <c r="E507" i="15"/>
  <c r="F507" i="15"/>
  <c r="E508" i="15"/>
  <c r="F508" i="15"/>
  <c r="E509" i="15"/>
  <c r="F509" i="15"/>
  <c r="E510" i="15"/>
  <c r="F510" i="15"/>
  <c r="E511" i="15"/>
  <c r="F511" i="15"/>
  <c r="E512" i="15"/>
  <c r="F512" i="15"/>
  <c r="E513" i="15"/>
  <c r="F513" i="15"/>
  <c r="E514" i="15"/>
  <c r="F514" i="15"/>
  <c r="E515" i="15"/>
  <c r="F515" i="15"/>
  <c r="E516" i="15"/>
  <c r="F516" i="15"/>
  <c r="E517" i="15"/>
  <c r="F517" i="15"/>
  <c r="E518" i="15"/>
  <c r="F518" i="15"/>
  <c r="E519" i="15"/>
  <c r="F519" i="15"/>
  <c r="E520" i="15"/>
  <c r="F520" i="15"/>
  <c r="E521" i="15"/>
  <c r="F521" i="15"/>
  <c r="E522" i="15"/>
  <c r="F522" i="15"/>
  <c r="E523" i="15"/>
  <c r="F523" i="15"/>
  <c r="E524" i="15"/>
  <c r="F524" i="15"/>
  <c r="E525" i="15"/>
  <c r="F525" i="15"/>
  <c r="E526" i="15"/>
  <c r="F526" i="15"/>
  <c r="E527" i="15"/>
  <c r="F527" i="15"/>
  <c r="E528" i="15"/>
  <c r="F528" i="15"/>
  <c r="E529" i="15"/>
  <c r="F529" i="15"/>
  <c r="E530" i="15"/>
  <c r="F530" i="15"/>
  <c r="E531" i="15"/>
  <c r="F531" i="15"/>
  <c r="E532" i="15"/>
  <c r="F532" i="15"/>
  <c r="E533" i="15"/>
  <c r="F533" i="15"/>
  <c r="E534" i="15"/>
  <c r="F534" i="15"/>
  <c r="E535" i="15"/>
  <c r="F535" i="15"/>
  <c r="E536" i="15"/>
  <c r="F536" i="15"/>
  <c r="E537" i="15"/>
  <c r="F537" i="15"/>
  <c r="E538" i="15"/>
  <c r="F538" i="15"/>
  <c r="E539" i="15"/>
  <c r="F539" i="15"/>
  <c r="E540" i="15"/>
  <c r="F540" i="15"/>
  <c r="E541" i="15"/>
  <c r="F541" i="15"/>
  <c r="E542" i="15"/>
  <c r="F542" i="15"/>
  <c r="E543" i="15"/>
  <c r="F543" i="15"/>
  <c r="E544" i="15"/>
  <c r="F544" i="15"/>
  <c r="E545" i="15"/>
  <c r="F545" i="15"/>
  <c r="E546" i="15"/>
  <c r="F546" i="15"/>
  <c r="E547" i="15"/>
  <c r="F547" i="15"/>
  <c r="E548" i="15"/>
  <c r="F548" i="15"/>
  <c r="E549" i="15"/>
  <c r="F549" i="15"/>
  <c r="E550" i="15"/>
  <c r="F550" i="15"/>
  <c r="E551" i="15"/>
  <c r="F551" i="15"/>
  <c r="E552" i="15"/>
  <c r="F552" i="15"/>
  <c r="E553" i="15"/>
  <c r="F553" i="15"/>
  <c r="E554" i="15"/>
  <c r="F554" i="15"/>
  <c r="E555" i="15"/>
  <c r="F555" i="15"/>
  <c r="E556" i="15"/>
  <c r="F556" i="15"/>
  <c r="E557" i="15"/>
  <c r="F557" i="15"/>
  <c r="E558" i="15"/>
  <c r="F558" i="15"/>
  <c r="E559" i="15"/>
  <c r="F559" i="15"/>
  <c r="E560" i="15"/>
  <c r="F560" i="15"/>
  <c r="E561" i="15"/>
  <c r="F561" i="15"/>
  <c r="E562" i="15"/>
  <c r="F562" i="15"/>
  <c r="E563" i="15"/>
  <c r="F563" i="15"/>
  <c r="E564" i="15"/>
  <c r="F564" i="15"/>
  <c r="E565" i="15"/>
  <c r="F565" i="15"/>
  <c r="E566" i="15"/>
  <c r="F566" i="15"/>
  <c r="E567" i="15"/>
  <c r="F567" i="15"/>
  <c r="E568" i="15"/>
  <c r="F568" i="15"/>
  <c r="E569" i="15"/>
  <c r="F569" i="15"/>
  <c r="E570" i="15"/>
  <c r="F570" i="15"/>
  <c r="E571" i="15"/>
  <c r="F571" i="15"/>
  <c r="E572" i="15"/>
  <c r="F572" i="15"/>
  <c r="E573" i="15"/>
  <c r="F573" i="15"/>
  <c r="E574" i="15"/>
  <c r="F574" i="15"/>
  <c r="E575" i="15"/>
  <c r="F575" i="15"/>
  <c r="E576" i="15"/>
  <c r="F576" i="15"/>
  <c r="E577" i="15"/>
  <c r="F577" i="15"/>
  <c r="E578" i="15"/>
  <c r="F578" i="15"/>
  <c r="E579" i="15"/>
  <c r="F579" i="15"/>
  <c r="E580" i="15"/>
  <c r="F580" i="15"/>
  <c r="E581" i="15"/>
  <c r="F581" i="15"/>
  <c r="E582" i="15"/>
  <c r="F582" i="15"/>
  <c r="E583" i="15"/>
  <c r="F583" i="15"/>
  <c r="E584" i="15"/>
  <c r="F584" i="15"/>
  <c r="E585" i="15"/>
  <c r="F585" i="15"/>
  <c r="E586" i="15"/>
  <c r="F586" i="15"/>
  <c r="E587" i="15"/>
  <c r="F587" i="15"/>
  <c r="E588" i="15"/>
  <c r="F588" i="15"/>
  <c r="E589" i="15"/>
  <c r="F589" i="15"/>
  <c r="E590" i="15"/>
  <c r="F590" i="15"/>
  <c r="E591" i="15"/>
  <c r="F591" i="15"/>
  <c r="E592" i="15"/>
  <c r="F592" i="15"/>
  <c r="E593" i="15"/>
  <c r="F593" i="15"/>
  <c r="E594" i="15"/>
  <c r="F594" i="15"/>
  <c r="E595" i="15"/>
  <c r="F595" i="15"/>
  <c r="E596" i="15"/>
  <c r="F596" i="15"/>
  <c r="E597" i="15"/>
  <c r="F597" i="15"/>
  <c r="E598" i="15"/>
  <c r="F598" i="15"/>
  <c r="E599" i="15"/>
  <c r="F599" i="15"/>
  <c r="E600" i="15"/>
  <c r="F600" i="15"/>
  <c r="E601" i="15"/>
  <c r="F601" i="15"/>
  <c r="E602" i="15"/>
  <c r="F602" i="15"/>
  <c r="E603" i="15"/>
  <c r="F603" i="15"/>
  <c r="E604" i="15"/>
  <c r="F604" i="15"/>
  <c r="E605" i="15"/>
  <c r="F605" i="15"/>
  <c r="E606" i="15"/>
  <c r="F606" i="15"/>
  <c r="E607" i="15"/>
  <c r="F607" i="15"/>
  <c r="E608" i="15"/>
  <c r="F608" i="15"/>
  <c r="E609" i="15"/>
  <c r="F609" i="15"/>
  <c r="E610" i="15"/>
  <c r="F610" i="15"/>
  <c r="E611" i="15"/>
  <c r="F611" i="15"/>
  <c r="E612" i="15"/>
  <c r="F612" i="15"/>
  <c r="E613" i="15"/>
  <c r="F613" i="15"/>
  <c r="E614" i="15"/>
  <c r="F614" i="15"/>
  <c r="E615" i="15"/>
  <c r="F615" i="15"/>
  <c r="E616" i="15"/>
  <c r="F616" i="15"/>
  <c r="E617" i="15"/>
  <c r="F617" i="15"/>
  <c r="E618" i="15"/>
  <c r="F618" i="15"/>
  <c r="E619" i="15"/>
  <c r="F619" i="15"/>
  <c r="E620" i="15"/>
  <c r="F620" i="15"/>
  <c r="E621" i="15"/>
  <c r="F621" i="15"/>
  <c r="E622" i="15"/>
  <c r="F622" i="15"/>
  <c r="E623" i="15"/>
  <c r="F623" i="15"/>
  <c r="E624" i="15"/>
  <c r="F624" i="15"/>
  <c r="E625" i="15"/>
  <c r="F625" i="15"/>
  <c r="E626" i="15"/>
  <c r="F626" i="15"/>
  <c r="E627" i="15"/>
  <c r="F627" i="15"/>
  <c r="E628" i="15"/>
  <c r="F628" i="15"/>
  <c r="E629" i="15"/>
  <c r="F629" i="15"/>
  <c r="E630" i="15"/>
  <c r="F630" i="15"/>
  <c r="E631" i="15"/>
  <c r="F631" i="15"/>
  <c r="E632" i="15"/>
  <c r="F632" i="15"/>
  <c r="E633" i="15"/>
  <c r="F633" i="15"/>
  <c r="E634" i="15"/>
  <c r="F634" i="15"/>
  <c r="E635" i="15"/>
  <c r="F635" i="15"/>
  <c r="E636" i="15"/>
  <c r="F636" i="15"/>
  <c r="E637" i="15"/>
  <c r="F637" i="15"/>
  <c r="E638" i="15"/>
  <c r="F638" i="15"/>
  <c r="E639" i="15"/>
  <c r="F639" i="15"/>
  <c r="E640" i="15"/>
  <c r="F640" i="15"/>
  <c r="E641" i="15"/>
  <c r="F641" i="15"/>
  <c r="E642" i="15"/>
  <c r="F642" i="15"/>
  <c r="E643" i="15"/>
  <c r="F643" i="15"/>
  <c r="E644" i="15"/>
  <c r="F644" i="15"/>
  <c r="E645" i="15"/>
  <c r="F645" i="15"/>
  <c r="E646" i="15"/>
  <c r="F646" i="15"/>
  <c r="E647" i="15"/>
  <c r="F647" i="15"/>
  <c r="E648" i="15"/>
  <c r="F648" i="15"/>
  <c r="E649" i="15"/>
  <c r="F649" i="15"/>
  <c r="E650" i="15"/>
  <c r="F650" i="15"/>
  <c r="E651" i="15"/>
  <c r="F651" i="15"/>
  <c r="E652" i="15"/>
  <c r="F652" i="15"/>
  <c r="E653" i="15"/>
  <c r="F653" i="15"/>
  <c r="E654" i="15"/>
  <c r="F654" i="15"/>
  <c r="E655" i="15"/>
  <c r="F655" i="15"/>
  <c r="E656" i="15"/>
  <c r="F656" i="15"/>
  <c r="E657" i="15"/>
  <c r="F657" i="15"/>
  <c r="E658" i="15"/>
  <c r="F658" i="15"/>
  <c r="E659" i="15"/>
  <c r="F659" i="15"/>
  <c r="E660" i="15"/>
  <c r="F660" i="15"/>
  <c r="E661" i="15"/>
  <c r="F661" i="15"/>
  <c r="E662" i="15"/>
  <c r="F662" i="15"/>
  <c r="E663" i="15"/>
  <c r="F663" i="15"/>
  <c r="E664" i="15"/>
  <c r="F664" i="15"/>
  <c r="E665" i="15"/>
  <c r="F665" i="15"/>
  <c r="E666" i="15"/>
  <c r="F666" i="15"/>
  <c r="E667" i="15"/>
  <c r="F667" i="15"/>
  <c r="E668" i="15"/>
  <c r="F668" i="15"/>
  <c r="E669" i="15"/>
  <c r="F669" i="15"/>
  <c r="E670" i="15"/>
  <c r="F670" i="15"/>
  <c r="E671" i="15"/>
  <c r="F671" i="15"/>
  <c r="E672" i="15"/>
  <c r="F672" i="15"/>
  <c r="E673" i="15"/>
  <c r="F673" i="15"/>
  <c r="E674" i="15"/>
  <c r="F674" i="15"/>
  <c r="E675" i="15"/>
  <c r="F675" i="15"/>
  <c r="E676" i="15"/>
  <c r="F676" i="15"/>
  <c r="E677" i="15"/>
  <c r="F677" i="15"/>
  <c r="E678" i="15"/>
  <c r="F678" i="15"/>
  <c r="E679" i="15"/>
  <c r="F679" i="15"/>
  <c r="E680" i="15"/>
  <c r="F680" i="15"/>
  <c r="E681" i="15"/>
  <c r="F681" i="15"/>
  <c r="E682" i="15"/>
  <c r="F682" i="15"/>
  <c r="E683" i="15"/>
  <c r="F683" i="15"/>
  <c r="E684" i="15"/>
  <c r="F684" i="15"/>
  <c r="E685" i="15"/>
  <c r="F685" i="15"/>
  <c r="E686" i="15"/>
  <c r="F686" i="15"/>
  <c r="E687" i="15"/>
  <c r="F687" i="15"/>
  <c r="E688" i="15"/>
  <c r="F688" i="15"/>
  <c r="E689" i="15"/>
  <c r="F689" i="15"/>
  <c r="E690" i="15"/>
  <c r="F690" i="15"/>
  <c r="E691" i="15"/>
  <c r="F691" i="15"/>
  <c r="E692" i="15"/>
  <c r="F692" i="15"/>
  <c r="E693" i="15"/>
  <c r="F693" i="15"/>
  <c r="E694" i="15"/>
  <c r="F694" i="15"/>
  <c r="E695" i="15"/>
  <c r="F695" i="15"/>
  <c r="E696" i="15"/>
  <c r="F696" i="15"/>
  <c r="E697" i="15"/>
  <c r="F697" i="15"/>
  <c r="E698" i="15"/>
  <c r="F698" i="15"/>
  <c r="E699" i="15"/>
  <c r="F699" i="15"/>
  <c r="E700" i="15"/>
  <c r="F700" i="15"/>
  <c r="E701" i="15"/>
  <c r="F701" i="15"/>
  <c r="E702" i="15"/>
  <c r="F702" i="15"/>
  <c r="E703" i="15"/>
  <c r="F703" i="15"/>
  <c r="E704" i="15"/>
  <c r="F704" i="15"/>
  <c r="E705" i="15"/>
  <c r="F705" i="15"/>
  <c r="E706" i="15"/>
  <c r="F706" i="15"/>
  <c r="E707" i="15"/>
  <c r="F707" i="15"/>
  <c r="E708" i="15"/>
  <c r="F708" i="15"/>
  <c r="E709" i="15"/>
  <c r="F709" i="15"/>
  <c r="E710" i="15"/>
  <c r="F710" i="15"/>
  <c r="E711" i="15"/>
  <c r="F711" i="15"/>
  <c r="E712" i="15"/>
  <c r="F712" i="15"/>
  <c r="E713" i="15"/>
  <c r="F713" i="15"/>
  <c r="E714" i="15"/>
  <c r="F714" i="15"/>
  <c r="E715" i="15"/>
  <c r="F715" i="15"/>
  <c r="E716" i="15"/>
  <c r="F716" i="15"/>
  <c r="E717" i="15"/>
  <c r="F717" i="15"/>
  <c r="E718" i="15"/>
  <c r="F718" i="15"/>
  <c r="E719" i="15"/>
  <c r="F719" i="15"/>
  <c r="E720" i="15"/>
  <c r="F720" i="15"/>
  <c r="E721" i="15"/>
  <c r="F721" i="15"/>
  <c r="E722" i="15"/>
  <c r="F722" i="15"/>
  <c r="E723" i="15"/>
  <c r="F723" i="15"/>
  <c r="E724" i="15"/>
  <c r="F724" i="15"/>
  <c r="E725" i="15"/>
  <c r="F725" i="15"/>
  <c r="E726" i="15"/>
  <c r="F726" i="15"/>
  <c r="E727" i="15"/>
  <c r="F727" i="15"/>
  <c r="E728" i="15"/>
  <c r="F728" i="15"/>
  <c r="E729" i="15"/>
  <c r="F729" i="15"/>
  <c r="E730" i="15"/>
  <c r="F730" i="15"/>
  <c r="E731" i="15"/>
  <c r="F731" i="15"/>
  <c r="E732" i="15"/>
  <c r="F732" i="15"/>
  <c r="E733" i="15"/>
  <c r="F733" i="15"/>
  <c r="E734" i="15"/>
  <c r="F734" i="15"/>
  <c r="E735" i="15"/>
  <c r="F735" i="15"/>
  <c r="E736" i="15"/>
  <c r="F736" i="15"/>
  <c r="E737" i="15"/>
  <c r="F737" i="15"/>
  <c r="E738" i="15"/>
  <c r="F738" i="15"/>
  <c r="E739" i="15"/>
  <c r="F739" i="15"/>
  <c r="E740" i="15"/>
  <c r="F740" i="15"/>
  <c r="E741" i="15"/>
  <c r="F741" i="15"/>
  <c r="E742" i="15"/>
  <c r="F742" i="15"/>
  <c r="E743" i="15"/>
  <c r="F743" i="15"/>
  <c r="E744" i="15"/>
  <c r="F744" i="15"/>
  <c r="E745" i="15"/>
  <c r="F745" i="15"/>
  <c r="E746" i="15"/>
  <c r="F746" i="15"/>
  <c r="E747" i="15"/>
  <c r="F747" i="15"/>
  <c r="E748" i="15"/>
  <c r="F748" i="15"/>
  <c r="E749" i="15"/>
  <c r="F749" i="15"/>
  <c r="E750" i="15"/>
  <c r="F750" i="15"/>
  <c r="E751" i="15"/>
  <c r="F751" i="15"/>
  <c r="E752" i="15"/>
  <c r="F752" i="15"/>
  <c r="E753" i="15"/>
  <c r="F753" i="15"/>
  <c r="E754" i="15"/>
  <c r="F754" i="15"/>
  <c r="E755" i="15"/>
  <c r="F755" i="15"/>
  <c r="E756" i="15"/>
  <c r="F756" i="15"/>
  <c r="E757" i="15"/>
  <c r="F757" i="15"/>
  <c r="E758" i="15"/>
  <c r="F758" i="15"/>
  <c r="E759" i="15"/>
  <c r="F759" i="15"/>
  <c r="E760" i="15"/>
  <c r="F760" i="15"/>
  <c r="E761" i="15"/>
  <c r="F761" i="15"/>
  <c r="E762" i="15"/>
  <c r="F762" i="15"/>
  <c r="E763" i="15"/>
  <c r="F763" i="15"/>
  <c r="E764" i="15"/>
  <c r="F764" i="15"/>
  <c r="E765" i="15"/>
  <c r="F765" i="15"/>
  <c r="E766" i="15"/>
  <c r="F766" i="15"/>
  <c r="E767" i="15"/>
  <c r="F767" i="15"/>
  <c r="E768" i="15"/>
  <c r="F768" i="15"/>
  <c r="E769" i="15"/>
  <c r="F769" i="15"/>
  <c r="E770" i="15"/>
  <c r="F770" i="15"/>
  <c r="E771" i="15"/>
  <c r="F771" i="15"/>
  <c r="E772" i="15"/>
  <c r="F772" i="15"/>
  <c r="E773" i="15"/>
  <c r="F773" i="15"/>
  <c r="E774" i="15"/>
  <c r="F774" i="15"/>
  <c r="E775" i="15"/>
  <c r="F775" i="15"/>
  <c r="E776" i="15"/>
  <c r="F776" i="15"/>
  <c r="E777" i="15"/>
  <c r="F777" i="15"/>
  <c r="E778" i="15"/>
  <c r="F778" i="15"/>
  <c r="E779" i="15"/>
  <c r="F779" i="15"/>
  <c r="E780" i="15"/>
  <c r="F780" i="15"/>
  <c r="E781" i="15"/>
  <c r="F781" i="15"/>
  <c r="E782" i="15"/>
  <c r="F782" i="15"/>
  <c r="E783" i="15"/>
  <c r="F783" i="15"/>
  <c r="E784" i="15"/>
  <c r="F784" i="15"/>
  <c r="E785" i="15"/>
  <c r="F785" i="15"/>
  <c r="E786" i="15"/>
  <c r="F786" i="15"/>
  <c r="E787" i="15"/>
  <c r="F787" i="15"/>
  <c r="E788" i="15"/>
  <c r="F788" i="15"/>
  <c r="E789" i="15"/>
  <c r="F789" i="15"/>
  <c r="E790" i="15"/>
  <c r="F790" i="15"/>
  <c r="E791" i="15"/>
  <c r="F791" i="15"/>
  <c r="E792" i="15"/>
  <c r="F792" i="15"/>
  <c r="E793" i="15"/>
  <c r="F793" i="15"/>
  <c r="E794" i="15"/>
  <c r="F794" i="15"/>
  <c r="E795" i="15"/>
  <c r="F795" i="15"/>
  <c r="E796" i="15"/>
  <c r="F796" i="15"/>
  <c r="E797" i="15"/>
  <c r="F797" i="15"/>
  <c r="E798" i="15"/>
  <c r="F798" i="15"/>
  <c r="E799" i="15"/>
  <c r="F799" i="15"/>
  <c r="E800" i="15"/>
  <c r="F800" i="15"/>
  <c r="E801" i="15"/>
  <c r="F801" i="15"/>
  <c r="E802" i="15"/>
  <c r="F802" i="15"/>
  <c r="E803" i="15"/>
  <c r="F803" i="15"/>
  <c r="E804" i="15"/>
  <c r="F804" i="15"/>
  <c r="E805" i="15"/>
  <c r="F805" i="15"/>
  <c r="E806" i="15"/>
  <c r="F806" i="15"/>
  <c r="E807" i="15"/>
  <c r="F807" i="15"/>
  <c r="E808" i="15"/>
  <c r="F808" i="15"/>
  <c r="E809" i="15"/>
  <c r="F809" i="15"/>
  <c r="E810" i="15"/>
  <c r="F810" i="15"/>
  <c r="E811" i="15"/>
  <c r="F811" i="15"/>
  <c r="E812" i="15"/>
  <c r="F812" i="15"/>
  <c r="E813" i="15"/>
  <c r="F813" i="15"/>
  <c r="E814" i="15"/>
  <c r="F814" i="15"/>
  <c r="E815" i="15"/>
  <c r="F815" i="15"/>
  <c r="E816" i="15"/>
  <c r="F816" i="15"/>
  <c r="E817" i="15"/>
  <c r="F817" i="15"/>
  <c r="E818" i="15"/>
  <c r="F818" i="15"/>
  <c r="E819" i="15"/>
  <c r="F819" i="15"/>
  <c r="E820" i="15"/>
  <c r="F820" i="15"/>
  <c r="E821" i="15"/>
  <c r="F821" i="15"/>
  <c r="E822" i="15"/>
  <c r="F822" i="15"/>
  <c r="E823" i="15"/>
  <c r="F823" i="15"/>
  <c r="E824" i="15"/>
  <c r="F824" i="15"/>
  <c r="E825" i="15"/>
  <c r="F825" i="15"/>
  <c r="E826" i="15"/>
  <c r="F826" i="15"/>
  <c r="E827" i="15"/>
  <c r="F827" i="15"/>
  <c r="E828" i="15"/>
  <c r="F828" i="15"/>
  <c r="E829" i="15"/>
  <c r="F829" i="15"/>
  <c r="E830" i="15"/>
  <c r="F830" i="15"/>
  <c r="E831" i="15"/>
  <c r="F831" i="15"/>
  <c r="E832" i="15"/>
  <c r="F832" i="15"/>
  <c r="E833" i="15"/>
  <c r="F833" i="15"/>
  <c r="E834" i="15"/>
  <c r="F834" i="15"/>
  <c r="E835" i="15"/>
  <c r="F835" i="15"/>
  <c r="E836" i="15"/>
  <c r="F836" i="15"/>
  <c r="E837" i="15"/>
  <c r="F837" i="15"/>
  <c r="E838" i="15"/>
  <c r="F838" i="15"/>
  <c r="E839" i="15"/>
  <c r="F839" i="15"/>
  <c r="E840" i="15"/>
  <c r="F840" i="15"/>
  <c r="E841" i="15"/>
  <c r="F841" i="15"/>
  <c r="E842" i="15"/>
  <c r="F842" i="15"/>
  <c r="E843" i="15"/>
  <c r="F843" i="15"/>
  <c r="E844" i="15"/>
  <c r="F844" i="15"/>
  <c r="E845" i="15"/>
  <c r="F845" i="15"/>
  <c r="E846" i="15"/>
  <c r="F846" i="15"/>
  <c r="E847" i="15"/>
  <c r="F847" i="15"/>
  <c r="E848" i="15"/>
  <c r="F848" i="15"/>
  <c r="E849" i="15"/>
  <c r="F849" i="15"/>
  <c r="E850" i="15"/>
  <c r="F850" i="15"/>
  <c r="E851" i="15"/>
  <c r="F851" i="15"/>
  <c r="E852" i="15"/>
  <c r="F852" i="15"/>
  <c r="E853" i="15"/>
  <c r="F853" i="15"/>
  <c r="E854" i="15"/>
  <c r="F854" i="15"/>
  <c r="E855" i="15"/>
  <c r="F855" i="15"/>
  <c r="E856" i="15"/>
  <c r="F856" i="15"/>
  <c r="E857" i="15"/>
  <c r="F857" i="15"/>
  <c r="E858" i="15"/>
  <c r="F858" i="15"/>
  <c r="E859" i="15"/>
  <c r="F859" i="15"/>
  <c r="E860" i="15"/>
  <c r="F860" i="15"/>
  <c r="E861" i="15"/>
  <c r="F861" i="15"/>
  <c r="E862" i="15"/>
  <c r="F862" i="15"/>
  <c r="E863" i="15"/>
  <c r="F863" i="15"/>
  <c r="E864" i="15"/>
  <c r="F864" i="15"/>
  <c r="E865" i="15"/>
  <c r="F865" i="15"/>
  <c r="E866" i="15"/>
  <c r="F866" i="15"/>
  <c r="E867" i="15"/>
  <c r="F867" i="15"/>
  <c r="E868" i="15"/>
  <c r="F868" i="15"/>
  <c r="E869" i="15"/>
  <c r="F869" i="15"/>
  <c r="E870" i="15"/>
  <c r="F870" i="15"/>
  <c r="E871" i="15"/>
  <c r="F871" i="15"/>
  <c r="E872" i="15"/>
  <c r="F872" i="15"/>
  <c r="E873" i="15"/>
  <c r="F873" i="15"/>
  <c r="E874" i="15"/>
  <c r="F874" i="15"/>
  <c r="E875" i="15"/>
  <c r="F875" i="15"/>
  <c r="E876" i="15"/>
  <c r="F876" i="15"/>
  <c r="E877" i="15"/>
  <c r="F877" i="15"/>
  <c r="E878" i="15"/>
  <c r="F878" i="15"/>
  <c r="E879" i="15"/>
  <c r="F879" i="15"/>
  <c r="E880" i="15"/>
  <c r="F880" i="15"/>
  <c r="E881" i="15"/>
  <c r="F881" i="15"/>
  <c r="E882" i="15"/>
  <c r="F882" i="15"/>
  <c r="E883" i="15"/>
  <c r="F883" i="15"/>
  <c r="E884" i="15"/>
  <c r="F884" i="15"/>
  <c r="E885" i="15"/>
  <c r="F885" i="15"/>
  <c r="E886" i="15"/>
  <c r="F886" i="15"/>
  <c r="E887" i="15"/>
  <c r="F887" i="15"/>
  <c r="E888" i="15"/>
  <c r="F888" i="15"/>
  <c r="E889" i="15"/>
  <c r="F889" i="15"/>
  <c r="E890" i="15"/>
  <c r="F890" i="15"/>
  <c r="E891" i="15"/>
  <c r="F891" i="15"/>
  <c r="E892" i="15"/>
  <c r="F892" i="15"/>
  <c r="E893" i="15"/>
  <c r="F893" i="15"/>
  <c r="E894" i="15"/>
  <c r="F894" i="15"/>
  <c r="E895" i="15"/>
  <c r="F895" i="15"/>
  <c r="E896" i="15"/>
  <c r="F896" i="15"/>
  <c r="E897" i="15"/>
  <c r="F897" i="15"/>
  <c r="E898" i="15"/>
  <c r="F898" i="15"/>
  <c r="E899" i="15"/>
  <c r="F899" i="15"/>
  <c r="E900" i="15"/>
  <c r="F900" i="15"/>
  <c r="E901" i="15"/>
  <c r="F901" i="15"/>
  <c r="E902" i="15"/>
  <c r="F902" i="15"/>
  <c r="E903" i="15"/>
  <c r="F903" i="15"/>
  <c r="E904" i="15"/>
  <c r="F904" i="15"/>
  <c r="E905" i="15"/>
  <c r="F905" i="15"/>
  <c r="E906" i="15"/>
  <c r="F906" i="15"/>
  <c r="E907" i="15"/>
  <c r="F907" i="15"/>
  <c r="E908" i="15"/>
  <c r="F908" i="15"/>
  <c r="E909" i="15"/>
  <c r="F909" i="15"/>
  <c r="E910" i="15"/>
  <c r="F910" i="15"/>
  <c r="E911" i="15"/>
  <c r="F911" i="15"/>
  <c r="E912" i="15"/>
  <c r="F912" i="15"/>
  <c r="E913" i="15"/>
  <c r="F913" i="15"/>
  <c r="E914" i="15"/>
  <c r="F914" i="15"/>
  <c r="E915" i="15"/>
  <c r="F915" i="15"/>
  <c r="E916" i="15"/>
  <c r="F916" i="15"/>
  <c r="E917" i="15"/>
  <c r="F917" i="15"/>
  <c r="E918" i="15"/>
  <c r="F918" i="15"/>
  <c r="E919" i="15"/>
  <c r="F919" i="15"/>
  <c r="E920" i="15"/>
  <c r="F920" i="15"/>
  <c r="E921" i="15"/>
  <c r="F921" i="15"/>
  <c r="E922" i="15"/>
  <c r="F922" i="15"/>
  <c r="E923" i="15"/>
  <c r="F923" i="15"/>
  <c r="E924" i="15"/>
  <c r="F924" i="15"/>
  <c r="E925" i="15"/>
  <c r="F925" i="15"/>
  <c r="E926" i="15"/>
  <c r="F926" i="15"/>
  <c r="E927" i="15"/>
  <c r="F927" i="15"/>
  <c r="E928" i="15"/>
  <c r="F928" i="15"/>
  <c r="E929" i="15"/>
  <c r="F929" i="15"/>
  <c r="E930" i="15"/>
  <c r="F930" i="15"/>
  <c r="E931" i="15"/>
  <c r="F931" i="15"/>
  <c r="E932" i="15"/>
  <c r="F932" i="15"/>
  <c r="E933" i="15"/>
  <c r="F933" i="15"/>
  <c r="E934" i="15"/>
  <c r="F934" i="15"/>
  <c r="E935" i="15"/>
  <c r="F935" i="15"/>
  <c r="E936" i="15"/>
  <c r="F936" i="15"/>
  <c r="E937" i="15"/>
  <c r="F937" i="15"/>
  <c r="E938" i="15"/>
  <c r="F938" i="15"/>
  <c r="E939" i="15"/>
  <c r="F939" i="15"/>
  <c r="E940" i="15"/>
  <c r="F940" i="15"/>
  <c r="E941" i="15"/>
  <c r="F941" i="15"/>
  <c r="E942" i="15"/>
  <c r="F942" i="15"/>
  <c r="E943" i="15"/>
  <c r="F943" i="15"/>
  <c r="E944" i="15"/>
  <c r="F944" i="15"/>
  <c r="E945" i="15"/>
  <c r="F945" i="15"/>
  <c r="E946" i="15"/>
  <c r="F946" i="15"/>
  <c r="E947" i="15"/>
  <c r="F947" i="15"/>
  <c r="E948" i="15"/>
  <c r="F948" i="15"/>
  <c r="E949" i="15"/>
  <c r="F949" i="15"/>
  <c r="E950" i="15"/>
  <c r="F950" i="15"/>
  <c r="E951" i="15"/>
  <c r="F951" i="15"/>
  <c r="E952" i="15"/>
  <c r="F952" i="15"/>
  <c r="E953" i="15"/>
  <c r="F953" i="15"/>
  <c r="E954" i="15"/>
  <c r="F954" i="15"/>
  <c r="E955" i="15"/>
  <c r="F955" i="15"/>
  <c r="E956" i="15"/>
  <c r="F956" i="15"/>
  <c r="E957" i="15"/>
  <c r="F957" i="15"/>
  <c r="E958" i="15"/>
  <c r="F958" i="15"/>
  <c r="E959" i="15"/>
  <c r="F959" i="15"/>
  <c r="E960" i="15"/>
  <c r="F960" i="15"/>
  <c r="E961" i="15"/>
  <c r="F961" i="15"/>
  <c r="E962" i="15"/>
  <c r="F962" i="15"/>
  <c r="E963" i="15"/>
  <c r="F963" i="15"/>
  <c r="E964" i="15"/>
  <c r="F964" i="15"/>
  <c r="E965" i="15"/>
  <c r="F965" i="15"/>
  <c r="E966" i="15"/>
  <c r="F966" i="15"/>
  <c r="E967" i="15"/>
  <c r="F967" i="15"/>
  <c r="E968" i="15"/>
  <c r="F968" i="15"/>
  <c r="E969" i="15"/>
  <c r="F969" i="15"/>
  <c r="E970" i="15"/>
  <c r="F970" i="15"/>
  <c r="E971" i="15"/>
  <c r="F971" i="15"/>
  <c r="E972" i="15"/>
  <c r="F972" i="15"/>
  <c r="E973" i="15"/>
  <c r="F973" i="15"/>
  <c r="E974" i="15"/>
  <c r="F974" i="15"/>
  <c r="E975" i="15"/>
  <c r="F975" i="15"/>
  <c r="E976" i="15"/>
  <c r="F976" i="15"/>
  <c r="E977" i="15"/>
  <c r="F977" i="15"/>
  <c r="E978" i="15"/>
  <c r="F978" i="15"/>
  <c r="E979" i="15"/>
  <c r="F979" i="15"/>
  <c r="E980" i="15"/>
  <c r="F980" i="15"/>
  <c r="E981" i="15"/>
  <c r="F981" i="15"/>
  <c r="E982" i="15"/>
  <c r="F982" i="15"/>
  <c r="E983" i="15"/>
  <c r="F983" i="15"/>
  <c r="E984" i="15"/>
  <c r="F984" i="15"/>
  <c r="E985" i="15"/>
  <c r="F985" i="15"/>
  <c r="E986" i="15"/>
  <c r="F986" i="15"/>
  <c r="E987" i="15"/>
  <c r="F987" i="15"/>
  <c r="E988" i="15"/>
  <c r="F988" i="15"/>
  <c r="E989" i="15"/>
  <c r="F989" i="15"/>
  <c r="E990" i="15"/>
  <c r="F990" i="15"/>
  <c r="E991" i="15"/>
  <c r="F991" i="15"/>
  <c r="E992" i="15"/>
  <c r="F992" i="15"/>
  <c r="E993" i="15"/>
  <c r="F993" i="15"/>
  <c r="E994" i="15"/>
  <c r="F994" i="15"/>
  <c r="E995" i="15"/>
  <c r="F995" i="15"/>
  <c r="E996" i="15"/>
  <c r="F996" i="15"/>
  <c r="E997" i="15"/>
  <c r="F997" i="15"/>
  <c r="E998" i="15"/>
  <c r="F998" i="15"/>
  <c r="E999" i="15"/>
  <c r="F999" i="15"/>
  <c r="E1000" i="15"/>
  <c r="F1000" i="15"/>
  <c r="F2" i="15"/>
  <c r="E2" i="15"/>
  <c r="E3" i="14"/>
  <c r="F3" i="14"/>
  <c r="E4" i="14"/>
  <c r="F4" i="14"/>
  <c r="E5" i="14"/>
  <c r="F5" i="14"/>
  <c r="E6" i="14"/>
  <c r="F6" i="14"/>
  <c r="E7" i="14"/>
  <c r="F7" i="14"/>
  <c r="E8" i="14"/>
  <c r="F8" i="14"/>
  <c r="E9" i="14"/>
  <c r="F9" i="14"/>
  <c r="E10" i="14"/>
  <c r="F10" i="14"/>
  <c r="E11" i="14"/>
  <c r="F11" i="14"/>
  <c r="E12" i="14"/>
  <c r="F12" i="14"/>
  <c r="E13" i="14"/>
  <c r="F13" i="14"/>
  <c r="E14" i="14"/>
  <c r="F14" i="14"/>
  <c r="E15" i="14"/>
  <c r="F15" i="14"/>
  <c r="E16" i="14"/>
  <c r="F16" i="14"/>
  <c r="E17" i="14"/>
  <c r="F17" i="14"/>
  <c r="E18" i="14"/>
  <c r="F18" i="14"/>
  <c r="E19" i="14"/>
  <c r="F19" i="14"/>
  <c r="E20" i="14"/>
  <c r="F20" i="14"/>
  <c r="E21" i="14"/>
  <c r="F21" i="14"/>
  <c r="E22" i="14"/>
  <c r="F22" i="14"/>
  <c r="E23" i="14"/>
  <c r="F23" i="14"/>
  <c r="E24" i="14"/>
  <c r="F24" i="14"/>
  <c r="E25" i="14"/>
  <c r="F25" i="14"/>
  <c r="E26" i="14"/>
  <c r="F26" i="14"/>
  <c r="E27" i="14"/>
  <c r="F27" i="14"/>
  <c r="E28" i="14"/>
  <c r="F28" i="14"/>
  <c r="E29" i="14"/>
  <c r="F29" i="14"/>
  <c r="E30" i="14"/>
  <c r="F30" i="14"/>
  <c r="E31" i="14"/>
  <c r="F31" i="14"/>
  <c r="E32" i="14"/>
  <c r="F32" i="14"/>
  <c r="E33" i="14"/>
  <c r="F33" i="14"/>
  <c r="E34" i="14"/>
  <c r="F34" i="14"/>
  <c r="E35" i="14"/>
  <c r="F35" i="14"/>
  <c r="E36" i="14"/>
  <c r="F36" i="14"/>
  <c r="E37" i="14"/>
  <c r="F37" i="14"/>
  <c r="E38" i="14"/>
  <c r="F38" i="14"/>
  <c r="E39" i="14"/>
  <c r="F39" i="14"/>
  <c r="E40" i="14"/>
  <c r="F40" i="14"/>
  <c r="E41" i="14"/>
  <c r="F41" i="14"/>
  <c r="E42" i="14"/>
  <c r="F42" i="14"/>
  <c r="E43" i="14"/>
  <c r="F43" i="14"/>
  <c r="E44" i="14"/>
  <c r="F44" i="14"/>
  <c r="E45" i="14"/>
  <c r="F45" i="14"/>
  <c r="E46" i="14"/>
  <c r="F46" i="14"/>
  <c r="E47" i="14"/>
  <c r="F47" i="14"/>
  <c r="E48" i="14"/>
  <c r="F48" i="14"/>
  <c r="E49" i="14"/>
  <c r="F49" i="14"/>
  <c r="E50" i="14"/>
  <c r="F50" i="14"/>
  <c r="E51" i="14"/>
  <c r="F51" i="14"/>
  <c r="E52" i="14"/>
  <c r="F52" i="14"/>
  <c r="E53" i="14"/>
  <c r="F53" i="14"/>
  <c r="E54" i="14"/>
  <c r="F54" i="14"/>
  <c r="E55" i="14"/>
  <c r="F55" i="14"/>
  <c r="E56" i="14"/>
  <c r="F56" i="14"/>
  <c r="E57" i="14"/>
  <c r="F57" i="14"/>
  <c r="E58" i="14"/>
  <c r="F58" i="14"/>
  <c r="E59" i="14"/>
  <c r="F59" i="14"/>
  <c r="E60" i="14"/>
  <c r="F60" i="14"/>
  <c r="E61" i="14"/>
  <c r="F61" i="14"/>
  <c r="E62" i="14"/>
  <c r="F62" i="14"/>
  <c r="E63" i="14"/>
  <c r="F63" i="14"/>
  <c r="E64" i="14"/>
  <c r="F64" i="14"/>
  <c r="E65" i="14"/>
  <c r="F65" i="14"/>
  <c r="E66" i="14"/>
  <c r="F66" i="14"/>
  <c r="E67" i="14"/>
  <c r="F67" i="14"/>
  <c r="E68" i="14"/>
  <c r="F68" i="14"/>
  <c r="E69" i="14"/>
  <c r="F69" i="14"/>
  <c r="E70" i="14"/>
  <c r="F70" i="14"/>
  <c r="E71" i="14"/>
  <c r="F71" i="14"/>
  <c r="E72" i="14"/>
  <c r="F72" i="14"/>
  <c r="E73" i="14"/>
  <c r="F73" i="14"/>
  <c r="E74" i="14"/>
  <c r="F74" i="14"/>
  <c r="E75" i="14"/>
  <c r="F75" i="14"/>
  <c r="E76" i="14"/>
  <c r="F76" i="14"/>
  <c r="E77" i="14"/>
  <c r="F77" i="14"/>
  <c r="E78" i="14"/>
  <c r="F78" i="14"/>
  <c r="E79" i="14"/>
  <c r="F79" i="14"/>
  <c r="E80" i="14"/>
  <c r="F80" i="14"/>
  <c r="E81" i="14"/>
  <c r="F81" i="14"/>
  <c r="E82" i="14"/>
  <c r="F82" i="14"/>
  <c r="E83" i="14"/>
  <c r="F83" i="14"/>
  <c r="E84" i="14"/>
  <c r="F84" i="14"/>
  <c r="E85" i="14"/>
  <c r="F85" i="14"/>
  <c r="E86" i="14"/>
  <c r="F86" i="14"/>
  <c r="E87" i="14"/>
  <c r="F87" i="14"/>
  <c r="E88" i="14"/>
  <c r="F88" i="14"/>
  <c r="E89" i="14"/>
  <c r="F89" i="14"/>
  <c r="E90" i="14"/>
  <c r="F90" i="14"/>
  <c r="E91" i="14"/>
  <c r="F91" i="14"/>
  <c r="E92" i="14"/>
  <c r="F92" i="14"/>
  <c r="E93" i="14"/>
  <c r="F93" i="14"/>
  <c r="E94" i="14"/>
  <c r="F94" i="14"/>
  <c r="E95" i="14"/>
  <c r="F95" i="14"/>
  <c r="E96" i="14"/>
  <c r="F96" i="14"/>
  <c r="E97" i="14"/>
  <c r="F97" i="14"/>
  <c r="E98" i="14"/>
  <c r="F98" i="14"/>
  <c r="E99" i="14"/>
  <c r="F99" i="14"/>
  <c r="E100" i="14"/>
  <c r="F100" i="14"/>
  <c r="E101" i="14"/>
  <c r="F101" i="14"/>
  <c r="E102" i="14"/>
  <c r="F102" i="14"/>
  <c r="E103" i="14"/>
  <c r="F103" i="14"/>
  <c r="E104" i="14"/>
  <c r="F104" i="14"/>
  <c r="E105" i="14"/>
  <c r="F105" i="14"/>
  <c r="E106" i="14"/>
  <c r="F106" i="14"/>
  <c r="E107" i="14"/>
  <c r="F107" i="14"/>
  <c r="E108" i="14"/>
  <c r="F108" i="14"/>
  <c r="E109" i="14"/>
  <c r="F109" i="14"/>
  <c r="E110" i="14"/>
  <c r="F110" i="14"/>
  <c r="E111" i="14"/>
  <c r="F111" i="14"/>
  <c r="E112" i="14"/>
  <c r="F112" i="14"/>
  <c r="E113" i="14"/>
  <c r="F113" i="14"/>
  <c r="E114" i="14"/>
  <c r="F114" i="14"/>
  <c r="E115" i="14"/>
  <c r="F115" i="14"/>
  <c r="E116" i="14"/>
  <c r="F116" i="14"/>
  <c r="E117" i="14"/>
  <c r="F117" i="14"/>
  <c r="E118" i="14"/>
  <c r="F118" i="14"/>
  <c r="E119" i="14"/>
  <c r="F119" i="14"/>
  <c r="E120" i="14"/>
  <c r="F120" i="14"/>
  <c r="E121" i="14"/>
  <c r="F121" i="14"/>
  <c r="E122" i="14"/>
  <c r="F122" i="14"/>
  <c r="E123" i="14"/>
  <c r="F123" i="14"/>
  <c r="E124" i="14"/>
  <c r="F124" i="14"/>
  <c r="E125" i="14"/>
  <c r="F125" i="14"/>
  <c r="E126" i="14"/>
  <c r="F126" i="14"/>
  <c r="E127" i="14"/>
  <c r="F127" i="14"/>
  <c r="E128" i="14"/>
  <c r="F128" i="14"/>
  <c r="E129" i="14"/>
  <c r="F129" i="14"/>
  <c r="E130" i="14"/>
  <c r="F130" i="14"/>
  <c r="E131" i="14"/>
  <c r="F131" i="14"/>
  <c r="E132" i="14"/>
  <c r="F132" i="14"/>
  <c r="E133" i="14"/>
  <c r="F133" i="14"/>
  <c r="E134" i="14"/>
  <c r="F134" i="14"/>
  <c r="E135" i="14"/>
  <c r="F135" i="14"/>
  <c r="E136" i="14"/>
  <c r="F136" i="14"/>
  <c r="E137" i="14"/>
  <c r="F137" i="14"/>
  <c r="E138" i="14"/>
  <c r="F138" i="14"/>
  <c r="E139" i="14"/>
  <c r="F139" i="14"/>
  <c r="E140" i="14"/>
  <c r="F140" i="14"/>
  <c r="E141" i="14"/>
  <c r="F141" i="14"/>
  <c r="E142" i="14"/>
  <c r="F142" i="14"/>
  <c r="E143" i="14"/>
  <c r="F143" i="14"/>
  <c r="E144" i="14"/>
  <c r="F144" i="14"/>
  <c r="E145" i="14"/>
  <c r="F145" i="14"/>
  <c r="E146" i="14"/>
  <c r="F146" i="14"/>
  <c r="E147" i="14"/>
  <c r="F147" i="14"/>
  <c r="E148" i="14"/>
  <c r="F148" i="14"/>
  <c r="E149" i="14"/>
  <c r="F149" i="14"/>
  <c r="E150" i="14"/>
  <c r="F150" i="14"/>
  <c r="E151" i="14"/>
  <c r="F151" i="14"/>
  <c r="E152" i="14"/>
  <c r="F152" i="14"/>
  <c r="E153" i="14"/>
  <c r="F153" i="14"/>
  <c r="E154" i="14"/>
  <c r="F154" i="14"/>
  <c r="E155" i="14"/>
  <c r="F155" i="14"/>
  <c r="E156" i="14"/>
  <c r="F156" i="14"/>
  <c r="E157" i="14"/>
  <c r="F157" i="14"/>
  <c r="E158" i="14"/>
  <c r="F158" i="14"/>
  <c r="E159" i="14"/>
  <c r="F159" i="14"/>
  <c r="E160" i="14"/>
  <c r="F160" i="14"/>
  <c r="E161" i="14"/>
  <c r="F161" i="14"/>
  <c r="E162" i="14"/>
  <c r="F162" i="14"/>
  <c r="E163" i="14"/>
  <c r="F163" i="14"/>
  <c r="E164" i="14"/>
  <c r="F164" i="14"/>
  <c r="E165" i="14"/>
  <c r="F165" i="14"/>
  <c r="E166" i="14"/>
  <c r="F166" i="14"/>
  <c r="E167" i="14"/>
  <c r="F167" i="14"/>
  <c r="E168" i="14"/>
  <c r="F168" i="14"/>
  <c r="E169" i="14"/>
  <c r="F169" i="14"/>
  <c r="E170" i="14"/>
  <c r="F170" i="14"/>
  <c r="E171" i="14"/>
  <c r="F171" i="14"/>
  <c r="E172" i="14"/>
  <c r="F172" i="14"/>
  <c r="E173" i="14"/>
  <c r="F173" i="14"/>
  <c r="E174" i="14"/>
  <c r="F174" i="14"/>
  <c r="E175" i="14"/>
  <c r="F175" i="14"/>
  <c r="E176" i="14"/>
  <c r="F176" i="14"/>
  <c r="E177" i="14"/>
  <c r="F177" i="14"/>
  <c r="E178" i="14"/>
  <c r="F178" i="14"/>
  <c r="E179" i="14"/>
  <c r="F179" i="14"/>
  <c r="E180" i="14"/>
  <c r="F180" i="14"/>
  <c r="E181" i="14"/>
  <c r="F181" i="14"/>
  <c r="E182" i="14"/>
  <c r="F182" i="14"/>
  <c r="E183" i="14"/>
  <c r="F183" i="14"/>
  <c r="E184" i="14"/>
  <c r="F184" i="14"/>
  <c r="E185" i="14"/>
  <c r="F185" i="14"/>
  <c r="E186" i="14"/>
  <c r="F186" i="14"/>
  <c r="E187" i="14"/>
  <c r="F187" i="14"/>
  <c r="E188" i="14"/>
  <c r="F188" i="14"/>
  <c r="E189" i="14"/>
  <c r="F189" i="14"/>
  <c r="E190" i="14"/>
  <c r="F190" i="14"/>
  <c r="E191" i="14"/>
  <c r="F191" i="14"/>
  <c r="E192" i="14"/>
  <c r="F192" i="14"/>
  <c r="E193" i="14"/>
  <c r="F193" i="14"/>
  <c r="E194" i="14"/>
  <c r="F194" i="14"/>
  <c r="E195" i="14"/>
  <c r="F195" i="14"/>
  <c r="E196" i="14"/>
  <c r="F196" i="14"/>
  <c r="E197" i="14"/>
  <c r="F197" i="14"/>
  <c r="E198" i="14"/>
  <c r="F198" i="14"/>
  <c r="E199" i="14"/>
  <c r="F199" i="14"/>
  <c r="E200" i="14"/>
  <c r="F200" i="14"/>
  <c r="E201" i="14"/>
  <c r="F201" i="14"/>
  <c r="E202" i="14"/>
  <c r="F202" i="14"/>
  <c r="E203" i="14"/>
  <c r="F203" i="14"/>
  <c r="E204" i="14"/>
  <c r="F204" i="14"/>
  <c r="E205" i="14"/>
  <c r="F205" i="14"/>
  <c r="E206" i="14"/>
  <c r="F206" i="14"/>
  <c r="E207" i="14"/>
  <c r="F207" i="14"/>
  <c r="E208" i="14"/>
  <c r="F208" i="14"/>
  <c r="E209" i="14"/>
  <c r="F209" i="14"/>
  <c r="E210" i="14"/>
  <c r="F210" i="14"/>
  <c r="E211" i="14"/>
  <c r="F211" i="14"/>
  <c r="E212" i="14"/>
  <c r="F212" i="14"/>
  <c r="E213" i="14"/>
  <c r="F213" i="14"/>
  <c r="E214" i="14"/>
  <c r="F214" i="14"/>
  <c r="E215" i="14"/>
  <c r="F215" i="14"/>
  <c r="E216" i="14"/>
  <c r="F216" i="14"/>
  <c r="E217" i="14"/>
  <c r="F217" i="14"/>
  <c r="E218" i="14"/>
  <c r="F218" i="14"/>
  <c r="E219" i="14"/>
  <c r="F219" i="14"/>
  <c r="E220" i="14"/>
  <c r="F220" i="14"/>
  <c r="E221" i="14"/>
  <c r="F221" i="14"/>
  <c r="E222" i="14"/>
  <c r="F222" i="14"/>
  <c r="E223" i="14"/>
  <c r="F223" i="14"/>
  <c r="E224" i="14"/>
  <c r="F224" i="14"/>
  <c r="E225" i="14"/>
  <c r="F225" i="14"/>
  <c r="E226" i="14"/>
  <c r="F226" i="14"/>
  <c r="E227" i="14"/>
  <c r="F227" i="14"/>
  <c r="E228" i="14"/>
  <c r="F228" i="14"/>
  <c r="E229" i="14"/>
  <c r="F229" i="14"/>
  <c r="E230" i="14"/>
  <c r="F230" i="14"/>
  <c r="E231" i="14"/>
  <c r="F231" i="14"/>
  <c r="E232" i="14"/>
  <c r="F232" i="14"/>
  <c r="E233" i="14"/>
  <c r="F233" i="14"/>
  <c r="E234" i="14"/>
  <c r="F234" i="14"/>
  <c r="E235" i="14"/>
  <c r="F235" i="14"/>
  <c r="E236" i="14"/>
  <c r="F236" i="14"/>
  <c r="E237" i="14"/>
  <c r="F237" i="14"/>
  <c r="E238" i="14"/>
  <c r="F238" i="14"/>
  <c r="E239" i="14"/>
  <c r="F239" i="14"/>
  <c r="E240" i="14"/>
  <c r="F240" i="14"/>
  <c r="E241" i="14"/>
  <c r="F241" i="14"/>
  <c r="E242" i="14"/>
  <c r="F242" i="14"/>
  <c r="E243" i="14"/>
  <c r="F243" i="14"/>
  <c r="E244" i="14"/>
  <c r="F244" i="14"/>
  <c r="E245" i="14"/>
  <c r="F245" i="14"/>
  <c r="E246" i="14"/>
  <c r="F246" i="14"/>
  <c r="E247" i="14"/>
  <c r="F247" i="14"/>
  <c r="E248" i="14"/>
  <c r="F248" i="14"/>
  <c r="E249" i="14"/>
  <c r="F249" i="14"/>
  <c r="E250" i="14"/>
  <c r="F250" i="14"/>
  <c r="E251" i="14"/>
  <c r="F251" i="14"/>
  <c r="E252" i="14"/>
  <c r="F252" i="14"/>
  <c r="E253" i="14"/>
  <c r="F253" i="14"/>
  <c r="E254" i="14"/>
  <c r="F254" i="14"/>
  <c r="E255" i="14"/>
  <c r="F255" i="14"/>
  <c r="E256" i="14"/>
  <c r="F256" i="14"/>
  <c r="E257" i="14"/>
  <c r="F257" i="14"/>
  <c r="E258" i="14"/>
  <c r="F258" i="14"/>
  <c r="E259" i="14"/>
  <c r="F259" i="14"/>
  <c r="E260" i="14"/>
  <c r="F260" i="14"/>
  <c r="E261" i="14"/>
  <c r="F261" i="14"/>
  <c r="E262" i="14"/>
  <c r="F262" i="14"/>
  <c r="E263" i="14"/>
  <c r="F263" i="14"/>
  <c r="E264" i="14"/>
  <c r="F264" i="14"/>
  <c r="E265" i="14"/>
  <c r="F265" i="14"/>
  <c r="E266" i="14"/>
  <c r="F266" i="14"/>
  <c r="E267" i="14"/>
  <c r="F267" i="14"/>
  <c r="E268" i="14"/>
  <c r="F268" i="14"/>
  <c r="E269" i="14"/>
  <c r="F269" i="14"/>
  <c r="E270" i="14"/>
  <c r="F270" i="14"/>
  <c r="E271" i="14"/>
  <c r="F271" i="14"/>
  <c r="E272" i="14"/>
  <c r="F272" i="14"/>
  <c r="E273" i="14"/>
  <c r="F273" i="14"/>
  <c r="E274" i="14"/>
  <c r="F274" i="14"/>
  <c r="E275" i="14"/>
  <c r="F275" i="14"/>
  <c r="E276" i="14"/>
  <c r="F276" i="14"/>
  <c r="E277" i="14"/>
  <c r="F277" i="14"/>
  <c r="E278" i="14"/>
  <c r="F278" i="14"/>
  <c r="E279" i="14"/>
  <c r="F279" i="14"/>
  <c r="E280" i="14"/>
  <c r="F280" i="14"/>
  <c r="E281" i="14"/>
  <c r="F281" i="14"/>
  <c r="E282" i="14"/>
  <c r="F282" i="14"/>
  <c r="E283" i="14"/>
  <c r="F283" i="14"/>
  <c r="E284" i="14"/>
  <c r="F284" i="14"/>
  <c r="E285" i="14"/>
  <c r="F285" i="14"/>
  <c r="E286" i="14"/>
  <c r="F286" i="14"/>
  <c r="E287" i="14"/>
  <c r="F287" i="14"/>
  <c r="E288" i="14"/>
  <c r="F288" i="14"/>
  <c r="E289" i="14"/>
  <c r="F289" i="14"/>
  <c r="E290" i="14"/>
  <c r="F290" i="14"/>
  <c r="E291" i="14"/>
  <c r="F291" i="14"/>
  <c r="E292" i="14"/>
  <c r="F292" i="14"/>
  <c r="E293" i="14"/>
  <c r="F293" i="14"/>
  <c r="E294" i="14"/>
  <c r="F294" i="14"/>
  <c r="E295" i="14"/>
  <c r="F295" i="14"/>
  <c r="E296" i="14"/>
  <c r="F296" i="14"/>
  <c r="E297" i="14"/>
  <c r="F297" i="14"/>
  <c r="E298" i="14"/>
  <c r="F298" i="14"/>
  <c r="E299" i="14"/>
  <c r="F299" i="14"/>
  <c r="E300" i="14"/>
  <c r="F300" i="14"/>
  <c r="E301" i="14"/>
  <c r="F301" i="14"/>
  <c r="E302" i="14"/>
  <c r="F302" i="14"/>
  <c r="E303" i="14"/>
  <c r="F303" i="14"/>
  <c r="E304" i="14"/>
  <c r="F304" i="14"/>
  <c r="E305" i="14"/>
  <c r="F305" i="14"/>
  <c r="E306" i="14"/>
  <c r="F306" i="14"/>
  <c r="E307" i="14"/>
  <c r="F307" i="14"/>
  <c r="E308" i="14"/>
  <c r="F308" i="14"/>
  <c r="E309" i="14"/>
  <c r="F309" i="14"/>
  <c r="E310" i="14"/>
  <c r="F310" i="14"/>
  <c r="E311" i="14"/>
  <c r="F311" i="14"/>
  <c r="E312" i="14"/>
  <c r="F312" i="14"/>
  <c r="E313" i="14"/>
  <c r="F313" i="14"/>
  <c r="E314" i="14"/>
  <c r="F314" i="14"/>
  <c r="E315" i="14"/>
  <c r="F315" i="14"/>
  <c r="E316" i="14"/>
  <c r="F316" i="14"/>
  <c r="E317" i="14"/>
  <c r="F317" i="14"/>
  <c r="E318" i="14"/>
  <c r="F318" i="14"/>
  <c r="E319" i="14"/>
  <c r="F319" i="14"/>
  <c r="E320" i="14"/>
  <c r="F320" i="14"/>
  <c r="E321" i="14"/>
  <c r="F321" i="14"/>
  <c r="E322" i="14"/>
  <c r="F322" i="14"/>
  <c r="E323" i="14"/>
  <c r="F323" i="14"/>
  <c r="E324" i="14"/>
  <c r="F324" i="14"/>
  <c r="E325" i="14"/>
  <c r="F325" i="14"/>
  <c r="E326" i="14"/>
  <c r="F326" i="14"/>
  <c r="E327" i="14"/>
  <c r="F327" i="14"/>
  <c r="E328" i="14"/>
  <c r="F328" i="14"/>
  <c r="E329" i="14"/>
  <c r="F329" i="14"/>
  <c r="E330" i="14"/>
  <c r="F330" i="14"/>
  <c r="E331" i="14"/>
  <c r="F331" i="14"/>
  <c r="E332" i="14"/>
  <c r="F332" i="14"/>
  <c r="E333" i="14"/>
  <c r="F333" i="14"/>
  <c r="E334" i="14"/>
  <c r="F334" i="14"/>
  <c r="E335" i="14"/>
  <c r="F335" i="14"/>
  <c r="E336" i="14"/>
  <c r="F336" i="14"/>
  <c r="E337" i="14"/>
  <c r="F337" i="14"/>
  <c r="E338" i="14"/>
  <c r="F338" i="14"/>
  <c r="E339" i="14"/>
  <c r="F339" i="14"/>
  <c r="E340" i="14"/>
  <c r="F340" i="14"/>
  <c r="E341" i="14"/>
  <c r="F341" i="14"/>
  <c r="E342" i="14"/>
  <c r="F342" i="14"/>
  <c r="E343" i="14"/>
  <c r="F343" i="14"/>
  <c r="E344" i="14"/>
  <c r="F344" i="14"/>
  <c r="E345" i="14"/>
  <c r="F345" i="14"/>
  <c r="E346" i="14"/>
  <c r="F346" i="14"/>
  <c r="E347" i="14"/>
  <c r="F347" i="14"/>
  <c r="E348" i="14"/>
  <c r="F348" i="14"/>
  <c r="E349" i="14"/>
  <c r="F349" i="14"/>
  <c r="E350" i="14"/>
  <c r="F350" i="14"/>
  <c r="E351" i="14"/>
  <c r="F351" i="14"/>
  <c r="E352" i="14"/>
  <c r="F352" i="14"/>
  <c r="E353" i="14"/>
  <c r="F353" i="14"/>
  <c r="E354" i="14"/>
  <c r="F354" i="14"/>
  <c r="E355" i="14"/>
  <c r="F355" i="14"/>
  <c r="E356" i="14"/>
  <c r="F356" i="14"/>
  <c r="E357" i="14"/>
  <c r="F357" i="14"/>
  <c r="E358" i="14"/>
  <c r="F358" i="14"/>
  <c r="E359" i="14"/>
  <c r="F359" i="14"/>
  <c r="E360" i="14"/>
  <c r="F360" i="14"/>
  <c r="E361" i="14"/>
  <c r="F361" i="14"/>
  <c r="E362" i="14"/>
  <c r="F362" i="14"/>
  <c r="E363" i="14"/>
  <c r="F363" i="14"/>
  <c r="E364" i="14"/>
  <c r="F364" i="14"/>
  <c r="E365" i="14"/>
  <c r="F365" i="14"/>
  <c r="E366" i="14"/>
  <c r="F366" i="14"/>
  <c r="E367" i="14"/>
  <c r="F367" i="14"/>
  <c r="E368" i="14"/>
  <c r="F368" i="14"/>
  <c r="E369" i="14"/>
  <c r="F369" i="14"/>
  <c r="E370" i="14"/>
  <c r="F370" i="14"/>
  <c r="E371" i="14"/>
  <c r="F371" i="14"/>
  <c r="E372" i="14"/>
  <c r="F372" i="14"/>
  <c r="E373" i="14"/>
  <c r="F373" i="14"/>
  <c r="E374" i="14"/>
  <c r="F374" i="14"/>
  <c r="E375" i="14"/>
  <c r="F375" i="14"/>
  <c r="E376" i="14"/>
  <c r="F376" i="14"/>
  <c r="E377" i="14"/>
  <c r="F377" i="14"/>
  <c r="E378" i="14"/>
  <c r="F378" i="14"/>
  <c r="E379" i="14"/>
  <c r="F379" i="14"/>
  <c r="E380" i="14"/>
  <c r="F380" i="14"/>
  <c r="E381" i="14"/>
  <c r="F381" i="14"/>
  <c r="E382" i="14"/>
  <c r="F382" i="14"/>
  <c r="E383" i="14"/>
  <c r="F383" i="14"/>
  <c r="E384" i="14"/>
  <c r="F384" i="14"/>
  <c r="E385" i="14"/>
  <c r="F385" i="14"/>
  <c r="E386" i="14"/>
  <c r="F386" i="14"/>
  <c r="E387" i="14"/>
  <c r="F387" i="14"/>
  <c r="E388" i="14"/>
  <c r="F388" i="14"/>
  <c r="E389" i="14"/>
  <c r="F389" i="14"/>
  <c r="E390" i="14"/>
  <c r="F390" i="14"/>
  <c r="E391" i="14"/>
  <c r="F391" i="14"/>
  <c r="E392" i="14"/>
  <c r="F392" i="14"/>
  <c r="E393" i="14"/>
  <c r="F393" i="14"/>
  <c r="E394" i="14"/>
  <c r="F394" i="14"/>
  <c r="E395" i="14"/>
  <c r="F395" i="14"/>
  <c r="E396" i="14"/>
  <c r="F396" i="14"/>
  <c r="E397" i="14"/>
  <c r="F397" i="14"/>
  <c r="E398" i="14"/>
  <c r="F398" i="14"/>
  <c r="E399" i="14"/>
  <c r="F399" i="14"/>
  <c r="E400" i="14"/>
  <c r="F400" i="14"/>
  <c r="E401" i="14"/>
  <c r="F401" i="14"/>
  <c r="E402" i="14"/>
  <c r="F402" i="14"/>
  <c r="E403" i="14"/>
  <c r="F403" i="14"/>
  <c r="E404" i="14"/>
  <c r="F404" i="14"/>
  <c r="E405" i="14"/>
  <c r="F405" i="14"/>
  <c r="E406" i="14"/>
  <c r="F406" i="14"/>
  <c r="E407" i="14"/>
  <c r="F407" i="14"/>
  <c r="E408" i="14"/>
  <c r="F408" i="14"/>
  <c r="E409" i="14"/>
  <c r="F409" i="14"/>
  <c r="E410" i="14"/>
  <c r="F410" i="14"/>
  <c r="E411" i="14"/>
  <c r="F411" i="14"/>
  <c r="E412" i="14"/>
  <c r="F412" i="14"/>
  <c r="E413" i="14"/>
  <c r="F413" i="14"/>
  <c r="E414" i="14"/>
  <c r="F414" i="14"/>
  <c r="E415" i="14"/>
  <c r="F415" i="14"/>
  <c r="E416" i="14"/>
  <c r="F416" i="14"/>
  <c r="E417" i="14"/>
  <c r="F417" i="14"/>
  <c r="E418" i="14"/>
  <c r="F418" i="14"/>
  <c r="E419" i="14"/>
  <c r="F419" i="14"/>
  <c r="E420" i="14"/>
  <c r="F420" i="14"/>
  <c r="E421" i="14"/>
  <c r="F421" i="14"/>
  <c r="E422" i="14"/>
  <c r="F422" i="14"/>
  <c r="E423" i="14"/>
  <c r="F423" i="14"/>
  <c r="E424" i="14"/>
  <c r="F424" i="14"/>
  <c r="E425" i="14"/>
  <c r="F425" i="14"/>
  <c r="E426" i="14"/>
  <c r="F426" i="14"/>
  <c r="E427" i="14"/>
  <c r="F427" i="14"/>
  <c r="E428" i="14"/>
  <c r="F428" i="14"/>
  <c r="E429" i="14"/>
  <c r="F429" i="14"/>
  <c r="E430" i="14"/>
  <c r="F430" i="14"/>
  <c r="E431" i="14"/>
  <c r="F431" i="14"/>
  <c r="E432" i="14"/>
  <c r="F432" i="14"/>
  <c r="E433" i="14"/>
  <c r="F433" i="14"/>
  <c r="E434" i="14"/>
  <c r="F434" i="14"/>
  <c r="E435" i="14"/>
  <c r="F435" i="14"/>
  <c r="E436" i="14"/>
  <c r="F436" i="14"/>
  <c r="E437" i="14"/>
  <c r="F437" i="14"/>
  <c r="E438" i="14"/>
  <c r="F438" i="14"/>
  <c r="E439" i="14"/>
  <c r="F439" i="14"/>
  <c r="E440" i="14"/>
  <c r="F440" i="14"/>
  <c r="E441" i="14"/>
  <c r="F441" i="14"/>
  <c r="E442" i="14"/>
  <c r="F442" i="14"/>
  <c r="E443" i="14"/>
  <c r="F443" i="14"/>
  <c r="E444" i="14"/>
  <c r="F444" i="14"/>
  <c r="E445" i="14"/>
  <c r="F445" i="14"/>
  <c r="E446" i="14"/>
  <c r="F446" i="14"/>
  <c r="E447" i="14"/>
  <c r="F447" i="14"/>
  <c r="E448" i="14"/>
  <c r="F448" i="14"/>
  <c r="E449" i="14"/>
  <c r="F449" i="14"/>
  <c r="E450" i="14"/>
  <c r="F450" i="14"/>
  <c r="E451" i="14"/>
  <c r="F451" i="14"/>
  <c r="E452" i="14"/>
  <c r="F452" i="14"/>
  <c r="E453" i="14"/>
  <c r="F453" i="14"/>
  <c r="E454" i="14"/>
  <c r="F454" i="14"/>
  <c r="E455" i="14"/>
  <c r="F455" i="14"/>
  <c r="E456" i="14"/>
  <c r="F456" i="14"/>
  <c r="E457" i="14"/>
  <c r="F457" i="14"/>
  <c r="E458" i="14"/>
  <c r="F458" i="14"/>
  <c r="E459" i="14"/>
  <c r="F459" i="14"/>
  <c r="E460" i="14"/>
  <c r="F460" i="14"/>
  <c r="E461" i="14"/>
  <c r="F461" i="14"/>
  <c r="E462" i="14"/>
  <c r="F462" i="14"/>
  <c r="E463" i="14"/>
  <c r="F463" i="14"/>
  <c r="E464" i="14"/>
  <c r="F464" i="14"/>
  <c r="E465" i="14"/>
  <c r="F465" i="14"/>
  <c r="E466" i="14"/>
  <c r="F466" i="14"/>
  <c r="E467" i="14"/>
  <c r="F467" i="14"/>
  <c r="E468" i="14"/>
  <c r="F468" i="14"/>
  <c r="E469" i="14"/>
  <c r="F469" i="14"/>
  <c r="E470" i="14"/>
  <c r="F470" i="14"/>
  <c r="E471" i="14"/>
  <c r="F471" i="14"/>
  <c r="E472" i="14"/>
  <c r="F472" i="14"/>
  <c r="E473" i="14"/>
  <c r="F473" i="14"/>
  <c r="E474" i="14"/>
  <c r="F474" i="14"/>
  <c r="E475" i="14"/>
  <c r="F475" i="14"/>
  <c r="E476" i="14"/>
  <c r="F476" i="14"/>
  <c r="E477" i="14"/>
  <c r="F477" i="14"/>
  <c r="E478" i="14"/>
  <c r="F478" i="14"/>
  <c r="E479" i="14"/>
  <c r="F479" i="14"/>
  <c r="E480" i="14"/>
  <c r="F480" i="14"/>
  <c r="E481" i="14"/>
  <c r="F481" i="14"/>
  <c r="E482" i="14"/>
  <c r="F482" i="14"/>
  <c r="E483" i="14"/>
  <c r="F483" i="14"/>
  <c r="E484" i="14"/>
  <c r="F484" i="14"/>
  <c r="E485" i="14"/>
  <c r="F485" i="14"/>
  <c r="E486" i="14"/>
  <c r="F486" i="14"/>
  <c r="E487" i="14"/>
  <c r="F487" i="14"/>
  <c r="E488" i="14"/>
  <c r="F488" i="14"/>
  <c r="E489" i="14"/>
  <c r="F489" i="14"/>
  <c r="E490" i="14"/>
  <c r="F490" i="14"/>
  <c r="E491" i="14"/>
  <c r="F491" i="14"/>
  <c r="E492" i="14"/>
  <c r="F492" i="14"/>
  <c r="E493" i="14"/>
  <c r="F493" i="14"/>
  <c r="E494" i="14"/>
  <c r="F494" i="14"/>
  <c r="E495" i="14"/>
  <c r="F495" i="14"/>
  <c r="E496" i="14"/>
  <c r="F496" i="14"/>
  <c r="E497" i="14"/>
  <c r="F497" i="14"/>
  <c r="E498" i="14"/>
  <c r="F498" i="14"/>
  <c r="E499" i="14"/>
  <c r="F499" i="14"/>
  <c r="E500" i="14"/>
  <c r="F500" i="14"/>
  <c r="E501" i="14"/>
  <c r="F501" i="14"/>
  <c r="E502" i="14"/>
  <c r="F502" i="14"/>
  <c r="E503" i="14"/>
  <c r="F503" i="14"/>
  <c r="E504" i="14"/>
  <c r="F504" i="14"/>
  <c r="E505" i="14"/>
  <c r="F505" i="14"/>
  <c r="E506" i="14"/>
  <c r="F506" i="14"/>
  <c r="E507" i="14"/>
  <c r="F507" i="14"/>
  <c r="E508" i="14"/>
  <c r="F508" i="14"/>
  <c r="E509" i="14"/>
  <c r="F509" i="14"/>
  <c r="E510" i="14"/>
  <c r="F510" i="14"/>
  <c r="E511" i="14"/>
  <c r="F511" i="14"/>
  <c r="E512" i="14"/>
  <c r="F512" i="14"/>
  <c r="E513" i="14"/>
  <c r="F513" i="14"/>
  <c r="E514" i="14"/>
  <c r="F514" i="14"/>
  <c r="E515" i="14"/>
  <c r="F515" i="14"/>
  <c r="E516" i="14"/>
  <c r="F516" i="14"/>
  <c r="E517" i="14"/>
  <c r="F517" i="14"/>
  <c r="E518" i="14"/>
  <c r="F518" i="14"/>
  <c r="E519" i="14"/>
  <c r="F519" i="14"/>
  <c r="E520" i="14"/>
  <c r="F520" i="14"/>
  <c r="E521" i="14"/>
  <c r="F521" i="14"/>
  <c r="E522" i="14"/>
  <c r="F522" i="14"/>
  <c r="E523" i="14"/>
  <c r="F523" i="14"/>
  <c r="E524" i="14"/>
  <c r="F524" i="14"/>
  <c r="E525" i="14"/>
  <c r="F525" i="14"/>
  <c r="E526" i="14"/>
  <c r="F526" i="14"/>
  <c r="E527" i="14"/>
  <c r="F527" i="14"/>
  <c r="E528" i="14"/>
  <c r="F528" i="14"/>
  <c r="E529" i="14"/>
  <c r="F529" i="14"/>
  <c r="E530" i="14"/>
  <c r="F530" i="14"/>
  <c r="E531" i="14"/>
  <c r="F531" i="14"/>
  <c r="E532" i="14"/>
  <c r="F532" i="14"/>
  <c r="E533" i="14"/>
  <c r="F533" i="14"/>
  <c r="E534" i="14"/>
  <c r="F534" i="14"/>
  <c r="E535" i="14"/>
  <c r="F535" i="14"/>
  <c r="E536" i="14"/>
  <c r="F536" i="14"/>
  <c r="E537" i="14"/>
  <c r="F537" i="14"/>
  <c r="E538" i="14"/>
  <c r="F538" i="14"/>
  <c r="E539" i="14"/>
  <c r="F539" i="14"/>
  <c r="E540" i="14"/>
  <c r="F540" i="14"/>
  <c r="E541" i="14"/>
  <c r="F541" i="14"/>
  <c r="E542" i="14"/>
  <c r="F542" i="14"/>
  <c r="E543" i="14"/>
  <c r="F543" i="14"/>
  <c r="E544" i="14"/>
  <c r="F544" i="14"/>
  <c r="E545" i="14"/>
  <c r="F545" i="14"/>
  <c r="E546" i="14"/>
  <c r="F546" i="14"/>
  <c r="E547" i="14"/>
  <c r="F547" i="14"/>
  <c r="E548" i="14"/>
  <c r="F548" i="14"/>
  <c r="E549" i="14"/>
  <c r="F549" i="14"/>
  <c r="E550" i="14"/>
  <c r="F550" i="14"/>
  <c r="E551" i="14"/>
  <c r="F551" i="14"/>
  <c r="E552" i="14"/>
  <c r="F552" i="14"/>
  <c r="E553" i="14"/>
  <c r="F553" i="14"/>
  <c r="E554" i="14"/>
  <c r="F554" i="14"/>
  <c r="E555" i="14"/>
  <c r="F555" i="14"/>
  <c r="E556" i="14"/>
  <c r="F556" i="14"/>
  <c r="E557" i="14"/>
  <c r="F557" i="14"/>
  <c r="E558" i="14"/>
  <c r="F558" i="14"/>
  <c r="E559" i="14"/>
  <c r="F559" i="14"/>
  <c r="E560" i="14"/>
  <c r="F560" i="14"/>
  <c r="E561" i="14"/>
  <c r="F561" i="14"/>
  <c r="E562" i="14"/>
  <c r="F562" i="14"/>
  <c r="E563" i="14"/>
  <c r="F563" i="14"/>
  <c r="E564" i="14"/>
  <c r="F564" i="14"/>
  <c r="E565" i="14"/>
  <c r="F565" i="14"/>
  <c r="E566" i="14"/>
  <c r="F566" i="14"/>
  <c r="E567" i="14"/>
  <c r="F567" i="14"/>
  <c r="E568" i="14"/>
  <c r="F568" i="14"/>
  <c r="E569" i="14"/>
  <c r="F569" i="14"/>
  <c r="E570" i="14"/>
  <c r="F570" i="14"/>
  <c r="E571" i="14"/>
  <c r="F571" i="14"/>
  <c r="E572" i="14"/>
  <c r="F572" i="14"/>
  <c r="E573" i="14"/>
  <c r="F573" i="14"/>
  <c r="E574" i="14"/>
  <c r="F574" i="14"/>
  <c r="E575" i="14"/>
  <c r="F575" i="14"/>
  <c r="E576" i="14"/>
  <c r="F576" i="14"/>
  <c r="E577" i="14"/>
  <c r="F577" i="14"/>
  <c r="E578" i="14"/>
  <c r="F578" i="14"/>
  <c r="E579" i="14"/>
  <c r="F579" i="14"/>
  <c r="E580" i="14"/>
  <c r="F580" i="14"/>
  <c r="E581" i="14"/>
  <c r="F581" i="14"/>
  <c r="E582" i="14"/>
  <c r="F582" i="14"/>
  <c r="E583" i="14"/>
  <c r="F583" i="14"/>
  <c r="E584" i="14"/>
  <c r="F584" i="14"/>
  <c r="E585" i="14"/>
  <c r="F585" i="14"/>
  <c r="E586" i="14"/>
  <c r="F586" i="14"/>
  <c r="E587" i="14"/>
  <c r="F587" i="14"/>
  <c r="E588" i="14"/>
  <c r="F588" i="14"/>
  <c r="E589" i="14"/>
  <c r="F589" i="14"/>
  <c r="E590" i="14"/>
  <c r="F590" i="14"/>
  <c r="E591" i="14"/>
  <c r="F591" i="14"/>
  <c r="E592" i="14"/>
  <c r="F592" i="14"/>
  <c r="E593" i="14"/>
  <c r="F593" i="14"/>
  <c r="E594" i="14"/>
  <c r="F594" i="14"/>
  <c r="E595" i="14"/>
  <c r="F595" i="14"/>
  <c r="E596" i="14"/>
  <c r="F596" i="14"/>
  <c r="E597" i="14"/>
  <c r="F597" i="14"/>
  <c r="E598" i="14"/>
  <c r="F598" i="14"/>
  <c r="E599" i="14"/>
  <c r="F599" i="14"/>
  <c r="E600" i="14"/>
  <c r="F600" i="14"/>
  <c r="E601" i="14"/>
  <c r="F601" i="14"/>
  <c r="E602" i="14"/>
  <c r="F602" i="14"/>
  <c r="E603" i="14"/>
  <c r="F603" i="14"/>
  <c r="E604" i="14"/>
  <c r="F604" i="14"/>
  <c r="E605" i="14"/>
  <c r="F605" i="14"/>
  <c r="E606" i="14"/>
  <c r="F606" i="14"/>
  <c r="E607" i="14"/>
  <c r="F607" i="14"/>
  <c r="E608" i="14"/>
  <c r="F608" i="14"/>
  <c r="E609" i="14"/>
  <c r="F609" i="14"/>
  <c r="E610" i="14"/>
  <c r="F610" i="14"/>
  <c r="E611" i="14"/>
  <c r="F611" i="14"/>
  <c r="E612" i="14"/>
  <c r="F612" i="14"/>
  <c r="E613" i="14"/>
  <c r="F613" i="14"/>
  <c r="E614" i="14"/>
  <c r="F614" i="14"/>
  <c r="E615" i="14"/>
  <c r="F615" i="14"/>
  <c r="E616" i="14"/>
  <c r="F616" i="14"/>
  <c r="E617" i="14"/>
  <c r="F617" i="14"/>
  <c r="E618" i="14"/>
  <c r="F618" i="14"/>
  <c r="E619" i="14"/>
  <c r="F619" i="14"/>
  <c r="E620" i="14"/>
  <c r="F620" i="14"/>
  <c r="E621" i="14"/>
  <c r="F621" i="14"/>
  <c r="E622" i="14"/>
  <c r="F622" i="14"/>
  <c r="E623" i="14"/>
  <c r="F623" i="14"/>
  <c r="E624" i="14"/>
  <c r="F624" i="14"/>
  <c r="E625" i="14"/>
  <c r="F625" i="14"/>
  <c r="E626" i="14"/>
  <c r="F626" i="14"/>
  <c r="E627" i="14"/>
  <c r="F627" i="14"/>
  <c r="E628" i="14"/>
  <c r="F628" i="14"/>
  <c r="E629" i="14"/>
  <c r="F629" i="14"/>
  <c r="E630" i="14"/>
  <c r="F630" i="14"/>
  <c r="E631" i="14"/>
  <c r="F631" i="14"/>
  <c r="E632" i="14"/>
  <c r="F632" i="14"/>
  <c r="E633" i="14"/>
  <c r="F633" i="14"/>
  <c r="E634" i="14"/>
  <c r="F634" i="14"/>
  <c r="E635" i="14"/>
  <c r="F635" i="14"/>
  <c r="E636" i="14"/>
  <c r="F636" i="14"/>
  <c r="E637" i="14"/>
  <c r="F637" i="14"/>
  <c r="E638" i="14"/>
  <c r="F638" i="14"/>
  <c r="E639" i="14"/>
  <c r="F639" i="14"/>
  <c r="E640" i="14"/>
  <c r="F640" i="14"/>
  <c r="E641" i="14"/>
  <c r="F641" i="14"/>
  <c r="E642" i="14"/>
  <c r="F642" i="14"/>
  <c r="E643" i="14"/>
  <c r="F643" i="14"/>
  <c r="E644" i="14"/>
  <c r="F644" i="14"/>
  <c r="E645" i="14"/>
  <c r="F645" i="14"/>
  <c r="E646" i="14"/>
  <c r="F646" i="14"/>
  <c r="E647" i="14"/>
  <c r="F647" i="14"/>
  <c r="E648" i="14"/>
  <c r="F648" i="14"/>
  <c r="E649" i="14"/>
  <c r="F649" i="14"/>
  <c r="E650" i="14"/>
  <c r="F650" i="14"/>
  <c r="E651" i="14"/>
  <c r="F651" i="14"/>
  <c r="E652" i="14"/>
  <c r="F652" i="14"/>
  <c r="E653" i="14"/>
  <c r="F653" i="14"/>
  <c r="E654" i="14"/>
  <c r="F654" i="14"/>
  <c r="E655" i="14"/>
  <c r="F655" i="14"/>
  <c r="E656" i="14"/>
  <c r="F656" i="14"/>
  <c r="E657" i="14"/>
  <c r="F657" i="14"/>
  <c r="E658" i="14"/>
  <c r="F658" i="14"/>
  <c r="E659" i="14"/>
  <c r="F659" i="14"/>
  <c r="E660" i="14"/>
  <c r="F660" i="14"/>
  <c r="E661" i="14"/>
  <c r="F661" i="14"/>
  <c r="E662" i="14"/>
  <c r="F662" i="14"/>
  <c r="E663" i="14"/>
  <c r="F663" i="14"/>
  <c r="E664" i="14"/>
  <c r="F664" i="14"/>
  <c r="E665" i="14"/>
  <c r="F665" i="14"/>
  <c r="E666" i="14"/>
  <c r="F666" i="14"/>
  <c r="E667" i="14"/>
  <c r="F667" i="14"/>
  <c r="E668" i="14"/>
  <c r="F668" i="14"/>
  <c r="E669" i="14"/>
  <c r="F669" i="14"/>
  <c r="E670" i="14"/>
  <c r="F670" i="14"/>
  <c r="E671" i="14"/>
  <c r="F671" i="14"/>
  <c r="E672" i="14"/>
  <c r="F672" i="14"/>
  <c r="E673" i="14"/>
  <c r="F673" i="14"/>
  <c r="E674" i="14"/>
  <c r="F674" i="14"/>
  <c r="E675" i="14"/>
  <c r="F675" i="14"/>
  <c r="E676" i="14"/>
  <c r="F676" i="14"/>
  <c r="E677" i="14"/>
  <c r="F677" i="14"/>
  <c r="E678" i="14"/>
  <c r="F678" i="14"/>
  <c r="E679" i="14"/>
  <c r="F679" i="14"/>
  <c r="E680" i="14"/>
  <c r="F680" i="14"/>
  <c r="E681" i="14"/>
  <c r="F681" i="14"/>
  <c r="E682" i="14"/>
  <c r="F682" i="14"/>
  <c r="E683" i="14"/>
  <c r="F683" i="14"/>
  <c r="E684" i="14"/>
  <c r="F684" i="14"/>
  <c r="E685" i="14"/>
  <c r="F685" i="14"/>
  <c r="E686" i="14"/>
  <c r="F686" i="14"/>
  <c r="E687" i="14"/>
  <c r="F687" i="14"/>
  <c r="E688" i="14"/>
  <c r="F688" i="14"/>
  <c r="E689" i="14"/>
  <c r="F689" i="14"/>
  <c r="E690" i="14"/>
  <c r="F690" i="14"/>
  <c r="E691" i="14"/>
  <c r="F691" i="14"/>
  <c r="E692" i="14"/>
  <c r="F692" i="14"/>
  <c r="E693" i="14"/>
  <c r="F693" i="14"/>
  <c r="E694" i="14"/>
  <c r="F694" i="14"/>
  <c r="E695" i="14"/>
  <c r="F695" i="14"/>
  <c r="E696" i="14"/>
  <c r="F696" i="14"/>
  <c r="E697" i="14"/>
  <c r="F697" i="14"/>
  <c r="E698" i="14"/>
  <c r="F698" i="14"/>
  <c r="E699" i="14"/>
  <c r="F699" i="14"/>
  <c r="E700" i="14"/>
  <c r="F700" i="14"/>
  <c r="E701" i="14"/>
  <c r="F701" i="14"/>
  <c r="E702" i="14"/>
  <c r="F702" i="14"/>
  <c r="E703" i="14"/>
  <c r="F703" i="14"/>
  <c r="E704" i="14"/>
  <c r="F704" i="14"/>
  <c r="E705" i="14"/>
  <c r="F705" i="14"/>
  <c r="E706" i="14"/>
  <c r="F706" i="14"/>
  <c r="E707" i="14"/>
  <c r="F707" i="14"/>
  <c r="E708" i="14"/>
  <c r="F708" i="14"/>
  <c r="E709" i="14"/>
  <c r="F709" i="14"/>
  <c r="E710" i="14"/>
  <c r="F710" i="14"/>
  <c r="E711" i="14"/>
  <c r="F711" i="14"/>
  <c r="E712" i="14"/>
  <c r="F712" i="14"/>
  <c r="E713" i="14"/>
  <c r="F713" i="14"/>
  <c r="E714" i="14"/>
  <c r="F714" i="14"/>
  <c r="E715" i="14"/>
  <c r="F715" i="14"/>
  <c r="E716" i="14"/>
  <c r="F716" i="14"/>
  <c r="E717" i="14"/>
  <c r="F717" i="14"/>
  <c r="E718" i="14"/>
  <c r="F718" i="14"/>
  <c r="E719" i="14"/>
  <c r="F719" i="14"/>
  <c r="E720" i="14"/>
  <c r="F720" i="14"/>
  <c r="E721" i="14"/>
  <c r="F721" i="14"/>
  <c r="E722" i="14"/>
  <c r="F722" i="14"/>
  <c r="E723" i="14"/>
  <c r="F723" i="14"/>
  <c r="E724" i="14"/>
  <c r="F724" i="14"/>
  <c r="E725" i="14"/>
  <c r="F725" i="14"/>
  <c r="E726" i="14"/>
  <c r="F726" i="14"/>
  <c r="E727" i="14"/>
  <c r="F727" i="14"/>
  <c r="E728" i="14"/>
  <c r="F728" i="14"/>
  <c r="E729" i="14"/>
  <c r="F729" i="14"/>
  <c r="E730" i="14"/>
  <c r="F730" i="14"/>
  <c r="E731" i="14"/>
  <c r="F731" i="14"/>
  <c r="E732" i="14"/>
  <c r="F732" i="14"/>
  <c r="E733" i="14"/>
  <c r="F733" i="14"/>
  <c r="E734" i="14"/>
  <c r="F734" i="14"/>
  <c r="E735" i="14"/>
  <c r="F735" i="14"/>
  <c r="E736" i="14"/>
  <c r="F736" i="14"/>
  <c r="E737" i="14"/>
  <c r="F737" i="14"/>
  <c r="E738" i="14"/>
  <c r="F738" i="14"/>
  <c r="E739" i="14"/>
  <c r="F739" i="14"/>
  <c r="E740" i="14"/>
  <c r="F740" i="14"/>
  <c r="E741" i="14"/>
  <c r="F741" i="14"/>
  <c r="E742" i="14"/>
  <c r="F742" i="14"/>
  <c r="E743" i="14"/>
  <c r="F743" i="14"/>
  <c r="E744" i="14"/>
  <c r="F744" i="14"/>
  <c r="E745" i="14"/>
  <c r="F745" i="14"/>
  <c r="E746" i="14"/>
  <c r="F746" i="14"/>
  <c r="E747" i="14"/>
  <c r="F747" i="14"/>
  <c r="E748" i="14"/>
  <c r="F748" i="14"/>
  <c r="E749" i="14"/>
  <c r="F749" i="14"/>
  <c r="E750" i="14"/>
  <c r="F750" i="14"/>
  <c r="E751" i="14"/>
  <c r="F751" i="14"/>
  <c r="E752" i="14"/>
  <c r="F752" i="14"/>
  <c r="E753" i="14"/>
  <c r="F753" i="14"/>
  <c r="E754" i="14"/>
  <c r="F754" i="14"/>
  <c r="E755" i="14"/>
  <c r="F755" i="14"/>
  <c r="E756" i="14"/>
  <c r="F756" i="14"/>
  <c r="E757" i="14"/>
  <c r="F757" i="14"/>
  <c r="E758" i="14"/>
  <c r="F758" i="14"/>
  <c r="E759" i="14"/>
  <c r="F759" i="14"/>
  <c r="E760" i="14"/>
  <c r="F760" i="14"/>
  <c r="E761" i="14"/>
  <c r="F761" i="14"/>
  <c r="E762" i="14"/>
  <c r="F762" i="14"/>
  <c r="E763" i="14"/>
  <c r="F763" i="14"/>
  <c r="E764" i="14"/>
  <c r="F764" i="14"/>
  <c r="E765" i="14"/>
  <c r="F765" i="14"/>
  <c r="E766" i="14"/>
  <c r="F766" i="14"/>
  <c r="E767" i="14"/>
  <c r="F767" i="14"/>
  <c r="E768" i="14"/>
  <c r="F768" i="14"/>
  <c r="E769" i="14"/>
  <c r="F769" i="14"/>
  <c r="E770" i="14"/>
  <c r="F770" i="14"/>
  <c r="E771" i="14"/>
  <c r="F771" i="14"/>
  <c r="E772" i="14"/>
  <c r="F772" i="14"/>
  <c r="E773" i="14"/>
  <c r="F773" i="14"/>
  <c r="E774" i="14"/>
  <c r="F774" i="14"/>
  <c r="E775" i="14"/>
  <c r="F775" i="14"/>
  <c r="E776" i="14"/>
  <c r="F776" i="14"/>
  <c r="E777" i="14"/>
  <c r="F777" i="14"/>
  <c r="E778" i="14"/>
  <c r="F778" i="14"/>
  <c r="E779" i="14"/>
  <c r="F779" i="14"/>
  <c r="E780" i="14"/>
  <c r="F780" i="14"/>
  <c r="E781" i="14"/>
  <c r="F781" i="14"/>
  <c r="E782" i="14"/>
  <c r="F782" i="14"/>
  <c r="E783" i="14"/>
  <c r="F783" i="14"/>
  <c r="E784" i="14"/>
  <c r="F784" i="14"/>
  <c r="E785" i="14"/>
  <c r="F785" i="14"/>
  <c r="E786" i="14"/>
  <c r="F786" i="14"/>
  <c r="E787" i="14"/>
  <c r="F787" i="14"/>
  <c r="E788" i="14"/>
  <c r="F788" i="14"/>
  <c r="E789" i="14"/>
  <c r="F789" i="14"/>
  <c r="E790" i="14"/>
  <c r="F790" i="14"/>
  <c r="E791" i="14"/>
  <c r="F791" i="14"/>
  <c r="E792" i="14"/>
  <c r="F792" i="14"/>
  <c r="E793" i="14"/>
  <c r="F793" i="14"/>
  <c r="E794" i="14"/>
  <c r="F794" i="14"/>
  <c r="E795" i="14"/>
  <c r="F795" i="14"/>
  <c r="E796" i="14"/>
  <c r="F796" i="14"/>
  <c r="E797" i="14"/>
  <c r="F797" i="14"/>
  <c r="E798" i="14"/>
  <c r="F798" i="14"/>
  <c r="E799" i="14"/>
  <c r="F799" i="14"/>
  <c r="E800" i="14"/>
  <c r="F800" i="14"/>
  <c r="E801" i="14"/>
  <c r="F801" i="14"/>
  <c r="E802" i="14"/>
  <c r="F802" i="14"/>
  <c r="E803" i="14"/>
  <c r="F803" i="14"/>
  <c r="E804" i="14"/>
  <c r="F804" i="14"/>
  <c r="E805" i="14"/>
  <c r="F805" i="14"/>
  <c r="E806" i="14"/>
  <c r="F806" i="14"/>
  <c r="E807" i="14"/>
  <c r="F807" i="14"/>
  <c r="E808" i="14"/>
  <c r="F808" i="14"/>
  <c r="E809" i="14"/>
  <c r="F809" i="14"/>
  <c r="E810" i="14"/>
  <c r="F810" i="14"/>
  <c r="E811" i="14"/>
  <c r="F811" i="14"/>
  <c r="E812" i="14"/>
  <c r="F812" i="14"/>
  <c r="E813" i="14"/>
  <c r="F813" i="14"/>
  <c r="E814" i="14"/>
  <c r="F814" i="14"/>
  <c r="E815" i="14"/>
  <c r="F815" i="14"/>
  <c r="E816" i="14"/>
  <c r="F816" i="14"/>
  <c r="E817" i="14"/>
  <c r="F817" i="14"/>
  <c r="E818" i="14"/>
  <c r="F818" i="14"/>
  <c r="E819" i="14"/>
  <c r="F819" i="14"/>
  <c r="E820" i="14"/>
  <c r="F820" i="14"/>
  <c r="E821" i="14"/>
  <c r="F821" i="14"/>
  <c r="E822" i="14"/>
  <c r="F822" i="14"/>
  <c r="E823" i="14"/>
  <c r="F823" i="14"/>
  <c r="E824" i="14"/>
  <c r="F824" i="14"/>
  <c r="E825" i="14"/>
  <c r="F825" i="14"/>
  <c r="E826" i="14"/>
  <c r="F826" i="14"/>
  <c r="E827" i="14"/>
  <c r="F827" i="14"/>
  <c r="E828" i="14"/>
  <c r="F828" i="14"/>
  <c r="E829" i="14"/>
  <c r="F829" i="14"/>
  <c r="E830" i="14"/>
  <c r="F830" i="14"/>
  <c r="E831" i="14"/>
  <c r="F831" i="14"/>
  <c r="E832" i="14"/>
  <c r="F832" i="14"/>
  <c r="E833" i="14"/>
  <c r="F833" i="14"/>
  <c r="E834" i="14"/>
  <c r="F834" i="14"/>
  <c r="E835" i="14"/>
  <c r="F835" i="14"/>
  <c r="E836" i="14"/>
  <c r="F836" i="14"/>
  <c r="E837" i="14"/>
  <c r="F837" i="14"/>
  <c r="E838" i="14"/>
  <c r="F838" i="14"/>
  <c r="E839" i="14"/>
  <c r="F839" i="14"/>
  <c r="E840" i="14"/>
  <c r="F840" i="14"/>
  <c r="E841" i="14"/>
  <c r="F841" i="14"/>
  <c r="E842" i="14"/>
  <c r="F842" i="14"/>
  <c r="E843" i="14"/>
  <c r="F843" i="14"/>
  <c r="E844" i="14"/>
  <c r="F844" i="14"/>
  <c r="E845" i="14"/>
  <c r="F845" i="14"/>
  <c r="E846" i="14"/>
  <c r="F846" i="14"/>
  <c r="E847" i="14"/>
  <c r="F847" i="14"/>
  <c r="E848" i="14"/>
  <c r="F848" i="14"/>
  <c r="E849" i="14"/>
  <c r="F849" i="14"/>
  <c r="E850" i="14"/>
  <c r="F850" i="14"/>
  <c r="E851" i="14"/>
  <c r="F851" i="14"/>
  <c r="E852" i="14"/>
  <c r="F852" i="14"/>
  <c r="E853" i="14"/>
  <c r="F853" i="14"/>
  <c r="E854" i="14"/>
  <c r="F854" i="14"/>
  <c r="E855" i="14"/>
  <c r="F855" i="14"/>
  <c r="E856" i="14"/>
  <c r="F856" i="14"/>
  <c r="E857" i="14"/>
  <c r="F857" i="14"/>
  <c r="E858" i="14"/>
  <c r="F858" i="14"/>
  <c r="E859" i="14"/>
  <c r="F859" i="14"/>
  <c r="E860" i="14"/>
  <c r="F860" i="14"/>
  <c r="E861" i="14"/>
  <c r="F861" i="14"/>
  <c r="E862" i="14"/>
  <c r="F862" i="14"/>
  <c r="E863" i="14"/>
  <c r="F863" i="14"/>
  <c r="E864" i="14"/>
  <c r="F864" i="14"/>
  <c r="E865" i="14"/>
  <c r="F865" i="14"/>
  <c r="E866" i="14"/>
  <c r="F866" i="14"/>
  <c r="E867" i="14"/>
  <c r="F867" i="14"/>
  <c r="E868" i="14"/>
  <c r="F868" i="14"/>
  <c r="E869" i="14"/>
  <c r="F869" i="14"/>
  <c r="E870" i="14"/>
  <c r="F870" i="14"/>
  <c r="E871" i="14"/>
  <c r="F871" i="14"/>
  <c r="E872" i="14"/>
  <c r="F872" i="14"/>
  <c r="E873" i="14"/>
  <c r="F873" i="14"/>
  <c r="E874" i="14"/>
  <c r="F874" i="14"/>
  <c r="E875" i="14"/>
  <c r="F875" i="14"/>
  <c r="E876" i="14"/>
  <c r="F876" i="14"/>
  <c r="E877" i="14"/>
  <c r="F877" i="14"/>
  <c r="E878" i="14"/>
  <c r="F878" i="14"/>
  <c r="E879" i="14"/>
  <c r="F879" i="14"/>
  <c r="E880" i="14"/>
  <c r="F880" i="14"/>
  <c r="E881" i="14"/>
  <c r="F881" i="14"/>
  <c r="E882" i="14"/>
  <c r="F882" i="14"/>
  <c r="E883" i="14"/>
  <c r="F883" i="14"/>
  <c r="E884" i="14"/>
  <c r="F884" i="14"/>
  <c r="E885" i="14"/>
  <c r="F885" i="14"/>
  <c r="E886" i="14"/>
  <c r="F886" i="14"/>
  <c r="E887" i="14"/>
  <c r="F887" i="14"/>
  <c r="E888" i="14"/>
  <c r="F888" i="14"/>
  <c r="E889" i="14"/>
  <c r="F889" i="14"/>
  <c r="E890" i="14"/>
  <c r="F890" i="14"/>
  <c r="E891" i="14"/>
  <c r="F891" i="14"/>
  <c r="E892" i="14"/>
  <c r="F892" i="14"/>
  <c r="E893" i="14"/>
  <c r="F893" i="14"/>
  <c r="E894" i="14"/>
  <c r="F894" i="14"/>
  <c r="E895" i="14"/>
  <c r="F895" i="14"/>
  <c r="E896" i="14"/>
  <c r="F896" i="14"/>
  <c r="E897" i="14"/>
  <c r="F897" i="14"/>
  <c r="E898" i="14"/>
  <c r="F898" i="14"/>
  <c r="E899" i="14"/>
  <c r="F899" i="14"/>
  <c r="E900" i="14"/>
  <c r="F900" i="14"/>
  <c r="E901" i="14"/>
  <c r="F901" i="14"/>
  <c r="E902" i="14"/>
  <c r="F902" i="14"/>
  <c r="E903" i="14"/>
  <c r="F903" i="14"/>
  <c r="E904" i="14"/>
  <c r="F904" i="14"/>
  <c r="E905" i="14"/>
  <c r="F905" i="14"/>
  <c r="E906" i="14"/>
  <c r="F906" i="14"/>
  <c r="E907" i="14"/>
  <c r="F907" i="14"/>
  <c r="E908" i="14"/>
  <c r="F908" i="14"/>
  <c r="E909" i="14"/>
  <c r="F909" i="14"/>
  <c r="E910" i="14"/>
  <c r="F910" i="14"/>
  <c r="E911" i="14"/>
  <c r="F911" i="14"/>
  <c r="E912" i="14"/>
  <c r="F912" i="14"/>
  <c r="E913" i="14"/>
  <c r="F913" i="14"/>
  <c r="E914" i="14"/>
  <c r="F914" i="14"/>
  <c r="E915" i="14"/>
  <c r="F915" i="14"/>
  <c r="E916" i="14"/>
  <c r="F916" i="14"/>
  <c r="E917" i="14"/>
  <c r="F917" i="14"/>
  <c r="E918" i="14"/>
  <c r="F918" i="14"/>
  <c r="E919" i="14"/>
  <c r="F919" i="14"/>
  <c r="E920" i="14"/>
  <c r="F920" i="14"/>
  <c r="E921" i="14"/>
  <c r="F921" i="14"/>
  <c r="E922" i="14"/>
  <c r="F922" i="14"/>
  <c r="E923" i="14"/>
  <c r="F923" i="14"/>
  <c r="E924" i="14"/>
  <c r="F924" i="14"/>
  <c r="E925" i="14"/>
  <c r="F925" i="14"/>
  <c r="E926" i="14"/>
  <c r="F926" i="14"/>
  <c r="E927" i="14"/>
  <c r="F927" i="14"/>
  <c r="E928" i="14"/>
  <c r="F928" i="14"/>
  <c r="E929" i="14"/>
  <c r="F929" i="14"/>
  <c r="E930" i="14"/>
  <c r="F930" i="14"/>
  <c r="E931" i="14"/>
  <c r="F931" i="14"/>
  <c r="E932" i="14"/>
  <c r="F932" i="14"/>
  <c r="E933" i="14"/>
  <c r="F933" i="14"/>
  <c r="E934" i="14"/>
  <c r="F934" i="14"/>
  <c r="E935" i="14"/>
  <c r="F935" i="14"/>
  <c r="E936" i="14"/>
  <c r="F936" i="14"/>
  <c r="E937" i="14"/>
  <c r="F937" i="14"/>
  <c r="E938" i="14"/>
  <c r="F938" i="14"/>
  <c r="E939" i="14"/>
  <c r="F939" i="14"/>
  <c r="E940" i="14"/>
  <c r="F940" i="14"/>
  <c r="E941" i="14"/>
  <c r="F941" i="14"/>
  <c r="E942" i="14"/>
  <c r="F942" i="14"/>
  <c r="E943" i="14"/>
  <c r="F943" i="14"/>
  <c r="E944" i="14"/>
  <c r="F944" i="14"/>
  <c r="E945" i="14"/>
  <c r="F945" i="14"/>
  <c r="E946" i="14"/>
  <c r="F946" i="14"/>
  <c r="E947" i="14"/>
  <c r="F947" i="14"/>
  <c r="E948" i="14"/>
  <c r="F948" i="14"/>
  <c r="E949" i="14"/>
  <c r="F949" i="14"/>
  <c r="E950" i="14"/>
  <c r="F950" i="14"/>
  <c r="E951" i="14"/>
  <c r="F951" i="14"/>
  <c r="E952" i="14"/>
  <c r="F952" i="14"/>
  <c r="E953" i="14"/>
  <c r="F953" i="14"/>
  <c r="E954" i="14"/>
  <c r="F954" i="14"/>
  <c r="E955" i="14"/>
  <c r="F955" i="14"/>
  <c r="E956" i="14"/>
  <c r="F956" i="14"/>
  <c r="E957" i="14"/>
  <c r="F957" i="14"/>
  <c r="E958" i="14"/>
  <c r="F958" i="14"/>
  <c r="E959" i="14"/>
  <c r="F959" i="14"/>
  <c r="E960" i="14"/>
  <c r="F960" i="14"/>
  <c r="E961" i="14"/>
  <c r="F961" i="14"/>
  <c r="E962" i="14"/>
  <c r="F962" i="14"/>
  <c r="E963" i="14"/>
  <c r="F963" i="14"/>
  <c r="E964" i="14"/>
  <c r="F964" i="14"/>
  <c r="E965" i="14"/>
  <c r="F965" i="14"/>
  <c r="E966" i="14"/>
  <c r="F966" i="14"/>
  <c r="E967" i="14"/>
  <c r="F967" i="14"/>
  <c r="E968" i="14"/>
  <c r="F968" i="14"/>
  <c r="E969" i="14"/>
  <c r="F969" i="14"/>
  <c r="E970" i="14"/>
  <c r="F970" i="14"/>
  <c r="E971" i="14"/>
  <c r="F971" i="14"/>
  <c r="E972" i="14"/>
  <c r="F972" i="14"/>
  <c r="E973" i="14"/>
  <c r="F973" i="14"/>
  <c r="E974" i="14"/>
  <c r="F974" i="14"/>
  <c r="E975" i="14"/>
  <c r="F975" i="14"/>
  <c r="E976" i="14"/>
  <c r="F976" i="14"/>
  <c r="E977" i="14"/>
  <c r="F977" i="14"/>
  <c r="E978" i="14"/>
  <c r="F978" i="14"/>
  <c r="E979" i="14"/>
  <c r="F979" i="14"/>
  <c r="E980" i="14"/>
  <c r="F980" i="14"/>
  <c r="E981" i="14"/>
  <c r="F981" i="14"/>
  <c r="E982" i="14"/>
  <c r="F982" i="14"/>
  <c r="E983" i="14"/>
  <c r="F983" i="14"/>
  <c r="E984" i="14"/>
  <c r="F984" i="14"/>
  <c r="E985" i="14"/>
  <c r="F985" i="14"/>
  <c r="E986" i="14"/>
  <c r="F986" i="14"/>
  <c r="E987" i="14"/>
  <c r="F987" i="14"/>
  <c r="E988" i="14"/>
  <c r="F988" i="14"/>
  <c r="E989" i="14"/>
  <c r="F989" i="14"/>
  <c r="E990" i="14"/>
  <c r="F990" i="14"/>
  <c r="E991" i="14"/>
  <c r="F991" i="14"/>
  <c r="E992" i="14"/>
  <c r="F992" i="14"/>
  <c r="E993" i="14"/>
  <c r="F993" i="14"/>
  <c r="E994" i="14"/>
  <c r="F994" i="14"/>
  <c r="E995" i="14"/>
  <c r="F995" i="14"/>
  <c r="E996" i="14"/>
  <c r="F996" i="14"/>
  <c r="E997" i="14"/>
  <c r="F997" i="14"/>
  <c r="E998" i="14"/>
  <c r="F998" i="14"/>
  <c r="E999" i="14"/>
  <c r="F999" i="14"/>
  <c r="E1000" i="14"/>
  <c r="F1000" i="14"/>
  <c r="F2" i="14"/>
  <c r="E2" i="14"/>
  <c r="E3" i="13"/>
  <c r="F3" i="13"/>
  <c r="E4" i="13"/>
  <c r="F4" i="13"/>
  <c r="E5" i="13"/>
  <c r="F5" i="13"/>
  <c r="E6" i="13"/>
  <c r="F6" i="13"/>
  <c r="E7" i="13"/>
  <c r="F7" i="13"/>
  <c r="E8" i="13"/>
  <c r="F8" i="13"/>
  <c r="E9" i="13"/>
  <c r="F9" i="13"/>
  <c r="E10" i="13"/>
  <c r="F10" i="13"/>
  <c r="E11" i="13"/>
  <c r="F11" i="13"/>
  <c r="E12" i="13"/>
  <c r="F12" i="13"/>
  <c r="E13" i="13"/>
  <c r="F13" i="13"/>
  <c r="E14" i="13"/>
  <c r="F14" i="13"/>
  <c r="E15" i="13"/>
  <c r="F15" i="13"/>
  <c r="E16" i="13"/>
  <c r="F16" i="13"/>
  <c r="E17" i="13"/>
  <c r="F17" i="13"/>
  <c r="E18" i="13"/>
  <c r="F18" i="13"/>
  <c r="E19" i="13"/>
  <c r="F19" i="13"/>
  <c r="E20" i="13"/>
  <c r="F20" i="13"/>
  <c r="E21" i="13"/>
  <c r="F21" i="13"/>
  <c r="E22" i="13"/>
  <c r="F22" i="13"/>
  <c r="E23" i="13"/>
  <c r="F23" i="13"/>
  <c r="E24" i="13"/>
  <c r="F24" i="13"/>
  <c r="E25" i="13"/>
  <c r="F25" i="13"/>
  <c r="E26" i="13"/>
  <c r="F26" i="13"/>
  <c r="E27" i="13"/>
  <c r="F27" i="13"/>
  <c r="E28" i="13"/>
  <c r="F28" i="13"/>
  <c r="E29" i="13"/>
  <c r="F29" i="13"/>
  <c r="E30" i="13"/>
  <c r="F30" i="13"/>
  <c r="E31" i="13"/>
  <c r="F31" i="13"/>
  <c r="E32" i="13"/>
  <c r="F32" i="13"/>
  <c r="E33" i="13"/>
  <c r="F33" i="13"/>
  <c r="E34" i="13"/>
  <c r="F34" i="13"/>
  <c r="E35" i="13"/>
  <c r="F35" i="13"/>
  <c r="E36" i="13"/>
  <c r="F36" i="13"/>
  <c r="E37" i="13"/>
  <c r="F37" i="13"/>
  <c r="E38" i="13"/>
  <c r="F38" i="13"/>
  <c r="E39" i="13"/>
  <c r="F39" i="13"/>
  <c r="E40" i="13"/>
  <c r="F40" i="13"/>
  <c r="E41" i="13"/>
  <c r="F41" i="13"/>
  <c r="E42" i="13"/>
  <c r="F42" i="13"/>
  <c r="E43" i="13"/>
  <c r="F43" i="13"/>
  <c r="E44" i="13"/>
  <c r="F44" i="13"/>
  <c r="E45" i="13"/>
  <c r="F45" i="13"/>
  <c r="E46" i="13"/>
  <c r="F46" i="13"/>
  <c r="E47" i="13"/>
  <c r="F47" i="13"/>
  <c r="E48" i="13"/>
  <c r="F48" i="13"/>
  <c r="E49" i="13"/>
  <c r="F49" i="13"/>
  <c r="E50" i="13"/>
  <c r="F50" i="13"/>
  <c r="E51" i="13"/>
  <c r="F51" i="13"/>
  <c r="E52" i="13"/>
  <c r="F52" i="13"/>
  <c r="E53" i="13"/>
  <c r="F53" i="13"/>
  <c r="E54" i="13"/>
  <c r="F54" i="13"/>
  <c r="E55" i="13"/>
  <c r="F55" i="13"/>
  <c r="E56" i="13"/>
  <c r="F56" i="13"/>
  <c r="E57" i="13"/>
  <c r="F57" i="13"/>
  <c r="E58" i="13"/>
  <c r="F58" i="13"/>
  <c r="E59" i="13"/>
  <c r="F59" i="13"/>
  <c r="E60" i="13"/>
  <c r="F60" i="13"/>
  <c r="E61" i="13"/>
  <c r="F61" i="13"/>
  <c r="E62" i="13"/>
  <c r="F62" i="13"/>
  <c r="E63" i="13"/>
  <c r="F63" i="13"/>
  <c r="E64" i="13"/>
  <c r="F64" i="13"/>
  <c r="E65" i="13"/>
  <c r="F65" i="13"/>
  <c r="E66" i="13"/>
  <c r="F66" i="13"/>
  <c r="E67" i="13"/>
  <c r="F67" i="13"/>
  <c r="E68" i="13"/>
  <c r="F68" i="13"/>
  <c r="E69" i="13"/>
  <c r="F69" i="13"/>
  <c r="E70" i="13"/>
  <c r="F70" i="13"/>
  <c r="E71" i="13"/>
  <c r="F71" i="13"/>
  <c r="E72" i="13"/>
  <c r="F72" i="13"/>
  <c r="E73" i="13"/>
  <c r="F73" i="13"/>
  <c r="E74" i="13"/>
  <c r="F74" i="13"/>
  <c r="E75" i="13"/>
  <c r="F75" i="13"/>
  <c r="E76" i="13"/>
  <c r="F76" i="13"/>
  <c r="E77" i="13"/>
  <c r="F77" i="13"/>
  <c r="E78" i="13"/>
  <c r="F78" i="13"/>
  <c r="E79" i="13"/>
  <c r="F79" i="13"/>
  <c r="E80" i="13"/>
  <c r="F80" i="13"/>
  <c r="E81" i="13"/>
  <c r="F81" i="13"/>
  <c r="E82" i="13"/>
  <c r="F82" i="13"/>
  <c r="E83" i="13"/>
  <c r="F83" i="13"/>
  <c r="E84" i="13"/>
  <c r="F84" i="13"/>
  <c r="E85" i="13"/>
  <c r="F85" i="13"/>
  <c r="E86" i="13"/>
  <c r="F86" i="13"/>
  <c r="E87" i="13"/>
  <c r="F87" i="13"/>
  <c r="E88" i="13"/>
  <c r="F88" i="13"/>
  <c r="E89" i="13"/>
  <c r="F89" i="13"/>
  <c r="E90" i="13"/>
  <c r="F90" i="13"/>
  <c r="E91" i="13"/>
  <c r="F91" i="13"/>
  <c r="E92" i="13"/>
  <c r="F92" i="13"/>
  <c r="E93" i="13"/>
  <c r="F93" i="13"/>
  <c r="E94" i="13"/>
  <c r="F94" i="13"/>
  <c r="E95" i="13"/>
  <c r="F95" i="13"/>
  <c r="E96" i="13"/>
  <c r="F96" i="13"/>
  <c r="E97" i="13"/>
  <c r="F97" i="13"/>
  <c r="E98" i="13"/>
  <c r="F98" i="13"/>
  <c r="E99" i="13"/>
  <c r="F99" i="13"/>
  <c r="E100" i="13"/>
  <c r="F100" i="13"/>
  <c r="E101" i="13"/>
  <c r="F101" i="13"/>
  <c r="E102" i="13"/>
  <c r="F102" i="13"/>
  <c r="E103" i="13"/>
  <c r="F103" i="13"/>
  <c r="E104" i="13"/>
  <c r="F104" i="13"/>
  <c r="E105" i="13"/>
  <c r="F105" i="13"/>
  <c r="E106" i="13"/>
  <c r="F106" i="13"/>
  <c r="E107" i="13"/>
  <c r="F107" i="13"/>
  <c r="E108" i="13"/>
  <c r="F108" i="13"/>
  <c r="E109" i="13"/>
  <c r="F109" i="13"/>
  <c r="E110" i="13"/>
  <c r="F110" i="13"/>
  <c r="E111" i="13"/>
  <c r="F111" i="13"/>
  <c r="E112" i="13"/>
  <c r="F112" i="13"/>
  <c r="E113" i="13"/>
  <c r="F113" i="13"/>
  <c r="E114" i="13"/>
  <c r="F114" i="13"/>
  <c r="E115" i="13"/>
  <c r="F115" i="13"/>
  <c r="E116" i="13"/>
  <c r="F116" i="13"/>
  <c r="E117" i="13"/>
  <c r="F117" i="13"/>
  <c r="E118" i="13"/>
  <c r="F118" i="13"/>
  <c r="E119" i="13"/>
  <c r="F119" i="13"/>
  <c r="E120" i="13"/>
  <c r="F120" i="13"/>
  <c r="E121" i="13"/>
  <c r="F121" i="13"/>
  <c r="E122" i="13"/>
  <c r="F122" i="13"/>
  <c r="E123" i="13"/>
  <c r="F123" i="13"/>
  <c r="E124" i="13"/>
  <c r="F124" i="13"/>
  <c r="E125" i="13"/>
  <c r="F125" i="13"/>
  <c r="E126" i="13"/>
  <c r="F126" i="13"/>
  <c r="E127" i="13"/>
  <c r="F127" i="13"/>
  <c r="E128" i="13"/>
  <c r="F128" i="13"/>
  <c r="E129" i="13"/>
  <c r="F129" i="13"/>
  <c r="E130" i="13"/>
  <c r="F130" i="13"/>
  <c r="E131" i="13"/>
  <c r="F131" i="13"/>
  <c r="E132" i="13"/>
  <c r="F132" i="13"/>
  <c r="E133" i="13"/>
  <c r="F133" i="13"/>
  <c r="E134" i="13"/>
  <c r="F134" i="13"/>
  <c r="E135" i="13"/>
  <c r="F135" i="13"/>
  <c r="E136" i="13"/>
  <c r="F136" i="13"/>
  <c r="E137" i="13"/>
  <c r="F137" i="13"/>
  <c r="E138" i="13"/>
  <c r="F138" i="13"/>
  <c r="E139" i="13"/>
  <c r="F139" i="13"/>
  <c r="E140" i="13"/>
  <c r="F140" i="13"/>
  <c r="E141" i="13"/>
  <c r="F141" i="13"/>
  <c r="E142" i="13"/>
  <c r="F142" i="13"/>
  <c r="E143" i="13"/>
  <c r="F143" i="13"/>
  <c r="E144" i="13"/>
  <c r="F144" i="13"/>
  <c r="E145" i="13"/>
  <c r="F145" i="13"/>
  <c r="E146" i="13"/>
  <c r="F146" i="13"/>
  <c r="E147" i="13"/>
  <c r="F147" i="13"/>
  <c r="E148" i="13"/>
  <c r="F148" i="13"/>
  <c r="E149" i="13"/>
  <c r="F149" i="13"/>
  <c r="E150" i="13"/>
  <c r="F150" i="13"/>
  <c r="E151" i="13"/>
  <c r="F151" i="13"/>
  <c r="E152" i="13"/>
  <c r="F152" i="13"/>
  <c r="E153" i="13"/>
  <c r="F153" i="13"/>
  <c r="E154" i="13"/>
  <c r="F154" i="13"/>
  <c r="E155" i="13"/>
  <c r="F155" i="13"/>
  <c r="E156" i="13"/>
  <c r="F156" i="13"/>
  <c r="E157" i="13"/>
  <c r="F157" i="13"/>
  <c r="E158" i="13"/>
  <c r="F158" i="13"/>
  <c r="E159" i="13"/>
  <c r="F159" i="13"/>
  <c r="E160" i="13"/>
  <c r="F160" i="13"/>
  <c r="E161" i="13"/>
  <c r="F161" i="13"/>
  <c r="E162" i="13"/>
  <c r="F162" i="13"/>
  <c r="E163" i="13"/>
  <c r="F163" i="13"/>
  <c r="E164" i="13"/>
  <c r="F164" i="13"/>
  <c r="E165" i="13"/>
  <c r="F165" i="13"/>
  <c r="E166" i="13"/>
  <c r="F166" i="13"/>
  <c r="E167" i="13"/>
  <c r="F167" i="13"/>
  <c r="E168" i="13"/>
  <c r="F168" i="13"/>
  <c r="E169" i="13"/>
  <c r="F169" i="13"/>
  <c r="E170" i="13"/>
  <c r="F170" i="13"/>
  <c r="E171" i="13"/>
  <c r="F171" i="13"/>
  <c r="E172" i="13"/>
  <c r="F172" i="13"/>
  <c r="E173" i="13"/>
  <c r="F173" i="13"/>
  <c r="E174" i="13"/>
  <c r="F174" i="13"/>
  <c r="E175" i="13"/>
  <c r="F175" i="13"/>
  <c r="E176" i="13"/>
  <c r="F176" i="13"/>
  <c r="E177" i="13"/>
  <c r="F177" i="13"/>
  <c r="E178" i="13"/>
  <c r="F178" i="13"/>
  <c r="E179" i="13"/>
  <c r="F179" i="13"/>
  <c r="E180" i="13"/>
  <c r="F180" i="13"/>
  <c r="E181" i="13"/>
  <c r="F181" i="13"/>
  <c r="E182" i="13"/>
  <c r="F182" i="13"/>
  <c r="E183" i="13"/>
  <c r="F183" i="13"/>
  <c r="E184" i="13"/>
  <c r="F184" i="13"/>
  <c r="E185" i="13"/>
  <c r="F185" i="13"/>
  <c r="E186" i="13"/>
  <c r="F186" i="13"/>
  <c r="E187" i="13"/>
  <c r="F187" i="13"/>
  <c r="E188" i="13"/>
  <c r="F188" i="13"/>
  <c r="E189" i="13"/>
  <c r="F189" i="13"/>
  <c r="E190" i="13"/>
  <c r="F190" i="13"/>
  <c r="E191" i="13"/>
  <c r="F191" i="13"/>
  <c r="E192" i="13"/>
  <c r="F192" i="13"/>
  <c r="E193" i="13"/>
  <c r="F193" i="13"/>
  <c r="E194" i="13"/>
  <c r="F194" i="13"/>
  <c r="E195" i="13"/>
  <c r="F195" i="13"/>
  <c r="E196" i="13"/>
  <c r="F196" i="13"/>
  <c r="E197" i="13"/>
  <c r="F197" i="13"/>
  <c r="E198" i="13"/>
  <c r="F198" i="13"/>
  <c r="E199" i="13"/>
  <c r="F199" i="13"/>
  <c r="E200" i="13"/>
  <c r="F200" i="13"/>
  <c r="E201" i="13"/>
  <c r="F201" i="13"/>
  <c r="E202" i="13"/>
  <c r="F202" i="13"/>
  <c r="E203" i="13"/>
  <c r="F203" i="13"/>
  <c r="E204" i="13"/>
  <c r="F204" i="13"/>
  <c r="E205" i="13"/>
  <c r="F205" i="13"/>
  <c r="E206" i="13"/>
  <c r="F206" i="13"/>
  <c r="E207" i="13"/>
  <c r="F207" i="13"/>
  <c r="E208" i="13"/>
  <c r="F208" i="13"/>
  <c r="E209" i="13"/>
  <c r="F209" i="13"/>
  <c r="E210" i="13"/>
  <c r="F210" i="13"/>
  <c r="E211" i="13"/>
  <c r="F211" i="13"/>
  <c r="E212" i="13"/>
  <c r="F212" i="13"/>
  <c r="E213" i="13"/>
  <c r="F213" i="13"/>
  <c r="E214" i="13"/>
  <c r="F214" i="13"/>
  <c r="E215" i="13"/>
  <c r="F215" i="13"/>
  <c r="E216" i="13"/>
  <c r="F216" i="13"/>
  <c r="E217" i="13"/>
  <c r="F217" i="13"/>
  <c r="E218" i="13"/>
  <c r="F218" i="13"/>
  <c r="E219" i="13"/>
  <c r="F219" i="13"/>
  <c r="E220" i="13"/>
  <c r="F220" i="13"/>
  <c r="E221" i="13"/>
  <c r="F221" i="13"/>
  <c r="E222" i="13"/>
  <c r="F222" i="13"/>
  <c r="E223" i="13"/>
  <c r="F223" i="13"/>
  <c r="E224" i="13"/>
  <c r="F224" i="13"/>
  <c r="E225" i="13"/>
  <c r="F225" i="13"/>
  <c r="E226" i="13"/>
  <c r="F226" i="13"/>
  <c r="E227" i="13"/>
  <c r="F227" i="13"/>
  <c r="E228" i="13"/>
  <c r="F228" i="13"/>
  <c r="E229" i="13"/>
  <c r="F229" i="13"/>
  <c r="E230" i="13"/>
  <c r="F230" i="13"/>
  <c r="E231" i="13"/>
  <c r="F231" i="13"/>
  <c r="E232" i="13"/>
  <c r="F232" i="13"/>
  <c r="E233" i="13"/>
  <c r="F233" i="13"/>
  <c r="E234" i="13"/>
  <c r="F234" i="13"/>
  <c r="E235" i="13"/>
  <c r="F235" i="13"/>
  <c r="E236" i="13"/>
  <c r="F236" i="13"/>
  <c r="E237" i="13"/>
  <c r="F237" i="13"/>
  <c r="E238" i="13"/>
  <c r="F238" i="13"/>
  <c r="E239" i="13"/>
  <c r="F239" i="13"/>
  <c r="E240" i="13"/>
  <c r="F240" i="13"/>
  <c r="E241" i="13"/>
  <c r="F241" i="13"/>
  <c r="E242" i="13"/>
  <c r="F242" i="13"/>
  <c r="E243" i="13"/>
  <c r="F243" i="13"/>
  <c r="E244" i="13"/>
  <c r="F244" i="13"/>
  <c r="E245" i="13"/>
  <c r="F245" i="13"/>
  <c r="E246" i="13"/>
  <c r="F246" i="13"/>
  <c r="E247" i="13"/>
  <c r="F247" i="13"/>
  <c r="E248" i="13"/>
  <c r="F248" i="13"/>
  <c r="E249" i="13"/>
  <c r="F249" i="13"/>
  <c r="E250" i="13"/>
  <c r="F250" i="13"/>
  <c r="E251" i="13"/>
  <c r="F251" i="13"/>
  <c r="E252" i="13"/>
  <c r="F252" i="13"/>
  <c r="E253" i="13"/>
  <c r="F253" i="13"/>
  <c r="E254" i="13"/>
  <c r="F254" i="13"/>
  <c r="E255" i="13"/>
  <c r="F255" i="13"/>
  <c r="E256" i="13"/>
  <c r="F256" i="13"/>
  <c r="E257" i="13"/>
  <c r="F257" i="13"/>
  <c r="E258" i="13"/>
  <c r="F258" i="13"/>
  <c r="E259" i="13"/>
  <c r="F259" i="13"/>
  <c r="E260" i="13"/>
  <c r="F260" i="13"/>
  <c r="E261" i="13"/>
  <c r="F261" i="13"/>
  <c r="E262" i="13"/>
  <c r="F262" i="13"/>
  <c r="E263" i="13"/>
  <c r="F263" i="13"/>
  <c r="E264" i="13"/>
  <c r="F264" i="13"/>
  <c r="E265" i="13"/>
  <c r="F265" i="13"/>
  <c r="E266" i="13"/>
  <c r="F266" i="13"/>
  <c r="E267" i="13"/>
  <c r="F267" i="13"/>
  <c r="E268" i="13"/>
  <c r="F268" i="13"/>
  <c r="E269" i="13"/>
  <c r="F269" i="13"/>
  <c r="E270" i="13"/>
  <c r="F270" i="13"/>
  <c r="E271" i="13"/>
  <c r="F271" i="13"/>
  <c r="E272" i="13"/>
  <c r="F272" i="13"/>
  <c r="E273" i="13"/>
  <c r="F273" i="13"/>
  <c r="E274" i="13"/>
  <c r="F274" i="13"/>
  <c r="E275" i="13"/>
  <c r="F275" i="13"/>
  <c r="E276" i="13"/>
  <c r="F276" i="13"/>
  <c r="E277" i="13"/>
  <c r="F277" i="13"/>
  <c r="E278" i="13"/>
  <c r="F278" i="13"/>
  <c r="E279" i="13"/>
  <c r="F279" i="13"/>
  <c r="E280" i="13"/>
  <c r="F280" i="13"/>
  <c r="E281" i="13"/>
  <c r="F281" i="13"/>
  <c r="E282" i="13"/>
  <c r="F282" i="13"/>
  <c r="E283" i="13"/>
  <c r="F283" i="13"/>
  <c r="E284" i="13"/>
  <c r="F284" i="13"/>
  <c r="E285" i="13"/>
  <c r="F285" i="13"/>
  <c r="E286" i="13"/>
  <c r="F286" i="13"/>
  <c r="E287" i="13"/>
  <c r="F287" i="13"/>
  <c r="E288" i="13"/>
  <c r="F288" i="13"/>
  <c r="E289" i="13"/>
  <c r="F289" i="13"/>
  <c r="E290" i="13"/>
  <c r="F290" i="13"/>
  <c r="E291" i="13"/>
  <c r="F291" i="13"/>
  <c r="E292" i="13"/>
  <c r="F292" i="13"/>
  <c r="E293" i="13"/>
  <c r="F293" i="13"/>
  <c r="E294" i="13"/>
  <c r="F294" i="13"/>
  <c r="E295" i="13"/>
  <c r="F295" i="13"/>
  <c r="E296" i="13"/>
  <c r="F296" i="13"/>
  <c r="E297" i="13"/>
  <c r="F297" i="13"/>
  <c r="E298" i="13"/>
  <c r="F298" i="13"/>
  <c r="E299" i="13"/>
  <c r="F299" i="13"/>
  <c r="E300" i="13"/>
  <c r="F300" i="13"/>
  <c r="E301" i="13"/>
  <c r="F301" i="13"/>
  <c r="E302" i="13"/>
  <c r="F302" i="13"/>
  <c r="E303" i="13"/>
  <c r="F303" i="13"/>
  <c r="E304" i="13"/>
  <c r="F304" i="13"/>
  <c r="E305" i="13"/>
  <c r="F305" i="13"/>
  <c r="E306" i="13"/>
  <c r="F306" i="13"/>
  <c r="E307" i="13"/>
  <c r="F307" i="13"/>
  <c r="E308" i="13"/>
  <c r="F308" i="13"/>
  <c r="E309" i="13"/>
  <c r="F309" i="13"/>
  <c r="E310" i="13"/>
  <c r="F310" i="13"/>
  <c r="E311" i="13"/>
  <c r="F311" i="13"/>
  <c r="E312" i="13"/>
  <c r="F312" i="13"/>
  <c r="E313" i="13"/>
  <c r="F313" i="13"/>
  <c r="E314" i="13"/>
  <c r="F314" i="13"/>
  <c r="E315" i="13"/>
  <c r="F315" i="13"/>
  <c r="E316" i="13"/>
  <c r="F316" i="13"/>
  <c r="E317" i="13"/>
  <c r="F317" i="13"/>
  <c r="E318" i="13"/>
  <c r="F318" i="13"/>
  <c r="E319" i="13"/>
  <c r="F319" i="13"/>
  <c r="E320" i="13"/>
  <c r="F320" i="13"/>
  <c r="E321" i="13"/>
  <c r="F321" i="13"/>
  <c r="E322" i="13"/>
  <c r="F322" i="13"/>
  <c r="E323" i="13"/>
  <c r="F323" i="13"/>
  <c r="E324" i="13"/>
  <c r="F324" i="13"/>
  <c r="E325" i="13"/>
  <c r="F325" i="13"/>
  <c r="E326" i="13"/>
  <c r="F326" i="13"/>
  <c r="E327" i="13"/>
  <c r="F327" i="13"/>
  <c r="E328" i="13"/>
  <c r="F328" i="13"/>
  <c r="E329" i="13"/>
  <c r="F329" i="13"/>
  <c r="E330" i="13"/>
  <c r="F330" i="13"/>
  <c r="E331" i="13"/>
  <c r="F331" i="13"/>
  <c r="E332" i="13"/>
  <c r="F332" i="13"/>
  <c r="E333" i="13"/>
  <c r="F333" i="13"/>
  <c r="E334" i="13"/>
  <c r="F334" i="13"/>
  <c r="E335" i="13"/>
  <c r="F335" i="13"/>
  <c r="E336" i="13"/>
  <c r="F336" i="13"/>
  <c r="E337" i="13"/>
  <c r="F337" i="13"/>
  <c r="E338" i="13"/>
  <c r="F338" i="13"/>
  <c r="E339" i="13"/>
  <c r="F339" i="13"/>
  <c r="E340" i="13"/>
  <c r="F340" i="13"/>
  <c r="E341" i="13"/>
  <c r="F341" i="13"/>
  <c r="E342" i="13"/>
  <c r="F342" i="13"/>
  <c r="E343" i="13"/>
  <c r="F343" i="13"/>
  <c r="E344" i="13"/>
  <c r="F344" i="13"/>
  <c r="E345" i="13"/>
  <c r="F345" i="13"/>
  <c r="E346" i="13"/>
  <c r="F346" i="13"/>
  <c r="E347" i="13"/>
  <c r="F347" i="13"/>
  <c r="E348" i="13"/>
  <c r="F348" i="13"/>
  <c r="E349" i="13"/>
  <c r="F349" i="13"/>
  <c r="E350" i="13"/>
  <c r="F350" i="13"/>
  <c r="E351" i="13"/>
  <c r="F351" i="13"/>
  <c r="E352" i="13"/>
  <c r="F352" i="13"/>
  <c r="E353" i="13"/>
  <c r="F353" i="13"/>
  <c r="E354" i="13"/>
  <c r="F354" i="13"/>
  <c r="E355" i="13"/>
  <c r="F355" i="13"/>
  <c r="E356" i="13"/>
  <c r="F356" i="13"/>
  <c r="E357" i="13"/>
  <c r="F357" i="13"/>
  <c r="E358" i="13"/>
  <c r="F358" i="13"/>
  <c r="E359" i="13"/>
  <c r="F359" i="13"/>
  <c r="E360" i="13"/>
  <c r="F360" i="13"/>
  <c r="E361" i="13"/>
  <c r="F361" i="13"/>
  <c r="E362" i="13"/>
  <c r="F362" i="13"/>
  <c r="E363" i="13"/>
  <c r="F363" i="13"/>
  <c r="E364" i="13"/>
  <c r="F364" i="13"/>
  <c r="E365" i="13"/>
  <c r="F365" i="13"/>
  <c r="E366" i="13"/>
  <c r="F366" i="13"/>
  <c r="E367" i="13"/>
  <c r="F367" i="13"/>
  <c r="E368" i="13"/>
  <c r="F368" i="13"/>
  <c r="E369" i="13"/>
  <c r="F369" i="13"/>
  <c r="E370" i="13"/>
  <c r="F370" i="13"/>
  <c r="E371" i="13"/>
  <c r="F371" i="13"/>
  <c r="E372" i="13"/>
  <c r="F372" i="13"/>
  <c r="E373" i="13"/>
  <c r="F373" i="13"/>
  <c r="E374" i="13"/>
  <c r="F374" i="13"/>
  <c r="E375" i="13"/>
  <c r="F375" i="13"/>
  <c r="E376" i="13"/>
  <c r="F376" i="13"/>
  <c r="E377" i="13"/>
  <c r="F377" i="13"/>
  <c r="E378" i="13"/>
  <c r="F378" i="13"/>
  <c r="E379" i="13"/>
  <c r="F379" i="13"/>
  <c r="E380" i="13"/>
  <c r="F380" i="13"/>
  <c r="E381" i="13"/>
  <c r="F381" i="13"/>
  <c r="E382" i="13"/>
  <c r="F382" i="13"/>
  <c r="E383" i="13"/>
  <c r="F383" i="13"/>
  <c r="E384" i="13"/>
  <c r="F384" i="13"/>
  <c r="E385" i="13"/>
  <c r="F385" i="13"/>
  <c r="E386" i="13"/>
  <c r="F386" i="13"/>
  <c r="E387" i="13"/>
  <c r="F387" i="13"/>
  <c r="E388" i="13"/>
  <c r="F388" i="13"/>
  <c r="E389" i="13"/>
  <c r="F389" i="13"/>
  <c r="E390" i="13"/>
  <c r="F390" i="13"/>
  <c r="E391" i="13"/>
  <c r="F391" i="13"/>
  <c r="E392" i="13"/>
  <c r="F392" i="13"/>
  <c r="E393" i="13"/>
  <c r="F393" i="13"/>
  <c r="E394" i="13"/>
  <c r="F394" i="13"/>
  <c r="E395" i="13"/>
  <c r="F395" i="13"/>
  <c r="E396" i="13"/>
  <c r="F396" i="13"/>
  <c r="E397" i="13"/>
  <c r="F397" i="13"/>
  <c r="E398" i="13"/>
  <c r="F398" i="13"/>
  <c r="E399" i="13"/>
  <c r="F399" i="13"/>
  <c r="E400" i="13"/>
  <c r="F400" i="13"/>
  <c r="E401" i="13"/>
  <c r="F401" i="13"/>
  <c r="E402" i="13"/>
  <c r="F402" i="13"/>
  <c r="E403" i="13"/>
  <c r="F403" i="13"/>
  <c r="E404" i="13"/>
  <c r="F404" i="13"/>
  <c r="E405" i="13"/>
  <c r="F405" i="13"/>
  <c r="E406" i="13"/>
  <c r="F406" i="13"/>
  <c r="E407" i="13"/>
  <c r="F407" i="13"/>
  <c r="E408" i="13"/>
  <c r="F408" i="13"/>
  <c r="E409" i="13"/>
  <c r="F409" i="13"/>
  <c r="E410" i="13"/>
  <c r="F410" i="13"/>
  <c r="E411" i="13"/>
  <c r="F411" i="13"/>
  <c r="E412" i="13"/>
  <c r="F412" i="13"/>
  <c r="E413" i="13"/>
  <c r="F413" i="13"/>
  <c r="E414" i="13"/>
  <c r="F414" i="13"/>
  <c r="E415" i="13"/>
  <c r="F415" i="13"/>
  <c r="E416" i="13"/>
  <c r="F416" i="13"/>
  <c r="E417" i="13"/>
  <c r="F417" i="13"/>
  <c r="E418" i="13"/>
  <c r="F418" i="13"/>
  <c r="E419" i="13"/>
  <c r="F419" i="13"/>
  <c r="E420" i="13"/>
  <c r="F420" i="13"/>
  <c r="E421" i="13"/>
  <c r="F421" i="13"/>
  <c r="E422" i="13"/>
  <c r="F422" i="13"/>
  <c r="E423" i="13"/>
  <c r="F423" i="13"/>
  <c r="E424" i="13"/>
  <c r="F424" i="13"/>
  <c r="E425" i="13"/>
  <c r="F425" i="13"/>
  <c r="E426" i="13"/>
  <c r="F426" i="13"/>
  <c r="E427" i="13"/>
  <c r="F427" i="13"/>
  <c r="E428" i="13"/>
  <c r="F428" i="13"/>
  <c r="E429" i="13"/>
  <c r="F429" i="13"/>
  <c r="E430" i="13"/>
  <c r="F430" i="13"/>
  <c r="E431" i="13"/>
  <c r="F431" i="13"/>
  <c r="E432" i="13"/>
  <c r="F432" i="13"/>
  <c r="E433" i="13"/>
  <c r="F433" i="13"/>
  <c r="E434" i="13"/>
  <c r="F434" i="13"/>
  <c r="E435" i="13"/>
  <c r="F435" i="13"/>
  <c r="E436" i="13"/>
  <c r="F436" i="13"/>
  <c r="E437" i="13"/>
  <c r="F437" i="13"/>
  <c r="E438" i="13"/>
  <c r="F438" i="13"/>
  <c r="E439" i="13"/>
  <c r="F439" i="13"/>
  <c r="E440" i="13"/>
  <c r="F440" i="13"/>
  <c r="E441" i="13"/>
  <c r="F441" i="13"/>
  <c r="E442" i="13"/>
  <c r="F442" i="13"/>
  <c r="E443" i="13"/>
  <c r="F443" i="13"/>
  <c r="E444" i="13"/>
  <c r="F444" i="13"/>
  <c r="E445" i="13"/>
  <c r="F445" i="13"/>
  <c r="E446" i="13"/>
  <c r="F446" i="13"/>
  <c r="E447" i="13"/>
  <c r="F447" i="13"/>
  <c r="E448" i="13"/>
  <c r="F448" i="13"/>
  <c r="E449" i="13"/>
  <c r="F449" i="13"/>
  <c r="E450" i="13"/>
  <c r="F450" i="13"/>
  <c r="E451" i="13"/>
  <c r="F451" i="13"/>
  <c r="E452" i="13"/>
  <c r="F452" i="13"/>
  <c r="E453" i="13"/>
  <c r="F453" i="13"/>
  <c r="E454" i="13"/>
  <c r="F454" i="13"/>
  <c r="E455" i="13"/>
  <c r="F455" i="13"/>
  <c r="E456" i="13"/>
  <c r="F456" i="13"/>
  <c r="E457" i="13"/>
  <c r="F457" i="13"/>
  <c r="E458" i="13"/>
  <c r="F458" i="13"/>
  <c r="E459" i="13"/>
  <c r="F459" i="13"/>
  <c r="E460" i="13"/>
  <c r="F460" i="13"/>
  <c r="E461" i="13"/>
  <c r="F461" i="13"/>
  <c r="E462" i="13"/>
  <c r="F462" i="13"/>
  <c r="E463" i="13"/>
  <c r="F463" i="13"/>
  <c r="E464" i="13"/>
  <c r="F464" i="13"/>
  <c r="E465" i="13"/>
  <c r="F465" i="13"/>
  <c r="E466" i="13"/>
  <c r="F466" i="13"/>
  <c r="E467" i="13"/>
  <c r="F467" i="13"/>
  <c r="E468" i="13"/>
  <c r="F468" i="13"/>
  <c r="E469" i="13"/>
  <c r="F469" i="13"/>
  <c r="E470" i="13"/>
  <c r="F470" i="13"/>
  <c r="E471" i="13"/>
  <c r="F471" i="13"/>
  <c r="E472" i="13"/>
  <c r="F472" i="13"/>
  <c r="E473" i="13"/>
  <c r="F473" i="13"/>
  <c r="E474" i="13"/>
  <c r="F474" i="13"/>
  <c r="E475" i="13"/>
  <c r="F475" i="13"/>
  <c r="E476" i="13"/>
  <c r="F476" i="13"/>
  <c r="E477" i="13"/>
  <c r="F477" i="13"/>
  <c r="E478" i="13"/>
  <c r="F478" i="13"/>
  <c r="E479" i="13"/>
  <c r="F479" i="13"/>
  <c r="E480" i="13"/>
  <c r="F480" i="13"/>
  <c r="E481" i="13"/>
  <c r="F481" i="13"/>
  <c r="E482" i="13"/>
  <c r="F482" i="13"/>
  <c r="E483" i="13"/>
  <c r="F483" i="13"/>
  <c r="E484" i="13"/>
  <c r="F484" i="13"/>
  <c r="E485" i="13"/>
  <c r="F485" i="13"/>
  <c r="E486" i="13"/>
  <c r="F486" i="13"/>
  <c r="E487" i="13"/>
  <c r="F487" i="13"/>
  <c r="E488" i="13"/>
  <c r="F488" i="13"/>
  <c r="E489" i="13"/>
  <c r="F489" i="13"/>
  <c r="E490" i="13"/>
  <c r="F490" i="13"/>
  <c r="E491" i="13"/>
  <c r="F491" i="13"/>
  <c r="E492" i="13"/>
  <c r="F492" i="13"/>
  <c r="E493" i="13"/>
  <c r="F493" i="13"/>
  <c r="E494" i="13"/>
  <c r="F494" i="13"/>
  <c r="E495" i="13"/>
  <c r="F495" i="13"/>
  <c r="E496" i="13"/>
  <c r="F496" i="13"/>
  <c r="E497" i="13"/>
  <c r="F497" i="13"/>
  <c r="E498" i="13"/>
  <c r="F498" i="13"/>
  <c r="E499" i="13"/>
  <c r="F499" i="13"/>
  <c r="E500" i="13"/>
  <c r="F500" i="13"/>
  <c r="E501" i="13"/>
  <c r="F501" i="13"/>
  <c r="E502" i="13"/>
  <c r="F502" i="13"/>
  <c r="E503" i="13"/>
  <c r="F503" i="13"/>
  <c r="E504" i="13"/>
  <c r="F504" i="13"/>
  <c r="E505" i="13"/>
  <c r="F505" i="13"/>
  <c r="E506" i="13"/>
  <c r="F506" i="13"/>
  <c r="E507" i="13"/>
  <c r="F507" i="13"/>
  <c r="E508" i="13"/>
  <c r="F508" i="13"/>
  <c r="E509" i="13"/>
  <c r="F509" i="13"/>
  <c r="E510" i="13"/>
  <c r="F510" i="13"/>
  <c r="E511" i="13"/>
  <c r="F511" i="13"/>
  <c r="E512" i="13"/>
  <c r="F512" i="13"/>
  <c r="E513" i="13"/>
  <c r="F513" i="13"/>
  <c r="E514" i="13"/>
  <c r="F514" i="13"/>
  <c r="E515" i="13"/>
  <c r="F515" i="13"/>
  <c r="E516" i="13"/>
  <c r="F516" i="13"/>
  <c r="E517" i="13"/>
  <c r="F517" i="13"/>
  <c r="E518" i="13"/>
  <c r="F518" i="13"/>
  <c r="E519" i="13"/>
  <c r="F519" i="13"/>
  <c r="E520" i="13"/>
  <c r="F520" i="13"/>
  <c r="E521" i="13"/>
  <c r="F521" i="13"/>
  <c r="E522" i="13"/>
  <c r="F522" i="13"/>
  <c r="E523" i="13"/>
  <c r="F523" i="13"/>
  <c r="E524" i="13"/>
  <c r="F524" i="13"/>
  <c r="E525" i="13"/>
  <c r="F525" i="13"/>
  <c r="E526" i="13"/>
  <c r="F526" i="13"/>
  <c r="E527" i="13"/>
  <c r="F527" i="13"/>
  <c r="E528" i="13"/>
  <c r="F528" i="13"/>
  <c r="E529" i="13"/>
  <c r="F529" i="13"/>
  <c r="E530" i="13"/>
  <c r="F530" i="13"/>
  <c r="E531" i="13"/>
  <c r="F531" i="13"/>
  <c r="E532" i="13"/>
  <c r="F532" i="13"/>
  <c r="E533" i="13"/>
  <c r="F533" i="13"/>
  <c r="E534" i="13"/>
  <c r="F534" i="13"/>
  <c r="E535" i="13"/>
  <c r="F535" i="13"/>
  <c r="E536" i="13"/>
  <c r="F536" i="13"/>
  <c r="E537" i="13"/>
  <c r="F537" i="13"/>
  <c r="E538" i="13"/>
  <c r="F538" i="13"/>
  <c r="E539" i="13"/>
  <c r="F539" i="13"/>
  <c r="E540" i="13"/>
  <c r="F540" i="13"/>
  <c r="E541" i="13"/>
  <c r="F541" i="13"/>
  <c r="E542" i="13"/>
  <c r="F542" i="13"/>
  <c r="E543" i="13"/>
  <c r="F543" i="13"/>
  <c r="E544" i="13"/>
  <c r="F544" i="13"/>
  <c r="E545" i="13"/>
  <c r="F545" i="13"/>
  <c r="E546" i="13"/>
  <c r="F546" i="13"/>
  <c r="E547" i="13"/>
  <c r="F547" i="13"/>
  <c r="E548" i="13"/>
  <c r="F548" i="13"/>
  <c r="E549" i="13"/>
  <c r="F549" i="13"/>
  <c r="E550" i="13"/>
  <c r="F550" i="13"/>
  <c r="E551" i="13"/>
  <c r="F551" i="13"/>
  <c r="E552" i="13"/>
  <c r="F552" i="13"/>
  <c r="E553" i="13"/>
  <c r="F553" i="13"/>
  <c r="E554" i="13"/>
  <c r="F554" i="13"/>
  <c r="E555" i="13"/>
  <c r="F555" i="13"/>
  <c r="E556" i="13"/>
  <c r="F556" i="13"/>
  <c r="E557" i="13"/>
  <c r="F557" i="13"/>
  <c r="E558" i="13"/>
  <c r="F558" i="13"/>
  <c r="E559" i="13"/>
  <c r="F559" i="13"/>
  <c r="E560" i="13"/>
  <c r="F560" i="13"/>
  <c r="E561" i="13"/>
  <c r="F561" i="13"/>
  <c r="E562" i="13"/>
  <c r="F562" i="13"/>
  <c r="E563" i="13"/>
  <c r="F563" i="13"/>
  <c r="E564" i="13"/>
  <c r="F564" i="13"/>
  <c r="E565" i="13"/>
  <c r="F565" i="13"/>
  <c r="E566" i="13"/>
  <c r="F566" i="13"/>
  <c r="E567" i="13"/>
  <c r="F567" i="13"/>
  <c r="E568" i="13"/>
  <c r="F568" i="13"/>
  <c r="E569" i="13"/>
  <c r="F569" i="13"/>
  <c r="E570" i="13"/>
  <c r="F570" i="13"/>
  <c r="E571" i="13"/>
  <c r="F571" i="13"/>
  <c r="E572" i="13"/>
  <c r="F572" i="13"/>
  <c r="E573" i="13"/>
  <c r="F573" i="13"/>
  <c r="E574" i="13"/>
  <c r="F574" i="13"/>
  <c r="E575" i="13"/>
  <c r="F575" i="13"/>
  <c r="E576" i="13"/>
  <c r="F576" i="13"/>
  <c r="E577" i="13"/>
  <c r="F577" i="13"/>
  <c r="E578" i="13"/>
  <c r="F578" i="13"/>
  <c r="E579" i="13"/>
  <c r="F579" i="13"/>
  <c r="E580" i="13"/>
  <c r="F580" i="13"/>
  <c r="E581" i="13"/>
  <c r="F581" i="13"/>
  <c r="E582" i="13"/>
  <c r="F582" i="13"/>
  <c r="E583" i="13"/>
  <c r="F583" i="13"/>
  <c r="E584" i="13"/>
  <c r="F584" i="13"/>
  <c r="E585" i="13"/>
  <c r="F585" i="13"/>
  <c r="E586" i="13"/>
  <c r="F586" i="13"/>
  <c r="E587" i="13"/>
  <c r="F587" i="13"/>
  <c r="E588" i="13"/>
  <c r="F588" i="13"/>
  <c r="E589" i="13"/>
  <c r="F589" i="13"/>
  <c r="E590" i="13"/>
  <c r="F590" i="13"/>
  <c r="E591" i="13"/>
  <c r="F591" i="13"/>
  <c r="E592" i="13"/>
  <c r="F592" i="13"/>
  <c r="E593" i="13"/>
  <c r="F593" i="13"/>
  <c r="E594" i="13"/>
  <c r="F594" i="13"/>
  <c r="E595" i="13"/>
  <c r="F595" i="13"/>
  <c r="E596" i="13"/>
  <c r="F596" i="13"/>
  <c r="E597" i="13"/>
  <c r="F597" i="13"/>
  <c r="E598" i="13"/>
  <c r="F598" i="13"/>
  <c r="E599" i="13"/>
  <c r="F599" i="13"/>
  <c r="E600" i="13"/>
  <c r="F600" i="13"/>
  <c r="E601" i="13"/>
  <c r="F601" i="13"/>
  <c r="E602" i="13"/>
  <c r="F602" i="13"/>
  <c r="E603" i="13"/>
  <c r="F603" i="13"/>
  <c r="E604" i="13"/>
  <c r="F604" i="13"/>
  <c r="E605" i="13"/>
  <c r="F605" i="13"/>
  <c r="E606" i="13"/>
  <c r="F606" i="13"/>
  <c r="E607" i="13"/>
  <c r="F607" i="13"/>
  <c r="E608" i="13"/>
  <c r="F608" i="13"/>
  <c r="E609" i="13"/>
  <c r="F609" i="13"/>
  <c r="E610" i="13"/>
  <c r="F610" i="13"/>
  <c r="E611" i="13"/>
  <c r="F611" i="13"/>
  <c r="E612" i="13"/>
  <c r="F612" i="13"/>
  <c r="E613" i="13"/>
  <c r="F613" i="13"/>
  <c r="E614" i="13"/>
  <c r="F614" i="13"/>
  <c r="E615" i="13"/>
  <c r="F615" i="13"/>
  <c r="E616" i="13"/>
  <c r="F616" i="13"/>
  <c r="E617" i="13"/>
  <c r="F617" i="13"/>
  <c r="E618" i="13"/>
  <c r="F618" i="13"/>
  <c r="E619" i="13"/>
  <c r="F619" i="13"/>
  <c r="E620" i="13"/>
  <c r="F620" i="13"/>
  <c r="E621" i="13"/>
  <c r="F621" i="13"/>
  <c r="E622" i="13"/>
  <c r="F622" i="13"/>
  <c r="E623" i="13"/>
  <c r="F623" i="13"/>
  <c r="E624" i="13"/>
  <c r="F624" i="13"/>
  <c r="E625" i="13"/>
  <c r="F625" i="13"/>
  <c r="E626" i="13"/>
  <c r="F626" i="13"/>
  <c r="E627" i="13"/>
  <c r="F627" i="13"/>
  <c r="E628" i="13"/>
  <c r="F628" i="13"/>
  <c r="E629" i="13"/>
  <c r="F629" i="13"/>
  <c r="E630" i="13"/>
  <c r="F630" i="13"/>
  <c r="E631" i="13"/>
  <c r="F631" i="13"/>
  <c r="E632" i="13"/>
  <c r="F632" i="13"/>
  <c r="E633" i="13"/>
  <c r="F633" i="13"/>
  <c r="E634" i="13"/>
  <c r="F634" i="13"/>
  <c r="E635" i="13"/>
  <c r="F635" i="13"/>
  <c r="E636" i="13"/>
  <c r="F636" i="13"/>
  <c r="E637" i="13"/>
  <c r="F637" i="13"/>
  <c r="E638" i="13"/>
  <c r="F638" i="13"/>
  <c r="E639" i="13"/>
  <c r="F639" i="13"/>
  <c r="E640" i="13"/>
  <c r="F640" i="13"/>
  <c r="E641" i="13"/>
  <c r="F641" i="13"/>
  <c r="E642" i="13"/>
  <c r="F642" i="13"/>
  <c r="E643" i="13"/>
  <c r="F643" i="13"/>
  <c r="E644" i="13"/>
  <c r="F644" i="13"/>
  <c r="E645" i="13"/>
  <c r="F645" i="13"/>
  <c r="E646" i="13"/>
  <c r="F646" i="13"/>
  <c r="E647" i="13"/>
  <c r="F647" i="13"/>
  <c r="E648" i="13"/>
  <c r="F648" i="13"/>
  <c r="E649" i="13"/>
  <c r="F649" i="13"/>
  <c r="E650" i="13"/>
  <c r="F650" i="13"/>
  <c r="E651" i="13"/>
  <c r="F651" i="13"/>
  <c r="E652" i="13"/>
  <c r="F652" i="13"/>
  <c r="E653" i="13"/>
  <c r="F653" i="13"/>
  <c r="E654" i="13"/>
  <c r="F654" i="13"/>
  <c r="E655" i="13"/>
  <c r="F655" i="13"/>
  <c r="E656" i="13"/>
  <c r="F656" i="13"/>
  <c r="E657" i="13"/>
  <c r="F657" i="13"/>
  <c r="E658" i="13"/>
  <c r="F658" i="13"/>
  <c r="E659" i="13"/>
  <c r="F659" i="13"/>
  <c r="E660" i="13"/>
  <c r="F660" i="13"/>
  <c r="E661" i="13"/>
  <c r="F661" i="13"/>
  <c r="E662" i="13"/>
  <c r="F662" i="13"/>
  <c r="E663" i="13"/>
  <c r="F663" i="13"/>
  <c r="E664" i="13"/>
  <c r="F664" i="13"/>
  <c r="E665" i="13"/>
  <c r="F665" i="13"/>
  <c r="E666" i="13"/>
  <c r="F666" i="13"/>
  <c r="E667" i="13"/>
  <c r="F667" i="13"/>
  <c r="E668" i="13"/>
  <c r="F668" i="13"/>
  <c r="E669" i="13"/>
  <c r="F669" i="13"/>
  <c r="E670" i="13"/>
  <c r="F670" i="13"/>
  <c r="E671" i="13"/>
  <c r="F671" i="13"/>
  <c r="E672" i="13"/>
  <c r="F672" i="13"/>
  <c r="E673" i="13"/>
  <c r="F673" i="13"/>
  <c r="E674" i="13"/>
  <c r="F674" i="13"/>
  <c r="E675" i="13"/>
  <c r="F675" i="13"/>
  <c r="E676" i="13"/>
  <c r="F676" i="13"/>
  <c r="E677" i="13"/>
  <c r="F677" i="13"/>
  <c r="E678" i="13"/>
  <c r="F678" i="13"/>
  <c r="E679" i="13"/>
  <c r="F679" i="13"/>
  <c r="E680" i="13"/>
  <c r="F680" i="13"/>
  <c r="E681" i="13"/>
  <c r="F681" i="13"/>
  <c r="E682" i="13"/>
  <c r="F682" i="13"/>
  <c r="E683" i="13"/>
  <c r="F683" i="13"/>
  <c r="E684" i="13"/>
  <c r="F684" i="13"/>
  <c r="E685" i="13"/>
  <c r="F685" i="13"/>
  <c r="E686" i="13"/>
  <c r="F686" i="13"/>
  <c r="E687" i="13"/>
  <c r="F687" i="13"/>
  <c r="E688" i="13"/>
  <c r="F688" i="13"/>
  <c r="E689" i="13"/>
  <c r="F689" i="13"/>
  <c r="E690" i="13"/>
  <c r="F690" i="13"/>
  <c r="E691" i="13"/>
  <c r="F691" i="13"/>
  <c r="E692" i="13"/>
  <c r="F692" i="13"/>
  <c r="E693" i="13"/>
  <c r="F693" i="13"/>
  <c r="E694" i="13"/>
  <c r="F694" i="13"/>
  <c r="E695" i="13"/>
  <c r="F695" i="13"/>
  <c r="E696" i="13"/>
  <c r="F696" i="13"/>
  <c r="E697" i="13"/>
  <c r="F697" i="13"/>
  <c r="E698" i="13"/>
  <c r="F698" i="13"/>
  <c r="E699" i="13"/>
  <c r="F699" i="13"/>
  <c r="E700" i="13"/>
  <c r="F700" i="13"/>
  <c r="E701" i="13"/>
  <c r="F701" i="13"/>
  <c r="E702" i="13"/>
  <c r="F702" i="13"/>
  <c r="E703" i="13"/>
  <c r="F703" i="13"/>
  <c r="E704" i="13"/>
  <c r="F704" i="13"/>
  <c r="E705" i="13"/>
  <c r="F705" i="13"/>
  <c r="E706" i="13"/>
  <c r="F706" i="13"/>
  <c r="E707" i="13"/>
  <c r="F707" i="13"/>
  <c r="E708" i="13"/>
  <c r="F708" i="13"/>
  <c r="E709" i="13"/>
  <c r="F709" i="13"/>
  <c r="E710" i="13"/>
  <c r="F710" i="13"/>
  <c r="E711" i="13"/>
  <c r="F711" i="13"/>
  <c r="E712" i="13"/>
  <c r="F712" i="13"/>
  <c r="E713" i="13"/>
  <c r="F713" i="13"/>
  <c r="E714" i="13"/>
  <c r="F714" i="13"/>
  <c r="E715" i="13"/>
  <c r="F715" i="13"/>
  <c r="E716" i="13"/>
  <c r="F716" i="13"/>
  <c r="E717" i="13"/>
  <c r="F717" i="13"/>
  <c r="E718" i="13"/>
  <c r="F718" i="13"/>
  <c r="E719" i="13"/>
  <c r="F719" i="13"/>
  <c r="E720" i="13"/>
  <c r="F720" i="13"/>
  <c r="E721" i="13"/>
  <c r="F721" i="13"/>
  <c r="E722" i="13"/>
  <c r="F722" i="13"/>
  <c r="E723" i="13"/>
  <c r="F723" i="13"/>
  <c r="E724" i="13"/>
  <c r="F724" i="13"/>
  <c r="E725" i="13"/>
  <c r="F725" i="13"/>
  <c r="E726" i="13"/>
  <c r="F726" i="13"/>
  <c r="E727" i="13"/>
  <c r="F727" i="13"/>
  <c r="E728" i="13"/>
  <c r="F728" i="13"/>
  <c r="E729" i="13"/>
  <c r="F729" i="13"/>
  <c r="E730" i="13"/>
  <c r="F730" i="13"/>
  <c r="E731" i="13"/>
  <c r="F731" i="13"/>
  <c r="E732" i="13"/>
  <c r="F732" i="13"/>
  <c r="E733" i="13"/>
  <c r="F733" i="13"/>
  <c r="E734" i="13"/>
  <c r="F734" i="13"/>
  <c r="E735" i="13"/>
  <c r="F735" i="13"/>
  <c r="E736" i="13"/>
  <c r="F736" i="13"/>
  <c r="E737" i="13"/>
  <c r="F737" i="13"/>
  <c r="E738" i="13"/>
  <c r="F738" i="13"/>
  <c r="E739" i="13"/>
  <c r="F739" i="13"/>
  <c r="E740" i="13"/>
  <c r="F740" i="13"/>
  <c r="E741" i="13"/>
  <c r="F741" i="13"/>
  <c r="E742" i="13"/>
  <c r="F742" i="13"/>
  <c r="E743" i="13"/>
  <c r="F743" i="13"/>
  <c r="E744" i="13"/>
  <c r="F744" i="13"/>
  <c r="E745" i="13"/>
  <c r="F745" i="13"/>
  <c r="E746" i="13"/>
  <c r="F746" i="13"/>
  <c r="E747" i="13"/>
  <c r="F747" i="13"/>
  <c r="E748" i="13"/>
  <c r="F748" i="13"/>
  <c r="E749" i="13"/>
  <c r="F749" i="13"/>
  <c r="E750" i="13"/>
  <c r="F750" i="13"/>
  <c r="E751" i="13"/>
  <c r="F751" i="13"/>
  <c r="E752" i="13"/>
  <c r="F752" i="13"/>
  <c r="E753" i="13"/>
  <c r="F753" i="13"/>
  <c r="E754" i="13"/>
  <c r="F754" i="13"/>
  <c r="E755" i="13"/>
  <c r="F755" i="13"/>
  <c r="E756" i="13"/>
  <c r="F756" i="13"/>
  <c r="E757" i="13"/>
  <c r="F757" i="13"/>
  <c r="E758" i="13"/>
  <c r="F758" i="13"/>
  <c r="E759" i="13"/>
  <c r="F759" i="13"/>
  <c r="E760" i="13"/>
  <c r="F760" i="13"/>
  <c r="E761" i="13"/>
  <c r="F761" i="13"/>
  <c r="E762" i="13"/>
  <c r="F762" i="13"/>
  <c r="E763" i="13"/>
  <c r="F763" i="13"/>
  <c r="E764" i="13"/>
  <c r="F764" i="13"/>
  <c r="E765" i="13"/>
  <c r="F765" i="13"/>
  <c r="E766" i="13"/>
  <c r="F766" i="13"/>
  <c r="E767" i="13"/>
  <c r="F767" i="13"/>
  <c r="E768" i="13"/>
  <c r="F768" i="13"/>
  <c r="E769" i="13"/>
  <c r="F769" i="13"/>
  <c r="E770" i="13"/>
  <c r="F770" i="13"/>
  <c r="E771" i="13"/>
  <c r="F771" i="13"/>
  <c r="E772" i="13"/>
  <c r="F772" i="13"/>
  <c r="E773" i="13"/>
  <c r="F773" i="13"/>
  <c r="E774" i="13"/>
  <c r="F774" i="13"/>
  <c r="E775" i="13"/>
  <c r="F775" i="13"/>
  <c r="E776" i="13"/>
  <c r="F776" i="13"/>
  <c r="E777" i="13"/>
  <c r="F777" i="13"/>
  <c r="E778" i="13"/>
  <c r="F778" i="13"/>
  <c r="E779" i="13"/>
  <c r="F779" i="13"/>
  <c r="E780" i="13"/>
  <c r="F780" i="13"/>
  <c r="E781" i="13"/>
  <c r="F781" i="13"/>
  <c r="E782" i="13"/>
  <c r="F782" i="13"/>
  <c r="E783" i="13"/>
  <c r="F783" i="13"/>
  <c r="E784" i="13"/>
  <c r="F784" i="13"/>
  <c r="E785" i="13"/>
  <c r="F785" i="13"/>
  <c r="E786" i="13"/>
  <c r="F786" i="13"/>
  <c r="E787" i="13"/>
  <c r="F787" i="13"/>
  <c r="E788" i="13"/>
  <c r="F788" i="13"/>
  <c r="E789" i="13"/>
  <c r="F789" i="13"/>
  <c r="E790" i="13"/>
  <c r="F790" i="13"/>
  <c r="E791" i="13"/>
  <c r="F791" i="13"/>
  <c r="E792" i="13"/>
  <c r="F792" i="13"/>
  <c r="E793" i="13"/>
  <c r="F793" i="13"/>
  <c r="E794" i="13"/>
  <c r="F794" i="13"/>
  <c r="E795" i="13"/>
  <c r="F795" i="13"/>
  <c r="E796" i="13"/>
  <c r="F796" i="13"/>
  <c r="E797" i="13"/>
  <c r="F797" i="13"/>
  <c r="E798" i="13"/>
  <c r="F798" i="13"/>
  <c r="E799" i="13"/>
  <c r="F799" i="13"/>
  <c r="E800" i="13"/>
  <c r="F800" i="13"/>
  <c r="E801" i="13"/>
  <c r="F801" i="13"/>
  <c r="E802" i="13"/>
  <c r="F802" i="13"/>
  <c r="E803" i="13"/>
  <c r="F803" i="13"/>
  <c r="E804" i="13"/>
  <c r="F804" i="13"/>
  <c r="E805" i="13"/>
  <c r="F805" i="13"/>
  <c r="E806" i="13"/>
  <c r="F806" i="13"/>
  <c r="E807" i="13"/>
  <c r="F807" i="13"/>
  <c r="E808" i="13"/>
  <c r="F808" i="13"/>
  <c r="E809" i="13"/>
  <c r="F809" i="13"/>
  <c r="E810" i="13"/>
  <c r="F810" i="13"/>
  <c r="E811" i="13"/>
  <c r="F811" i="13"/>
  <c r="E812" i="13"/>
  <c r="F812" i="13"/>
  <c r="E813" i="13"/>
  <c r="F813" i="13"/>
  <c r="E814" i="13"/>
  <c r="F814" i="13"/>
  <c r="E815" i="13"/>
  <c r="F815" i="13"/>
  <c r="E816" i="13"/>
  <c r="F816" i="13"/>
  <c r="E817" i="13"/>
  <c r="F817" i="13"/>
  <c r="E818" i="13"/>
  <c r="F818" i="13"/>
  <c r="E819" i="13"/>
  <c r="F819" i="13"/>
  <c r="E820" i="13"/>
  <c r="F820" i="13"/>
  <c r="E821" i="13"/>
  <c r="F821" i="13"/>
  <c r="E822" i="13"/>
  <c r="F822" i="13"/>
  <c r="E823" i="13"/>
  <c r="F823" i="13"/>
  <c r="E824" i="13"/>
  <c r="F824" i="13"/>
  <c r="E825" i="13"/>
  <c r="F825" i="13"/>
  <c r="E826" i="13"/>
  <c r="F826" i="13"/>
  <c r="E827" i="13"/>
  <c r="F827" i="13"/>
  <c r="E828" i="13"/>
  <c r="F828" i="13"/>
  <c r="E829" i="13"/>
  <c r="F829" i="13"/>
  <c r="E830" i="13"/>
  <c r="F830" i="13"/>
  <c r="E831" i="13"/>
  <c r="F831" i="13"/>
  <c r="E832" i="13"/>
  <c r="F832" i="13"/>
  <c r="E833" i="13"/>
  <c r="F833" i="13"/>
  <c r="E834" i="13"/>
  <c r="F834" i="13"/>
  <c r="E835" i="13"/>
  <c r="F835" i="13"/>
  <c r="E836" i="13"/>
  <c r="F836" i="13"/>
  <c r="E837" i="13"/>
  <c r="F837" i="13"/>
  <c r="E838" i="13"/>
  <c r="F838" i="13"/>
  <c r="E839" i="13"/>
  <c r="F839" i="13"/>
  <c r="E840" i="13"/>
  <c r="F840" i="13"/>
  <c r="E841" i="13"/>
  <c r="F841" i="13"/>
  <c r="E842" i="13"/>
  <c r="F842" i="13"/>
  <c r="E843" i="13"/>
  <c r="F843" i="13"/>
  <c r="E844" i="13"/>
  <c r="F844" i="13"/>
  <c r="E845" i="13"/>
  <c r="F845" i="13"/>
  <c r="E846" i="13"/>
  <c r="F846" i="13"/>
  <c r="E847" i="13"/>
  <c r="F847" i="13"/>
  <c r="E848" i="13"/>
  <c r="F848" i="13"/>
  <c r="E849" i="13"/>
  <c r="F849" i="13"/>
  <c r="E850" i="13"/>
  <c r="F850" i="13"/>
  <c r="E851" i="13"/>
  <c r="F851" i="13"/>
  <c r="E852" i="13"/>
  <c r="F852" i="13"/>
  <c r="E853" i="13"/>
  <c r="F853" i="13"/>
  <c r="E854" i="13"/>
  <c r="F854" i="13"/>
  <c r="E855" i="13"/>
  <c r="F855" i="13"/>
  <c r="E856" i="13"/>
  <c r="F856" i="13"/>
  <c r="E857" i="13"/>
  <c r="F857" i="13"/>
  <c r="E858" i="13"/>
  <c r="F858" i="13"/>
  <c r="E859" i="13"/>
  <c r="F859" i="13"/>
  <c r="E860" i="13"/>
  <c r="F860" i="13"/>
  <c r="E861" i="13"/>
  <c r="F861" i="13"/>
  <c r="E862" i="13"/>
  <c r="F862" i="13"/>
  <c r="E863" i="13"/>
  <c r="F863" i="13"/>
  <c r="E864" i="13"/>
  <c r="F864" i="13"/>
  <c r="E865" i="13"/>
  <c r="F865" i="13"/>
  <c r="E866" i="13"/>
  <c r="F866" i="13"/>
  <c r="E867" i="13"/>
  <c r="F867" i="13"/>
  <c r="E868" i="13"/>
  <c r="F868" i="13"/>
  <c r="E869" i="13"/>
  <c r="F869" i="13"/>
  <c r="E870" i="13"/>
  <c r="F870" i="13"/>
  <c r="E871" i="13"/>
  <c r="F871" i="13"/>
  <c r="E872" i="13"/>
  <c r="F872" i="13"/>
  <c r="E873" i="13"/>
  <c r="F873" i="13"/>
  <c r="E874" i="13"/>
  <c r="F874" i="13"/>
  <c r="E875" i="13"/>
  <c r="F875" i="13"/>
  <c r="E876" i="13"/>
  <c r="F876" i="13"/>
  <c r="E877" i="13"/>
  <c r="F877" i="13"/>
  <c r="E878" i="13"/>
  <c r="F878" i="13"/>
  <c r="E879" i="13"/>
  <c r="F879" i="13"/>
  <c r="E880" i="13"/>
  <c r="F880" i="13"/>
  <c r="E881" i="13"/>
  <c r="F881" i="13"/>
  <c r="E882" i="13"/>
  <c r="F882" i="13"/>
  <c r="E883" i="13"/>
  <c r="F883" i="13"/>
  <c r="E884" i="13"/>
  <c r="F884" i="13"/>
  <c r="E885" i="13"/>
  <c r="F885" i="13"/>
  <c r="E886" i="13"/>
  <c r="F886" i="13"/>
  <c r="E887" i="13"/>
  <c r="F887" i="13"/>
  <c r="E888" i="13"/>
  <c r="F888" i="13"/>
  <c r="E889" i="13"/>
  <c r="F889" i="13"/>
  <c r="E890" i="13"/>
  <c r="F890" i="13"/>
  <c r="E891" i="13"/>
  <c r="F891" i="13"/>
  <c r="E892" i="13"/>
  <c r="F892" i="13"/>
  <c r="E893" i="13"/>
  <c r="F893" i="13"/>
  <c r="E894" i="13"/>
  <c r="F894" i="13"/>
  <c r="E895" i="13"/>
  <c r="F895" i="13"/>
  <c r="E896" i="13"/>
  <c r="F896" i="13"/>
  <c r="E897" i="13"/>
  <c r="F897" i="13"/>
  <c r="E898" i="13"/>
  <c r="F898" i="13"/>
  <c r="E899" i="13"/>
  <c r="F899" i="13"/>
  <c r="E900" i="13"/>
  <c r="F900" i="13"/>
  <c r="E901" i="13"/>
  <c r="F901" i="13"/>
  <c r="E902" i="13"/>
  <c r="F902" i="13"/>
  <c r="E903" i="13"/>
  <c r="F903" i="13"/>
  <c r="E904" i="13"/>
  <c r="F904" i="13"/>
  <c r="E905" i="13"/>
  <c r="F905" i="13"/>
  <c r="E906" i="13"/>
  <c r="F906" i="13"/>
  <c r="E907" i="13"/>
  <c r="F907" i="13"/>
  <c r="E908" i="13"/>
  <c r="F908" i="13"/>
  <c r="E909" i="13"/>
  <c r="F909" i="13"/>
  <c r="E910" i="13"/>
  <c r="F910" i="13"/>
  <c r="E911" i="13"/>
  <c r="F911" i="13"/>
  <c r="E912" i="13"/>
  <c r="F912" i="13"/>
  <c r="E913" i="13"/>
  <c r="F913" i="13"/>
  <c r="E914" i="13"/>
  <c r="F914" i="13"/>
  <c r="E915" i="13"/>
  <c r="F915" i="13"/>
  <c r="E916" i="13"/>
  <c r="F916" i="13"/>
  <c r="E917" i="13"/>
  <c r="F917" i="13"/>
  <c r="E918" i="13"/>
  <c r="F918" i="13"/>
  <c r="E919" i="13"/>
  <c r="F919" i="13"/>
  <c r="E920" i="13"/>
  <c r="F920" i="13"/>
  <c r="E921" i="13"/>
  <c r="F921" i="13"/>
  <c r="E922" i="13"/>
  <c r="F922" i="13"/>
  <c r="E923" i="13"/>
  <c r="F923" i="13"/>
  <c r="E924" i="13"/>
  <c r="F924" i="13"/>
  <c r="E925" i="13"/>
  <c r="F925" i="13"/>
  <c r="E926" i="13"/>
  <c r="F926" i="13"/>
  <c r="E927" i="13"/>
  <c r="F927" i="13"/>
  <c r="E928" i="13"/>
  <c r="F928" i="13"/>
  <c r="E929" i="13"/>
  <c r="F929" i="13"/>
  <c r="E930" i="13"/>
  <c r="F930" i="13"/>
  <c r="E931" i="13"/>
  <c r="F931" i="13"/>
  <c r="E932" i="13"/>
  <c r="F932" i="13"/>
  <c r="E933" i="13"/>
  <c r="F933" i="13"/>
  <c r="E934" i="13"/>
  <c r="F934" i="13"/>
  <c r="E935" i="13"/>
  <c r="F935" i="13"/>
  <c r="E936" i="13"/>
  <c r="F936" i="13"/>
  <c r="E937" i="13"/>
  <c r="F937" i="13"/>
  <c r="E938" i="13"/>
  <c r="F938" i="13"/>
  <c r="E939" i="13"/>
  <c r="F939" i="13"/>
  <c r="E940" i="13"/>
  <c r="F940" i="13"/>
  <c r="E941" i="13"/>
  <c r="F941" i="13"/>
  <c r="E942" i="13"/>
  <c r="F942" i="13"/>
  <c r="E943" i="13"/>
  <c r="F943" i="13"/>
  <c r="E944" i="13"/>
  <c r="F944" i="13"/>
  <c r="E945" i="13"/>
  <c r="F945" i="13"/>
  <c r="E946" i="13"/>
  <c r="F946" i="13"/>
  <c r="E947" i="13"/>
  <c r="F947" i="13"/>
  <c r="E948" i="13"/>
  <c r="F948" i="13"/>
  <c r="E949" i="13"/>
  <c r="F949" i="13"/>
  <c r="E950" i="13"/>
  <c r="F950" i="13"/>
  <c r="E951" i="13"/>
  <c r="F951" i="13"/>
  <c r="E952" i="13"/>
  <c r="F952" i="13"/>
  <c r="E953" i="13"/>
  <c r="F953" i="13"/>
  <c r="E954" i="13"/>
  <c r="F954" i="13"/>
  <c r="E955" i="13"/>
  <c r="F955" i="13"/>
  <c r="E956" i="13"/>
  <c r="F956" i="13"/>
  <c r="E957" i="13"/>
  <c r="F957" i="13"/>
  <c r="E958" i="13"/>
  <c r="F958" i="13"/>
  <c r="E959" i="13"/>
  <c r="F959" i="13"/>
  <c r="E960" i="13"/>
  <c r="F960" i="13"/>
  <c r="E961" i="13"/>
  <c r="F961" i="13"/>
  <c r="E962" i="13"/>
  <c r="F962" i="13"/>
  <c r="E963" i="13"/>
  <c r="F963" i="13"/>
  <c r="E964" i="13"/>
  <c r="F964" i="13"/>
  <c r="E965" i="13"/>
  <c r="F965" i="13"/>
  <c r="E966" i="13"/>
  <c r="F966" i="13"/>
  <c r="E967" i="13"/>
  <c r="F967" i="13"/>
  <c r="E968" i="13"/>
  <c r="F968" i="13"/>
  <c r="E969" i="13"/>
  <c r="F969" i="13"/>
  <c r="E970" i="13"/>
  <c r="F970" i="13"/>
  <c r="E971" i="13"/>
  <c r="F971" i="13"/>
  <c r="E972" i="13"/>
  <c r="F972" i="13"/>
  <c r="E973" i="13"/>
  <c r="F973" i="13"/>
  <c r="E974" i="13"/>
  <c r="F974" i="13"/>
  <c r="E975" i="13"/>
  <c r="F975" i="13"/>
  <c r="E976" i="13"/>
  <c r="F976" i="13"/>
  <c r="E977" i="13"/>
  <c r="F977" i="13"/>
  <c r="E978" i="13"/>
  <c r="F978" i="13"/>
  <c r="E979" i="13"/>
  <c r="F979" i="13"/>
  <c r="E980" i="13"/>
  <c r="F980" i="13"/>
  <c r="E981" i="13"/>
  <c r="F981" i="13"/>
  <c r="E982" i="13"/>
  <c r="F982" i="13"/>
  <c r="E983" i="13"/>
  <c r="F983" i="13"/>
  <c r="E984" i="13"/>
  <c r="F984" i="13"/>
  <c r="E985" i="13"/>
  <c r="F985" i="13"/>
  <c r="E986" i="13"/>
  <c r="F986" i="13"/>
  <c r="E987" i="13"/>
  <c r="F987" i="13"/>
  <c r="E988" i="13"/>
  <c r="F988" i="13"/>
  <c r="E989" i="13"/>
  <c r="F989" i="13"/>
  <c r="E990" i="13"/>
  <c r="F990" i="13"/>
  <c r="E991" i="13"/>
  <c r="F991" i="13"/>
  <c r="E992" i="13"/>
  <c r="F992" i="13"/>
  <c r="E993" i="13"/>
  <c r="F993" i="13"/>
  <c r="E994" i="13"/>
  <c r="F994" i="13"/>
  <c r="E995" i="13"/>
  <c r="F995" i="13"/>
  <c r="E996" i="13"/>
  <c r="F996" i="13"/>
  <c r="E997" i="13"/>
  <c r="F997" i="13"/>
  <c r="E998" i="13"/>
  <c r="F998" i="13"/>
  <c r="E999" i="13"/>
  <c r="F999" i="13"/>
  <c r="E1000" i="13"/>
  <c r="F1000" i="13"/>
  <c r="F2" i="13"/>
  <c r="E2" i="13"/>
  <c r="E3" i="12"/>
  <c r="F3" i="12"/>
  <c r="E4" i="12"/>
  <c r="F4" i="12"/>
  <c r="E5" i="12"/>
  <c r="F5" i="12"/>
  <c r="E6" i="12"/>
  <c r="F6" i="12"/>
  <c r="E7" i="12"/>
  <c r="F7" i="12"/>
  <c r="E8" i="12"/>
  <c r="F8" i="12"/>
  <c r="E9" i="12"/>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0" i="12"/>
  <c r="F50"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8" i="12"/>
  <c r="F68"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1" i="12"/>
  <c r="F91" i="12"/>
  <c r="E92" i="12"/>
  <c r="F92" i="12"/>
  <c r="E93" i="12"/>
  <c r="F93" i="12"/>
  <c r="E94" i="12"/>
  <c r="F94" i="12"/>
  <c r="E95" i="12"/>
  <c r="F95" i="12"/>
  <c r="E96" i="12"/>
  <c r="F96" i="12"/>
  <c r="E97" i="12"/>
  <c r="F97" i="12"/>
  <c r="E98" i="12"/>
  <c r="F98" i="12"/>
  <c r="E99" i="12"/>
  <c r="F99" i="12"/>
  <c r="E100" i="12"/>
  <c r="F100" i="12"/>
  <c r="E101" i="12"/>
  <c r="F101" i="12"/>
  <c r="E102" i="12"/>
  <c r="F102" i="12"/>
  <c r="E103" i="12"/>
  <c r="F103" i="12"/>
  <c r="E104" i="12"/>
  <c r="F104" i="12"/>
  <c r="E105" i="12"/>
  <c r="F105" i="12"/>
  <c r="E106" i="12"/>
  <c r="F106" i="12"/>
  <c r="E107" i="12"/>
  <c r="F107" i="12"/>
  <c r="E108" i="12"/>
  <c r="F108" i="12"/>
  <c r="E109" i="12"/>
  <c r="F109" i="12"/>
  <c r="E110" i="12"/>
  <c r="F110" i="12"/>
  <c r="E111" i="12"/>
  <c r="F111" i="12"/>
  <c r="E112" i="12"/>
  <c r="F112" i="12"/>
  <c r="E113" i="12"/>
  <c r="F113" i="12"/>
  <c r="E114" i="12"/>
  <c r="F114" i="12"/>
  <c r="E115" i="12"/>
  <c r="F115" i="12"/>
  <c r="E116" i="12"/>
  <c r="F116" i="12"/>
  <c r="E117" i="12"/>
  <c r="F117" i="12"/>
  <c r="E118" i="12"/>
  <c r="F118" i="12"/>
  <c r="E119" i="12"/>
  <c r="F119" i="12"/>
  <c r="E120" i="12"/>
  <c r="F120" i="12"/>
  <c r="E121" i="12"/>
  <c r="F121" i="12"/>
  <c r="E122" i="12"/>
  <c r="F122" i="12"/>
  <c r="E123" i="12"/>
  <c r="F123" i="12"/>
  <c r="E124" i="12"/>
  <c r="F124" i="12"/>
  <c r="E125" i="12"/>
  <c r="F125" i="12"/>
  <c r="E126" i="12"/>
  <c r="F126" i="12"/>
  <c r="E127" i="12"/>
  <c r="F127" i="12"/>
  <c r="E128" i="12"/>
  <c r="F128" i="12"/>
  <c r="E129" i="12"/>
  <c r="F129" i="12"/>
  <c r="E130" i="12"/>
  <c r="F130" i="12"/>
  <c r="E131" i="12"/>
  <c r="F131" i="12"/>
  <c r="E132" i="12"/>
  <c r="F132" i="12"/>
  <c r="E133" i="12"/>
  <c r="F133" i="12"/>
  <c r="E134" i="12"/>
  <c r="F134" i="12"/>
  <c r="E135" i="12"/>
  <c r="F135" i="12"/>
  <c r="E136" i="12"/>
  <c r="F136" i="12"/>
  <c r="E137" i="12"/>
  <c r="F137" i="12"/>
  <c r="E138" i="12"/>
  <c r="F138" i="12"/>
  <c r="E139" i="12"/>
  <c r="F139" i="12"/>
  <c r="E140" i="12"/>
  <c r="F140" i="12"/>
  <c r="E141" i="12"/>
  <c r="F141" i="12"/>
  <c r="E142" i="12"/>
  <c r="F142" i="12"/>
  <c r="E143" i="12"/>
  <c r="F143" i="12"/>
  <c r="E144" i="12"/>
  <c r="F144" i="12"/>
  <c r="E145" i="12"/>
  <c r="F145" i="12"/>
  <c r="E146" i="12"/>
  <c r="F146" i="12"/>
  <c r="E147" i="12"/>
  <c r="F147" i="12"/>
  <c r="E148" i="12"/>
  <c r="F148" i="12"/>
  <c r="E149" i="12"/>
  <c r="F149" i="12"/>
  <c r="E150" i="12"/>
  <c r="F150" i="12"/>
  <c r="E151" i="12"/>
  <c r="F151" i="12"/>
  <c r="E152" i="12"/>
  <c r="F152" i="12"/>
  <c r="E153" i="12"/>
  <c r="F153" i="12"/>
  <c r="E154" i="12"/>
  <c r="F154" i="12"/>
  <c r="E155" i="12"/>
  <c r="F155" i="12"/>
  <c r="E156" i="12"/>
  <c r="F156" i="12"/>
  <c r="E157" i="12"/>
  <c r="F157" i="12"/>
  <c r="E158" i="12"/>
  <c r="F158" i="12"/>
  <c r="E159" i="12"/>
  <c r="F159" i="12"/>
  <c r="E160" i="12"/>
  <c r="F160" i="12"/>
  <c r="E161" i="12"/>
  <c r="F161" i="12"/>
  <c r="E162" i="12"/>
  <c r="F162" i="12"/>
  <c r="E163" i="12"/>
  <c r="F163" i="12"/>
  <c r="E164" i="12"/>
  <c r="F164" i="12"/>
  <c r="E165" i="12"/>
  <c r="F165" i="12"/>
  <c r="E166" i="12"/>
  <c r="F166" i="12"/>
  <c r="E167" i="12"/>
  <c r="F167" i="12"/>
  <c r="E168" i="12"/>
  <c r="F168" i="12"/>
  <c r="E169" i="12"/>
  <c r="F169" i="12"/>
  <c r="E170" i="12"/>
  <c r="F170" i="12"/>
  <c r="E171" i="12"/>
  <c r="F171" i="12"/>
  <c r="E172" i="12"/>
  <c r="F172" i="12"/>
  <c r="E173" i="12"/>
  <c r="F173" i="12"/>
  <c r="E174" i="12"/>
  <c r="F174" i="12"/>
  <c r="E175" i="12"/>
  <c r="F175" i="12"/>
  <c r="E176" i="12"/>
  <c r="F176" i="12"/>
  <c r="E177" i="12"/>
  <c r="F177" i="12"/>
  <c r="E178" i="12"/>
  <c r="F178" i="12"/>
  <c r="E179" i="12"/>
  <c r="F179" i="12"/>
  <c r="E180" i="12"/>
  <c r="F180" i="12"/>
  <c r="E181" i="12"/>
  <c r="F181" i="12"/>
  <c r="E182" i="12"/>
  <c r="F182" i="12"/>
  <c r="E183" i="12"/>
  <c r="F183" i="12"/>
  <c r="E184" i="12"/>
  <c r="F184" i="12"/>
  <c r="E185" i="12"/>
  <c r="F185" i="12"/>
  <c r="E186" i="12"/>
  <c r="F186" i="12"/>
  <c r="E187" i="12"/>
  <c r="F187" i="12"/>
  <c r="E188" i="12"/>
  <c r="F188" i="12"/>
  <c r="E189" i="12"/>
  <c r="F189" i="12"/>
  <c r="E190" i="12"/>
  <c r="F190" i="12"/>
  <c r="E191" i="12"/>
  <c r="F191" i="12"/>
  <c r="E192" i="12"/>
  <c r="F192" i="12"/>
  <c r="E193" i="12"/>
  <c r="F193" i="12"/>
  <c r="E194" i="12"/>
  <c r="F194" i="12"/>
  <c r="E195" i="12"/>
  <c r="F195" i="12"/>
  <c r="E196" i="12"/>
  <c r="F196" i="12"/>
  <c r="E197" i="12"/>
  <c r="F197" i="12"/>
  <c r="E198" i="12"/>
  <c r="F198" i="12"/>
  <c r="E199" i="12"/>
  <c r="F199" i="12"/>
  <c r="E200" i="12"/>
  <c r="F200" i="12"/>
  <c r="E201" i="12"/>
  <c r="F201" i="12"/>
  <c r="E202" i="12"/>
  <c r="F202" i="12"/>
  <c r="E203" i="12"/>
  <c r="F203" i="12"/>
  <c r="E204" i="12"/>
  <c r="F204" i="12"/>
  <c r="E205" i="12"/>
  <c r="F205" i="12"/>
  <c r="E206" i="12"/>
  <c r="F206" i="12"/>
  <c r="E207" i="12"/>
  <c r="F207" i="12"/>
  <c r="E208" i="12"/>
  <c r="F208" i="12"/>
  <c r="E209" i="12"/>
  <c r="F209" i="12"/>
  <c r="E210" i="12"/>
  <c r="F210" i="12"/>
  <c r="E211" i="12"/>
  <c r="F211" i="12"/>
  <c r="E212" i="12"/>
  <c r="F212" i="12"/>
  <c r="E213" i="12"/>
  <c r="F213" i="12"/>
  <c r="E214" i="12"/>
  <c r="F214" i="12"/>
  <c r="E215" i="12"/>
  <c r="F215" i="12"/>
  <c r="E216" i="12"/>
  <c r="F216" i="12"/>
  <c r="E217" i="12"/>
  <c r="F217" i="12"/>
  <c r="E218" i="12"/>
  <c r="F218" i="12"/>
  <c r="E219" i="12"/>
  <c r="F219" i="12"/>
  <c r="E220" i="12"/>
  <c r="F220" i="12"/>
  <c r="E221" i="12"/>
  <c r="F221" i="12"/>
  <c r="E222" i="12"/>
  <c r="F222" i="12"/>
  <c r="E223" i="12"/>
  <c r="F223" i="12"/>
  <c r="E224" i="12"/>
  <c r="F224" i="12"/>
  <c r="E225" i="12"/>
  <c r="F225" i="12"/>
  <c r="E226" i="12"/>
  <c r="F226" i="12"/>
  <c r="E227" i="12"/>
  <c r="F227" i="12"/>
  <c r="E228" i="12"/>
  <c r="F228" i="12"/>
  <c r="E229" i="12"/>
  <c r="F229" i="12"/>
  <c r="E230" i="12"/>
  <c r="F230" i="12"/>
  <c r="E231" i="12"/>
  <c r="F231" i="12"/>
  <c r="E232" i="12"/>
  <c r="F232" i="12"/>
  <c r="E233" i="12"/>
  <c r="F233" i="12"/>
  <c r="E234" i="12"/>
  <c r="F234" i="12"/>
  <c r="E235" i="12"/>
  <c r="F235" i="12"/>
  <c r="E236" i="12"/>
  <c r="F236" i="12"/>
  <c r="E237" i="12"/>
  <c r="F237" i="12"/>
  <c r="E238" i="12"/>
  <c r="F238" i="12"/>
  <c r="E239" i="12"/>
  <c r="F239" i="12"/>
  <c r="E240" i="12"/>
  <c r="F240" i="12"/>
  <c r="E241" i="12"/>
  <c r="F241" i="12"/>
  <c r="E242" i="12"/>
  <c r="F242" i="12"/>
  <c r="E243" i="12"/>
  <c r="F243" i="12"/>
  <c r="E244" i="12"/>
  <c r="F244" i="12"/>
  <c r="E245" i="12"/>
  <c r="F245" i="12"/>
  <c r="E246" i="12"/>
  <c r="F246" i="12"/>
  <c r="E247" i="12"/>
  <c r="F247" i="12"/>
  <c r="E248" i="12"/>
  <c r="F248" i="12"/>
  <c r="E249" i="12"/>
  <c r="F249" i="12"/>
  <c r="E250" i="12"/>
  <c r="F250" i="12"/>
  <c r="E251" i="12"/>
  <c r="F251" i="12"/>
  <c r="E252" i="12"/>
  <c r="F252" i="12"/>
  <c r="E253" i="12"/>
  <c r="F253" i="12"/>
  <c r="E254" i="12"/>
  <c r="F254" i="12"/>
  <c r="E255" i="12"/>
  <c r="F255" i="12"/>
  <c r="E256" i="12"/>
  <c r="F256" i="12"/>
  <c r="E257" i="12"/>
  <c r="F257" i="12"/>
  <c r="E258" i="12"/>
  <c r="F258" i="12"/>
  <c r="E259" i="12"/>
  <c r="F259" i="12"/>
  <c r="E260" i="12"/>
  <c r="F260" i="12"/>
  <c r="E261" i="12"/>
  <c r="F261" i="12"/>
  <c r="E262" i="12"/>
  <c r="F262" i="12"/>
  <c r="E263" i="12"/>
  <c r="F263" i="12"/>
  <c r="E264" i="12"/>
  <c r="F264" i="12"/>
  <c r="E265" i="12"/>
  <c r="F265" i="12"/>
  <c r="E266" i="12"/>
  <c r="F266" i="12"/>
  <c r="E267" i="12"/>
  <c r="F267" i="12"/>
  <c r="E268" i="12"/>
  <c r="F268" i="12"/>
  <c r="E269" i="12"/>
  <c r="F269" i="12"/>
  <c r="E270" i="12"/>
  <c r="F270" i="12"/>
  <c r="E271" i="12"/>
  <c r="F271" i="12"/>
  <c r="E272" i="12"/>
  <c r="F272" i="12"/>
  <c r="E273" i="12"/>
  <c r="F273" i="12"/>
  <c r="E274" i="12"/>
  <c r="F274" i="12"/>
  <c r="E275" i="12"/>
  <c r="F275" i="12"/>
  <c r="E276" i="12"/>
  <c r="F276" i="12"/>
  <c r="E277" i="12"/>
  <c r="F277" i="12"/>
  <c r="E278" i="12"/>
  <c r="F278" i="12"/>
  <c r="E279" i="12"/>
  <c r="F279" i="12"/>
  <c r="E280" i="12"/>
  <c r="F280" i="12"/>
  <c r="E281" i="12"/>
  <c r="F281" i="12"/>
  <c r="E282" i="12"/>
  <c r="F282" i="12"/>
  <c r="E283" i="12"/>
  <c r="F283" i="12"/>
  <c r="E284" i="12"/>
  <c r="F284" i="12"/>
  <c r="E285" i="12"/>
  <c r="F285" i="12"/>
  <c r="E286" i="12"/>
  <c r="F286" i="12"/>
  <c r="E287" i="12"/>
  <c r="F287" i="12"/>
  <c r="E288" i="12"/>
  <c r="F288" i="12"/>
  <c r="E289" i="12"/>
  <c r="F289" i="12"/>
  <c r="E290" i="12"/>
  <c r="F290" i="12"/>
  <c r="E291" i="12"/>
  <c r="F291" i="12"/>
  <c r="E292" i="12"/>
  <c r="F292" i="12"/>
  <c r="E293" i="12"/>
  <c r="F293" i="12"/>
  <c r="E294" i="12"/>
  <c r="F294" i="12"/>
  <c r="E295" i="12"/>
  <c r="F295" i="12"/>
  <c r="E296" i="12"/>
  <c r="F296" i="12"/>
  <c r="E297" i="12"/>
  <c r="F297" i="12"/>
  <c r="E298" i="12"/>
  <c r="F298" i="12"/>
  <c r="E299" i="12"/>
  <c r="F299" i="12"/>
  <c r="E300" i="12"/>
  <c r="F300" i="12"/>
  <c r="E301" i="12"/>
  <c r="F301" i="12"/>
  <c r="E302" i="12"/>
  <c r="F302" i="12"/>
  <c r="E303" i="12"/>
  <c r="F303" i="12"/>
  <c r="E304" i="12"/>
  <c r="F304" i="12"/>
  <c r="E305" i="12"/>
  <c r="F305" i="12"/>
  <c r="E306" i="12"/>
  <c r="F306" i="12"/>
  <c r="E307" i="12"/>
  <c r="F307" i="12"/>
  <c r="E308" i="12"/>
  <c r="F308" i="12"/>
  <c r="E309" i="12"/>
  <c r="F309" i="12"/>
  <c r="E310" i="12"/>
  <c r="F310" i="12"/>
  <c r="E311" i="12"/>
  <c r="F311" i="12"/>
  <c r="E312" i="12"/>
  <c r="F312" i="12"/>
  <c r="E313" i="12"/>
  <c r="F313" i="12"/>
  <c r="E314" i="12"/>
  <c r="F314" i="12"/>
  <c r="E315" i="12"/>
  <c r="F315" i="12"/>
  <c r="E316" i="12"/>
  <c r="F316" i="12"/>
  <c r="E317" i="12"/>
  <c r="F317" i="12"/>
  <c r="E318" i="12"/>
  <c r="F318" i="12"/>
  <c r="E319" i="12"/>
  <c r="F319" i="12"/>
  <c r="E320" i="12"/>
  <c r="F320" i="12"/>
  <c r="E321" i="12"/>
  <c r="F321" i="12"/>
  <c r="E322" i="12"/>
  <c r="F322" i="12"/>
  <c r="E323" i="12"/>
  <c r="F323" i="12"/>
  <c r="E324" i="12"/>
  <c r="F324" i="12"/>
  <c r="E325" i="12"/>
  <c r="F325" i="12"/>
  <c r="E326" i="12"/>
  <c r="F326" i="12"/>
  <c r="E327" i="12"/>
  <c r="F327" i="12"/>
  <c r="E328" i="12"/>
  <c r="F328" i="12"/>
  <c r="E329" i="12"/>
  <c r="F329" i="12"/>
  <c r="E330" i="12"/>
  <c r="F330" i="12"/>
  <c r="E331" i="12"/>
  <c r="F331" i="12"/>
  <c r="E332" i="12"/>
  <c r="F332" i="12"/>
  <c r="E333" i="12"/>
  <c r="F333" i="12"/>
  <c r="E334" i="12"/>
  <c r="F334" i="12"/>
  <c r="E335" i="12"/>
  <c r="F335" i="12"/>
  <c r="E336" i="12"/>
  <c r="F336" i="12"/>
  <c r="E337" i="12"/>
  <c r="F337" i="12"/>
  <c r="E338" i="12"/>
  <c r="F338" i="12"/>
  <c r="E339" i="12"/>
  <c r="F339" i="12"/>
  <c r="E340" i="12"/>
  <c r="F340" i="12"/>
  <c r="E341" i="12"/>
  <c r="F341" i="12"/>
  <c r="E342" i="12"/>
  <c r="F342" i="12"/>
  <c r="E343" i="12"/>
  <c r="F343" i="12"/>
  <c r="E344" i="12"/>
  <c r="F344" i="12"/>
  <c r="E345" i="12"/>
  <c r="F345" i="12"/>
  <c r="E346" i="12"/>
  <c r="F346" i="12"/>
  <c r="E347" i="12"/>
  <c r="F347" i="12"/>
  <c r="E348" i="12"/>
  <c r="F348" i="12"/>
  <c r="E349" i="12"/>
  <c r="F349" i="12"/>
  <c r="E350" i="12"/>
  <c r="F350" i="12"/>
  <c r="E351" i="12"/>
  <c r="F351" i="12"/>
  <c r="E352" i="12"/>
  <c r="F352" i="12"/>
  <c r="E353" i="12"/>
  <c r="F353" i="12"/>
  <c r="E354" i="12"/>
  <c r="F354" i="12"/>
  <c r="E355" i="12"/>
  <c r="F355" i="12"/>
  <c r="E356" i="12"/>
  <c r="F356" i="12"/>
  <c r="E357" i="12"/>
  <c r="F357" i="12"/>
  <c r="E358" i="12"/>
  <c r="F358" i="12"/>
  <c r="E359" i="12"/>
  <c r="F359" i="12"/>
  <c r="E360" i="12"/>
  <c r="F360" i="12"/>
  <c r="E361" i="12"/>
  <c r="F361" i="12"/>
  <c r="E362" i="12"/>
  <c r="F362" i="12"/>
  <c r="E363" i="12"/>
  <c r="F363" i="12"/>
  <c r="E364" i="12"/>
  <c r="F364" i="12"/>
  <c r="E365" i="12"/>
  <c r="F365" i="12"/>
  <c r="E366" i="12"/>
  <c r="F366" i="12"/>
  <c r="E367" i="12"/>
  <c r="F367" i="12"/>
  <c r="E368" i="12"/>
  <c r="F368" i="12"/>
  <c r="E369" i="12"/>
  <c r="F369" i="12"/>
  <c r="E370" i="12"/>
  <c r="F370" i="12"/>
  <c r="E371" i="12"/>
  <c r="F371" i="12"/>
  <c r="E372" i="12"/>
  <c r="F372" i="12"/>
  <c r="E373" i="12"/>
  <c r="F373" i="12"/>
  <c r="E374" i="12"/>
  <c r="F374" i="12"/>
  <c r="E375" i="12"/>
  <c r="F375" i="12"/>
  <c r="E376" i="12"/>
  <c r="F376" i="12"/>
  <c r="E377" i="12"/>
  <c r="F377" i="12"/>
  <c r="E378" i="12"/>
  <c r="F378" i="12"/>
  <c r="E379" i="12"/>
  <c r="F379" i="12"/>
  <c r="E380" i="12"/>
  <c r="F380" i="12"/>
  <c r="E381" i="12"/>
  <c r="F381" i="12"/>
  <c r="E382" i="12"/>
  <c r="F382" i="12"/>
  <c r="E383" i="12"/>
  <c r="F383" i="12"/>
  <c r="E384" i="12"/>
  <c r="F384" i="12"/>
  <c r="E385" i="12"/>
  <c r="F385" i="12"/>
  <c r="E386" i="12"/>
  <c r="F386" i="12"/>
  <c r="E387" i="12"/>
  <c r="F387" i="12"/>
  <c r="E388" i="12"/>
  <c r="F388" i="12"/>
  <c r="E389" i="12"/>
  <c r="F389" i="12"/>
  <c r="E390" i="12"/>
  <c r="F390" i="12"/>
  <c r="E391" i="12"/>
  <c r="F391" i="12"/>
  <c r="E392" i="12"/>
  <c r="F392" i="12"/>
  <c r="E393" i="12"/>
  <c r="F393" i="12"/>
  <c r="E394" i="12"/>
  <c r="F394" i="12"/>
  <c r="E395" i="12"/>
  <c r="F395" i="12"/>
  <c r="E396" i="12"/>
  <c r="F396" i="12"/>
  <c r="E397" i="12"/>
  <c r="F397" i="12"/>
  <c r="E398" i="12"/>
  <c r="F398" i="12"/>
  <c r="E399" i="12"/>
  <c r="F399" i="12"/>
  <c r="E400" i="12"/>
  <c r="F400" i="12"/>
  <c r="E401" i="12"/>
  <c r="F401" i="12"/>
  <c r="E402" i="12"/>
  <c r="F402" i="12"/>
  <c r="E403" i="12"/>
  <c r="F403" i="12"/>
  <c r="E404" i="12"/>
  <c r="F404" i="12"/>
  <c r="E405" i="12"/>
  <c r="F405" i="12"/>
  <c r="E406" i="12"/>
  <c r="F406" i="12"/>
  <c r="E407" i="12"/>
  <c r="F407" i="12"/>
  <c r="E408" i="12"/>
  <c r="F408" i="12"/>
  <c r="E409" i="12"/>
  <c r="F409" i="12"/>
  <c r="E410" i="12"/>
  <c r="F410" i="12"/>
  <c r="E411" i="12"/>
  <c r="F411" i="12"/>
  <c r="E412" i="12"/>
  <c r="F412" i="12"/>
  <c r="E413" i="12"/>
  <c r="F413" i="12"/>
  <c r="E414" i="12"/>
  <c r="F414" i="12"/>
  <c r="E415" i="12"/>
  <c r="F415" i="12"/>
  <c r="E416" i="12"/>
  <c r="F416" i="12"/>
  <c r="E417" i="12"/>
  <c r="F417" i="12"/>
  <c r="E418" i="12"/>
  <c r="F418" i="12"/>
  <c r="E419" i="12"/>
  <c r="F419" i="12"/>
  <c r="E420" i="12"/>
  <c r="F420" i="12"/>
  <c r="E421" i="12"/>
  <c r="F421" i="12"/>
  <c r="E422" i="12"/>
  <c r="F422" i="12"/>
  <c r="E423" i="12"/>
  <c r="F423" i="12"/>
  <c r="E424" i="12"/>
  <c r="F424" i="12"/>
  <c r="E425" i="12"/>
  <c r="F425" i="12"/>
  <c r="E426" i="12"/>
  <c r="F426" i="12"/>
  <c r="E427" i="12"/>
  <c r="F427" i="12"/>
  <c r="E428" i="12"/>
  <c r="F428" i="12"/>
  <c r="E429" i="12"/>
  <c r="F429" i="12"/>
  <c r="E430" i="12"/>
  <c r="F430" i="12"/>
  <c r="E431" i="12"/>
  <c r="F431" i="12"/>
  <c r="E432" i="12"/>
  <c r="F432" i="12"/>
  <c r="E433" i="12"/>
  <c r="F433" i="12"/>
  <c r="E434" i="12"/>
  <c r="F434" i="12"/>
  <c r="E435" i="12"/>
  <c r="F435" i="12"/>
  <c r="E436" i="12"/>
  <c r="F436" i="12"/>
  <c r="E437" i="12"/>
  <c r="F437" i="12"/>
  <c r="E438" i="12"/>
  <c r="F438" i="12"/>
  <c r="E439" i="12"/>
  <c r="F439" i="12"/>
  <c r="E440" i="12"/>
  <c r="F440" i="12"/>
  <c r="E441" i="12"/>
  <c r="F441" i="12"/>
  <c r="E442" i="12"/>
  <c r="F442" i="12"/>
  <c r="E443" i="12"/>
  <c r="F443" i="12"/>
  <c r="E444" i="12"/>
  <c r="F444" i="12"/>
  <c r="E445" i="12"/>
  <c r="F445" i="12"/>
  <c r="E446" i="12"/>
  <c r="F446" i="12"/>
  <c r="E447" i="12"/>
  <c r="F447" i="12"/>
  <c r="E448" i="12"/>
  <c r="F448" i="12"/>
  <c r="E449" i="12"/>
  <c r="F449" i="12"/>
  <c r="E450" i="12"/>
  <c r="F450" i="12"/>
  <c r="E451" i="12"/>
  <c r="F451" i="12"/>
  <c r="E452" i="12"/>
  <c r="F452" i="12"/>
  <c r="E453" i="12"/>
  <c r="F453" i="12"/>
  <c r="E454" i="12"/>
  <c r="F454" i="12"/>
  <c r="E455" i="12"/>
  <c r="F455" i="12"/>
  <c r="E456" i="12"/>
  <c r="F456" i="12"/>
  <c r="E457" i="12"/>
  <c r="F457" i="12"/>
  <c r="E458" i="12"/>
  <c r="F458" i="12"/>
  <c r="E459" i="12"/>
  <c r="F459" i="12"/>
  <c r="E460" i="12"/>
  <c r="F460" i="12"/>
  <c r="E461" i="12"/>
  <c r="F461" i="12"/>
  <c r="E462" i="12"/>
  <c r="F462" i="12"/>
  <c r="E463" i="12"/>
  <c r="F463" i="12"/>
  <c r="E464" i="12"/>
  <c r="F464" i="12"/>
  <c r="E465" i="12"/>
  <c r="F465" i="12"/>
  <c r="E466" i="12"/>
  <c r="F466" i="12"/>
  <c r="E467" i="12"/>
  <c r="F467" i="12"/>
  <c r="E468" i="12"/>
  <c r="F468" i="12"/>
  <c r="E469" i="12"/>
  <c r="F469" i="12"/>
  <c r="E470" i="12"/>
  <c r="F470" i="12"/>
  <c r="E471" i="12"/>
  <c r="F471" i="12"/>
  <c r="E472" i="12"/>
  <c r="F472" i="12"/>
  <c r="E473" i="12"/>
  <c r="F473" i="12"/>
  <c r="E474" i="12"/>
  <c r="F474" i="12"/>
  <c r="E475" i="12"/>
  <c r="F475" i="12"/>
  <c r="E476" i="12"/>
  <c r="F476" i="12"/>
  <c r="E477" i="12"/>
  <c r="F477" i="12"/>
  <c r="E478" i="12"/>
  <c r="F478" i="12"/>
  <c r="E479" i="12"/>
  <c r="F479" i="12"/>
  <c r="E480" i="12"/>
  <c r="F480" i="12"/>
  <c r="E481" i="12"/>
  <c r="F481" i="12"/>
  <c r="E482" i="12"/>
  <c r="F482" i="12"/>
  <c r="E483" i="12"/>
  <c r="F483" i="12"/>
  <c r="E484" i="12"/>
  <c r="F484" i="12"/>
  <c r="E485" i="12"/>
  <c r="F485" i="12"/>
  <c r="E486" i="12"/>
  <c r="F486" i="12"/>
  <c r="E487" i="12"/>
  <c r="F487" i="12"/>
  <c r="E488" i="12"/>
  <c r="F488" i="12"/>
  <c r="E489" i="12"/>
  <c r="F489" i="12"/>
  <c r="E490" i="12"/>
  <c r="F490" i="12"/>
  <c r="E491" i="12"/>
  <c r="F491" i="12"/>
  <c r="E492" i="12"/>
  <c r="F492" i="12"/>
  <c r="E493" i="12"/>
  <c r="F493" i="12"/>
  <c r="E494" i="12"/>
  <c r="F494" i="12"/>
  <c r="E495" i="12"/>
  <c r="F495" i="12"/>
  <c r="E496" i="12"/>
  <c r="F496" i="12"/>
  <c r="E497" i="12"/>
  <c r="F497" i="12"/>
  <c r="E498" i="12"/>
  <c r="F498" i="12"/>
  <c r="E499" i="12"/>
  <c r="F499" i="12"/>
  <c r="E500" i="12"/>
  <c r="F500" i="12"/>
  <c r="E501" i="12"/>
  <c r="F501" i="12"/>
  <c r="E502" i="12"/>
  <c r="F502" i="12"/>
  <c r="E503" i="12"/>
  <c r="F503" i="12"/>
  <c r="E504" i="12"/>
  <c r="F504" i="12"/>
  <c r="E505" i="12"/>
  <c r="F505" i="12"/>
  <c r="E506" i="12"/>
  <c r="F506" i="12"/>
  <c r="E507" i="12"/>
  <c r="F507" i="12"/>
  <c r="E508" i="12"/>
  <c r="F508" i="12"/>
  <c r="E509" i="12"/>
  <c r="F509" i="12"/>
  <c r="E510" i="12"/>
  <c r="F510" i="12"/>
  <c r="E511" i="12"/>
  <c r="F511" i="12"/>
  <c r="E512" i="12"/>
  <c r="F512" i="12"/>
  <c r="E513" i="12"/>
  <c r="F513" i="12"/>
  <c r="E514" i="12"/>
  <c r="F514" i="12"/>
  <c r="E515" i="12"/>
  <c r="F515" i="12"/>
  <c r="E516" i="12"/>
  <c r="F516" i="12"/>
  <c r="E517" i="12"/>
  <c r="F517" i="12"/>
  <c r="E518" i="12"/>
  <c r="F518" i="12"/>
  <c r="E519" i="12"/>
  <c r="F519" i="12"/>
  <c r="E520" i="12"/>
  <c r="F520" i="12"/>
  <c r="E521" i="12"/>
  <c r="F521" i="12"/>
  <c r="E522" i="12"/>
  <c r="F522" i="12"/>
  <c r="E523" i="12"/>
  <c r="F523" i="12"/>
  <c r="E524" i="12"/>
  <c r="F524" i="12"/>
  <c r="E525" i="12"/>
  <c r="F525" i="12"/>
  <c r="E526" i="12"/>
  <c r="F526" i="12"/>
  <c r="E527" i="12"/>
  <c r="F527" i="12"/>
  <c r="E528" i="12"/>
  <c r="F528" i="12"/>
  <c r="E529" i="12"/>
  <c r="F529" i="12"/>
  <c r="E530" i="12"/>
  <c r="F530" i="12"/>
  <c r="E531" i="12"/>
  <c r="F531" i="12"/>
  <c r="E532" i="12"/>
  <c r="F532" i="12"/>
  <c r="E533" i="12"/>
  <c r="F533" i="12"/>
  <c r="E534" i="12"/>
  <c r="F534" i="12"/>
  <c r="E535" i="12"/>
  <c r="F535" i="12"/>
  <c r="E536" i="12"/>
  <c r="F536" i="12"/>
  <c r="E537" i="12"/>
  <c r="F537" i="12"/>
  <c r="E538" i="12"/>
  <c r="F538" i="12"/>
  <c r="E539" i="12"/>
  <c r="F539" i="12"/>
  <c r="E540" i="12"/>
  <c r="F540" i="12"/>
  <c r="E541" i="12"/>
  <c r="F541" i="12"/>
  <c r="E542" i="12"/>
  <c r="F542" i="12"/>
  <c r="E543" i="12"/>
  <c r="F543" i="12"/>
  <c r="E544" i="12"/>
  <c r="F544" i="12"/>
  <c r="E545" i="12"/>
  <c r="F545" i="12"/>
  <c r="E546" i="12"/>
  <c r="F546" i="12"/>
  <c r="E547" i="12"/>
  <c r="F547" i="12"/>
  <c r="E548" i="12"/>
  <c r="F548" i="12"/>
  <c r="E549" i="12"/>
  <c r="F549" i="12"/>
  <c r="E550" i="12"/>
  <c r="F550" i="12"/>
  <c r="E551" i="12"/>
  <c r="F551" i="12"/>
  <c r="E552" i="12"/>
  <c r="F552" i="12"/>
  <c r="E553" i="12"/>
  <c r="F553" i="12"/>
  <c r="E554" i="12"/>
  <c r="F554" i="12"/>
  <c r="E555" i="12"/>
  <c r="F555" i="12"/>
  <c r="E556" i="12"/>
  <c r="F556" i="12"/>
  <c r="E557" i="12"/>
  <c r="F557" i="12"/>
  <c r="E558" i="12"/>
  <c r="F558" i="12"/>
  <c r="E559" i="12"/>
  <c r="F559" i="12"/>
  <c r="E560" i="12"/>
  <c r="F560" i="12"/>
  <c r="E561" i="12"/>
  <c r="F561" i="12"/>
  <c r="E562" i="12"/>
  <c r="F562" i="12"/>
  <c r="E563" i="12"/>
  <c r="F563" i="12"/>
  <c r="E564" i="12"/>
  <c r="F564" i="12"/>
  <c r="E565" i="12"/>
  <c r="F565" i="12"/>
  <c r="E566" i="12"/>
  <c r="F566" i="12"/>
  <c r="E567" i="12"/>
  <c r="F567" i="12"/>
  <c r="E568" i="12"/>
  <c r="F568" i="12"/>
  <c r="E569" i="12"/>
  <c r="F569" i="12"/>
  <c r="E570" i="12"/>
  <c r="F570" i="12"/>
  <c r="E571" i="12"/>
  <c r="F571" i="12"/>
  <c r="E572" i="12"/>
  <c r="F572" i="12"/>
  <c r="E573" i="12"/>
  <c r="F573" i="12"/>
  <c r="E574" i="12"/>
  <c r="F574" i="12"/>
  <c r="E575" i="12"/>
  <c r="F575" i="12"/>
  <c r="E576" i="12"/>
  <c r="F576" i="12"/>
  <c r="E577" i="12"/>
  <c r="F577" i="12"/>
  <c r="E578" i="12"/>
  <c r="F578" i="12"/>
  <c r="E579" i="12"/>
  <c r="F579" i="12"/>
  <c r="E580" i="12"/>
  <c r="F580" i="12"/>
  <c r="E581" i="12"/>
  <c r="F581" i="12"/>
  <c r="E582" i="12"/>
  <c r="F582" i="12"/>
  <c r="E583" i="12"/>
  <c r="F583" i="12"/>
  <c r="E584" i="12"/>
  <c r="F584" i="12"/>
  <c r="E585" i="12"/>
  <c r="F585" i="12"/>
  <c r="E586" i="12"/>
  <c r="F586" i="12"/>
  <c r="E587" i="12"/>
  <c r="F587" i="12"/>
  <c r="E588" i="12"/>
  <c r="F588" i="12"/>
  <c r="E589" i="12"/>
  <c r="F589" i="12"/>
  <c r="E590" i="12"/>
  <c r="F590" i="12"/>
  <c r="E591" i="12"/>
  <c r="F591" i="12"/>
  <c r="E592" i="12"/>
  <c r="F592" i="12"/>
  <c r="E593" i="12"/>
  <c r="F593" i="12"/>
  <c r="E594" i="12"/>
  <c r="F594" i="12"/>
  <c r="E595" i="12"/>
  <c r="F595" i="12"/>
  <c r="E596" i="12"/>
  <c r="F596" i="12"/>
  <c r="E597" i="12"/>
  <c r="F597" i="12"/>
  <c r="E598" i="12"/>
  <c r="F598" i="12"/>
  <c r="E599" i="12"/>
  <c r="F599" i="12"/>
  <c r="E600" i="12"/>
  <c r="F600" i="12"/>
  <c r="E601" i="12"/>
  <c r="F601" i="12"/>
  <c r="E602" i="12"/>
  <c r="F602" i="12"/>
  <c r="E603" i="12"/>
  <c r="F603" i="12"/>
  <c r="E604" i="12"/>
  <c r="F604" i="12"/>
  <c r="E605" i="12"/>
  <c r="F605" i="12"/>
  <c r="E606" i="12"/>
  <c r="F606" i="12"/>
  <c r="E607" i="12"/>
  <c r="F607" i="12"/>
  <c r="E608" i="12"/>
  <c r="F608" i="12"/>
  <c r="E609" i="12"/>
  <c r="F609" i="12"/>
  <c r="E610" i="12"/>
  <c r="F610" i="12"/>
  <c r="E611" i="12"/>
  <c r="F611" i="12"/>
  <c r="E612" i="12"/>
  <c r="F612" i="12"/>
  <c r="E613" i="12"/>
  <c r="F613" i="12"/>
  <c r="E614" i="12"/>
  <c r="F614" i="12"/>
  <c r="E615" i="12"/>
  <c r="F615" i="12"/>
  <c r="E616" i="12"/>
  <c r="F616" i="12"/>
  <c r="E617" i="12"/>
  <c r="F617" i="12"/>
  <c r="E618" i="12"/>
  <c r="F618" i="12"/>
  <c r="E619" i="12"/>
  <c r="F619" i="12"/>
  <c r="E620" i="12"/>
  <c r="F620" i="12"/>
  <c r="E621" i="12"/>
  <c r="F621" i="12"/>
  <c r="E622" i="12"/>
  <c r="F622" i="12"/>
  <c r="E623" i="12"/>
  <c r="F623" i="12"/>
  <c r="E624" i="12"/>
  <c r="F624" i="12"/>
  <c r="E625" i="12"/>
  <c r="F625" i="12"/>
  <c r="E626" i="12"/>
  <c r="F626" i="12"/>
  <c r="E627" i="12"/>
  <c r="F627" i="12"/>
  <c r="E628" i="12"/>
  <c r="F628" i="12"/>
  <c r="E629" i="12"/>
  <c r="F629" i="12"/>
  <c r="E630" i="12"/>
  <c r="F630" i="12"/>
  <c r="E631" i="12"/>
  <c r="F631" i="12"/>
  <c r="E632" i="12"/>
  <c r="F632" i="12"/>
  <c r="E633" i="12"/>
  <c r="F633" i="12"/>
  <c r="E634" i="12"/>
  <c r="F634" i="12"/>
  <c r="E635" i="12"/>
  <c r="F635" i="12"/>
  <c r="E636" i="12"/>
  <c r="F636" i="12"/>
  <c r="E637" i="12"/>
  <c r="F637" i="12"/>
  <c r="E638" i="12"/>
  <c r="F638" i="12"/>
  <c r="E639" i="12"/>
  <c r="F639" i="12"/>
  <c r="E640" i="12"/>
  <c r="F640" i="12"/>
  <c r="E641" i="12"/>
  <c r="F641" i="12"/>
  <c r="E642" i="12"/>
  <c r="F642" i="12"/>
  <c r="E643" i="12"/>
  <c r="F643" i="12"/>
  <c r="E644" i="12"/>
  <c r="F644" i="12"/>
  <c r="E645" i="12"/>
  <c r="F645" i="12"/>
  <c r="E646" i="12"/>
  <c r="F646" i="12"/>
  <c r="E647" i="12"/>
  <c r="F647" i="12"/>
  <c r="E648" i="12"/>
  <c r="F648" i="12"/>
  <c r="E649" i="12"/>
  <c r="F649" i="12"/>
  <c r="E650" i="12"/>
  <c r="F650" i="12"/>
  <c r="E651" i="12"/>
  <c r="F651" i="12"/>
  <c r="E652" i="12"/>
  <c r="F652" i="12"/>
  <c r="E653" i="12"/>
  <c r="F653" i="12"/>
  <c r="E654" i="12"/>
  <c r="F654" i="12"/>
  <c r="E655" i="12"/>
  <c r="F655" i="12"/>
  <c r="E656" i="12"/>
  <c r="F656" i="12"/>
  <c r="E657" i="12"/>
  <c r="F657" i="12"/>
  <c r="E658" i="12"/>
  <c r="F658" i="12"/>
  <c r="E659" i="12"/>
  <c r="F659" i="12"/>
  <c r="E660" i="12"/>
  <c r="F660" i="12"/>
  <c r="E661" i="12"/>
  <c r="F661" i="12"/>
  <c r="E662" i="12"/>
  <c r="F662" i="12"/>
  <c r="E663" i="12"/>
  <c r="F663" i="12"/>
  <c r="E664" i="12"/>
  <c r="F664" i="12"/>
  <c r="E665" i="12"/>
  <c r="F665" i="12"/>
  <c r="E666" i="12"/>
  <c r="F666" i="12"/>
  <c r="E667" i="12"/>
  <c r="F667" i="12"/>
  <c r="E668" i="12"/>
  <c r="F668" i="12"/>
  <c r="E669" i="12"/>
  <c r="F669" i="12"/>
  <c r="E670" i="12"/>
  <c r="F670" i="12"/>
  <c r="E671" i="12"/>
  <c r="F671" i="12"/>
  <c r="E672" i="12"/>
  <c r="F672" i="12"/>
  <c r="E673" i="12"/>
  <c r="F673" i="12"/>
  <c r="E674" i="12"/>
  <c r="F674" i="12"/>
  <c r="E675" i="12"/>
  <c r="F675" i="12"/>
  <c r="E676" i="12"/>
  <c r="F676" i="12"/>
  <c r="E677" i="12"/>
  <c r="F677" i="12"/>
  <c r="E678" i="12"/>
  <c r="F678" i="12"/>
  <c r="E679" i="12"/>
  <c r="F679" i="12"/>
  <c r="E680" i="12"/>
  <c r="F680" i="12"/>
  <c r="E681" i="12"/>
  <c r="F681" i="12"/>
  <c r="E682" i="12"/>
  <c r="F682" i="12"/>
  <c r="E683" i="12"/>
  <c r="F683" i="12"/>
  <c r="E684" i="12"/>
  <c r="F684" i="12"/>
  <c r="E685" i="12"/>
  <c r="F685" i="12"/>
  <c r="E686" i="12"/>
  <c r="F686" i="12"/>
  <c r="E687" i="12"/>
  <c r="F687" i="12"/>
  <c r="E688" i="12"/>
  <c r="F688" i="12"/>
  <c r="E689" i="12"/>
  <c r="F689" i="12"/>
  <c r="E690" i="12"/>
  <c r="F690" i="12"/>
  <c r="E691" i="12"/>
  <c r="F691" i="12"/>
  <c r="E692" i="12"/>
  <c r="F692" i="12"/>
  <c r="E693" i="12"/>
  <c r="F693" i="12"/>
  <c r="E694" i="12"/>
  <c r="F694" i="12"/>
  <c r="E695" i="12"/>
  <c r="F695" i="12"/>
  <c r="E696" i="12"/>
  <c r="F696" i="12"/>
  <c r="E697" i="12"/>
  <c r="F697" i="12"/>
  <c r="E698" i="12"/>
  <c r="F698" i="12"/>
  <c r="E699" i="12"/>
  <c r="F699" i="12"/>
  <c r="E700" i="12"/>
  <c r="F700" i="12"/>
  <c r="E701" i="12"/>
  <c r="F701" i="12"/>
  <c r="E702" i="12"/>
  <c r="F702" i="12"/>
  <c r="E703" i="12"/>
  <c r="F703" i="12"/>
  <c r="E704" i="12"/>
  <c r="F704" i="12"/>
  <c r="E705" i="12"/>
  <c r="F705" i="12"/>
  <c r="E706" i="12"/>
  <c r="F706" i="12"/>
  <c r="E707" i="12"/>
  <c r="F707" i="12"/>
  <c r="E708" i="12"/>
  <c r="F708" i="12"/>
  <c r="E709" i="12"/>
  <c r="F709" i="12"/>
  <c r="E710" i="12"/>
  <c r="F710" i="12"/>
  <c r="E711" i="12"/>
  <c r="F711" i="12"/>
  <c r="E712" i="12"/>
  <c r="F712" i="12"/>
  <c r="E713" i="12"/>
  <c r="F713" i="12"/>
  <c r="E714" i="12"/>
  <c r="F714" i="12"/>
  <c r="E715" i="12"/>
  <c r="F715" i="12"/>
  <c r="E716" i="12"/>
  <c r="F716" i="12"/>
  <c r="E717" i="12"/>
  <c r="F717" i="12"/>
  <c r="E718" i="12"/>
  <c r="F718" i="12"/>
  <c r="E719" i="12"/>
  <c r="F719" i="12"/>
  <c r="E720" i="12"/>
  <c r="F720" i="12"/>
  <c r="E721" i="12"/>
  <c r="F721" i="12"/>
  <c r="E722" i="12"/>
  <c r="F722" i="12"/>
  <c r="E723" i="12"/>
  <c r="F723" i="12"/>
  <c r="E724" i="12"/>
  <c r="F724" i="12"/>
  <c r="E725" i="12"/>
  <c r="F725" i="12"/>
  <c r="E726" i="12"/>
  <c r="F726" i="12"/>
  <c r="E727" i="12"/>
  <c r="F727" i="12"/>
  <c r="E728" i="12"/>
  <c r="F728" i="12"/>
  <c r="E729" i="12"/>
  <c r="F729" i="12"/>
  <c r="E730" i="12"/>
  <c r="F730" i="12"/>
  <c r="E731" i="12"/>
  <c r="F731" i="12"/>
  <c r="E732" i="12"/>
  <c r="F732" i="12"/>
  <c r="E733" i="12"/>
  <c r="F733" i="12"/>
  <c r="E734" i="12"/>
  <c r="F734" i="12"/>
  <c r="E735" i="12"/>
  <c r="F735" i="12"/>
  <c r="E736" i="12"/>
  <c r="F736" i="12"/>
  <c r="E737" i="12"/>
  <c r="F737" i="12"/>
  <c r="E738" i="12"/>
  <c r="F738" i="12"/>
  <c r="E739" i="12"/>
  <c r="F739" i="12"/>
  <c r="E740" i="12"/>
  <c r="F740" i="12"/>
  <c r="E741" i="12"/>
  <c r="F741" i="12"/>
  <c r="E742" i="12"/>
  <c r="F742" i="12"/>
  <c r="E743" i="12"/>
  <c r="F743" i="12"/>
  <c r="E744" i="12"/>
  <c r="F744" i="12"/>
  <c r="E745" i="12"/>
  <c r="F745" i="12"/>
  <c r="E746" i="12"/>
  <c r="F746" i="12"/>
  <c r="E747" i="12"/>
  <c r="F747" i="12"/>
  <c r="E748" i="12"/>
  <c r="F748" i="12"/>
  <c r="E749" i="12"/>
  <c r="F749" i="12"/>
  <c r="E750" i="12"/>
  <c r="F750" i="12"/>
  <c r="E751" i="12"/>
  <c r="F751" i="12"/>
  <c r="E752" i="12"/>
  <c r="F752" i="12"/>
  <c r="E753" i="12"/>
  <c r="F753" i="12"/>
  <c r="E754" i="12"/>
  <c r="F754" i="12"/>
  <c r="E755" i="12"/>
  <c r="F755" i="12"/>
  <c r="E756" i="12"/>
  <c r="F756" i="12"/>
  <c r="E757" i="12"/>
  <c r="F757" i="12"/>
  <c r="E758" i="12"/>
  <c r="F758" i="12"/>
  <c r="E759" i="12"/>
  <c r="F759" i="12"/>
  <c r="E760" i="12"/>
  <c r="F760" i="12"/>
  <c r="E761" i="12"/>
  <c r="F761" i="12"/>
  <c r="E762" i="12"/>
  <c r="F762" i="12"/>
  <c r="E763" i="12"/>
  <c r="F763" i="12"/>
  <c r="E764" i="12"/>
  <c r="F764" i="12"/>
  <c r="E765" i="12"/>
  <c r="F765" i="12"/>
  <c r="E766" i="12"/>
  <c r="F766" i="12"/>
  <c r="E767" i="12"/>
  <c r="F767" i="12"/>
  <c r="E768" i="12"/>
  <c r="F768" i="12"/>
  <c r="E769" i="12"/>
  <c r="F769" i="12"/>
  <c r="E770" i="12"/>
  <c r="F770" i="12"/>
  <c r="E771" i="12"/>
  <c r="F771" i="12"/>
  <c r="E772" i="12"/>
  <c r="F772" i="12"/>
  <c r="E773" i="12"/>
  <c r="F773" i="12"/>
  <c r="E774" i="12"/>
  <c r="F774" i="12"/>
  <c r="E775" i="12"/>
  <c r="F775" i="12"/>
  <c r="E776" i="12"/>
  <c r="F776" i="12"/>
  <c r="E777" i="12"/>
  <c r="F777" i="12"/>
  <c r="E778" i="12"/>
  <c r="F778" i="12"/>
  <c r="E779" i="12"/>
  <c r="F779" i="12"/>
  <c r="E780" i="12"/>
  <c r="F780" i="12"/>
  <c r="E781" i="12"/>
  <c r="F781" i="12"/>
  <c r="E782" i="12"/>
  <c r="F782" i="12"/>
  <c r="E783" i="12"/>
  <c r="F783" i="12"/>
  <c r="E784" i="12"/>
  <c r="F784" i="12"/>
  <c r="E785" i="12"/>
  <c r="F785" i="12"/>
  <c r="E786" i="12"/>
  <c r="F786" i="12"/>
  <c r="E787" i="12"/>
  <c r="F787" i="12"/>
  <c r="E788" i="12"/>
  <c r="F788" i="12"/>
  <c r="E789" i="12"/>
  <c r="F789" i="12"/>
  <c r="E790" i="12"/>
  <c r="F790" i="12"/>
  <c r="E791" i="12"/>
  <c r="F791" i="12"/>
  <c r="E792" i="12"/>
  <c r="F792" i="12"/>
  <c r="E793" i="12"/>
  <c r="F793" i="12"/>
  <c r="E794" i="12"/>
  <c r="F794" i="12"/>
  <c r="E795" i="12"/>
  <c r="F795" i="12"/>
  <c r="E796" i="12"/>
  <c r="F796" i="12"/>
  <c r="E797" i="12"/>
  <c r="F797" i="12"/>
  <c r="E798" i="12"/>
  <c r="F798" i="12"/>
  <c r="E799" i="12"/>
  <c r="F799" i="12"/>
  <c r="E800" i="12"/>
  <c r="F800" i="12"/>
  <c r="E801" i="12"/>
  <c r="F801" i="12"/>
  <c r="E802" i="12"/>
  <c r="F802" i="12"/>
  <c r="E803" i="12"/>
  <c r="F803" i="12"/>
  <c r="E804" i="12"/>
  <c r="F804" i="12"/>
  <c r="E805" i="12"/>
  <c r="F805" i="12"/>
  <c r="E806" i="12"/>
  <c r="F806" i="12"/>
  <c r="E807" i="12"/>
  <c r="F807" i="12"/>
  <c r="E808" i="12"/>
  <c r="F808" i="12"/>
  <c r="E809" i="12"/>
  <c r="F809" i="12"/>
  <c r="E810" i="12"/>
  <c r="F810" i="12"/>
  <c r="E811" i="12"/>
  <c r="F811" i="12"/>
  <c r="E812" i="12"/>
  <c r="F812" i="12"/>
  <c r="E813" i="12"/>
  <c r="F813" i="12"/>
  <c r="E814" i="12"/>
  <c r="F814" i="12"/>
  <c r="E815" i="12"/>
  <c r="F815" i="12"/>
  <c r="E816" i="12"/>
  <c r="F816" i="12"/>
  <c r="E817" i="12"/>
  <c r="F817" i="12"/>
  <c r="E818" i="12"/>
  <c r="F818" i="12"/>
  <c r="E819" i="12"/>
  <c r="F819" i="12"/>
  <c r="E820" i="12"/>
  <c r="F820" i="12"/>
  <c r="E821" i="12"/>
  <c r="F821" i="12"/>
  <c r="E822" i="12"/>
  <c r="F822" i="12"/>
  <c r="E823" i="12"/>
  <c r="F823" i="12"/>
  <c r="E824" i="12"/>
  <c r="F824" i="12"/>
  <c r="E825" i="12"/>
  <c r="F825" i="12"/>
  <c r="E826" i="12"/>
  <c r="F826" i="12"/>
  <c r="E827" i="12"/>
  <c r="F827" i="12"/>
  <c r="E828" i="12"/>
  <c r="F828" i="12"/>
  <c r="E829" i="12"/>
  <c r="F829" i="12"/>
  <c r="E830" i="12"/>
  <c r="F830" i="12"/>
  <c r="E831" i="12"/>
  <c r="F831" i="12"/>
  <c r="E832" i="12"/>
  <c r="F832" i="12"/>
  <c r="E833" i="12"/>
  <c r="F833" i="12"/>
  <c r="E834" i="12"/>
  <c r="F834" i="12"/>
  <c r="E835" i="12"/>
  <c r="F835" i="12"/>
  <c r="E836" i="12"/>
  <c r="F836" i="12"/>
  <c r="E837" i="12"/>
  <c r="F837" i="12"/>
  <c r="E838" i="12"/>
  <c r="F838" i="12"/>
  <c r="E839" i="12"/>
  <c r="F839" i="12"/>
  <c r="E840" i="12"/>
  <c r="F840" i="12"/>
  <c r="E841" i="12"/>
  <c r="F841" i="12"/>
  <c r="E842" i="12"/>
  <c r="F842" i="12"/>
  <c r="E843" i="12"/>
  <c r="F843" i="12"/>
  <c r="E844" i="12"/>
  <c r="F844" i="12"/>
  <c r="E845" i="12"/>
  <c r="F845" i="12"/>
  <c r="E846" i="12"/>
  <c r="F846" i="12"/>
  <c r="E847" i="12"/>
  <c r="F847" i="12"/>
  <c r="E848" i="12"/>
  <c r="F848" i="12"/>
  <c r="E849" i="12"/>
  <c r="F849" i="12"/>
  <c r="E850" i="12"/>
  <c r="F850" i="12"/>
  <c r="E851" i="12"/>
  <c r="F851" i="12"/>
  <c r="E852" i="12"/>
  <c r="F852" i="12"/>
  <c r="E853" i="12"/>
  <c r="F853" i="12"/>
  <c r="E854" i="12"/>
  <c r="F854" i="12"/>
  <c r="E855" i="12"/>
  <c r="F855" i="12"/>
  <c r="E856" i="12"/>
  <c r="F856" i="12"/>
  <c r="E857" i="12"/>
  <c r="F857" i="12"/>
  <c r="E858" i="12"/>
  <c r="F858" i="12"/>
  <c r="E859" i="12"/>
  <c r="F859" i="12"/>
  <c r="E860" i="12"/>
  <c r="F860" i="12"/>
  <c r="E861" i="12"/>
  <c r="F861" i="12"/>
  <c r="E862" i="12"/>
  <c r="F862" i="12"/>
  <c r="E863" i="12"/>
  <c r="F863" i="12"/>
  <c r="E864" i="12"/>
  <c r="F864" i="12"/>
  <c r="E865" i="12"/>
  <c r="F865" i="12"/>
  <c r="E866" i="12"/>
  <c r="F866" i="12"/>
  <c r="E867" i="12"/>
  <c r="F867" i="12"/>
  <c r="E868" i="12"/>
  <c r="F868" i="12"/>
  <c r="E869" i="12"/>
  <c r="F869" i="12"/>
  <c r="E870" i="12"/>
  <c r="F870" i="12"/>
  <c r="E871" i="12"/>
  <c r="F871" i="12"/>
  <c r="E872" i="12"/>
  <c r="F872" i="12"/>
  <c r="E873" i="12"/>
  <c r="F873" i="12"/>
  <c r="E874" i="12"/>
  <c r="F874" i="12"/>
  <c r="E875" i="12"/>
  <c r="F875" i="12"/>
  <c r="E876" i="12"/>
  <c r="F876" i="12"/>
  <c r="E877" i="12"/>
  <c r="F877" i="12"/>
  <c r="E878" i="12"/>
  <c r="F878" i="12"/>
  <c r="E879" i="12"/>
  <c r="F879" i="12"/>
  <c r="E880" i="12"/>
  <c r="F880" i="12"/>
  <c r="E881" i="12"/>
  <c r="F881" i="12"/>
  <c r="E882" i="12"/>
  <c r="F882" i="12"/>
  <c r="E883" i="12"/>
  <c r="F883" i="12"/>
  <c r="E884" i="12"/>
  <c r="F884" i="12"/>
  <c r="E885" i="12"/>
  <c r="F885" i="12"/>
  <c r="E886" i="12"/>
  <c r="F886" i="12"/>
  <c r="E887" i="12"/>
  <c r="F887" i="12"/>
  <c r="E888" i="12"/>
  <c r="F888" i="12"/>
  <c r="E889" i="12"/>
  <c r="F889" i="12"/>
  <c r="E890" i="12"/>
  <c r="F890" i="12"/>
  <c r="E891" i="12"/>
  <c r="F891" i="12"/>
  <c r="E892" i="12"/>
  <c r="F892" i="12"/>
  <c r="E893" i="12"/>
  <c r="F893" i="12"/>
  <c r="E894" i="12"/>
  <c r="F894" i="12"/>
  <c r="E895" i="12"/>
  <c r="F895" i="12"/>
  <c r="E896" i="12"/>
  <c r="F896" i="12"/>
  <c r="E897" i="12"/>
  <c r="F897" i="12"/>
  <c r="E898" i="12"/>
  <c r="F898" i="12"/>
  <c r="E899" i="12"/>
  <c r="F899" i="12"/>
  <c r="E900" i="12"/>
  <c r="F900" i="12"/>
  <c r="E901" i="12"/>
  <c r="F901" i="12"/>
  <c r="E902" i="12"/>
  <c r="F902" i="12"/>
  <c r="E903" i="12"/>
  <c r="F903" i="12"/>
  <c r="E904" i="12"/>
  <c r="F904" i="12"/>
  <c r="E905" i="12"/>
  <c r="F905" i="12"/>
  <c r="E906" i="12"/>
  <c r="F906" i="12"/>
  <c r="E907" i="12"/>
  <c r="F907" i="12"/>
  <c r="E908" i="12"/>
  <c r="F908" i="12"/>
  <c r="E909" i="12"/>
  <c r="F909" i="12"/>
  <c r="E910" i="12"/>
  <c r="F910" i="12"/>
  <c r="E911" i="12"/>
  <c r="F911" i="12"/>
  <c r="E912" i="12"/>
  <c r="F912" i="12"/>
  <c r="E913" i="12"/>
  <c r="F913" i="12"/>
  <c r="E914" i="12"/>
  <c r="F914" i="12"/>
  <c r="E915" i="12"/>
  <c r="F915" i="12"/>
  <c r="E916" i="12"/>
  <c r="F916" i="12"/>
  <c r="E917" i="12"/>
  <c r="F917" i="12"/>
  <c r="E918" i="12"/>
  <c r="F918" i="12"/>
  <c r="E919" i="12"/>
  <c r="F919" i="12"/>
  <c r="E920" i="12"/>
  <c r="F920" i="12"/>
  <c r="E921" i="12"/>
  <c r="F921" i="12"/>
  <c r="E922" i="12"/>
  <c r="F922" i="12"/>
  <c r="E923" i="12"/>
  <c r="F923" i="12"/>
  <c r="E924" i="12"/>
  <c r="F924" i="12"/>
  <c r="E925" i="12"/>
  <c r="F925" i="12"/>
  <c r="E926" i="12"/>
  <c r="F926" i="12"/>
  <c r="E927" i="12"/>
  <c r="F927" i="12"/>
  <c r="E928" i="12"/>
  <c r="F928" i="12"/>
  <c r="E929" i="12"/>
  <c r="F929" i="12"/>
  <c r="E930" i="12"/>
  <c r="F930" i="12"/>
  <c r="E931" i="12"/>
  <c r="F931" i="12"/>
  <c r="E932" i="12"/>
  <c r="F932" i="12"/>
  <c r="E933" i="12"/>
  <c r="F933" i="12"/>
  <c r="E934" i="12"/>
  <c r="F934" i="12"/>
  <c r="E935" i="12"/>
  <c r="F935" i="12"/>
  <c r="E936" i="12"/>
  <c r="F936" i="12"/>
  <c r="E937" i="12"/>
  <c r="F937" i="12"/>
  <c r="E938" i="12"/>
  <c r="F938" i="12"/>
  <c r="E939" i="12"/>
  <c r="F939" i="12"/>
  <c r="E940" i="12"/>
  <c r="F940" i="12"/>
  <c r="E941" i="12"/>
  <c r="F941" i="12"/>
  <c r="E942" i="12"/>
  <c r="F942" i="12"/>
  <c r="E943" i="12"/>
  <c r="F943" i="12"/>
  <c r="E944" i="12"/>
  <c r="F944" i="12"/>
  <c r="E945" i="12"/>
  <c r="F945" i="12"/>
  <c r="E946" i="12"/>
  <c r="F946" i="12"/>
  <c r="E947" i="12"/>
  <c r="F947" i="12"/>
  <c r="E948" i="12"/>
  <c r="F948" i="12"/>
  <c r="E949" i="12"/>
  <c r="F949" i="12"/>
  <c r="E950" i="12"/>
  <c r="F950" i="12"/>
  <c r="E951" i="12"/>
  <c r="F951" i="12"/>
  <c r="E952" i="12"/>
  <c r="F952" i="12"/>
  <c r="E953" i="12"/>
  <c r="F953" i="12"/>
  <c r="E954" i="12"/>
  <c r="F954" i="12"/>
  <c r="E955" i="12"/>
  <c r="F955" i="12"/>
  <c r="E956" i="12"/>
  <c r="F956" i="12"/>
  <c r="E957" i="12"/>
  <c r="F957" i="12"/>
  <c r="E958" i="12"/>
  <c r="F958" i="12"/>
  <c r="E959" i="12"/>
  <c r="F959" i="12"/>
  <c r="E960" i="12"/>
  <c r="F960" i="12"/>
  <c r="E961" i="12"/>
  <c r="F961" i="12"/>
  <c r="E962" i="12"/>
  <c r="F962" i="12"/>
  <c r="E963" i="12"/>
  <c r="F963" i="12"/>
  <c r="E964" i="12"/>
  <c r="F964" i="12"/>
  <c r="E965" i="12"/>
  <c r="F965" i="12"/>
  <c r="E966" i="12"/>
  <c r="F966" i="12"/>
  <c r="E967" i="12"/>
  <c r="F967" i="12"/>
  <c r="E968" i="12"/>
  <c r="F968" i="12"/>
  <c r="E969" i="12"/>
  <c r="F969" i="12"/>
  <c r="E970" i="12"/>
  <c r="F970" i="12"/>
  <c r="E971" i="12"/>
  <c r="F971" i="12"/>
  <c r="E972" i="12"/>
  <c r="F972" i="12"/>
  <c r="E973" i="12"/>
  <c r="F973" i="12"/>
  <c r="E974" i="12"/>
  <c r="F974" i="12"/>
  <c r="E975" i="12"/>
  <c r="F975" i="12"/>
  <c r="E976" i="12"/>
  <c r="F976" i="12"/>
  <c r="E977" i="12"/>
  <c r="F977" i="12"/>
  <c r="E978" i="12"/>
  <c r="F978" i="12"/>
  <c r="E979" i="12"/>
  <c r="F979" i="12"/>
  <c r="E980" i="12"/>
  <c r="F980" i="12"/>
  <c r="E981" i="12"/>
  <c r="F981" i="12"/>
  <c r="E982" i="12"/>
  <c r="F982" i="12"/>
  <c r="E983" i="12"/>
  <c r="F983" i="12"/>
  <c r="E984" i="12"/>
  <c r="F984" i="12"/>
  <c r="E985" i="12"/>
  <c r="F985" i="12"/>
  <c r="E986" i="12"/>
  <c r="F986" i="12"/>
  <c r="E987" i="12"/>
  <c r="F987" i="12"/>
  <c r="E988" i="12"/>
  <c r="F988" i="12"/>
  <c r="E989" i="12"/>
  <c r="F989" i="12"/>
  <c r="E990" i="12"/>
  <c r="F990" i="12"/>
  <c r="E991" i="12"/>
  <c r="F991" i="12"/>
  <c r="E992" i="12"/>
  <c r="F992" i="12"/>
  <c r="E993" i="12"/>
  <c r="F993" i="12"/>
  <c r="E994" i="12"/>
  <c r="F994" i="12"/>
  <c r="E995" i="12"/>
  <c r="F995" i="12"/>
  <c r="E996" i="12"/>
  <c r="F996" i="12"/>
  <c r="E997" i="12"/>
  <c r="F997" i="12"/>
  <c r="E998" i="12"/>
  <c r="F998" i="12"/>
  <c r="E999" i="12"/>
  <c r="F999" i="12"/>
  <c r="E1000" i="12"/>
  <c r="F1000" i="12"/>
  <c r="E1001" i="12"/>
  <c r="F1001" i="12"/>
  <c r="E1002" i="12"/>
  <c r="F1002" i="12"/>
  <c r="E1003" i="12"/>
  <c r="F1003" i="12"/>
  <c r="E1004" i="12"/>
  <c r="F1004" i="12"/>
  <c r="E3" i="11"/>
  <c r="F3" i="11"/>
  <c r="E4" i="11"/>
  <c r="F4" i="11"/>
  <c r="E5" i="11"/>
  <c r="F5" i="11"/>
  <c r="E6" i="11"/>
  <c r="F6" i="11"/>
  <c r="E7" i="11"/>
  <c r="F7" i="11"/>
  <c r="E8" i="11"/>
  <c r="F8" i="11"/>
  <c r="E9" i="11"/>
  <c r="F9" i="11"/>
  <c r="E10" i="11"/>
  <c r="F10" i="11"/>
  <c r="E11" i="11"/>
  <c r="F11" i="11"/>
  <c r="E12" i="11"/>
  <c r="F12" i="11"/>
  <c r="E13" i="11"/>
  <c r="F13" i="11"/>
  <c r="E14" i="11"/>
  <c r="F14" i="11"/>
  <c r="E15" i="11"/>
  <c r="F15" i="11"/>
  <c r="E16" i="11"/>
  <c r="F16" i="11"/>
  <c r="E17" i="11"/>
  <c r="F17" i="11"/>
  <c r="E18" i="11"/>
  <c r="F18" i="11"/>
  <c r="E19" i="11"/>
  <c r="F19" i="11"/>
  <c r="E20" i="11"/>
  <c r="F20" i="11"/>
  <c r="E21" i="11"/>
  <c r="F21" i="11"/>
  <c r="E22" i="11"/>
  <c r="F22" i="11"/>
  <c r="E23" i="11"/>
  <c r="F23" i="11"/>
  <c r="E24" i="11"/>
  <c r="F24" i="11"/>
  <c r="E25" i="11"/>
  <c r="F25" i="11"/>
  <c r="E26" i="11"/>
  <c r="F26" i="11"/>
  <c r="E27" i="11"/>
  <c r="F27" i="11"/>
  <c r="E28" i="11"/>
  <c r="F28" i="11"/>
  <c r="E29" i="11"/>
  <c r="F29" i="11"/>
  <c r="E30" i="11"/>
  <c r="F30" i="11"/>
  <c r="E31" i="11"/>
  <c r="F31" i="11"/>
  <c r="E32" i="11"/>
  <c r="F32" i="11"/>
  <c r="E33" i="11"/>
  <c r="F33" i="11"/>
  <c r="E34" i="11"/>
  <c r="F34" i="11"/>
  <c r="E35" i="11"/>
  <c r="F35" i="11"/>
  <c r="E36" i="11"/>
  <c r="F36" i="11"/>
  <c r="E37" i="11"/>
  <c r="F37" i="11"/>
  <c r="E38" i="11"/>
  <c r="F38" i="11"/>
  <c r="E39" i="11"/>
  <c r="F39" i="11"/>
  <c r="E40" i="11"/>
  <c r="F40" i="11"/>
  <c r="E41" i="11"/>
  <c r="F41" i="11"/>
  <c r="E42" i="11"/>
  <c r="F42" i="11"/>
  <c r="E43" i="11"/>
  <c r="F43" i="11"/>
  <c r="E44" i="11"/>
  <c r="F44" i="11"/>
  <c r="E45" i="11"/>
  <c r="F45" i="11"/>
  <c r="E46" i="11"/>
  <c r="F46" i="11"/>
  <c r="E47" i="11"/>
  <c r="F47" i="11"/>
  <c r="E48" i="11"/>
  <c r="F48" i="11"/>
  <c r="E49" i="11"/>
  <c r="F49" i="11"/>
  <c r="E50" i="11"/>
  <c r="F50" i="11"/>
  <c r="E51" i="11"/>
  <c r="F51" i="11"/>
  <c r="E52" i="11"/>
  <c r="F52" i="11"/>
  <c r="E53" i="11"/>
  <c r="F53" i="11"/>
  <c r="E54" i="11"/>
  <c r="F54" i="11"/>
  <c r="E55" i="11"/>
  <c r="F55" i="11"/>
  <c r="E56" i="11"/>
  <c r="F56" i="11"/>
  <c r="E57" i="11"/>
  <c r="F57" i="11"/>
  <c r="E58" i="11"/>
  <c r="F58" i="11"/>
  <c r="E59" i="11"/>
  <c r="F59" i="11"/>
  <c r="E60" i="11"/>
  <c r="F60" i="11"/>
  <c r="E61" i="11"/>
  <c r="F61" i="11"/>
  <c r="E62" i="11"/>
  <c r="F62" i="11"/>
  <c r="E63" i="11"/>
  <c r="F63" i="11"/>
  <c r="E64" i="11"/>
  <c r="F64" i="11"/>
  <c r="E65" i="11"/>
  <c r="F65" i="11"/>
  <c r="E66" i="11"/>
  <c r="F66" i="11"/>
  <c r="E67" i="11"/>
  <c r="F67" i="11"/>
  <c r="E68" i="11"/>
  <c r="F68" i="11"/>
  <c r="E69" i="11"/>
  <c r="F69" i="11"/>
  <c r="E70" i="11"/>
  <c r="F70" i="11"/>
  <c r="E71" i="11"/>
  <c r="F71" i="11"/>
  <c r="E72" i="11"/>
  <c r="F72" i="11"/>
  <c r="E73" i="11"/>
  <c r="F73" i="11"/>
  <c r="E74" i="11"/>
  <c r="F74" i="11"/>
  <c r="E75" i="11"/>
  <c r="F75" i="11"/>
  <c r="E76" i="11"/>
  <c r="F76" i="11"/>
  <c r="E77" i="11"/>
  <c r="F77" i="11"/>
  <c r="E78" i="11"/>
  <c r="F78" i="11"/>
  <c r="E79" i="11"/>
  <c r="F79" i="11"/>
  <c r="E80" i="11"/>
  <c r="F80" i="11"/>
  <c r="E81" i="11"/>
  <c r="F81" i="11"/>
  <c r="E82" i="11"/>
  <c r="F82" i="11"/>
  <c r="E83" i="11"/>
  <c r="F83" i="11"/>
  <c r="E84" i="11"/>
  <c r="F84" i="11"/>
  <c r="E85" i="11"/>
  <c r="F85" i="11"/>
  <c r="E86" i="11"/>
  <c r="F86" i="11"/>
  <c r="E87" i="11"/>
  <c r="F87" i="11"/>
  <c r="E88" i="11"/>
  <c r="F88" i="11"/>
  <c r="E89" i="11"/>
  <c r="F89" i="11"/>
  <c r="E90" i="11"/>
  <c r="F90" i="11"/>
  <c r="E91" i="11"/>
  <c r="F91" i="11"/>
  <c r="E92" i="11"/>
  <c r="F92" i="11"/>
  <c r="E93" i="11"/>
  <c r="F93" i="11"/>
  <c r="E94" i="11"/>
  <c r="F94" i="11"/>
  <c r="E95" i="11"/>
  <c r="F95" i="11"/>
  <c r="E96" i="11"/>
  <c r="F96" i="11"/>
  <c r="E97" i="11"/>
  <c r="F97" i="11"/>
  <c r="E98" i="11"/>
  <c r="F98" i="11"/>
  <c r="E99" i="11"/>
  <c r="F99" i="11"/>
  <c r="E100" i="11"/>
  <c r="F100" i="11"/>
  <c r="E101" i="11"/>
  <c r="F101" i="11"/>
  <c r="E102" i="11"/>
  <c r="F102" i="11"/>
  <c r="E103" i="11"/>
  <c r="F103" i="11"/>
  <c r="E104" i="11"/>
  <c r="F104" i="11"/>
  <c r="E105" i="11"/>
  <c r="F105" i="11"/>
  <c r="E106" i="11"/>
  <c r="F106" i="11"/>
  <c r="E107" i="11"/>
  <c r="F107" i="11"/>
  <c r="E108" i="11"/>
  <c r="F108" i="11"/>
  <c r="E109" i="11"/>
  <c r="F109" i="11"/>
  <c r="E110" i="11"/>
  <c r="F110" i="11"/>
  <c r="E111" i="11"/>
  <c r="F111" i="11"/>
  <c r="E112" i="11"/>
  <c r="F112" i="11"/>
  <c r="E113" i="11"/>
  <c r="F113" i="11"/>
  <c r="E114" i="11"/>
  <c r="F114" i="11"/>
  <c r="E115" i="11"/>
  <c r="F115" i="11"/>
  <c r="E116" i="11"/>
  <c r="F116" i="11"/>
  <c r="E117" i="11"/>
  <c r="F117" i="11"/>
  <c r="E118" i="11"/>
  <c r="F118" i="11"/>
  <c r="E119" i="11"/>
  <c r="F119" i="11"/>
  <c r="E120" i="11"/>
  <c r="F120" i="11"/>
  <c r="E121" i="11"/>
  <c r="F121" i="11"/>
  <c r="E122" i="11"/>
  <c r="F122" i="11"/>
  <c r="E123" i="11"/>
  <c r="F123" i="11"/>
  <c r="E124" i="11"/>
  <c r="F124" i="11"/>
  <c r="E125" i="11"/>
  <c r="F125" i="11"/>
  <c r="E126" i="11"/>
  <c r="F126" i="11"/>
  <c r="E127" i="11"/>
  <c r="F127" i="11"/>
  <c r="E128" i="11"/>
  <c r="F128" i="11"/>
  <c r="E129" i="11"/>
  <c r="F129" i="11"/>
  <c r="E130" i="11"/>
  <c r="F130" i="11"/>
  <c r="E131" i="11"/>
  <c r="F131" i="11"/>
  <c r="E132" i="11"/>
  <c r="F132" i="11"/>
  <c r="E133" i="11"/>
  <c r="F133" i="11"/>
  <c r="E134" i="11"/>
  <c r="F134" i="11"/>
  <c r="E135" i="11"/>
  <c r="F135" i="11"/>
  <c r="E136" i="11"/>
  <c r="F136" i="11"/>
  <c r="E137" i="11"/>
  <c r="F137" i="11"/>
  <c r="E138" i="11"/>
  <c r="F138" i="11"/>
  <c r="E139" i="11"/>
  <c r="F139" i="11"/>
  <c r="E140" i="11"/>
  <c r="F140" i="11"/>
  <c r="E141" i="11"/>
  <c r="F141" i="11"/>
  <c r="E142" i="11"/>
  <c r="F142" i="11"/>
  <c r="E143" i="11"/>
  <c r="F143" i="11"/>
  <c r="E144" i="11"/>
  <c r="F144" i="11"/>
  <c r="E145" i="11"/>
  <c r="F145" i="11"/>
  <c r="E146" i="11"/>
  <c r="F146" i="11"/>
  <c r="E147" i="11"/>
  <c r="F147" i="11"/>
  <c r="E148" i="11"/>
  <c r="F148" i="11"/>
  <c r="E149" i="11"/>
  <c r="F149" i="11"/>
  <c r="E150" i="11"/>
  <c r="F150" i="11"/>
  <c r="E151" i="11"/>
  <c r="F151" i="11"/>
  <c r="E152" i="11"/>
  <c r="F152" i="11"/>
  <c r="E153" i="11"/>
  <c r="F153" i="11"/>
  <c r="E154" i="11"/>
  <c r="F154" i="11"/>
  <c r="E155" i="11"/>
  <c r="F155" i="11"/>
  <c r="E156" i="11"/>
  <c r="F156" i="11"/>
  <c r="E157" i="11"/>
  <c r="F157" i="11"/>
  <c r="E158" i="11"/>
  <c r="F158" i="11"/>
  <c r="E159" i="11"/>
  <c r="F159" i="11"/>
  <c r="E160" i="11"/>
  <c r="F160" i="11"/>
  <c r="E161" i="11"/>
  <c r="F161" i="11"/>
  <c r="E162" i="11"/>
  <c r="F162" i="11"/>
  <c r="E163" i="11"/>
  <c r="F163" i="11"/>
  <c r="E164" i="11"/>
  <c r="F164" i="11"/>
  <c r="E165" i="11"/>
  <c r="F165" i="11"/>
  <c r="E166" i="11"/>
  <c r="F166" i="11"/>
  <c r="E167" i="11"/>
  <c r="F167" i="11"/>
  <c r="E168" i="11"/>
  <c r="F168" i="11"/>
  <c r="E169" i="11"/>
  <c r="F169" i="11"/>
  <c r="E170" i="11"/>
  <c r="F170" i="11"/>
  <c r="E171" i="11"/>
  <c r="F171" i="11"/>
  <c r="E172" i="11"/>
  <c r="F172" i="11"/>
  <c r="E173" i="11"/>
  <c r="F173" i="11"/>
  <c r="E174" i="11"/>
  <c r="F174" i="11"/>
  <c r="E175" i="11"/>
  <c r="F175" i="11"/>
  <c r="E176" i="11"/>
  <c r="F176" i="11"/>
  <c r="E177" i="11"/>
  <c r="F177" i="11"/>
  <c r="E178" i="11"/>
  <c r="F178" i="11"/>
  <c r="E179" i="11"/>
  <c r="F179" i="11"/>
  <c r="E180" i="11"/>
  <c r="F180" i="11"/>
  <c r="E181" i="11"/>
  <c r="F181" i="11"/>
  <c r="E182" i="11"/>
  <c r="F182" i="11"/>
  <c r="E183" i="11"/>
  <c r="F183" i="11"/>
  <c r="E184" i="11"/>
  <c r="F184" i="11"/>
  <c r="E185" i="11"/>
  <c r="F185" i="11"/>
  <c r="E186" i="11"/>
  <c r="F186" i="11"/>
  <c r="E187" i="11"/>
  <c r="F187" i="11"/>
  <c r="E188" i="11"/>
  <c r="F188" i="11"/>
  <c r="E189" i="11"/>
  <c r="F189" i="11"/>
  <c r="E190" i="11"/>
  <c r="F190" i="11"/>
  <c r="E191" i="11"/>
  <c r="F191" i="11"/>
  <c r="E192" i="11"/>
  <c r="F192" i="11"/>
  <c r="E193" i="11"/>
  <c r="F193" i="11"/>
  <c r="E194" i="11"/>
  <c r="F194" i="11"/>
  <c r="E195" i="11"/>
  <c r="F195" i="11"/>
  <c r="E196" i="11"/>
  <c r="F196" i="11"/>
  <c r="E197" i="11"/>
  <c r="F197" i="11"/>
  <c r="E198" i="11"/>
  <c r="F198" i="11"/>
  <c r="E199" i="11"/>
  <c r="F199" i="11"/>
  <c r="E200" i="11"/>
  <c r="F200" i="11"/>
  <c r="E201" i="11"/>
  <c r="F201" i="11"/>
  <c r="E202" i="11"/>
  <c r="F202" i="11"/>
  <c r="E203" i="11"/>
  <c r="F203" i="11"/>
  <c r="E204" i="11"/>
  <c r="F204" i="11"/>
  <c r="E205" i="11"/>
  <c r="F205" i="11"/>
  <c r="E206" i="11"/>
  <c r="F206" i="11"/>
  <c r="E207" i="11"/>
  <c r="F207" i="11"/>
  <c r="E208" i="11"/>
  <c r="F208" i="11"/>
  <c r="E209" i="11"/>
  <c r="F209" i="11"/>
  <c r="E210" i="11"/>
  <c r="F210" i="11"/>
  <c r="E211" i="11"/>
  <c r="F211" i="11"/>
  <c r="E212" i="11"/>
  <c r="F212" i="11"/>
  <c r="E213" i="11"/>
  <c r="F213" i="11"/>
  <c r="E214" i="11"/>
  <c r="F214" i="11"/>
  <c r="E215" i="11"/>
  <c r="F215" i="11"/>
  <c r="E216" i="11"/>
  <c r="F216" i="11"/>
  <c r="E217" i="11"/>
  <c r="F217" i="11"/>
  <c r="E218" i="11"/>
  <c r="F218" i="11"/>
  <c r="E219" i="11"/>
  <c r="F219" i="11"/>
  <c r="E220" i="11"/>
  <c r="F220" i="11"/>
  <c r="E221" i="11"/>
  <c r="F221" i="11"/>
  <c r="E222" i="11"/>
  <c r="F222" i="11"/>
  <c r="E223" i="11"/>
  <c r="F223" i="11"/>
  <c r="E224" i="11"/>
  <c r="F224" i="11"/>
  <c r="E225" i="11"/>
  <c r="F225" i="11"/>
  <c r="E226" i="11"/>
  <c r="F226" i="11"/>
  <c r="E227" i="11"/>
  <c r="F227" i="11"/>
  <c r="E228" i="11"/>
  <c r="F228" i="11"/>
  <c r="E229" i="11"/>
  <c r="F229" i="11"/>
  <c r="E230" i="11"/>
  <c r="F230" i="11"/>
  <c r="E231" i="11"/>
  <c r="F231" i="11"/>
  <c r="E232" i="11"/>
  <c r="F232" i="11"/>
  <c r="E233" i="11"/>
  <c r="F233" i="11"/>
  <c r="E234" i="11"/>
  <c r="F234" i="11"/>
  <c r="E235" i="11"/>
  <c r="F235" i="11"/>
  <c r="E236" i="11"/>
  <c r="F236" i="11"/>
  <c r="E237" i="11"/>
  <c r="F237" i="11"/>
  <c r="E238" i="11"/>
  <c r="F238" i="11"/>
  <c r="E239" i="11"/>
  <c r="F239" i="11"/>
  <c r="E240" i="11"/>
  <c r="F240" i="11"/>
  <c r="E241" i="11"/>
  <c r="F241" i="11"/>
  <c r="E242" i="11"/>
  <c r="F242" i="11"/>
  <c r="E243" i="11"/>
  <c r="F243" i="11"/>
  <c r="E244" i="11"/>
  <c r="F244" i="11"/>
  <c r="E245" i="11"/>
  <c r="F245" i="11"/>
  <c r="E246" i="11"/>
  <c r="F246" i="11"/>
  <c r="E247" i="11"/>
  <c r="F247" i="11"/>
  <c r="E248" i="11"/>
  <c r="F248" i="11"/>
  <c r="E249" i="11"/>
  <c r="F249" i="11"/>
  <c r="E250" i="11"/>
  <c r="F250" i="11"/>
  <c r="E251" i="11"/>
  <c r="F251" i="11"/>
  <c r="E252" i="11"/>
  <c r="F252" i="11"/>
  <c r="E253" i="11"/>
  <c r="F253" i="11"/>
  <c r="E254" i="11"/>
  <c r="F254" i="11"/>
  <c r="E255" i="11"/>
  <c r="F255" i="11"/>
  <c r="E256" i="11"/>
  <c r="F256" i="11"/>
  <c r="E257" i="11"/>
  <c r="F257" i="11"/>
  <c r="E258" i="11"/>
  <c r="F258" i="11"/>
  <c r="E259" i="11"/>
  <c r="F259" i="11"/>
  <c r="E260" i="11"/>
  <c r="F260" i="11"/>
  <c r="E261" i="11"/>
  <c r="F261" i="11"/>
  <c r="E262" i="11"/>
  <c r="F262" i="11"/>
  <c r="E263" i="11"/>
  <c r="F263" i="11"/>
  <c r="E264" i="11"/>
  <c r="F264" i="11"/>
  <c r="E265" i="11"/>
  <c r="F265" i="11"/>
  <c r="E266" i="11"/>
  <c r="F266" i="11"/>
  <c r="E267" i="11"/>
  <c r="F267" i="11"/>
  <c r="E268" i="11"/>
  <c r="F268" i="11"/>
  <c r="E269" i="11"/>
  <c r="F269" i="11"/>
  <c r="E270" i="11"/>
  <c r="F270" i="11"/>
  <c r="E271" i="11"/>
  <c r="F271" i="11"/>
  <c r="E272" i="11"/>
  <c r="F272" i="11"/>
  <c r="E273" i="11"/>
  <c r="F273" i="11"/>
  <c r="E274" i="11"/>
  <c r="F274" i="11"/>
  <c r="E275" i="11"/>
  <c r="F275" i="11"/>
  <c r="E276" i="11"/>
  <c r="F276" i="11"/>
  <c r="E277" i="11"/>
  <c r="F277" i="11"/>
  <c r="E278" i="11"/>
  <c r="F278" i="11"/>
  <c r="E279" i="11"/>
  <c r="F279" i="11"/>
  <c r="E280" i="11"/>
  <c r="F280" i="11"/>
  <c r="E281" i="11"/>
  <c r="F281" i="11"/>
  <c r="E282" i="11"/>
  <c r="F282" i="11"/>
  <c r="E283" i="11"/>
  <c r="F283" i="11"/>
  <c r="E284" i="11"/>
  <c r="F284" i="11"/>
  <c r="E285" i="11"/>
  <c r="F285" i="11"/>
  <c r="E286" i="11"/>
  <c r="F286" i="11"/>
  <c r="E287" i="11"/>
  <c r="F287" i="11"/>
  <c r="E288" i="11"/>
  <c r="F288" i="11"/>
  <c r="E289" i="11"/>
  <c r="F289" i="11"/>
  <c r="E290" i="11"/>
  <c r="F290" i="11"/>
  <c r="E291" i="11"/>
  <c r="F291" i="11"/>
  <c r="E292" i="11"/>
  <c r="F292" i="11"/>
  <c r="E293" i="11"/>
  <c r="F293" i="11"/>
  <c r="E294" i="11"/>
  <c r="F294" i="11"/>
  <c r="E295" i="11"/>
  <c r="F295" i="11"/>
  <c r="E296" i="11"/>
  <c r="F296" i="11"/>
  <c r="E297" i="11"/>
  <c r="F297" i="11"/>
  <c r="E298" i="11"/>
  <c r="F298" i="11"/>
  <c r="E299" i="11"/>
  <c r="F299" i="11"/>
  <c r="E300" i="11"/>
  <c r="F300" i="11"/>
  <c r="E301" i="11"/>
  <c r="F301" i="11"/>
  <c r="E302" i="11"/>
  <c r="F302" i="11"/>
  <c r="E303" i="11"/>
  <c r="F303" i="11"/>
  <c r="E304" i="11"/>
  <c r="F304" i="11"/>
  <c r="E305" i="11"/>
  <c r="F305" i="11"/>
  <c r="E306" i="11"/>
  <c r="F306" i="11"/>
  <c r="E307" i="11"/>
  <c r="F307" i="11"/>
  <c r="E308" i="11"/>
  <c r="F308" i="11"/>
  <c r="E309" i="11"/>
  <c r="F309" i="11"/>
  <c r="E310" i="11"/>
  <c r="F310" i="11"/>
  <c r="E311" i="11"/>
  <c r="F311" i="11"/>
  <c r="E312" i="11"/>
  <c r="F312" i="11"/>
  <c r="E313" i="11"/>
  <c r="F313" i="11"/>
  <c r="E314" i="11"/>
  <c r="F314" i="11"/>
  <c r="E315" i="11"/>
  <c r="F315" i="11"/>
  <c r="E316" i="11"/>
  <c r="F316" i="11"/>
  <c r="E317" i="11"/>
  <c r="F317" i="11"/>
  <c r="E318" i="11"/>
  <c r="F318" i="11"/>
  <c r="E319" i="11"/>
  <c r="F319" i="11"/>
  <c r="E320" i="11"/>
  <c r="F320" i="11"/>
  <c r="E321" i="11"/>
  <c r="F321" i="11"/>
  <c r="E322" i="11"/>
  <c r="F322" i="11"/>
  <c r="E323" i="11"/>
  <c r="F323" i="11"/>
  <c r="E324" i="11"/>
  <c r="F324" i="11"/>
  <c r="E325" i="11"/>
  <c r="F325" i="11"/>
  <c r="E326" i="11"/>
  <c r="F326" i="11"/>
  <c r="E327" i="11"/>
  <c r="F327" i="11"/>
  <c r="E328" i="11"/>
  <c r="F328" i="11"/>
  <c r="E329" i="11"/>
  <c r="F329" i="11"/>
  <c r="E330" i="11"/>
  <c r="F330" i="11"/>
  <c r="E331" i="11"/>
  <c r="F331" i="11"/>
  <c r="E332" i="11"/>
  <c r="F332" i="11"/>
  <c r="E333" i="11"/>
  <c r="F333" i="11"/>
  <c r="E334" i="11"/>
  <c r="F334" i="11"/>
  <c r="E335" i="11"/>
  <c r="F335" i="11"/>
  <c r="E336" i="11"/>
  <c r="F336" i="11"/>
  <c r="E337" i="11"/>
  <c r="F337" i="11"/>
  <c r="E338" i="11"/>
  <c r="F338" i="11"/>
  <c r="E339" i="11"/>
  <c r="F339" i="11"/>
  <c r="E340" i="11"/>
  <c r="F340" i="11"/>
  <c r="E341" i="11"/>
  <c r="F341" i="11"/>
  <c r="E342" i="11"/>
  <c r="F342" i="11"/>
  <c r="E343" i="11"/>
  <c r="F343" i="11"/>
  <c r="E344" i="11"/>
  <c r="F344" i="11"/>
  <c r="E345" i="11"/>
  <c r="F345" i="11"/>
  <c r="E346" i="11"/>
  <c r="F346" i="11"/>
  <c r="E347" i="11"/>
  <c r="F347" i="11"/>
  <c r="E348" i="11"/>
  <c r="F348" i="11"/>
  <c r="E349" i="11"/>
  <c r="F349" i="11"/>
  <c r="E350" i="11"/>
  <c r="F350" i="11"/>
  <c r="E351" i="11"/>
  <c r="F351" i="11"/>
  <c r="E352" i="11"/>
  <c r="F352" i="11"/>
  <c r="E353" i="11"/>
  <c r="F353" i="11"/>
  <c r="E354" i="11"/>
  <c r="F354" i="11"/>
  <c r="E355" i="11"/>
  <c r="F355" i="11"/>
  <c r="E356" i="11"/>
  <c r="F356" i="11"/>
  <c r="E357" i="11"/>
  <c r="F357" i="11"/>
  <c r="E358" i="11"/>
  <c r="F358" i="11"/>
  <c r="E359" i="11"/>
  <c r="F359" i="11"/>
  <c r="E360" i="11"/>
  <c r="F360" i="11"/>
  <c r="E361" i="11"/>
  <c r="F361" i="11"/>
  <c r="E362" i="11"/>
  <c r="F362" i="11"/>
  <c r="E363" i="11"/>
  <c r="F363" i="11"/>
  <c r="E364" i="11"/>
  <c r="F364" i="11"/>
  <c r="E365" i="11"/>
  <c r="F365" i="11"/>
  <c r="E366" i="11"/>
  <c r="F366" i="11"/>
  <c r="E367" i="11"/>
  <c r="F367" i="11"/>
  <c r="E368" i="11"/>
  <c r="F368" i="11"/>
  <c r="E369" i="11"/>
  <c r="F369" i="11"/>
  <c r="E370" i="11"/>
  <c r="F370" i="11"/>
  <c r="E371" i="11"/>
  <c r="F371" i="11"/>
  <c r="E372" i="11"/>
  <c r="F372" i="11"/>
  <c r="E373" i="11"/>
  <c r="F373" i="11"/>
  <c r="E374" i="11"/>
  <c r="F374" i="11"/>
  <c r="E375" i="11"/>
  <c r="F375" i="11"/>
  <c r="E376" i="11"/>
  <c r="F376" i="11"/>
  <c r="E377" i="11"/>
  <c r="F377" i="11"/>
  <c r="E378" i="11"/>
  <c r="F378" i="11"/>
  <c r="E379" i="11"/>
  <c r="F379" i="11"/>
  <c r="E380" i="11"/>
  <c r="F380" i="11"/>
  <c r="E381" i="11"/>
  <c r="F381" i="11"/>
  <c r="E382" i="11"/>
  <c r="F382" i="11"/>
  <c r="E383" i="11"/>
  <c r="F383" i="11"/>
  <c r="E384" i="11"/>
  <c r="F384" i="11"/>
  <c r="E385" i="11"/>
  <c r="F385" i="11"/>
  <c r="E386" i="11"/>
  <c r="F386" i="11"/>
  <c r="E387" i="11"/>
  <c r="F387" i="11"/>
  <c r="E388" i="11"/>
  <c r="F388" i="11"/>
  <c r="E389" i="11"/>
  <c r="F389" i="11"/>
  <c r="E390" i="11"/>
  <c r="F390" i="11"/>
  <c r="E391" i="11"/>
  <c r="F391" i="11"/>
  <c r="E392" i="11"/>
  <c r="F392" i="11"/>
  <c r="E393" i="11"/>
  <c r="F393" i="11"/>
  <c r="E394" i="11"/>
  <c r="F394" i="11"/>
  <c r="E395" i="11"/>
  <c r="F395" i="11"/>
  <c r="E396" i="11"/>
  <c r="F396" i="11"/>
  <c r="E397" i="11"/>
  <c r="F397" i="11"/>
  <c r="E398" i="11"/>
  <c r="F398" i="11"/>
  <c r="E399" i="11"/>
  <c r="F399" i="11"/>
  <c r="E400" i="11"/>
  <c r="F400" i="11"/>
  <c r="E401" i="11"/>
  <c r="F401" i="11"/>
  <c r="E402" i="11"/>
  <c r="F402" i="11"/>
  <c r="E403" i="11"/>
  <c r="F403" i="11"/>
  <c r="E404" i="11"/>
  <c r="F404" i="11"/>
  <c r="E405" i="11"/>
  <c r="F405" i="11"/>
  <c r="E406" i="11"/>
  <c r="F406" i="11"/>
  <c r="E407" i="11"/>
  <c r="F407" i="11"/>
  <c r="E408" i="11"/>
  <c r="F408" i="11"/>
  <c r="E409" i="11"/>
  <c r="F409" i="11"/>
  <c r="E410" i="11"/>
  <c r="F410" i="11"/>
  <c r="E411" i="11"/>
  <c r="F411" i="11"/>
  <c r="E412" i="11"/>
  <c r="F412" i="11"/>
  <c r="E413" i="11"/>
  <c r="F413" i="11"/>
  <c r="E414" i="11"/>
  <c r="F414" i="11"/>
  <c r="E415" i="11"/>
  <c r="F415" i="11"/>
  <c r="E416" i="11"/>
  <c r="F416" i="11"/>
  <c r="E417" i="11"/>
  <c r="F417" i="11"/>
  <c r="E418" i="11"/>
  <c r="F418" i="11"/>
  <c r="E419" i="11"/>
  <c r="F419" i="11"/>
  <c r="E420" i="11"/>
  <c r="F420" i="11"/>
  <c r="E421" i="11"/>
  <c r="F421" i="11"/>
  <c r="E422" i="11"/>
  <c r="F422" i="11"/>
  <c r="E423" i="11"/>
  <c r="F423" i="11"/>
  <c r="E424" i="11"/>
  <c r="F424" i="11"/>
  <c r="E425" i="11"/>
  <c r="F425" i="11"/>
  <c r="E426" i="11"/>
  <c r="F426" i="11"/>
  <c r="E427" i="11"/>
  <c r="F427" i="11"/>
  <c r="E428" i="11"/>
  <c r="F428" i="11"/>
  <c r="E429" i="11"/>
  <c r="F429" i="11"/>
  <c r="E430" i="11"/>
  <c r="F430" i="11"/>
  <c r="E431" i="11"/>
  <c r="F431" i="11"/>
  <c r="E432" i="11"/>
  <c r="F432" i="11"/>
  <c r="E433" i="11"/>
  <c r="F433" i="11"/>
  <c r="E434" i="11"/>
  <c r="F434" i="11"/>
  <c r="E435" i="11"/>
  <c r="F435" i="11"/>
  <c r="E436" i="11"/>
  <c r="F436" i="11"/>
  <c r="E437" i="11"/>
  <c r="F437" i="11"/>
  <c r="E438" i="11"/>
  <c r="F438" i="11"/>
  <c r="E439" i="11"/>
  <c r="F439" i="11"/>
  <c r="E440" i="11"/>
  <c r="F440" i="11"/>
  <c r="E441" i="11"/>
  <c r="F441" i="11"/>
  <c r="E442" i="11"/>
  <c r="F442" i="11"/>
  <c r="E443" i="11"/>
  <c r="F443" i="11"/>
  <c r="E444" i="11"/>
  <c r="F444" i="11"/>
  <c r="E445" i="11"/>
  <c r="F445" i="11"/>
  <c r="E446" i="11"/>
  <c r="F446" i="11"/>
  <c r="E447" i="11"/>
  <c r="F447" i="11"/>
  <c r="E448" i="11"/>
  <c r="F448" i="11"/>
  <c r="E449" i="11"/>
  <c r="F449" i="11"/>
  <c r="E450" i="11"/>
  <c r="F450" i="11"/>
  <c r="E451" i="11"/>
  <c r="F451" i="11"/>
  <c r="E452" i="11"/>
  <c r="F452" i="11"/>
  <c r="E453" i="11"/>
  <c r="F453" i="11"/>
  <c r="E454" i="11"/>
  <c r="F454" i="11"/>
  <c r="E455" i="11"/>
  <c r="F455" i="11"/>
  <c r="E456" i="11"/>
  <c r="F456" i="11"/>
  <c r="E457" i="11"/>
  <c r="F457" i="11"/>
  <c r="E458" i="11"/>
  <c r="F458" i="11"/>
  <c r="E459" i="11"/>
  <c r="F459" i="11"/>
  <c r="E460" i="11"/>
  <c r="F460" i="11"/>
  <c r="E461" i="11"/>
  <c r="F461" i="11"/>
  <c r="E462" i="11"/>
  <c r="F462" i="11"/>
  <c r="E463" i="11"/>
  <c r="F463" i="11"/>
  <c r="E464" i="11"/>
  <c r="F464" i="11"/>
  <c r="E465" i="11"/>
  <c r="F465" i="11"/>
  <c r="E466" i="11"/>
  <c r="F466" i="11"/>
  <c r="E467" i="11"/>
  <c r="F467" i="11"/>
  <c r="E468" i="11"/>
  <c r="F468" i="11"/>
  <c r="E469" i="11"/>
  <c r="F469" i="11"/>
  <c r="E470" i="11"/>
  <c r="F470" i="11"/>
  <c r="E471" i="11"/>
  <c r="F471" i="11"/>
  <c r="E472" i="11"/>
  <c r="F472" i="11"/>
  <c r="E473" i="11"/>
  <c r="F473" i="11"/>
  <c r="E474" i="11"/>
  <c r="F474" i="11"/>
  <c r="E475" i="11"/>
  <c r="F475" i="11"/>
  <c r="E476" i="11"/>
  <c r="F476" i="11"/>
  <c r="E477" i="11"/>
  <c r="F477" i="11"/>
  <c r="E478" i="11"/>
  <c r="F478" i="11"/>
  <c r="E479" i="11"/>
  <c r="F479" i="11"/>
  <c r="E480" i="11"/>
  <c r="F480" i="11"/>
  <c r="E481" i="11"/>
  <c r="F481" i="11"/>
  <c r="E482" i="11"/>
  <c r="F482" i="11"/>
  <c r="E483" i="11"/>
  <c r="F483" i="11"/>
  <c r="E484" i="11"/>
  <c r="F484" i="11"/>
  <c r="E485" i="11"/>
  <c r="F485" i="11"/>
  <c r="E486" i="11"/>
  <c r="F486" i="11"/>
  <c r="E487" i="11"/>
  <c r="F487" i="11"/>
  <c r="E488" i="11"/>
  <c r="F488" i="11"/>
  <c r="E489" i="11"/>
  <c r="F489" i="11"/>
  <c r="E490" i="11"/>
  <c r="F490" i="11"/>
  <c r="E491" i="11"/>
  <c r="F491" i="11"/>
  <c r="E492" i="11"/>
  <c r="F492" i="11"/>
  <c r="E493" i="11"/>
  <c r="F493" i="11"/>
  <c r="E494" i="11"/>
  <c r="F494" i="11"/>
  <c r="E495" i="11"/>
  <c r="F495" i="11"/>
  <c r="E496" i="11"/>
  <c r="F496" i="11"/>
  <c r="E497" i="11"/>
  <c r="F497" i="11"/>
  <c r="E498" i="11"/>
  <c r="F498" i="11"/>
  <c r="E499" i="11"/>
  <c r="F499" i="11"/>
  <c r="E500" i="11"/>
  <c r="F500" i="11"/>
  <c r="E501" i="11"/>
  <c r="F501" i="11"/>
  <c r="E502" i="11"/>
  <c r="F502" i="11"/>
  <c r="E503" i="11"/>
  <c r="F503" i="11"/>
  <c r="E504" i="11"/>
  <c r="F504" i="11"/>
  <c r="E505" i="11"/>
  <c r="F505" i="11"/>
  <c r="E506" i="11"/>
  <c r="F506" i="11"/>
  <c r="E507" i="11"/>
  <c r="F507" i="11"/>
  <c r="E508" i="11"/>
  <c r="F508" i="11"/>
  <c r="E509" i="11"/>
  <c r="F509" i="11"/>
  <c r="E510" i="11"/>
  <c r="F510" i="11"/>
  <c r="E511" i="11"/>
  <c r="F511" i="11"/>
  <c r="E512" i="11"/>
  <c r="F512" i="11"/>
  <c r="E513" i="11"/>
  <c r="F513" i="11"/>
  <c r="E514" i="11"/>
  <c r="F514" i="11"/>
  <c r="E515" i="11"/>
  <c r="F515" i="11"/>
  <c r="E516" i="11"/>
  <c r="F516" i="11"/>
  <c r="E517" i="11"/>
  <c r="F517" i="11"/>
  <c r="E518" i="11"/>
  <c r="F518" i="11"/>
  <c r="E519" i="11"/>
  <c r="F519" i="11"/>
  <c r="E520" i="11"/>
  <c r="F520" i="11"/>
  <c r="E521" i="11"/>
  <c r="F521" i="11"/>
  <c r="E522" i="11"/>
  <c r="F522" i="11"/>
  <c r="E523" i="11"/>
  <c r="F523" i="11"/>
  <c r="E524" i="11"/>
  <c r="F524" i="11"/>
  <c r="E525" i="11"/>
  <c r="F525" i="11"/>
  <c r="E526" i="11"/>
  <c r="F526" i="11"/>
  <c r="E527" i="11"/>
  <c r="F527" i="11"/>
  <c r="E528" i="11"/>
  <c r="F528" i="11"/>
  <c r="E529" i="11"/>
  <c r="F529" i="11"/>
  <c r="E530" i="11"/>
  <c r="F530" i="11"/>
  <c r="E531" i="11"/>
  <c r="F531" i="11"/>
  <c r="E532" i="11"/>
  <c r="F532" i="11"/>
  <c r="E533" i="11"/>
  <c r="F533" i="11"/>
  <c r="E534" i="11"/>
  <c r="F534" i="11"/>
  <c r="E535" i="11"/>
  <c r="F535" i="11"/>
  <c r="E536" i="11"/>
  <c r="F536" i="11"/>
  <c r="E537" i="11"/>
  <c r="F537" i="11"/>
  <c r="E538" i="11"/>
  <c r="F538" i="11"/>
  <c r="E539" i="11"/>
  <c r="F539" i="11"/>
  <c r="E540" i="11"/>
  <c r="F540" i="11"/>
  <c r="E541" i="11"/>
  <c r="F541" i="11"/>
  <c r="E542" i="11"/>
  <c r="F542" i="11"/>
  <c r="E543" i="11"/>
  <c r="F543" i="11"/>
  <c r="E544" i="11"/>
  <c r="F544" i="11"/>
  <c r="E545" i="11"/>
  <c r="F545" i="11"/>
  <c r="E546" i="11"/>
  <c r="F546" i="11"/>
  <c r="E547" i="11"/>
  <c r="F547" i="11"/>
  <c r="E548" i="11"/>
  <c r="F548" i="11"/>
  <c r="E549" i="11"/>
  <c r="F549" i="11"/>
  <c r="E550" i="11"/>
  <c r="F550" i="11"/>
  <c r="E551" i="11"/>
  <c r="F551" i="11"/>
  <c r="E552" i="11"/>
  <c r="F552" i="11"/>
  <c r="E553" i="11"/>
  <c r="F553" i="11"/>
  <c r="E554" i="11"/>
  <c r="F554" i="11"/>
  <c r="E555" i="11"/>
  <c r="F555" i="11"/>
  <c r="E556" i="11"/>
  <c r="F556" i="11"/>
  <c r="E557" i="11"/>
  <c r="F557" i="11"/>
  <c r="E558" i="11"/>
  <c r="F558" i="11"/>
  <c r="E559" i="11"/>
  <c r="F559" i="11"/>
  <c r="E560" i="11"/>
  <c r="F560" i="11"/>
  <c r="E561" i="11"/>
  <c r="F561" i="11"/>
  <c r="E562" i="11"/>
  <c r="F562" i="11"/>
  <c r="E563" i="11"/>
  <c r="F563" i="11"/>
  <c r="E564" i="11"/>
  <c r="F564" i="11"/>
  <c r="E565" i="11"/>
  <c r="F565" i="11"/>
  <c r="E566" i="11"/>
  <c r="F566" i="11"/>
  <c r="E567" i="11"/>
  <c r="F567" i="11"/>
  <c r="E568" i="11"/>
  <c r="F568" i="11"/>
  <c r="E569" i="11"/>
  <c r="F569" i="11"/>
  <c r="E570" i="11"/>
  <c r="F570" i="11"/>
  <c r="E571" i="11"/>
  <c r="F571" i="11"/>
  <c r="E572" i="11"/>
  <c r="F572" i="11"/>
  <c r="E573" i="11"/>
  <c r="F573" i="11"/>
  <c r="E574" i="11"/>
  <c r="F574" i="11"/>
  <c r="E575" i="11"/>
  <c r="F575" i="11"/>
  <c r="E576" i="11"/>
  <c r="F576" i="11"/>
  <c r="E577" i="11"/>
  <c r="F577" i="11"/>
  <c r="E578" i="11"/>
  <c r="F578" i="11"/>
  <c r="E579" i="11"/>
  <c r="F579" i="11"/>
  <c r="E580" i="11"/>
  <c r="F580" i="11"/>
  <c r="E581" i="11"/>
  <c r="F581" i="11"/>
  <c r="E582" i="11"/>
  <c r="F582" i="11"/>
  <c r="E583" i="11"/>
  <c r="F583" i="11"/>
  <c r="E584" i="11"/>
  <c r="F584" i="11"/>
  <c r="E585" i="11"/>
  <c r="F585" i="11"/>
  <c r="E586" i="11"/>
  <c r="F586" i="11"/>
  <c r="E587" i="11"/>
  <c r="F587" i="11"/>
  <c r="E588" i="11"/>
  <c r="F588" i="11"/>
  <c r="E589" i="11"/>
  <c r="F589" i="11"/>
  <c r="E590" i="11"/>
  <c r="F590" i="11"/>
  <c r="E591" i="11"/>
  <c r="F591" i="11"/>
  <c r="E592" i="11"/>
  <c r="F592" i="11"/>
  <c r="E593" i="11"/>
  <c r="F593" i="11"/>
  <c r="E594" i="11"/>
  <c r="F594" i="11"/>
  <c r="E595" i="11"/>
  <c r="F595" i="11"/>
  <c r="E596" i="11"/>
  <c r="F596" i="11"/>
  <c r="E597" i="11"/>
  <c r="F597" i="11"/>
  <c r="E598" i="11"/>
  <c r="F598" i="11"/>
  <c r="E599" i="11"/>
  <c r="F599" i="11"/>
  <c r="E600" i="11"/>
  <c r="F600" i="11"/>
  <c r="E601" i="11"/>
  <c r="F601" i="11"/>
  <c r="E602" i="11"/>
  <c r="F602" i="11"/>
  <c r="E603" i="11"/>
  <c r="F603" i="11"/>
  <c r="E604" i="11"/>
  <c r="F604" i="11"/>
  <c r="E605" i="11"/>
  <c r="F605" i="11"/>
  <c r="E606" i="11"/>
  <c r="F606" i="11"/>
  <c r="E607" i="11"/>
  <c r="F607" i="11"/>
  <c r="E608" i="11"/>
  <c r="F608" i="11"/>
  <c r="E609" i="11"/>
  <c r="F609" i="11"/>
  <c r="E610" i="11"/>
  <c r="F610" i="11"/>
  <c r="E611" i="11"/>
  <c r="F611" i="11"/>
  <c r="E612" i="11"/>
  <c r="F612" i="11"/>
  <c r="E613" i="11"/>
  <c r="F613" i="11"/>
  <c r="E614" i="11"/>
  <c r="F614" i="11"/>
  <c r="E615" i="11"/>
  <c r="F615" i="11"/>
  <c r="E616" i="11"/>
  <c r="F616" i="11"/>
  <c r="E617" i="11"/>
  <c r="F617" i="11"/>
  <c r="E618" i="11"/>
  <c r="F618" i="11"/>
  <c r="E619" i="11"/>
  <c r="F619" i="11"/>
  <c r="E620" i="11"/>
  <c r="F620" i="11"/>
  <c r="E621" i="11"/>
  <c r="F621" i="11"/>
  <c r="E622" i="11"/>
  <c r="F622" i="11"/>
  <c r="E623" i="11"/>
  <c r="F623" i="11"/>
  <c r="E624" i="11"/>
  <c r="F624" i="11"/>
  <c r="E625" i="11"/>
  <c r="F625" i="11"/>
  <c r="E626" i="11"/>
  <c r="F626" i="11"/>
  <c r="E627" i="11"/>
  <c r="F627" i="11"/>
  <c r="E628" i="11"/>
  <c r="F628" i="11"/>
  <c r="E629" i="11"/>
  <c r="F629" i="11"/>
  <c r="E630" i="11"/>
  <c r="F630" i="11"/>
  <c r="E631" i="11"/>
  <c r="F631" i="11"/>
  <c r="E632" i="11"/>
  <c r="F632" i="11"/>
  <c r="E633" i="11"/>
  <c r="F633" i="11"/>
  <c r="E634" i="11"/>
  <c r="F634" i="11"/>
  <c r="E635" i="11"/>
  <c r="F635" i="11"/>
  <c r="E636" i="11"/>
  <c r="F636" i="11"/>
  <c r="E637" i="11"/>
  <c r="F637" i="11"/>
  <c r="E638" i="11"/>
  <c r="F638" i="11"/>
  <c r="E639" i="11"/>
  <c r="F639" i="11"/>
  <c r="E640" i="11"/>
  <c r="F640" i="11"/>
  <c r="E641" i="11"/>
  <c r="F641" i="11"/>
  <c r="E642" i="11"/>
  <c r="F642" i="11"/>
  <c r="E643" i="11"/>
  <c r="F643" i="11"/>
  <c r="E644" i="11"/>
  <c r="F644" i="11"/>
  <c r="E645" i="11"/>
  <c r="F645" i="11"/>
  <c r="E646" i="11"/>
  <c r="F646" i="11"/>
  <c r="E647" i="11"/>
  <c r="F647" i="11"/>
  <c r="E648" i="11"/>
  <c r="F648" i="11"/>
  <c r="E649" i="11"/>
  <c r="F649" i="11"/>
  <c r="E650" i="11"/>
  <c r="F650" i="11"/>
  <c r="E651" i="11"/>
  <c r="F651" i="11"/>
  <c r="E652" i="11"/>
  <c r="F652" i="11"/>
  <c r="E653" i="11"/>
  <c r="F653" i="11"/>
  <c r="E654" i="11"/>
  <c r="F654" i="11"/>
  <c r="E655" i="11"/>
  <c r="F655" i="11"/>
  <c r="E656" i="11"/>
  <c r="F656" i="11"/>
  <c r="E657" i="11"/>
  <c r="F657" i="11"/>
  <c r="E658" i="11"/>
  <c r="F658" i="11"/>
  <c r="E659" i="11"/>
  <c r="F659" i="11"/>
  <c r="E660" i="11"/>
  <c r="F660" i="11"/>
  <c r="E661" i="11"/>
  <c r="F661" i="11"/>
  <c r="E662" i="11"/>
  <c r="F662" i="11"/>
  <c r="E663" i="11"/>
  <c r="F663" i="11"/>
  <c r="E664" i="11"/>
  <c r="F664" i="11"/>
  <c r="E665" i="11"/>
  <c r="F665" i="11"/>
  <c r="E666" i="11"/>
  <c r="F666" i="11"/>
  <c r="E667" i="11"/>
  <c r="F667" i="11"/>
  <c r="E668" i="11"/>
  <c r="F668" i="11"/>
  <c r="E669" i="11"/>
  <c r="F669" i="11"/>
  <c r="E670" i="11"/>
  <c r="F670" i="11"/>
  <c r="E671" i="11"/>
  <c r="F671" i="11"/>
  <c r="E672" i="11"/>
  <c r="F672" i="11"/>
  <c r="E673" i="11"/>
  <c r="F673" i="11"/>
  <c r="E674" i="11"/>
  <c r="F674" i="11"/>
  <c r="E675" i="11"/>
  <c r="F675" i="11"/>
  <c r="E676" i="11"/>
  <c r="F676" i="11"/>
  <c r="E677" i="11"/>
  <c r="F677" i="11"/>
  <c r="E678" i="11"/>
  <c r="F678" i="11"/>
  <c r="E679" i="11"/>
  <c r="F679" i="11"/>
  <c r="E680" i="11"/>
  <c r="F680" i="11"/>
  <c r="E681" i="11"/>
  <c r="F681" i="11"/>
  <c r="E682" i="11"/>
  <c r="F682" i="11"/>
  <c r="E683" i="11"/>
  <c r="F683" i="11"/>
  <c r="E684" i="11"/>
  <c r="F684" i="11"/>
  <c r="E685" i="11"/>
  <c r="F685" i="11"/>
  <c r="E686" i="11"/>
  <c r="F686" i="11"/>
  <c r="E687" i="11"/>
  <c r="F687" i="11"/>
  <c r="E688" i="11"/>
  <c r="F688" i="11"/>
  <c r="E689" i="11"/>
  <c r="F689" i="11"/>
  <c r="E690" i="11"/>
  <c r="F690" i="11"/>
  <c r="E691" i="11"/>
  <c r="F691" i="11"/>
  <c r="E692" i="11"/>
  <c r="F692" i="11"/>
  <c r="E693" i="11"/>
  <c r="F693" i="11"/>
  <c r="E694" i="11"/>
  <c r="F694" i="11"/>
  <c r="E695" i="11"/>
  <c r="F695" i="11"/>
  <c r="E696" i="11"/>
  <c r="F696" i="11"/>
  <c r="E697" i="11"/>
  <c r="F697" i="11"/>
  <c r="E698" i="11"/>
  <c r="F698" i="11"/>
  <c r="E699" i="11"/>
  <c r="F699" i="11"/>
  <c r="E700" i="11"/>
  <c r="F700" i="11"/>
  <c r="E701" i="11"/>
  <c r="F701" i="11"/>
  <c r="E702" i="11"/>
  <c r="F702" i="11"/>
  <c r="E703" i="11"/>
  <c r="F703" i="11"/>
  <c r="E704" i="11"/>
  <c r="F704" i="11"/>
  <c r="E705" i="11"/>
  <c r="F705" i="11"/>
  <c r="E706" i="11"/>
  <c r="F706" i="11"/>
  <c r="E707" i="11"/>
  <c r="F707" i="11"/>
  <c r="E708" i="11"/>
  <c r="F708" i="11"/>
  <c r="E709" i="11"/>
  <c r="F709" i="11"/>
  <c r="E710" i="11"/>
  <c r="F710" i="11"/>
  <c r="E711" i="11"/>
  <c r="F711" i="11"/>
  <c r="E712" i="11"/>
  <c r="F712" i="11"/>
  <c r="E713" i="11"/>
  <c r="F713" i="11"/>
  <c r="E714" i="11"/>
  <c r="F714" i="11"/>
  <c r="E715" i="11"/>
  <c r="F715" i="11"/>
  <c r="E716" i="11"/>
  <c r="F716" i="11"/>
  <c r="E717" i="11"/>
  <c r="F717" i="11"/>
  <c r="E718" i="11"/>
  <c r="F718" i="11"/>
  <c r="E719" i="11"/>
  <c r="F719" i="11"/>
  <c r="E720" i="11"/>
  <c r="F720" i="11"/>
  <c r="E721" i="11"/>
  <c r="F721" i="11"/>
  <c r="E722" i="11"/>
  <c r="F722" i="11"/>
  <c r="E723" i="11"/>
  <c r="F723" i="11"/>
  <c r="E724" i="11"/>
  <c r="F724" i="11"/>
  <c r="E725" i="11"/>
  <c r="F725" i="11"/>
  <c r="E726" i="11"/>
  <c r="F726" i="11"/>
  <c r="E727" i="11"/>
  <c r="F727" i="11"/>
  <c r="E728" i="11"/>
  <c r="F728" i="11"/>
  <c r="E729" i="11"/>
  <c r="F729" i="11"/>
  <c r="E730" i="11"/>
  <c r="F730" i="11"/>
  <c r="E731" i="11"/>
  <c r="F731" i="11"/>
  <c r="E732" i="11"/>
  <c r="F732" i="11"/>
  <c r="E733" i="11"/>
  <c r="F733" i="11"/>
  <c r="E734" i="11"/>
  <c r="F734" i="11"/>
  <c r="E735" i="11"/>
  <c r="F735" i="11"/>
  <c r="E736" i="11"/>
  <c r="F736" i="11"/>
  <c r="E737" i="11"/>
  <c r="F737" i="11"/>
  <c r="E738" i="11"/>
  <c r="F738" i="11"/>
  <c r="E739" i="11"/>
  <c r="F739" i="11"/>
  <c r="E740" i="11"/>
  <c r="F740" i="11"/>
  <c r="E741" i="11"/>
  <c r="F741" i="11"/>
  <c r="E742" i="11"/>
  <c r="F742" i="11"/>
  <c r="E743" i="11"/>
  <c r="F743" i="11"/>
  <c r="E744" i="11"/>
  <c r="F744" i="11"/>
  <c r="E745" i="11"/>
  <c r="F745" i="11"/>
  <c r="E746" i="11"/>
  <c r="F746" i="11"/>
  <c r="E747" i="11"/>
  <c r="F747" i="11"/>
  <c r="E748" i="11"/>
  <c r="F748" i="11"/>
  <c r="E749" i="11"/>
  <c r="F749" i="11"/>
  <c r="E750" i="11"/>
  <c r="F750" i="11"/>
  <c r="E751" i="11"/>
  <c r="F751" i="11"/>
  <c r="E752" i="11"/>
  <c r="F752" i="11"/>
  <c r="E753" i="11"/>
  <c r="F753" i="11"/>
  <c r="E754" i="11"/>
  <c r="F754" i="11"/>
  <c r="E755" i="11"/>
  <c r="F755" i="11"/>
  <c r="E756" i="11"/>
  <c r="F756" i="11"/>
  <c r="E757" i="11"/>
  <c r="F757" i="11"/>
  <c r="E758" i="11"/>
  <c r="F758" i="11"/>
  <c r="E759" i="11"/>
  <c r="F759" i="11"/>
  <c r="E760" i="11"/>
  <c r="F760" i="11"/>
  <c r="E761" i="11"/>
  <c r="F761" i="11"/>
  <c r="E762" i="11"/>
  <c r="F762" i="11"/>
  <c r="E763" i="11"/>
  <c r="F763" i="11"/>
  <c r="E764" i="11"/>
  <c r="F764" i="11"/>
  <c r="E765" i="11"/>
  <c r="F765" i="11"/>
  <c r="E766" i="11"/>
  <c r="F766" i="11"/>
  <c r="E767" i="11"/>
  <c r="F767" i="11"/>
  <c r="E768" i="11"/>
  <c r="F768" i="11"/>
  <c r="E769" i="11"/>
  <c r="F769" i="11"/>
  <c r="E770" i="11"/>
  <c r="F770" i="11"/>
  <c r="E771" i="11"/>
  <c r="F771" i="11"/>
  <c r="E772" i="11"/>
  <c r="F772" i="11"/>
  <c r="E773" i="11"/>
  <c r="F773" i="11"/>
  <c r="E774" i="11"/>
  <c r="F774" i="11"/>
  <c r="E775" i="11"/>
  <c r="F775" i="11"/>
  <c r="E776" i="11"/>
  <c r="F776" i="11"/>
  <c r="E777" i="11"/>
  <c r="F777" i="11"/>
  <c r="E778" i="11"/>
  <c r="F778" i="11"/>
  <c r="E779" i="11"/>
  <c r="F779" i="11"/>
  <c r="E780" i="11"/>
  <c r="F780" i="11"/>
  <c r="E781" i="11"/>
  <c r="F781" i="11"/>
  <c r="E782" i="11"/>
  <c r="F782" i="11"/>
  <c r="E783" i="11"/>
  <c r="F783" i="11"/>
  <c r="E784" i="11"/>
  <c r="F784" i="11"/>
  <c r="E785" i="11"/>
  <c r="F785" i="11"/>
  <c r="E786" i="11"/>
  <c r="F786" i="11"/>
  <c r="E787" i="11"/>
  <c r="F787" i="11"/>
  <c r="E788" i="11"/>
  <c r="F788" i="11"/>
  <c r="E789" i="11"/>
  <c r="F789" i="11"/>
  <c r="E790" i="11"/>
  <c r="F790" i="11"/>
  <c r="E791" i="11"/>
  <c r="F791" i="11"/>
  <c r="E792" i="11"/>
  <c r="F792" i="11"/>
  <c r="E793" i="11"/>
  <c r="F793" i="11"/>
  <c r="E794" i="11"/>
  <c r="F794" i="11"/>
  <c r="E795" i="11"/>
  <c r="F795" i="11"/>
  <c r="E796" i="11"/>
  <c r="F796" i="11"/>
  <c r="E797" i="11"/>
  <c r="F797" i="11"/>
  <c r="E798" i="11"/>
  <c r="F798" i="11"/>
  <c r="E799" i="11"/>
  <c r="F799" i="11"/>
  <c r="E800" i="11"/>
  <c r="F800" i="11"/>
  <c r="E801" i="11"/>
  <c r="F801" i="11"/>
  <c r="E802" i="11"/>
  <c r="F802" i="11"/>
  <c r="E803" i="11"/>
  <c r="F803" i="11"/>
  <c r="E804" i="11"/>
  <c r="F804" i="11"/>
  <c r="E805" i="11"/>
  <c r="F805" i="11"/>
  <c r="E806" i="11"/>
  <c r="F806" i="11"/>
  <c r="E807" i="11"/>
  <c r="F807" i="11"/>
  <c r="E808" i="11"/>
  <c r="F808" i="11"/>
  <c r="E809" i="11"/>
  <c r="F809" i="11"/>
  <c r="E810" i="11"/>
  <c r="F810" i="11"/>
  <c r="E811" i="11"/>
  <c r="F811" i="11"/>
  <c r="E812" i="11"/>
  <c r="F812" i="11"/>
  <c r="E813" i="11"/>
  <c r="F813" i="11"/>
  <c r="E814" i="11"/>
  <c r="F814" i="11"/>
  <c r="E815" i="11"/>
  <c r="F815" i="11"/>
  <c r="E816" i="11"/>
  <c r="F816" i="11"/>
  <c r="E817" i="11"/>
  <c r="F817" i="11"/>
  <c r="E818" i="11"/>
  <c r="F818" i="11"/>
  <c r="E819" i="11"/>
  <c r="F819" i="11"/>
  <c r="E820" i="11"/>
  <c r="F820" i="11"/>
  <c r="E821" i="11"/>
  <c r="F821" i="11"/>
  <c r="E822" i="11"/>
  <c r="F822" i="11"/>
  <c r="E823" i="11"/>
  <c r="F823" i="11"/>
  <c r="E824" i="11"/>
  <c r="F824" i="11"/>
  <c r="E825" i="11"/>
  <c r="F825" i="11"/>
  <c r="E826" i="11"/>
  <c r="F826" i="11"/>
  <c r="E827" i="11"/>
  <c r="F827" i="11"/>
  <c r="E828" i="11"/>
  <c r="F828" i="11"/>
  <c r="E829" i="11"/>
  <c r="F829" i="11"/>
  <c r="E830" i="11"/>
  <c r="F830" i="11"/>
  <c r="E831" i="11"/>
  <c r="F831" i="11"/>
  <c r="E832" i="11"/>
  <c r="F832" i="11"/>
  <c r="E833" i="11"/>
  <c r="F833" i="11"/>
  <c r="E834" i="11"/>
  <c r="F834" i="11"/>
  <c r="E835" i="11"/>
  <c r="F835" i="11"/>
  <c r="E836" i="11"/>
  <c r="F836" i="11"/>
  <c r="E837" i="11"/>
  <c r="F837" i="11"/>
  <c r="E838" i="11"/>
  <c r="F838" i="11"/>
  <c r="E839" i="11"/>
  <c r="F839" i="11"/>
  <c r="E840" i="11"/>
  <c r="F840" i="11"/>
  <c r="E841" i="11"/>
  <c r="F841" i="11"/>
  <c r="E842" i="11"/>
  <c r="F842" i="11"/>
  <c r="E843" i="11"/>
  <c r="F843" i="11"/>
  <c r="E844" i="11"/>
  <c r="F844" i="11"/>
  <c r="E845" i="11"/>
  <c r="F845" i="11"/>
  <c r="E846" i="11"/>
  <c r="F846" i="11"/>
  <c r="E847" i="11"/>
  <c r="F847" i="11"/>
  <c r="E848" i="11"/>
  <c r="F848" i="11"/>
  <c r="E849" i="11"/>
  <c r="F849" i="11"/>
  <c r="E850" i="11"/>
  <c r="F850" i="11"/>
  <c r="E851" i="11"/>
  <c r="F851" i="11"/>
  <c r="E852" i="11"/>
  <c r="F852" i="11"/>
  <c r="E853" i="11"/>
  <c r="F853" i="11"/>
  <c r="E854" i="11"/>
  <c r="F854" i="11"/>
  <c r="E855" i="11"/>
  <c r="F855" i="11"/>
  <c r="E856" i="11"/>
  <c r="F856" i="11"/>
  <c r="E857" i="11"/>
  <c r="F857" i="11"/>
  <c r="E858" i="11"/>
  <c r="F858" i="11"/>
  <c r="E859" i="11"/>
  <c r="F859" i="11"/>
  <c r="E860" i="11"/>
  <c r="F860" i="11"/>
  <c r="E861" i="11"/>
  <c r="F861" i="11"/>
  <c r="E862" i="11"/>
  <c r="F862" i="11"/>
  <c r="E863" i="11"/>
  <c r="F863" i="11"/>
  <c r="E864" i="11"/>
  <c r="F864" i="11"/>
  <c r="E865" i="11"/>
  <c r="F865" i="11"/>
  <c r="E866" i="11"/>
  <c r="F866" i="11"/>
  <c r="E867" i="11"/>
  <c r="F867" i="11"/>
  <c r="E868" i="11"/>
  <c r="F868" i="11"/>
  <c r="E869" i="11"/>
  <c r="F869" i="11"/>
  <c r="E870" i="11"/>
  <c r="F870" i="11"/>
  <c r="E871" i="11"/>
  <c r="F871" i="11"/>
  <c r="E872" i="11"/>
  <c r="F872" i="11"/>
  <c r="E873" i="11"/>
  <c r="F873" i="11"/>
  <c r="E874" i="11"/>
  <c r="F874" i="11"/>
  <c r="E875" i="11"/>
  <c r="F875" i="11"/>
  <c r="E876" i="11"/>
  <c r="F876" i="11"/>
  <c r="E877" i="11"/>
  <c r="F877" i="11"/>
  <c r="E878" i="11"/>
  <c r="F878" i="11"/>
  <c r="E879" i="11"/>
  <c r="F879" i="11"/>
  <c r="E880" i="11"/>
  <c r="F880" i="11"/>
  <c r="E881" i="11"/>
  <c r="F881" i="11"/>
  <c r="E882" i="11"/>
  <c r="F882" i="11"/>
  <c r="E883" i="11"/>
  <c r="F883" i="11"/>
  <c r="E884" i="11"/>
  <c r="F884" i="11"/>
  <c r="E885" i="11"/>
  <c r="F885" i="11"/>
  <c r="E886" i="11"/>
  <c r="F886" i="11"/>
  <c r="E887" i="11"/>
  <c r="F887" i="11"/>
  <c r="E888" i="11"/>
  <c r="F888" i="11"/>
  <c r="E889" i="11"/>
  <c r="F889" i="11"/>
  <c r="E890" i="11"/>
  <c r="F890" i="11"/>
  <c r="E891" i="11"/>
  <c r="F891" i="11"/>
  <c r="E892" i="11"/>
  <c r="F892" i="11"/>
  <c r="E893" i="11"/>
  <c r="F893" i="11"/>
  <c r="E894" i="11"/>
  <c r="F894" i="11"/>
  <c r="E895" i="11"/>
  <c r="F895" i="11"/>
  <c r="E896" i="11"/>
  <c r="F896" i="11"/>
  <c r="E897" i="11"/>
  <c r="F897" i="11"/>
  <c r="E898" i="11"/>
  <c r="F898" i="11"/>
  <c r="E899" i="11"/>
  <c r="F899" i="11"/>
  <c r="E900" i="11"/>
  <c r="F900" i="11"/>
  <c r="E901" i="11"/>
  <c r="F901" i="11"/>
  <c r="E902" i="11"/>
  <c r="F902" i="11"/>
  <c r="E903" i="11"/>
  <c r="F903" i="11"/>
  <c r="E904" i="11"/>
  <c r="F904" i="11"/>
  <c r="E905" i="11"/>
  <c r="F905" i="11"/>
  <c r="E906" i="11"/>
  <c r="F906" i="11"/>
  <c r="E907" i="11"/>
  <c r="F907" i="11"/>
  <c r="E908" i="11"/>
  <c r="F908" i="11"/>
  <c r="E909" i="11"/>
  <c r="F909" i="11"/>
  <c r="E910" i="11"/>
  <c r="F910" i="11"/>
  <c r="E911" i="11"/>
  <c r="F911" i="11"/>
  <c r="E912" i="11"/>
  <c r="F912" i="11"/>
  <c r="E913" i="11"/>
  <c r="F913" i="11"/>
  <c r="E914" i="11"/>
  <c r="F914" i="11"/>
  <c r="E915" i="11"/>
  <c r="F915" i="11"/>
  <c r="E916" i="11"/>
  <c r="F916" i="11"/>
  <c r="E917" i="11"/>
  <c r="F917" i="11"/>
  <c r="E918" i="11"/>
  <c r="F918" i="11"/>
  <c r="E919" i="11"/>
  <c r="F919" i="11"/>
  <c r="E920" i="11"/>
  <c r="F920" i="11"/>
  <c r="E921" i="11"/>
  <c r="F921" i="11"/>
  <c r="E922" i="11"/>
  <c r="F922" i="11"/>
  <c r="E923" i="11"/>
  <c r="F923" i="11"/>
  <c r="E924" i="11"/>
  <c r="F924" i="11"/>
  <c r="E925" i="11"/>
  <c r="F925" i="11"/>
  <c r="E926" i="11"/>
  <c r="F926" i="11"/>
  <c r="E927" i="11"/>
  <c r="F927" i="11"/>
  <c r="E928" i="11"/>
  <c r="F928" i="11"/>
  <c r="E929" i="11"/>
  <c r="F929" i="11"/>
  <c r="E930" i="11"/>
  <c r="F930" i="11"/>
  <c r="E931" i="11"/>
  <c r="F931" i="11"/>
  <c r="E932" i="11"/>
  <c r="F932" i="11"/>
  <c r="E933" i="11"/>
  <c r="F933" i="11"/>
  <c r="E934" i="11"/>
  <c r="F934" i="11"/>
  <c r="E935" i="11"/>
  <c r="F935" i="11"/>
  <c r="E936" i="11"/>
  <c r="F936" i="11"/>
  <c r="E937" i="11"/>
  <c r="F937" i="11"/>
  <c r="E938" i="11"/>
  <c r="F938" i="11"/>
  <c r="E939" i="11"/>
  <c r="F939" i="11"/>
  <c r="E940" i="11"/>
  <c r="F940" i="11"/>
  <c r="E941" i="11"/>
  <c r="F941" i="11"/>
  <c r="E942" i="11"/>
  <c r="F942" i="11"/>
  <c r="E943" i="11"/>
  <c r="F943" i="11"/>
  <c r="E944" i="11"/>
  <c r="F944" i="11"/>
  <c r="E945" i="11"/>
  <c r="F945" i="11"/>
  <c r="E946" i="11"/>
  <c r="F946" i="11"/>
  <c r="E947" i="11"/>
  <c r="F947" i="11"/>
  <c r="E948" i="11"/>
  <c r="F948" i="11"/>
  <c r="E949" i="11"/>
  <c r="F949" i="11"/>
  <c r="E950" i="11"/>
  <c r="F950" i="11"/>
  <c r="E951" i="11"/>
  <c r="F951" i="11"/>
  <c r="E952" i="11"/>
  <c r="F952" i="11"/>
  <c r="E953" i="11"/>
  <c r="F953" i="11"/>
  <c r="E954" i="11"/>
  <c r="F954" i="11"/>
  <c r="E955" i="11"/>
  <c r="F955" i="11"/>
  <c r="E956" i="11"/>
  <c r="F956" i="11"/>
  <c r="E957" i="11"/>
  <c r="F957" i="11"/>
  <c r="E958" i="11"/>
  <c r="F958" i="11"/>
  <c r="E959" i="11"/>
  <c r="F959" i="11"/>
  <c r="E960" i="11"/>
  <c r="F960" i="11"/>
  <c r="E961" i="11"/>
  <c r="F961" i="11"/>
  <c r="E962" i="11"/>
  <c r="F962" i="11"/>
  <c r="E963" i="11"/>
  <c r="F963" i="11"/>
  <c r="E964" i="11"/>
  <c r="F964" i="11"/>
  <c r="E965" i="11"/>
  <c r="F965" i="11"/>
  <c r="E966" i="11"/>
  <c r="F966" i="11"/>
  <c r="E967" i="11"/>
  <c r="F967" i="11"/>
  <c r="E968" i="11"/>
  <c r="F968" i="11"/>
  <c r="E969" i="11"/>
  <c r="F969" i="11"/>
  <c r="E970" i="11"/>
  <c r="F970" i="11"/>
  <c r="E971" i="11"/>
  <c r="F971" i="11"/>
  <c r="E972" i="11"/>
  <c r="F972" i="11"/>
  <c r="E973" i="11"/>
  <c r="F973" i="11"/>
  <c r="E974" i="11"/>
  <c r="F974" i="11"/>
  <c r="E975" i="11"/>
  <c r="F975" i="11"/>
  <c r="E976" i="11"/>
  <c r="F976" i="11"/>
  <c r="E977" i="11"/>
  <c r="F977" i="11"/>
  <c r="E978" i="11"/>
  <c r="F978" i="11"/>
  <c r="E979" i="11"/>
  <c r="F979" i="11"/>
  <c r="E980" i="11"/>
  <c r="F980" i="11"/>
  <c r="E981" i="11"/>
  <c r="F981" i="11"/>
  <c r="E982" i="11"/>
  <c r="F982" i="11"/>
  <c r="E983" i="11"/>
  <c r="F983" i="11"/>
  <c r="E984" i="11"/>
  <c r="F984" i="11"/>
  <c r="E985" i="11"/>
  <c r="F985" i="11"/>
  <c r="E986" i="11"/>
  <c r="F986" i="11"/>
  <c r="E987" i="11"/>
  <c r="F987" i="11"/>
  <c r="E988" i="11"/>
  <c r="F988" i="11"/>
  <c r="E989" i="11"/>
  <c r="F989" i="11"/>
  <c r="E990" i="11"/>
  <c r="F990" i="11"/>
  <c r="E991" i="11"/>
  <c r="F991" i="11"/>
  <c r="E992" i="11"/>
  <c r="F992" i="11"/>
  <c r="E993" i="11"/>
  <c r="F993" i="11"/>
  <c r="E994" i="11"/>
  <c r="F994" i="11"/>
  <c r="E995" i="11"/>
  <c r="F995" i="11"/>
  <c r="E996" i="11"/>
  <c r="F996" i="11"/>
  <c r="E997" i="11"/>
  <c r="F997" i="11"/>
  <c r="E998" i="11"/>
  <c r="F998" i="11"/>
  <c r="E999" i="11"/>
  <c r="F999" i="11"/>
  <c r="E1000" i="11"/>
  <c r="F1000" i="11"/>
  <c r="E1001" i="11"/>
  <c r="F1001" i="11"/>
  <c r="E1002" i="11"/>
  <c r="F1002" i="11"/>
  <c r="E1003" i="11"/>
  <c r="F1003" i="11"/>
  <c r="E1004" i="11"/>
  <c r="F1004" i="11"/>
  <c r="E1005" i="11"/>
  <c r="F1005" i="11"/>
  <c r="E1006" i="11"/>
  <c r="F1006" i="11"/>
  <c r="E1007" i="11"/>
  <c r="F1007" i="11"/>
  <c r="E1008" i="11"/>
  <c r="F1008" i="11"/>
  <c r="E1009" i="11"/>
  <c r="F1009" i="11"/>
  <c r="E1010" i="11"/>
  <c r="F1010" i="11"/>
  <c r="E1011" i="11"/>
  <c r="F1011" i="11"/>
  <c r="E1012" i="11"/>
  <c r="F1012" i="11"/>
  <c r="E1013" i="11"/>
  <c r="F1013" i="11"/>
  <c r="E1014" i="11"/>
  <c r="F1014" i="11"/>
  <c r="E1015" i="11"/>
  <c r="F1015" i="11"/>
  <c r="E1016" i="11"/>
  <c r="F1016" i="11"/>
  <c r="E1017" i="11"/>
  <c r="F1017" i="11"/>
  <c r="E1018" i="11"/>
  <c r="F1018" i="11"/>
  <c r="E1019" i="11"/>
  <c r="F1019" i="11"/>
  <c r="E1020" i="11"/>
  <c r="F1020" i="11"/>
  <c r="E1021" i="11"/>
  <c r="F1021" i="11"/>
  <c r="E1022" i="11"/>
  <c r="F1022" i="11"/>
  <c r="E1023" i="11"/>
  <c r="F1023" i="11"/>
  <c r="E2" i="11"/>
  <c r="F2" i="11"/>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E365" i="27"/>
  <c r="E366" i="27"/>
  <c r="E367" i="27"/>
  <c r="E368" i="27"/>
  <c r="E369" i="27"/>
  <c r="E370" i="27"/>
  <c r="E371" i="27"/>
  <c r="E372" i="27"/>
  <c r="E373" i="27"/>
  <c r="E374" i="27"/>
  <c r="E375" i="27"/>
  <c r="E376" i="27"/>
  <c r="E377" i="27"/>
  <c r="E378" i="27"/>
  <c r="E379" i="27"/>
  <c r="E380" i="27"/>
  <c r="E381" i="27"/>
  <c r="E382" i="27"/>
  <c r="E383" i="27"/>
  <c r="E384" i="27"/>
  <c r="E385" i="27"/>
  <c r="E386" i="27"/>
  <c r="E387" i="27"/>
  <c r="E388" i="27"/>
  <c r="E389" i="27"/>
  <c r="E390" i="27"/>
  <c r="E391" i="27"/>
  <c r="E392" i="27"/>
  <c r="E393" i="27"/>
  <c r="E394" i="27"/>
  <c r="E395" i="27"/>
  <c r="E396" i="27"/>
  <c r="E397" i="27"/>
  <c r="E398" i="27"/>
  <c r="E399" i="27"/>
  <c r="E400" i="27"/>
  <c r="E401" i="27"/>
  <c r="E402" i="27"/>
  <c r="E403" i="27"/>
  <c r="E404" i="27"/>
  <c r="E405" i="27"/>
  <c r="E406" i="27"/>
  <c r="E407" i="27"/>
  <c r="E408" i="27"/>
  <c r="E409" i="27"/>
  <c r="E410" i="27"/>
  <c r="E411" i="27"/>
  <c r="E412" i="27"/>
  <c r="E413" i="27"/>
  <c r="E414" i="27"/>
  <c r="E415" i="27"/>
  <c r="E416" i="27"/>
  <c r="E417" i="27"/>
  <c r="E418" i="27"/>
  <c r="E419" i="27"/>
  <c r="E420" i="27"/>
  <c r="E421" i="27"/>
  <c r="E422" i="27"/>
  <c r="E423" i="27"/>
  <c r="E424" i="27"/>
  <c r="E425" i="27"/>
  <c r="E426" i="27"/>
  <c r="E427" i="27"/>
  <c r="E428" i="27"/>
  <c r="E429" i="27"/>
  <c r="E430" i="27"/>
  <c r="E431" i="27"/>
  <c r="E432" i="27"/>
  <c r="E433" i="27"/>
  <c r="E434" i="27"/>
  <c r="E435" i="27"/>
  <c r="E436" i="27"/>
  <c r="E437" i="27"/>
  <c r="E438" i="27"/>
  <c r="E439" i="27"/>
  <c r="E440" i="27"/>
  <c r="E441" i="27"/>
  <c r="E442" i="27"/>
  <c r="E443" i="27"/>
  <c r="E444" i="27"/>
  <c r="E445" i="27"/>
  <c r="E446" i="27"/>
  <c r="E447" i="27"/>
  <c r="E448" i="27"/>
  <c r="E449" i="27"/>
  <c r="E450" i="27"/>
  <c r="E451" i="27"/>
  <c r="E452" i="27"/>
  <c r="E453" i="27"/>
  <c r="E454" i="27"/>
  <c r="E455" i="27"/>
  <c r="E456" i="27"/>
  <c r="E457" i="27"/>
  <c r="E458" i="27"/>
  <c r="E459" i="27"/>
  <c r="E460" i="27"/>
  <c r="E461" i="27"/>
  <c r="E462" i="27"/>
  <c r="E463" i="27"/>
  <c r="E464" i="27"/>
  <c r="E465" i="27"/>
  <c r="E466" i="27"/>
  <c r="E467" i="27"/>
  <c r="E468" i="27"/>
  <c r="E469" i="27"/>
  <c r="E470" i="27"/>
  <c r="E471" i="27"/>
  <c r="E472" i="27"/>
  <c r="E473" i="27"/>
  <c r="E474" i="27"/>
  <c r="E475" i="27"/>
  <c r="E476" i="27"/>
  <c r="E477" i="27"/>
  <c r="E478" i="27"/>
  <c r="E479" i="27"/>
  <c r="E480" i="27"/>
  <c r="E481" i="27"/>
  <c r="E482" i="27"/>
  <c r="E483" i="27"/>
  <c r="E484" i="27"/>
  <c r="E485" i="27"/>
  <c r="E486" i="27"/>
  <c r="E487" i="27"/>
  <c r="E488" i="27"/>
  <c r="E489" i="27"/>
  <c r="E490" i="27"/>
  <c r="E491" i="27"/>
  <c r="E492" i="27"/>
  <c r="E493" i="27"/>
  <c r="E494" i="27"/>
  <c r="E495" i="27"/>
  <c r="E496" i="27"/>
  <c r="E497" i="27"/>
  <c r="E498" i="27"/>
  <c r="E499" i="27"/>
  <c r="E500" i="27"/>
  <c r="E501" i="27"/>
  <c r="E502" i="27"/>
  <c r="E503" i="27"/>
  <c r="E504" i="27"/>
  <c r="E505" i="27"/>
  <c r="E506" i="27"/>
  <c r="E507" i="27"/>
  <c r="E508" i="27"/>
  <c r="E509" i="27"/>
  <c r="E510" i="27"/>
  <c r="E511" i="27"/>
  <c r="E512" i="27"/>
  <c r="E513" i="27"/>
  <c r="E514" i="27"/>
  <c r="E515" i="27"/>
  <c r="E516" i="27"/>
  <c r="E517" i="27"/>
  <c r="E518" i="27"/>
  <c r="E519" i="27"/>
  <c r="E520" i="27"/>
  <c r="E521" i="27"/>
  <c r="E522" i="27"/>
  <c r="E523" i="27"/>
  <c r="E524" i="27"/>
  <c r="E525" i="27"/>
  <c r="E526" i="27"/>
  <c r="E527" i="27"/>
  <c r="E528" i="27"/>
  <c r="E529" i="27"/>
  <c r="E530" i="27"/>
  <c r="E531" i="27"/>
  <c r="E532" i="27"/>
  <c r="E533" i="27"/>
  <c r="E534" i="27"/>
  <c r="E535" i="27"/>
  <c r="E536" i="27"/>
  <c r="E537" i="27"/>
  <c r="E538" i="27"/>
  <c r="E539" i="27"/>
  <c r="E540" i="27"/>
  <c r="E541" i="27"/>
  <c r="E542" i="27"/>
  <c r="E543" i="27"/>
  <c r="E544" i="27"/>
  <c r="E545" i="27"/>
  <c r="E546" i="27"/>
  <c r="E547" i="27"/>
  <c r="E548" i="27"/>
  <c r="E549" i="27"/>
  <c r="E550" i="27"/>
  <c r="E551" i="27"/>
  <c r="E552" i="27"/>
  <c r="E553" i="27"/>
  <c r="E554" i="27"/>
  <c r="E555" i="27"/>
  <c r="E556" i="27"/>
  <c r="E557" i="27"/>
  <c r="E558" i="27"/>
  <c r="E559" i="27"/>
  <c r="E560" i="27"/>
  <c r="E561" i="27"/>
  <c r="E562" i="27"/>
  <c r="E563" i="27"/>
  <c r="E564" i="27"/>
  <c r="E565" i="27"/>
  <c r="E566" i="27"/>
  <c r="E567" i="27"/>
  <c r="E568" i="27"/>
  <c r="E569" i="27"/>
  <c r="E570" i="27"/>
  <c r="E571" i="27"/>
  <c r="E572" i="27"/>
  <c r="E573" i="27"/>
  <c r="E574" i="27"/>
  <c r="E575" i="27"/>
  <c r="E576" i="27"/>
  <c r="E577" i="27"/>
  <c r="E578" i="27"/>
  <c r="E579" i="27"/>
  <c r="E580" i="27"/>
  <c r="E581" i="27"/>
  <c r="E582" i="27"/>
  <c r="E583" i="27"/>
  <c r="E584" i="27"/>
  <c r="E585" i="27"/>
  <c r="E586" i="27"/>
  <c r="E587" i="27"/>
  <c r="E588" i="27"/>
  <c r="E589" i="27"/>
  <c r="E590" i="27"/>
  <c r="E591" i="27"/>
  <c r="E592" i="27"/>
  <c r="E593" i="27"/>
  <c r="E594" i="27"/>
  <c r="E595" i="27"/>
  <c r="E596" i="27"/>
  <c r="E597" i="27"/>
  <c r="E598" i="27"/>
  <c r="E599" i="27"/>
  <c r="E600" i="27"/>
  <c r="E601" i="27"/>
  <c r="E602" i="27"/>
  <c r="E603" i="27"/>
  <c r="E604" i="27"/>
  <c r="E605" i="27"/>
  <c r="E606" i="27"/>
  <c r="E607" i="27"/>
  <c r="E608" i="27"/>
  <c r="E609" i="27"/>
  <c r="E610" i="27"/>
  <c r="E611" i="27"/>
  <c r="E612" i="27"/>
  <c r="E613" i="27"/>
  <c r="E614" i="27"/>
  <c r="E615" i="27"/>
  <c r="E616" i="27"/>
  <c r="E617" i="27"/>
  <c r="E618" i="27"/>
  <c r="E619" i="27"/>
  <c r="E620" i="27"/>
  <c r="E621" i="27"/>
  <c r="E622" i="27"/>
  <c r="E623" i="27"/>
  <c r="E624" i="27"/>
  <c r="E625" i="27"/>
  <c r="E626" i="27"/>
  <c r="E627" i="27"/>
  <c r="E628" i="27"/>
  <c r="E629" i="27"/>
  <c r="E630" i="27"/>
  <c r="E631" i="27"/>
  <c r="E632" i="27"/>
  <c r="E633" i="27"/>
  <c r="E634" i="27"/>
  <c r="E635" i="27"/>
  <c r="E636" i="27"/>
  <c r="E637" i="27"/>
  <c r="E638" i="27"/>
  <c r="E639" i="27"/>
  <c r="E640" i="27"/>
  <c r="E641" i="27"/>
  <c r="E642" i="27"/>
  <c r="E643" i="27"/>
  <c r="E644" i="27"/>
  <c r="E645" i="27"/>
  <c r="E646" i="27"/>
  <c r="E647" i="27"/>
  <c r="E648" i="27"/>
  <c r="E649" i="27"/>
  <c r="E650" i="27"/>
  <c r="E651" i="27"/>
  <c r="E652" i="27"/>
  <c r="E653" i="27"/>
  <c r="E654" i="27"/>
  <c r="E655" i="27"/>
  <c r="E656" i="27"/>
  <c r="E657" i="27"/>
  <c r="E658" i="27"/>
  <c r="E659" i="27"/>
  <c r="E660" i="27"/>
  <c r="E661" i="27"/>
  <c r="E662" i="27"/>
  <c r="E663" i="27"/>
  <c r="E664" i="27"/>
  <c r="E665" i="27"/>
  <c r="E666" i="27"/>
  <c r="E667" i="27"/>
  <c r="E668" i="27"/>
  <c r="E669" i="27"/>
  <c r="E670" i="27"/>
  <c r="E671" i="27"/>
  <c r="E672" i="27"/>
  <c r="E673" i="27"/>
  <c r="E674" i="27"/>
  <c r="E675" i="27"/>
  <c r="E676" i="27"/>
  <c r="E677" i="27"/>
  <c r="E678" i="27"/>
  <c r="E679" i="27"/>
  <c r="E680" i="27"/>
  <c r="E681" i="27"/>
  <c r="E682" i="27"/>
  <c r="E683" i="27"/>
  <c r="E684" i="27"/>
  <c r="E685" i="27"/>
  <c r="E686" i="27"/>
  <c r="E687" i="27"/>
  <c r="E688" i="27"/>
  <c r="E689" i="27"/>
  <c r="E690" i="27"/>
  <c r="E691" i="27"/>
  <c r="E692" i="27"/>
  <c r="E693" i="27"/>
  <c r="E694" i="27"/>
  <c r="E695" i="27"/>
  <c r="E696" i="27"/>
  <c r="E697" i="27"/>
  <c r="E698" i="27"/>
  <c r="E699" i="27"/>
  <c r="E700" i="27"/>
  <c r="E701" i="27"/>
  <c r="E702" i="27"/>
  <c r="E703" i="27"/>
  <c r="E704" i="27"/>
  <c r="E705" i="27"/>
  <c r="E706" i="27"/>
  <c r="E707" i="27"/>
  <c r="E708" i="27"/>
  <c r="E709" i="27"/>
  <c r="E710" i="27"/>
  <c r="E711" i="27"/>
  <c r="E712" i="27"/>
  <c r="E713" i="27"/>
  <c r="E714" i="27"/>
  <c r="E715" i="27"/>
  <c r="E716" i="27"/>
  <c r="E717" i="27"/>
  <c r="E718" i="27"/>
  <c r="E719" i="27"/>
  <c r="E720" i="27"/>
  <c r="E721" i="27"/>
  <c r="E722" i="27"/>
  <c r="E723" i="27"/>
  <c r="E724" i="27"/>
  <c r="E725" i="27"/>
  <c r="E726" i="27"/>
  <c r="E727" i="27"/>
  <c r="E728" i="27"/>
  <c r="E729" i="27"/>
  <c r="E730" i="27"/>
  <c r="E731" i="27"/>
  <c r="E732" i="27"/>
  <c r="E733" i="27"/>
  <c r="E734" i="27"/>
  <c r="E735" i="27"/>
  <c r="E736" i="27"/>
  <c r="E737" i="27"/>
  <c r="E738" i="27"/>
  <c r="E739" i="27"/>
  <c r="E740" i="27"/>
  <c r="E741" i="27"/>
  <c r="E742" i="27"/>
  <c r="E743" i="27"/>
  <c r="E744" i="27"/>
  <c r="E745" i="27"/>
  <c r="E746" i="27"/>
  <c r="E747" i="27"/>
  <c r="E748" i="27"/>
  <c r="E749" i="27"/>
  <c r="E750" i="27"/>
  <c r="E751" i="27"/>
  <c r="E752" i="27"/>
  <c r="E753" i="27"/>
  <c r="E754" i="27"/>
  <c r="E755" i="27"/>
  <c r="E756" i="27"/>
  <c r="E757" i="27"/>
  <c r="E758" i="27"/>
  <c r="E759" i="27"/>
  <c r="E760" i="27"/>
  <c r="E761" i="27"/>
  <c r="E762" i="27"/>
  <c r="E763" i="27"/>
  <c r="E764" i="27"/>
  <c r="E765" i="27"/>
  <c r="E766" i="27"/>
  <c r="E767" i="27"/>
  <c r="E768" i="27"/>
  <c r="E769" i="27"/>
  <c r="E770" i="27"/>
  <c r="E771" i="27"/>
  <c r="E772" i="27"/>
  <c r="E773" i="27"/>
  <c r="E774" i="27"/>
  <c r="E775" i="27"/>
  <c r="E776" i="27"/>
  <c r="E777" i="27"/>
  <c r="E778" i="27"/>
  <c r="E779" i="27"/>
  <c r="E780" i="27"/>
  <c r="E781" i="27"/>
  <c r="E782" i="27"/>
  <c r="E783" i="27"/>
  <c r="E784" i="27"/>
  <c r="E785" i="27"/>
  <c r="E786" i="27"/>
  <c r="E787" i="27"/>
  <c r="E788" i="27"/>
  <c r="E789" i="27"/>
  <c r="E790" i="27"/>
  <c r="E791" i="27"/>
  <c r="E792" i="27"/>
  <c r="E793" i="27"/>
  <c r="E794" i="27"/>
  <c r="E795" i="27"/>
  <c r="E796" i="27"/>
  <c r="E797" i="27"/>
  <c r="E798" i="27"/>
  <c r="E799" i="27"/>
  <c r="E800" i="27"/>
  <c r="E801" i="27"/>
  <c r="E802" i="27"/>
  <c r="E803" i="27"/>
  <c r="E804" i="27"/>
  <c r="E805" i="27"/>
  <c r="E806" i="27"/>
  <c r="E807" i="27"/>
  <c r="E808" i="27"/>
  <c r="E809" i="27"/>
  <c r="E810" i="27"/>
  <c r="E811" i="27"/>
  <c r="E812" i="27"/>
  <c r="E813" i="27"/>
  <c r="E814" i="27"/>
  <c r="E815" i="27"/>
  <c r="E816" i="27"/>
  <c r="E817" i="27"/>
  <c r="E818" i="27"/>
  <c r="E819" i="27"/>
  <c r="E820" i="27"/>
  <c r="E821" i="27"/>
  <c r="E822" i="27"/>
  <c r="E823" i="27"/>
  <c r="E824" i="27"/>
  <c r="E825" i="27"/>
  <c r="E826" i="27"/>
  <c r="E827" i="27"/>
  <c r="E828" i="27"/>
  <c r="E829" i="27"/>
  <c r="E830" i="27"/>
  <c r="E831" i="27"/>
  <c r="E832" i="27"/>
  <c r="E833" i="27"/>
  <c r="E834" i="27"/>
  <c r="E835" i="27"/>
  <c r="E836" i="27"/>
  <c r="E837" i="27"/>
  <c r="E838" i="27"/>
  <c r="E839" i="27"/>
  <c r="E840" i="27"/>
  <c r="E841" i="27"/>
  <c r="E842" i="27"/>
  <c r="E843" i="27"/>
  <c r="E844" i="27"/>
  <c r="E845" i="27"/>
  <c r="E846" i="27"/>
  <c r="E847" i="27"/>
  <c r="E848" i="27"/>
  <c r="E849" i="27"/>
  <c r="E850" i="27"/>
  <c r="E851" i="27"/>
  <c r="E852" i="27"/>
  <c r="E853" i="27"/>
  <c r="E854" i="27"/>
  <c r="E855" i="27"/>
  <c r="E856" i="27"/>
  <c r="E857" i="27"/>
  <c r="E858" i="27"/>
  <c r="E859" i="27"/>
  <c r="E860" i="27"/>
  <c r="E861" i="27"/>
  <c r="E862" i="27"/>
  <c r="E863" i="27"/>
  <c r="E864" i="27"/>
  <c r="E865" i="27"/>
  <c r="E866" i="27"/>
  <c r="E867" i="27"/>
  <c r="E868" i="27"/>
  <c r="E869" i="27"/>
  <c r="E870" i="27"/>
  <c r="E871" i="27"/>
  <c r="E872" i="27"/>
  <c r="E873" i="27"/>
  <c r="E874" i="27"/>
  <c r="E875" i="27"/>
  <c r="E876" i="27"/>
  <c r="E877" i="27"/>
  <c r="E878" i="27"/>
  <c r="E879" i="27"/>
  <c r="E880" i="27"/>
  <c r="E881" i="27"/>
  <c r="E882" i="27"/>
  <c r="E883" i="27"/>
  <c r="E884" i="27"/>
  <c r="E885" i="27"/>
  <c r="E886" i="27"/>
  <c r="E887" i="27"/>
  <c r="E888" i="27"/>
  <c r="E889" i="27"/>
  <c r="E890" i="27"/>
  <c r="E891" i="27"/>
  <c r="E892" i="27"/>
  <c r="E893" i="27"/>
  <c r="E894" i="27"/>
  <c r="E895" i="27"/>
  <c r="E896" i="27"/>
  <c r="E897" i="27"/>
  <c r="E898" i="27"/>
  <c r="E899" i="27"/>
  <c r="E900" i="27"/>
  <c r="E901" i="27"/>
  <c r="E902" i="27"/>
  <c r="E903" i="27"/>
  <c r="E904" i="27"/>
  <c r="E905" i="27"/>
  <c r="E906" i="27"/>
  <c r="E907" i="27"/>
  <c r="E908" i="27"/>
  <c r="E909" i="27"/>
  <c r="E910" i="27"/>
  <c r="E911" i="27"/>
  <c r="E912" i="27"/>
  <c r="E913" i="27"/>
  <c r="E914" i="27"/>
  <c r="E915" i="27"/>
  <c r="E916" i="27"/>
  <c r="E917" i="27"/>
  <c r="E918" i="27"/>
  <c r="E919" i="27"/>
  <c r="E920" i="27"/>
  <c r="E921" i="27"/>
  <c r="E922" i="27"/>
  <c r="E923" i="27"/>
  <c r="E924" i="27"/>
  <c r="E925" i="27"/>
  <c r="E926" i="27"/>
  <c r="E927" i="27"/>
  <c r="E928" i="27"/>
  <c r="E929" i="27"/>
  <c r="E930" i="27"/>
  <c r="E931" i="27"/>
  <c r="E932" i="27"/>
  <c r="E933" i="27"/>
  <c r="E934" i="27"/>
  <c r="E935" i="27"/>
  <c r="E936" i="27"/>
  <c r="E937" i="27"/>
  <c r="E938" i="27"/>
  <c r="E939" i="27"/>
  <c r="E940" i="27"/>
  <c r="E941" i="27"/>
  <c r="E942" i="27"/>
  <c r="E943" i="27"/>
  <c r="E944" i="27"/>
  <c r="E945" i="27"/>
  <c r="E946" i="27"/>
  <c r="E947" i="27"/>
  <c r="E948" i="27"/>
  <c r="E949" i="27"/>
  <c r="E950" i="27"/>
  <c r="E951" i="27"/>
  <c r="E952" i="27"/>
  <c r="E953" i="27"/>
  <c r="E954" i="27"/>
  <c r="E955" i="27"/>
  <c r="E956" i="27"/>
  <c r="E957" i="27"/>
  <c r="E958" i="27"/>
  <c r="E959" i="27"/>
  <c r="E960" i="27"/>
  <c r="E961" i="27"/>
  <c r="E962" i="27"/>
  <c r="E963" i="27"/>
  <c r="E964" i="27"/>
  <c r="E965" i="27"/>
  <c r="E966" i="27"/>
  <c r="E967" i="27"/>
  <c r="E968" i="27"/>
  <c r="E969" i="27"/>
  <c r="E970" i="27"/>
  <c r="E971" i="27"/>
  <c r="E972" i="27"/>
  <c r="E973" i="27"/>
  <c r="E974" i="27"/>
  <c r="E975" i="27"/>
  <c r="E976" i="27"/>
  <c r="E977" i="27"/>
  <c r="E978" i="27"/>
  <c r="E979" i="27"/>
  <c r="E980" i="27"/>
  <c r="E981" i="27"/>
  <c r="E982" i="27"/>
  <c r="E983" i="27"/>
  <c r="E984" i="27"/>
  <c r="E985" i="27"/>
  <c r="E986" i="27"/>
  <c r="E987" i="27"/>
  <c r="E988" i="27"/>
  <c r="E989" i="27"/>
  <c r="E990" i="27"/>
  <c r="E991" i="27"/>
  <c r="E992" i="27"/>
  <c r="E993" i="27"/>
  <c r="E994" i="27"/>
  <c r="E995" i="27"/>
  <c r="E996" i="27"/>
  <c r="E997" i="27"/>
  <c r="E998" i="27"/>
  <c r="E999" i="27"/>
  <c r="E1000" i="27"/>
  <c r="E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7" i="27"/>
  <c r="F948" i="27"/>
  <c r="F949" i="27"/>
  <c r="F950" i="27"/>
  <c r="F951" i="27"/>
  <c r="F952" i="27"/>
  <c r="F953" i="27"/>
  <c r="F954" i="27"/>
  <c r="F955" i="27"/>
  <c r="F956" i="27"/>
  <c r="F957" i="27"/>
  <c r="F958" i="27"/>
  <c r="F959" i="27"/>
  <c r="F960" i="27"/>
  <c r="F961" i="27"/>
  <c r="F962" i="27"/>
  <c r="F963" i="27"/>
  <c r="F964" i="27"/>
  <c r="F965" i="27"/>
  <c r="F966" i="27"/>
  <c r="F967" i="27"/>
  <c r="F968" i="27"/>
  <c r="F969" i="27"/>
  <c r="F970" i="27"/>
  <c r="F971" i="27"/>
  <c r="F972" i="27"/>
  <c r="F973" i="27"/>
  <c r="F974" i="27"/>
  <c r="F975" i="27"/>
  <c r="F976" i="27"/>
  <c r="F977" i="27"/>
  <c r="F978" i="27"/>
  <c r="F979" i="27"/>
  <c r="F980" i="27"/>
  <c r="F981" i="27"/>
  <c r="F982" i="27"/>
  <c r="F983" i="27"/>
  <c r="F984" i="27"/>
  <c r="F985" i="27"/>
  <c r="F986" i="27"/>
  <c r="F987" i="27"/>
  <c r="F988" i="27"/>
  <c r="F989" i="27"/>
  <c r="F990" i="27"/>
  <c r="F991" i="27"/>
  <c r="F992" i="27"/>
  <c r="F993" i="27"/>
  <c r="F994" i="27"/>
  <c r="F995" i="27"/>
  <c r="F996" i="27"/>
  <c r="F997" i="27"/>
  <c r="F998" i="27"/>
  <c r="F999" i="27"/>
  <c r="F1000" i="27"/>
  <c r="F2" i="27"/>
  <c r="F2" i="10"/>
  <c r="E3" i="10"/>
  <c r="F3" i="10"/>
  <c r="E4" i="10"/>
  <c r="F4" i="10"/>
  <c r="E5" i="10"/>
  <c r="F5" i="10"/>
  <c r="E6" i="10"/>
  <c r="F6" i="10"/>
  <c r="E7" i="10"/>
  <c r="F7" i="10"/>
  <c r="E8" i="10"/>
  <c r="F8" i="10"/>
  <c r="E9" i="10"/>
  <c r="F9" i="10"/>
  <c r="E10" i="10"/>
  <c r="F10" i="10"/>
  <c r="E11" i="10"/>
  <c r="F11" i="10"/>
  <c r="E12" i="10"/>
  <c r="F12" i="10"/>
  <c r="E13" i="10"/>
  <c r="F13" i="10"/>
  <c r="E14" i="10"/>
  <c r="F14" i="10"/>
  <c r="E15" i="10"/>
  <c r="F15" i="10"/>
  <c r="E16" i="10"/>
  <c r="F16" i="10"/>
  <c r="E17" i="10"/>
  <c r="F17" i="10"/>
  <c r="E18" i="10"/>
  <c r="F18" i="10"/>
  <c r="E19" i="10"/>
  <c r="F19" i="10"/>
  <c r="E20" i="10"/>
  <c r="F20" i="10"/>
  <c r="E21" i="10"/>
  <c r="F21" i="10"/>
  <c r="E22" i="10"/>
  <c r="F22" i="10"/>
  <c r="E23" i="10"/>
  <c r="F23" i="10"/>
  <c r="E24" i="10"/>
  <c r="F24" i="10"/>
  <c r="E25" i="10"/>
  <c r="F25" i="10"/>
  <c r="E26" i="10"/>
  <c r="F26" i="10"/>
  <c r="E27" i="10"/>
  <c r="F27" i="10"/>
  <c r="E28" i="10"/>
  <c r="F28" i="10"/>
  <c r="E29" i="10"/>
  <c r="F29" i="10"/>
  <c r="E30" i="10"/>
  <c r="F30" i="10"/>
  <c r="E31" i="10"/>
  <c r="F31" i="10"/>
  <c r="E32" i="10"/>
  <c r="F32" i="10"/>
  <c r="E33" i="10"/>
  <c r="F33" i="10"/>
  <c r="E34" i="10"/>
  <c r="F34" i="10"/>
  <c r="E35" i="10"/>
  <c r="F35" i="10"/>
  <c r="E36" i="10"/>
  <c r="F36" i="10"/>
  <c r="E37" i="10"/>
  <c r="F37" i="10"/>
  <c r="E38" i="10"/>
  <c r="F38" i="10"/>
  <c r="E39" i="10"/>
  <c r="F39" i="10"/>
  <c r="E40" i="10"/>
  <c r="F40" i="10"/>
  <c r="E41" i="10"/>
  <c r="F41" i="10"/>
  <c r="E42" i="10"/>
  <c r="F42" i="10"/>
  <c r="E43" i="10"/>
  <c r="F43" i="10"/>
  <c r="E44" i="10"/>
  <c r="F44" i="10"/>
  <c r="E45" i="10"/>
  <c r="F45" i="10"/>
  <c r="E46" i="10"/>
  <c r="F46" i="10"/>
  <c r="E47" i="10"/>
  <c r="F47" i="10"/>
  <c r="E48" i="10"/>
  <c r="F48" i="10"/>
  <c r="E49" i="10"/>
  <c r="F49" i="10"/>
  <c r="E50" i="10"/>
  <c r="F50" i="10"/>
  <c r="E51" i="10"/>
  <c r="F51" i="10"/>
  <c r="E52" i="10"/>
  <c r="F52" i="10"/>
  <c r="E53" i="10"/>
  <c r="F53" i="10"/>
  <c r="E54" i="10"/>
  <c r="F54" i="10"/>
  <c r="E55" i="10"/>
  <c r="F55" i="10"/>
  <c r="E56" i="10"/>
  <c r="F56" i="10"/>
  <c r="E57" i="10"/>
  <c r="F57" i="10"/>
  <c r="E58" i="10"/>
  <c r="F58" i="10"/>
  <c r="E59" i="10"/>
  <c r="F59" i="10"/>
  <c r="E60" i="10"/>
  <c r="F60" i="10"/>
  <c r="E61" i="10"/>
  <c r="F61" i="10"/>
  <c r="E62" i="10"/>
  <c r="F62" i="10"/>
  <c r="E63" i="10"/>
  <c r="F63" i="10"/>
  <c r="E64" i="10"/>
  <c r="F64" i="10"/>
  <c r="E65" i="10"/>
  <c r="F65" i="10"/>
  <c r="E66" i="10"/>
  <c r="F66" i="10"/>
  <c r="E67" i="10"/>
  <c r="F67" i="10"/>
  <c r="E68" i="10"/>
  <c r="F68" i="10"/>
  <c r="E69" i="10"/>
  <c r="F69" i="10"/>
  <c r="E70" i="10"/>
  <c r="F70" i="10"/>
  <c r="E71" i="10"/>
  <c r="F71" i="10"/>
  <c r="E72" i="10"/>
  <c r="F72" i="10"/>
  <c r="E73" i="10"/>
  <c r="F73" i="10"/>
  <c r="E74" i="10"/>
  <c r="F74" i="10"/>
  <c r="E75" i="10"/>
  <c r="F75" i="10"/>
  <c r="E76" i="10"/>
  <c r="F76" i="10"/>
  <c r="E77" i="10"/>
  <c r="F77" i="10"/>
  <c r="E78" i="10"/>
  <c r="F78" i="10"/>
  <c r="E79" i="10"/>
  <c r="F79" i="10"/>
  <c r="E80" i="10"/>
  <c r="F80" i="10"/>
  <c r="E81" i="10"/>
  <c r="F81" i="10"/>
  <c r="E82" i="10"/>
  <c r="F82" i="10"/>
  <c r="E83" i="10"/>
  <c r="F83" i="10"/>
  <c r="E84" i="10"/>
  <c r="F84" i="10"/>
  <c r="E85" i="10"/>
  <c r="F85" i="10"/>
  <c r="E86" i="10"/>
  <c r="F86" i="10"/>
  <c r="E87" i="10"/>
  <c r="F87" i="10"/>
  <c r="E88" i="10"/>
  <c r="F88" i="10"/>
  <c r="E89" i="10"/>
  <c r="F89" i="10"/>
  <c r="E90" i="10"/>
  <c r="F90" i="10"/>
  <c r="E91" i="10"/>
  <c r="F91" i="10"/>
  <c r="E92" i="10"/>
  <c r="F92" i="10"/>
  <c r="E93" i="10"/>
  <c r="F93" i="10"/>
  <c r="E94" i="10"/>
  <c r="F94" i="10"/>
  <c r="E95" i="10"/>
  <c r="F95" i="10"/>
  <c r="E96" i="10"/>
  <c r="F96" i="10"/>
  <c r="E97" i="10"/>
  <c r="F97" i="10"/>
  <c r="E98" i="10"/>
  <c r="F98" i="10"/>
  <c r="E99" i="10"/>
  <c r="F99" i="10"/>
  <c r="E100" i="10"/>
  <c r="F100" i="10"/>
  <c r="E101" i="10"/>
  <c r="F101" i="10"/>
  <c r="E102" i="10"/>
  <c r="F102" i="10"/>
  <c r="E103" i="10"/>
  <c r="F103" i="10"/>
  <c r="E104" i="10"/>
  <c r="F104" i="10"/>
  <c r="E105" i="10"/>
  <c r="F105" i="10"/>
  <c r="E106" i="10"/>
  <c r="F106" i="10"/>
  <c r="E107" i="10"/>
  <c r="F107" i="10"/>
  <c r="E108" i="10"/>
  <c r="F108" i="10"/>
  <c r="E109" i="10"/>
  <c r="F109" i="10"/>
  <c r="E110" i="10"/>
  <c r="F110" i="10"/>
  <c r="E111" i="10"/>
  <c r="F111" i="10"/>
  <c r="E112" i="10"/>
  <c r="F112" i="10"/>
  <c r="E113" i="10"/>
  <c r="F113" i="10"/>
  <c r="E114" i="10"/>
  <c r="F114" i="10"/>
  <c r="E115" i="10"/>
  <c r="F115" i="10"/>
  <c r="E116" i="10"/>
  <c r="F116" i="10"/>
  <c r="E117" i="10"/>
  <c r="F117" i="10"/>
  <c r="E118" i="10"/>
  <c r="F118" i="10"/>
  <c r="E119" i="10"/>
  <c r="F119" i="10"/>
  <c r="E120" i="10"/>
  <c r="F120" i="10"/>
  <c r="E121" i="10"/>
  <c r="F121" i="10"/>
  <c r="E122" i="10"/>
  <c r="F122" i="10"/>
  <c r="E123" i="10"/>
  <c r="F123" i="10"/>
  <c r="E124" i="10"/>
  <c r="F124" i="10"/>
  <c r="E125" i="10"/>
  <c r="F125" i="10"/>
  <c r="E126" i="10"/>
  <c r="F126" i="10"/>
  <c r="E127" i="10"/>
  <c r="F127" i="10"/>
  <c r="E128" i="10"/>
  <c r="F128" i="10"/>
  <c r="E129" i="10"/>
  <c r="F129" i="10"/>
  <c r="E130" i="10"/>
  <c r="F130" i="10"/>
  <c r="E131" i="10"/>
  <c r="F131" i="10"/>
  <c r="E132" i="10"/>
  <c r="F132" i="10"/>
  <c r="E133" i="10"/>
  <c r="F133" i="10"/>
  <c r="E134" i="10"/>
  <c r="F134" i="10"/>
  <c r="E135" i="10"/>
  <c r="F135" i="10"/>
  <c r="E136" i="10"/>
  <c r="F136" i="10"/>
  <c r="E137" i="10"/>
  <c r="F137" i="10"/>
  <c r="E138" i="10"/>
  <c r="F138" i="10"/>
  <c r="E139" i="10"/>
  <c r="F139" i="10"/>
  <c r="E140" i="10"/>
  <c r="F140" i="10"/>
  <c r="E141" i="10"/>
  <c r="F141" i="10"/>
  <c r="E142" i="10"/>
  <c r="F142" i="10"/>
  <c r="E143" i="10"/>
  <c r="F143" i="10"/>
  <c r="E144" i="10"/>
  <c r="F144" i="10"/>
  <c r="E145" i="10"/>
  <c r="F145" i="10"/>
  <c r="E146" i="10"/>
  <c r="F146" i="10"/>
  <c r="E147" i="10"/>
  <c r="F147" i="10"/>
  <c r="E148" i="10"/>
  <c r="F148" i="10"/>
  <c r="E149" i="10"/>
  <c r="F149" i="10"/>
  <c r="E150" i="10"/>
  <c r="F150" i="10"/>
  <c r="E151" i="10"/>
  <c r="F151" i="10"/>
  <c r="E152" i="10"/>
  <c r="F152" i="10"/>
  <c r="E153" i="10"/>
  <c r="F153" i="10"/>
  <c r="E154" i="10"/>
  <c r="F154" i="10"/>
  <c r="E155" i="10"/>
  <c r="F155" i="10"/>
  <c r="E156" i="10"/>
  <c r="F156" i="10"/>
  <c r="E157" i="10"/>
  <c r="F157" i="10"/>
  <c r="E158" i="10"/>
  <c r="F158" i="10"/>
  <c r="E159" i="10"/>
  <c r="F159" i="10"/>
  <c r="E160" i="10"/>
  <c r="F160" i="10"/>
  <c r="E161" i="10"/>
  <c r="F161" i="10"/>
  <c r="E162" i="10"/>
  <c r="F162" i="10"/>
  <c r="E163" i="10"/>
  <c r="F163" i="10"/>
  <c r="E164" i="10"/>
  <c r="F164" i="10"/>
  <c r="E165" i="10"/>
  <c r="F165" i="10"/>
  <c r="E166" i="10"/>
  <c r="F166" i="10"/>
  <c r="E167" i="10"/>
  <c r="F167" i="10"/>
  <c r="E168" i="10"/>
  <c r="F168" i="10"/>
  <c r="E169" i="10"/>
  <c r="F169" i="10"/>
  <c r="E170" i="10"/>
  <c r="F170" i="10"/>
  <c r="E171" i="10"/>
  <c r="F171" i="10"/>
  <c r="E172" i="10"/>
  <c r="F172" i="10"/>
  <c r="E173" i="10"/>
  <c r="F173" i="10"/>
  <c r="E174" i="10"/>
  <c r="F174" i="10"/>
  <c r="E175" i="10"/>
  <c r="F175" i="10"/>
  <c r="E176" i="10"/>
  <c r="F176" i="10"/>
  <c r="E177" i="10"/>
  <c r="F177" i="10"/>
  <c r="E178" i="10"/>
  <c r="F178" i="10"/>
  <c r="E179" i="10"/>
  <c r="F179" i="10"/>
  <c r="E180" i="10"/>
  <c r="F180" i="10"/>
  <c r="E181" i="10"/>
  <c r="F181" i="10"/>
  <c r="E182" i="10"/>
  <c r="F182" i="10"/>
  <c r="E183" i="10"/>
  <c r="F183" i="10"/>
  <c r="E184" i="10"/>
  <c r="F184" i="10"/>
  <c r="E185" i="10"/>
  <c r="F185" i="10"/>
  <c r="E186" i="10"/>
  <c r="F186" i="10"/>
  <c r="E187" i="10"/>
  <c r="F187" i="10"/>
  <c r="E188" i="10"/>
  <c r="F188" i="10"/>
  <c r="E189" i="10"/>
  <c r="F189" i="10"/>
  <c r="E190" i="10"/>
  <c r="F190" i="10"/>
  <c r="E191" i="10"/>
  <c r="F191" i="10"/>
  <c r="E192" i="10"/>
  <c r="F192" i="10"/>
  <c r="E193" i="10"/>
  <c r="F193" i="10"/>
  <c r="E194" i="10"/>
  <c r="F194" i="10"/>
  <c r="E195" i="10"/>
  <c r="F195" i="10"/>
  <c r="E196" i="10"/>
  <c r="F196" i="10"/>
  <c r="E197" i="10"/>
  <c r="F197" i="10"/>
  <c r="E198" i="10"/>
  <c r="F198" i="10"/>
  <c r="E199" i="10"/>
  <c r="F199" i="10"/>
  <c r="E200" i="10"/>
  <c r="F200" i="10"/>
  <c r="E201" i="10"/>
  <c r="F201" i="10"/>
  <c r="E202" i="10"/>
  <c r="F202" i="10"/>
  <c r="E203" i="10"/>
  <c r="F203" i="10"/>
  <c r="E204" i="10"/>
  <c r="F204" i="10"/>
  <c r="E205" i="10"/>
  <c r="F205" i="10"/>
  <c r="E206" i="10"/>
  <c r="F206" i="10"/>
  <c r="E207" i="10"/>
  <c r="F207" i="10"/>
  <c r="E208" i="10"/>
  <c r="F208" i="10"/>
  <c r="E209" i="10"/>
  <c r="F209" i="10"/>
  <c r="E210" i="10"/>
  <c r="F210" i="10"/>
  <c r="E211" i="10"/>
  <c r="F211" i="10"/>
  <c r="E212" i="10"/>
  <c r="F212" i="10"/>
  <c r="E213" i="10"/>
  <c r="F213" i="10"/>
  <c r="E214" i="10"/>
  <c r="F214" i="10"/>
  <c r="E215" i="10"/>
  <c r="F215" i="10"/>
  <c r="E216" i="10"/>
  <c r="F216" i="10"/>
  <c r="E217" i="10"/>
  <c r="F217" i="10"/>
  <c r="E218" i="10"/>
  <c r="F218" i="10"/>
  <c r="E219" i="10"/>
  <c r="F219" i="10"/>
  <c r="E220" i="10"/>
  <c r="F220" i="10"/>
  <c r="E221" i="10"/>
  <c r="F221" i="10"/>
  <c r="E222" i="10"/>
  <c r="F222" i="10"/>
  <c r="E223" i="10"/>
  <c r="F223" i="10"/>
  <c r="E224" i="10"/>
  <c r="F224" i="10"/>
  <c r="E225" i="10"/>
  <c r="F225" i="10"/>
  <c r="E226" i="10"/>
  <c r="F226" i="10"/>
  <c r="E227" i="10"/>
  <c r="F227" i="10"/>
  <c r="E228" i="10"/>
  <c r="F228" i="10"/>
  <c r="E229" i="10"/>
  <c r="F229" i="10"/>
  <c r="E230" i="10"/>
  <c r="F230" i="10"/>
  <c r="E231" i="10"/>
  <c r="F231" i="10"/>
  <c r="E232" i="10"/>
  <c r="F232" i="10"/>
  <c r="E233" i="10"/>
  <c r="F233" i="10"/>
  <c r="E234" i="10"/>
  <c r="F234" i="10"/>
  <c r="E235" i="10"/>
  <c r="F235" i="10"/>
  <c r="E236" i="10"/>
  <c r="F236" i="10"/>
  <c r="E237" i="10"/>
  <c r="F237" i="10"/>
  <c r="E238" i="10"/>
  <c r="F238" i="10"/>
  <c r="E239" i="10"/>
  <c r="F239" i="10"/>
  <c r="E240" i="10"/>
  <c r="F240" i="10"/>
  <c r="E241" i="10"/>
  <c r="F241" i="10"/>
  <c r="E242" i="10"/>
  <c r="F242" i="10"/>
  <c r="E243" i="10"/>
  <c r="F243" i="10"/>
  <c r="E244" i="10"/>
  <c r="F244" i="10"/>
  <c r="E245" i="10"/>
  <c r="F245" i="10"/>
  <c r="E246" i="10"/>
  <c r="F246" i="10"/>
  <c r="E247" i="10"/>
  <c r="F247" i="10"/>
  <c r="E248" i="10"/>
  <c r="F248" i="10"/>
  <c r="E249" i="10"/>
  <c r="F249" i="10"/>
  <c r="E250" i="10"/>
  <c r="F250" i="10"/>
  <c r="E251" i="10"/>
  <c r="F251" i="10"/>
  <c r="E252" i="10"/>
  <c r="F252" i="10"/>
  <c r="E253" i="10"/>
  <c r="F253" i="10"/>
  <c r="E254" i="10"/>
  <c r="F254" i="10"/>
  <c r="E255" i="10"/>
  <c r="F255" i="10"/>
  <c r="E256" i="10"/>
  <c r="F256" i="10"/>
  <c r="E257" i="10"/>
  <c r="F257" i="10"/>
  <c r="E258" i="10"/>
  <c r="F258" i="10"/>
  <c r="E259" i="10"/>
  <c r="F259" i="10"/>
  <c r="E260" i="10"/>
  <c r="F260" i="10"/>
  <c r="E261" i="10"/>
  <c r="F261" i="10"/>
  <c r="E262" i="10"/>
  <c r="F262" i="10"/>
  <c r="E263" i="10"/>
  <c r="F263" i="10"/>
  <c r="E264" i="10"/>
  <c r="F264" i="10"/>
  <c r="E265" i="10"/>
  <c r="F265" i="10"/>
  <c r="E266" i="10"/>
  <c r="F266" i="10"/>
  <c r="E267" i="10"/>
  <c r="F267" i="10"/>
  <c r="E268" i="10"/>
  <c r="F268" i="10"/>
  <c r="E269" i="10"/>
  <c r="F269" i="10"/>
  <c r="E270" i="10"/>
  <c r="F270" i="10"/>
  <c r="E271" i="10"/>
  <c r="F271" i="10"/>
  <c r="E272" i="10"/>
  <c r="F272" i="10"/>
  <c r="E273" i="10"/>
  <c r="F273" i="10"/>
  <c r="E274" i="10"/>
  <c r="F274" i="10"/>
  <c r="E275" i="10"/>
  <c r="F275" i="10"/>
  <c r="E276" i="10"/>
  <c r="F276" i="10"/>
  <c r="E277" i="10"/>
  <c r="F277" i="10"/>
  <c r="E278" i="10"/>
  <c r="F278" i="10"/>
  <c r="E279" i="10"/>
  <c r="F279" i="10"/>
  <c r="E280" i="10"/>
  <c r="F280" i="10"/>
  <c r="E281" i="10"/>
  <c r="F281" i="10"/>
  <c r="E282" i="10"/>
  <c r="F282" i="10"/>
  <c r="E283" i="10"/>
  <c r="F283" i="10"/>
  <c r="E284" i="10"/>
  <c r="F284" i="10"/>
  <c r="E285" i="10"/>
  <c r="F285" i="10"/>
  <c r="E286" i="10"/>
  <c r="F286" i="10"/>
  <c r="E287" i="10"/>
  <c r="F287" i="10"/>
  <c r="E288" i="10"/>
  <c r="F288" i="10"/>
  <c r="E289" i="10"/>
  <c r="F289" i="10"/>
  <c r="E290" i="10"/>
  <c r="F290" i="10"/>
  <c r="E291" i="10"/>
  <c r="F291" i="10"/>
  <c r="E292" i="10"/>
  <c r="F292" i="10"/>
  <c r="E293" i="10"/>
  <c r="F293" i="10"/>
  <c r="E294" i="10"/>
  <c r="F294" i="10"/>
  <c r="E295" i="10"/>
  <c r="F295" i="10"/>
  <c r="E296" i="10"/>
  <c r="F296" i="10"/>
  <c r="E297" i="10"/>
  <c r="F297" i="10"/>
  <c r="E298" i="10"/>
  <c r="F298" i="10"/>
  <c r="E299" i="10"/>
  <c r="F299" i="10"/>
  <c r="E300" i="10"/>
  <c r="F300" i="10"/>
  <c r="E301" i="10"/>
  <c r="F301" i="10"/>
  <c r="E302" i="10"/>
  <c r="F302" i="10"/>
  <c r="E303" i="10"/>
  <c r="F303" i="10"/>
  <c r="E304" i="10"/>
  <c r="F304" i="10"/>
  <c r="E305" i="10"/>
  <c r="F305" i="10"/>
  <c r="E306" i="10"/>
  <c r="F306" i="10"/>
  <c r="E307" i="10"/>
  <c r="F307" i="10"/>
  <c r="E308" i="10"/>
  <c r="F308" i="10"/>
  <c r="E309" i="10"/>
  <c r="F309" i="10"/>
  <c r="E310" i="10"/>
  <c r="F310" i="10"/>
  <c r="E311" i="10"/>
  <c r="F311" i="10"/>
  <c r="E312" i="10"/>
  <c r="F312" i="10"/>
  <c r="E313" i="10"/>
  <c r="F313" i="10"/>
  <c r="E314" i="10"/>
  <c r="F314" i="10"/>
  <c r="E315" i="10"/>
  <c r="F315" i="10"/>
  <c r="E316" i="10"/>
  <c r="F316" i="10"/>
  <c r="E317" i="10"/>
  <c r="F317" i="10"/>
  <c r="E318" i="10"/>
  <c r="F318" i="10"/>
  <c r="E319" i="10"/>
  <c r="F319" i="10"/>
  <c r="E320" i="10"/>
  <c r="F320" i="10"/>
  <c r="E321" i="10"/>
  <c r="F321" i="10"/>
  <c r="E322" i="10"/>
  <c r="F322" i="10"/>
  <c r="E323" i="10"/>
  <c r="F323" i="10"/>
  <c r="E324" i="10"/>
  <c r="F324" i="10"/>
  <c r="E325" i="10"/>
  <c r="F325" i="10"/>
  <c r="E326" i="10"/>
  <c r="F326" i="10"/>
  <c r="E327" i="10"/>
  <c r="F327" i="10"/>
  <c r="E328" i="10"/>
  <c r="F328" i="10"/>
  <c r="E329" i="10"/>
  <c r="F329" i="10"/>
  <c r="E330" i="10"/>
  <c r="F330" i="10"/>
  <c r="E331" i="10"/>
  <c r="F331" i="10"/>
  <c r="E332" i="10"/>
  <c r="F332" i="10"/>
  <c r="E333" i="10"/>
  <c r="F333" i="10"/>
  <c r="E334" i="10"/>
  <c r="F334" i="10"/>
  <c r="E335" i="10"/>
  <c r="F335" i="10"/>
  <c r="E336" i="10"/>
  <c r="F336" i="10"/>
  <c r="E337" i="10"/>
  <c r="F337" i="10"/>
  <c r="E338" i="10"/>
  <c r="F338" i="10"/>
  <c r="E339" i="10"/>
  <c r="F339" i="10"/>
  <c r="E340" i="10"/>
  <c r="F340" i="10"/>
  <c r="E341" i="10"/>
  <c r="F341" i="10"/>
  <c r="E342" i="10"/>
  <c r="F342" i="10"/>
  <c r="E343" i="10"/>
  <c r="F343" i="10"/>
  <c r="E344" i="10"/>
  <c r="F344" i="10"/>
  <c r="E345" i="10"/>
  <c r="F345" i="10"/>
  <c r="E346" i="10"/>
  <c r="F346" i="10"/>
  <c r="E347" i="10"/>
  <c r="F347" i="10"/>
  <c r="E348" i="10"/>
  <c r="F348" i="10"/>
  <c r="E349" i="10"/>
  <c r="F349" i="10"/>
  <c r="E350" i="10"/>
  <c r="F350" i="10"/>
  <c r="E351" i="10"/>
  <c r="F351" i="10"/>
  <c r="E352" i="10"/>
  <c r="F352" i="10"/>
  <c r="E353" i="10"/>
  <c r="F353" i="10"/>
  <c r="E354" i="10"/>
  <c r="F354" i="10"/>
  <c r="E355" i="10"/>
  <c r="F355" i="10"/>
  <c r="E356" i="10"/>
  <c r="F356" i="10"/>
  <c r="E357" i="10"/>
  <c r="F357" i="10"/>
  <c r="E358" i="10"/>
  <c r="F358" i="10"/>
  <c r="E359" i="10"/>
  <c r="F359" i="10"/>
  <c r="E360" i="10"/>
  <c r="F360" i="10"/>
  <c r="E361" i="10"/>
  <c r="F361" i="10"/>
  <c r="E362" i="10"/>
  <c r="F362" i="10"/>
  <c r="E363" i="10"/>
  <c r="F363" i="10"/>
  <c r="E364" i="10"/>
  <c r="F364" i="10"/>
  <c r="E365" i="10"/>
  <c r="F365" i="10"/>
  <c r="E366" i="10"/>
  <c r="F366" i="10"/>
  <c r="E367" i="10"/>
  <c r="F367" i="10"/>
  <c r="E368" i="10"/>
  <c r="F368" i="10"/>
  <c r="E369" i="10"/>
  <c r="F369" i="10"/>
  <c r="E370" i="10"/>
  <c r="F370" i="10"/>
  <c r="E371" i="10"/>
  <c r="F371" i="10"/>
  <c r="E372" i="10"/>
  <c r="F372" i="10"/>
  <c r="E373" i="10"/>
  <c r="F373" i="10"/>
  <c r="E374" i="10"/>
  <c r="F374" i="10"/>
  <c r="E375" i="10"/>
  <c r="F375" i="10"/>
  <c r="E376" i="10"/>
  <c r="F376" i="10"/>
  <c r="E377" i="10"/>
  <c r="F377" i="10"/>
  <c r="E378" i="10"/>
  <c r="F378" i="10"/>
  <c r="E379" i="10"/>
  <c r="F379" i="10"/>
  <c r="E380" i="10"/>
  <c r="F380" i="10"/>
  <c r="E381" i="10"/>
  <c r="F381" i="10"/>
  <c r="E382" i="10"/>
  <c r="F382" i="10"/>
  <c r="E383" i="10"/>
  <c r="F383" i="10"/>
  <c r="E384" i="10"/>
  <c r="F384" i="10"/>
  <c r="E385" i="10"/>
  <c r="F385" i="10"/>
  <c r="E386" i="10"/>
  <c r="F386" i="10"/>
  <c r="E387" i="10"/>
  <c r="F387" i="10"/>
  <c r="E388" i="10"/>
  <c r="F388" i="10"/>
  <c r="E389" i="10"/>
  <c r="F389" i="10"/>
  <c r="E390" i="10"/>
  <c r="F390" i="10"/>
  <c r="E391" i="10"/>
  <c r="F391" i="10"/>
  <c r="E392" i="10"/>
  <c r="F392" i="10"/>
  <c r="E393" i="10"/>
  <c r="F393" i="10"/>
  <c r="E394" i="10"/>
  <c r="F394" i="10"/>
  <c r="E395" i="10"/>
  <c r="F395" i="10"/>
  <c r="E396" i="10"/>
  <c r="F396" i="10"/>
  <c r="E397" i="10"/>
  <c r="F397" i="10"/>
  <c r="E398" i="10"/>
  <c r="F398" i="10"/>
  <c r="E399" i="10"/>
  <c r="F399" i="10"/>
  <c r="E400" i="10"/>
  <c r="F400" i="10"/>
  <c r="E401" i="10"/>
  <c r="F401" i="10"/>
  <c r="E402" i="10"/>
  <c r="F402" i="10"/>
  <c r="E403" i="10"/>
  <c r="F403" i="10"/>
  <c r="E404" i="10"/>
  <c r="F404" i="10"/>
  <c r="E405" i="10"/>
  <c r="F405" i="10"/>
  <c r="E406" i="10"/>
  <c r="F406" i="10"/>
  <c r="E407" i="10"/>
  <c r="F407" i="10"/>
  <c r="E408" i="10"/>
  <c r="F408" i="10"/>
  <c r="E409" i="10"/>
  <c r="F409" i="10"/>
  <c r="E410" i="10"/>
  <c r="F410" i="10"/>
  <c r="E411" i="10"/>
  <c r="F411" i="10"/>
  <c r="E412" i="10"/>
  <c r="F412" i="10"/>
  <c r="E413" i="10"/>
  <c r="F413" i="10"/>
  <c r="E414" i="10"/>
  <c r="F414" i="10"/>
  <c r="E415" i="10"/>
  <c r="F415" i="10"/>
  <c r="E416" i="10"/>
  <c r="F416" i="10"/>
  <c r="E417" i="10"/>
  <c r="F417" i="10"/>
  <c r="E418" i="10"/>
  <c r="F418" i="10"/>
  <c r="E419" i="10"/>
  <c r="F419" i="10"/>
  <c r="E420" i="10"/>
  <c r="F420" i="10"/>
  <c r="E421" i="10"/>
  <c r="F421" i="10"/>
  <c r="E422" i="10"/>
  <c r="F422" i="10"/>
  <c r="E423" i="10"/>
  <c r="F423" i="10"/>
  <c r="E424" i="10"/>
  <c r="F424" i="10"/>
  <c r="E425" i="10"/>
  <c r="F425" i="10"/>
  <c r="E426" i="10"/>
  <c r="F426" i="10"/>
  <c r="E427" i="10"/>
  <c r="F427" i="10"/>
  <c r="E428" i="10"/>
  <c r="F428" i="10"/>
  <c r="E429" i="10"/>
  <c r="F429" i="10"/>
  <c r="E430" i="10"/>
  <c r="F430" i="10"/>
  <c r="E431" i="10"/>
  <c r="F431" i="10"/>
  <c r="E432" i="10"/>
  <c r="F432" i="10"/>
  <c r="E433" i="10"/>
  <c r="F433" i="10"/>
  <c r="E434" i="10"/>
  <c r="F434" i="10"/>
  <c r="E435" i="10"/>
  <c r="F435" i="10"/>
  <c r="E436" i="10"/>
  <c r="F436" i="10"/>
  <c r="E437" i="10"/>
  <c r="F437" i="10"/>
  <c r="E438" i="10"/>
  <c r="F438" i="10"/>
  <c r="E439" i="10"/>
  <c r="F439" i="10"/>
  <c r="E440" i="10"/>
  <c r="F440" i="10"/>
  <c r="E441" i="10"/>
  <c r="F441" i="10"/>
  <c r="E442" i="10"/>
  <c r="F442" i="10"/>
  <c r="E443" i="10"/>
  <c r="F443" i="10"/>
  <c r="E444" i="10"/>
  <c r="F444" i="10"/>
  <c r="E445" i="10"/>
  <c r="F445" i="10"/>
  <c r="E446" i="10"/>
  <c r="F446" i="10"/>
  <c r="E447" i="10"/>
  <c r="F447" i="10"/>
  <c r="E448" i="10"/>
  <c r="F448" i="10"/>
  <c r="E449" i="10"/>
  <c r="F449" i="10"/>
  <c r="E450" i="10"/>
  <c r="F450" i="10"/>
  <c r="E451" i="10"/>
  <c r="F451" i="10"/>
  <c r="E452" i="10"/>
  <c r="F452" i="10"/>
  <c r="E453" i="10"/>
  <c r="F453" i="10"/>
  <c r="E454" i="10"/>
  <c r="F454" i="10"/>
  <c r="E455" i="10"/>
  <c r="F455" i="10"/>
  <c r="E456" i="10"/>
  <c r="F456" i="10"/>
  <c r="E457" i="10"/>
  <c r="F457" i="10"/>
  <c r="E458" i="10"/>
  <c r="F458" i="10"/>
  <c r="E459" i="10"/>
  <c r="F459" i="10"/>
  <c r="E460" i="10"/>
  <c r="F460" i="10"/>
  <c r="E461" i="10"/>
  <c r="F461" i="10"/>
  <c r="E462" i="10"/>
  <c r="F462" i="10"/>
  <c r="E463" i="10"/>
  <c r="F463" i="10"/>
  <c r="E464" i="10"/>
  <c r="F464" i="10"/>
  <c r="E465" i="10"/>
  <c r="F465" i="10"/>
  <c r="E466" i="10"/>
  <c r="F466" i="10"/>
  <c r="E467" i="10"/>
  <c r="F467" i="10"/>
  <c r="E468" i="10"/>
  <c r="F468" i="10"/>
  <c r="E469" i="10"/>
  <c r="F469" i="10"/>
  <c r="E470" i="10"/>
  <c r="F470" i="10"/>
  <c r="E471" i="10"/>
  <c r="F471" i="10"/>
  <c r="E472" i="10"/>
  <c r="F472" i="10"/>
  <c r="E473" i="10"/>
  <c r="F473" i="10"/>
  <c r="E474" i="10"/>
  <c r="F474" i="10"/>
  <c r="E475" i="10"/>
  <c r="F475" i="10"/>
  <c r="E476" i="10"/>
  <c r="F476" i="10"/>
  <c r="E477" i="10"/>
  <c r="F477" i="10"/>
  <c r="E478" i="10"/>
  <c r="F478" i="10"/>
  <c r="E479" i="10"/>
  <c r="F479" i="10"/>
  <c r="E480" i="10"/>
  <c r="F480" i="10"/>
  <c r="E481" i="10"/>
  <c r="F481" i="10"/>
  <c r="E482" i="10"/>
  <c r="F482" i="10"/>
  <c r="E483" i="10"/>
  <c r="F483" i="10"/>
  <c r="E484" i="10"/>
  <c r="F484" i="10"/>
  <c r="E485" i="10"/>
  <c r="F485" i="10"/>
  <c r="E486" i="10"/>
  <c r="F486" i="10"/>
  <c r="E487" i="10"/>
  <c r="F487" i="10"/>
  <c r="E488" i="10"/>
  <c r="F488" i="10"/>
  <c r="E489" i="10"/>
  <c r="F489" i="10"/>
  <c r="E490" i="10"/>
  <c r="F490" i="10"/>
  <c r="E491" i="10"/>
  <c r="F491" i="10"/>
  <c r="E492" i="10"/>
  <c r="F492" i="10"/>
  <c r="E493" i="10"/>
  <c r="F493" i="10"/>
  <c r="E494" i="10"/>
  <c r="F494" i="10"/>
  <c r="E495" i="10"/>
  <c r="F495" i="10"/>
  <c r="E496" i="10"/>
  <c r="F496" i="10"/>
  <c r="E497" i="10"/>
  <c r="F497" i="10"/>
  <c r="E498" i="10"/>
  <c r="F498" i="10"/>
  <c r="E499" i="10"/>
  <c r="F499" i="10"/>
  <c r="E500" i="10"/>
  <c r="F500" i="10"/>
  <c r="E501" i="10"/>
  <c r="F501" i="10"/>
  <c r="E502" i="10"/>
  <c r="F502" i="10"/>
  <c r="E503" i="10"/>
  <c r="F503" i="10"/>
  <c r="E504" i="10"/>
  <c r="F504" i="10"/>
  <c r="E505" i="10"/>
  <c r="F505" i="10"/>
  <c r="E506" i="10"/>
  <c r="F506" i="10"/>
  <c r="E507" i="10"/>
  <c r="F507" i="10"/>
  <c r="E508" i="10"/>
  <c r="F508" i="10"/>
  <c r="E509" i="10"/>
  <c r="F509" i="10"/>
  <c r="E510" i="10"/>
  <c r="F510" i="10"/>
  <c r="E511" i="10"/>
  <c r="F511" i="10"/>
  <c r="E512" i="10"/>
  <c r="F512" i="10"/>
  <c r="E513" i="10"/>
  <c r="F513" i="10"/>
  <c r="E514" i="10"/>
  <c r="F514" i="10"/>
  <c r="E515" i="10"/>
  <c r="F515" i="10"/>
  <c r="E516" i="10"/>
  <c r="F516" i="10"/>
  <c r="E517" i="10"/>
  <c r="F517" i="10"/>
  <c r="E518" i="10"/>
  <c r="F518" i="10"/>
  <c r="E519" i="10"/>
  <c r="F519" i="10"/>
  <c r="E520" i="10"/>
  <c r="F520" i="10"/>
  <c r="E521" i="10"/>
  <c r="F521" i="10"/>
  <c r="E522" i="10"/>
  <c r="F522" i="10"/>
  <c r="E523" i="10"/>
  <c r="F523" i="10"/>
  <c r="E524" i="10"/>
  <c r="F524" i="10"/>
  <c r="E525" i="10"/>
  <c r="F525" i="10"/>
  <c r="E526" i="10"/>
  <c r="F526" i="10"/>
  <c r="E527" i="10"/>
  <c r="F527" i="10"/>
  <c r="E528" i="10"/>
  <c r="F528" i="10"/>
  <c r="E529" i="10"/>
  <c r="F529" i="10"/>
  <c r="E530" i="10"/>
  <c r="F530" i="10"/>
  <c r="E531" i="10"/>
  <c r="F531" i="10"/>
  <c r="E532" i="10"/>
  <c r="F532" i="10"/>
  <c r="E533" i="10"/>
  <c r="F533" i="10"/>
  <c r="E534" i="10"/>
  <c r="F534" i="10"/>
  <c r="E535" i="10"/>
  <c r="F535" i="10"/>
  <c r="E536" i="10"/>
  <c r="F536" i="10"/>
  <c r="E537" i="10"/>
  <c r="F537" i="10"/>
  <c r="E538" i="10"/>
  <c r="F538" i="10"/>
  <c r="E539" i="10"/>
  <c r="F539" i="10"/>
  <c r="E540" i="10"/>
  <c r="F540" i="10"/>
  <c r="E541" i="10"/>
  <c r="F541" i="10"/>
  <c r="E542" i="10"/>
  <c r="F542" i="10"/>
  <c r="E543" i="10"/>
  <c r="F543" i="10"/>
  <c r="E544" i="10"/>
  <c r="F544" i="10"/>
  <c r="E545" i="10"/>
  <c r="F545" i="10"/>
  <c r="E546" i="10"/>
  <c r="F546" i="10"/>
  <c r="E547" i="10"/>
  <c r="F547" i="10"/>
  <c r="E548" i="10"/>
  <c r="F548" i="10"/>
  <c r="E549" i="10"/>
  <c r="F549" i="10"/>
  <c r="E550" i="10"/>
  <c r="F550" i="10"/>
  <c r="E551" i="10"/>
  <c r="F551" i="10"/>
  <c r="E552" i="10"/>
  <c r="F552" i="10"/>
  <c r="E553" i="10"/>
  <c r="F553" i="10"/>
  <c r="E554" i="10"/>
  <c r="F554" i="10"/>
  <c r="E555" i="10"/>
  <c r="F555" i="10"/>
  <c r="E556" i="10"/>
  <c r="F556" i="10"/>
  <c r="E557" i="10"/>
  <c r="F557" i="10"/>
  <c r="E558" i="10"/>
  <c r="F558" i="10"/>
  <c r="E559" i="10"/>
  <c r="F559" i="10"/>
  <c r="E560" i="10"/>
  <c r="F560" i="10"/>
  <c r="E561" i="10"/>
  <c r="F561" i="10"/>
  <c r="E562" i="10"/>
  <c r="F562" i="10"/>
  <c r="E563" i="10"/>
  <c r="F563" i="10"/>
  <c r="E564" i="10"/>
  <c r="F564" i="10"/>
  <c r="E565" i="10"/>
  <c r="F565" i="10"/>
  <c r="E566" i="10"/>
  <c r="F566" i="10"/>
  <c r="E567" i="10"/>
  <c r="F567" i="10"/>
  <c r="E568" i="10"/>
  <c r="F568" i="10"/>
  <c r="E569" i="10"/>
  <c r="F569" i="10"/>
  <c r="E570" i="10"/>
  <c r="F570" i="10"/>
  <c r="E571" i="10"/>
  <c r="F571" i="10"/>
  <c r="E572" i="10"/>
  <c r="F572" i="10"/>
  <c r="E573" i="10"/>
  <c r="F573" i="10"/>
  <c r="E574" i="10"/>
  <c r="F574" i="10"/>
  <c r="E575" i="10"/>
  <c r="F575" i="10"/>
  <c r="E576" i="10"/>
  <c r="F576" i="10"/>
  <c r="E577" i="10"/>
  <c r="F577" i="10"/>
  <c r="E578" i="10"/>
  <c r="F578" i="10"/>
  <c r="E579" i="10"/>
  <c r="F579" i="10"/>
  <c r="E580" i="10"/>
  <c r="F580" i="10"/>
  <c r="E581" i="10"/>
  <c r="F581" i="10"/>
  <c r="E582" i="10"/>
  <c r="F582" i="10"/>
  <c r="E583" i="10"/>
  <c r="F583" i="10"/>
  <c r="E584" i="10"/>
  <c r="F584" i="10"/>
  <c r="E585" i="10"/>
  <c r="F585" i="10"/>
  <c r="E586" i="10"/>
  <c r="F586" i="10"/>
  <c r="E587" i="10"/>
  <c r="F587" i="10"/>
  <c r="E588" i="10"/>
  <c r="F588" i="10"/>
  <c r="E589" i="10"/>
  <c r="F589" i="10"/>
  <c r="E590" i="10"/>
  <c r="F590" i="10"/>
  <c r="E591" i="10"/>
  <c r="F591" i="10"/>
  <c r="E592" i="10"/>
  <c r="F592" i="10"/>
  <c r="E593" i="10"/>
  <c r="F593" i="10"/>
  <c r="E594" i="10"/>
  <c r="F594" i="10"/>
  <c r="E595" i="10"/>
  <c r="F595" i="10"/>
  <c r="E596" i="10"/>
  <c r="F596" i="10"/>
  <c r="E597" i="10"/>
  <c r="F597" i="10"/>
  <c r="E598" i="10"/>
  <c r="F598" i="10"/>
  <c r="E599" i="10"/>
  <c r="F599" i="10"/>
  <c r="E600" i="10"/>
  <c r="F600" i="10"/>
  <c r="E601" i="10"/>
  <c r="F601" i="10"/>
  <c r="E602" i="10"/>
  <c r="F602" i="10"/>
  <c r="E603" i="10"/>
  <c r="F603" i="10"/>
  <c r="E604" i="10"/>
  <c r="F604" i="10"/>
  <c r="E605" i="10"/>
  <c r="F605" i="10"/>
  <c r="E606" i="10"/>
  <c r="F606" i="10"/>
  <c r="E607" i="10"/>
  <c r="F607" i="10"/>
  <c r="E608" i="10"/>
  <c r="F608" i="10"/>
  <c r="E609" i="10"/>
  <c r="F609" i="10"/>
  <c r="E610" i="10"/>
  <c r="F610" i="10"/>
  <c r="E611" i="10"/>
  <c r="F611" i="10"/>
  <c r="E612" i="10"/>
  <c r="F612" i="10"/>
  <c r="E613" i="10"/>
  <c r="F613" i="10"/>
  <c r="E614" i="10"/>
  <c r="F614" i="10"/>
  <c r="E615" i="10"/>
  <c r="F615" i="10"/>
  <c r="E616" i="10"/>
  <c r="F616" i="10"/>
  <c r="E617" i="10"/>
  <c r="F617" i="10"/>
  <c r="E618" i="10"/>
  <c r="F618" i="10"/>
  <c r="E619" i="10"/>
  <c r="F619" i="10"/>
  <c r="E620" i="10"/>
  <c r="F620" i="10"/>
  <c r="E621" i="10"/>
  <c r="F621" i="10"/>
  <c r="E622" i="10"/>
  <c r="F622" i="10"/>
  <c r="E623" i="10"/>
  <c r="F623" i="10"/>
  <c r="E624" i="10"/>
  <c r="F624" i="10"/>
  <c r="E625" i="10"/>
  <c r="F625" i="10"/>
  <c r="E626" i="10"/>
  <c r="F626" i="10"/>
  <c r="E627" i="10"/>
  <c r="F627" i="10"/>
  <c r="E628" i="10"/>
  <c r="F628" i="10"/>
  <c r="E629" i="10"/>
  <c r="F629" i="10"/>
  <c r="E630" i="10"/>
  <c r="F630" i="10"/>
  <c r="E631" i="10"/>
  <c r="F631" i="10"/>
  <c r="E632" i="10"/>
  <c r="F632" i="10"/>
  <c r="E633" i="10"/>
  <c r="F633" i="10"/>
  <c r="E634" i="10"/>
  <c r="F634" i="10"/>
  <c r="E635" i="10"/>
  <c r="F635" i="10"/>
  <c r="E636" i="10"/>
  <c r="F636" i="10"/>
  <c r="E637" i="10"/>
  <c r="F637" i="10"/>
  <c r="E638" i="10"/>
  <c r="F638" i="10"/>
  <c r="E639" i="10"/>
  <c r="F639" i="10"/>
  <c r="E640" i="10"/>
  <c r="F640" i="10"/>
  <c r="E641" i="10"/>
  <c r="F641" i="10"/>
  <c r="E642" i="10"/>
  <c r="F642" i="10"/>
  <c r="E643" i="10"/>
  <c r="F643" i="10"/>
  <c r="E644" i="10"/>
  <c r="F644" i="10"/>
  <c r="E645" i="10"/>
  <c r="F645" i="10"/>
  <c r="E646" i="10"/>
  <c r="F646" i="10"/>
  <c r="E647" i="10"/>
  <c r="F647" i="10"/>
  <c r="E648" i="10"/>
  <c r="F648" i="10"/>
  <c r="E649" i="10"/>
  <c r="F649" i="10"/>
  <c r="E650" i="10"/>
  <c r="F650" i="10"/>
  <c r="E651" i="10"/>
  <c r="F651" i="10"/>
  <c r="E652" i="10"/>
  <c r="F652" i="10"/>
  <c r="E653" i="10"/>
  <c r="F653" i="10"/>
  <c r="E654" i="10"/>
  <c r="F654" i="10"/>
  <c r="E655" i="10"/>
  <c r="F655" i="10"/>
  <c r="E656" i="10"/>
  <c r="F656" i="10"/>
  <c r="E657" i="10"/>
  <c r="F657" i="10"/>
  <c r="E658" i="10"/>
  <c r="F658" i="10"/>
  <c r="E659" i="10"/>
  <c r="F659" i="10"/>
  <c r="E660" i="10"/>
  <c r="F660" i="10"/>
  <c r="E661" i="10"/>
  <c r="F661" i="10"/>
  <c r="E662" i="10"/>
  <c r="F662" i="10"/>
  <c r="E663" i="10"/>
  <c r="F663" i="10"/>
  <c r="E664" i="10"/>
  <c r="F664" i="10"/>
  <c r="E665" i="10"/>
  <c r="F665" i="10"/>
  <c r="E666" i="10"/>
  <c r="F666" i="10"/>
  <c r="E667" i="10"/>
  <c r="F667" i="10"/>
  <c r="E668" i="10"/>
  <c r="F668" i="10"/>
  <c r="E669" i="10"/>
  <c r="F669" i="10"/>
  <c r="E670" i="10"/>
  <c r="F670" i="10"/>
  <c r="E671" i="10"/>
  <c r="F671" i="10"/>
  <c r="E672" i="10"/>
  <c r="F672" i="10"/>
  <c r="E673" i="10"/>
  <c r="F673" i="10"/>
  <c r="E674" i="10"/>
  <c r="F674" i="10"/>
  <c r="E675" i="10"/>
  <c r="F675" i="10"/>
  <c r="E676" i="10"/>
  <c r="F676" i="10"/>
  <c r="E677" i="10"/>
  <c r="F677" i="10"/>
  <c r="E678" i="10"/>
  <c r="F678" i="10"/>
  <c r="E679" i="10"/>
  <c r="F679" i="10"/>
  <c r="E680" i="10"/>
  <c r="F680" i="10"/>
  <c r="E681" i="10"/>
  <c r="F681" i="10"/>
  <c r="E682" i="10"/>
  <c r="F682" i="10"/>
  <c r="E683" i="10"/>
  <c r="F683" i="10"/>
  <c r="E684" i="10"/>
  <c r="F684" i="10"/>
  <c r="E685" i="10"/>
  <c r="F685" i="10"/>
  <c r="E686" i="10"/>
  <c r="F686" i="10"/>
  <c r="E687" i="10"/>
  <c r="F687" i="10"/>
  <c r="E688" i="10"/>
  <c r="F688" i="10"/>
  <c r="E689" i="10"/>
  <c r="F689" i="10"/>
  <c r="E690" i="10"/>
  <c r="F690" i="10"/>
  <c r="E691" i="10"/>
  <c r="F691" i="10"/>
  <c r="E692" i="10"/>
  <c r="F692" i="10"/>
  <c r="E693" i="10"/>
  <c r="F693" i="10"/>
  <c r="E694" i="10"/>
  <c r="F694" i="10"/>
  <c r="E695" i="10"/>
  <c r="F695" i="10"/>
  <c r="E696" i="10"/>
  <c r="F696" i="10"/>
  <c r="E697" i="10"/>
  <c r="F697" i="10"/>
  <c r="E698" i="10"/>
  <c r="F698" i="10"/>
  <c r="E699" i="10"/>
  <c r="F699" i="10"/>
  <c r="E700" i="10"/>
  <c r="F700" i="10"/>
  <c r="E701" i="10"/>
  <c r="F701" i="10"/>
  <c r="E702" i="10"/>
  <c r="F702" i="10"/>
  <c r="E703" i="10"/>
  <c r="F703" i="10"/>
  <c r="E704" i="10"/>
  <c r="F704" i="10"/>
  <c r="E705" i="10"/>
  <c r="F705" i="10"/>
  <c r="E706" i="10"/>
  <c r="F706" i="10"/>
  <c r="E707" i="10"/>
  <c r="F707" i="10"/>
  <c r="E708" i="10"/>
  <c r="F708" i="10"/>
  <c r="E709" i="10"/>
  <c r="F709" i="10"/>
  <c r="E710" i="10"/>
  <c r="F710" i="10"/>
  <c r="E711" i="10"/>
  <c r="F711" i="10"/>
  <c r="E712" i="10"/>
  <c r="F712" i="10"/>
  <c r="E713" i="10"/>
  <c r="F713" i="10"/>
  <c r="E714" i="10"/>
  <c r="F714" i="10"/>
  <c r="E715" i="10"/>
  <c r="F715" i="10"/>
  <c r="E716" i="10"/>
  <c r="F716" i="10"/>
  <c r="E717" i="10"/>
  <c r="F717" i="10"/>
  <c r="E718" i="10"/>
  <c r="F718" i="10"/>
  <c r="E719" i="10"/>
  <c r="F719" i="10"/>
  <c r="E720" i="10"/>
  <c r="F720" i="10"/>
  <c r="E721" i="10"/>
  <c r="F721" i="10"/>
  <c r="E722" i="10"/>
  <c r="F722" i="10"/>
  <c r="E723" i="10"/>
  <c r="F723" i="10"/>
  <c r="E724" i="10"/>
  <c r="F724" i="10"/>
  <c r="E725" i="10"/>
  <c r="F725" i="10"/>
  <c r="E726" i="10"/>
  <c r="F726" i="10"/>
  <c r="E727" i="10"/>
  <c r="F727" i="10"/>
  <c r="E728" i="10"/>
  <c r="F728" i="10"/>
  <c r="E729" i="10"/>
  <c r="F729" i="10"/>
  <c r="E730" i="10"/>
  <c r="F730" i="10"/>
  <c r="E731" i="10"/>
  <c r="F731" i="10"/>
  <c r="E732" i="10"/>
  <c r="F732" i="10"/>
  <c r="E733" i="10"/>
  <c r="F733" i="10"/>
  <c r="E734" i="10"/>
  <c r="F734" i="10"/>
  <c r="E735" i="10"/>
  <c r="F735" i="10"/>
  <c r="E736" i="10"/>
  <c r="F736" i="10"/>
  <c r="E737" i="10"/>
  <c r="F737" i="10"/>
  <c r="E738" i="10"/>
  <c r="F738" i="10"/>
  <c r="E739" i="10"/>
  <c r="F739" i="10"/>
  <c r="E740" i="10"/>
  <c r="F740" i="10"/>
  <c r="E741" i="10"/>
  <c r="F741" i="10"/>
  <c r="E742" i="10"/>
  <c r="F742" i="10"/>
  <c r="E743" i="10"/>
  <c r="F743" i="10"/>
  <c r="E744" i="10"/>
  <c r="F744" i="10"/>
  <c r="E745" i="10"/>
  <c r="F745" i="10"/>
  <c r="E746" i="10"/>
  <c r="F746" i="10"/>
  <c r="E747" i="10"/>
  <c r="F747" i="10"/>
  <c r="E748" i="10"/>
  <c r="F748" i="10"/>
  <c r="E749" i="10"/>
  <c r="F749" i="10"/>
  <c r="E750" i="10"/>
  <c r="F750" i="10"/>
  <c r="E751" i="10"/>
  <c r="F751" i="10"/>
  <c r="E752" i="10"/>
  <c r="F752" i="10"/>
  <c r="E753" i="10"/>
  <c r="F753" i="10"/>
  <c r="E754" i="10"/>
  <c r="F754" i="10"/>
  <c r="E755" i="10"/>
  <c r="F755" i="10"/>
  <c r="E756" i="10"/>
  <c r="F756" i="10"/>
  <c r="E757" i="10"/>
  <c r="F757" i="10"/>
  <c r="E758" i="10"/>
  <c r="F758" i="10"/>
  <c r="E759" i="10"/>
  <c r="F759" i="10"/>
  <c r="E760" i="10"/>
  <c r="F760" i="10"/>
  <c r="E761" i="10"/>
  <c r="F761" i="10"/>
  <c r="E762" i="10"/>
  <c r="F762" i="10"/>
  <c r="E763" i="10"/>
  <c r="F763" i="10"/>
  <c r="E764" i="10"/>
  <c r="F764" i="10"/>
  <c r="E765" i="10"/>
  <c r="F765" i="10"/>
  <c r="E766" i="10"/>
  <c r="F766" i="10"/>
  <c r="E767" i="10"/>
  <c r="F767" i="10"/>
  <c r="E768" i="10"/>
  <c r="F768" i="10"/>
  <c r="E769" i="10"/>
  <c r="F769" i="10"/>
  <c r="E770" i="10"/>
  <c r="F770" i="10"/>
  <c r="E771" i="10"/>
  <c r="F771" i="10"/>
  <c r="E772" i="10"/>
  <c r="F772" i="10"/>
  <c r="E773" i="10"/>
  <c r="F773" i="10"/>
  <c r="E774" i="10"/>
  <c r="F774" i="10"/>
  <c r="E775" i="10"/>
  <c r="F775" i="10"/>
  <c r="E776" i="10"/>
  <c r="F776" i="10"/>
  <c r="E777" i="10"/>
  <c r="F777" i="10"/>
  <c r="E778" i="10"/>
  <c r="F778" i="10"/>
  <c r="E779" i="10"/>
  <c r="F779" i="10"/>
  <c r="E780" i="10"/>
  <c r="F780" i="10"/>
  <c r="E781" i="10"/>
  <c r="F781" i="10"/>
  <c r="E782" i="10"/>
  <c r="F782" i="10"/>
  <c r="E783" i="10"/>
  <c r="F783" i="10"/>
  <c r="E784" i="10"/>
  <c r="F784" i="10"/>
  <c r="E785" i="10"/>
  <c r="F785" i="10"/>
  <c r="E786" i="10"/>
  <c r="F786" i="10"/>
  <c r="E787" i="10"/>
  <c r="F787" i="10"/>
  <c r="E788" i="10"/>
  <c r="F788" i="10"/>
  <c r="E789" i="10"/>
  <c r="F789" i="10"/>
  <c r="E790" i="10"/>
  <c r="F790" i="10"/>
  <c r="E791" i="10"/>
  <c r="F791" i="10"/>
  <c r="E792" i="10"/>
  <c r="F792" i="10"/>
  <c r="E793" i="10"/>
  <c r="F793" i="10"/>
  <c r="E794" i="10"/>
  <c r="F794" i="10"/>
  <c r="E795" i="10"/>
  <c r="F795" i="10"/>
  <c r="E796" i="10"/>
  <c r="F796" i="10"/>
  <c r="E797" i="10"/>
  <c r="F797" i="10"/>
  <c r="E798" i="10"/>
  <c r="F798" i="10"/>
  <c r="E799" i="10"/>
  <c r="F799" i="10"/>
  <c r="E800" i="10"/>
  <c r="F800" i="10"/>
  <c r="E801" i="10"/>
  <c r="F801" i="10"/>
  <c r="E802" i="10"/>
  <c r="F802" i="10"/>
  <c r="E803" i="10"/>
  <c r="F803" i="10"/>
  <c r="E804" i="10"/>
  <c r="F804" i="10"/>
  <c r="E805" i="10"/>
  <c r="F805" i="10"/>
  <c r="E806" i="10"/>
  <c r="F806" i="10"/>
  <c r="E807" i="10"/>
  <c r="F807" i="10"/>
  <c r="E808" i="10"/>
  <c r="F808" i="10"/>
  <c r="E809" i="10"/>
  <c r="F809" i="10"/>
  <c r="E810" i="10"/>
  <c r="F810" i="10"/>
  <c r="E811" i="10"/>
  <c r="F811" i="10"/>
  <c r="E812" i="10"/>
  <c r="F812" i="10"/>
  <c r="E813" i="10"/>
  <c r="F813" i="10"/>
  <c r="E814" i="10"/>
  <c r="F814" i="10"/>
  <c r="E815" i="10"/>
  <c r="F815" i="10"/>
  <c r="E816" i="10"/>
  <c r="F816" i="10"/>
  <c r="E817" i="10"/>
  <c r="F817" i="10"/>
  <c r="E818" i="10"/>
  <c r="F818" i="10"/>
  <c r="E819" i="10"/>
  <c r="F819" i="10"/>
  <c r="E820" i="10"/>
  <c r="F820" i="10"/>
  <c r="E821" i="10"/>
  <c r="F821" i="10"/>
  <c r="E822" i="10"/>
  <c r="F822" i="10"/>
  <c r="E823" i="10"/>
  <c r="F823" i="10"/>
  <c r="E824" i="10"/>
  <c r="F824" i="10"/>
  <c r="E825" i="10"/>
  <c r="F825" i="10"/>
  <c r="E826" i="10"/>
  <c r="F826" i="10"/>
  <c r="E827" i="10"/>
  <c r="F827" i="10"/>
  <c r="E828" i="10"/>
  <c r="F828" i="10"/>
  <c r="E829" i="10"/>
  <c r="F829" i="10"/>
  <c r="E830" i="10"/>
  <c r="F830" i="10"/>
  <c r="E831" i="10"/>
  <c r="F831" i="10"/>
  <c r="E832" i="10"/>
  <c r="F832" i="10"/>
  <c r="E833" i="10"/>
  <c r="F833" i="10"/>
  <c r="E834" i="10"/>
  <c r="F834" i="10"/>
  <c r="E835" i="10"/>
  <c r="F835" i="10"/>
  <c r="E836" i="10"/>
  <c r="F836" i="10"/>
  <c r="E837" i="10"/>
  <c r="F837" i="10"/>
  <c r="E838" i="10"/>
  <c r="F838" i="10"/>
  <c r="E839" i="10"/>
  <c r="F839" i="10"/>
  <c r="E840" i="10"/>
  <c r="F840" i="10"/>
  <c r="E841" i="10"/>
  <c r="F841" i="10"/>
  <c r="E842" i="10"/>
  <c r="F842" i="10"/>
  <c r="E843" i="10"/>
  <c r="F843" i="10"/>
  <c r="E844" i="10"/>
  <c r="F844" i="10"/>
  <c r="E845" i="10"/>
  <c r="F845" i="10"/>
  <c r="E846" i="10"/>
  <c r="F846" i="10"/>
  <c r="E847" i="10"/>
  <c r="F847" i="10"/>
  <c r="E848" i="10"/>
  <c r="F848" i="10"/>
  <c r="E849" i="10"/>
  <c r="F849" i="10"/>
  <c r="E850" i="10"/>
  <c r="F850" i="10"/>
  <c r="E851" i="10"/>
  <c r="F851" i="10"/>
  <c r="E852" i="10"/>
  <c r="F852" i="10"/>
  <c r="E853" i="10"/>
  <c r="F853" i="10"/>
  <c r="E854" i="10"/>
  <c r="F854" i="10"/>
  <c r="E855" i="10"/>
  <c r="F855" i="10"/>
  <c r="E856" i="10"/>
  <c r="F856" i="10"/>
  <c r="E857" i="10"/>
  <c r="F857" i="10"/>
  <c r="E858" i="10"/>
  <c r="F858" i="10"/>
  <c r="E859" i="10"/>
  <c r="F859" i="10"/>
  <c r="E860" i="10"/>
  <c r="F860" i="10"/>
  <c r="E861" i="10"/>
  <c r="F861" i="10"/>
  <c r="E862" i="10"/>
  <c r="F862" i="10"/>
  <c r="E863" i="10"/>
  <c r="F863" i="10"/>
  <c r="E864" i="10"/>
  <c r="F864" i="10"/>
  <c r="E865" i="10"/>
  <c r="F865" i="10"/>
  <c r="E866" i="10"/>
  <c r="F866" i="10"/>
  <c r="E867" i="10"/>
  <c r="F867" i="10"/>
  <c r="E868" i="10"/>
  <c r="F868" i="10"/>
  <c r="E869" i="10"/>
  <c r="F869" i="10"/>
  <c r="E870" i="10"/>
  <c r="F870" i="10"/>
  <c r="E871" i="10"/>
  <c r="F871" i="10"/>
  <c r="E872" i="10"/>
  <c r="F872" i="10"/>
  <c r="E873" i="10"/>
  <c r="F873" i="10"/>
  <c r="E874" i="10"/>
  <c r="F874" i="10"/>
  <c r="E875" i="10"/>
  <c r="F875" i="10"/>
  <c r="E876" i="10"/>
  <c r="F876" i="10"/>
  <c r="E877" i="10"/>
  <c r="F877" i="10"/>
  <c r="E878" i="10"/>
  <c r="F878" i="10"/>
  <c r="E879" i="10"/>
  <c r="F879" i="10"/>
  <c r="E880" i="10"/>
  <c r="F880" i="10"/>
  <c r="E881" i="10"/>
  <c r="F881" i="10"/>
  <c r="E882" i="10"/>
  <c r="F882" i="10"/>
  <c r="E883" i="10"/>
  <c r="F883" i="10"/>
  <c r="E884" i="10"/>
  <c r="F884" i="10"/>
  <c r="E885" i="10"/>
  <c r="F885" i="10"/>
  <c r="E886" i="10"/>
  <c r="F886" i="10"/>
  <c r="E887" i="10"/>
  <c r="F887" i="10"/>
  <c r="E888" i="10"/>
  <c r="F888" i="10"/>
  <c r="E889" i="10"/>
  <c r="F889" i="10"/>
  <c r="E890" i="10"/>
  <c r="F890" i="10"/>
  <c r="E891" i="10"/>
  <c r="F891" i="10"/>
  <c r="E892" i="10"/>
  <c r="F892" i="10"/>
  <c r="E893" i="10"/>
  <c r="F893" i="10"/>
  <c r="E894" i="10"/>
  <c r="F894" i="10"/>
  <c r="E895" i="10"/>
  <c r="F895" i="10"/>
  <c r="E896" i="10"/>
  <c r="F896" i="10"/>
  <c r="E897" i="10"/>
  <c r="F897" i="10"/>
  <c r="E898" i="10"/>
  <c r="F898" i="10"/>
  <c r="E899" i="10"/>
  <c r="F899" i="10"/>
  <c r="E900" i="10"/>
  <c r="F900" i="10"/>
  <c r="E901" i="10"/>
  <c r="F901" i="10"/>
  <c r="E902" i="10"/>
  <c r="F902" i="10"/>
  <c r="E903" i="10"/>
  <c r="F903" i="10"/>
  <c r="E904" i="10"/>
  <c r="F904" i="10"/>
  <c r="E905" i="10"/>
  <c r="F905" i="10"/>
  <c r="E906" i="10"/>
  <c r="F906" i="10"/>
  <c r="E907" i="10"/>
  <c r="F907" i="10"/>
  <c r="E908" i="10"/>
  <c r="F908" i="10"/>
  <c r="E909" i="10"/>
  <c r="F909" i="10"/>
  <c r="E910" i="10"/>
  <c r="F910" i="10"/>
  <c r="E911" i="10"/>
  <c r="F911" i="10"/>
  <c r="E912" i="10"/>
  <c r="F912" i="10"/>
  <c r="E913" i="10"/>
  <c r="F913" i="10"/>
  <c r="E914" i="10"/>
  <c r="F914" i="10"/>
  <c r="E915" i="10"/>
  <c r="F915" i="10"/>
  <c r="E916" i="10"/>
  <c r="F916" i="10"/>
  <c r="E917" i="10"/>
  <c r="F917" i="10"/>
  <c r="E918" i="10"/>
  <c r="F918" i="10"/>
  <c r="E919" i="10"/>
  <c r="F919" i="10"/>
  <c r="E920" i="10"/>
  <c r="F920" i="10"/>
  <c r="E921" i="10"/>
  <c r="F921" i="10"/>
  <c r="E922" i="10"/>
  <c r="F922" i="10"/>
  <c r="E923" i="10"/>
  <c r="F923" i="10"/>
  <c r="E924" i="10"/>
  <c r="F924" i="10"/>
  <c r="E925" i="10"/>
  <c r="F925" i="10"/>
  <c r="E926" i="10"/>
  <c r="F926" i="10"/>
  <c r="E927" i="10"/>
  <c r="F927" i="10"/>
  <c r="E928" i="10"/>
  <c r="F928" i="10"/>
  <c r="E929" i="10"/>
  <c r="F929" i="10"/>
  <c r="E930" i="10"/>
  <c r="F930" i="10"/>
  <c r="E931" i="10"/>
  <c r="F931" i="10"/>
  <c r="E932" i="10"/>
  <c r="F932" i="10"/>
  <c r="E933" i="10"/>
  <c r="F933" i="10"/>
  <c r="E934" i="10"/>
  <c r="F934" i="10"/>
  <c r="E935" i="10"/>
  <c r="F935" i="10"/>
  <c r="E936" i="10"/>
  <c r="F936" i="10"/>
  <c r="E937" i="10"/>
  <c r="F937" i="10"/>
  <c r="E938" i="10"/>
  <c r="F938" i="10"/>
  <c r="E939" i="10"/>
  <c r="F939" i="10"/>
  <c r="E940" i="10"/>
  <c r="F940" i="10"/>
  <c r="E941" i="10"/>
  <c r="F941" i="10"/>
  <c r="E942" i="10"/>
  <c r="F942" i="10"/>
  <c r="E943" i="10"/>
  <c r="F943" i="10"/>
  <c r="E944" i="10"/>
  <c r="F944" i="10"/>
  <c r="E945" i="10"/>
  <c r="F945" i="10"/>
  <c r="E946" i="10"/>
  <c r="F946" i="10"/>
  <c r="E947" i="10"/>
  <c r="F947" i="10"/>
  <c r="E948" i="10"/>
  <c r="F948" i="10"/>
  <c r="E949" i="10"/>
  <c r="F949" i="10"/>
  <c r="E950" i="10"/>
  <c r="F950" i="10"/>
  <c r="E951" i="10"/>
  <c r="F951" i="10"/>
  <c r="E952" i="10"/>
  <c r="F952" i="10"/>
  <c r="E953" i="10"/>
  <c r="F953" i="10"/>
  <c r="E954" i="10"/>
  <c r="F954" i="10"/>
  <c r="E955" i="10"/>
  <c r="F955" i="10"/>
  <c r="E956" i="10"/>
  <c r="F956" i="10"/>
  <c r="E957" i="10"/>
  <c r="F957" i="10"/>
  <c r="E958" i="10"/>
  <c r="F958" i="10"/>
  <c r="E959" i="10"/>
  <c r="F959" i="10"/>
  <c r="E960" i="10"/>
  <c r="F960" i="10"/>
  <c r="E961" i="10"/>
  <c r="F961" i="10"/>
  <c r="E962" i="10"/>
  <c r="F962" i="10"/>
  <c r="E963" i="10"/>
  <c r="F963" i="10"/>
  <c r="E964" i="10"/>
  <c r="F964" i="10"/>
  <c r="E965" i="10"/>
  <c r="F965" i="10"/>
  <c r="E966" i="10"/>
  <c r="F966" i="10"/>
  <c r="E967" i="10"/>
  <c r="F967" i="10"/>
  <c r="E968" i="10"/>
  <c r="F968" i="10"/>
  <c r="E969" i="10"/>
  <c r="F969" i="10"/>
  <c r="E970" i="10"/>
  <c r="F970" i="10"/>
  <c r="E971" i="10"/>
  <c r="F971" i="10"/>
  <c r="E972" i="10"/>
  <c r="F972" i="10"/>
  <c r="E973" i="10"/>
  <c r="F973" i="10"/>
  <c r="E974" i="10"/>
  <c r="F974" i="10"/>
  <c r="E975" i="10"/>
  <c r="F975" i="10"/>
  <c r="E976" i="10"/>
  <c r="F976" i="10"/>
  <c r="E977" i="10"/>
  <c r="F977" i="10"/>
  <c r="E978" i="10"/>
  <c r="F978" i="10"/>
  <c r="E979" i="10"/>
  <c r="F979" i="10"/>
  <c r="E980" i="10"/>
  <c r="F980" i="10"/>
  <c r="E981" i="10"/>
  <c r="F981" i="10"/>
  <c r="E982" i="10"/>
  <c r="F982" i="10"/>
  <c r="E983" i="10"/>
  <c r="F983" i="10"/>
  <c r="E984" i="10"/>
  <c r="F984" i="10"/>
  <c r="E985" i="10"/>
  <c r="F985" i="10"/>
  <c r="E986" i="10"/>
  <c r="F986" i="10"/>
  <c r="E987" i="10"/>
  <c r="F987" i="10"/>
  <c r="E988" i="10"/>
  <c r="F988" i="10"/>
  <c r="E989" i="10"/>
  <c r="F989" i="10"/>
  <c r="E990" i="10"/>
  <c r="F990" i="10"/>
  <c r="E991" i="10"/>
  <c r="F991" i="10"/>
  <c r="E992" i="10"/>
  <c r="F992" i="10"/>
  <c r="E993" i="10"/>
  <c r="F993" i="10"/>
  <c r="E994" i="10"/>
  <c r="F994" i="10"/>
  <c r="E995" i="10"/>
  <c r="F995" i="10"/>
  <c r="E996" i="10"/>
  <c r="F996" i="10"/>
  <c r="E997" i="10"/>
  <c r="F997" i="10"/>
  <c r="E998" i="10"/>
  <c r="F998" i="10"/>
  <c r="E999" i="10"/>
  <c r="F999" i="10"/>
  <c r="E1000" i="10"/>
  <c r="F1000" i="10"/>
  <c r="E2" i="10"/>
  <c r="E2" i="9"/>
  <c r="F2" i="9"/>
  <c r="E3" i="9"/>
  <c r="F3" i="9"/>
  <c r="E4" i="9"/>
  <c r="F4" i="9"/>
  <c r="E5" i="9"/>
  <c r="F5" i="9"/>
  <c r="E6" i="9"/>
  <c r="F6" i="9"/>
  <c r="E7" i="9"/>
  <c r="F7" i="9"/>
  <c r="E8" i="9"/>
  <c r="F8" i="9"/>
  <c r="E9" i="9"/>
  <c r="F9" i="9"/>
  <c r="E10" i="9"/>
  <c r="F10" i="9"/>
  <c r="E11" i="9"/>
  <c r="F11" i="9"/>
  <c r="E12" i="9"/>
  <c r="F12" i="9"/>
  <c r="E13" i="9"/>
  <c r="F13" i="9"/>
  <c r="E14" i="9"/>
  <c r="F14" i="9"/>
  <c r="E15" i="9"/>
  <c r="F15" i="9"/>
  <c r="E16" i="9"/>
  <c r="F16" i="9"/>
  <c r="E17" i="9"/>
  <c r="F17" i="9"/>
  <c r="E18" i="9"/>
  <c r="F18" i="9"/>
  <c r="E19" i="9"/>
  <c r="F19" i="9"/>
  <c r="E20" i="9"/>
  <c r="F20" i="9"/>
  <c r="E21" i="9"/>
  <c r="F21" i="9"/>
  <c r="E22" i="9"/>
  <c r="F22" i="9"/>
  <c r="E23" i="9"/>
  <c r="F23" i="9"/>
  <c r="E24" i="9"/>
  <c r="F24" i="9"/>
  <c r="E25" i="9"/>
  <c r="F25" i="9"/>
  <c r="E26" i="9"/>
  <c r="F26" i="9"/>
  <c r="E27" i="9"/>
  <c r="F27" i="9"/>
  <c r="E28" i="9"/>
  <c r="F28" i="9"/>
  <c r="E29" i="9"/>
  <c r="F29" i="9"/>
  <c r="E30" i="9"/>
  <c r="F30" i="9"/>
  <c r="E31" i="9"/>
  <c r="F31" i="9"/>
  <c r="E32" i="9"/>
  <c r="F32" i="9"/>
  <c r="E33" i="9"/>
  <c r="F33" i="9"/>
  <c r="E34" i="9"/>
  <c r="F34" i="9"/>
  <c r="E35" i="9"/>
  <c r="F35" i="9"/>
  <c r="E36" i="9"/>
  <c r="F36" i="9"/>
  <c r="E37" i="9"/>
  <c r="F37" i="9"/>
  <c r="E38" i="9"/>
  <c r="F38" i="9"/>
  <c r="E39" i="9"/>
  <c r="F39" i="9"/>
  <c r="E40" i="9"/>
  <c r="F40" i="9"/>
  <c r="E41" i="9"/>
  <c r="F41" i="9"/>
  <c r="E42" i="9"/>
  <c r="F42" i="9"/>
  <c r="E43" i="9"/>
  <c r="F43" i="9"/>
  <c r="E44" i="9"/>
  <c r="F44" i="9"/>
  <c r="E45" i="9"/>
  <c r="F45" i="9"/>
  <c r="E46" i="9"/>
  <c r="F46" i="9"/>
  <c r="E47" i="9"/>
  <c r="F47" i="9"/>
  <c r="E48" i="9"/>
  <c r="F48" i="9"/>
  <c r="E49" i="9"/>
  <c r="F49" i="9"/>
  <c r="E50" i="9"/>
  <c r="F50" i="9"/>
  <c r="E51" i="9"/>
  <c r="F51" i="9"/>
  <c r="E52" i="9"/>
  <c r="F52" i="9"/>
  <c r="E53" i="9"/>
  <c r="F53" i="9"/>
  <c r="E54" i="9"/>
  <c r="F54" i="9"/>
  <c r="E55" i="9"/>
  <c r="F55" i="9"/>
  <c r="E56" i="9"/>
  <c r="F56" i="9"/>
  <c r="E57" i="9"/>
  <c r="F57" i="9"/>
  <c r="E58" i="9"/>
  <c r="F58" i="9"/>
  <c r="E59" i="9"/>
  <c r="F59" i="9"/>
  <c r="E60" i="9"/>
  <c r="F60" i="9"/>
  <c r="E61" i="9"/>
  <c r="F61" i="9"/>
  <c r="E62" i="9"/>
  <c r="F62" i="9"/>
  <c r="E63" i="9"/>
  <c r="F63" i="9"/>
  <c r="E64" i="9"/>
  <c r="F64" i="9"/>
  <c r="E65" i="9"/>
  <c r="F65" i="9"/>
  <c r="E66" i="9"/>
  <c r="F66" i="9"/>
  <c r="E67" i="9"/>
  <c r="F67" i="9"/>
  <c r="E68" i="9"/>
  <c r="F68" i="9"/>
  <c r="E69" i="9"/>
  <c r="F69" i="9"/>
  <c r="E70" i="9"/>
  <c r="F70" i="9"/>
  <c r="E71" i="9"/>
  <c r="F71" i="9"/>
  <c r="E72" i="9"/>
  <c r="F72" i="9"/>
  <c r="E73" i="9"/>
  <c r="F73" i="9"/>
  <c r="E74" i="9"/>
  <c r="F74" i="9"/>
  <c r="E75" i="9"/>
  <c r="F75" i="9"/>
  <c r="E76" i="9"/>
  <c r="F76" i="9"/>
  <c r="E77" i="9"/>
  <c r="F77" i="9"/>
  <c r="E78" i="9"/>
  <c r="F78" i="9"/>
  <c r="E79" i="9"/>
  <c r="F79" i="9"/>
  <c r="E80" i="9"/>
  <c r="F80" i="9"/>
  <c r="E81" i="9"/>
  <c r="F81" i="9"/>
  <c r="E82" i="9"/>
  <c r="F82" i="9"/>
  <c r="E83" i="9"/>
  <c r="F83" i="9"/>
  <c r="E84" i="9"/>
  <c r="F84" i="9"/>
  <c r="E85" i="9"/>
  <c r="F85" i="9"/>
  <c r="E86" i="9"/>
  <c r="F86" i="9"/>
  <c r="E87" i="9"/>
  <c r="F87" i="9"/>
  <c r="E88" i="9"/>
  <c r="F88" i="9"/>
  <c r="E89" i="9"/>
  <c r="F89" i="9"/>
  <c r="E90" i="9"/>
  <c r="F90" i="9"/>
  <c r="E91" i="9"/>
  <c r="F91" i="9"/>
  <c r="E92" i="9"/>
  <c r="F92" i="9"/>
  <c r="E93" i="9"/>
  <c r="F93" i="9"/>
  <c r="E94" i="9"/>
  <c r="F94" i="9"/>
  <c r="E95" i="9"/>
  <c r="F95" i="9"/>
  <c r="E96" i="9"/>
  <c r="F96" i="9"/>
  <c r="E97" i="9"/>
  <c r="F97" i="9"/>
  <c r="E98" i="9"/>
  <c r="F98" i="9"/>
  <c r="E99" i="9"/>
  <c r="F99" i="9"/>
  <c r="E100" i="9"/>
  <c r="F100" i="9"/>
  <c r="E101" i="9"/>
  <c r="F101" i="9"/>
  <c r="E102" i="9"/>
  <c r="F102" i="9"/>
  <c r="E103" i="9"/>
  <c r="F103" i="9"/>
  <c r="E104" i="9"/>
  <c r="F104" i="9"/>
  <c r="E105" i="9"/>
  <c r="F105" i="9"/>
  <c r="E106" i="9"/>
  <c r="F106" i="9"/>
  <c r="E107" i="9"/>
  <c r="F107" i="9"/>
  <c r="E108" i="9"/>
  <c r="F108" i="9"/>
  <c r="E109" i="9"/>
  <c r="F109" i="9"/>
  <c r="E110" i="9"/>
  <c r="F110" i="9"/>
  <c r="E111" i="9"/>
  <c r="F111" i="9"/>
  <c r="E112" i="9"/>
  <c r="F112" i="9"/>
  <c r="E113" i="9"/>
  <c r="F113" i="9"/>
  <c r="E114" i="9"/>
  <c r="F114" i="9"/>
  <c r="E115" i="9"/>
  <c r="F115" i="9"/>
  <c r="E116" i="9"/>
  <c r="F116" i="9"/>
  <c r="E117" i="9"/>
  <c r="F117" i="9"/>
  <c r="E118" i="9"/>
  <c r="F118" i="9"/>
  <c r="E119" i="9"/>
  <c r="F119" i="9"/>
  <c r="E120" i="9"/>
  <c r="F120" i="9"/>
  <c r="E121" i="9"/>
  <c r="F121" i="9"/>
  <c r="E122" i="9"/>
  <c r="F122" i="9"/>
  <c r="E123" i="9"/>
  <c r="F123" i="9"/>
  <c r="E124" i="9"/>
  <c r="F124" i="9"/>
  <c r="E125" i="9"/>
  <c r="F125" i="9"/>
  <c r="E126" i="9"/>
  <c r="F126" i="9"/>
  <c r="E127" i="9"/>
  <c r="F127" i="9"/>
  <c r="E128" i="9"/>
  <c r="F128" i="9"/>
  <c r="E129" i="9"/>
  <c r="F129" i="9"/>
  <c r="E130" i="9"/>
  <c r="F130" i="9"/>
  <c r="E131" i="9"/>
  <c r="F131" i="9"/>
  <c r="E132" i="9"/>
  <c r="F132" i="9"/>
  <c r="E133" i="9"/>
  <c r="F133" i="9"/>
  <c r="E134" i="9"/>
  <c r="F134" i="9"/>
  <c r="E135" i="9"/>
  <c r="F135" i="9"/>
  <c r="E136" i="9"/>
  <c r="F136" i="9"/>
  <c r="E137" i="9"/>
  <c r="F137" i="9"/>
  <c r="E138" i="9"/>
  <c r="F138" i="9"/>
  <c r="E139" i="9"/>
  <c r="F139" i="9"/>
  <c r="E140" i="9"/>
  <c r="F140" i="9"/>
  <c r="E141" i="9"/>
  <c r="F141" i="9"/>
  <c r="E142" i="9"/>
  <c r="F142" i="9"/>
  <c r="E143" i="9"/>
  <c r="F143" i="9"/>
  <c r="E144" i="9"/>
  <c r="F144" i="9"/>
  <c r="E145" i="9"/>
  <c r="F145" i="9"/>
  <c r="E146" i="9"/>
  <c r="F146" i="9"/>
  <c r="E147" i="9"/>
  <c r="F147" i="9"/>
  <c r="E148" i="9"/>
  <c r="F148" i="9"/>
  <c r="E149" i="9"/>
  <c r="F149" i="9"/>
  <c r="E150" i="9"/>
  <c r="F150" i="9"/>
  <c r="E151" i="9"/>
  <c r="F151" i="9"/>
  <c r="E152" i="9"/>
  <c r="F152" i="9"/>
  <c r="E153" i="9"/>
  <c r="F153" i="9"/>
  <c r="E154" i="9"/>
  <c r="F154" i="9"/>
  <c r="E155" i="9"/>
  <c r="F155" i="9"/>
  <c r="E156" i="9"/>
  <c r="F156" i="9"/>
  <c r="E157" i="9"/>
  <c r="F157" i="9"/>
  <c r="E158" i="9"/>
  <c r="F158" i="9"/>
  <c r="E159" i="9"/>
  <c r="F159" i="9"/>
  <c r="E160" i="9"/>
  <c r="F160" i="9"/>
  <c r="E161" i="9"/>
  <c r="F161" i="9"/>
  <c r="E162" i="9"/>
  <c r="F162" i="9"/>
  <c r="E163" i="9"/>
  <c r="F163" i="9"/>
  <c r="E164" i="9"/>
  <c r="F164" i="9"/>
  <c r="E165" i="9"/>
  <c r="F165" i="9"/>
  <c r="E166" i="9"/>
  <c r="F166" i="9"/>
  <c r="E167" i="9"/>
  <c r="F167" i="9"/>
  <c r="E168" i="9"/>
  <c r="F168" i="9"/>
  <c r="E169" i="9"/>
  <c r="F169" i="9"/>
  <c r="E170" i="9"/>
  <c r="F170" i="9"/>
  <c r="E171" i="9"/>
  <c r="F171" i="9"/>
  <c r="E172" i="9"/>
  <c r="F172" i="9"/>
  <c r="E173" i="9"/>
  <c r="F173" i="9"/>
  <c r="E174" i="9"/>
  <c r="F174" i="9"/>
  <c r="E175" i="9"/>
  <c r="F175" i="9"/>
  <c r="E176" i="9"/>
  <c r="F176" i="9"/>
  <c r="E177" i="9"/>
  <c r="F177" i="9"/>
  <c r="E178" i="9"/>
  <c r="F178" i="9"/>
  <c r="E179" i="9"/>
  <c r="F179" i="9"/>
  <c r="E180" i="9"/>
  <c r="F180" i="9"/>
  <c r="E181" i="9"/>
  <c r="F181" i="9"/>
  <c r="E182" i="9"/>
  <c r="F182" i="9"/>
  <c r="E183" i="9"/>
  <c r="F183" i="9"/>
  <c r="E184" i="9"/>
  <c r="F184" i="9"/>
  <c r="E185" i="9"/>
  <c r="F185" i="9"/>
  <c r="E186" i="9"/>
  <c r="F186" i="9"/>
  <c r="E187" i="9"/>
  <c r="F187" i="9"/>
  <c r="E188" i="9"/>
  <c r="F188" i="9"/>
  <c r="E189" i="9"/>
  <c r="F189" i="9"/>
  <c r="E190" i="9"/>
  <c r="F190" i="9"/>
  <c r="E191" i="9"/>
  <c r="F191" i="9"/>
  <c r="E192" i="9"/>
  <c r="F192" i="9"/>
  <c r="E193" i="9"/>
  <c r="F193" i="9"/>
  <c r="E194" i="9"/>
  <c r="F194" i="9"/>
  <c r="E195" i="9"/>
  <c r="F195" i="9"/>
  <c r="E196" i="9"/>
  <c r="F196" i="9"/>
  <c r="E197" i="9"/>
  <c r="F197" i="9"/>
  <c r="E198" i="9"/>
  <c r="F198" i="9"/>
  <c r="E199" i="9"/>
  <c r="F199" i="9"/>
  <c r="E200" i="9"/>
  <c r="F200" i="9"/>
  <c r="E201" i="9"/>
  <c r="F201" i="9"/>
  <c r="E202" i="9"/>
  <c r="F202" i="9"/>
  <c r="E203" i="9"/>
  <c r="F203" i="9"/>
  <c r="E204" i="9"/>
  <c r="F204" i="9"/>
  <c r="E205" i="9"/>
  <c r="F205" i="9"/>
  <c r="E206" i="9"/>
  <c r="F206" i="9"/>
  <c r="E207" i="9"/>
  <c r="F207" i="9"/>
  <c r="E208" i="9"/>
  <c r="F208" i="9"/>
  <c r="E209" i="9"/>
  <c r="F209" i="9"/>
  <c r="E210" i="9"/>
  <c r="F210" i="9"/>
  <c r="E211" i="9"/>
  <c r="F211" i="9"/>
  <c r="E212" i="9"/>
  <c r="F212" i="9"/>
  <c r="E213" i="9"/>
  <c r="F213" i="9"/>
  <c r="E214" i="9"/>
  <c r="F214" i="9"/>
  <c r="E215" i="9"/>
  <c r="F215" i="9"/>
  <c r="E216" i="9"/>
  <c r="F216" i="9"/>
  <c r="E217" i="9"/>
  <c r="F217" i="9"/>
  <c r="E218" i="9"/>
  <c r="F218" i="9"/>
  <c r="E219" i="9"/>
  <c r="F219" i="9"/>
  <c r="E220" i="9"/>
  <c r="F220" i="9"/>
  <c r="E221" i="9"/>
  <c r="F221" i="9"/>
  <c r="E222" i="9"/>
  <c r="F222" i="9"/>
  <c r="E223" i="9"/>
  <c r="F223" i="9"/>
  <c r="E224" i="9"/>
  <c r="F224" i="9"/>
  <c r="E225" i="9"/>
  <c r="F225" i="9"/>
  <c r="E226" i="9"/>
  <c r="F226" i="9"/>
  <c r="E227" i="9"/>
  <c r="F227" i="9"/>
  <c r="E228" i="9"/>
  <c r="F228" i="9"/>
  <c r="E229" i="9"/>
  <c r="F229" i="9"/>
  <c r="E230" i="9"/>
  <c r="F230" i="9"/>
  <c r="E231" i="9"/>
  <c r="F231" i="9"/>
  <c r="E232" i="9"/>
  <c r="F232" i="9"/>
  <c r="E233" i="9"/>
  <c r="F233" i="9"/>
  <c r="E234" i="9"/>
  <c r="F234" i="9"/>
  <c r="E235" i="9"/>
  <c r="F235" i="9"/>
  <c r="E236" i="9"/>
  <c r="F236" i="9"/>
  <c r="E237" i="9"/>
  <c r="F237" i="9"/>
  <c r="E238" i="9"/>
  <c r="F238" i="9"/>
  <c r="E239" i="9"/>
  <c r="F239" i="9"/>
  <c r="E240" i="9"/>
  <c r="F240" i="9"/>
  <c r="E241" i="9"/>
  <c r="F241" i="9"/>
  <c r="E242" i="9"/>
  <c r="F242" i="9"/>
  <c r="E243" i="9"/>
  <c r="F243" i="9"/>
  <c r="E244" i="9"/>
  <c r="F244" i="9"/>
  <c r="E245" i="9"/>
  <c r="F245" i="9"/>
  <c r="E246" i="9"/>
  <c r="F246" i="9"/>
  <c r="E247" i="9"/>
  <c r="F247" i="9"/>
  <c r="E248" i="9"/>
  <c r="F248" i="9"/>
  <c r="E249" i="9"/>
  <c r="F249" i="9"/>
  <c r="E250" i="9"/>
  <c r="F250" i="9"/>
  <c r="E251" i="9"/>
  <c r="F251" i="9"/>
  <c r="E252" i="9"/>
  <c r="F252" i="9"/>
  <c r="E253" i="9"/>
  <c r="F253" i="9"/>
  <c r="E254" i="9"/>
  <c r="F254" i="9"/>
  <c r="E255" i="9"/>
  <c r="F255" i="9"/>
  <c r="E256" i="9"/>
  <c r="F256" i="9"/>
  <c r="E257" i="9"/>
  <c r="F257" i="9"/>
  <c r="E258" i="9"/>
  <c r="F258" i="9"/>
  <c r="E259" i="9"/>
  <c r="F259" i="9"/>
  <c r="E260" i="9"/>
  <c r="F260" i="9"/>
  <c r="E261" i="9"/>
  <c r="F261" i="9"/>
  <c r="E262" i="9"/>
  <c r="F262" i="9"/>
  <c r="E263" i="9"/>
  <c r="F263" i="9"/>
  <c r="E264" i="9"/>
  <c r="F264" i="9"/>
  <c r="E265" i="9"/>
  <c r="F265" i="9"/>
  <c r="E266" i="9"/>
  <c r="F266" i="9"/>
  <c r="E267" i="9"/>
  <c r="F267" i="9"/>
  <c r="E268" i="9"/>
  <c r="F268" i="9"/>
  <c r="E269" i="9"/>
  <c r="F269" i="9"/>
  <c r="E270" i="9"/>
  <c r="F270" i="9"/>
  <c r="E271" i="9"/>
  <c r="F271" i="9"/>
  <c r="E272" i="9"/>
  <c r="F272" i="9"/>
  <c r="E273" i="9"/>
  <c r="F273" i="9"/>
  <c r="E274" i="9"/>
  <c r="F274" i="9"/>
  <c r="E275" i="9"/>
  <c r="F275" i="9"/>
  <c r="E276" i="9"/>
  <c r="F276" i="9"/>
  <c r="E277" i="9"/>
  <c r="F277" i="9"/>
  <c r="E278" i="9"/>
  <c r="F278" i="9"/>
  <c r="E279" i="9"/>
  <c r="F279" i="9"/>
  <c r="E280" i="9"/>
  <c r="F280" i="9"/>
  <c r="E281" i="9"/>
  <c r="F281" i="9"/>
  <c r="E282" i="9"/>
  <c r="F282" i="9"/>
  <c r="E283" i="9"/>
  <c r="F283" i="9"/>
  <c r="E284" i="9"/>
  <c r="F284" i="9"/>
  <c r="E285" i="9"/>
  <c r="F285" i="9"/>
  <c r="E286" i="9"/>
  <c r="F286" i="9"/>
  <c r="E287" i="9"/>
  <c r="F287" i="9"/>
  <c r="E288" i="9"/>
  <c r="F288" i="9"/>
  <c r="E289" i="9"/>
  <c r="F289" i="9"/>
  <c r="E290" i="9"/>
  <c r="F290" i="9"/>
  <c r="E291" i="9"/>
  <c r="F291" i="9"/>
  <c r="E292" i="9"/>
  <c r="F292" i="9"/>
  <c r="E293" i="9"/>
  <c r="F293" i="9"/>
  <c r="E294" i="9"/>
  <c r="F294" i="9"/>
  <c r="E295" i="9"/>
  <c r="F295" i="9"/>
  <c r="E296" i="9"/>
  <c r="F296" i="9"/>
  <c r="E297" i="9"/>
  <c r="F297" i="9"/>
  <c r="E298" i="9"/>
  <c r="F298" i="9"/>
  <c r="E299" i="9"/>
  <c r="F299" i="9"/>
  <c r="E300" i="9"/>
  <c r="F300" i="9"/>
  <c r="E301" i="9"/>
  <c r="F301" i="9"/>
  <c r="E302" i="9"/>
  <c r="F302" i="9"/>
  <c r="E303" i="9"/>
  <c r="F303" i="9"/>
  <c r="E304" i="9"/>
  <c r="F304" i="9"/>
  <c r="E305" i="9"/>
  <c r="F305" i="9"/>
  <c r="E306" i="9"/>
  <c r="F306" i="9"/>
  <c r="E307" i="9"/>
  <c r="F307" i="9"/>
  <c r="E308" i="9"/>
  <c r="F308" i="9"/>
  <c r="E309" i="9"/>
  <c r="F309" i="9"/>
  <c r="E310" i="9"/>
  <c r="F310" i="9"/>
  <c r="E311" i="9"/>
  <c r="F311" i="9"/>
  <c r="E312" i="9"/>
  <c r="F312" i="9"/>
  <c r="E313" i="9"/>
  <c r="F313" i="9"/>
  <c r="E314" i="9"/>
  <c r="F314" i="9"/>
  <c r="E315" i="9"/>
  <c r="F315" i="9"/>
  <c r="E316" i="9"/>
  <c r="F316" i="9"/>
  <c r="E317" i="9"/>
  <c r="F317" i="9"/>
  <c r="E318" i="9"/>
  <c r="F318" i="9"/>
  <c r="E319" i="9"/>
  <c r="F319" i="9"/>
  <c r="E320" i="9"/>
  <c r="F320" i="9"/>
  <c r="E321" i="9"/>
  <c r="F321" i="9"/>
  <c r="E322" i="9"/>
  <c r="F322" i="9"/>
  <c r="E323" i="9"/>
  <c r="F323" i="9"/>
  <c r="E324" i="9"/>
  <c r="F324" i="9"/>
  <c r="E325" i="9"/>
  <c r="F325" i="9"/>
  <c r="E326" i="9"/>
  <c r="F326" i="9"/>
  <c r="E327" i="9"/>
  <c r="F327" i="9"/>
  <c r="E328" i="9"/>
  <c r="F328" i="9"/>
  <c r="E329" i="9"/>
  <c r="F329" i="9"/>
  <c r="E330" i="9"/>
  <c r="F330" i="9"/>
  <c r="E331" i="9"/>
  <c r="F331" i="9"/>
  <c r="E332" i="9"/>
  <c r="F332" i="9"/>
  <c r="E333" i="9"/>
  <c r="F333" i="9"/>
  <c r="E334" i="9"/>
  <c r="F334" i="9"/>
  <c r="E335" i="9"/>
  <c r="F335" i="9"/>
  <c r="E336" i="9"/>
  <c r="F336" i="9"/>
  <c r="E337" i="9"/>
  <c r="F337" i="9"/>
  <c r="E338" i="9"/>
  <c r="F338" i="9"/>
  <c r="E339" i="9"/>
  <c r="F339" i="9"/>
  <c r="E340" i="9"/>
  <c r="F340" i="9"/>
  <c r="E341" i="9"/>
  <c r="F341" i="9"/>
  <c r="E342" i="9"/>
  <c r="F342" i="9"/>
  <c r="E343" i="9"/>
  <c r="F343" i="9"/>
  <c r="E344" i="9"/>
  <c r="F344" i="9"/>
  <c r="E345" i="9"/>
  <c r="F345" i="9"/>
  <c r="E346" i="9"/>
  <c r="F346" i="9"/>
  <c r="E347" i="9"/>
  <c r="F347" i="9"/>
  <c r="E348" i="9"/>
  <c r="F348" i="9"/>
  <c r="E349" i="9"/>
  <c r="F349" i="9"/>
  <c r="E350" i="9"/>
  <c r="F350" i="9"/>
  <c r="E351" i="9"/>
  <c r="F351" i="9"/>
  <c r="E352" i="9"/>
  <c r="F352" i="9"/>
  <c r="E353" i="9"/>
  <c r="F353" i="9"/>
  <c r="E354" i="9"/>
  <c r="F354" i="9"/>
  <c r="E355" i="9"/>
  <c r="F355" i="9"/>
  <c r="E356" i="9"/>
  <c r="F356" i="9"/>
  <c r="E357" i="9"/>
  <c r="F357" i="9"/>
  <c r="E358" i="9"/>
  <c r="F358" i="9"/>
  <c r="E359" i="9"/>
  <c r="F359" i="9"/>
  <c r="E360" i="9"/>
  <c r="F360" i="9"/>
  <c r="E361" i="9"/>
  <c r="F361" i="9"/>
  <c r="E362" i="9"/>
  <c r="F362" i="9"/>
  <c r="E363" i="9"/>
  <c r="F363" i="9"/>
  <c r="E364" i="9"/>
  <c r="F364" i="9"/>
  <c r="E365" i="9"/>
  <c r="F365" i="9"/>
  <c r="E366" i="9"/>
  <c r="F366" i="9"/>
  <c r="E367" i="9"/>
  <c r="F367" i="9"/>
  <c r="E368" i="9"/>
  <c r="F368" i="9"/>
  <c r="E369" i="9"/>
  <c r="F369" i="9"/>
  <c r="E370" i="9"/>
  <c r="F370" i="9"/>
  <c r="E371" i="9"/>
  <c r="F371" i="9"/>
  <c r="E372" i="9"/>
  <c r="F372" i="9"/>
  <c r="E373" i="9"/>
  <c r="F373" i="9"/>
  <c r="E374" i="9"/>
  <c r="F374" i="9"/>
  <c r="E375" i="9"/>
  <c r="F375" i="9"/>
  <c r="E376" i="9"/>
  <c r="F376" i="9"/>
  <c r="E377" i="9"/>
  <c r="F377" i="9"/>
  <c r="E378" i="9"/>
  <c r="F378" i="9"/>
  <c r="E379" i="9"/>
  <c r="F379" i="9"/>
  <c r="E380" i="9"/>
  <c r="F380" i="9"/>
  <c r="E381" i="9"/>
  <c r="F381" i="9"/>
  <c r="E382" i="9"/>
  <c r="F382" i="9"/>
  <c r="E383" i="9"/>
  <c r="F383" i="9"/>
  <c r="E384" i="9"/>
  <c r="F384" i="9"/>
  <c r="E385" i="9"/>
  <c r="F385" i="9"/>
  <c r="E386" i="9"/>
  <c r="F386" i="9"/>
  <c r="E387" i="9"/>
  <c r="F387" i="9"/>
  <c r="E388" i="9"/>
  <c r="F388" i="9"/>
  <c r="E389" i="9"/>
  <c r="F389" i="9"/>
  <c r="E390" i="9"/>
  <c r="F390" i="9"/>
  <c r="E391" i="9"/>
  <c r="F391" i="9"/>
  <c r="E392" i="9"/>
  <c r="F392" i="9"/>
  <c r="E393" i="9"/>
  <c r="F393" i="9"/>
  <c r="E394" i="9"/>
  <c r="F394" i="9"/>
  <c r="E395" i="9"/>
  <c r="F395" i="9"/>
  <c r="E396" i="9"/>
  <c r="F396" i="9"/>
  <c r="E397" i="9"/>
  <c r="F397" i="9"/>
  <c r="E398" i="9"/>
  <c r="F398" i="9"/>
  <c r="E399" i="9"/>
  <c r="F399" i="9"/>
  <c r="E400" i="9"/>
  <c r="F400" i="9"/>
  <c r="E401" i="9"/>
  <c r="F401" i="9"/>
  <c r="E402" i="9"/>
  <c r="F402" i="9"/>
  <c r="E403" i="9"/>
  <c r="F403" i="9"/>
  <c r="E404" i="9"/>
  <c r="F404" i="9"/>
  <c r="E405" i="9"/>
  <c r="F405" i="9"/>
  <c r="E406" i="9"/>
  <c r="F406" i="9"/>
  <c r="E407" i="9"/>
  <c r="F407" i="9"/>
  <c r="E408" i="9"/>
  <c r="F408" i="9"/>
  <c r="E409" i="9"/>
  <c r="F409" i="9"/>
  <c r="E410" i="9"/>
  <c r="F410" i="9"/>
  <c r="E411" i="9"/>
  <c r="F411" i="9"/>
  <c r="E412" i="9"/>
  <c r="F412" i="9"/>
  <c r="E413" i="9"/>
  <c r="F413" i="9"/>
  <c r="E414" i="9"/>
  <c r="F414" i="9"/>
  <c r="E415" i="9"/>
  <c r="F415" i="9"/>
  <c r="E416" i="9"/>
  <c r="F416" i="9"/>
  <c r="E417" i="9"/>
  <c r="F417" i="9"/>
  <c r="E418" i="9"/>
  <c r="F418" i="9"/>
  <c r="E419" i="9"/>
  <c r="F419" i="9"/>
  <c r="E420" i="9"/>
  <c r="F420" i="9"/>
  <c r="E421" i="9"/>
  <c r="F421" i="9"/>
  <c r="E422" i="9"/>
  <c r="F422" i="9"/>
  <c r="E423" i="9"/>
  <c r="F423" i="9"/>
  <c r="E424" i="9"/>
  <c r="F424" i="9"/>
  <c r="E425" i="9"/>
  <c r="F425" i="9"/>
  <c r="E426" i="9"/>
  <c r="F426" i="9"/>
  <c r="E427" i="9"/>
  <c r="F427" i="9"/>
  <c r="E428" i="9"/>
  <c r="F428" i="9"/>
  <c r="E429" i="9"/>
  <c r="F429" i="9"/>
  <c r="E430" i="9"/>
  <c r="F430" i="9"/>
  <c r="E431" i="9"/>
  <c r="F431" i="9"/>
  <c r="E432" i="9"/>
  <c r="F432" i="9"/>
  <c r="E433" i="9"/>
  <c r="F433" i="9"/>
  <c r="E434" i="9"/>
  <c r="F434" i="9"/>
  <c r="E435" i="9"/>
  <c r="F435" i="9"/>
  <c r="E436" i="9"/>
  <c r="F436" i="9"/>
  <c r="E437" i="9"/>
  <c r="F437" i="9"/>
  <c r="E438" i="9"/>
  <c r="F438" i="9"/>
  <c r="E439" i="9"/>
  <c r="F439" i="9"/>
  <c r="E440" i="9"/>
  <c r="F440" i="9"/>
  <c r="E441" i="9"/>
  <c r="F441" i="9"/>
  <c r="E442" i="9"/>
  <c r="F442" i="9"/>
  <c r="E443" i="9"/>
  <c r="F443" i="9"/>
  <c r="E444" i="9"/>
  <c r="F444" i="9"/>
  <c r="E445" i="9"/>
  <c r="F445" i="9"/>
  <c r="E446" i="9"/>
  <c r="F446" i="9"/>
  <c r="E447" i="9"/>
  <c r="F447" i="9"/>
  <c r="E448" i="9"/>
  <c r="F448" i="9"/>
  <c r="E449" i="9"/>
  <c r="F449" i="9"/>
  <c r="E450" i="9"/>
  <c r="F450" i="9"/>
  <c r="E451" i="9"/>
  <c r="F451" i="9"/>
  <c r="E452" i="9"/>
  <c r="F452" i="9"/>
  <c r="E453" i="9"/>
  <c r="F453" i="9"/>
  <c r="E454" i="9"/>
  <c r="F454" i="9"/>
  <c r="E455" i="9"/>
  <c r="F455" i="9"/>
  <c r="E456" i="9"/>
  <c r="F456" i="9"/>
  <c r="E457" i="9"/>
  <c r="F457" i="9"/>
  <c r="E458" i="9"/>
  <c r="F458" i="9"/>
  <c r="E459" i="9"/>
  <c r="F459" i="9"/>
  <c r="E460" i="9"/>
  <c r="F460" i="9"/>
  <c r="E461" i="9"/>
  <c r="F461" i="9"/>
  <c r="E462" i="9"/>
  <c r="F462" i="9"/>
  <c r="E463" i="9"/>
  <c r="F463" i="9"/>
  <c r="E464" i="9"/>
  <c r="F464" i="9"/>
  <c r="E465" i="9"/>
  <c r="F465" i="9"/>
  <c r="E466" i="9"/>
  <c r="F466" i="9"/>
  <c r="E467" i="9"/>
  <c r="F467" i="9"/>
  <c r="E468" i="9"/>
  <c r="F468" i="9"/>
  <c r="E469" i="9"/>
  <c r="F469" i="9"/>
  <c r="E470" i="9"/>
  <c r="F470" i="9"/>
  <c r="E471" i="9"/>
  <c r="F471" i="9"/>
  <c r="E472" i="9"/>
  <c r="F472" i="9"/>
  <c r="E473" i="9"/>
  <c r="F473" i="9"/>
  <c r="E474" i="9"/>
  <c r="F474" i="9"/>
  <c r="E475" i="9"/>
  <c r="F475" i="9"/>
  <c r="E476" i="9"/>
  <c r="F476" i="9"/>
  <c r="E477" i="9"/>
  <c r="F477" i="9"/>
  <c r="E478" i="9"/>
  <c r="F478" i="9"/>
  <c r="E479" i="9"/>
  <c r="F479" i="9"/>
  <c r="E480" i="9"/>
  <c r="F480" i="9"/>
  <c r="E481" i="9"/>
  <c r="F481" i="9"/>
  <c r="E482" i="9"/>
  <c r="F482" i="9"/>
  <c r="E483" i="9"/>
  <c r="F483" i="9"/>
  <c r="E484" i="9"/>
  <c r="F484" i="9"/>
  <c r="E485" i="9"/>
  <c r="F485" i="9"/>
  <c r="E486" i="9"/>
  <c r="F486" i="9"/>
  <c r="E487" i="9"/>
  <c r="F487" i="9"/>
  <c r="E488" i="9"/>
  <c r="F488" i="9"/>
  <c r="E489" i="9"/>
  <c r="F489" i="9"/>
  <c r="E490" i="9"/>
  <c r="F490" i="9"/>
  <c r="E491" i="9"/>
  <c r="F491" i="9"/>
  <c r="E492" i="9"/>
  <c r="F492" i="9"/>
  <c r="E493" i="9"/>
  <c r="F493" i="9"/>
  <c r="E494" i="9"/>
  <c r="F494" i="9"/>
  <c r="E495" i="9"/>
  <c r="F495" i="9"/>
  <c r="E496" i="9"/>
  <c r="F496" i="9"/>
  <c r="E497" i="9"/>
  <c r="F497" i="9"/>
  <c r="E498" i="9"/>
  <c r="F498" i="9"/>
  <c r="E499" i="9"/>
  <c r="F499" i="9"/>
  <c r="E500" i="9"/>
  <c r="F500" i="9"/>
  <c r="E501" i="9"/>
  <c r="F501" i="9"/>
  <c r="E502" i="9"/>
  <c r="F502" i="9"/>
  <c r="E503" i="9"/>
  <c r="F503" i="9"/>
  <c r="E504" i="9"/>
  <c r="F504" i="9"/>
  <c r="E505" i="9"/>
  <c r="F505" i="9"/>
  <c r="E506" i="9"/>
  <c r="F506" i="9"/>
  <c r="E507" i="9"/>
  <c r="F507" i="9"/>
  <c r="E508" i="9"/>
  <c r="F508" i="9"/>
  <c r="E509" i="9"/>
  <c r="F509" i="9"/>
  <c r="E510" i="9"/>
  <c r="F510" i="9"/>
  <c r="E511" i="9"/>
  <c r="F511" i="9"/>
  <c r="E512" i="9"/>
  <c r="F512" i="9"/>
  <c r="E513" i="9"/>
  <c r="F513" i="9"/>
  <c r="E514" i="9"/>
  <c r="F514" i="9"/>
  <c r="E515" i="9"/>
  <c r="F515" i="9"/>
  <c r="E516" i="9"/>
  <c r="F516" i="9"/>
  <c r="E517" i="9"/>
  <c r="F517" i="9"/>
  <c r="E518" i="9"/>
  <c r="F518" i="9"/>
  <c r="E519" i="9"/>
  <c r="F519" i="9"/>
  <c r="E520" i="9"/>
  <c r="F520" i="9"/>
  <c r="E521" i="9"/>
  <c r="F521" i="9"/>
  <c r="E522" i="9"/>
  <c r="F522" i="9"/>
  <c r="E523" i="9"/>
  <c r="F523" i="9"/>
  <c r="E524" i="9"/>
  <c r="F524" i="9"/>
  <c r="E525" i="9"/>
  <c r="F525" i="9"/>
  <c r="E526" i="9"/>
  <c r="F526" i="9"/>
  <c r="E527" i="9"/>
  <c r="F527" i="9"/>
  <c r="E528" i="9"/>
  <c r="F528" i="9"/>
  <c r="E529" i="9"/>
  <c r="F529" i="9"/>
  <c r="E530" i="9"/>
  <c r="F530" i="9"/>
  <c r="E531" i="9"/>
  <c r="F531" i="9"/>
  <c r="E532" i="9"/>
  <c r="F532" i="9"/>
  <c r="E533" i="9"/>
  <c r="F533" i="9"/>
  <c r="E534" i="9"/>
  <c r="F534" i="9"/>
  <c r="E535" i="9"/>
  <c r="F535" i="9"/>
  <c r="E536" i="9"/>
  <c r="F536" i="9"/>
  <c r="E537" i="9"/>
  <c r="F537" i="9"/>
  <c r="E538" i="9"/>
  <c r="F538" i="9"/>
  <c r="E539" i="9"/>
  <c r="F539" i="9"/>
  <c r="E540" i="9"/>
  <c r="F540" i="9"/>
  <c r="E541" i="9"/>
  <c r="F541" i="9"/>
  <c r="E542" i="9"/>
  <c r="F542" i="9"/>
  <c r="E543" i="9"/>
  <c r="F543" i="9"/>
  <c r="E544" i="9"/>
  <c r="F544" i="9"/>
  <c r="E545" i="9"/>
  <c r="F545" i="9"/>
  <c r="E546" i="9"/>
  <c r="F546" i="9"/>
  <c r="E547" i="9"/>
  <c r="F547" i="9"/>
  <c r="E548" i="9"/>
  <c r="F548" i="9"/>
  <c r="E549" i="9"/>
  <c r="F549" i="9"/>
  <c r="E550" i="9"/>
  <c r="F550" i="9"/>
  <c r="E551" i="9"/>
  <c r="F551" i="9"/>
  <c r="E552" i="9"/>
  <c r="F552" i="9"/>
  <c r="E553" i="9"/>
  <c r="F553" i="9"/>
  <c r="E554" i="9"/>
  <c r="F554" i="9"/>
  <c r="E555" i="9"/>
  <c r="F555" i="9"/>
  <c r="E556" i="9"/>
  <c r="F556" i="9"/>
  <c r="E557" i="9"/>
  <c r="F557" i="9"/>
  <c r="E558" i="9"/>
  <c r="F558" i="9"/>
  <c r="E559" i="9"/>
  <c r="F559" i="9"/>
  <c r="E560" i="9"/>
  <c r="F560" i="9"/>
  <c r="E561" i="9"/>
  <c r="F561" i="9"/>
  <c r="E562" i="9"/>
  <c r="F562" i="9"/>
  <c r="E563" i="9"/>
  <c r="F563" i="9"/>
  <c r="E564" i="9"/>
  <c r="F564" i="9"/>
  <c r="E565" i="9"/>
  <c r="F565" i="9"/>
  <c r="E566" i="9"/>
  <c r="F566" i="9"/>
  <c r="E567" i="9"/>
  <c r="F567" i="9"/>
  <c r="E568" i="9"/>
  <c r="F568" i="9"/>
  <c r="E569" i="9"/>
  <c r="F569" i="9"/>
  <c r="E570" i="9"/>
  <c r="F570" i="9"/>
  <c r="E571" i="9"/>
  <c r="F571" i="9"/>
  <c r="E572" i="9"/>
  <c r="F572" i="9"/>
  <c r="E573" i="9"/>
  <c r="F573" i="9"/>
  <c r="E574" i="9"/>
  <c r="F574" i="9"/>
  <c r="E575" i="9"/>
  <c r="F575" i="9"/>
  <c r="E576" i="9"/>
  <c r="F576" i="9"/>
  <c r="E577" i="9"/>
  <c r="F577" i="9"/>
  <c r="E578" i="9"/>
  <c r="F578" i="9"/>
  <c r="E579" i="9"/>
  <c r="F579" i="9"/>
  <c r="E580" i="9"/>
  <c r="F580" i="9"/>
  <c r="E581" i="9"/>
  <c r="F581" i="9"/>
  <c r="E582" i="9"/>
  <c r="F582" i="9"/>
  <c r="E583" i="9"/>
  <c r="F583" i="9"/>
  <c r="E584" i="9"/>
  <c r="F584" i="9"/>
  <c r="E585" i="9"/>
  <c r="F585" i="9"/>
  <c r="E586" i="9"/>
  <c r="F586" i="9"/>
  <c r="E587" i="9"/>
  <c r="F587" i="9"/>
  <c r="E588" i="9"/>
  <c r="F588" i="9"/>
  <c r="E589" i="9"/>
  <c r="F589" i="9"/>
  <c r="E590" i="9"/>
  <c r="F590" i="9"/>
  <c r="E591" i="9"/>
  <c r="F591" i="9"/>
  <c r="E592" i="9"/>
  <c r="F592" i="9"/>
  <c r="E593" i="9"/>
  <c r="F593" i="9"/>
  <c r="E594" i="9"/>
  <c r="F594" i="9"/>
  <c r="E595" i="9"/>
  <c r="F595" i="9"/>
  <c r="E596" i="9"/>
  <c r="F596" i="9"/>
  <c r="E597" i="9"/>
  <c r="F597" i="9"/>
  <c r="E598" i="9"/>
  <c r="F598" i="9"/>
  <c r="E599" i="9"/>
  <c r="F599" i="9"/>
  <c r="E600" i="9"/>
  <c r="F600" i="9"/>
  <c r="E601" i="9"/>
  <c r="F601" i="9"/>
  <c r="E602" i="9"/>
  <c r="F602" i="9"/>
  <c r="E603" i="9"/>
  <c r="F603" i="9"/>
  <c r="E604" i="9"/>
  <c r="F604" i="9"/>
  <c r="E605" i="9"/>
  <c r="F605" i="9"/>
  <c r="E606" i="9"/>
  <c r="F606" i="9"/>
  <c r="E607" i="9"/>
  <c r="F607" i="9"/>
  <c r="E608" i="9"/>
  <c r="F608" i="9"/>
  <c r="E609" i="9"/>
  <c r="F609" i="9"/>
  <c r="E610" i="9"/>
  <c r="F610" i="9"/>
  <c r="E611" i="9"/>
  <c r="F611" i="9"/>
  <c r="E612" i="9"/>
  <c r="F612" i="9"/>
  <c r="E613" i="9"/>
  <c r="F613" i="9"/>
  <c r="E614" i="9"/>
  <c r="F614" i="9"/>
  <c r="E615" i="9"/>
  <c r="F615" i="9"/>
  <c r="E616" i="9"/>
  <c r="F616" i="9"/>
  <c r="E617" i="9"/>
  <c r="F617" i="9"/>
  <c r="E618" i="9"/>
  <c r="F618" i="9"/>
  <c r="E619" i="9"/>
  <c r="F619" i="9"/>
  <c r="E620" i="9"/>
  <c r="F620" i="9"/>
  <c r="E621" i="9"/>
  <c r="F621" i="9"/>
  <c r="E622" i="9"/>
  <c r="F622" i="9"/>
  <c r="E623" i="9"/>
  <c r="F623" i="9"/>
  <c r="E624" i="9"/>
  <c r="F624" i="9"/>
  <c r="E625" i="9"/>
  <c r="F625" i="9"/>
  <c r="E626" i="9"/>
  <c r="F626" i="9"/>
  <c r="E627" i="9"/>
  <c r="F627" i="9"/>
  <c r="E628" i="9"/>
  <c r="F628" i="9"/>
  <c r="E629" i="9"/>
  <c r="F629" i="9"/>
  <c r="E630" i="9"/>
  <c r="F630" i="9"/>
  <c r="E631" i="9"/>
  <c r="F631" i="9"/>
  <c r="E632" i="9"/>
  <c r="F632" i="9"/>
  <c r="E633" i="9"/>
  <c r="F633" i="9"/>
  <c r="E634" i="9"/>
  <c r="F634" i="9"/>
  <c r="E635" i="9"/>
  <c r="F635" i="9"/>
  <c r="E636" i="9"/>
  <c r="F636" i="9"/>
  <c r="E637" i="9"/>
  <c r="F637" i="9"/>
  <c r="E638" i="9"/>
  <c r="F638" i="9"/>
  <c r="E639" i="9"/>
  <c r="F639" i="9"/>
  <c r="E640" i="9"/>
  <c r="F640" i="9"/>
  <c r="E641" i="9"/>
  <c r="F641" i="9"/>
  <c r="E642" i="9"/>
  <c r="F642" i="9"/>
  <c r="E643" i="9"/>
  <c r="F643" i="9"/>
  <c r="E644" i="9"/>
  <c r="F644" i="9"/>
  <c r="E645" i="9"/>
  <c r="F645" i="9"/>
  <c r="E646" i="9"/>
  <c r="F646" i="9"/>
  <c r="E647" i="9"/>
  <c r="F647" i="9"/>
  <c r="E648" i="9"/>
  <c r="F648" i="9"/>
  <c r="E649" i="9"/>
  <c r="F649" i="9"/>
  <c r="E650" i="9"/>
  <c r="F650" i="9"/>
  <c r="E651" i="9"/>
  <c r="F651" i="9"/>
  <c r="E652" i="9"/>
  <c r="F652" i="9"/>
  <c r="E653" i="9"/>
  <c r="F653" i="9"/>
  <c r="E654" i="9"/>
  <c r="F654" i="9"/>
  <c r="E655" i="9"/>
  <c r="F655" i="9"/>
  <c r="E656" i="9"/>
  <c r="F656" i="9"/>
  <c r="E657" i="9"/>
  <c r="F657" i="9"/>
  <c r="E658" i="9"/>
  <c r="F658" i="9"/>
  <c r="E659" i="9"/>
  <c r="F659" i="9"/>
  <c r="E660" i="9"/>
  <c r="F660" i="9"/>
  <c r="E661" i="9"/>
  <c r="F661" i="9"/>
  <c r="E662" i="9"/>
  <c r="F662" i="9"/>
  <c r="E663" i="9"/>
  <c r="F663" i="9"/>
  <c r="E664" i="9"/>
  <c r="F664" i="9"/>
  <c r="E665" i="9"/>
  <c r="F665" i="9"/>
  <c r="E666" i="9"/>
  <c r="F666" i="9"/>
  <c r="E667" i="9"/>
  <c r="F667" i="9"/>
  <c r="E668" i="9"/>
  <c r="F668" i="9"/>
  <c r="E669" i="9"/>
  <c r="F669" i="9"/>
  <c r="E670" i="9"/>
  <c r="F670" i="9"/>
  <c r="E671" i="9"/>
  <c r="F671" i="9"/>
  <c r="E672" i="9"/>
  <c r="F672" i="9"/>
  <c r="E673" i="9"/>
  <c r="F673" i="9"/>
  <c r="E674" i="9"/>
  <c r="F674" i="9"/>
  <c r="E675" i="9"/>
  <c r="F675" i="9"/>
  <c r="E676" i="9"/>
  <c r="F676" i="9"/>
  <c r="E677" i="9"/>
  <c r="F677" i="9"/>
  <c r="E678" i="9"/>
  <c r="F678" i="9"/>
  <c r="E679" i="9"/>
  <c r="F679" i="9"/>
  <c r="E680" i="9"/>
  <c r="F680" i="9"/>
  <c r="E681" i="9"/>
  <c r="F681" i="9"/>
  <c r="E682" i="9"/>
  <c r="F682" i="9"/>
  <c r="E683" i="9"/>
  <c r="F683" i="9"/>
  <c r="E684" i="9"/>
  <c r="F684" i="9"/>
  <c r="E685" i="9"/>
  <c r="F685" i="9"/>
  <c r="E686" i="9"/>
  <c r="F686" i="9"/>
  <c r="E687" i="9"/>
  <c r="F687" i="9"/>
  <c r="E688" i="9"/>
  <c r="F688" i="9"/>
  <c r="E689" i="9"/>
  <c r="F689" i="9"/>
  <c r="E690" i="9"/>
  <c r="F690" i="9"/>
  <c r="E691" i="9"/>
  <c r="F691" i="9"/>
  <c r="E692" i="9"/>
  <c r="F692" i="9"/>
  <c r="E693" i="9"/>
  <c r="F693" i="9"/>
  <c r="E694" i="9"/>
  <c r="F694" i="9"/>
  <c r="E695" i="9"/>
  <c r="F695" i="9"/>
  <c r="E696" i="9"/>
  <c r="F696" i="9"/>
  <c r="E697" i="9"/>
  <c r="F697" i="9"/>
  <c r="E698" i="9"/>
  <c r="F698" i="9"/>
  <c r="E699" i="9"/>
  <c r="F699" i="9"/>
  <c r="E700" i="9"/>
  <c r="F700" i="9"/>
  <c r="E701" i="9"/>
  <c r="F701" i="9"/>
  <c r="E702" i="9"/>
  <c r="F702" i="9"/>
  <c r="E703" i="9"/>
  <c r="F703" i="9"/>
  <c r="E704" i="9"/>
  <c r="F704" i="9"/>
  <c r="E705" i="9"/>
  <c r="F705" i="9"/>
  <c r="E706" i="9"/>
  <c r="F706" i="9"/>
  <c r="E707" i="9"/>
  <c r="F707" i="9"/>
  <c r="E708" i="9"/>
  <c r="F708" i="9"/>
  <c r="E709" i="9"/>
  <c r="F709" i="9"/>
  <c r="E710" i="9"/>
  <c r="F710" i="9"/>
  <c r="E711" i="9"/>
  <c r="F711" i="9"/>
  <c r="E712" i="9"/>
  <c r="F712" i="9"/>
  <c r="E713" i="9"/>
  <c r="F713" i="9"/>
  <c r="E714" i="9"/>
  <c r="F714" i="9"/>
  <c r="E715" i="9"/>
  <c r="F715" i="9"/>
  <c r="E716" i="9"/>
  <c r="F716" i="9"/>
  <c r="E717" i="9"/>
  <c r="F717" i="9"/>
  <c r="E718" i="9"/>
  <c r="F718" i="9"/>
  <c r="E719" i="9"/>
  <c r="F719" i="9"/>
  <c r="E720" i="9"/>
  <c r="F720" i="9"/>
  <c r="E721" i="9"/>
  <c r="F721" i="9"/>
  <c r="E722" i="9"/>
  <c r="F722" i="9"/>
  <c r="E723" i="9"/>
  <c r="F723" i="9"/>
  <c r="E724" i="9"/>
  <c r="F724" i="9"/>
  <c r="E725" i="9"/>
  <c r="F725" i="9"/>
  <c r="E726" i="9"/>
  <c r="F726" i="9"/>
  <c r="E727" i="9"/>
  <c r="F727" i="9"/>
  <c r="E728" i="9"/>
  <c r="F728" i="9"/>
  <c r="E729" i="9"/>
  <c r="F729" i="9"/>
  <c r="E730" i="9"/>
  <c r="F730" i="9"/>
  <c r="E731" i="9"/>
  <c r="F731" i="9"/>
  <c r="E732" i="9"/>
  <c r="F732" i="9"/>
  <c r="E733" i="9"/>
  <c r="F733" i="9"/>
  <c r="E734" i="9"/>
  <c r="F734" i="9"/>
  <c r="E735" i="9"/>
  <c r="F735" i="9"/>
  <c r="E736" i="9"/>
  <c r="F736" i="9"/>
  <c r="E737" i="9"/>
  <c r="F737" i="9"/>
  <c r="E738" i="9"/>
  <c r="F738" i="9"/>
  <c r="E739" i="9"/>
  <c r="F739" i="9"/>
  <c r="E740" i="9"/>
  <c r="F740" i="9"/>
  <c r="E741" i="9"/>
  <c r="F741" i="9"/>
  <c r="E742" i="9"/>
  <c r="F742" i="9"/>
  <c r="E743" i="9"/>
  <c r="F743" i="9"/>
  <c r="E744" i="9"/>
  <c r="F744" i="9"/>
  <c r="E745" i="9"/>
  <c r="F745" i="9"/>
  <c r="E746" i="9"/>
  <c r="F746" i="9"/>
  <c r="E747" i="9"/>
  <c r="F747" i="9"/>
  <c r="E748" i="9"/>
  <c r="F748" i="9"/>
  <c r="E749" i="9"/>
  <c r="F749" i="9"/>
  <c r="E750" i="9"/>
  <c r="F750" i="9"/>
  <c r="E751" i="9"/>
  <c r="F751" i="9"/>
  <c r="E752" i="9"/>
  <c r="F752" i="9"/>
  <c r="E753" i="9"/>
  <c r="F753" i="9"/>
  <c r="E754" i="9"/>
  <c r="F754" i="9"/>
  <c r="E755" i="9"/>
  <c r="F755" i="9"/>
  <c r="E756" i="9"/>
  <c r="F756" i="9"/>
  <c r="E757" i="9"/>
  <c r="F757" i="9"/>
  <c r="E758" i="9"/>
  <c r="F758" i="9"/>
  <c r="E759" i="9"/>
  <c r="F759" i="9"/>
  <c r="E760" i="9"/>
  <c r="F760" i="9"/>
  <c r="E761" i="9"/>
  <c r="F761" i="9"/>
  <c r="E762" i="9"/>
  <c r="F762" i="9"/>
  <c r="E763" i="9"/>
  <c r="F763" i="9"/>
  <c r="E764" i="9"/>
  <c r="F764" i="9"/>
  <c r="E765" i="9"/>
  <c r="F765" i="9"/>
  <c r="E766" i="9"/>
  <c r="F766" i="9"/>
  <c r="E767" i="9"/>
  <c r="F767" i="9"/>
  <c r="E768" i="9"/>
  <c r="F768" i="9"/>
  <c r="E769" i="9"/>
  <c r="F769" i="9"/>
  <c r="E770" i="9"/>
  <c r="F770" i="9"/>
  <c r="E771" i="9"/>
  <c r="F771" i="9"/>
  <c r="E772" i="9"/>
  <c r="F772" i="9"/>
  <c r="E773" i="9"/>
  <c r="F773" i="9"/>
  <c r="E774" i="9"/>
  <c r="F774" i="9"/>
  <c r="E775" i="9"/>
  <c r="F775" i="9"/>
  <c r="E776" i="9"/>
  <c r="F776" i="9"/>
  <c r="E777" i="9"/>
  <c r="F777" i="9"/>
  <c r="E778" i="9"/>
  <c r="F778" i="9"/>
  <c r="E779" i="9"/>
  <c r="F779" i="9"/>
  <c r="E780" i="9"/>
  <c r="F780" i="9"/>
  <c r="E781" i="9"/>
  <c r="F781" i="9"/>
  <c r="E782" i="9"/>
  <c r="F782" i="9"/>
  <c r="E783" i="9"/>
  <c r="F783" i="9"/>
  <c r="E784" i="9"/>
  <c r="F784" i="9"/>
  <c r="E785" i="9"/>
  <c r="F785" i="9"/>
  <c r="E786" i="9"/>
  <c r="F786" i="9"/>
  <c r="E787" i="9"/>
  <c r="F787" i="9"/>
  <c r="E788" i="9"/>
  <c r="F788" i="9"/>
  <c r="E789" i="9"/>
  <c r="F789" i="9"/>
  <c r="E790" i="9"/>
  <c r="F790" i="9"/>
  <c r="E791" i="9"/>
  <c r="F791" i="9"/>
  <c r="E792" i="9"/>
  <c r="F792" i="9"/>
  <c r="E793" i="9"/>
  <c r="F793" i="9"/>
  <c r="E794" i="9"/>
  <c r="F794" i="9"/>
  <c r="E795" i="9"/>
  <c r="F795" i="9"/>
  <c r="E796" i="9"/>
  <c r="F796" i="9"/>
  <c r="E797" i="9"/>
  <c r="F797" i="9"/>
  <c r="E798" i="9"/>
  <c r="F798" i="9"/>
  <c r="E799" i="9"/>
  <c r="F799" i="9"/>
  <c r="E800" i="9"/>
  <c r="F800" i="9"/>
  <c r="E801" i="9"/>
  <c r="F801" i="9"/>
  <c r="E802" i="9"/>
  <c r="F802" i="9"/>
  <c r="E803" i="9"/>
  <c r="F803" i="9"/>
  <c r="E804" i="9"/>
  <c r="F804" i="9"/>
  <c r="E805" i="9"/>
  <c r="F805" i="9"/>
  <c r="E806" i="9"/>
  <c r="F806" i="9"/>
  <c r="E807" i="9"/>
  <c r="F807" i="9"/>
  <c r="E808" i="9"/>
  <c r="F808" i="9"/>
  <c r="E809" i="9"/>
  <c r="F809" i="9"/>
  <c r="E810" i="9"/>
  <c r="F810" i="9"/>
  <c r="E811" i="9"/>
  <c r="F811" i="9"/>
  <c r="E812" i="9"/>
  <c r="F812" i="9"/>
  <c r="E813" i="9"/>
  <c r="F813" i="9"/>
  <c r="E814" i="9"/>
  <c r="F814" i="9"/>
  <c r="E815" i="9"/>
  <c r="F815" i="9"/>
  <c r="E816" i="9"/>
  <c r="F816" i="9"/>
  <c r="E817" i="9"/>
  <c r="F817" i="9"/>
  <c r="E818" i="9"/>
  <c r="F818" i="9"/>
  <c r="E819" i="9"/>
  <c r="F819" i="9"/>
  <c r="E820" i="9"/>
  <c r="F820" i="9"/>
  <c r="E821" i="9"/>
  <c r="F821" i="9"/>
  <c r="E822" i="9"/>
  <c r="F822" i="9"/>
  <c r="E823" i="9"/>
  <c r="F823" i="9"/>
  <c r="E824" i="9"/>
  <c r="F824" i="9"/>
  <c r="E825" i="9"/>
  <c r="F825" i="9"/>
  <c r="E826" i="9"/>
  <c r="F826" i="9"/>
  <c r="E827" i="9"/>
  <c r="F827" i="9"/>
  <c r="E828" i="9"/>
  <c r="F828" i="9"/>
  <c r="E829" i="9"/>
  <c r="F829" i="9"/>
  <c r="E830" i="9"/>
  <c r="F830" i="9"/>
  <c r="E831" i="9"/>
  <c r="F831" i="9"/>
  <c r="E832" i="9"/>
  <c r="F832" i="9"/>
  <c r="E833" i="9"/>
  <c r="F833" i="9"/>
  <c r="E834" i="9"/>
  <c r="F834" i="9"/>
  <c r="E835" i="9"/>
  <c r="F835" i="9"/>
  <c r="E836" i="9"/>
  <c r="F836" i="9"/>
  <c r="E837" i="9"/>
  <c r="F837" i="9"/>
  <c r="E838" i="9"/>
  <c r="F838" i="9"/>
  <c r="E839" i="9"/>
  <c r="F839" i="9"/>
  <c r="E840" i="9"/>
  <c r="F840" i="9"/>
  <c r="E841" i="9"/>
  <c r="F841" i="9"/>
  <c r="E842" i="9"/>
  <c r="F842" i="9"/>
  <c r="E843" i="9"/>
  <c r="F843" i="9"/>
  <c r="E844" i="9"/>
  <c r="F844" i="9"/>
  <c r="E845" i="9"/>
  <c r="F845" i="9"/>
  <c r="E846" i="9"/>
  <c r="F846" i="9"/>
  <c r="E847" i="9"/>
  <c r="F847" i="9"/>
  <c r="E848" i="9"/>
  <c r="F848" i="9"/>
  <c r="E849" i="9"/>
  <c r="F849" i="9"/>
  <c r="E850" i="9"/>
  <c r="F850" i="9"/>
  <c r="E851" i="9"/>
  <c r="F851" i="9"/>
  <c r="E852" i="9"/>
  <c r="F852" i="9"/>
  <c r="E853" i="9"/>
  <c r="F853" i="9"/>
  <c r="E854" i="9"/>
  <c r="F854" i="9"/>
  <c r="E855" i="9"/>
  <c r="F855" i="9"/>
  <c r="E856" i="9"/>
  <c r="F856" i="9"/>
  <c r="E857" i="9"/>
  <c r="F857" i="9"/>
  <c r="E858" i="9"/>
  <c r="F858" i="9"/>
  <c r="E859" i="9"/>
  <c r="F859" i="9"/>
  <c r="E860" i="9"/>
  <c r="F860" i="9"/>
  <c r="E861" i="9"/>
  <c r="F861" i="9"/>
  <c r="E862" i="9"/>
  <c r="F862" i="9"/>
  <c r="E863" i="9"/>
  <c r="F863" i="9"/>
  <c r="E864" i="9"/>
  <c r="F864" i="9"/>
  <c r="E865" i="9"/>
  <c r="F865" i="9"/>
  <c r="E866" i="9"/>
  <c r="F866" i="9"/>
  <c r="E867" i="9"/>
  <c r="F867" i="9"/>
  <c r="E868" i="9"/>
  <c r="F868" i="9"/>
  <c r="E869" i="9"/>
  <c r="F869" i="9"/>
  <c r="E870" i="9"/>
  <c r="F870" i="9"/>
  <c r="E871" i="9"/>
  <c r="F871" i="9"/>
  <c r="E872" i="9"/>
  <c r="F872" i="9"/>
  <c r="E873" i="9"/>
  <c r="F873" i="9"/>
  <c r="E874" i="9"/>
  <c r="F874" i="9"/>
  <c r="E875" i="9"/>
  <c r="F875" i="9"/>
  <c r="E876" i="9"/>
  <c r="F876" i="9"/>
  <c r="E877" i="9"/>
  <c r="F877" i="9"/>
  <c r="E878" i="9"/>
  <c r="F878" i="9"/>
  <c r="E879" i="9"/>
  <c r="F879" i="9"/>
  <c r="E880" i="9"/>
  <c r="F880" i="9"/>
  <c r="E881" i="9"/>
  <c r="F881" i="9"/>
  <c r="E882" i="9"/>
  <c r="F882" i="9"/>
  <c r="E883" i="9"/>
  <c r="F883" i="9"/>
  <c r="E884" i="9"/>
  <c r="F884" i="9"/>
  <c r="E885" i="9"/>
  <c r="F885" i="9"/>
  <c r="E886" i="9"/>
  <c r="F886" i="9"/>
  <c r="E887" i="9"/>
  <c r="F887" i="9"/>
  <c r="E888" i="9"/>
  <c r="F888" i="9"/>
  <c r="E889" i="9"/>
  <c r="F889" i="9"/>
  <c r="E890" i="9"/>
  <c r="F890" i="9"/>
  <c r="E891" i="9"/>
  <c r="F891" i="9"/>
  <c r="E892" i="9"/>
  <c r="F892" i="9"/>
  <c r="E893" i="9"/>
  <c r="F893" i="9"/>
  <c r="E894" i="9"/>
  <c r="F894" i="9"/>
  <c r="E895" i="9"/>
  <c r="F895" i="9"/>
  <c r="E896" i="9"/>
  <c r="F896" i="9"/>
  <c r="E897" i="9"/>
  <c r="F897" i="9"/>
  <c r="E898" i="9"/>
  <c r="F898" i="9"/>
  <c r="E899" i="9"/>
  <c r="F899" i="9"/>
  <c r="E900" i="9"/>
  <c r="F900" i="9"/>
  <c r="E901" i="9"/>
  <c r="F901" i="9"/>
  <c r="E902" i="9"/>
  <c r="F902" i="9"/>
  <c r="E903" i="9"/>
  <c r="F903" i="9"/>
  <c r="E904" i="9"/>
  <c r="F904" i="9"/>
  <c r="E905" i="9"/>
  <c r="F905" i="9"/>
  <c r="E906" i="9"/>
  <c r="F906" i="9"/>
  <c r="E907" i="9"/>
  <c r="F907" i="9"/>
  <c r="E908" i="9"/>
  <c r="F908" i="9"/>
  <c r="E909" i="9"/>
  <c r="F909" i="9"/>
  <c r="E910" i="9"/>
  <c r="F910" i="9"/>
  <c r="E911" i="9"/>
  <c r="F911" i="9"/>
  <c r="E912" i="9"/>
  <c r="F912" i="9"/>
  <c r="E913" i="9"/>
  <c r="F913" i="9"/>
  <c r="E914" i="9"/>
  <c r="F914" i="9"/>
  <c r="E915" i="9"/>
  <c r="F915" i="9"/>
  <c r="E916" i="9"/>
  <c r="F916" i="9"/>
  <c r="E917" i="9"/>
  <c r="F917" i="9"/>
  <c r="E918" i="9"/>
  <c r="F918" i="9"/>
  <c r="E919" i="9"/>
  <c r="F919" i="9"/>
  <c r="E920" i="9"/>
  <c r="F920" i="9"/>
  <c r="E921" i="9"/>
  <c r="F921" i="9"/>
  <c r="E922" i="9"/>
  <c r="F922" i="9"/>
  <c r="E923" i="9"/>
  <c r="F923" i="9"/>
  <c r="E924" i="9"/>
  <c r="F924" i="9"/>
  <c r="E925" i="9"/>
  <c r="F925" i="9"/>
  <c r="E926" i="9"/>
  <c r="F926" i="9"/>
  <c r="E927" i="9"/>
  <c r="F927" i="9"/>
  <c r="E928" i="9"/>
  <c r="F928" i="9"/>
  <c r="E929" i="9"/>
  <c r="F929" i="9"/>
  <c r="E930" i="9"/>
  <c r="F930" i="9"/>
  <c r="E931" i="9"/>
  <c r="F931" i="9"/>
  <c r="E932" i="9"/>
  <c r="F932" i="9"/>
  <c r="E933" i="9"/>
  <c r="F933" i="9"/>
  <c r="E934" i="9"/>
  <c r="F934" i="9"/>
  <c r="E935" i="9"/>
  <c r="F935" i="9"/>
  <c r="E936" i="9"/>
  <c r="F936" i="9"/>
  <c r="E937" i="9"/>
  <c r="F937" i="9"/>
  <c r="E938" i="9"/>
  <c r="F938" i="9"/>
  <c r="E939" i="9"/>
  <c r="F939" i="9"/>
  <c r="E940" i="9"/>
  <c r="F940" i="9"/>
  <c r="E941" i="9"/>
  <c r="F941" i="9"/>
  <c r="E942" i="9"/>
  <c r="F942" i="9"/>
  <c r="E943" i="9"/>
  <c r="F943" i="9"/>
  <c r="E944" i="9"/>
  <c r="F944" i="9"/>
  <c r="E945" i="9"/>
  <c r="F945" i="9"/>
  <c r="E946" i="9"/>
  <c r="F946" i="9"/>
  <c r="E947" i="9"/>
  <c r="F947" i="9"/>
  <c r="E948" i="9"/>
  <c r="F948" i="9"/>
  <c r="E949" i="9"/>
  <c r="F949" i="9"/>
  <c r="E950" i="9"/>
  <c r="F950" i="9"/>
  <c r="E951" i="9"/>
  <c r="F951" i="9"/>
  <c r="E952" i="9"/>
  <c r="F952" i="9"/>
  <c r="E953" i="9"/>
  <c r="F953" i="9"/>
  <c r="E954" i="9"/>
  <c r="F954" i="9"/>
  <c r="E955" i="9"/>
  <c r="F955" i="9"/>
  <c r="E956" i="9"/>
  <c r="F956" i="9"/>
  <c r="E957" i="9"/>
  <c r="F957" i="9"/>
  <c r="E958" i="9"/>
  <c r="F958" i="9"/>
  <c r="E959" i="9"/>
  <c r="F959" i="9"/>
  <c r="E960" i="9"/>
  <c r="F960" i="9"/>
  <c r="E961" i="9"/>
  <c r="F961" i="9"/>
  <c r="E962" i="9"/>
  <c r="F962" i="9"/>
  <c r="E963" i="9"/>
  <c r="F963" i="9"/>
  <c r="E964" i="9"/>
  <c r="F964" i="9"/>
  <c r="E965" i="9"/>
  <c r="F965" i="9"/>
  <c r="E966" i="9"/>
  <c r="F966" i="9"/>
  <c r="E967" i="9"/>
  <c r="F967" i="9"/>
  <c r="E968" i="9"/>
  <c r="F968" i="9"/>
  <c r="E969" i="9"/>
  <c r="F969" i="9"/>
  <c r="E970" i="9"/>
  <c r="F970" i="9"/>
  <c r="E971" i="9"/>
  <c r="F971" i="9"/>
  <c r="E972" i="9"/>
  <c r="F972" i="9"/>
  <c r="E973" i="9"/>
  <c r="F973" i="9"/>
  <c r="E974" i="9"/>
  <c r="F974" i="9"/>
  <c r="E975" i="9"/>
  <c r="F975" i="9"/>
  <c r="E976" i="9"/>
  <c r="F976" i="9"/>
  <c r="E977" i="9"/>
  <c r="F977" i="9"/>
  <c r="E978" i="9"/>
  <c r="F978" i="9"/>
  <c r="E979" i="9"/>
  <c r="F979" i="9"/>
  <c r="E980" i="9"/>
  <c r="F980" i="9"/>
  <c r="E981" i="9"/>
  <c r="F981" i="9"/>
  <c r="E982" i="9"/>
  <c r="F982" i="9"/>
  <c r="E983" i="9"/>
  <c r="F983" i="9"/>
  <c r="E984" i="9"/>
  <c r="F984" i="9"/>
  <c r="E985" i="9"/>
  <c r="F985" i="9"/>
  <c r="E986" i="9"/>
  <c r="F986" i="9"/>
  <c r="E987" i="9"/>
  <c r="F987" i="9"/>
  <c r="E988" i="9"/>
  <c r="F988" i="9"/>
  <c r="E989" i="9"/>
  <c r="F989" i="9"/>
  <c r="E990" i="9"/>
  <c r="F990" i="9"/>
  <c r="E991" i="9"/>
  <c r="F991" i="9"/>
  <c r="E992" i="9"/>
  <c r="F992" i="9"/>
  <c r="E993" i="9"/>
  <c r="F993" i="9"/>
  <c r="E994" i="9"/>
  <c r="F994" i="9"/>
  <c r="E995" i="9"/>
  <c r="F995" i="9"/>
  <c r="E996" i="9"/>
  <c r="F996" i="9"/>
  <c r="E997" i="9"/>
  <c r="F997" i="9"/>
  <c r="E998" i="9"/>
  <c r="F998" i="9"/>
  <c r="E999" i="9"/>
  <c r="F999" i="9"/>
  <c r="E1000" i="9"/>
  <c r="F1000" i="9"/>
  <c r="E1001" i="9"/>
  <c r="F1001" i="9"/>
  <c r="E1002" i="9"/>
  <c r="F1002" i="9"/>
  <c r="E1003" i="9"/>
  <c r="F1003" i="9"/>
  <c r="F1004" i="9"/>
  <c r="E3" i="8"/>
  <c r="F3" i="8"/>
  <c r="E4" i="8"/>
  <c r="F4" i="8"/>
  <c r="E5" i="8"/>
  <c r="F5" i="8"/>
  <c r="E6" i="8"/>
  <c r="F6" i="8"/>
  <c r="E7" i="8"/>
  <c r="F7" i="8"/>
  <c r="E8" i="8"/>
  <c r="F8" i="8"/>
  <c r="E9" i="8"/>
  <c r="F9" i="8"/>
  <c r="E10" i="8"/>
  <c r="F10" i="8"/>
  <c r="E11" i="8"/>
  <c r="F11" i="8"/>
  <c r="E12" i="8"/>
  <c r="F12" i="8"/>
  <c r="E13" i="8"/>
  <c r="F13" i="8"/>
  <c r="E14" i="8"/>
  <c r="F14" i="8"/>
  <c r="E15" i="8"/>
  <c r="F15" i="8"/>
  <c r="E16" i="8"/>
  <c r="F16" i="8"/>
  <c r="E17" i="8"/>
  <c r="F17" i="8"/>
  <c r="E18" i="8"/>
  <c r="F18" i="8"/>
  <c r="E19" i="8"/>
  <c r="F19" i="8"/>
  <c r="E20" i="8"/>
  <c r="F20" i="8"/>
  <c r="E21" i="8"/>
  <c r="F21" i="8"/>
  <c r="E22" i="8"/>
  <c r="F22" i="8"/>
  <c r="E23" i="8"/>
  <c r="F23" i="8"/>
  <c r="E24" i="8"/>
  <c r="F24" i="8"/>
  <c r="E25" i="8"/>
  <c r="F25" i="8"/>
  <c r="E26" i="8"/>
  <c r="F26" i="8"/>
  <c r="E27" i="8"/>
  <c r="F27" i="8"/>
  <c r="E28" i="8"/>
  <c r="F28" i="8"/>
  <c r="E29" i="8"/>
  <c r="F29" i="8"/>
  <c r="E30" i="8"/>
  <c r="F30" i="8"/>
  <c r="E31" i="8"/>
  <c r="F31" i="8"/>
  <c r="E32" i="8"/>
  <c r="F32" i="8"/>
  <c r="E33" i="8"/>
  <c r="F33" i="8"/>
  <c r="E34" i="8"/>
  <c r="F34" i="8"/>
  <c r="E35" i="8"/>
  <c r="F35" i="8"/>
  <c r="E36" i="8"/>
  <c r="F36" i="8"/>
  <c r="E37" i="8"/>
  <c r="F37" i="8"/>
  <c r="E38" i="8"/>
  <c r="F38" i="8"/>
  <c r="E39" i="8"/>
  <c r="F39" i="8"/>
  <c r="E40" i="8"/>
  <c r="F40" i="8"/>
  <c r="E41" i="8"/>
  <c r="F41" i="8"/>
  <c r="E42" i="8"/>
  <c r="F42" i="8"/>
  <c r="E43" i="8"/>
  <c r="F43" i="8"/>
  <c r="E44" i="8"/>
  <c r="F44" i="8"/>
  <c r="E45" i="8"/>
  <c r="F45" i="8"/>
  <c r="E46" i="8"/>
  <c r="F46" i="8"/>
  <c r="E47" i="8"/>
  <c r="F47" i="8"/>
  <c r="E48" i="8"/>
  <c r="F48" i="8"/>
  <c r="E49" i="8"/>
  <c r="F49" i="8"/>
  <c r="E50" i="8"/>
  <c r="F50" i="8"/>
  <c r="E51" i="8"/>
  <c r="F51" i="8"/>
  <c r="E52" i="8"/>
  <c r="F52" i="8"/>
  <c r="E53" i="8"/>
  <c r="F53" i="8"/>
  <c r="E54" i="8"/>
  <c r="F54" i="8"/>
  <c r="E55" i="8"/>
  <c r="F55" i="8"/>
  <c r="E56" i="8"/>
  <c r="F56" i="8"/>
  <c r="E57" i="8"/>
  <c r="F57" i="8"/>
  <c r="E58" i="8"/>
  <c r="F58" i="8"/>
  <c r="E59" i="8"/>
  <c r="F59" i="8"/>
  <c r="E60" i="8"/>
  <c r="F60" i="8"/>
  <c r="E61" i="8"/>
  <c r="F61" i="8"/>
  <c r="E62" i="8"/>
  <c r="F62" i="8"/>
  <c r="E63" i="8"/>
  <c r="F63" i="8"/>
  <c r="E64" i="8"/>
  <c r="F64" i="8"/>
  <c r="E65" i="8"/>
  <c r="F65" i="8"/>
  <c r="E66" i="8"/>
  <c r="F66" i="8"/>
  <c r="E67" i="8"/>
  <c r="F67" i="8"/>
  <c r="E68" i="8"/>
  <c r="F68" i="8"/>
  <c r="E69" i="8"/>
  <c r="F69" i="8"/>
  <c r="E70" i="8"/>
  <c r="F70" i="8"/>
  <c r="E71" i="8"/>
  <c r="F71" i="8"/>
  <c r="E72" i="8"/>
  <c r="F72" i="8"/>
  <c r="E73" i="8"/>
  <c r="F73" i="8"/>
  <c r="E74" i="8"/>
  <c r="F74" i="8"/>
  <c r="E75" i="8"/>
  <c r="F75" i="8"/>
  <c r="E76" i="8"/>
  <c r="F76" i="8"/>
  <c r="E77" i="8"/>
  <c r="F77" i="8"/>
  <c r="E78" i="8"/>
  <c r="F78" i="8"/>
  <c r="E79" i="8"/>
  <c r="F79" i="8"/>
  <c r="E80" i="8"/>
  <c r="F80" i="8"/>
  <c r="E81" i="8"/>
  <c r="F81" i="8"/>
  <c r="E82" i="8"/>
  <c r="F82" i="8"/>
  <c r="E83" i="8"/>
  <c r="F83" i="8"/>
  <c r="E84" i="8"/>
  <c r="F84" i="8"/>
  <c r="E85" i="8"/>
  <c r="F85" i="8"/>
  <c r="E86" i="8"/>
  <c r="F86" i="8"/>
  <c r="E87" i="8"/>
  <c r="F87" i="8"/>
  <c r="E88" i="8"/>
  <c r="F88" i="8"/>
  <c r="E89" i="8"/>
  <c r="F89" i="8"/>
  <c r="E90" i="8"/>
  <c r="F90" i="8"/>
  <c r="E91" i="8"/>
  <c r="F91" i="8"/>
  <c r="E92" i="8"/>
  <c r="F92" i="8"/>
  <c r="E93" i="8"/>
  <c r="F93" i="8"/>
  <c r="E94" i="8"/>
  <c r="F94" i="8"/>
  <c r="E95" i="8"/>
  <c r="F95" i="8"/>
  <c r="E96" i="8"/>
  <c r="F96" i="8"/>
  <c r="E97" i="8"/>
  <c r="F97" i="8"/>
  <c r="E98" i="8"/>
  <c r="F98" i="8"/>
  <c r="E99" i="8"/>
  <c r="F99" i="8"/>
  <c r="E100" i="8"/>
  <c r="F100" i="8"/>
  <c r="E101" i="8"/>
  <c r="F101" i="8"/>
  <c r="E102" i="8"/>
  <c r="F102" i="8"/>
  <c r="E103" i="8"/>
  <c r="F103" i="8"/>
  <c r="E104" i="8"/>
  <c r="F104" i="8"/>
  <c r="E105" i="8"/>
  <c r="F105" i="8"/>
  <c r="E106" i="8"/>
  <c r="F106" i="8"/>
  <c r="E107" i="8"/>
  <c r="F107" i="8"/>
  <c r="E108" i="8"/>
  <c r="F108" i="8"/>
  <c r="E109" i="8"/>
  <c r="F109" i="8"/>
  <c r="E110" i="8"/>
  <c r="F110" i="8"/>
  <c r="E111" i="8"/>
  <c r="F111" i="8"/>
  <c r="E112" i="8"/>
  <c r="F112" i="8"/>
  <c r="E113" i="8"/>
  <c r="F113" i="8"/>
  <c r="E114" i="8"/>
  <c r="F114" i="8"/>
  <c r="E115" i="8"/>
  <c r="F115" i="8"/>
  <c r="E116" i="8"/>
  <c r="F116" i="8"/>
  <c r="E117" i="8"/>
  <c r="F117" i="8"/>
  <c r="E118" i="8"/>
  <c r="F118" i="8"/>
  <c r="E119" i="8"/>
  <c r="F119" i="8"/>
  <c r="E120" i="8"/>
  <c r="F120" i="8"/>
  <c r="E121" i="8"/>
  <c r="F121" i="8"/>
  <c r="E122" i="8"/>
  <c r="F122" i="8"/>
  <c r="E123" i="8"/>
  <c r="F123" i="8"/>
  <c r="E124" i="8"/>
  <c r="F124" i="8"/>
  <c r="E125" i="8"/>
  <c r="F125" i="8"/>
  <c r="E126" i="8"/>
  <c r="F126" i="8"/>
  <c r="E127" i="8"/>
  <c r="F127" i="8"/>
  <c r="E128" i="8"/>
  <c r="F128" i="8"/>
  <c r="E129" i="8"/>
  <c r="F129" i="8"/>
  <c r="E130" i="8"/>
  <c r="F130" i="8"/>
  <c r="E131" i="8"/>
  <c r="F131" i="8"/>
  <c r="E132" i="8"/>
  <c r="F132" i="8"/>
  <c r="E133" i="8"/>
  <c r="F133" i="8"/>
  <c r="E134" i="8"/>
  <c r="F134" i="8"/>
  <c r="E135" i="8"/>
  <c r="F135" i="8"/>
  <c r="E136" i="8"/>
  <c r="F136" i="8"/>
  <c r="E137" i="8"/>
  <c r="F137" i="8"/>
  <c r="E138" i="8"/>
  <c r="F138" i="8"/>
  <c r="E139" i="8"/>
  <c r="F139" i="8"/>
  <c r="E140" i="8"/>
  <c r="F140" i="8"/>
  <c r="E141" i="8"/>
  <c r="F141" i="8"/>
  <c r="E142" i="8"/>
  <c r="F142" i="8"/>
  <c r="E143" i="8"/>
  <c r="F143" i="8"/>
  <c r="E144" i="8"/>
  <c r="F144" i="8"/>
  <c r="E145" i="8"/>
  <c r="F145" i="8"/>
  <c r="E146" i="8"/>
  <c r="F146" i="8"/>
  <c r="E147" i="8"/>
  <c r="F147" i="8"/>
  <c r="E148" i="8"/>
  <c r="F148" i="8"/>
  <c r="E149" i="8"/>
  <c r="F149" i="8"/>
  <c r="E150" i="8"/>
  <c r="F150" i="8"/>
  <c r="E151" i="8"/>
  <c r="F151" i="8"/>
  <c r="E152" i="8"/>
  <c r="F152" i="8"/>
  <c r="E153" i="8"/>
  <c r="F153" i="8"/>
  <c r="E154" i="8"/>
  <c r="F154" i="8"/>
  <c r="E155" i="8"/>
  <c r="F155" i="8"/>
  <c r="E156" i="8"/>
  <c r="F156" i="8"/>
  <c r="E157" i="8"/>
  <c r="F157" i="8"/>
  <c r="E158" i="8"/>
  <c r="F158" i="8"/>
  <c r="E159" i="8"/>
  <c r="F159" i="8"/>
  <c r="E160" i="8"/>
  <c r="F160" i="8"/>
  <c r="E161" i="8"/>
  <c r="F161" i="8"/>
  <c r="E162" i="8"/>
  <c r="F162" i="8"/>
  <c r="E163" i="8"/>
  <c r="F163" i="8"/>
  <c r="E164" i="8"/>
  <c r="F164" i="8"/>
  <c r="E165" i="8"/>
  <c r="F165" i="8"/>
  <c r="E166" i="8"/>
  <c r="F166" i="8"/>
  <c r="E167" i="8"/>
  <c r="F167" i="8"/>
  <c r="E168" i="8"/>
  <c r="F168" i="8"/>
  <c r="E169" i="8"/>
  <c r="F169" i="8"/>
  <c r="E170" i="8"/>
  <c r="F170" i="8"/>
  <c r="E171" i="8"/>
  <c r="F171" i="8"/>
  <c r="E172" i="8"/>
  <c r="F172" i="8"/>
  <c r="E173" i="8"/>
  <c r="F173" i="8"/>
  <c r="E174" i="8"/>
  <c r="F174" i="8"/>
  <c r="E175" i="8"/>
  <c r="F175" i="8"/>
  <c r="E176" i="8"/>
  <c r="F176" i="8"/>
  <c r="E177" i="8"/>
  <c r="F177" i="8"/>
  <c r="E178" i="8"/>
  <c r="F178" i="8"/>
  <c r="E179" i="8"/>
  <c r="F179" i="8"/>
  <c r="E180" i="8"/>
  <c r="F180" i="8"/>
  <c r="E181" i="8"/>
  <c r="F181" i="8"/>
  <c r="E182" i="8"/>
  <c r="F182" i="8"/>
  <c r="E183" i="8"/>
  <c r="F183" i="8"/>
  <c r="E184" i="8"/>
  <c r="F184" i="8"/>
  <c r="E185" i="8"/>
  <c r="F185" i="8"/>
  <c r="E186" i="8"/>
  <c r="F186" i="8"/>
  <c r="E187" i="8"/>
  <c r="F187" i="8"/>
  <c r="E188" i="8"/>
  <c r="F188" i="8"/>
  <c r="E189" i="8"/>
  <c r="F189" i="8"/>
  <c r="E190" i="8"/>
  <c r="F190" i="8"/>
  <c r="E191" i="8"/>
  <c r="F191" i="8"/>
  <c r="E192" i="8"/>
  <c r="F192" i="8"/>
  <c r="E193" i="8"/>
  <c r="F193" i="8"/>
  <c r="E194" i="8"/>
  <c r="F194" i="8"/>
  <c r="E195" i="8"/>
  <c r="F195" i="8"/>
  <c r="E196" i="8"/>
  <c r="F196" i="8"/>
  <c r="E197" i="8"/>
  <c r="F197" i="8"/>
  <c r="E198" i="8"/>
  <c r="F198" i="8"/>
  <c r="E199" i="8"/>
  <c r="F199" i="8"/>
  <c r="E200" i="8"/>
  <c r="F200" i="8"/>
  <c r="E201" i="8"/>
  <c r="F201" i="8"/>
  <c r="E202" i="8"/>
  <c r="F202" i="8"/>
  <c r="E203" i="8"/>
  <c r="F203" i="8"/>
  <c r="E204" i="8"/>
  <c r="F204" i="8"/>
  <c r="E205" i="8"/>
  <c r="F205" i="8"/>
  <c r="E206" i="8"/>
  <c r="F206" i="8"/>
  <c r="E207" i="8"/>
  <c r="F207" i="8"/>
  <c r="E208" i="8"/>
  <c r="F208" i="8"/>
  <c r="E209" i="8"/>
  <c r="F209" i="8"/>
  <c r="E210" i="8"/>
  <c r="F210" i="8"/>
  <c r="E211" i="8"/>
  <c r="F211" i="8"/>
  <c r="E212" i="8"/>
  <c r="F212" i="8"/>
  <c r="E213" i="8"/>
  <c r="F213" i="8"/>
  <c r="E214" i="8"/>
  <c r="F214" i="8"/>
  <c r="E215" i="8"/>
  <c r="F215" i="8"/>
  <c r="E216" i="8"/>
  <c r="F216" i="8"/>
  <c r="E217" i="8"/>
  <c r="F217" i="8"/>
  <c r="E218" i="8"/>
  <c r="F218" i="8"/>
  <c r="E219" i="8"/>
  <c r="F219" i="8"/>
  <c r="E220" i="8"/>
  <c r="F220" i="8"/>
  <c r="E221" i="8"/>
  <c r="F221" i="8"/>
  <c r="E222" i="8"/>
  <c r="F222" i="8"/>
  <c r="E223" i="8"/>
  <c r="F223" i="8"/>
  <c r="E224" i="8"/>
  <c r="F224" i="8"/>
  <c r="E225" i="8"/>
  <c r="F225" i="8"/>
  <c r="E226" i="8"/>
  <c r="F226" i="8"/>
  <c r="E227" i="8"/>
  <c r="F227" i="8"/>
  <c r="E228" i="8"/>
  <c r="F228" i="8"/>
  <c r="E229" i="8"/>
  <c r="F229" i="8"/>
  <c r="E230" i="8"/>
  <c r="F230" i="8"/>
  <c r="E231" i="8"/>
  <c r="F231" i="8"/>
  <c r="E232" i="8"/>
  <c r="F232" i="8"/>
  <c r="E233" i="8"/>
  <c r="F233" i="8"/>
  <c r="E234" i="8"/>
  <c r="F234" i="8"/>
  <c r="E235" i="8"/>
  <c r="F235" i="8"/>
  <c r="E236" i="8"/>
  <c r="F236" i="8"/>
  <c r="E237" i="8"/>
  <c r="F237" i="8"/>
  <c r="E238" i="8"/>
  <c r="F238" i="8"/>
  <c r="E239" i="8"/>
  <c r="F239" i="8"/>
  <c r="E240" i="8"/>
  <c r="F240" i="8"/>
  <c r="E241" i="8"/>
  <c r="F241" i="8"/>
  <c r="E242" i="8"/>
  <c r="F242" i="8"/>
  <c r="E243" i="8"/>
  <c r="F243" i="8"/>
  <c r="E244" i="8"/>
  <c r="F244" i="8"/>
  <c r="E245" i="8"/>
  <c r="F245" i="8"/>
  <c r="E246" i="8"/>
  <c r="F246" i="8"/>
  <c r="E247" i="8"/>
  <c r="F247" i="8"/>
  <c r="E248" i="8"/>
  <c r="F248" i="8"/>
  <c r="E249" i="8"/>
  <c r="F249" i="8"/>
  <c r="E250" i="8"/>
  <c r="F250" i="8"/>
  <c r="E251" i="8"/>
  <c r="F251" i="8"/>
  <c r="E252" i="8"/>
  <c r="F252" i="8"/>
  <c r="E253" i="8"/>
  <c r="F253" i="8"/>
  <c r="E254" i="8"/>
  <c r="F254" i="8"/>
  <c r="E255" i="8"/>
  <c r="F255" i="8"/>
  <c r="E256" i="8"/>
  <c r="F256" i="8"/>
  <c r="E257" i="8"/>
  <c r="F257" i="8"/>
  <c r="E258" i="8"/>
  <c r="F258" i="8"/>
  <c r="E259" i="8"/>
  <c r="F259" i="8"/>
  <c r="E260" i="8"/>
  <c r="F260" i="8"/>
  <c r="E261" i="8"/>
  <c r="F261" i="8"/>
  <c r="E262" i="8"/>
  <c r="F262" i="8"/>
  <c r="E263" i="8"/>
  <c r="F263" i="8"/>
  <c r="E264" i="8"/>
  <c r="F264" i="8"/>
  <c r="E265" i="8"/>
  <c r="F265" i="8"/>
  <c r="E266" i="8"/>
  <c r="F266" i="8"/>
  <c r="E267" i="8"/>
  <c r="F267" i="8"/>
  <c r="E268" i="8"/>
  <c r="F268" i="8"/>
  <c r="E269" i="8"/>
  <c r="F269" i="8"/>
  <c r="E270" i="8"/>
  <c r="F270" i="8"/>
  <c r="E271" i="8"/>
  <c r="F271" i="8"/>
  <c r="E272" i="8"/>
  <c r="F272" i="8"/>
  <c r="E273" i="8"/>
  <c r="F273" i="8"/>
  <c r="E274" i="8"/>
  <c r="F274" i="8"/>
  <c r="E275" i="8"/>
  <c r="F275" i="8"/>
  <c r="E276" i="8"/>
  <c r="F276" i="8"/>
  <c r="E277" i="8"/>
  <c r="F277" i="8"/>
  <c r="E278" i="8"/>
  <c r="F278" i="8"/>
  <c r="E279" i="8"/>
  <c r="F279" i="8"/>
  <c r="E280" i="8"/>
  <c r="F280" i="8"/>
  <c r="E281" i="8"/>
  <c r="F281" i="8"/>
  <c r="E282" i="8"/>
  <c r="F282" i="8"/>
  <c r="E283" i="8"/>
  <c r="F283" i="8"/>
  <c r="E284" i="8"/>
  <c r="F284" i="8"/>
  <c r="E285" i="8"/>
  <c r="F285" i="8"/>
  <c r="E286" i="8"/>
  <c r="F286" i="8"/>
  <c r="E287" i="8"/>
  <c r="F287" i="8"/>
  <c r="E288" i="8"/>
  <c r="F288" i="8"/>
  <c r="E289" i="8"/>
  <c r="F289" i="8"/>
  <c r="E290" i="8"/>
  <c r="F290" i="8"/>
  <c r="E291" i="8"/>
  <c r="F291" i="8"/>
  <c r="E292" i="8"/>
  <c r="F292" i="8"/>
  <c r="E293" i="8"/>
  <c r="F293" i="8"/>
  <c r="E294" i="8"/>
  <c r="F294" i="8"/>
  <c r="E295" i="8"/>
  <c r="F295" i="8"/>
  <c r="E296" i="8"/>
  <c r="F296" i="8"/>
  <c r="E297" i="8"/>
  <c r="F297" i="8"/>
  <c r="E298" i="8"/>
  <c r="F298" i="8"/>
  <c r="E299" i="8"/>
  <c r="F299" i="8"/>
  <c r="E300" i="8"/>
  <c r="F300" i="8"/>
  <c r="E301" i="8"/>
  <c r="F301" i="8"/>
  <c r="E302" i="8"/>
  <c r="F302" i="8"/>
  <c r="E303" i="8"/>
  <c r="F303" i="8"/>
  <c r="E304" i="8"/>
  <c r="F304" i="8"/>
  <c r="E305" i="8"/>
  <c r="F305" i="8"/>
  <c r="E306" i="8"/>
  <c r="F306" i="8"/>
  <c r="E307" i="8"/>
  <c r="F307" i="8"/>
  <c r="E308" i="8"/>
  <c r="F308" i="8"/>
  <c r="E309" i="8"/>
  <c r="F309" i="8"/>
  <c r="E310" i="8"/>
  <c r="F310" i="8"/>
  <c r="E311" i="8"/>
  <c r="F311" i="8"/>
  <c r="E312" i="8"/>
  <c r="F312" i="8"/>
  <c r="E313" i="8"/>
  <c r="F313" i="8"/>
  <c r="E314" i="8"/>
  <c r="F314" i="8"/>
  <c r="E315" i="8"/>
  <c r="F315" i="8"/>
  <c r="E316" i="8"/>
  <c r="F316" i="8"/>
  <c r="E317" i="8"/>
  <c r="F317" i="8"/>
  <c r="E318" i="8"/>
  <c r="F318" i="8"/>
  <c r="E319" i="8"/>
  <c r="F319" i="8"/>
  <c r="E320" i="8"/>
  <c r="F320" i="8"/>
  <c r="E321" i="8"/>
  <c r="F321" i="8"/>
  <c r="E322" i="8"/>
  <c r="F322" i="8"/>
  <c r="E323" i="8"/>
  <c r="F323" i="8"/>
  <c r="E324" i="8"/>
  <c r="F324" i="8"/>
  <c r="E325" i="8"/>
  <c r="F325" i="8"/>
  <c r="E326" i="8"/>
  <c r="F326" i="8"/>
  <c r="E327" i="8"/>
  <c r="F327" i="8"/>
  <c r="E328" i="8"/>
  <c r="F328" i="8"/>
  <c r="E329" i="8"/>
  <c r="F329" i="8"/>
  <c r="E330" i="8"/>
  <c r="F330" i="8"/>
  <c r="E331" i="8"/>
  <c r="F331" i="8"/>
  <c r="E332" i="8"/>
  <c r="F332" i="8"/>
  <c r="E333" i="8"/>
  <c r="F333" i="8"/>
  <c r="E334" i="8"/>
  <c r="F334" i="8"/>
  <c r="E335" i="8"/>
  <c r="F335" i="8"/>
  <c r="E336" i="8"/>
  <c r="F336" i="8"/>
  <c r="E337" i="8"/>
  <c r="F337" i="8"/>
  <c r="E338" i="8"/>
  <c r="F338" i="8"/>
  <c r="E339" i="8"/>
  <c r="F339" i="8"/>
  <c r="E340" i="8"/>
  <c r="F340" i="8"/>
  <c r="E341" i="8"/>
  <c r="F341" i="8"/>
  <c r="E342" i="8"/>
  <c r="F342" i="8"/>
  <c r="E343" i="8"/>
  <c r="F343" i="8"/>
  <c r="E344" i="8"/>
  <c r="F344" i="8"/>
  <c r="E345" i="8"/>
  <c r="F345" i="8"/>
  <c r="E346" i="8"/>
  <c r="F346" i="8"/>
  <c r="E347" i="8"/>
  <c r="F347" i="8"/>
  <c r="E348" i="8"/>
  <c r="F348" i="8"/>
  <c r="E349" i="8"/>
  <c r="F349" i="8"/>
  <c r="E350" i="8"/>
  <c r="F350" i="8"/>
  <c r="E351" i="8"/>
  <c r="F351" i="8"/>
  <c r="E352" i="8"/>
  <c r="F352" i="8"/>
  <c r="E353" i="8"/>
  <c r="F353" i="8"/>
  <c r="E354" i="8"/>
  <c r="F354" i="8"/>
  <c r="E355" i="8"/>
  <c r="F355" i="8"/>
  <c r="E356" i="8"/>
  <c r="F356" i="8"/>
  <c r="E357" i="8"/>
  <c r="F357" i="8"/>
  <c r="E358" i="8"/>
  <c r="F358" i="8"/>
  <c r="E359" i="8"/>
  <c r="F359" i="8"/>
  <c r="E360" i="8"/>
  <c r="F360" i="8"/>
  <c r="E361" i="8"/>
  <c r="F361" i="8"/>
  <c r="E362" i="8"/>
  <c r="F362" i="8"/>
  <c r="E363" i="8"/>
  <c r="F363" i="8"/>
  <c r="E364" i="8"/>
  <c r="F364" i="8"/>
  <c r="E365" i="8"/>
  <c r="F365" i="8"/>
  <c r="E366" i="8"/>
  <c r="F366" i="8"/>
  <c r="E367" i="8"/>
  <c r="F367" i="8"/>
  <c r="E368" i="8"/>
  <c r="F368" i="8"/>
  <c r="E369" i="8"/>
  <c r="F369" i="8"/>
  <c r="E370" i="8"/>
  <c r="F370" i="8"/>
  <c r="E371" i="8"/>
  <c r="F371" i="8"/>
  <c r="E372" i="8"/>
  <c r="F372" i="8"/>
  <c r="E373" i="8"/>
  <c r="F373" i="8"/>
  <c r="E374" i="8"/>
  <c r="F374" i="8"/>
  <c r="E375" i="8"/>
  <c r="F375" i="8"/>
  <c r="E376" i="8"/>
  <c r="F376" i="8"/>
  <c r="E377" i="8"/>
  <c r="F377" i="8"/>
  <c r="E378" i="8"/>
  <c r="F378" i="8"/>
  <c r="E379" i="8"/>
  <c r="F379" i="8"/>
  <c r="E380" i="8"/>
  <c r="F380" i="8"/>
  <c r="E381" i="8"/>
  <c r="F381" i="8"/>
  <c r="E382" i="8"/>
  <c r="F382" i="8"/>
  <c r="E383" i="8"/>
  <c r="F383" i="8"/>
  <c r="E384" i="8"/>
  <c r="F384" i="8"/>
  <c r="E385" i="8"/>
  <c r="F385" i="8"/>
  <c r="E386" i="8"/>
  <c r="F386" i="8"/>
  <c r="E387" i="8"/>
  <c r="F387" i="8"/>
  <c r="E388" i="8"/>
  <c r="F388" i="8"/>
  <c r="E389" i="8"/>
  <c r="F389" i="8"/>
  <c r="E390" i="8"/>
  <c r="F390" i="8"/>
  <c r="E391" i="8"/>
  <c r="F391" i="8"/>
  <c r="E392" i="8"/>
  <c r="F392" i="8"/>
  <c r="E393" i="8"/>
  <c r="F393" i="8"/>
  <c r="E394" i="8"/>
  <c r="F394" i="8"/>
  <c r="E395" i="8"/>
  <c r="F395" i="8"/>
  <c r="E396" i="8"/>
  <c r="F396" i="8"/>
  <c r="E397" i="8"/>
  <c r="F397" i="8"/>
  <c r="E398" i="8"/>
  <c r="F398" i="8"/>
  <c r="E399" i="8"/>
  <c r="F399" i="8"/>
  <c r="E400" i="8"/>
  <c r="F400" i="8"/>
  <c r="E401" i="8"/>
  <c r="F401" i="8"/>
  <c r="E402" i="8"/>
  <c r="F402" i="8"/>
  <c r="E403" i="8"/>
  <c r="F403" i="8"/>
  <c r="E404" i="8"/>
  <c r="F404" i="8"/>
  <c r="E405" i="8"/>
  <c r="F405" i="8"/>
  <c r="E406" i="8"/>
  <c r="F406" i="8"/>
  <c r="E407" i="8"/>
  <c r="F407" i="8"/>
  <c r="E408" i="8"/>
  <c r="F408" i="8"/>
  <c r="E409" i="8"/>
  <c r="F409" i="8"/>
  <c r="E410" i="8"/>
  <c r="F410" i="8"/>
  <c r="E411" i="8"/>
  <c r="F411" i="8"/>
  <c r="E412" i="8"/>
  <c r="F412" i="8"/>
  <c r="E413" i="8"/>
  <c r="F413" i="8"/>
  <c r="E414" i="8"/>
  <c r="F414" i="8"/>
  <c r="E415" i="8"/>
  <c r="F415" i="8"/>
  <c r="E416" i="8"/>
  <c r="F416" i="8"/>
  <c r="E417" i="8"/>
  <c r="F417" i="8"/>
  <c r="E418" i="8"/>
  <c r="F418" i="8"/>
  <c r="E419" i="8"/>
  <c r="F419" i="8"/>
  <c r="E420" i="8"/>
  <c r="F420" i="8"/>
  <c r="E421" i="8"/>
  <c r="F421" i="8"/>
  <c r="E422" i="8"/>
  <c r="F422" i="8"/>
  <c r="E423" i="8"/>
  <c r="F423" i="8"/>
  <c r="E424" i="8"/>
  <c r="F424" i="8"/>
  <c r="E425" i="8"/>
  <c r="F425" i="8"/>
  <c r="E426" i="8"/>
  <c r="F426" i="8"/>
  <c r="E427" i="8"/>
  <c r="F427" i="8"/>
  <c r="E428" i="8"/>
  <c r="F428" i="8"/>
  <c r="E429" i="8"/>
  <c r="F429" i="8"/>
  <c r="E430" i="8"/>
  <c r="F430" i="8"/>
  <c r="E431" i="8"/>
  <c r="F431" i="8"/>
  <c r="E432" i="8"/>
  <c r="F432" i="8"/>
  <c r="E433" i="8"/>
  <c r="F433" i="8"/>
  <c r="E434" i="8"/>
  <c r="F434" i="8"/>
  <c r="E435" i="8"/>
  <c r="F435" i="8"/>
  <c r="E436" i="8"/>
  <c r="F436" i="8"/>
  <c r="E437" i="8"/>
  <c r="F437" i="8"/>
  <c r="E438" i="8"/>
  <c r="F438" i="8"/>
  <c r="E439" i="8"/>
  <c r="F439" i="8"/>
  <c r="E440" i="8"/>
  <c r="F440" i="8"/>
  <c r="E441" i="8"/>
  <c r="F441" i="8"/>
  <c r="E442" i="8"/>
  <c r="F442" i="8"/>
  <c r="E443" i="8"/>
  <c r="F443" i="8"/>
  <c r="E444" i="8"/>
  <c r="F444" i="8"/>
  <c r="E445" i="8"/>
  <c r="F445" i="8"/>
  <c r="E446" i="8"/>
  <c r="F446" i="8"/>
  <c r="E447" i="8"/>
  <c r="F447" i="8"/>
  <c r="E448" i="8"/>
  <c r="F448" i="8"/>
  <c r="E449" i="8"/>
  <c r="F449" i="8"/>
  <c r="E450" i="8"/>
  <c r="F450" i="8"/>
  <c r="E451" i="8"/>
  <c r="F451" i="8"/>
  <c r="E452" i="8"/>
  <c r="F452" i="8"/>
  <c r="E453" i="8"/>
  <c r="F453" i="8"/>
  <c r="E454" i="8"/>
  <c r="F454" i="8"/>
  <c r="E455" i="8"/>
  <c r="F455" i="8"/>
  <c r="E456" i="8"/>
  <c r="F456" i="8"/>
  <c r="E457" i="8"/>
  <c r="F457" i="8"/>
  <c r="E458" i="8"/>
  <c r="F458" i="8"/>
  <c r="E459" i="8"/>
  <c r="F459" i="8"/>
  <c r="E460" i="8"/>
  <c r="F460" i="8"/>
  <c r="E461" i="8"/>
  <c r="F461" i="8"/>
  <c r="E462" i="8"/>
  <c r="F462" i="8"/>
  <c r="E463" i="8"/>
  <c r="F463" i="8"/>
  <c r="E464" i="8"/>
  <c r="F464" i="8"/>
  <c r="E465" i="8"/>
  <c r="F465" i="8"/>
  <c r="E466" i="8"/>
  <c r="F466" i="8"/>
  <c r="E467" i="8"/>
  <c r="F467" i="8"/>
  <c r="E468" i="8"/>
  <c r="F468" i="8"/>
  <c r="E469" i="8"/>
  <c r="F469" i="8"/>
  <c r="E470" i="8"/>
  <c r="F470" i="8"/>
  <c r="E471" i="8"/>
  <c r="F471" i="8"/>
  <c r="E472" i="8"/>
  <c r="F472" i="8"/>
  <c r="E473" i="8"/>
  <c r="F473" i="8"/>
  <c r="E474" i="8"/>
  <c r="F474" i="8"/>
  <c r="E475" i="8"/>
  <c r="F475" i="8"/>
  <c r="E476" i="8"/>
  <c r="F476" i="8"/>
  <c r="E477" i="8"/>
  <c r="F477" i="8"/>
  <c r="E478" i="8"/>
  <c r="F478" i="8"/>
  <c r="E479" i="8"/>
  <c r="F479" i="8"/>
  <c r="E480" i="8"/>
  <c r="F480" i="8"/>
  <c r="E481" i="8"/>
  <c r="F481" i="8"/>
  <c r="E482" i="8"/>
  <c r="F482" i="8"/>
  <c r="E483" i="8"/>
  <c r="F483" i="8"/>
  <c r="E484" i="8"/>
  <c r="F484" i="8"/>
  <c r="E485" i="8"/>
  <c r="F485" i="8"/>
  <c r="E486" i="8"/>
  <c r="F486" i="8"/>
  <c r="E487" i="8"/>
  <c r="F487" i="8"/>
  <c r="E488" i="8"/>
  <c r="F488" i="8"/>
  <c r="E489" i="8"/>
  <c r="F489" i="8"/>
  <c r="E490" i="8"/>
  <c r="F490" i="8"/>
  <c r="E491" i="8"/>
  <c r="F491" i="8"/>
  <c r="E492" i="8"/>
  <c r="F492" i="8"/>
  <c r="E493" i="8"/>
  <c r="F493" i="8"/>
  <c r="E494" i="8"/>
  <c r="F494" i="8"/>
  <c r="E495" i="8"/>
  <c r="F495" i="8"/>
  <c r="E496" i="8"/>
  <c r="F496" i="8"/>
  <c r="E497" i="8"/>
  <c r="F497" i="8"/>
  <c r="E498" i="8"/>
  <c r="F498" i="8"/>
  <c r="E499" i="8"/>
  <c r="F499" i="8"/>
  <c r="E500" i="8"/>
  <c r="F500" i="8"/>
  <c r="E501" i="8"/>
  <c r="F501" i="8"/>
  <c r="E502" i="8"/>
  <c r="F502" i="8"/>
  <c r="E503" i="8"/>
  <c r="F503" i="8"/>
  <c r="E504" i="8"/>
  <c r="F504" i="8"/>
  <c r="E505" i="8"/>
  <c r="F505" i="8"/>
  <c r="E506" i="8"/>
  <c r="F506" i="8"/>
  <c r="E507" i="8"/>
  <c r="F507" i="8"/>
  <c r="E508" i="8"/>
  <c r="F508" i="8"/>
  <c r="E509" i="8"/>
  <c r="F509" i="8"/>
  <c r="E510" i="8"/>
  <c r="F510" i="8"/>
  <c r="E511" i="8"/>
  <c r="F511" i="8"/>
  <c r="E512" i="8"/>
  <c r="F512" i="8"/>
  <c r="E513" i="8"/>
  <c r="F513" i="8"/>
  <c r="E514" i="8"/>
  <c r="F514" i="8"/>
  <c r="E515" i="8"/>
  <c r="F515" i="8"/>
  <c r="E516" i="8"/>
  <c r="F516" i="8"/>
  <c r="E517" i="8"/>
  <c r="F517" i="8"/>
  <c r="E518" i="8"/>
  <c r="F518" i="8"/>
  <c r="E519" i="8"/>
  <c r="F519" i="8"/>
  <c r="E520" i="8"/>
  <c r="F520" i="8"/>
  <c r="E521" i="8"/>
  <c r="F521" i="8"/>
  <c r="E522" i="8"/>
  <c r="F522" i="8"/>
  <c r="E523" i="8"/>
  <c r="F523" i="8"/>
  <c r="E524" i="8"/>
  <c r="F524" i="8"/>
  <c r="E525" i="8"/>
  <c r="F525" i="8"/>
  <c r="E526" i="8"/>
  <c r="F526" i="8"/>
  <c r="E527" i="8"/>
  <c r="F527" i="8"/>
  <c r="E528" i="8"/>
  <c r="F528" i="8"/>
  <c r="E529" i="8"/>
  <c r="F529" i="8"/>
  <c r="E530" i="8"/>
  <c r="F530" i="8"/>
  <c r="E531" i="8"/>
  <c r="F531" i="8"/>
  <c r="E532" i="8"/>
  <c r="F532" i="8"/>
  <c r="E533" i="8"/>
  <c r="F533" i="8"/>
  <c r="E534" i="8"/>
  <c r="F534" i="8"/>
  <c r="E535" i="8"/>
  <c r="F535" i="8"/>
  <c r="E536" i="8"/>
  <c r="F536" i="8"/>
  <c r="E537" i="8"/>
  <c r="F537" i="8"/>
  <c r="E538" i="8"/>
  <c r="F538" i="8"/>
  <c r="E539" i="8"/>
  <c r="F539" i="8"/>
  <c r="E540" i="8"/>
  <c r="F540" i="8"/>
  <c r="E541" i="8"/>
  <c r="F541" i="8"/>
  <c r="E542" i="8"/>
  <c r="F542" i="8"/>
  <c r="E543" i="8"/>
  <c r="F543" i="8"/>
  <c r="E544" i="8"/>
  <c r="F544" i="8"/>
  <c r="E545" i="8"/>
  <c r="F545" i="8"/>
  <c r="E546" i="8"/>
  <c r="F546" i="8"/>
  <c r="E547" i="8"/>
  <c r="F547" i="8"/>
  <c r="E548" i="8"/>
  <c r="F548" i="8"/>
  <c r="E549" i="8"/>
  <c r="F549" i="8"/>
  <c r="E550" i="8"/>
  <c r="F550" i="8"/>
  <c r="E551" i="8"/>
  <c r="F551" i="8"/>
  <c r="E552" i="8"/>
  <c r="F552" i="8"/>
  <c r="E553" i="8"/>
  <c r="F553" i="8"/>
  <c r="E554" i="8"/>
  <c r="F554" i="8"/>
  <c r="E555" i="8"/>
  <c r="F555" i="8"/>
  <c r="E556" i="8"/>
  <c r="F556" i="8"/>
  <c r="E557" i="8"/>
  <c r="F557" i="8"/>
  <c r="E558" i="8"/>
  <c r="F558" i="8"/>
  <c r="E559" i="8"/>
  <c r="F559" i="8"/>
  <c r="E560" i="8"/>
  <c r="F560" i="8"/>
  <c r="E561" i="8"/>
  <c r="F561" i="8"/>
  <c r="E562" i="8"/>
  <c r="F562" i="8"/>
  <c r="E563" i="8"/>
  <c r="F563" i="8"/>
  <c r="E564" i="8"/>
  <c r="F564" i="8"/>
  <c r="E565" i="8"/>
  <c r="F565" i="8"/>
  <c r="E566" i="8"/>
  <c r="F566" i="8"/>
  <c r="E567" i="8"/>
  <c r="F567" i="8"/>
  <c r="E568" i="8"/>
  <c r="F568" i="8"/>
  <c r="E569" i="8"/>
  <c r="F569" i="8"/>
  <c r="E570" i="8"/>
  <c r="F570" i="8"/>
  <c r="E571" i="8"/>
  <c r="F571" i="8"/>
  <c r="E572" i="8"/>
  <c r="F572" i="8"/>
  <c r="E573" i="8"/>
  <c r="F573" i="8"/>
  <c r="E574" i="8"/>
  <c r="F574" i="8"/>
  <c r="E575" i="8"/>
  <c r="F575" i="8"/>
  <c r="E576" i="8"/>
  <c r="F576" i="8"/>
  <c r="E577" i="8"/>
  <c r="F577" i="8"/>
  <c r="E578" i="8"/>
  <c r="F578" i="8"/>
  <c r="E579" i="8"/>
  <c r="F579" i="8"/>
  <c r="E580" i="8"/>
  <c r="F580" i="8"/>
  <c r="E581" i="8"/>
  <c r="F581" i="8"/>
  <c r="E582" i="8"/>
  <c r="F582" i="8"/>
  <c r="E583" i="8"/>
  <c r="F583" i="8"/>
  <c r="E584" i="8"/>
  <c r="F584" i="8"/>
  <c r="E585" i="8"/>
  <c r="F585" i="8"/>
  <c r="E586" i="8"/>
  <c r="F586" i="8"/>
  <c r="E587" i="8"/>
  <c r="F587" i="8"/>
  <c r="E588" i="8"/>
  <c r="F588" i="8"/>
  <c r="E589" i="8"/>
  <c r="F589" i="8"/>
  <c r="E590" i="8"/>
  <c r="F590" i="8"/>
  <c r="E591" i="8"/>
  <c r="F591" i="8"/>
  <c r="E592" i="8"/>
  <c r="F592" i="8"/>
  <c r="E593" i="8"/>
  <c r="F593" i="8"/>
  <c r="E594" i="8"/>
  <c r="F594" i="8"/>
  <c r="E595" i="8"/>
  <c r="F595" i="8"/>
  <c r="E596" i="8"/>
  <c r="F596" i="8"/>
  <c r="E597" i="8"/>
  <c r="F597" i="8"/>
  <c r="E598" i="8"/>
  <c r="F598" i="8"/>
  <c r="E599" i="8"/>
  <c r="F599" i="8"/>
  <c r="E600" i="8"/>
  <c r="F600" i="8"/>
  <c r="E601" i="8"/>
  <c r="F601" i="8"/>
  <c r="E602" i="8"/>
  <c r="F602" i="8"/>
  <c r="E603" i="8"/>
  <c r="F603" i="8"/>
  <c r="E604" i="8"/>
  <c r="F604" i="8"/>
  <c r="E605" i="8"/>
  <c r="F605" i="8"/>
  <c r="E606" i="8"/>
  <c r="F606" i="8"/>
  <c r="E607" i="8"/>
  <c r="F607" i="8"/>
  <c r="E608" i="8"/>
  <c r="F608" i="8"/>
  <c r="E609" i="8"/>
  <c r="F609" i="8"/>
  <c r="E610" i="8"/>
  <c r="F610" i="8"/>
  <c r="E611" i="8"/>
  <c r="F611" i="8"/>
  <c r="E612" i="8"/>
  <c r="F612" i="8"/>
  <c r="E613" i="8"/>
  <c r="F613" i="8"/>
  <c r="E614" i="8"/>
  <c r="F614" i="8"/>
  <c r="E615" i="8"/>
  <c r="F615" i="8"/>
  <c r="E616" i="8"/>
  <c r="F616" i="8"/>
  <c r="E617" i="8"/>
  <c r="F617" i="8"/>
  <c r="E618" i="8"/>
  <c r="F618" i="8"/>
  <c r="E619" i="8"/>
  <c r="F619" i="8"/>
  <c r="E620" i="8"/>
  <c r="F620" i="8"/>
  <c r="E621" i="8"/>
  <c r="F621" i="8"/>
  <c r="E622" i="8"/>
  <c r="F622" i="8"/>
  <c r="E623" i="8"/>
  <c r="F623" i="8"/>
  <c r="E624" i="8"/>
  <c r="F624" i="8"/>
  <c r="E625" i="8"/>
  <c r="F625" i="8"/>
  <c r="E626" i="8"/>
  <c r="F626" i="8"/>
  <c r="E627" i="8"/>
  <c r="F627" i="8"/>
  <c r="E628" i="8"/>
  <c r="F628" i="8"/>
  <c r="E629" i="8"/>
  <c r="F629" i="8"/>
  <c r="E630" i="8"/>
  <c r="F630" i="8"/>
  <c r="E631" i="8"/>
  <c r="F631" i="8"/>
  <c r="E632" i="8"/>
  <c r="F632" i="8"/>
  <c r="E633" i="8"/>
  <c r="F633" i="8"/>
  <c r="E634" i="8"/>
  <c r="F634" i="8"/>
  <c r="E635" i="8"/>
  <c r="F635" i="8"/>
  <c r="E636" i="8"/>
  <c r="F636" i="8"/>
  <c r="E637" i="8"/>
  <c r="F637" i="8"/>
  <c r="E638" i="8"/>
  <c r="F638" i="8"/>
  <c r="E639" i="8"/>
  <c r="F639" i="8"/>
  <c r="E640" i="8"/>
  <c r="F640" i="8"/>
  <c r="E641" i="8"/>
  <c r="F641" i="8"/>
  <c r="E642" i="8"/>
  <c r="F642" i="8"/>
  <c r="E643" i="8"/>
  <c r="F643" i="8"/>
  <c r="E644" i="8"/>
  <c r="F644" i="8"/>
  <c r="E645" i="8"/>
  <c r="F645" i="8"/>
  <c r="E646" i="8"/>
  <c r="F646" i="8"/>
  <c r="E647" i="8"/>
  <c r="F647" i="8"/>
  <c r="E648" i="8"/>
  <c r="F648" i="8"/>
  <c r="E649" i="8"/>
  <c r="F649" i="8"/>
  <c r="E650" i="8"/>
  <c r="F650" i="8"/>
  <c r="E651" i="8"/>
  <c r="F651" i="8"/>
  <c r="E652" i="8"/>
  <c r="F652" i="8"/>
  <c r="E653" i="8"/>
  <c r="F653" i="8"/>
  <c r="E654" i="8"/>
  <c r="F654" i="8"/>
  <c r="E655" i="8"/>
  <c r="F655" i="8"/>
  <c r="E656" i="8"/>
  <c r="F656" i="8"/>
  <c r="E657" i="8"/>
  <c r="F657" i="8"/>
  <c r="E658" i="8"/>
  <c r="F658" i="8"/>
  <c r="E659" i="8"/>
  <c r="F659" i="8"/>
  <c r="E660" i="8"/>
  <c r="F660" i="8"/>
  <c r="E661" i="8"/>
  <c r="F661" i="8"/>
  <c r="E662" i="8"/>
  <c r="F662" i="8"/>
  <c r="E663" i="8"/>
  <c r="F663" i="8"/>
  <c r="E664" i="8"/>
  <c r="F664" i="8"/>
  <c r="E665" i="8"/>
  <c r="F665" i="8"/>
  <c r="E666" i="8"/>
  <c r="F666" i="8"/>
  <c r="E667" i="8"/>
  <c r="F667" i="8"/>
  <c r="E668" i="8"/>
  <c r="F668" i="8"/>
  <c r="E669" i="8"/>
  <c r="F669" i="8"/>
  <c r="E670" i="8"/>
  <c r="F670" i="8"/>
  <c r="E671" i="8"/>
  <c r="F671" i="8"/>
  <c r="E672" i="8"/>
  <c r="F672" i="8"/>
  <c r="E673" i="8"/>
  <c r="F673" i="8"/>
  <c r="E674" i="8"/>
  <c r="F674" i="8"/>
  <c r="E675" i="8"/>
  <c r="F675" i="8"/>
  <c r="E676" i="8"/>
  <c r="F676" i="8"/>
  <c r="E677" i="8"/>
  <c r="F677" i="8"/>
  <c r="E678" i="8"/>
  <c r="F678" i="8"/>
  <c r="E679" i="8"/>
  <c r="F679" i="8"/>
  <c r="E680" i="8"/>
  <c r="F680" i="8"/>
  <c r="E681" i="8"/>
  <c r="F681" i="8"/>
  <c r="E682" i="8"/>
  <c r="F682" i="8"/>
  <c r="E683" i="8"/>
  <c r="F683" i="8"/>
  <c r="E684" i="8"/>
  <c r="F684" i="8"/>
  <c r="E685" i="8"/>
  <c r="F685" i="8"/>
  <c r="E686" i="8"/>
  <c r="F686" i="8"/>
  <c r="E687" i="8"/>
  <c r="F687" i="8"/>
  <c r="E688" i="8"/>
  <c r="F688" i="8"/>
  <c r="E689" i="8"/>
  <c r="F689" i="8"/>
  <c r="E690" i="8"/>
  <c r="F690" i="8"/>
  <c r="E691" i="8"/>
  <c r="F691" i="8"/>
  <c r="E692" i="8"/>
  <c r="F692" i="8"/>
  <c r="E693" i="8"/>
  <c r="F693" i="8"/>
  <c r="E694" i="8"/>
  <c r="F694" i="8"/>
  <c r="E695" i="8"/>
  <c r="F695" i="8"/>
  <c r="E696" i="8"/>
  <c r="F696" i="8"/>
  <c r="E697" i="8"/>
  <c r="F697" i="8"/>
  <c r="E698" i="8"/>
  <c r="F698" i="8"/>
  <c r="E699" i="8"/>
  <c r="F699" i="8"/>
  <c r="E700" i="8"/>
  <c r="F700" i="8"/>
  <c r="E701" i="8"/>
  <c r="F701" i="8"/>
  <c r="E702" i="8"/>
  <c r="F702" i="8"/>
  <c r="E703" i="8"/>
  <c r="F703" i="8"/>
  <c r="E704" i="8"/>
  <c r="F704" i="8"/>
  <c r="E705" i="8"/>
  <c r="F705" i="8"/>
  <c r="E706" i="8"/>
  <c r="F706" i="8"/>
  <c r="E707" i="8"/>
  <c r="F707" i="8"/>
  <c r="E708" i="8"/>
  <c r="F708" i="8"/>
  <c r="E709" i="8"/>
  <c r="F709" i="8"/>
  <c r="E710" i="8"/>
  <c r="F710" i="8"/>
  <c r="E711" i="8"/>
  <c r="F711" i="8"/>
  <c r="E712" i="8"/>
  <c r="F712" i="8"/>
  <c r="E713" i="8"/>
  <c r="F713" i="8"/>
  <c r="E714" i="8"/>
  <c r="F714" i="8"/>
  <c r="E715" i="8"/>
  <c r="F715" i="8"/>
  <c r="E716" i="8"/>
  <c r="F716" i="8"/>
  <c r="E717" i="8"/>
  <c r="F717" i="8"/>
  <c r="E718" i="8"/>
  <c r="F718" i="8"/>
  <c r="E719" i="8"/>
  <c r="F719" i="8"/>
  <c r="E720" i="8"/>
  <c r="F720" i="8"/>
  <c r="E721" i="8"/>
  <c r="F721" i="8"/>
  <c r="E722" i="8"/>
  <c r="F722" i="8"/>
  <c r="E723" i="8"/>
  <c r="F723" i="8"/>
  <c r="E724" i="8"/>
  <c r="F724" i="8"/>
  <c r="E725" i="8"/>
  <c r="F725" i="8"/>
  <c r="E726" i="8"/>
  <c r="F726" i="8"/>
  <c r="E727" i="8"/>
  <c r="F727" i="8"/>
  <c r="E728" i="8"/>
  <c r="F728" i="8"/>
  <c r="E729" i="8"/>
  <c r="F729" i="8"/>
  <c r="E730" i="8"/>
  <c r="F730" i="8"/>
  <c r="E731" i="8"/>
  <c r="F731" i="8"/>
  <c r="E732" i="8"/>
  <c r="F732" i="8"/>
  <c r="E733" i="8"/>
  <c r="F733" i="8"/>
  <c r="E734" i="8"/>
  <c r="F734" i="8"/>
  <c r="E735" i="8"/>
  <c r="F735" i="8"/>
  <c r="E736" i="8"/>
  <c r="F736" i="8"/>
  <c r="E737" i="8"/>
  <c r="F737" i="8"/>
  <c r="E738" i="8"/>
  <c r="F738" i="8"/>
  <c r="E739" i="8"/>
  <c r="F739" i="8"/>
  <c r="E740" i="8"/>
  <c r="F740" i="8"/>
  <c r="E741" i="8"/>
  <c r="F741" i="8"/>
  <c r="E742" i="8"/>
  <c r="F742" i="8"/>
  <c r="E743" i="8"/>
  <c r="F743" i="8"/>
  <c r="E744" i="8"/>
  <c r="F744" i="8"/>
  <c r="E745" i="8"/>
  <c r="F745" i="8"/>
  <c r="E746" i="8"/>
  <c r="F746" i="8"/>
  <c r="E747" i="8"/>
  <c r="F747" i="8"/>
  <c r="E748" i="8"/>
  <c r="F748" i="8"/>
  <c r="E749" i="8"/>
  <c r="F749" i="8"/>
  <c r="E750" i="8"/>
  <c r="F750" i="8"/>
  <c r="E751" i="8"/>
  <c r="F751" i="8"/>
  <c r="E752" i="8"/>
  <c r="F752" i="8"/>
  <c r="E753" i="8"/>
  <c r="F753" i="8"/>
  <c r="E754" i="8"/>
  <c r="F754" i="8"/>
  <c r="E755" i="8"/>
  <c r="F755" i="8"/>
  <c r="E756" i="8"/>
  <c r="F756" i="8"/>
  <c r="E757" i="8"/>
  <c r="F757" i="8"/>
  <c r="E758" i="8"/>
  <c r="F758" i="8"/>
  <c r="E759" i="8"/>
  <c r="F759" i="8"/>
  <c r="E760" i="8"/>
  <c r="F760" i="8"/>
  <c r="E761" i="8"/>
  <c r="F761" i="8"/>
  <c r="E762" i="8"/>
  <c r="F762" i="8"/>
  <c r="E763" i="8"/>
  <c r="F763" i="8"/>
  <c r="E764" i="8"/>
  <c r="F764" i="8"/>
  <c r="E765" i="8"/>
  <c r="F765" i="8"/>
  <c r="E766" i="8"/>
  <c r="F766" i="8"/>
  <c r="E767" i="8"/>
  <c r="F767" i="8"/>
  <c r="E768" i="8"/>
  <c r="F768" i="8"/>
  <c r="E769" i="8"/>
  <c r="F769" i="8"/>
  <c r="E770" i="8"/>
  <c r="F770" i="8"/>
  <c r="E771" i="8"/>
  <c r="F771" i="8"/>
  <c r="E772" i="8"/>
  <c r="F772" i="8"/>
  <c r="E773" i="8"/>
  <c r="F773" i="8"/>
  <c r="E774" i="8"/>
  <c r="F774" i="8"/>
  <c r="E775" i="8"/>
  <c r="F775" i="8"/>
  <c r="E776" i="8"/>
  <c r="F776" i="8"/>
  <c r="E777" i="8"/>
  <c r="F777" i="8"/>
  <c r="E778" i="8"/>
  <c r="F778" i="8"/>
  <c r="E779" i="8"/>
  <c r="F779" i="8"/>
  <c r="E780" i="8"/>
  <c r="F780" i="8"/>
  <c r="E781" i="8"/>
  <c r="F781" i="8"/>
  <c r="E782" i="8"/>
  <c r="F782" i="8"/>
  <c r="E783" i="8"/>
  <c r="F783" i="8"/>
  <c r="E784" i="8"/>
  <c r="F784" i="8"/>
  <c r="E785" i="8"/>
  <c r="F785" i="8"/>
  <c r="E786" i="8"/>
  <c r="F786" i="8"/>
  <c r="E787" i="8"/>
  <c r="F787" i="8"/>
  <c r="E788" i="8"/>
  <c r="F788" i="8"/>
  <c r="E789" i="8"/>
  <c r="F789" i="8"/>
  <c r="E790" i="8"/>
  <c r="F790" i="8"/>
  <c r="E791" i="8"/>
  <c r="F791" i="8"/>
  <c r="E792" i="8"/>
  <c r="F792" i="8"/>
  <c r="E793" i="8"/>
  <c r="F793" i="8"/>
  <c r="E794" i="8"/>
  <c r="F794" i="8"/>
  <c r="E795" i="8"/>
  <c r="F795" i="8"/>
  <c r="E796" i="8"/>
  <c r="F796" i="8"/>
  <c r="E797" i="8"/>
  <c r="F797" i="8"/>
  <c r="E798" i="8"/>
  <c r="F798" i="8"/>
  <c r="E799" i="8"/>
  <c r="F799" i="8"/>
  <c r="E800" i="8"/>
  <c r="F800" i="8"/>
  <c r="E801" i="8"/>
  <c r="F801" i="8"/>
  <c r="E802" i="8"/>
  <c r="F802" i="8"/>
  <c r="E803" i="8"/>
  <c r="F803" i="8"/>
  <c r="E804" i="8"/>
  <c r="F804" i="8"/>
  <c r="E805" i="8"/>
  <c r="F805" i="8"/>
  <c r="E806" i="8"/>
  <c r="F806" i="8"/>
  <c r="E807" i="8"/>
  <c r="F807" i="8"/>
  <c r="E808" i="8"/>
  <c r="F808" i="8"/>
  <c r="E809" i="8"/>
  <c r="F809" i="8"/>
  <c r="E810" i="8"/>
  <c r="F810" i="8"/>
  <c r="E811" i="8"/>
  <c r="F811" i="8"/>
  <c r="E812" i="8"/>
  <c r="F812" i="8"/>
  <c r="E813" i="8"/>
  <c r="F813" i="8"/>
  <c r="E814" i="8"/>
  <c r="F814" i="8"/>
  <c r="E815" i="8"/>
  <c r="F815" i="8"/>
  <c r="E816" i="8"/>
  <c r="F816" i="8"/>
  <c r="E817" i="8"/>
  <c r="F817" i="8"/>
  <c r="E818" i="8"/>
  <c r="F818" i="8"/>
  <c r="E819" i="8"/>
  <c r="F819" i="8"/>
  <c r="E820" i="8"/>
  <c r="F820" i="8"/>
  <c r="E821" i="8"/>
  <c r="F821" i="8"/>
  <c r="E822" i="8"/>
  <c r="F822" i="8"/>
  <c r="E823" i="8"/>
  <c r="F823" i="8"/>
  <c r="E824" i="8"/>
  <c r="F824" i="8"/>
  <c r="E825" i="8"/>
  <c r="F825" i="8"/>
  <c r="E826" i="8"/>
  <c r="F826" i="8"/>
  <c r="E827" i="8"/>
  <c r="F827" i="8"/>
  <c r="E828" i="8"/>
  <c r="F828" i="8"/>
  <c r="E829" i="8"/>
  <c r="F829" i="8"/>
  <c r="E830" i="8"/>
  <c r="F830" i="8"/>
  <c r="E831" i="8"/>
  <c r="F831" i="8"/>
  <c r="E832" i="8"/>
  <c r="F832" i="8"/>
  <c r="E833" i="8"/>
  <c r="F833" i="8"/>
  <c r="E834" i="8"/>
  <c r="F834" i="8"/>
  <c r="E835" i="8"/>
  <c r="F835" i="8"/>
  <c r="E836" i="8"/>
  <c r="F836" i="8"/>
  <c r="E837" i="8"/>
  <c r="F837" i="8"/>
  <c r="E838" i="8"/>
  <c r="F838" i="8"/>
  <c r="E839" i="8"/>
  <c r="F839" i="8"/>
  <c r="E840" i="8"/>
  <c r="F840" i="8"/>
  <c r="E841" i="8"/>
  <c r="F841" i="8"/>
  <c r="E842" i="8"/>
  <c r="F842" i="8"/>
  <c r="E843" i="8"/>
  <c r="F843" i="8"/>
  <c r="E844" i="8"/>
  <c r="F844" i="8"/>
  <c r="E845" i="8"/>
  <c r="F845" i="8"/>
  <c r="E846" i="8"/>
  <c r="F846" i="8"/>
  <c r="E847" i="8"/>
  <c r="F847" i="8"/>
  <c r="E848" i="8"/>
  <c r="F848" i="8"/>
  <c r="E849" i="8"/>
  <c r="F849" i="8"/>
  <c r="E850" i="8"/>
  <c r="F850" i="8"/>
  <c r="E851" i="8"/>
  <c r="F851" i="8"/>
  <c r="E852" i="8"/>
  <c r="F852" i="8"/>
  <c r="E853" i="8"/>
  <c r="F853" i="8"/>
  <c r="E854" i="8"/>
  <c r="F854" i="8"/>
  <c r="E855" i="8"/>
  <c r="F855" i="8"/>
  <c r="E856" i="8"/>
  <c r="F856" i="8"/>
  <c r="E857" i="8"/>
  <c r="F857" i="8"/>
  <c r="E858" i="8"/>
  <c r="F858" i="8"/>
  <c r="E859" i="8"/>
  <c r="F859" i="8"/>
  <c r="E860" i="8"/>
  <c r="F860" i="8"/>
  <c r="E861" i="8"/>
  <c r="F861" i="8"/>
  <c r="E862" i="8"/>
  <c r="F862" i="8"/>
  <c r="E863" i="8"/>
  <c r="F863" i="8"/>
  <c r="E864" i="8"/>
  <c r="F864" i="8"/>
  <c r="E865" i="8"/>
  <c r="F865" i="8"/>
  <c r="E866" i="8"/>
  <c r="F866" i="8"/>
  <c r="E867" i="8"/>
  <c r="F867" i="8"/>
  <c r="E868" i="8"/>
  <c r="F868" i="8"/>
  <c r="E869" i="8"/>
  <c r="F869" i="8"/>
  <c r="E870" i="8"/>
  <c r="F870" i="8"/>
  <c r="E871" i="8"/>
  <c r="F871" i="8"/>
  <c r="E872" i="8"/>
  <c r="F872" i="8"/>
  <c r="E873" i="8"/>
  <c r="F873" i="8"/>
  <c r="E874" i="8"/>
  <c r="F874" i="8"/>
  <c r="E875" i="8"/>
  <c r="F875" i="8"/>
  <c r="E876" i="8"/>
  <c r="F876" i="8"/>
  <c r="E877" i="8"/>
  <c r="F877" i="8"/>
  <c r="E878" i="8"/>
  <c r="F878" i="8"/>
  <c r="E879" i="8"/>
  <c r="F879" i="8"/>
  <c r="E880" i="8"/>
  <c r="F880" i="8"/>
  <c r="E881" i="8"/>
  <c r="F881" i="8"/>
  <c r="E882" i="8"/>
  <c r="F882" i="8"/>
  <c r="E883" i="8"/>
  <c r="F883" i="8"/>
  <c r="E884" i="8"/>
  <c r="F884" i="8"/>
  <c r="E885" i="8"/>
  <c r="F885" i="8"/>
  <c r="E886" i="8"/>
  <c r="F886" i="8"/>
  <c r="E887" i="8"/>
  <c r="F887" i="8"/>
  <c r="E888" i="8"/>
  <c r="F888" i="8"/>
  <c r="E889" i="8"/>
  <c r="F889" i="8"/>
  <c r="E890" i="8"/>
  <c r="F890" i="8"/>
  <c r="E891" i="8"/>
  <c r="F891" i="8"/>
  <c r="E892" i="8"/>
  <c r="F892" i="8"/>
  <c r="E893" i="8"/>
  <c r="F893" i="8"/>
  <c r="E894" i="8"/>
  <c r="F894" i="8"/>
  <c r="E895" i="8"/>
  <c r="F895" i="8"/>
  <c r="E896" i="8"/>
  <c r="F896" i="8"/>
  <c r="E897" i="8"/>
  <c r="F897" i="8"/>
  <c r="E898" i="8"/>
  <c r="F898" i="8"/>
  <c r="E899" i="8"/>
  <c r="F899" i="8"/>
  <c r="E900" i="8"/>
  <c r="F900" i="8"/>
  <c r="E901" i="8"/>
  <c r="F901" i="8"/>
  <c r="E902" i="8"/>
  <c r="F902" i="8"/>
  <c r="E903" i="8"/>
  <c r="F903" i="8"/>
  <c r="E904" i="8"/>
  <c r="F904" i="8"/>
  <c r="E905" i="8"/>
  <c r="F905" i="8"/>
  <c r="E906" i="8"/>
  <c r="F906" i="8"/>
  <c r="E907" i="8"/>
  <c r="F907" i="8"/>
  <c r="E908" i="8"/>
  <c r="F908" i="8"/>
  <c r="E909" i="8"/>
  <c r="F909" i="8"/>
  <c r="E910" i="8"/>
  <c r="F910" i="8"/>
  <c r="E911" i="8"/>
  <c r="F911" i="8"/>
  <c r="E912" i="8"/>
  <c r="F912" i="8"/>
  <c r="E913" i="8"/>
  <c r="F913" i="8"/>
  <c r="E914" i="8"/>
  <c r="F914" i="8"/>
  <c r="E915" i="8"/>
  <c r="F915" i="8"/>
  <c r="E916" i="8"/>
  <c r="F916" i="8"/>
  <c r="E917" i="8"/>
  <c r="F917" i="8"/>
  <c r="E918" i="8"/>
  <c r="F918" i="8"/>
  <c r="E919" i="8"/>
  <c r="F919" i="8"/>
  <c r="E920" i="8"/>
  <c r="F920" i="8"/>
  <c r="E921" i="8"/>
  <c r="F921" i="8"/>
  <c r="E922" i="8"/>
  <c r="F922" i="8"/>
  <c r="E923" i="8"/>
  <c r="F923" i="8"/>
  <c r="E924" i="8"/>
  <c r="F924" i="8"/>
  <c r="E925" i="8"/>
  <c r="F925" i="8"/>
  <c r="E926" i="8"/>
  <c r="F926" i="8"/>
  <c r="E927" i="8"/>
  <c r="F927" i="8"/>
  <c r="E928" i="8"/>
  <c r="F928" i="8"/>
  <c r="E929" i="8"/>
  <c r="F929" i="8"/>
  <c r="E930" i="8"/>
  <c r="F930" i="8"/>
  <c r="E931" i="8"/>
  <c r="F931" i="8"/>
  <c r="E932" i="8"/>
  <c r="F932" i="8"/>
  <c r="E933" i="8"/>
  <c r="F933" i="8"/>
  <c r="E934" i="8"/>
  <c r="F934" i="8"/>
  <c r="E935" i="8"/>
  <c r="F935" i="8"/>
  <c r="E936" i="8"/>
  <c r="F936" i="8"/>
  <c r="E937" i="8"/>
  <c r="F937" i="8"/>
  <c r="E938" i="8"/>
  <c r="F938" i="8"/>
  <c r="E939" i="8"/>
  <c r="F939" i="8"/>
  <c r="E940" i="8"/>
  <c r="F940" i="8"/>
  <c r="E941" i="8"/>
  <c r="F941" i="8"/>
  <c r="E942" i="8"/>
  <c r="F942" i="8"/>
  <c r="E943" i="8"/>
  <c r="F943" i="8"/>
  <c r="E944" i="8"/>
  <c r="F944" i="8"/>
  <c r="E945" i="8"/>
  <c r="F945" i="8"/>
  <c r="E946" i="8"/>
  <c r="F946" i="8"/>
  <c r="E947" i="8"/>
  <c r="F947" i="8"/>
  <c r="E948" i="8"/>
  <c r="F948" i="8"/>
  <c r="E949" i="8"/>
  <c r="F949" i="8"/>
  <c r="E950" i="8"/>
  <c r="F950" i="8"/>
  <c r="E951" i="8"/>
  <c r="F951" i="8"/>
  <c r="E952" i="8"/>
  <c r="F952" i="8"/>
  <c r="E953" i="8"/>
  <c r="F953" i="8"/>
  <c r="E954" i="8"/>
  <c r="F954" i="8"/>
  <c r="E955" i="8"/>
  <c r="F955" i="8"/>
  <c r="E956" i="8"/>
  <c r="F956" i="8"/>
  <c r="E957" i="8"/>
  <c r="F957" i="8"/>
  <c r="E958" i="8"/>
  <c r="F958" i="8"/>
  <c r="E959" i="8"/>
  <c r="F959" i="8"/>
  <c r="E960" i="8"/>
  <c r="F960" i="8"/>
  <c r="E961" i="8"/>
  <c r="F961" i="8"/>
  <c r="E962" i="8"/>
  <c r="F962" i="8"/>
  <c r="E963" i="8"/>
  <c r="F963" i="8"/>
  <c r="E964" i="8"/>
  <c r="F964" i="8"/>
  <c r="E965" i="8"/>
  <c r="F965" i="8"/>
  <c r="E966" i="8"/>
  <c r="F966" i="8"/>
  <c r="E967" i="8"/>
  <c r="F967" i="8"/>
  <c r="E968" i="8"/>
  <c r="F968" i="8"/>
  <c r="E969" i="8"/>
  <c r="F969" i="8"/>
  <c r="E970" i="8"/>
  <c r="F970" i="8"/>
  <c r="E971" i="8"/>
  <c r="F971" i="8"/>
  <c r="E972" i="8"/>
  <c r="F972" i="8"/>
  <c r="E973" i="8"/>
  <c r="F973" i="8"/>
  <c r="E974" i="8"/>
  <c r="F974" i="8"/>
  <c r="E975" i="8"/>
  <c r="F975" i="8"/>
  <c r="E976" i="8"/>
  <c r="F976" i="8"/>
  <c r="E977" i="8"/>
  <c r="F977" i="8"/>
  <c r="E978" i="8"/>
  <c r="F978" i="8"/>
  <c r="E979" i="8"/>
  <c r="F979" i="8"/>
  <c r="E980" i="8"/>
  <c r="F980" i="8"/>
  <c r="E981" i="8"/>
  <c r="F981" i="8"/>
  <c r="E982" i="8"/>
  <c r="F982" i="8"/>
  <c r="E983" i="8"/>
  <c r="F983" i="8"/>
  <c r="E984" i="8"/>
  <c r="F984" i="8"/>
  <c r="E985" i="8"/>
  <c r="F985" i="8"/>
  <c r="E986" i="8"/>
  <c r="F986" i="8"/>
  <c r="E987" i="8"/>
  <c r="F987" i="8"/>
  <c r="E988" i="8"/>
  <c r="F988" i="8"/>
  <c r="E989" i="8"/>
  <c r="F989" i="8"/>
  <c r="E990" i="8"/>
  <c r="F990" i="8"/>
  <c r="E991" i="8"/>
  <c r="F991" i="8"/>
  <c r="E992" i="8"/>
  <c r="F992" i="8"/>
  <c r="E993" i="8"/>
  <c r="F993" i="8"/>
  <c r="E994" i="8"/>
  <c r="F994" i="8"/>
  <c r="E995" i="8"/>
  <c r="F995" i="8"/>
  <c r="E996" i="8"/>
  <c r="F996" i="8"/>
  <c r="E997" i="8"/>
  <c r="F997" i="8"/>
  <c r="E998" i="8"/>
  <c r="F998" i="8"/>
  <c r="E999" i="8"/>
  <c r="F999" i="8"/>
  <c r="E1000" i="8"/>
  <c r="F1000" i="8"/>
  <c r="E3" i="7"/>
  <c r="F3" i="7"/>
  <c r="E4" i="7"/>
  <c r="F4" i="7"/>
  <c r="E5" i="7"/>
  <c r="F5" i="7"/>
  <c r="E6" i="7"/>
  <c r="F6" i="7"/>
  <c r="E7" i="7"/>
  <c r="F7" i="7"/>
  <c r="E554" i="7"/>
  <c r="F554" i="7"/>
  <c r="E555" i="7"/>
  <c r="F555" i="7"/>
  <c r="E556" i="7"/>
  <c r="F556" i="7"/>
  <c r="E557" i="7"/>
  <c r="F557" i="7"/>
  <c r="E558" i="7"/>
  <c r="F558" i="7"/>
  <c r="E559" i="7"/>
  <c r="F559" i="7"/>
  <c r="E560" i="7"/>
  <c r="F560" i="7"/>
  <c r="E561" i="7"/>
  <c r="F561" i="7"/>
  <c r="E562" i="7"/>
  <c r="F562" i="7"/>
  <c r="E563" i="7"/>
  <c r="F563" i="7"/>
  <c r="E564" i="7"/>
  <c r="F564" i="7"/>
  <c r="E565" i="7"/>
  <c r="F565" i="7"/>
  <c r="E566" i="7"/>
  <c r="F566" i="7"/>
  <c r="E567" i="7"/>
  <c r="F567" i="7"/>
  <c r="E568" i="7"/>
  <c r="F568" i="7"/>
  <c r="E569" i="7"/>
  <c r="F569" i="7"/>
  <c r="E570" i="7"/>
  <c r="F570" i="7"/>
  <c r="E571" i="7"/>
  <c r="F571" i="7"/>
  <c r="E572" i="7"/>
  <c r="F572" i="7"/>
  <c r="E573" i="7"/>
  <c r="F573" i="7"/>
  <c r="E574" i="7"/>
  <c r="F574" i="7"/>
  <c r="E575" i="7"/>
  <c r="F575" i="7"/>
  <c r="E576" i="7"/>
  <c r="F576" i="7"/>
  <c r="E577" i="7"/>
  <c r="F577" i="7"/>
  <c r="E578" i="7"/>
  <c r="F578" i="7"/>
  <c r="E579" i="7"/>
  <c r="F579" i="7"/>
  <c r="E580" i="7"/>
  <c r="F580" i="7"/>
  <c r="E581" i="7"/>
  <c r="F581" i="7"/>
  <c r="E582" i="7"/>
  <c r="F582" i="7"/>
  <c r="E583" i="7"/>
  <c r="F583" i="7"/>
  <c r="E584" i="7"/>
  <c r="F584" i="7"/>
  <c r="E585" i="7"/>
  <c r="F585" i="7"/>
  <c r="E586" i="7"/>
  <c r="F586" i="7"/>
  <c r="E587" i="7"/>
  <c r="F587" i="7"/>
  <c r="E588" i="7"/>
  <c r="F588" i="7"/>
  <c r="E589" i="7"/>
  <c r="F589" i="7"/>
  <c r="E590" i="7"/>
  <c r="F590" i="7"/>
  <c r="E591" i="7"/>
  <c r="F591" i="7"/>
  <c r="E592" i="7"/>
  <c r="F592" i="7"/>
  <c r="E593" i="7"/>
  <c r="F593" i="7"/>
  <c r="E594" i="7"/>
  <c r="F594" i="7"/>
  <c r="E595" i="7"/>
  <c r="F595" i="7"/>
  <c r="E596" i="7"/>
  <c r="F596" i="7"/>
  <c r="E597" i="7"/>
  <c r="F597" i="7"/>
  <c r="E598" i="7"/>
  <c r="F598" i="7"/>
  <c r="E599" i="7"/>
  <c r="F599" i="7"/>
  <c r="E600" i="7"/>
  <c r="F600" i="7"/>
  <c r="E601" i="7"/>
  <c r="F601" i="7"/>
  <c r="E602" i="7"/>
  <c r="F602" i="7"/>
  <c r="E603" i="7"/>
  <c r="F603" i="7"/>
  <c r="E604" i="7"/>
  <c r="F604" i="7"/>
  <c r="E605" i="7"/>
  <c r="F605" i="7"/>
  <c r="E606" i="7"/>
  <c r="F606" i="7"/>
  <c r="E607" i="7"/>
  <c r="F607" i="7"/>
  <c r="E608" i="7"/>
  <c r="F608" i="7"/>
  <c r="E609" i="7"/>
  <c r="F609" i="7"/>
  <c r="E610" i="7"/>
  <c r="F610" i="7"/>
  <c r="E611" i="7"/>
  <c r="F611" i="7"/>
  <c r="E612" i="7"/>
  <c r="F612" i="7"/>
  <c r="E613" i="7"/>
  <c r="F613" i="7"/>
  <c r="E614" i="7"/>
  <c r="F614" i="7"/>
  <c r="E615" i="7"/>
  <c r="F615" i="7"/>
  <c r="E616" i="7"/>
  <c r="F616" i="7"/>
  <c r="E617" i="7"/>
  <c r="F617" i="7"/>
  <c r="E618" i="7"/>
  <c r="F618" i="7"/>
  <c r="E619" i="7"/>
  <c r="F619" i="7"/>
  <c r="E620" i="7"/>
  <c r="F620" i="7"/>
  <c r="E621" i="7"/>
  <c r="F621" i="7"/>
  <c r="E622" i="7"/>
  <c r="F622" i="7"/>
  <c r="E623" i="7"/>
  <c r="F623" i="7"/>
  <c r="E624" i="7"/>
  <c r="F624" i="7"/>
  <c r="E625" i="7"/>
  <c r="F625" i="7"/>
  <c r="E626" i="7"/>
  <c r="F626" i="7"/>
  <c r="E627" i="7"/>
  <c r="F627" i="7"/>
  <c r="E628" i="7"/>
  <c r="F628" i="7"/>
  <c r="E629" i="7"/>
  <c r="F629" i="7"/>
  <c r="E630" i="7"/>
  <c r="F630" i="7"/>
  <c r="E631" i="7"/>
  <c r="F631" i="7"/>
  <c r="E632" i="7"/>
  <c r="F632" i="7"/>
  <c r="E633" i="7"/>
  <c r="F633" i="7"/>
  <c r="E634" i="7"/>
  <c r="F634" i="7"/>
  <c r="E635" i="7"/>
  <c r="F635" i="7"/>
  <c r="E636" i="7"/>
  <c r="F636" i="7"/>
  <c r="E637" i="7"/>
  <c r="F637" i="7"/>
  <c r="E638" i="7"/>
  <c r="F638" i="7"/>
  <c r="E639" i="7"/>
  <c r="F639" i="7"/>
  <c r="E640" i="7"/>
  <c r="F640" i="7"/>
  <c r="E641" i="7"/>
  <c r="F641" i="7"/>
  <c r="E642" i="7"/>
  <c r="F642" i="7"/>
  <c r="E643" i="7"/>
  <c r="F643" i="7"/>
  <c r="E644" i="7"/>
  <c r="F644" i="7"/>
  <c r="E645" i="7"/>
  <c r="F645" i="7"/>
  <c r="E646" i="7"/>
  <c r="F646" i="7"/>
  <c r="E647" i="7"/>
  <c r="F647" i="7"/>
  <c r="E648" i="7"/>
  <c r="F648" i="7"/>
  <c r="E649" i="7"/>
  <c r="F649" i="7"/>
  <c r="E650" i="7"/>
  <c r="F650" i="7"/>
  <c r="E651" i="7"/>
  <c r="F651" i="7"/>
  <c r="E652" i="7"/>
  <c r="F652" i="7"/>
  <c r="E653" i="7"/>
  <c r="F653" i="7"/>
  <c r="E654" i="7"/>
  <c r="F654" i="7"/>
  <c r="E655" i="7"/>
  <c r="F655" i="7"/>
  <c r="E656" i="7"/>
  <c r="F656" i="7"/>
  <c r="E657" i="7"/>
  <c r="F657" i="7"/>
  <c r="E658" i="7"/>
  <c r="F658" i="7"/>
  <c r="E659" i="7"/>
  <c r="F659" i="7"/>
  <c r="E660" i="7"/>
  <c r="F660" i="7"/>
  <c r="E661" i="7"/>
  <c r="F661" i="7"/>
  <c r="E662" i="7"/>
  <c r="F662" i="7"/>
  <c r="E663" i="7"/>
  <c r="F663" i="7"/>
  <c r="E664" i="7"/>
  <c r="F664" i="7"/>
  <c r="E665" i="7"/>
  <c r="F665" i="7"/>
  <c r="E666" i="7"/>
  <c r="F666" i="7"/>
  <c r="E667" i="7"/>
  <c r="F667" i="7"/>
  <c r="E668" i="7"/>
  <c r="F668" i="7"/>
  <c r="E669" i="7"/>
  <c r="F669" i="7"/>
  <c r="E670" i="7"/>
  <c r="F670" i="7"/>
  <c r="E671" i="7"/>
  <c r="F671" i="7"/>
  <c r="E672" i="7"/>
  <c r="F672" i="7"/>
  <c r="E673" i="7"/>
  <c r="F673" i="7"/>
  <c r="E674" i="7"/>
  <c r="F674" i="7"/>
  <c r="E675" i="7"/>
  <c r="F675" i="7"/>
  <c r="E676" i="7"/>
  <c r="F676" i="7"/>
  <c r="E677" i="7"/>
  <c r="F677" i="7"/>
  <c r="E678" i="7"/>
  <c r="F678" i="7"/>
  <c r="E679" i="7"/>
  <c r="F679" i="7"/>
  <c r="E680" i="7"/>
  <c r="F680" i="7"/>
  <c r="E681" i="7"/>
  <c r="F681" i="7"/>
  <c r="E682" i="7"/>
  <c r="F682" i="7"/>
  <c r="E683" i="7"/>
  <c r="F683" i="7"/>
  <c r="E684" i="7"/>
  <c r="F684" i="7"/>
  <c r="E685" i="7"/>
  <c r="F685" i="7"/>
  <c r="E686" i="7"/>
  <c r="F686" i="7"/>
  <c r="E687" i="7"/>
  <c r="F687" i="7"/>
  <c r="E688" i="7"/>
  <c r="F688" i="7"/>
  <c r="E689" i="7"/>
  <c r="F689" i="7"/>
  <c r="E690" i="7"/>
  <c r="F690" i="7"/>
  <c r="E691" i="7"/>
  <c r="F691" i="7"/>
  <c r="E692" i="7"/>
  <c r="F692" i="7"/>
  <c r="E693" i="7"/>
  <c r="F693" i="7"/>
  <c r="E694" i="7"/>
  <c r="F694" i="7"/>
  <c r="E695" i="7"/>
  <c r="F695" i="7"/>
  <c r="E696" i="7"/>
  <c r="F696" i="7"/>
  <c r="E697" i="7"/>
  <c r="F697" i="7"/>
  <c r="E698" i="7"/>
  <c r="F698" i="7"/>
  <c r="E699" i="7"/>
  <c r="F699" i="7"/>
  <c r="E700" i="7"/>
  <c r="F700" i="7"/>
  <c r="E701" i="7"/>
  <c r="F701" i="7"/>
  <c r="E702" i="7"/>
  <c r="F702" i="7"/>
  <c r="E703" i="7"/>
  <c r="F703" i="7"/>
  <c r="E704" i="7"/>
  <c r="F704" i="7"/>
  <c r="E705" i="7"/>
  <c r="F705" i="7"/>
  <c r="E706" i="7"/>
  <c r="F706" i="7"/>
  <c r="E707" i="7"/>
  <c r="F707" i="7"/>
  <c r="E708" i="7"/>
  <c r="F708" i="7"/>
  <c r="E709" i="7"/>
  <c r="F709" i="7"/>
  <c r="E710" i="7"/>
  <c r="F710" i="7"/>
  <c r="E711" i="7"/>
  <c r="F711" i="7"/>
  <c r="E712" i="7"/>
  <c r="F712" i="7"/>
  <c r="E713" i="7"/>
  <c r="F713" i="7"/>
  <c r="E714" i="7"/>
  <c r="F714" i="7"/>
  <c r="E715" i="7"/>
  <c r="F715" i="7"/>
  <c r="E716" i="7"/>
  <c r="F716" i="7"/>
  <c r="E717" i="7"/>
  <c r="F717" i="7"/>
  <c r="E718" i="7"/>
  <c r="F718" i="7"/>
  <c r="E719" i="7"/>
  <c r="F719" i="7"/>
  <c r="E720" i="7"/>
  <c r="F720" i="7"/>
  <c r="E721" i="7"/>
  <c r="F721" i="7"/>
  <c r="E722" i="7"/>
  <c r="F722" i="7"/>
  <c r="E723" i="7"/>
  <c r="F723" i="7"/>
  <c r="E724" i="7"/>
  <c r="F724" i="7"/>
  <c r="E725" i="7"/>
  <c r="F725" i="7"/>
  <c r="E726" i="7"/>
  <c r="F726" i="7"/>
  <c r="E727" i="7"/>
  <c r="F727" i="7"/>
  <c r="E728" i="7"/>
  <c r="F728" i="7"/>
  <c r="E729" i="7"/>
  <c r="F729" i="7"/>
  <c r="E730" i="7"/>
  <c r="F730" i="7"/>
  <c r="E731" i="7"/>
  <c r="F731" i="7"/>
  <c r="E732" i="7"/>
  <c r="F732" i="7"/>
  <c r="E733" i="7"/>
  <c r="F733" i="7"/>
  <c r="E734" i="7"/>
  <c r="F734" i="7"/>
  <c r="E735" i="7"/>
  <c r="F735" i="7"/>
  <c r="E736" i="7"/>
  <c r="F736" i="7"/>
  <c r="E737" i="7"/>
  <c r="F737" i="7"/>
  <c r="E738" i="7"/>
  <c r="F738" i="7"/>
  <c r="E739" i="7"/>
  <c r="F739" i="7"/>
  <c r="E740" i="7"/>
  <c r="F740" i="7"/>
  <c r="E741" i="7"/>
  <c r="F741" i="7"/>
  <c r="E742" i="7"/>
  <c r="F742" i="7"/>
  <c r="E743" i="7"/>
  <c r="F743" i="7"/>
  <c r="E744" i="7"/>
  <c r="F744" i="7"/>
  <c r="E745" i="7"/>
  <c r="F745" i="7"/>
  <c r="E746" i="7"/>
  <c r="F746" i="7"/>
  <c r="E747" i="7"/>
  <c r="F747" i="7"/>
  <c r="E748" i="7"/>
  <c r="F748" i="7"/>
  <c r="E749" i="7"/>
  <c r="F749" i="7"/>
  <c r="E750" i="7"/>
  <c r="F750" i="7"/>
  <c r="E751" i="7"/>
  <c r="F751" i="7"/>
  <c r="E752" i="7"/>
  <c r="F752" i="7"/>
  <c r="E753" i="7"/>
  <c r="F753" i="7"/>
  <c r="E754" i="7"/>
  <c r="F754" i="7"/>
  <c r="E755" i="7"/>
  <c r="F755" i="7"/>
  <c r="E756" i="7"/>
  <c r="F756" i="7"/>
  <c r="E757" i="7"/>
  <c r="F757" i="7"/>
  <c r="E758" i="7"/>
  <c r="F758" i="7"/>
  <c r="E759" i="7"/>
  <c r="F759" i="7"/>
  <c r="E760" i="7"/>
  <c r="F760" i="7"/>
  <c r="E761" i="7"/>
  <c r="F761" i="7"/>
  <c r="E762" i="7"/>
  <c r="F762" i="7"/>
  <c r="E763" i="7"/>
  <c r="F763" i="7"/>
  <c r="E764" i="7"/>
  <c r="F764" i="7"/>
  <c r="E765" i="7"/>
  <c r="F765" i="7"/>
  <c r="E766" i="7"/>
  <c r="F766" i="7"/>
  <c r="E767" i="7"/>
  <c r="F767" i="7"/>
  <c r="E768" i="7"/>
  <c r="F768" i="7"/>
  <c r="E769" i="7"/>
  <c r="F769" i="7"/>
  <c r="E770" i="7"/>
  <c r="F770" i="7"/>
  <c r="E771" i="7"/>
  <c r="F771" i="7"/>
  <c r="E772" i="7"/>
  <c r="F772" i="7"/>
  <c r="E773" i="7"/>
  <c r="F773" i="7"/>
  <c r="E774" i="7"/>
  <c r="F774" i="7"/>
  <c r="E775" i="7"/>
  <c r="F775" i="7"/>
  <c r="E776" i="7"/>
  <c r="F776" i="7"/>
  <c r="E777" i="7"/>
  <c r="F777" i="7"/>
  <c r="E778" i="7"/>
  <c r="F778" i="7"/>
  <c r="E779" i="7"/>
  <c r="F779" i="7"/>
  <c r="E780" i="7"/>
  <c r="F780" i="7"/>
  <c r="E781" i="7"/>
  <c r="F781" i="7"/>
  <c r="E782" i="7"/>
  <c r="F782" i="7"/>
  <c r="E783" i="7"/>
  <c r="F783" i="7"/>
  <c r="E784" i="7"/>
  <c r="F784" i="7"/>
  <c r="E785" i="7"/>
  <c r="F785" i="7"/>
  <c r="E786" i="7"/>
  <c r="F786" i="7"/>
  <c r="E787" i="7"/>
  <c r="F787" i="7"/>
  <c r="E788" i="7"/>
  <c r="F788" i="7"/>
  <c r="E789" i="7"/>
  <c r="F789" i="7"/>
  <c r="E790" i="7"/>
  <c r="F790" i="7"/>
  <c r="E791" i="7"/>
  <c r="F791" i="7"/>
  <c r="E792" i="7"/>
  <c r="F792" i="7"/>
  <c r="E793" i="7"/>
  <c r="F793" i="7"/>
  <c r="E794" i="7"/>
  <c r="F794" i="7"/>
  <c r="E795" i="7"/>
  <c r="F795" i="7"/>
  <c r="E796" i="7"/>
  <c r="F796" i="7"/>
  <c r="E797" i="7"/>
  <c r="F797" i="7"/>
  <c r="E798" i="7"/>
  <c r="F798" i="7"/>
  <c r="E799" i="7"/>
  <c r="F799" i="7"/>
  <c r="E800" i="7"/>
  <c r="F800" i="7"/>
  <c r="E801" i="7"/>
  <c r="F801" i="7"/>
  <c r="E802" i="7"/>
  <c r="F802" i="7"/>
  <c r="E803" i="7"/>
  <c r="F803" i="7"/>
  <c r="E804" i="7"/>
  <c r="F804" i="7"/>
  <c r="E805" i="7"/>
  <c r="F805" i="7"/>
  <c r="E806" i="7"/>
  <c r="F806" i="7"/>
  <c r="E807" i="7"/>
  <c r="F807" i="7"/>
  <c r="E808" i="7"/>
  <c r="F808" i="7"/>
  <c r="E809" i="7"/>
  <c r="F809" i="7"/>
  <c r="E810" i="7"/>
  <c r="F810" i="7"/>
  <c r="E811" i="7"/>
  <c r="F811" i="7"/>
  <c r="E812" i="7"/>
  <c r="F812" i="7"/>
  <c r="E813" i="7"/>
  <c r="F813" i="7"/>
  <c r="E814" i="7"/>
  <c r="F814" i="7"/>
  <c r="E815" i="7"/>
  <c r="F815" i="7"/>
  <c r="E816" i="7"/>
  <c r="F816" i="7"/>
  <c r="E817" i="7"/>
  <c r="F817" i="7"/>
  <c r="E818" i="7"/>
  <c r="F818" i="7"/>
  <c r="E819" i="7"/>
  <c r="F819" i="7"/>
  <c r="E820" i="7"/>
  <c r="F820" i="7"/>
  <c r="E821" i="7"/>
  <c r="F821" i="7"/>
  <c r="E822" i="7"/>
  <c r="F822" i="7"/>
  <c r="E823" i="7"/>
  <c r="F823" i="7"/>
  <c r="E824" i="7"/>
  <c r="F824" i="7"/>
  <c r="E825" i="7"/>
  <c r="F825" i="7"/>
  <c r="E826" i="7"/>
  <c r="F826" i="7"/>
  <c r="E827" i="7"/>
  <c r="F827" i="7"/>
  <c r="E828" i="7"/>
  <c r="F828" i="7"/>
  <c r="E829" i="7"/>
  <c r="F829" i="7"/>
  <c r="E830" i="7"/>
  <c r="F830" i="7"/>
  <c r="E831" i="7"/>
  <c r="F831" i="7"/>
  <c r="E832" i="7"/>
  <c r="F832" i="7"/>
  <c r="E833" i="7"/>
  <c r="F833" i="7"/>
  <c r="E834" i="7"/>
  <c r="F834" i="7"/>
  <c r="E835" i="7"/>
  <c r="F835" i="7"/>
  <c r="E836" i="7"/>
  <c r="F836" i="7"/>
  <c r="E837" i="7"/>
  <c r="F837" i="7"/>
  <c r="E838" i="7"/>
  <c r="F838" i="7"/>
  <c r="E839" i="7"/>
  <c r="F839" i="7"/>
  <c r="E840" i="7"/>
  <c r="F840" i="7"/>
  <c r="E841" i="7"/>
  <c r="F841" i="7"/>
  <c r="E842" i="7"/>
  <c r="F842" i="7"/>
  <c r="E843" i="7"/>
  <c r="F843" i="7"/>
  <c r="E844" i="7"/>
  <c r="F844" i="7"/>
  <c r="E845" i="7"/>
  <c r="F845" i="7"/>
  <c r="E846" i="7"/>
  <c r="F846" i="7"/>
  <c r="E847" i="7"/>
  <c r="F847" i="7"/>
  <c r="E848" i="7"/>
  <c r="F848" i="7"/>
  <c r="E849" i="7"/>
  <c r="F849" i="7"/>
  <c r="E850" i="7"/>
  <c r="F850" i="7"/>
  <c r="E851" i="7"/>
  <c r="F851" i="7"/>
  <c r="E852" i="7"/>
  <c r="F852" i="7"/>
  <c r="E853" i="7"/>
  <c r="F853" i="7"/>
  <c r="E854" i="7"/>
  <c r="F854" i="7"/>
  <c r="E855" i="7"/>
  <c r="F855" i="7"/>
  <c r="E856" i="7"/>
  <c r="F856" i="7"/>
  <c r="E857" i="7"/>
  <c r="F857" i="7"/>
  <c r="E858" i="7"/>
  <c r="F858" i="7"/>
  <c r="E859" i="7"/>
  <c r="F859" i="7"/>
  <c r="E860" i="7"/>
  <c r="F860" i="7"/>
  <c r="E861" i="7"/>
  <c r="F861" i="7"/>
  <c r="E862" i="7"/>
  <c r="F862" i="7"/>
  <c r="E863" i="7"/>
  <c r="F863" i="7"/>
  <c r="E864" i="7"/>
  <c r="F864" i="7"/>
  <c r="E865" i="7"/>
  <c r="F865" i="7"/>
  <c r="E866" i="7"/>
  <c r="F866" i="7"/>
  <c r="E867" i="7"/>
  <c r="F867" i="7"/>
  <c r="E868" i="7"/>
  <c r="F868" i="7"/>
  <c r="E869" i="7"/>
  <c r="F869" i="7"/>
  <c r="E870" i="7"/>
  <c r="F870" i="7"/>
  <c r="E871" i="7"/>
  <c r="F871" i="7"/>
  <c r="E872" i="7"/>
  <c r="F872" i="7"/>
  <c r="E873" i="7"/>
  <c r="F873" i="7"/>
  <c r="E874" i="7"/>
  <c r="F874" i="7"/>
  <c r="E875" i="7"/>
  <c r="F875" i="7"/>
  <c r="E876" i="7"/>
  <c r="F876" i="7"/>
  <c r="E877" i="7"/>
  <c r="F877" i="7"/>
  <c r="E878" i="7"/>
  <c r="F878" i="7"/>
  <c r="E879" i="7"/>
  <c r="F879" i="7"/>
  <c r="E880" i="7"/>
  <c r="F880" i="7"/>
  <c r="E881" i="7"/>
  <c r="F881" i="7"/>
  <c r="E882" i="7"/>
  <c r="F882" i="7"/>
  <c r="E883" i="7"/>
  <c r="F883" i="7"/>
  <c r="E884" i="7"/>
  <c r="F884" i="7"/>
  <c r="E885" i="7"/>
  <c r="F885" i="7"/>
  <c r="E886" i="7"/>
  <c r="F886" i="7"/>
  <c r="E887" i="7"/>
  <c r="F887" i="7"/>
  <c r="E888" i="7"/>
  <c r="F888" i="7"/>
  <c r="E889" i="7"/>
  <c r="F889" i="7"/>
  <c r="E890" i="7"/>
  <c r="F890" i="7"/>
  <c r="E891" i="7"/>
  <c r="F891" i="7"/>
  <c r="E892" i="7"/>
  <c r="F892" i="7"/>
  <c r="E893" i="7"/>
  <c r="F893" i="7"/>
  <c r="E894" i="7"/>
  <c r="F894" i="7"/>
  <c r="E895" i="7"/>
  <c r="F895" i="7"/>
  <c r="E896" i="7"/>
  <c r="F896" i="7"/>
  <c r="E897" i="7"/>
  <c r="F897" i="7"/>
  <c r="E898" i="7"/>
  <c r="F898" i="7"/>
  <c r="E899" i="7"/>
  <c r="F899" i="7"/>
  <c r="E900" i="7"/>
  <c r="F900" i="7"/>
  <c r="E901" i="7"/>
  <c r="F901" i="7"/>
  <c r="E902" i="7"/>
  <c r="F902" i="7"/>
  <c r="E903" i="7"/>
  <c r="F903" i="7"/>
  <c r="E904" i="7"/>
  <c r="F904" i="7"/>
  <c r="E905" i="7"/>
  <c r="F905" i="7"/>
  <c r="E906" i="7"/>
  <c r="F906" i="7"/>
  <c r="E907" i="7"/>
  <c r="F907" i="7"/>
  <c r="E908" i="7"/>
  <c r="F908" i="7"/>
  <c r="E909" i="7"/>
  <c r="F909" i="7"/>
  <c r="E910" i="7"/>
  <c r="F910" i="7"/>
  <c r="E911" i="7"/>
  <c r="F911" i="7"/>
  <c r="E912" i="7"/>
  <c r="F912" i="7"/>
  <c r="E913" i="7"/>
  <c r="F913" i="7"/>
  <c r="E914" i="7"/>
  <c r="F914" i="7"/>
  <c r="E915" i="7"/>
  <c r="F915" i="7"/>
  <c r="E916" i="7"/>
  <c r="F916" i="7"/>
  <c r="E917" i="7"/>
  <c r="F917" i="7"/>
  <c r="E918" i="7"/>
  <c r="F918" i="7"/>
  <c r="E919" i="7"/>
  <c r="F919" i="7"/>
  <c r="E920" i="7"/>
  <c r="F920" i="7"/>
  <c r="E921" i="7"/>
  <c r="F921" i="7"/>
  <c r="E922" i="7"/>
  <c r="F922" i="7"/>
  <c r="E923" i="7"/>
  <c r="F923" i="7"/>
  <c r="E924" i="7"/>
  <c r="F924" i="7"/>
  <c r="E925" i="7"/>
  <c r="F925" i="7"/>
  <c r="E926" i="7"/>
  <c r="F926" i="7"/>
  <c r="E927" i="7"/>
  <c r="F927" i="7"/>
  <c r="E928" i="7"/>
  <c r="F928" i="7"/>
  <c r="E929" i="7"/>
  <c r="F929" i="7"/>
  <c r="E930" i="7"/>
  <c r="F930" i="7"/>
  <c r="E931" i="7"/>
  <c r="F931" i="7"/>
  <c r="E932" i="7"/>
  <c r="F932" i="7"/>
  <c r="E933" i="7"/>
  <c r="F933" i="7"/>
  <c r="E934" i="7"/>
  <c r="F934" i="7"/>
  <c r="E935" i="7"/>
  <c r="F935" i="7"/>
  <c r="E936" i="7"/>
  <c r="F936" i="7"/>
  <c r="E937" i="7"/>
  <c r="F937" i="7"/>
  <c r="E938" i="7"/>
  <c r="F938" i="7"/>
  <c r="E939" i="7"/>
  <c r="F939" i="7"/>
  <c r="E940" i="7"/>
  <c r="F940" i="7"/>
  <c r="E941" i="7"/>
  <c r="F941" i="7"/>
  <c r="E942" i="7"/>
  <c r="F942" i="7"/>
  <c r="E943" i="7"/>
  <c r="F943" i="7"/>
  <c r="E944" i="7"/>
  <c r="F944" i="7"/>
  <c r="E945" i="7"/>
  <c r="F945" i="7"/>
  <c r="E946" i="7"/>
  <c r="F946" i="7"/>
  <c r="E947" i="7"/>
  <c r="F947" i="7"/>
  <c r="E948" i="7"/>
  <c r="F948" i="7"/>
  <c r="E949" i="7"/>
  <c r="F949" i="7"/>
  <c r="E950" i="7"/>
  <c r="F950" i="7"/>
  <c r="E951" i="7"/>
  <c r="F951" i="7"/>
  <c r="E952" i="7"/>
  <c r="F952" i="7"/>
  <c r="E953" i="7"/>
  <c r="F953" i="7"/>
  <c r="E954" i="7"/>
  <c r="F954" i="7"/>
  <c r="E955" i="7"/>
  <c r="F955" i="7"/>
  <c r="E956" i="7"/>
  <c r="F956" i="7"/>
  <c r="E957" i="7"/>
  <c r="F957" i="7"/>
  <c r="E958" i="7"/>
  <c r="F958" i="7"/>
  <c r="E959" i="7"/>
  <c r="F959" i="7"/>
  <c r="E960" i="7"/>
  <c r="F960" i="7"/>
  <c r="E961" i="7"/>
  <c r="F961" i="7"/>
  <c r="E962" i="7"/>
  <c r="F962" i="7"/>
  <c r="E963" i="7"/>
  <c r="F963" i="7"/>
  <c r="E964" i="7"/>
  <c r="F964" i="7"/>
  <c r="E965" i="7"/>
  <c r="F965" i="7"/>
  <c r="E966" i="7"/>
  <c r="F966" i="7"/>
  <c r="E967" i="7"/>
  <c r="F967" i="7"/>
  <c r="E968" i="7"/>
  <c r="F968" i="7"/>
  <c r="E969" i="7"/>
  <c r="F969" i="7"/>
  <c r="E970" i="7"/>
  <c r="F970" i="7"/>
  <c r="E971" i="7"/>
  <c r="F971" i="7"/>
  <c r="E972" i="7"/>
  <c r="F972" i="7"/>
  <c r="E973" i="7"/>
  <c r="F973" i="7"/>
  <c r="E974" i="7"/>
  <c r="F974" i="7"/>
  <c r="E975" i="7"/>
  <c r="F975" i="7"/>
  <c r="E976" i="7"/>
  <c r="F976" i="7"/>
  <c r="E977" i="7"/>
  <c r="F977" i="7"/>
  <c r="E978" i="7"/>
  <c r="F978" i="7"/>
  <c r="E979" i="7"/>
  <c r="F979" i="7"/>
  <c r="E980" i="7"/>
  <c r="F980" i="7"/>
  <c r="E981" i="7"/>
  <c r="F981" i="7"/>
  <c r="E982" i="7"/>
  <c r="F982" i="7"/>
  <c r="E983" i="7"/>
  <c r="F983" i="7"/>
  <c r="E984" i="7"/>
  <c r="F984" i="7"/>
  <c r="E985" i="7"/>
  <c r="F985" i="7"/>
  <c r="E986" i="7"/>
  <c r="F986" i="7"/>
  <c r="E987" i="7"/>
  <c r="F987" i="7"/>
  <c r="E988" i="7"/>
  <c r="F988" i="7"/>
  <c r="E989" i="7"/>
  <c r="F989" i="7"/>
  <c r="E990" i="7"/>
  <c r="F990" i="7"/>
  <c r="E991" i="7"/>
  <c r="F991" i="7"/>
  <c r="E992" i="7"/>
  <c r="F992" i="7"/>
  <c r="E993" i="7"/>
  <c r="F993" i="7"/>
  <c r="E994" i="7"/>
  <c r="F994" i="7"/>
  <c r="E995" i="7"/>
  <c r="F995" i="7"/>
  <c r="E996" i="7"/>
  <c r="F996" i="7"/>
  <c r="E997" i="7"/>
  <c r="F997" i="7"/>
  <c r="E998" i="7"/>
  <c r="F998" i="7"/>
  <c r="E999" i="7"/>
  <c r="F999" i="7"/>
  <c r="E1000" i="7"/>
  <c r="F1000" i="7"/>
  <c r="E3" i="26"/>
  <c r="F3" i="26"/>
  <c r="E4" i="26"/>
  <c r="F4" i="26"/>
  <c r="E5" i="26"/>
  <c r="F5" i="26"/>
  <c r="E6" i="26"/>
  <c r="F6" i="26"/>
  <c r="E7" i="26"/>
  <c r="F7" i="26"/>
  <c r="E8" i="26"/>
  <c r="F8" i="26"/>
  <c r="E9" i="26"/>
  <c r="F9" i="26"/>
  <c r="E10" i="26"/>
  <c r="F10" i="26"/>
  <c r="E11" i="26"/>
  <c r="F11" i="26"/>
  <c r="E12" i="26"/>
  <c r="F12" i="26"/>
  <c r="E13" i="26"/>
  <c r="F13" i="26"/>
  <c r="E14" i="26"/>
  <c r="F14" i="26"/>
  <c r="E15" i="26"/>
  <c r="F15" i="26"/>
  <c r="E16" i="26"/>
  <c r="F16" i="26"/>
  <c r="E17" i="26"/>
  <c r="F17" i="26"/>
  <c r="E18" i="26"/>
  <c r="F18" i="26"/>
  <c r="E19" i="26"/>
  <c r="F19" i="26"/>
  <c r="E20" i="26"/>
  <c r="F20" i="26"/>
  <c r="E21" i="26"/>
  <c r="F21" i="26"/>
  <c r="E22" i="26"/>
  <c r="F22" i="26"/>
  <c r="E23" i="26"/>
  <c r="F23" i="26"/>
  <c r="E24" i="26"/>
  <c r="F24" i="26"/>
  <c r="E25" i="26"/>
  <c r="F25" i="26"/>
  <c r="E26" i="26"/>
  <c r="F26" i="26"/>
  <c r="E27" i="26"/>
  <c r="F27" i="26"/>
  <c r="E28" i="26"/>
  <c r="F28" i="26"/>
  <c r="E29" i="26"/>
  <c r="F29" i="26"/>
  <c r="E30" i="26"/>
  <c r="F30" i="26"/>
  <c r="E31" i="26"/>
  <c r="F31" i="26"/>
  <c r="E32" i="26"/>
  <c r="F32" i="26"/>
  <c r="E33" i="26"/>
  <c r="F33" i="26"/>
  <c r="E34" i="26"/>
  <c r="F34" i="26"/>
  <c r="E35" i="26"/>
  <c r="F35" i="26"/>
  <c r="E36" i="26"/>
  <c r="F36" i="26"/>
  <c r="E37" i="26"/>
  <c r="F37" i="26"/>
  <c r="E38" i="26"/>
  <c r="F38" i="26"/>
  <c r="E39" i="26"/>
  <c r="F39" i="26"/>
  <c r="E40" i="26"/>
  <c r="F40" i="26"/>
  <c r="E41" i="26"/>
  <c r="F41" i="26"/>
  <c r="E42" i="26"/>
  <c r="F42" i="26"/>
  <c r="E43" i="26"/>
  <c r="F43" i="26"/>
  <c r="E44" i="26"/>
  <c r="F44" i="26"/>
  <c r="E45" i="26"/>
  <c r="F45" i="26"/>
  <c r="E46" i="26"/>
  <c r="F46" i="26"/>
  <c r="E47" i="26"/>
  <c r="F47" i="26"/>
  <c r="E48" i="26"/>
  <c r="F48" i="26"/>
  <c r="E49" i="26"/>
  <c r="F49" i="26"/>
  <c r="E50" i="26"/>
  <c r="F50" i="26"/>
  <c r="E51" i="26"/>
  <c r="F51" i="26"/>
  <c r="E52" i="26"/>
  <c r="F52" i="26"/>
  <c r="E53" i="26"/>
  <c r="F53" i="26"/>
  <c r="E54" i="26"/>
  <c r="F54" i="26"/>
  <c r="E55" i="26"/>
  <c r="F55" i="26"/>
  <c r="E56" i="26"/>
  <c r="F56" i="26"/>
  <c r="E57" i="26"/>
  <c r="F57" i="26"/>
  <c r="E58" i="26"/>
  <c r="F58" i="26"/>
  <c r="E59" i="26"/>
  <c r="F59" i="26"/>
  <c r="E60" i="26"/>
  <c r="F60" i="26"/>
  <c r="E61" i="26"/>
  <c r="F61" i="26"/>
  <c r="E62" i="26"/>
  <c r="F62" i="26"/>
  <c r="E63" i="26"/>
  <c r="F63" i="26"/>
  <c r="E64" i="26"/>
  <c r="F64" i="26"/>
  <c r="E65" i="26"/>
  <c r="F65" i="26"/>
  <c r="E66" i="26"/>
  <c r="F66" i="26"/>
  <c r="E67" i="26"/>
  <c r="F67" i="26"/>
  <c r="E68" i="26"/>
  <c r="F68" i="26"/>
  <c r="E69" i="26"/>
  <c r="F69" i="26"/>
  <c r="E70" i="26"/>
  <c r="F70" i="26"/>
  <c r="E71" i="26"/>
  <c r="F71" i="26"/>
  <c r="E72" i="26"/>
  <c r="F72" i="26"/>
  <c r="E73" i="26"/>
  <c r="F73" i="26"/>
  <c r="E74" i="26"/>
  <c r="F74" i="26"/>
  <c r="E75" i="26"/>
  <c r="F75" i="26"/>
  <c r="E76" i="26"/>
  <c r="F76" i="26"/>
  <c r="E77" i="26"/>
  <c r="F77" i="26"/>
  <c r="E78" i="26"/>
  <c r="F78" i="26"/>
  <c r="E79" i="26"/>
  <c r="F79" i="26"/>
  <c r="E80" i="26"/>
  <c r="F80" i="26"/>
  <c r="E81" i="26"/>
  <c r="F81" i="26"/>
  <c r="E82" i="26"/>
  <c r="F82" i="26"/>
  <c r="E83" i="26"/>
  <c r="F83" i="26"/>
  <c r="E84" i="26"/>
  <c r="F84" i="26"/>
  <c r="E85" i="26"/>
  <c r="F85" i="26"/>
  <c r="E86" i="26"/>
  <c r="F86" i="26"/>
  <c r="E87" i="26"/>
  <c r="F87" i="26"/>
  <c r="E88" i="26"/>
  <c r="F88" i="26"/>
  <c r="E89" i="26"/>
  <c r="F89" i="26"/>
  <c r="E90" i="26"/>
  <c r="F90" i="26"/>
  <c r="E91" i="26"/>
  <c r="F91" i="26"/>
  <c r="E92" i="26"/>
  <c r="F92" i="26"/>
  <c r="E93" i="26"/>
  <c r="F93" i="26"/>
  <c r="E94" i="26"/>
  <c r="F94" i="26"/>
  <c r="E95" i="26"/>
  <c r="F95" i="26"/>
  <c r="E96" i="26"/>
  <c r="F96" i="26"/>
  <c r="E97" i="26"/>
  <c r="F97" i="26"/>
  <c r="E98" i="26"/>
  <c r="F98" i="26"/>
  <c r="E99" i="26"/>
  <c r="F99" i="26"/>
  <c r="E100" i="26"/>
  <c r="F100" i="26"/>
  <c r="E101" i="26"/>
  <c r="F101" i="26"/>
  <c r="E102" i="26"/>
  <c r="F102" i="26"/>
  <c r="E103" i="26"/>
  <c r="F103" i="26"/>
  <c r="E104" i="26"/>
  <c r="F104" i="26"/>
  <c r="E105" i="26"/>
  <c r="F105" i="26"/>
  <c r="E106" i="26"/>
  <c r="F106" i="26"/>
  <c r="E107" i="26"/>
  <c r="F107" i="26"/>
  <c r="E108" i="26"/>
  <c r="F108" i="26"/>
  <c r="E109" i="26"/>
  <c r="F109" i="26"/>
  <c r="E110" i="26"/>
  <c r="F110" i="26"/>
  <c r="E111" i="26"/>
  <c r="F111" i="26"/>
  <c r="E112" i="26"/>
  <c r="F112" i="26"/>
  <c r="E113" i="26"/>
  <c r="F113" i="26"/>
  <c r="E114" i="26"/>
  <c r="F114" i="26"/>
  <c r="E115" i="26"/>
  <c r="F115" i="26"/>
  <c r="E116" i="26"/>
  <c r="F116" i="26"/>
  <c r="E117" i="26"/>
  <c r="F117" i="26"/>
  <c r="E118" i="26"/>
  <c r="F118" i="26"/>
  <c r="E119" i="26"/>
  <c r="F119" i="26"/>
  <c r="E120" i="26"/>
  <c r="F120" i="26"/>
  <c r="E121" i="26"/>
  <c r="F121" i="26"/>
  <c r="E122" i="26"/>
  <c r="F122" i="26"/>
  <c r="E123" i="26"/>
  <c r="F123" i="26"/>
  <c r="E124" i="26"/>
  <c r="F124" i="26"/>
  <c r="E125" i="26"/>
  <c r="F125" i="26"/>
  <c r="E126" i="26"/>
  <c r="F126" i="26"/>
  <c r="E127" i="26"/>
  <c r="F127" i="26"/>
  <c r="E128" i="26"/>
  <c r="F128" i="26"/>
  <c r="E129" i="26"/>
  <c r="F129" i="26"/>
  <c r="E130" i="26"/>
  <c r="F130" i="26"/>
  <c r="E131" i="26"/>
  <c r="F131" i="26"/>
  <c r="E132" i="26"/>
  <c r="F132" i="26"/>
  <c r="E133" i="26"/>
  <c r="F133" i="26"/>
  <c r="E134" i="26"/>
  <c r="F134" i="26"/>
  <c r="E135" i="26"/>
  <c r="F135" i="26"/>
  <c r="E136" i="26"/>
  <c r="F136" i="26"/>
  <c r="E137" i="26"/>
  <c r="F137" i="26"/>
  <c r="E138" i="26"/>
  <c r="F138" i="26"/>
  <c r="E139" i="26"/>
  <c r="F139" i="26"/>
  <c r="E140" i="26"/>
  <c r="F140" i="26"/>
  <c r="E141" i="26"/>
  <c r="F141" i="26"/>
  <c r="E142" i="26"/>
  <c r="F142" i="26"/>
  <c r="E143" i="26"/>
  <c r="F143" i="26"/>
  <c r="E144" i="26"/>
  <c r="F144" i="26"/>
  <c r="E145" i="26"/>
  <c r="F145" i="26"/>
  <c r="E146" i="26"/>
  <c r="F146" i="26"/>
  <c r="E147" i="26"/>
  <c r="F147" i="26"/>
  <c r="E148" i="26"/>
  <c r="F148" i="26"/>
  <c r="E149" i="26"/>
  <c r="F149" i="26"/>
  <c r="E150" i="26"/>
  <c r="F150" i="26"/>
  <c r="E151" i="26"/>
  <c r="F151" i="26"/>
  <c r="E152" i="26"/>
  <c r="F152" i="26"/>
  <c r="E153" i="26"/>
  <c r="F153" i="26"/>
  <c r="E154" i="26"/>
  <c r="F154" i="26"/>
  <c r="E155" i="26"/>
  <c r="F155" i="26"/>
  <c r="E156" i="26"/>
  <c r="F156" i="26"/>
  <c r="E157" i="26"/>
  <c r="F157" i="26"/>
  <c r="E158" i="26"/>
  <c r="F158" i="26"/>
  <c r="E159" i="26"/>
  <c r="F159" i="26"/>
  <c r="E160" i="26"/>
  <c r="F160" i="26"/>
  <c r="E161" i="26"/>
  <c r="F161" i="26"/>
  <c r="E162" i="26"/>
  <c r="F162" i="26"/>
  <c r="E163" i="26"/>
  <c r="F163" i="26"/>
  <c r="E164" i="26"/>
  <c r="F164" i="26"/>
  <c r="E165" i="26"/>
  <c r="F165" i="26"/>
  <c r="E166" i="26"/>
  <c r="F166" i="26"/>
  <c r="E167" i="26"/>
  <c r="F167" i="26"/>
  <c r="E168" i="26"/>
  <c r="F168" i="26"/>
  <c r="E169" i="26"/>
  <c r="F169" i="26"/>
  <c r="E170" i="26"/>
  <c r="F170" i="26"/>
  <c r="E171" i="26"/>
  <c r="F171" i="26"/>
  <c r="E172" i="26"/>
  <c r="F172" i="26"/>
  <c r="E173" i="26"/>
  <c r="F173" i="26"/>
  <c r="E174" i="26"/>
  <c r="F174" i="26"/>
  <c r="E175" i="26"/>
  <c r="F175" i="26"/>
  <c r="E176" i="26"/>
  <c r="F176" i="26"/>
  <c r="E177" i="26"/>
  <c r="F177" i="26"/>
  <c r="E178" i="26"/>
  <c r="F178" i="26"/>
  <c r="E179" i="26"/>
  <c r="F179" i="26"/>
  <c r="E180" i="26"/>
  <c r="F180" i="26"/>
  <c r="E181" i="26"/>
  <c r="F181" i="26"/>
  <c r="E182" i="26"/>
  <c r="F182" i="26"/>
  <c r="E183" i="26"/>
  <c r="F183" i="26"/>
  <c r="E184" i="26"/>
  <c r="F184" i="26"/>
  <c r="E185" i="26"/>
  <c r="F185" i="26"/>
  <c r="E186" i="26"/>
  <c r="F186" i="26"/>
  <c r="E187" i="26"/>
  <c r="F187" i="26"/>
  <c r="E188" i="26"/>
  <c r="F188" i="26"/>
  <c r="E189" i="26"/>
  <c r="F189" i="26"/>
  <c r="E190" i="26"/>
  <c r="F190" i="26"/>
  <c r="E191" i="26"/>
  <c r="F191" i="26"/>
  <c r="E192" i="26"/>
  <c r="F192" i="26"/>
  <c r="E193" i="26"/>
  <c r="F193" i="26"/>
  <c r="E194" i="26"/>
  <c r="F194" i="26"/>
  <c r="E195" i="26"/>
  <c r="F195" i="26"/>
  <c r="E196" i="26"/>
  <c r="F196" i="26"/>
  <c r="E197" i="26"/>
  <c r="F197" i="26"/>
  <c r="E198" i="26"/>
  <c r="F198" i="26"/>
  <c r="E199" i="26"/>
  <c r="F199" i="26"/>
  <c r="E200" i="26"/>
  <c r="F200" i="26"/>
  <c r="E201" i="26"/>
  <c r="F201" i="26"/>
  <c r="E202" i="26"/>
  <c r="F202" i="26"/>
  <c r="E203" i="26"/>
  <c r="F203" i="26"/>
  <c r="E204" i="26"/>
  <c r="F204" i="26"/>
  <c r="E205" i="26"/>
  <c r="F205" i="26"/>
  <c r="E206" i="26"/>
  <c r="F206" i="26"/>
  <c r="E207" i="26"/>
  <c r="F207" i="26"/>
  <c r="E208" i="26"/>
  <c r="F208" i="26"/>
  <c r="E209" i="26"/>
  <c r="F209" i="26"/>
  <c r="E210" i="26"/>
  <c r="F210" i="26"/>
  <c r="E211" i="26"/>
  <c r="F211" i="26"/>
  <c r="E212" i="26"/>
  <c r="F212" i="26"/>
  <c r="E213" i="26"/>
  <c r="F213" i="26"/>
  <c r="E214" i="26"/>
  <c r="F214" i="26"/>
  <c r="E215" i="26"/>
  <c r="F215" i="26"/>
  <c r="E216" i="26"/>
  <c r="F216" i="26"/>
  <c r="E217" i="26"/>
  <c r="F217" i="26"/>
  <c r="E218" i="26"/>
  <c r="F218" i="26"/>
  <c r="E219" i="26"/>
  <c r="F219" i="26"/>
  <c r="E220" i="26"/>
  <c r="F220" i="26"/>
  <c r="E221" i="26"/>
  <c r="F221" i="26"/>
  <c r="E222" i="26"/>
  <c r="F222" i="26"/>
  <c r="E223" i="26"/>
  <c r="F223" i="26"/>
  <c r="E224" i="26"/>
  <c r="F224" i="26"/>
  <c r="E225" i="26"/>
  <c r="F225" i="26"/>
  <c r="E226" i="26"/>
  <c r="F226" i="26"/>
  <c r="E227" i="26"/>
  <c r="F227" i="26"/>
  <c r="E228" i="26"/>
  <c r="F228" i="26"/>
  <c r="E229" i="26"/>
  <c r="F229" i="26"/>
  <c r="E230" i="26"/>
  <c r="F230" i="26"/>
  <c r="E231" i="26"/>
  <c r="F231" i="26"/>
  <c r="E232" i="26"/>
  <c r="F232" i="26"/>
  <c r="E233" i="26"/>
  <c r="F233" i="26"/>
  <c r="E234" i="26"/>
  <c r="F234" i="26"/>
  <c r="E235" i="26"/>
  <c r="F235" i="26"/>
  <c r="E236" i="26"/>
  <c r="F236" i="26"/>
  <c r="E237" i="26"/>
  <c r="F237" i="26"/>
  <c r="E238" i="26"/>
  <c r="F238" i="26"/>
  <c r="E239" i="26"/>
  <c r="F239" i="26"/>
  <c r="E240" i="26"/>
  <c r="F240" i="26"/>
  <c r="E241" i="26"/>
  <c r="F241" i="26"/>
  <c r="E242" i="26"/>
  <c r="F242" i="26"/>
  <c r="E243" i="26"/>
  <c r="F243" i="26"/>
  <c r="E244" i="26"/>
  <c r="F244" i="26"/>
  <c r="E245" i="26"/>
  <c r="F245" i="26"/>
  <c r="E246" i="26"/>
  <c r="F246" i="26"/>
  <c r="E247" i="26"/>
  <c r="F247" i="26"/>
  <c r="E248" i="26"/>
  <c r="F248" i="26"/>
  <c r="E249" i="26"/>
  <c r="F249" i="26"/>
  <c r="E250" i="26"/>
  <c r="F250" i="26"/>
  <c r="E251" i="26"/>
  <c r="F251" i="26"/>
  <c r="E252" i="26"/>
  <c r="F252" i="26"/>
  <c r="E253" i="26"/>
  <c r="F253" i="26"/>
  <c r="E254" i="26"/>
  <c r="F254" i="26"/>
  <c r="E255" i="26"/>
  <c r="F255" i="26"/>
  <c r="E256" i="26"/>
  <c r="F256" i="26"/>
  <c r="E257" i="26"/>
  <c r="F257" i="26"/>
  <c r="E258" i="26"/>
  <c r="F258" i="26"/>
  <c r="E259" i="26"/>
  <c r="F259" i="26"/>
  <c r="E260" i="26"/>
  <c r="F260" i="26"/>
  <c r="E261" i="26"/>
  <c r="F261" i="26"/>
  <c r="E262" i="26"/>
  <c r="F262" i="26"/>
  <c r="E263" i="26"/>
  <c r="F263" i="26"/>
  <c r="E264" i="26"/>
  <c r="F264" i="26"/>
  <c r="E265" i="26"/>
  <c r="F265" i="26"/>
  <c r="E266" i="26"/>
  <c r="F266" i="26"/>
  <c r="E267" i="26"/>
  <c r="F267" i="26"/>
  <c r="E268" i="26"/>
  <c r="F268" i="26"/>
  <c r="E269" i="26"/>
  <c r="F269" i="26"/>
  <c r="E270" i="26"/>
  <c r="F270" i="26"/>
  <c r="E271" i="26"/>
  <c r="F271" i="26"/>
  <c r="E272" i="26"/>
  <c r="F272" i="26"/>
  <c r="E273" i="26"/>
  <c r="F273" i="26"/>
  <c r="E274" i="26"/>
  <c r="F274" i="26"/>
  <c r="E275" i="26"/>
  <c r="F275" i="26"/>
  <c r="E276" i="26"/>
  <c r="F276" i="26"/>
  <c r="E277" i="26"/>
  <c r="F277" i="26"/>
  <c r="E278" i="26"/>
  <c r="F278" i="26"/>
  <c r="E279" i="26"/>
  <c r="F279" i="26"/>
  <c r="E280" i="26"/>
  <c r="F280" i="26"/>
  <c r="E281" i="26"/>
  <c r="F281" i="26"/>
  <c r="E282" i="26"/>
  <c r="F282" i="26"/>
  <c r="E283" i="26"/>
  <c r="F283" i="26"/>
  <c r="E284" i="26"/>
  <c r="F284" i="26"/>
  <c r="E285" i="26"/>
  <c r="F285" i="26"/>
  <c r="E286" i="26"/>
  <c r="F286" i="26"/>
  <c r="E287" i="26"/>
  <c r="F287" i="26"/>
  <c r="E288" i="26"/>
  <c r="F288" i="26"/>
  <c r="E289" i="26"/>
  <c r="F289" i="26"/>
  <c r="E290" i="26"/>
  <c r="F290" i="26"/>
  <c r="E291" i="26"/>
  <c r="F291" i="26"/>
  <c r="E292" i="26"/>
  <c r="F292" i="26"/>
  <c r="E293" i="26"/>
  <c r="F293" i="26"/>
  <c r="E294" i="26"/>
  <c r="F294" i="26"/>
  <c r="E295" i="26"/>
  <c r="F295" i="26"/>
  <c r="E296" i="26"/>
  <c r="F296" i="26"/>
  <c r="E297" i="26"/>
  <c r="F297" i="26"/>
  <c r="E298" i="26"/>
  <c r="F298" i="26"/>
  <c r="E299" i="26"/>
  <c r="F299" i="26"/>
  <c r="E300" i="26"/>
  <c r="F300" i="26"/>
  <c r="E301" i="26"/>
  <c r="F301" i="26"/>
  <c r="E302" i="26"/>
  <c r="F302" i="26"/>
  <c r="E303" i="26"/>
  <c r="F303" i="26"/>
  <c r="E304" i="26"/>
  <c r="F304" i="26"/>
  <c r="E305" i="26"/>
  <c r="F305" i="26"/>
  <c r="E306" i="26"/>
  <c r="F306" i="26"/>
  <c r="E307" i="26"/>
  <c r="F307" i="26"/>
  <c r="E308" i="26"/>
  <c r="F308" i="26"/>
  <c r="E309" i="26"/>
  <c r="F309" i="26"/>
  <c r="E310" i="26"/>
  <c r="F310" i="26"/>
  <c r="E311" i="26"/>
  <c r="F311" i="26"/>
  <c r="E312" i="26"/>
  <c r="F312" i="26"/>
  <c r="E313" i="26"/>
  <c r="F313" i="26"/>
  <c r="E314" i="26"/>
  <c r="F314" i="26"/>
  <c r="E315" i="26"/>
  <c r="F315" i="26"/>
  <c r="E316" i="26"/>
  <c r="F316" i="26"/>
  <c r="E317" i="26"/>
  <c r="F317" i="26"/>
  <c r="E318" i="26"/>
  <c r="F318" i="26"/>
  <c r="E319" i="26"/>
  <c r="F319" i="26"/>
  <c r="E320" i="26"/>
  <c r="F320" i="26"/>
  <c r="E321" i="26"/>
  <c r="F321" i="26"/>
  <c r="E322" i="26"/>
  <c r="F322" i="26"/>
  <c r="E323" i="26"/>
  <c r="F323" i="26"/>
  <c r="E324" i="26"/>
  <c r="F324" i="26"/>
  <c r="E325" i="26"/>
  <c r="F325" i="26"/>
  <c r="E326" i="26"/>
  <c r="F326" i="26"/>
  <c r="E327" i="26"/>
  <c r="F327" i="26"/>
  <c r="E328" i="26"/>
  <c r="F328" i="26"/>
  <c r="E329" i="26"/>
  <c r="F329" i="26"/>
  <c r="E330" i="26"/>
  <c r="F330" i="26"/>
  <c r="E331" i="26"/>
  <c r="F331" i="26"/>
  <c r="E332" i="26"/>
  <c r="F332" i="26"/>
  <c r="E333" i="26"/>
  <c r="F333" i="26"/>
  <c r="E334" i="26"/>
  <c r="F334" i="26"/>
  <c r="E335" i="26"/>
  <c r="F335" i="26"/>
  <c r="E336" i="26"/>
  <c r="F336" i="26"/>
  <c r="E337" i="26"/>
  <c r="F337" i="26"/>
  <c r="E338" i="26"/>
  <c r="F338" i="26"/>
  <c r="E339" i="26"/>
  <c r="F339" i="26"/>
  <c r="E340" i="26"/>
  <c r="F340" i="26"/>
  <c r="E341" i="26"/>
  <c r="F341" i="26"/>
  <c r="E342" i="26"/>
  <c r="F342" i="26"/>
  <c r="E343" i="26"/>
  <c r="F343" i="26"/>
  <c r="E344" i="26"/>
  <c r="F344" i="26"/>
  <c r="E345" i="26"/>
  <c r="F345" i="26"/>
  <c r="E346" i="26"/>
  <c r="F346" i="26"/>
  <c r="E347" i="26"/>
  <c r="F347" i="26"/>
  <c r="E348" i="26"/>
  <c r="F348" i="26"/>
  <c r="E349" i="26"/>
  <c r="F349" i="26"/>
  <c r="E350" i="26"/>
  <c r="F350" i="26"/>
  <c r="E351" i="26"/>
  <c r="F351" i="26"/>
  <c r="E352" i="26"/>
  <c r="F352" i="26"/>
  <c r="E353" i="26"/>
  <c r="F353" i="26"/>
  <c r="E354" i="26"/>
  <c r="F354" i="26"/>
  <c r="E355" i="26"/>
  <c r="F355" i="26"/>
  <c r="E356" i="26"/>
  <c r="F356" i="26"/>
  <c r="E357" i="26"/>
  <c r="F357" i="26"/>
  <c r="E358" i="26"/>
  <c r="F358" i="26"/>
  <c r="E359" i="26"/>
  <c r="F359" i="26"/>
  <c r="E360" i="26"/>
  <c r="F360" i="26"/>
  <c r="E361" i="26"/>
  <c r="F361" i="26"/>
  <c r="E362" i="26"/>
  <c r="F362" i="26"/>
  <c r="E363" i="26"/>
  <c r="F363" i="26"/>
  <c r="E364" i="26"/>
  <c r="F364" i="26"/>
  <c r="E365" i="26"/>
  <c r="F365" i="26"/>
  <c r="E366" i="26"/>
  <c r="F366" i="26"/>
  <c r="E367" i="26"/>
  <c r="F367" i="26"/>
  <c r="E368" i="26"/>
  <c r="F368" i="26"/>
  <c r="E369" i="26"/>
  <c r="F369" i="26"/>
  <c r="E370" i="26"/>
  <c r="F370" i="26"/>
  <c r="E371" i="26"/>
  <c r="F371" i="26"/>
  <c r="E372" i="26"/>
  <c r="F372" i="26"/>
  <c r="E373" i="26"/>
  <c r="F373" i="26"/>
  <c r="E374" i="26"/>
  <c r="F374" i="26"/>
  <c r="E375" i="26"/>
  <c r="F375" i="26"/>
  <c r="E376" i="26"/>
  <c r="F376" i="26"/>
  <c r="E377" i="26"/>
  <c r="F377" i="26"/>
  <c r="E378" i="26"/>
  <c r="F378" i="26"/>
  <c r="E379" i="26"/>
  <c r="F379" i="26"/>
  <c r="E380" i="26"/>
  <c r="F380" i="26"/>
  <c r="E381" i="26"/>
  <c r="F381" i="26"/>
  <c r="E382" i="26"/>
  <c r="F382" i="26"/>
  <c r="E383" i="26"/>
  <c r="F383" i="26"/>
  <c r="E384" i="26"/>
  <c r="F384" i="26"/>
  <c r="E385" i="26"/>
  <c r="F385" i="26"/>
  <c r="E386" i="26"/>
  <c r="F386" i="26"/>
  <c r="E387" i="26"/>
  <c r="F387" i="26"/>
  <c r="E388" i="26"/>
  <c r="F388" i="26"/>
  <c r="E389" i="26"/>
  <c r="F389" i="26"/>
  <c r="E390" i="26"/>
  <c r="F390" i="26"/>
  <c r="E391" i="26"/>
  <c r="F391" i="26"/>
  <c r="E392" i="26"/>
  <c r="F392" i="26"/>
  <c r="E393" i="26"/>
  <c r="F393" i="26"/>
  <c r="E394" i="26"/>
  <c r="F394" i="26"/>
  <c r="E395" i="26"/>
  <c r="F395" i="26"/>
  <c r="E396" i="26"/>
  <c r="F396" i="26"/>
  <c r="E397" i="26"/>
  <c r="F397" i="26"/>
  <c r="E398" i="26"/>
  <c r="F398" i="26"/>
  <c r="E399" i="26"/>
  <c r="F399" i="26"/>
  <c r="E400" i="26"/>
  <c r="F400" i="26"/>
  <c r="E401" i="26"/>
  <c r="F401" i="26"/>
  <c r="E402" i="26"/>
  <c r="F402" i="26"/>
  <c r="E403" i="26"/>
  <c r="F403" i="26"/>
  <c r="E404" i="26"/>
  <c r="F404" i="26"/>
  <c r="E405" i="26"/>
  <c r="F405" i="26"/>
  <c r="E406" i="26"/>
  <c r="F406" i="26"/>
  <c r="E407" i="26"/>
  <c r="F407" i="26"/>
  <c r="E408" i="26"/>
  <c r="F408" i="26"/>
  <c r="E409" i="26"/>
  <c r="F409" i="26"/>
  <c r="E410" i="26"/>
  <c r="F410" i="26"/>
  <c r="E411" i="26"/>
  <c r="F411" i="26"/>
  <c r="E412" i="26"/>
  <c r="F412" i="26"/>
  <c r="E413" i="26"/>
  <c r="F413" i="26"/>
  <c r="E414" i="26"/>
  <c r="F414" i="26"/>
  <c r="E415" i="26"/>
  <c r="F415" i="26"/>
  <c r="E416" i="26"/>
  <c r="F416" i="26"/>
  <c r="E417" i="26"/>
  <c r="F417" i="26"/>
  <c r="E418" i="26"/>
  <c r="F418" i="26"/>
  <c r="E419" i="26"/>
  <c r="F419" i="26"/>
  <c r="E420" i="26"/>
  <c r="F420" i="26"/>
  <c r="E421" i="26"/>
  <c r="F421" i="26"/>
  <c r="E422" i="26"/>
  <c r="F422" i="26"/>
  <c r="E423" i="26"/>
  <c r="F423" i="26"/>
  <c r="E424" i="26"/>
  <c r="F424" i="26"/>
  <c r="E425" i="26"/>
  <c r="F425" i="26"/>
  <c r="E426" i="26"/>
  <c r="F426" i="26"/>
  <c r="E427" i="26"/>
  <c r="F427" i="26"/>
  <c r="E428" i="26"/>
  <c r="F428" i="26"/>
  <c r="E429" i="26"/>
  <c r="F429" i="26"/>
  <c r="E430" i="26"/>
  <c r="F430" i="26"/>
  <c r="E431" i="26"/>
  <c r="F431" i="26"/>
  <c r="E432" i="26"/>
  <c r="F432" i="26"/>
  <c r="E433" i="26"/>
  <c r="F433" i="26"/>
  <c r="E434" i="26"/>
  <c r="F434" i="26"/>
  <c r="E435" i="26"/>
  <c r="F435" i="26"/>
  <c r="E436" i="26"/>
  <c r="F436" i="26"/>
  <c r="E437" i="26"/>
  <c r="F437" i="26"/>
  <c r="E438" i="26"/>
  <c r="F438" i="26"/>
  <c r="E439" i="26"/>
  <c r="F439" i="26"/>
  <c r="E440" i="26"/>
  <c r="F440" i="26"/>
  <c r="E441" i="26"/>
  <c r="F441" i="26"/>
  <c r="E442" i="26"/>
  <c r="F442" i="26"/>
  <c r="E443" i="26"/>
  <c r="F443" i="26"/>
  <c r="E444" i="26"/>
  <c r="F444" i="26"/>
  <c r="E445" i="26"/>
  <c r="F445" i="26"/>
  <c r="E446" i="26"/>
  <c r="F446" i="26"/>
  <c r="E447" i="26"/>
  <c r="F447" i="26"/>
  <c r="E448" i="26"/>
  <c r="F448" i="26"/>
  <c r="E449" i="26"/>
  <c r="F449" i="26"/>
  <c r="E450" i="26"/>
  <c r="F450" i="26"/>
  <c r="E451" i="26"/>
  <c r="F451" i="26"/>
  <c r="E452" i="26"/>
  <c r="F452" i="26"/>
  <c r="E453" i="26"/>
  <c r="F453" i="26"/>
  <c r="E454" i="26"/>
  <c r="F454" i="26"/>
  <c r="E455" i="26"/>
  <c r="F455" i="26"/>
  <c r="E456" i="26"/>
  <c r="F456" i="26"/>
  <c r="E457" i="26"/>
  <c r="F457" i="26"/>
  <c r="E458" i="26"/>
  <c r="F458" i="26"/>
  <c r="E459" i="26"/>
  <c r="F459" i="26"/>
  <c r="E460" i="26"/>
  <c r="F460" i="26"/>
  <c r="E461" i="26"/>
  <c r="F461" i="26"/>
  <c r="E462" i="26"/>
  <c r="F462" i="26"/>
  <c r="E463" i="26"/>
  <c r="F463" i="26"/>
  <c r="E464" i="26"/>
  <c r="F464" i="26"/>
  <c r="E465" i="26"/>
  <c r="F465" i="26"/>
  <c r="E466" i="26"/>
  <c r="F466" i="26"/>
  <c r="E467" i="26"/>
  <c r="F467" i="26"/>
  <c r="E468" i="26"/>
  <c r="F468" i="26"/>
  <c r="E469" i="26"/>
  <c r="F469" i="26"/>
  <c r="E470" i="26"/>
  <c r="F470" i="26"/>
  <c r="E471" i="26"/>
  <c r="F471" i="26"/>
  <c r="E472" i="26"/>
  <c r="F472" i="26"/>
  <c r="E473" i="26"/>
  <c r="F473" i="26"/>
  <c r="E474" i="26"/>
  <c r="F474" i="26"/>
  <c r="E475" i="26"/>
  <c r="F475" i="26"/>
  <c r="E476" i="26"/>
  <c r="F476" i="26"/>
  <c r="E477" i="26"/>
  <c r="F477" i="26"/>
  <c r="E478" i="26"/>
  <c r="F478" i="26"/>
  <c r="E479" i="26"/>
  <c r="F479" i="26"/>
  <c r="E480" i="26"/>
  <c r="F480" i="26"/>
  <c r="E481" i="26"/>
  <c r="F481" i="26"/>
  <c r="E482" i="26"/>
  <c r="F482" i="26"/>
  <c r="E483" i="26"/>
  <c r="F483" i="26"/>
  <c r="E484" i="26"/>
  <c r="F484" i="26"/>
  <c r="E485" i="26"/>
  <c r="F485" i="26"/>
  <c r="E486" i="26"/>
  <c r="F486" i="26"/>
  <c r="E487" i="26"/>
  <c r="F487" i="26"/>
  <c r="E488" i="26"/>
  <c r="F488" i="26"/>
  <c r="E489" i="26"/>
  <c r="F489" i="26"/>
  <c r="E490" i="26"/>
  <c r="F490" i="26"/>
  <c r="E491" i="26"/>
  <c r="F491" i="26"/>
  <c r="E492" i="26"/>
  <c r="F492" i="26"/>
  <c r="E493" i="26"/>
  <c r="F493" i="26"/>
  <c r="E494" i="26"/>
  <c r="F494" i="26"/>
  <c r="E495" i="26"/>
  <c r="F495" i="26"/>
  <c r="E496" i="26"/>
  <c r="F496" i="26"/>
  <c r="E497" i="26"/>
  <c r="F497" i="26"/>
  <c r="E498" i="26"/>
  <c r="F498" i="26"/>
  <c r="E499" i="26"/>
  <c r="F499" i="26"/>
  <c r="E500" i="26"/>
  <c r="F500" i="26"/>
  <c r="E501" i="26"/>
  <c r="F501" i="26"/>
  <c r="E502" i="26"/>
  <c r="F502" i="26"/>
  <c r="E503" i="26"/>
  <c r="F503" i="26"/>
  <c r="E504" i="26"/>
  <c r="F504" i="26"/>
  <c r="E505" i="26"/>
  <c r="F505" i="26"/>
  <c r="E506" i="26"/>
  <c r="F506" i="26"/>
  <c r="E507" i="26"/>
  <c r="F507" i="26"/>
  <c r="E508" i="26"/>
  <c r="F508" i="26"/>
  <c r="E509" i="26"/>
  <c r="F509" i="26"/>
  <c r="E510" i="26"/>
  <c r="F510" i="26"/>
  <c r="E511" i="26"/>
  <c r="F511" i="26"/>
  <c r="E512" i="26"/>
  <c r="F512" i="26"/>
  <c r="E513" i="26"/>
  <c r="F513" i="26"/>
  <c r="E514" i="26"/>
  <c r="F514" i="26"/>
  <c r="E515" i="26"/>
  <c r="F515" i="26"/>
  <c r="E516" i="26"/>
  <c r="F516" i="26"/>
  <c r="E517" i="26"/>
  <c r="F517" i="26"/>
  <c r="E518" i="26"/>
  <c r="F518" i="26"/>
  <c r="E519" i="26"/>
  <c r="F519" i="26"/>
  <c r="E520" i="26"/>
  <c r="F520" i="26"/>
  <c r="E521" i="26"/>
  <c r="F521" i="26"/>
  <c r="E522" i="26"/>
  <c r="F522" i="26"/>
  <c r="E523" i="26"/>
  <c r="F523" i="26"/>
  <c r="E524" i="26"/>
  <c r="F524" i="26"/>
  <c r="E525" i="26"/>
  <c r="F525" i="26"/>
  <c r="E526" i="26"/>
  <c r="F526" i="26"/>
  <c r="E527" i="26"/>
  <c r="F527" i="26"/>
  <c r="E528" i="26"/>
  <c r="F528" i="26"/>
  <c r="E529" i="26"/>
  <c r="F529" i="26"/>
  <c r="E530" i="26"/>
  <c r="F530" i="26"/>
  <c r="E531" i="26"/>
  <c r="F531" i="26"/>
  <c r="E532" i="26"/>
  <c r="F532" i="26"/>
  <c r="E533" i="26"/>
  <c r="F533" i="26"/>
  <c r="E534" i="26"/>
  <c r="F534" i="26"/>
  <c r="E535" i="26"/>
  <c r="F535" i="26"/>
  <c r="E536" i="26"/>
  <c r="F536" i="26"/>
  <c r="E537" i="26"/>
  <c r="F537" i="26"/>
  <c r="E538" i="26"/>
  <c r="F538" i="26"/>
  <c r="E539" i="26"/>
  <c r="F539" i="26"/>
  <c r="E540" i="26"/>
  <c r="F540" i="26"/>
  <c r="E541" i="26"/>
  <c r="F541" i="26"/>
  <c r="E542" i="26"/>
  <c r="F542" i="26"/>
  <c r="E543" i="26"/>
  <c r="F543" i="26"/>
  <c r="E544" i="26"/>
  <c r="F544" i="26"/>
  <c r="E545" i="26"/>
  <c r="F545" i="26"/>
  <c r="E546" i="26"/>
  <c r="F546" i="26"/>
  <c r="E547" i="26"/>
  <c r="F547" i="26"/>
  <c r="E548" i="26"/>
  <c r="F548" i="26"/>
  <c r="E549" i="26"/>
  <c r="F549" i="26"/>
  <c r="E550" i="26"/>
  <c r="F550" i="26"/>
  <c r="E551" i="26"/>
  <c r="F551" i="26"/>
  <c r="E552" i="26"/>
  <c r="F552" i="26"/>
  <c r="E553" i="26"/>
  <c r="F553" i="26"/>
  <c r="E554" i="26"/>
  <c r="F554" i="26"/>
  <c r="E555" i="26"/>
  <c r="F555" i="26"/>
  <c r="E556" i="26"/>
  <c r="F556" i="26"/>
  <c r="E557" i="26"/>
  <c r="F557" i="26"/>
  <c r="E558" i="26"/>
  <c r="F558" i="26"/>
  <c r="E559" i="26"/>
  <c r="F559" i="26"/>
  <c r="E560" i="26"/>
  <c r="F560" i="26"/>
  <c r="E561" i="26"/>
  <c r="F561" i="26"/>
  <c r="E562" i="26"/>
  <c r="F562" i="26"/>
  <c r="E563" i="26"/>
  <c r="F563" i="26"/>
  <c r="E564" i="26"/>
  <c r="F564" i="26"/>
  <c r="E565" i="26"/>
  <c r="F565" i="26"/>
  <c r="E566" i="26"/>
  <c r="F566" i="26"/>
  <c r="E567" i="26"/>
  <c r="F567" i="26"/>
  <c r="E568" i="26"/>
  <c r="F568" i="26"/>
  <c r="E569" i="26"/>
  <c r="F569" i="26"/>
  <c r="E570" i="26"/>
  <c r="F570" i="26"/>
  <c r="E571" i="26"/>
  <c r="F571" i="26"/>
  <c r="E572" i="26"/>
  <c r="F572" i="26"/>
  <c r="E573" i="26"/>
  <c r="F573" i="26"/>
  <c r="E574" i="26"/>
  <c r="F574" i="26"/>
  <c r="E575" i="26"/>
  <c r="F575" i="26"/>
  <c r="E576" i="26"/>
  <c r="F576" i="26"/>
  <c r="E577" i="26"/>
  <c r="F577" i="26"/>
  <c r="E578" i="26"/>
  <c r="F578" i="26"/>
  <c r="E579" i="26"/>
  <c r="F579" i="26"/>
  <c r="E580" i="26"/>
  <c r="F580" i="26"/>
  <c r="E581" i="26"/>
  <c r="F581" i="26"/>
  <c r="E582" i="26"/>
  <c r="F582" i="26"/>
  <c r="E583" i="26"/>
  <c r="F583" i="26"/>
  <c r="E584" i="26"/>
  <c r="F584" i="26"/>
  <c r="E585" i="26"/>
  <c r="F585" i="26"/>
  <c r="E586" i="26"/>
  <c r="F586" i="26"/>
  <c r="E587" i="26"/>
  <c r="F587" i="26"/>
  <c r="E588" i="26"/>
  <c r="F588" i="26"/>
  <c r="E589" i="26"/>
  <c r="F589" i="26"/>
  <c r="E590" i="26"/>
  <c r="F590" i="26"/>
  <c r="E591" i="26"/>
  <c r="F591" i="26"/>
  <c r="E592" i="26"/>
  <c r="F592" i="26"/>
  <c r="E593" i="26"/>
  <c r="F593" i="26"/>
  <c r="E594" i="26"/>
  <c r="F594" i="26"/>
  <c r="E595" i="26"/>
  <c r="F595" i="26"/>
  <c r="E596" i="26"/>
  <c r="F596" i="26"/>
  <c r="E597" i="26"/>
  <c r="F597" i="26"/>
  <c r="E598" i="26"/>
  <c r="F598" i="26"/>
  <c r="E599" i="26"/>
  <c r="F599" i="26"/>
  <c r="E600" i="26"/>
  <c r="F600" i="26"/>
  <c r="E601" i="26"/>
  <c r="F601" i="26"/>
  <c r="E602" i="26"/>
  <c r="F602" i="26"/>
  <c r="E603" i="26"/>
  <c r="F603" i="26"/>
  <c r="E604" i="26"/>
  <c r="F604" i="26"/>
  <c r="E605" i="26"/>
  <c r="F605" i="26"/>
  <c r="E606" i="26"/>
  <c r="F606" i="26"/>
  <c r="E607" i="26"/>
  <c r="F607" i="26"/>
  <c r="E608" i="26"/>
  <c r="F608" i="26"/>
  <c r="E609" i="26"/>
  <c r="F609" i="26"/>
  <c r="E610" i="26"/>
  <c r="F610" i="26"/>
  <c r="E611" i="26"/>
  <c r="F611" i="26"/>
  <c r="E612" i="26"/>
  <c r="F612" i="26"/>
  <c r="E613" i="26"/>
  <c r="F613" i="26"/>
  <c r="E614" i="26"/>
  <c r="F614" i="26"/>
  <c r="E615" i="26"/>
  <c r="F615" i="26"/>
  <c r="E616" i="26"/>
  <c r="F616" i="26"/>
  <c r="E617" i="26"/>
  <c r="F617" i="26"/>
  <c r="E618" i="26"/>
  <c r="F618" i="26"/>
  <c r="E619" i="26"/>
  <c r="F619" i="26"/>
  <c r="E620" i="26"/>
  <c r="F620" i="26"/>
  <c r="E621" i="26"/>
  <c r="F621" i="26"/>
  <c r="E622" i="26"/>
  <c r="F622" i="26"/>
  <c r="E623" i="26"/>
  <c r="F623" i="26"/>
  <c r="E624" i="26"/>
  <c r="F624" i="26"/>
  <c r="E625" i="26"/>
  <c r="F625" i="26"/>
  <c r="E626" i="26"/>
  <c r="F626" i="26"/>
  <c r="E627" i="26"/>
  <c r="F627" i="26"/>
  <c r="E628" i="26"/>
  <c r="F628" i="26"/>
  <c r="E629" i="26"/>
  <c r="F629" i="26"/>
  <c r="E630" i="26"/>
  <c r="F630" i="26"/>
  <c r="E631" i="26"/>
  <c r="F631" i="26"/>
  <c r="E632" i="26"/>
  <c r="F632" i="26"/>
  <c r="E633" i="26"/>
  <c r="F633" i="26"/>
  <c r="E634" i="26"/>
  <c r="F634" i="26"/>
  <c r="E635" i="26"/>
  <c r="F635" i="26"/>
  <c r="E636" i="26"/>
  <c r="F636" i="26"/>
  <c r="E637" i="26"/>
  <c r="F637" i="26"/>
  <c r="E638" i="26"/>
  <c r="F638" i="26"/>
  <c r="E639" i="26"/>
  <c r="F639" i="26"/>
  <c r="E640" i="26"/>
  <c r="F640" i="26"/>
  <c r="E641" i="26"/>
  <c r="F641" i="26"/>
  <c r="E642" i="26"/>
  <c r="F642" i="26"/>
  <c r="E643" i="26"/>
  <c r="F643" i="26"/>
  <c r="E644" i="26"/>
  <c r="F644" i="26"/>
  <c r="E645" i="26"/>
  <c r="F645" i="26"/>
  <c r="E646" i="26"/>
  <c r="F646" i="26"/>
  <c r="E647" i="26"/>
  <c r="F647" i="26"/>
  <c r="E648" i="26"/>
  <c r="F648" i="26"/>
  <c r="E649" i="26"/>
  <c r="F649" i="26"/>
  <c r="E650" i="26"/>
  <c r="F650" i="26"/>
  <c r="E651" i="26"/>
  <c r="F651" i="26"/>
  <c r="E652" i="26"/>
  <c r="F652" i="26"/>
  <c r="E653" i="26"/>
  <c r="F653" i="26"/>
  <c r="E654" i="26"/>
  <c r="F654" i="26"/>
  <c r="E655" i="26"/>
  <c r="F655" i="26"/>
  <c r="E656" i="26"/>
  <c r="F656" i="26"/>
  <c r="E657" i="26"/>
  <c r="F657" i="26"/>
  <c r="E658" i="26"/>
  <c r="F658" i="26"/>
  <c r="E659" i="26"/>
  <c r="F659" i="26"/>
  <c r="E660" i="26"/>
  <c r="F660" i="26"/>
  <c r="E661" i="26"/>
  <c r="F661" i="26"/>
  <c r="E662" i="26"/>
  <c r="F662" i="26"/>
  <c r="E663" i="26"/>
  <c r="F663" i="26"/>
  <c r="E664" i="26"/>
  <c r="F664" i="26"/>
  <c r="E665" i="26"/>
  <c r="F665" i="26"/>
  <c r="E666" i="26"/>
  <c r="F666" i="26"/>
  <c r="E667" i="26"/>
  <c r="F667" i="26"/>
  <c r="E668" i="26"/>
  <c r="F668" i="26"/>
  <c r="E669" i="26"/>
  <c r="F669" i="26"/>
  <c r="E670" i="26"/>
  <c r="F670" i="26"/>
  <c r="E671" i="26"/>
  <c r="F671" i="26"/>
  <c r="E672" i="26"/>
  <c r="F672" i="26"/>
  <c r="E673" i="26"/>
  <c r="F673" i="26"/>
  <c r="E674" i="26"/>
  <c r="F674" i="26"/>
  <c r="E675" i="26"/>
  <c r="F675" i="26"/>
  <c r="E676" i="26"/>
  <c r="F676" i="26"/>
  <c r="E677" i="26"/>
  <c r="F677" i="26"/>
  <c r="E678" i="26"/>
  <c r="F678" i="26"/>
  <c r="E679" i="26"/>
  <c r="F679" i="26"/>
  <c r="E680" i="26"/>
  <c r="F680" i="26"/>
  <c r="E681" i="26"/>
  <c r="F681" i="26"/>
  <c r="E682" i="26"/>
  <c r="F682" i="26"/>
  <c r="E683" i="26"/>
  <c r="F683" i="26"/>
  <c r="E684" i="26"/>
  <c r="F684" i="26"/>
  <c r="E685" i="26"/>
  <c r="F685" i="26"/>
  <c r="E686" i="26"/>
  <c r="F686" i="26"/>
  <c r="E687" i="26"/>
  <c r="F687" i="26"/>
  <c r="E688" i="26"/>
  <c r="F688" i="26"/>
  <c r="E689" i="26"/>
  <c r="F689" i="26"/>
  <c r="E690" i="26"/>
  <c r="F690" i="26"/>
  <c r="E691" i="26"/>
  <c r="F691" i="26"/>
  <c r="E692" i="26"/>
  <c r="F692" i="26"/>
  <c r="E693" i="26"/>
  <c r="F693" i="26"/>
  <c r="E694" i="26"/>
  <c r="F694" i="26"/>
  <c r="E695" i="26"/>
  <c r="F695" i="26"/>
  <c r="E696" i="26"/>
  <c r="F696" i="26"/>
  <c r="E697" i="26"/>
  <c r="F697" i="26"/>
  <c r="E698" i="26"/>
  <c r="F698" i="26"/>
  <c r="E699" i="26"/>
  <c r="F699" i="26"/>
  <c r="E700" i="26"/>
  <c r="F700" i="26"/>
  <c r="E701" i="26"/>
  <c r="F701" i="26"/>
  <c r="E702" i="26"/>
  <c r="F702" i="26"/>
  <c r="E703" i="26"/>
  <c r="F703" i="26"/>
  <c r="E704" i="26"/>
  <c r="F704" i="26"/>
  <c r="E705" i="26"/>
  <c r="F705" i="26"/>
  <c r="E706" i="26"/>
  <c r="F706" i="26"/>
  <c r="E707" i="26"/>
  <c r="F707" i="26"/>
  <c r="E708" i="26"/>
  <c r="F708" i="26"/>
  <c r="E709" i="26"/>
  <c r="F709" i="26"/>
  <c r="E710" i="26"/>
  <c r="F710" i="26"/>
  <c r="E711" i="26"/>
  <c r="F711" i="26"/>
  <c r="E712" i="26"/>
  <c r="F712" i="26"/>
  <c r="E713" i="26"/>
  <c r="F713" i="26"/>
  <c r="E714" i="26"/>
  <c r="F714" i="26"/>
  <c r="E715" i="26"/>
  <c r="F715" i="26"/>
  <c r="E716" i="26"/>
  <c r="F716" i="26"/>
  <c r="E717" i="26"/>
  <c r="F717" i="26"/>
  <c r="E718" i="26"/>
  <c r="F718" i="26"/>
  <c r="E719" i="26"/>
  <c r="F719" i="26"/>
  <c r="E720" i="26"/>
  <c r="F720" i="26"/>
  <c r="E721" i="26"/>
  <c r="F721" i="26"/>
  <c r="E722" i="26"/>
  <c r="F722" i="26"/>
  <c r="E723" i="26"/>
  <c r="F723" i="26"/>
  <c r="E724" i="26"/>
  <c r="F724" i="26"/>
  <c r="E725" i="26"/>
  <c r="F725" i="26"/>
  <c r="E726" i="26"/>
  <c r="F726" i="26"/>
  <c r="E727" i="26"/>
  <c r="F727" i="26"/>
  <c r="E728" i="26"/>
  <c r="F728" i="26"/>
  <c r="E729" i="26"/>
  <c r="F729" i="26"/>
  <c r="E730" i="26"/>
  <c r="F730" i="26"/>
  <c r="E731" i="26"/>
  <c r="F731" i="26"/>
  <c r="E732" i="26"/>
  <c r="F732" i="26"/>
  <c r="E733" i="26"/>
  <c r="F733" i="26"/>
  <c r="E734" i="26"/>
  <c r="F734" i="26"/>
  <c r="E735" i="26"/>
  <c r="F735" i="26"/>
  <c r="E736" i="26"/>
  <c r="F736" i="26"/>
  <c r="E737" i="26"/>
  <c r="F737" i="26"/>
  <c r="E738" i="26"/>
  <c r="F738" i="26"/>
  <c r="E739" i="26"/>
  <c r="F739" i="26"/>
  <c r="E740" i="26"/>
  <c r="F740" i="26"/>
  <c r="E741" i="26"/>
  <c r="F741" i="26"/>
  <c r="E742" i="26"/>
  <c r="F742" i="26"/>
  <c r="E743" i="26"/>
  <c r="F743" i="26"/>
  <c r="E744" i="26"/>
  <c r="F744" i="26"/>
  <c r="E745" i="26"/>
  <c r="F745" i="26"/>
  <c r="E746" i="26"/>
  <c r="F746" i="26"/>
  <c r="E747" i="26"/>
  <c r="F747" i="26"/>
  <c r="E748" i="26"/>
  <c r="F748" i="26"/>
  <c r="E749" i="26"/>
  <c r="F749" i="26"/>
  <c r="E750" i="26"/>
  <c r="F750" i="26"/>
  <c r="E751" i="26"/>
  <c r="F751" i="26"/>
  <c r="E752" i="26"/>
  <c r="F752" i="26"/>
  <c r="E753" i="26"/>
  <c r="F753" i="26"/>
  <c r="E754" i="26"/>
  <c r="F754" i="26"/>
  <c r="E755" i="26"/>
  <c r="F755" i="26"/>
  <c r="E756" i="26"/>
  <c r="F756" i="26"/>
  <c r="E757" i="26"/>
  <c r="F757" i="26"/>
  <c r="E758" i="26"/>
  <c r="F758" i="26"/>
  <c r="E759" i="26"/>
  <c r="F759" i="26"/>
  <c r="E760" i="26"/>
  <c r="F760" i="26"/>
  <c r="E761" i="26"/>
  <c r="F761" i="26"/>
  <c r="E762" i="26"/>
  <c r="F762" i="26"/>
  <c r="E763" i="26"/>
  <c r="F763" i="26"/>
  <c r="E764" i="26"/>
  <c r="F764" i="26"/>
  <c r="E765" i="26"/>
  <c r="F765" i="26"/>
  <c r="E766" i="26"/>
  <c r="F766" i="26"/>
  <c r="E767" i="26"/>
  <c r="F767" i="26"/>
  <c r="E768" i="26"/>
  <c r="F768" i="26"/>
  <c r="E769" i="26"/>
  <c r="F769" i="26"/>
  <c r="E770" i="26"/>
  <c r="F770" i="26"/>
  <c r="E771" i="26"/>
  <c r="F771" i="26"/>
  <c r="E772" i="26"/>
  <c r="F772" i="26"/>
  <c r="E773" i="26"/>
  <c r="F773" i="26"/>
  <c r="E774" i="26"/>
  <c r="F774" i="26"/>
  <c r="E775" i="26"/>
  <c r="F775" i="26"/>
  <c r="E776" i="26"/>
  <c r="F776" i="26"/>
  <c r="E777" i="26"/>
  <c r="F777" i="26"/>
  <c r="E778" i="26"/>
  <c r="F778" i="26"/>
  <c r="E779" i="26"/>
  <c r="F779" i="26"/>
  <c r="E780" i="26"/>
  <c r="F780" i="26"/>
  <c r="E781" i="26"/>
  <c r="F781" i="26"/>
  <c r="E782" i="26"/>
  <c r="F782" i="26"/>
  <c r="E783" i="26"/>
  <c r="F783" i="26"/>
  <c r="E784" i="26"/>
  <c r="F784" i="26"/>
  <c r="E785" i="26"/>
  <c r="F785" i="26"/>
  <c r="E786" i="26"/>
  <c r="F786" i="26"/>
  <c r="E787" i="26"/>
  <c r="F787" i="26"/>
  <c r="E788" i="26"/>
  <c r="F788" i="26"/>
  <c r="E789" i="26"/>
  <c r="F789" i="26"/>
  <c r="E790" i="26"/>
  <c r="F790" i="26"/>
  <c r="E791" i="26"/>
  <c r="F791" i="26"/>
  <c r="E792" i="26"/>
  <c r="F792" i="26"/>
  <c r="E793" i="26"/>
  <c r="F793" i="26"/>
  <c r="E794" i="26"/>
  <c r="F794" i="26"/>
  <c r="E795" i="26"/>
  <c r="F795" i="26"/>
  <c r="E796" i="26"/>
  <c r="F796" i="26"/>
  <c r="E797" i="26"/>
  <c r="F797" i="26"/>
  <c r="E798" i="26"/>
  <c r="F798" i="26"/>
  <c r="E799" i="26"/>
  <c r="F799" i="26"/>
  <c r="E800" i="26"/>
  <c r="F800" i="26"/>
  <c r="E801" i="26"/>
  <c r="F801" i="26"/>
  <c r="E802" i="26"/>
  <c r="F802" i="26"/>
  <c r="E803" i="26"/>
  <c r="F803" i="26"/>
  <c r="E804" i="26"/>
  <c r="F804" i="26"/>
  <c r="E805" i="26"/>
  <c r="F805" i="26"/>
  <c r="E806" i="26"/>
  <c r="F806" i="26"/>
  <c r="E807" i="26"/>
  <c r="F807" i="26"/>
  <c r="E808" i="26"/>
  <c r="F808" i="26"/>
  <c r="E809" i="26"/>
  <c r="F809" i="26"/>
  <c r="E810" i="26"/>
  <c r="F810" i="26"/>
  <c r="E811" i="26"/>
  <c r="F811" i="26"/>
  <c r="E812" i="26"/>
  <c r="F812" i="26"/>
  <c r="E813" i="26"/>
  <c r="F813" i="26"/>
  <c r="E814" i="26"/>
  <c r="F814" i="26"/>
  <c r="E815" i="26"/>
  <c r="F815" i="26"/>
  <c r="E816" i="26"/>
  <c r="F816" i="26"/>
  <c r="E817" i="26"/>
  <c r="F817" i="26"/>
  <c r="E818" i="26"/>
  <c r="F818" i="26"/>
  <c r="E819" i="26"/>
  <c r="F819" i="26"/>
  <c r="E820" i="26"/>
  <c r="F820" i="26"/>
  <c r="E821" i="26"/>
  <c r="F821" i="26"/>
  <c r="E822" i="26"/>
  <c r="F822" i="26"/>
  <c r="E823" i="26"/>
  <c r="F823" i="26"/>
  <c r="E824" i="26"/>
  <c r="F824" i="26"/>
  <c r="E825" i="26"/>
  <c r="F825" i="26"/>
  <c r="E826" i="26"/>
  <c r="F826" i="26"/>
  <c r="E827" i="26"/>
  <c r="F827" i="26"/>
  <c r="E828" i="26"/>
  <c r="F828" i="26"/>
  <c r="E829" i="26"/>
  <c r="F829" i="26"/>
  <c r="E830" i="26"/>
  <c r="F830" i="26"/>
  <c r="E831" i="26"/>
  <c r="F831" i="26"/>
  <c r="E832" i="26"/>
  <c r="F832" i="26"/>
  <c r="E833" i="26"/>
  <c r="F833" i="26"/>
  <c r="E834" i="26"/>
  <c r="F834" i="26"/>
  <c r="E835" i="26"/>
  <c r="F835" i="26"/>
  <c r="E836" i="26"/>
  <c r="F836" i="26"/>
  <c r="E837" i="26"/>
  <c r="F837" i="26"/>
  <c r="E838" i="26"/>
  <c r="F838" i="26"/>
  <c r="E839" i="26"/>
  <c r="F839" i="26"/>
  <c r="E840" i="26"/>
  <c r="F840" i="26"/>
  <c r="E841" i="26"/>
  <c r="F841" i="26"/>
  <c r="E842" i="26"/>
  <c r="F842" i="26"/>
  <c r="E843" i="26"/>
  <c r="F843" i="26"/>
  <c r="E844" i="26"/>
  <c r="F844" i="26"/>
  <c r="E845" i="26"/>
  <c r="F845" i="26"/>
  <c r="E846" i="26"/>
  <c r="F846" i="26"/>
  <c r="E847" i="26"/>
  <c r="F847" i="26"/>
  <c r="E848" i="26"/>
  <c r="F848" i="26"/>
  <c r="E849" i="26"/>
  <c r="F849" i="26"/>
  <c r="E850" i="26"/>
  <c r="F850" i="26"/>
  <c r="E851" i="26"/>
  <c r="F851" i="26"/>
  <c r="E852" i="26"/>
  <c r="F852" i="26"/>
  <c r="E853" i="26"/>
  <c r="F853" i="26"/>
  <c r="E854" i="26"/>
  <c r="F854" i="26"/>
  <c r="E855" i="26"/>
  <c r="F855" i="26"/>
  <c r="E856" i="26"/>
  <c r="F856" i="26"/>
  <c r="E857" i="26"/>
  <c r="F857" i="26"/>
  <c r="E858" i="26"/>
  <c r="F858" i="26"/>
  <c r="E859" i="26"/>
  <c r="F859" i="26"/>
  <c r="E860" i="26"/>
  <c r="F860" i="26"/>
  <c r="E861" i="26"/>
  <c r="F861" i="26"/>
  <c r="E862" i="26"/>
  <c r="F862" i="26"/>
  <c r="E863" i="26"/>
  <c r="F863" i="26"/>
  <c r="E864" i="26"/>
  <c r="F864" i="26"/>
  <c r="E865" i="26"/>
  <c r="F865" i="26"/>
  <c r="E866" i="26"/>
  <c r="F866" i="26"/>
  <c r="E867" i="26"/>
  <c r="F867" i="26"/>
  <c r="E868" i="26"/>
  <c r="F868" i="26"/>
  <c r="E869" i="26"/>
  <c r="F869" i="26"/>
  <c r="E870" i="26"/>
  <c r="F870" i="26"/>
  <c r="E871" i="26"/>
  <c r="F871" i="26"/>
  <c r="E872" i="26"/>
  <c r="F872" i="26"/>
  <c r="E873" i="26"/>
  <c r="F873" i="26"/>
  <c r="E874" i="26"/>
  <c r="F874" i="26"/>
  <c r="E875" i="26"/>
  <c r="F875" i="26"/>
  <c r="E876" i="26"/>
  <c r="F876" i="26"/>
  <c r="E877" i="26"/>
  <c r="F877" i="26"/>
  <c r="E878" i="26"/>
  <c r="F878" i="26"/>
  <c r="E879" i="26"/>
  <c r="F879" i="26"/>
  <c r="E880" i="26"/>
  <c r="F880" i="26"/>
  <c r="E881" i="26"/>
  <c r="F881" i="26"/>
  <c r="E882" i="26"/>
  <c r="F882" i="26"/>
  <c r="E883" i="26"/>
  <c r="F883" i="26"/>
  <c r="E884" i="26"/>
  <c r="F884" i="26"/>
  <c r="E885" i="26"/>
  <c r="F885" i="26"/>
  <c r="E886" i="26"/>
  <c r="F886" i="26"/>
  <c r="E887" i="26"/>
  <c r="F887" i="26"/>
  <c r="E888" i="26"/>
  <c r="F888" i="26"/>
  <c r="E889" i="26"/>
  <c r="F889" i="26"/>
  <c r="E890" i="26"/>
  <c r="F890" i="26"/>
  <c r="E891" i="26"/>
  <c r="F891" i="26"/>
  <c r="E892" i="26"/>
  <c r="F892" i="26"/>
  <c r="E893" i="26"/>
  <c r="F893" i="26"/>
  <c r="E894" i="26"/>
  <c r="F894" i="26"/>
  <c r="E895" i="26"/>
  <c r="F895" i="26"/>
  <c r="E896" i="26"/>
  <c r="F896" i="26"/>
  <c r="E897" i="26"/>
  <c r="F897" i="26"/>
  <c r="E898" i="26"/>
  <c r="F898" i="26"/>
  <c r="E899" i="26"/>
  <c r="F899" i="26"/>
  <c r="E900" i="26"/>
  <c r="F900" i="26"/>
  <c r="E901" i="26"/>
  <c r="F901" i="26"/>
  <c r="E902" i="26"/>
  <c r="F902" i="26"/>
  <c r="E903" i="26"/>
  <c r="F903" i="26"/>
  <c r="E904" i="26"/>
  <c r="F904" i="26"/>
  <c r="E905" i="26"/>
  <c r="F905" i="26"/>
  <c r="E906" i="26"/>
  <c r="F906" i="26"/>
  <c r="E907" i="26"/>
  <c r="F907" i="26"/>
  <c r="E908" i="26"/>
  <c r="F908" i="26"/>
  <c r="E909" i="26"/>
  <c r="F909" i="26"/>
  <c r="E910" i="26"/>
  <c r="F910" i="26"/>
  <c r="E911" i="26"/>
  <c r="F911" i="26"/>
  <c r="E912" i="26"/>
  <c r="F912" i="26"/>
  <c r="E913" i="26"/>
  <c r="F913" i="26"/>
  <c r="E914" i="26"/>
  <c r="F914" i="26"/>
  <c r="E915" i="26"/>
  <c r="F915" i="26"/>
  <c r="E916" i="26"/>
  <c r="F916" i="26"/>
  <c r="E917" i="26"/>
  <c r="F917" i="26"/>
  <c r="E918" i="26"/>
  <c r="F918" i="26"/>
  <c r="E919" i="26"/>
  <c r="F919" i="26"/>
  <c r="E920" i="26"/>
  <c r="F920" i="26"/>
  <c r="E921" i="26"/>
  <c r="F921" i="26"/>
  <c r="E922" i="26"/>
  <c r="F922" i="26"/>
  <c r="E923" i="26"/>
  <c r="F923" i="26"/>
  <c r="E924" i="26"/>
  <c r="F924" i="26"/>
  <c r="E925" i="26"/>
  <c r="F925" i="26"/>
  <c r="E926" i="26"/>
  <c r="F926" i="26"/>
  <c r="E927" i="26"/>
  <c r="F927" i="26"/>
  <c r="E928" i="26"/>
  <c r="F928" i="26"/>
  <c r="E929" i="26"/>
  <c r="F929" i="26"/>
  <c r="E930" i="26"/>
  <c r="F930" i="26"/>
  <c r="E931" i="26"/>
  <c r="F931" i="26"/>
  <c r="E932" i="26"/>
  <c r="F932" i="26"/>
  <c r="E933" i="26"/>
  <c r="F933" i="26"/>
  <c r="E934" i="26"/>
  <c r="F934" i="26"/>
  <c r="E935" i="26"/>
  <c r="F935" i="26"/>
  <c r="E936" i="26"/>
  <c r="F936" i="26"/>
  <c r="E937" i="26"/>
  <c r="F937" i="26"/>
  <c r="E938" i="26"/>
  <c r="F938" i="26"/>
  <c r="E939" i="26"/>
  <c r="F939" i="26"/>
  <c r="E940" i="26"/>
  <c r="F940" i="26"/>
  <c r="E941" i="26"/>
  <c r="F941" i="26"/>
  <c r="E942" i="26"/>
  <c r="F942" i="26"/>
  <c r="E943" i="26"/>
  <c r="F943" i="26"/>
  <c r="E944" i="26"/>
  <c r="F944" i="26"/>
  <c r="E945" i="26"/>
  <c r="F945" i="26"/>
  <c r="E946" i="26"/>
  <c r="F946" i="26"/>
  <c r="E947" i="26"/>
  <c r="F947" i="26"/>
  <c r="E948" i="26"/>
  <c r="F948" i="26"/>
  <c r="E949" i="26"/>
  <c r="F949" i="26"/>
  <c r="E950" i="26"/>
  <c r="F950" i="26"/>
  <c r="E951" i="26"/>
  <c r="F951" i="26"/>
  <c r="E952" i="26"/>
  <c r="F952" i="26"/>
  <c r="E953" i="26"/>
  <c r="F953" i="26"/>
  <c r="E954" i="26"/>
  <c r="F954" i="26"/>
  <c r="E955" i="26"/>
  <c r="F955" i="26"/>
  <c r="E956" i="26"/>
  <c r="F956" i="26"/>
  <c r="E957" i="26"/>
  <c r="F957" i="26"/>
  <c r="E958" i="26"/>
  <c r="F958" i="26"/>
  <c r="E959" i="26"/>
  <c r="F959" i="26"/>
  <c r="E960" i="26"/>
  <c r="F960" i="26"/>
  <c r="E961" i="26"/>
  <c r="F961" i="26"/>
  <c r="E962" i="26"/>
  <c r="F962" i="26"/>
  <c r="E963" i="26"/>
  <c r="F963" i="26"/>
  <c r="E964" i="26"/>
  <c r="F964" i="26"/>
  <c r="E965" i="26"/>
  <c r="F965" i="26"/>
  <c r="E966" i="26"/>
  <c r="F966" i="26"/>
  <c r="E967" i="26"/>
  <c r="F967" i="26"/>
  <c r="E968" i="26"/>
  <c r="F968" i="26"/>
  <c r="E969" i="26"/>
  <c r="F969" i="26"/>
  <c r="E970" i="26"/>
  <c r="F970" i="26"/>
  <c r="E971" i="26"/>
  <c r="F971" i="26"/>
  <c r="E972" i="26"/>
  <c r="F972" i="26"/>
  <c r="E973" i="26"/>
  <c r="F973" i="26"/>
  <c r="E974" i="26"/>
  <c r="F974" i="26"/>
  <c r="E975" i="26"/>
  <c r="F975" i="26"/>
  <c r="E976" i="26"/>
  <c r="F976" i="26"/>
  <c r="E977" i="26"/>
  <c r="F977" i="26"/>
  <c r="E978" i="26"/>
  <c r="F978" i="26"/>
  <c r="E979" i="26"/>
  <c r="F979" i="26"/>
  <c r="E980" i="26"/>
  <c r="F980" i="26"/>
  <c r="E981" i="26"/>
  <c r="F981" i="26"/>
  <c r="E982" i="26"/>
  <c r="F982" i="26"/>
  <c r="E983" i="26"/>
  <c r="F983" i="26"/>
  <c r="E984" i="26"/>
  <c r="F984" i="26"/>
  <c r="E985" i="26"/>
  <c r="F985" i="26"/>
  <c r="E986" i="26"/>
  <c r="F986" i="26"/>
  <c r="E987" i="26"/>
  <c r="F987" i="26"/>
  <c r="E988" i="26"/>
  <c r="F988" i="26"/>
  <c r="E989" i="26"/>
  <c r="F989" i="26"/>
  <c r="E990" i="26"/>
  <c r="F990" i="26"/>
  <c r="E991" i="26"/>
  <c r="F991" i="26"/>
  <c r="E992" i="26"/>
  <c r="F992" i="26"/>
  <c r="E993" i="26"/>
  <c r="F993" i="26"/>
  <c r="E994" i="26"/>
  <c r="F994" i="26"/>
  <c r="E995" i="26"/>
  <c r="F995" i="26"/>
  <c r="E996" i="26"/>
  <c r="F996" i="26"/>
  <c r="E997" i="26"/>
  <c r="F997" i="26"/>
  <c r="E998" i="26"/>
  <c r="F998" i="26"/>
  <c r="E999" i="26"/>
  <c r="F999" i="26"/>
  <c r="E1000" i="26"/>
  <c r="F1000" i="26"/>
  <c r="E3" i="6"/>
  <c r="F3" i="6"/>
  <c r="E4" i="6"/>
  <c r="F4" i="6"/>
  <c r="E5" i="6"/>
  <c r="F5" i="6"/>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E34" i="6"/>
  <c r="F34" i="6"/>
  <c r="E35" i="6"/>
  <c r="F35" i="6"/>
  <c r="E36" i="6"/>
  <c r="F36" i="6"/>
  <c r="E37" i="6"/>
  <c r="F37" i="6"/>
  <c r="E38" i="6"/>
  <c r="F38" i="6"/>
  <c r="E39" i="6"/>
  <c r="F39" i="6"/>
  <c r="E40" i="6"/>
  <c r="F40" i="6"/>
  <c r="E41" i="6"/>
  <c r="F41" i="6"/>
  <c r="E42" i="6"/>
  <c r="F42" i="6"/>
  <c r="E43" i="6"/>
  <c r="F43" i="6"/>
  <c r="E44" i="6"/>
  <c r="F44" i="6"/>
  <c r="E45" i="6"/>
  <c r="F45" i="6"/>
  <c r="E46" i="6"/>
  <c r="F46" i="6"/>
  <c r="E47" i="6"/>
  <c r="F47" i="6"/>
  <c r="E48" i="6"/>
  <c r="F48" i="6"/>
  <c r="E49" i="6"/>
  <c r="F49" i="6"/>
  <c r="E50" i="6"/>
  <c r="F50" i="6"/>
  <c r="E51" i="6"/>
  <c r="F51" i="6"/>
  <c r="E52" i="6"/>
  <c r="F52" i="6"/>
  <c r="E53" i="6"/>
  <c r="F53" i="6"/>
  <c r="E54" i="6"/>
  <c r="F54" i="6"/>
  <c r="E55" i="6"/>
  <c r="F55" i="6"/>
  <c r="E56" i="6"/>
  <c r="F56" i="6"/>
  <c r="E57" i="6"/>
  <c r="F57" i="6"/>
  <c r="E58" i="6"/>
  <c r="F58" i="6"/>
  <c r="E59" i="6"/>
  <c r="F59" i="6"/>
  <c r="E60" i="6"/>
  <c r="F60" i="6"/>
  <c r="E61" i="6"/>
  <c r="F61" i="6"/>
  <c r="E62" i="6"/>
  <c r="F62" i="6"/>
  <c r="E63" i="6"/>
  <c r="F63" i="6"/>
  <c r="E64" i="6"/>
  <c r="F64" i="6"/>
  <c r="E65" i="6"/>
  <c r="F65" i="6"/>
  <c r="E66" i="6"/>
  <c r="F66" i="6"/>
  <c r="E67" i="6"/>
  <c r="F67" i="6"/>
  <c r="E68" i="6"/>
  <c r="F68" i="6"/>
  <c r="E69" i="6"/>
  <c r="F69" i="6"/>
  <c r="E70" i="6"/>
  <c r="F70" i="6"/>
  <c r="E71" i="6"/>
  <c r="F71" i="6"/>
  <c r="E72" i="6"/>
  <c r="F72" i="6"/>
  <c r="E73" i="6"/>
  <c r="F73" i="6"/>
  <c r="E74" i="6"/>
  <c r="F74" i="6"/>
  <c r="E75" i="6"/>
  <c r="F75" i="6"/>
  <c r="E76" i="6"/>
  <c r="F76" i="6"/>
  <c r="E77" i="6"/>
  <c r="F77" i="6"/>
  <c r="E78" i="6"/>
  <c r="F78" i="6"/>
  <c r="E79" i="6"/>
  <c r="F79" i="6"/>
  <c r="E80" i="6"/>
  <c r="F80" i="6"/>
  <c r="E81" i="6"/>
  <c r="F81" i="6"/>
  <c r="E82" i="6"/>
  <c r="F82" i="6"/>
  <c r="E83" i="6"/>
  <c r="F83" i="6"/>
  <c r="E84" i="6"/>
  <c r="F84" i="6"/>
  <c r="E85" i="6"/>
  <c r="F85" i="6"/>
  <c r="E86" i="6"/>
  <c r="F86" i="6"/>
  <c r="E87" i="6"/>
  <c r="F87" i="6"/>
  <c r="E88" i="6"/>
  <c r="F88" i="6"/>
  <c r="E89" i="6"/>
  <c r="F89" i="6"/>
  <c r="E90" i="6"/>
  <c r="F90" i="6"/>
  <c r="E91" i="6"/>
  <c r="F91" i="6"/>
  <c r="E92" i="6"/>
  <c r="F92" i="6"/>
  <c r="E93" i="6"/>
  <c r="F93" i="6"/>
  <c r="E94" i="6"/>
  <c r="F94" i="6"/>
  <c r="E95" i="6"/>
  <c r="F95" i="6"/>
  <c r="E96" i="6"/>
  <c r="F96" i="6"/>
  <c r="E97" i="6"/>
  <c r="F97" i="6"/>
  <c r="E98" i="6"/>
  <c r="F98" i="6"/>
  <c r="E99" i="6"/>
  <c r="F99" i="6"/>
  <c r="E100" i="6"/>
  <c r="F100" i="6"/>
  <c r="E101" i="6"/>
  <c r="F101" i="6"/>
  <c r="E102" i="6"/>
  <c r="F102" i="6"/>
  <c r="E103" i="6"/>
  <c r="F103" i="6"/>
  <c r="E104" i="6"/>
  <c r="F104" i="6"/>
  <c r="E105" i="6"/>
  <c r="F105" i="6"/>
  <c r="E106" i="6"/>
  <c r="F106" i="6"/>
  <c r="E107" i="6"/>
  <c r="F107" i="6"/>
  <c r="E108" i="6"/>
  <c r="F108" i="6"/>
  <c r="E109" i="6"/>
  <c r="F109" i="6"/>
  <c r="E110" i="6"/>
  <c r="F110" i="6"/>
  <c r="E111" i="6"/>
  <c r="F111" i="6"/>
  <c r="E112" i="6"/>
  <c r="F112" i="6"/>
  <c r="E113" i="6"/>
  <c r="F113" i="6"/>
  <c r="E114" i="6"/>
  <c r="F114" i="6"/>
  <c r="E115" i="6"/>
  <c r="F115" i="6"/>
  <c r="E116" i="6"/>
  <c r="F116" i="6"/>
  <c r="E117" i="6"/>
  <c r="F117" i="6"/>
  <c r="E118" i="6"/>
  <c r="F118" i="6"/>
  <c r="E119" i="6"/>
  <c r="F119" i="6"/>
  <c r="E120" i="6"/>
  <c r="F120" i="6"/>
  <c r="E121" i="6"/>
  <c r="F121" i="6"/>
  <c r="E122" i="6"/>
  <c r="F122" i="6"/>
  <c r="E123" i="6"/>
  <c r="F123" i="6"/>
  <c r="E124" i="6"/>
  <c r="F124" i="6"/>
  <c r="E125" i="6"/>
  <c r="F125" i="6"/>
  <c r="E126" i="6"/>
  <c r="F126" i="6"/>
  <c r="E127" i="6"/>
  <c r="F127" i="6"/>
  <c r="E128" i="6"/>
  <c r="F128" i="6"/>
  <c r="E129" i="6"/>
  <c r="F129" i="6"/>
  <c r="E130" i="6"/>
  <c r="F130" i="6"/>
  <c r="E131" i="6"/>
  <c r="F131" i="6"/>
  <c r="E132" i="6"/>
  <c r="F132" i="6"/>
  <c r="E133" i="6"/>
  <c r="F133" i="6"/>
  <c r="E134" i="6"/>
  <c r="F134" i="6"/>
  <c r="E135" i="6"/>
  <c r="F135" i="6"/>
  <c r="E136" i="6"/>
  <c r="F136" i="6"/>
  <c r="E137" i="6"/>
  <c r="F137" i="6"/>
  <c r="E138" i="6"/>
  <c r="F138" i="6"/>
  <c r="E139" i="6"/>
  <c r="F139" i="6"/>
  <c r="E140" i="6"/>
  <c r="F140" i="6"/>
  <c r="E141" i="6"/>
  <c r="F141" i="6"/>
  <c r="E142" i="6"/>
  <c r="F142" i="6"/>
  <c r="E143" i="6"/>
  <c r="F143" i="6"/>
  <c r="E144" i="6"/>
  <c r="F144" i="6"/>
  <c r="E145" i="6"/>
  <c r="F145" i="6"/>
  <c r="E146" i="6"/>
  <c r="F146" i="6"/>
  <c r="E147" i="6"/>
  <c r="F147" i="6"/>
  <c r="E148" i="6"/>
  <c r="F148" i="6"/>
  <c r="E149" i="6"/>
  <c r="F149" i="6"/>
  <c r="E150" i="6"/>
  <c r="F150" i="6"/>
  <c r="E151" i="6"/>
  <c r="F151" i="6"/>
  <c r="E152" i="6"/>
  <c r="F152" i="6"/>
  <c r="E153" i="6"/>
  <c r="F153" i="6"/>
  <c r="E154" i="6"/>
  <c r="F154" i="6"/>
  <c r="E155" i="6"/>
  <c r="F155" i="6"/>
  <c r="E156" i="6"/>
  <c r="F156" i="6"/>
  <c r="E157" i="6"/>
  <c r="F157" i="6"/>
  <c r="E158" i="6"/>
  <c r="F158" i="6"/>
  <c r="E159" i="6"/>
  <c r="F159" i="6"/>
  <c r="E160" i="6"/>
  <c r="F160" i="6"/>
  <c r="E161" i="6"/>
  <c r="F161" i="6"/>
  <c r="E162" i="6"/>
  <c r="F162" i="6"/>
  <c r="E163" i="6"/>
  <c r="F163" i="6"/>
  <c r="E164" i="6"/>
  <c r="F164" i="6"/>
  <c r="E165" i="6"/>
  <c r="F165" i="6"/>
  <c r="E166" i="6"/>
  <c r="F166" i="6"/>
  <c r="E167" i="6"/>
  <c r="F167" i="6"/>
  <c r="E168" i="6"/>
  <c r="F168" i="6"/>
  <c r="E169" i="6"/>
  <c r="F169" i="6"/>
  <c r="E170" i="6"/>
  <c r="F170" i="6"/>
  <c r="E171" i="6"/>
  <c r="F171" i="6"/>
  <c r="E172" i="6"/>
  <c r="F172" i="6"/>
  <c r="E173" i="6"/>
  <c r="F173" i="6"/>
  <c r="E174" i="6"/>
  <c r="F174" i="6"/>
  <c r="E175" i="6"/>
  <c r="F175" i="6"/>
  <c r="E176" i="6"/>
  <c r="F176" i="6"/>
  <c r="E177" i="6"/>
  <c r="F177" i="6"/>
  <c r="E178" i="6"/>
  <c r="F178" i="6"/>
  <c r="E179" i="6"/>
  <c r="F179" i="6"/>
  <c r="E180" i="6"/>
  <c r="F180" i="6"/>
  <c r="E181" i="6"/>
  <c r="F181" i="6"/>
  <c r="E182" i="6"/>
  <c r="F182" i="6"/>
  <c r="E183" i="6"/>
  <c r="F183" i="6"/>
  <c r="E184" i="6"/>
  <c r="F184" i="6"/>
  <c r="E185" i="6"/>
  <c r="F185" i="6"/>
  <c r="E186" i="6"/>
  <c r="F186" i="6"/>
  <c r="E187" i="6"/>
  <c r="F187" i="6"/>
  <c r="E188" i="6"/>
  <c r="F188" i="6"/>
  <c r="E189" i="6"/>
  <c r="F189" i="6"/>
  <c r="E190" i="6"/>
  <c r="F190" i="6"/>
  <c r="E191" i="6"/>
  <c r="F191" i="6"/>
  <c r="E192" i="6"/>
  <c r="F192" i="6"/>
  <c r="E193" i="6"/>
  <c r="F193" i="6"/>
  <c r="E194" i="6"/>
  <c r="F194" i="6"/>
  <c r="E195" i="6"/>
  <c r="F195" i="6"/>
  <c r="E196" i="6"/>
  <c r="F196" i="6"/>
  <c r="E197" i="6"/>
  <c r="F197" i="6"/>
  <c r="E198" i="6"/>
  <c r="F198" i="6"/>
  <c r="E199" i="6"/>
  <c r="F199" i="6"/>
  <c r="E200" i="6"/>
  <c r="F200" i="6"/>
  <c r="E201" i="6"/>
  <c r="F201" i="6"/>
  <c r="E202" i="6"/>
  <c r="F202" i="6"/>
  <c r="E203" i="6"/>
  <c r="F203" i="6"/>
  <c r="E204" i="6"/>
  <c r="F204" i="6"/>
  <c r="E205" i="6"/>
  <c r="F205" i="6"/>
  <c r="E206" i="6"/>
  <c r="F206" i="6"/>
  <c r="E207" i="6"/>
  <c r="F207" i="6"/>
  <c r="E208" i="6"/>
  <c r="F208" i="6"/>
  <c r="E209" i="6"/>
  <c r="F209" i="6"/>
  <c r="E210" i="6"/>
  <c r="F210" i="6"/>
  <c r="E211" i="6"/>
  <c r="F211" i="6"/>
  <c r="E212" i="6"/>
  <c r="F212" i="6"/>
  <c r="E213" i="6"/>
  <c r="F213" i="6"/>
  <c r="E214" i="6"/>
  <c r="F214" i="6"/>
  <c r="E215" i="6"/>
  <c r="F215" i="6"/>
  <c r="E216" i="6"/>
  <c r="F216" i="6"/>
  <c r="E217" i="6"/>
  <c r="F217" i="6"/>
  <c r="E218" i="6"/>
  <c r="F218" i="6"/>
  <c r="E219" i="6"/>
  <c r="F219" i="6"/>
  <c r="E220" i="6"/>
  <c r="F220" i="6"/>
  <c r="E221" i="6"/>
  <c r="F221" i="6"/>
  <c r="E222" i="6"/>
  <c r="F222" i="6"/>
  <c r="E223" i="6"/>
  <c r="F223" i="6"/>
  <c r="E224" i="6"/>
  <c r="F224" i="6"/>
  <c r="E225" i="6"/>
  <c r="F225" i="6"/>
  <c r="E226" i="6"/>
  <c r="F226" i="6"/>
  <c r="E227" i="6"/>
  <c r="F227" i="6"/>
  <c r="E228" i="6"/>
  <c r="F228" i="6"/>
  <c r="E229" i="6"/>
  <c r="F229" i="6"/>
  <c r="E230" i="6"/>
  <c r="F230" i="6"/>
  <c r="E231" i="6"/>
  <c r="F231" i="6"/>
  <c r="E232" i="6"/>
  <c r="F232" i="6"/>
  <c r="E233" i="6"/>
  <c r="F233" i="6"/>
  <c r="E234" i="6"/>
  <c r="F234" i="6"/>
  <c r="E235" i="6"/>
  <c r="F235" i="6"/>
  <c r="E236" i="6"/>
  <c r="F236" i="6"/>
  <c r="E237" i="6"/>
  <c r="F237" i="6"/>
  <c r="E238" i="6"/>
  <c r="F238" i="6"/>
  <c r="E239" i="6"/>
  <c r="F239" i="6"/>
  <c r="E240" i="6"/>
  <c r="F240" i="6"/>
  <c r="E241" i="6"/>
  <c r="F241" i="6"/>
  <c r="E242" i="6"/>
  <c r="F242" i="6"/>
  <c r="E243" i="6"/>
  <c r="F243" i="6"/>
  <c r="E244" i="6"/>
  <c r="F244" i="6"/>
  <c r="E245" i="6"/>
  <c r="F245" i="6"/>
  <c r="E246" i="6"/>
  <c r="F246" i="6"/>
  <c r="E247" i="6"/>
  <c r="F247" i="6"/>
  <c r="E248" i="6"/>
  <c r="F248" i="6"/>
  <c r="E249" i="6"/>
  <c r="F249" i="6"/>
  <c r="E250" i="6"/>
  <c r="F250" i="6"/>
  <c r="E251" i="6"/>
  <c r="F251" i="6"/>
  <c r="E252" i="6"/>
  <c r="F252" i="6"/>
  <c r="E253" i="6"/>
  <c r="F253" i="6"/>
  <c r="E254" i="6"/>
  <c r="F254" i="6"/>
  <c r="E255" i="6"/>
  <c r="F255" i="6"/>
  <c r="E256" i="6"/>
  <c r="F256" i="6"/>
  <c r="E257" i="6"/>
  <c r="F257" i="6"/>
  <c r="E258" i="6"/>
  <c r="F258" i="6"/>
  <c r="E259" i="6"/>
  <c r="F259" i="6"/>
  <c r="E260" i="6"/>
  <c r="F260" i="6"/>
  <c r="E261" i="6"/>
  <c r="F261" i="6"/>
  <c r="E262" i="6"/>
  <c r="F262" i="6"/>
  <c r="E263" i="6"/>
  <c r="F263" i="6"/>
  <c r="E264" i="6"/>
  <c r="F264" i="6"/>
  <c r="E265" i="6"/>
  <c r="F265" i="6"/>
  <c r="E266" i="6"/>
  <c r="F266" i="6"/>
  <c r="E267" i="6"/>
  <c r="F267" i="6"/>
  <c r="E268" i="6"/>
  <c r="F268" i="6"/>
  <c r="E269" i="6"/>
  <c r="F269" i="6"/>
  <c r="E270" i="6"/>
  <c r="F270" i="6"/>
  <c r="E271" i="6"/>
  <c r="F271" i="6"/>
  <c r="E272" i="6"/>
  <c r="F272" i="6"/>
  <c r="E273" i="6"/>
  <c r="F273" i="6"/>
  <c r="E274" i="6"/>
  <c r="F274" i="6"/>
  <c r="E275" i="6"/>
  <c r="F275" i="6"/>
  <c r="E276" i="6"/>
  <c r="F276" i="6"/>
  <c r="E277" i="6"/>
  <c r="F277" i="6"/>
  <c r="E278" i="6"/>
  <c r="F278" i="6"/>
  <c r="E279" i="6"/>
  <c r="F279" i="6"/>
  <c r="E280" i="6"/>
  <c r="F280" i="6"/>
  <c r="E281" i="6"/>
  <c r="F281" i="6"/>
  <c r="E282" i="6"/>
  <c r="F282" i="6"/>
  <c r="E283" i="6"/>
  <c r="F283" i="6"/>
  <c r="E284" i="6"/>
  <c r="F284" i="6"/>
  <c r="E285" i="6"/>
  <c r="F285" i="6"/>
  <c r="E286" i="6"/>
  <c r="F286" i="6"/>
  <c r="E287" i="6"/>
  <c r="F287" i="6"/>
  <c r="E288" i="6"/>
  <c r="F288" i="6"/>
  <c r="E289" i="6"/>
  <c r="F289" i="6"/>
  <c r="E290" i="6"/>
  <c r="F290" i="6"/>
  <c r="E291" i="6"/>
  <c r="F291" i="6"/>
  <c r="E292" i="6"/>
  <c r="F292" i="6"/>
  <c r="E293" i="6"/>
  <c r="F293" i="6"/>
  <c r="E294" i="6"/>
  <c r="F294" i="6"/>
  <c r="E295" i="6"/>
  <c r="F295" i="6"/>
  <c r="E296" i="6"/>
  <c r="F296" i="6"/>
  <c r="E297" i="6"/>
  <c r="F297" i="6"/>
  <c r="E298" i="6"/>
  <c r="F298" i="6"/>
  <c r="E299" i="6"/>
  <c r="F299" i="6"/>
  <c r="E300" i="6"/>
  <c r="F300" i="6"/>
  <c r="E301" i="6"/>
  <c r="F301" i="6"/>
  <c r="E302" i="6"/>
  <c r="F302" i="6"/>
  <c r="E303" i="6"/>
  <c r="F303" i="6"/>
  <c r="E304" i="6"/>
  <c r="F304" i="6"/>
  <c r="E305" i="6"/>
  <c r="F305" i="6"/>
  <c r="E306" i="6"/>
  <c r="F306" i="6"/>
  <c r="E307" i="6"/>
  <c r="F307" i="6"/>
  <c r="E308" i="6"/>
  <c r="F308" i="6"/>
  <c r="E309" i="6"/>
  <c r="F309" i="6"/>
  <c r="E310" i="6"/>
  <c r="F310" i="6"/>
  <c r="E311" i="6"/>
  <c r="F311" i="6"/>
  <c r="E312" i="6"/>
  <c r="F312" i="6"/>
  <c r="E313" i="6"/>
  <c r="F313" i="6"/>
  <c r="E314" i="6"/>
  <c r="F314" i="6"/>
  <c r="E315" i="6"/>
  <c r="F315" i="6"/>
  <c r="E316" i="6"/>
  <c r="F316" i="6"/>
  <c r="E317" i="6"/>
  <c r="F317" i="6"/>
  <c r="E318" i="6"/>
  <c r="F318" i="6"/>
  <c r="E319" i="6"/>
  <c r="F319" i="6"/>
  <c r="E320" i="6"/>
  <c r="F320" i="6"/>
  <c r="E321" i="6"/>
  <c r="F321" i="6"/>
  <c r="E322" i="6"/>
  <c r="F322" i="6"/>
  <c r="E323" i="6"/>
  <c r="F323" i="6"/>
  <c r="E324" i="6"/>
  <c r="F324" i="6"/>
  <c r="E325" i="6"/>
  <c r="F325" i="6"/>
  <c r="E326" i="6"/>
  <c r="F326" i="6"/>
  <c r="E327" i="6"/>
  <c r="F327" i="6"/>
  <c r="E328" i="6"/>
  <c r="F328" i="6"/>
  <c r="E329" i="6"/>
  <c r="F329" i="6"/>
  <c r="E330" i="6"/>
  <c r="F330" i="6"/>
  <c r="E331" i="6"/>
  <c r="F331" i="6"/>
  <c r="E332" i="6"/>
  <c r="F332" i="6"/>
  <c r="E333" i="6"/>
  <c r="F333" i="6"/>
  <c r="E334" i="6"/>
  <c r="F334" i="6"/>
  <c r="E335" i="6"/>
  <c r="F335" i="6"/>
  <c r="E336" i="6"/>
  <c r="F336" i="6"/>
  <c r="E337" i="6"/>
  <c r="F337" i="6"/>
  <c r="E338" i="6"/>
  <c r="F338" i="6"/>
  <c r="E339" i="6"/>
  <c r="F339" i="6"/>
  <c r="E340" i="6"/>
  <c r="F340" i="6"/>
  <c r="E341" i="6"/>
  <c r="F341" i="6"/>
  <c r="E342" i="6"/>
  <c r="F342" i="6"/>
  <c r="E343" i="6"/>
  <c r="F343" i="6"/>
  <c r="E344" i="6"/>
  <c r="F344" i="6"/>
  <c r="E345" i="6"/>
  <c r="F345" i="6"/>
  <c r="E346" i="6"/>
  <c r="F346" i="6"/>
  <c r="E347" i="6"/>
  <c r="F347" i="6"/>
  <c r="E348" i="6"/>
  <c r="F348" i="6"/>
  <c r="E349" i="6"/>
  <c r="F349" i="6"/>
  <c r="E350" i="6"/>
  <c r="F350" i="6"/>
  <c r="E351" i="6"/>
  <c r="F351" i="6"/>
  <c r="E352" i="6"/>
  <c r="F352" i="6"/>
  <c r="E353" i="6"/>
  <c r="F353" i="6"/>
  <c r="E354" i="6"/>
  <c r="F354" i="6"/>
  <c r="E355" i="6"/>
  <c r="F355" i="6"/>
  <c r="E356" i="6"/>
  <c r="F356" i="6"/>
  <c r="E357" i="6"/>
  <c r="F357" i="6"/>
  <c r="E358" i="6"/>
  <c r="F358" i="6"/>
  <c r="E359" i="6"/>
  <c r="F359" i="6"/>
  <c r="E360" i="6"/>
  <c r="F360" i="6"/>
  <c r="E361" i="6"/>
  <c r="F361" i="6"/>
  <c r="E362" i="6"/>
  <c r="F362" i="6"/>
  <c r="E363" i="6"/>
  <c r="F363" i="6"/>
  <c r="E364" i="6"/>
  <c r="F364" i="6"/>
  <c r="E365" i="6"/>
  <c r="F365" i="6"/>
  <c r="E366" i="6"/>
  <c r="F366" i="6"/>
  <c r="E367" i="6"/>
  <c r="F367" i="6"/>
  <c r="E368" i="6"/>
  <c r="F368" i="6"/>
  <c r="E369" i="6"/>
  <c r="F369" i="6"/>
  <c r="E370" i="6"/>
  <c r="F370" i="6"/>
  <c r="E371" i="6"/>
  <c r="F371" i="6"/>
  <c r="E372" i="6"/>
  <c r="F372" i="6"/>
  <c r="E373" i="6"/>
  <c r="F373" i="6"/>
  <c r="E374" i="6"/>
  <c r="F374" i="6"/>
  <c r="E375" i="6"/>
  <c r="F375" i="6"/>
  <c r="E376" i="6"/>
  <c r="F376" i="6"/>
  <c r="E377" i="6"/>
  <c r="F377" i="6"/>
  <c r="E378" i="6"/>
  <c r="F378" i="6"/>
  <c r="E379" i="6"/>
  <c r="F379" i="6"/>
  <c r="E380" i="6"/>
  <c r="F380" i="6"/>
  <c r="E381" i="6"/>
  <c r="F381" i="6"/>
  <c r="E382" i="6"/>
  <c r="F382" i="6"/>
  <c r="E383" i="6"/>
  <c r="F383" i="6"/>
  <c r="E384" i="6"/>
  <c r="F384" i="6"/>
  <c r="E385" i="6"/>
  <c r="F385" i="6"/>
  <c r="E386" i="6"/>
  <c r="F386" i="6"/>
  <c r="E387" i="6"/>
  <c r="F387" i="6"/>
  <c r="E388" i="6"/>
  <c r="F388" i="6"/>
  <c r="E389" i="6"/>
  <c r="F389" i="6"/>
  <c r="E390" i="6"/>
  <c r="F390" i="6"/>
  <c r="E391" i="6"/>
  <c r="F391" i="6"/>
  <c r="E392" i="6"/>
  <c r="F392" i="6"/>
  <c r="E393" i="6"/>
  <c r="F393" i="6"/>
  <c r="E394" i="6"/>
  <c r="F394" i="6"/>
  <c r="E395" i="6"/>
  <c r="F395" i="6"/>
  <c r="E396" i="6"/>
  <c r="F396" i="6"/>
  <c r="E397" i="6"/>
  <c r="F397" i="6"/>
  <c r="E398" i="6"/>
  <c r="F398" i="6"/>
  <c r="E399" i="6"/>
  <c r="F399" i="6"/>
  <c r="E400" i="6"/>
  <c r="F400" i="6"/>
  <c r="E401" i="6"/>
  <c r="F401" i="6"/>
  <c r="E402" i="6"/>
  <c r="F402" i="6"/>
  <c r="E403" i="6"/>
  <c r="F403" i="6"/>
  <c r="E404" i="6"/>
  <c r="F404" i="6"/>
  <c r="E405" i="6"/>
  <c r="F405" i="6"/>
  <c r="E406" i="6"/>
  <c r="F406" i="6"/>
  <c r="E407" i="6"/>
  <c r="F407" i="6"/>
  <c r="E408" i="6"/>
  <c r="F408" i="6"/>
  <c r="E409" i="6"/>
  <c r="F409" i="6"/>
  <c r="E410" i="6"/>
  <c r="F410" i="6"/>
  <c r="E411" i="6"/>
  <c r="F411" i="6"/>
  <c r="E412" i="6"/>
  <c r="F412" i="6"/>
  <c r="E413" i="6"/>
  <c r="F413" i="6"/>
  <c r="E414" i="6"/>
  <c r="F414" i="6"/>
  <c r="E415" i="6"/>
  <c r="F415" i="6"/>
  <c r="E416" i="6"/>
  <c r="F416" i="6"/>
  <c r="E417" i="6"/>
  <c r="F417" i="6"/>
  <c r="E418" i="6"/>
  <c r="F418" i="6"/>
  <c r="E419" i="6"/>
  <c r="F419" i="6"/>
  <c r="E420" i="6"/>
  <c r="F420" i="6"/>
  <c r="E421" i="6"/>
  <c r="F421" i="6"/>
  <c r="E422" i="6"/>
  <c r="F422" i="6"/>
  <c r="E423" i="6"/>
  <c r="F423" i="6"/>
  <c r="E424" i="6"/>
  <c r="F424" i="6"/>
  <c r="E425" i="6"/>
  <c r="F425" i="6"/>
  <c r="E426" i="6"/>
  <c r="F426" i="6"/>
  <c r="E427" i="6"/>
  <c r="F427" i="6"/>
  <c r="E428" i="6"/>
  <c r="F428" i="6"/>
  <c r="E429" i="6"/>
  <c r="F429" i="6"/>
  <c r="E430" i="6"/>
  <c r="F430" i="6"/>
  <c r="E431" i="6"/>
  <c r="F431" i="6"/>
  <c r="E432" i="6"/>
  <c r="F432" i="6"/>
  <c r="E433" i="6"/>
  <c r="F433" i="6"/>
  <c r="E434" i="6"/>
  <c r="F434" i="6"/>
  <c r="E435" i="6"/>
  <c r="F435" i="6"/>
  <c r="E436" i="6"/>
  <c r="F436" i="6"/>
  <c r="E437" i="6"/>
  <c r="F437" i="6"/>
  <c r="E438" i="6"/>
  <c r="F438" i="6"/>
  <c r="E439" i="6"/>
  <c r="F439" i="6"/>
  <c r="E440" i="6"/>
  <c r="F440" i="6"/>
  <c r="E441" i="6"/>
  <c r="F441" i="6"/>
  <c r="E442" i="6"/>
  <c r="F442" i="6"/>
  <c r="E443" i="6"/>
  <c r="F443" i="6"/>
  <c r="E444" i="6"/>
  <c r="F444" i="6"/>
  <c r="E445" i="6"/>
  <c r="F445" i="6"/>
  <c r="E446" i="6"/>
  <c r="F446" i="6"/>
  <c r="E447" i="6"/>
  <c r="F447" i="6"/>
  <c r="E448" i="6"/>
  <c r="F448" i="6"/>
  <c r="E449" i="6"/>
  <c r="F449" i="6"/>
  <c r="E450" i="6"/>
  <c r="F450" i="6"/>
  <c r="E451" i="6"/>
  <c r="F451" i="6"/>
  <c r="E452" i="6"/>
  <c r="F452" i="6"/>
  <c r="E453" i="6"/>
  <c r="F453" i="6"/>
  <c r="E454" i="6"/>
  <c r="F454" i="6"/>
  <c r="E455" i="6"/>
  <c r="F455" i="6"/>
  <c r="E456" i="6"/>
  <c r="F456" i="6"/>
  <c r="E457" i="6"/>
  <c r="F457" i="6"/>
  <c r="E458" i="6"/>
  <c r="F458" i="6"/>
  <c r="E459" i="6"/>
  <c r="F459" i="6"/>
  <c r="E460" i="6"/>
  <c r="F460" i="6"/>
  <c r="E461" i="6"/>
  <c r="F461" i="6"/>
  <c r="E462" i="6"/>
  <c r="F462" i="6"/>
  <c r="E463" i="6"/>
  <c r="F463" i="6"/>
  <c r="E464" i="6"/>
  <c r="F464" i="6"/>
  <c r="E465" i="6"/>
  <c r="F465" i="6"/>
  <c r="E466" i="6"/>
  <c r="F466" i="6"/>
  <c r="E467" i="6"/>
  <c r="F467" i="6"/>
  <c r="E468" i="6"/>
  <c r="F468" i="6"/>
  <c r="E469" i="6"/>
  <c r="F469" i="6"/>
  <c r="E470" i="6"/>
  <c r="F470" i="6"/>
  <c r="E471" i="6"/>
  <c r="F471" i="6"/>
  <c r="E472" i="6"/>
  <c r="F472" i="6"/>
  <c r="E473" i="6"/>
  <c r="F473" i="6"/>
  <c r="E474" i="6"/>
  <c r="F474" i="6"/>
  <c r="E475" i="6"/>
  <c r="F475" i="6"/>
  <c r="E476" i="6"/>
  <c r="F476" i="6"/>
  <c r="E477" i="6"/>
  <c r="F477" i="6"/>
  <c r="E478" i="6"/>
  <c r="F478" i="6"/>
  <c r="E479" i="6"/>
  <c r="F479" i="6"/>
  <c r="E480" i="6"/>
  <c r="F480" i="6"/>
  <c r="E481" i="6"/>
  <c r="F481" i="6"/>
  <c r="E482" i="6"/>
  <c r="F482" i="6"/>
  <c r="E483" i="6"/>
  <c r="F483" i="6"/>
  <c r="E484" i="6"/>
  <c r="F484" i="6"/>
  <c r="E485" i="6"/>
  <c r="F485" i="6"/>
  <c r="E486" i="6"/>
  <c r="F486" i="6"/>
  <c r="E487" i="6"/>
  <c r="F487" i="6"/>
  <c r="E488" i="6"/>
  <c r="F488" i="6"/>
  <c r="E489" i="6"/>
  <c r="F489" i="6"/>
  <c r="E490" i="6"/>
  <c r="F490" i="6"/>
  <c r="E491" i="6"/>
  <c r="F491" i="6"/>
  <c r="E492" i="6"/>
  <c r="F492" i="6"/>
  <c r="E493" i="6"/>
  <c r="F493" i="6"/>
  <c r="E494" i="6"/>
  <c r="F494" i="6"/>
  <c r="E495" i="6"/>
  <c r="F495" i="6"/>
  <c r="E496" i="6"/>
  <c r="F496" i="6"/>
  <c r="E497" i="6"/>
  <c r="F497" i="6"/>
  <c r="E498" i="6"/>
  <c r="F498" i="6"/>
  <c r="E499" i="6"/>
  <c r="F499" i="6"/>
  <c r="E500" i="6"/>
  <c r="F500" i="6"/>
  <c r="E501" i="6"/>
  <c r="F501" i="6"/>
  <c r="E502" i="6"/>
  <c r="F502" i="6"/>
  <c r="E503" i="6"/>
  <c r="F503" i="6"/>
  <c r="E504" i="6"/>
  <c r="F504" i="6"/>
  <c r="E505" i="6"/>
  <c r="F505" i="6"/>
  <c r="E506" i="6"/>
  <c r="F506" i="6"/>
  <c r="E507" i="6"/>
  <c r="F507" i="6"/>
  <c r="E508" i="6"/>
  <c r="F508" i="6"/>
  <c r="E509" i="6"/>
  <c r="F509" i="6"/>
  <c r="E510" i="6"/>
  <c r="F510" i="6"/>
  <c r="E511" i="6"/>
  <c r="F511" i="6"/>
  <c r="E512" i="6"/>
  <c r="F512" i="6"/>
  <c r="E513" i="6"/>
  <c r="F513" i="6"/>
  <c r="E514" i="6"/>
  <c r="F514" i="6"/>
  <c r="E515" i="6"/>
  <c r="F515" i="6"/>
  <c r="E516" i="6"/>
  <c r="F516" i="6"/>
  <c r="E517" i="6"/>
  <c r="F517" i="6"/>
  <c r="E518" i="6"/>
  <c r="F518" i="6"/>
  <c r="E519" i="6"/>
  <c r="F519" i="6"/>
  <c r="E520" i="6"/>
  <c r="F520" i="6"/>
  <c r="E521" i="6"/>
  <c r="F521" i="6"/>
  <c r="E522" i="6"/>
  <c r="F522" i="6"/>
  <c r="E523" i="6"/>
  <c r="F523" i="6"/>
  <c r="E524" i="6"/>
  <c r="F524" i="6"/>
  <c r="E525" i="6"/>
  <c r="F525" i="6"/>
  <c r="E526" i="6"/>
  <c r="F526" i="6"/>
  <c r="E527" i="6"/>
  <c r="F527" i="6"/>
  <c r="E528" i="6"/>
  <c r="F528" i="6"/>
  <c r="E529" i="6"/>
  <c r="F529" i="6"/>
  <c r="E530" i="6"/>
  <c r="F530" i="6"/>
  <c r="E531" i="6"/>
  <c r="F531" i="6"/>
  <c r="E532" i="6"/>
  <c r="F532" i="6"/>
  <c r="E533" i="6"/>
  <c r="F533" i="6"/>
  <c r="E534" i="6"/>
  <c r="F534" i="6"/>
  <c r="E535" i="6"/>
  <c r="F535" i="6"/>
  <c r="E536" i="6"/>
  <c r="F536" i="6"/>
  <c r="E537" i="6"/>
  <c r="F537" i="6"/>
  <c r="E538" i="6"/>
  <c r="F538" i="6"/>
  <c r="E539" i="6"/>
  <c r="F539" i="6"/>
  <c r="E540" i="6"/>
  <c r="F540" i="6"/>
  <c r="E541" i="6"/>
  <c r="F541" i="6"/>
  <c r="E542" i="6"/>
  <c r="F542" i="6"/>
  <c r="E543" i="6"/>
  <c r="F543" i="6"/>
  <c r="E544" i="6"/>
  <c r="F544" i="6"/>
  <c r="E545" i="6"/>
  <c r="F545" i="6"/>
  <c r="E546" i="6"/>
  <c r="F546" i="6"/>
  <c r="E547" i="6"/>
  <c r="F547" i="6"/>
  <c r="E548" i="6"/>
  <c r="F548" i="6"/>
  <c r="E549" i="6"/>
  <c r="F549" i="6"/>
  <c r="E550" i="6"/>
  <c r="F550" i="6"/>
  <c r="E551" i="6"/>
  <c r="F551" i="6"/>
  <c r="E552" i="6"/>
  <c r="F552" i="6"/>
  <c r="E553" i="6"/>
  <c r="F553" i="6"/>
  <c r="E554" i="6"/>
  <c r="F554" i="6"/>
  <c r="E555" i="6"/>
  <c r="F555" i="6"/>
  <c r="E556" i="6"/>
  <c r="F556" i="6"/>
  <c r="E557" i="6"/>
  <c r="F557" i="6"/>
  <c r="E558" i="6"/>
  <c r="F558" i="6"/>
  <c r="E559" i="6"/>
  <c r="F559" i="6"/>
  <c r="E560" i="6"/>
  <c r="F560" i="6"/>
  <c r="E561" i="6"/>
  <c r="F561" i="6"/>
  <c r="E562" i="6"/>
  <c r="F562" i="6"/>
  <c r="E563" i="6"/>
  <c r="F563" i="6"/>
  <c r="E564" i="6"/>
  <c r="F564" i="6"/>
  <c r="E565" i="6"/>
  <c r="F565" i="6"/>
  <c r="E566" i="6"/>
  <c r="F566" i="6"/>
  <c r="E567" i="6"/>
  <c r="F567" i="6"/>
  <c r="E568" i="6"/>
  <c r="F568" i="6"/>
  <c r="E569" i="6"/>
  <c r="F569" i="6"/>
  <c r="E570" i="6"/>
  <c r="F570" i="6"/>
  <c r="E571" i="6"/>
  <c r="F571" i="6"/>
  <c r="E572" i="6"/>
  <c r="F572" i="6"/>
  <c r="E573" i="6"/>
  <c r="F573" i="6"/>
  <c r="E574" i="6"/>
  <c r="F574" i="6"/>
  <c r="E575" i="6"/>
  <c r="F575" i="6"/>
  <c r="E576" i="6"/>
  <c r="F576" i="6"/>
  <c r="E577" i="6"/>
  <c r="F577" i="6"/>
  <c r="E578" i="6"/>
  <c r="F578" i="6"/>
  <c r="E579" i="6"/>
  <c r="F579" i="6"/>
  <c r="E580" i="6"/>
  <c r="F580" i="6"/>
  <c r="E581" i="6"/>
  <c r="F581" i="6"/>
  <c r="E582" i="6"/>
  <c r="F582" i="6"/>
  <c r="E583" i="6"/>
  <c r="F583" i="6"/>
  <c r="E584" i="6"/>
  <c r="F584" i="6"/>
  <c r="E585" i="6"/>
  <c r="F585" i="6"/>
  <c r="E586" i="6"/>
  <c r="F586" i="6"/>
  <c r="E587" i="6"/>
  <c r="F587" i="6"/>
  <c r="E588" i="6"/>
  <c r="F588" i="6"/>
  <c r="E589" i="6"/>
  <c r="F589" i="6"/>
  <c r="E590" i="6"/>
  <c r="F590" i="6"/>
  <c r="E591" i="6"/>
  <c r="F591" i="6"/>
  <c r="E592" i="6"/>
  <c r="F592" i="6"/>
  <c r="E593" i="6"/>
  <c r="F593" i="6"/>
  <c r="E594" i="6"/>
  <c r="F594" i="6"/>
  <c r="E595" i="6"/>
  <c r="F595" i="6"/>
  <c r="E596" i="6"/>
  <c r="F596" i="6"/>
  <c r="E597" i="6"/>
  <c r="F597" i="6"/>
  <c r="E598" i="6"/>
  <c r="F598" i="6"/>
  <c r="E599" i="6"/>
  <c r="F599" i="6"/>
  <c r="E600" i="6"/>
  <c r="F600" i="6"/>
  <c r="E601" i="6"/>
  <c r="F601" i="6"/>
  <c r="E602" i="6"/>
  <c r="F602" i="6"/>
  <c r="E603" i="6"/>
  <c r="F603" i="6"/>
  <c r="E604" i="6"/>
  <c r="F604" i="6"/>
  <c r="E605" i="6"/>
  <c r="F605" i="6"/>
  <c r="E606" i="6"/>
  <c r="F606" i="6"/>
  <c r="E607" i="6"/>
  <c r="F607" i="6"/>
  <c r="E608" i="6"/>
  <c r="F608" i="6"/>
  <c r="E609" i="6"/>
  <c r="F609" i="6"/>
  <c r="E610" i="6"/>
  <c r="F610" i="6"/>
  <c r="E611" i="6"/>
  <c r="F611" i="6"/>
  <c r="E612" i="6"/>
  <c r="F612" i="6"/>
  <c r="E613" i="6"/>
  <c r="F613" i="6"/>
  <c r="E614" i="6"/>
  <c r="F614" i="6"/>
  <c r="E615" i="6"/>
  <c r="F615" i="6"/>
  <c r="E616" i="6"/>
  <c r="F616" i="6"/>
  <c r="E617" i="6"/>
  <c r="F617" i="6"/>
  <c r="E618" i="6"/>
  <c r="F618" i="6"/>
  <c r="E619" i="6"/>
  <c r="F619" i="6"/>
  <c r="E620" i="6"/>
  <c r="F620" i="6"/>
  <c r="E621" i="6"/>
  <c r="F621" i="6"/>
  <c r="E622" i="6"/>
  <c r="F622" i="6"/>
  <c r="E623" i="6"/>
  <c r="F623" i="6"/>
  <c r="E624" i="6"/>
  <c r="F624" i="6"/>
  <c r="E625" i="6"/>
  <c r="F625" i="6"/>
  <c r="E626" i="6"/>
  <c r="F626" i="6"/>
  <c r="E627" i="6"/>
  <c r="F627" i="6"/>
  <c r="E628" i="6"/>
  <c r="F628" i="6"/>
  <c r="E629" i="6"/>
  <c r="F629" i="6"/>
  <c r="E630" i="6"/>
  <c r="F630" i="6"/>
  <c r="E631" i="6"/>
  <c r="F631" i="6"/>
  <c r="E632" i="6"/>
  <c r="F632" i="6"/>
  <c r="E633" i="6"/>
  <c r="F633" i="6"/>
  <c r="E634" i="6"/>
  <c r="F634" i="6"/>
  <c r="E635" i="6"/>
  <c r="F635" i="6"/>
  <c r="E636" i="6"/>
  <c r="F636" i="6"/>
  <c r="E637" i="6"/>
  <c r="F637" i="6"/>
  <c r="E638" i="6"/>
  <c r="F638" i="6"/>
  <c r="E639" i="6"/>
  <c r="F639" i="6"/>
  <c r="E640" i="6"/>
  <c r="F640" i="6"/>
  <c r="E641" i="6"/>
  <c r="F641" i="6"/>
  <c r="E642" i="6"/>
  <c r="F642" i="6"/>
  <c r="E643" i="6"/>
  <c r="F643" i="6"/>
  <c r="E644" i="6"/>
  <c r="F644" i="6"/>
  <c r="E645" i="6"/>
  <c r="F645" i="6"/>
  <c r="E646" i="6"/>
  <c r="F646" i="6"/>
  <c r="E647" i="6"/>
  <c r="F647" i="6"/>
  <c r="E648" i="6"/>
  <c r="F648" i="6"/>
  <c r="E649" i="6"/>
  <c r="F649" i="6"/>
  <c r="E650" i="6"/>
  <c r="F650" i="6"/>
  <c r="E651" i="6"/>
  <c r="F651" i="6"/>
  <c r="E652" i="6"/>
  <c r="F652" i="6"/>
  <c r="E653" i="6"/>
  <c r="F653" i="6"/>
  <c r="E654" i="6"/>
  <c r="F654" i="6"/>
  <c r="E655" i="6"/>
  <c r="F655" i="6"/>
  <c r="E656" i="6"/>
  <c r="F656" i="6"/>
  <c r="E657" i="6"/>
  <c r="F657" i="6"/>
  <c r="E658" i="6"/>
  <c r="F658" i="6"/>
  <c r="E659" i="6"/>
  <c r="F659" i="6"/>
  <c r="E660" i="6"/>
  <c r="F660" i="6"/>
  <c r="E661" i="6"/>
  <c r="F661" i="6"/>
  <c r="E662" i="6"/>
  <c r="F662" i="6"/>
  <c r="E663" i="6"/>
  <c r="F663" i="6"/>
  <c r="E664" i="6"/>
  <c r="F664" i="6"/>
  <c r="E665" i="6"/>
  <c r="F665" i="6"/>
  <c r="E666" i="6"/>
  <c r="F666" i="6"/>
  <c r="E667" i="6"/>
  <c r="F667" i="6"/>
  <c r="E668" i="6"/>
  <c r="F668" i="6"/>
  <c r="E669" i="6"/>
  <c r="F669" i="6"/>
  <c r="E670" i="6"/>
  <c r="F670" i="6"/>
  <c r="E671" i="6"/>
  <c r="F671" i="6"/>
  <c r="E672" i="6"/>
  <c r="F672" i="6"/>
  <c r="E673" i="6"/>
  <c r="F673" i="6"/>
  <c r="E674" i="6"/>
  <c r="F674" i="6"/>
  <c r="E675" i="6"/>
  <c r="F675" i="6"/>
  <c r="E676" i="6"/>
  <c r="F676" i="6"/>
  <c r="E677" i="6"/>
  <c r="F677" i="6"/>
  <c r="E678" i="6"/>
  <c r="F678" i="6"/>
  <c r="E679" i="6"/>
  <c r="F679" i="6"/>
  <c r="E680" i="6"/>
  <c r="F680" i="6"/>
  <c r="E681" i="6"/>
  <c r="F681" i="6"/>
  <c r="E682" i="6"/>
  <c r="F682" i="6"/>
  <c r="E683" i="6"/>
  <c r="F683" i="6"/>
  <c r="E684" i="6"/>
  <c r="F684" i="6"/>
  <c r="E685" i="6"/>
  <c r="F685" i="6"/>
  <c r="E686" i="6"/>
  <c r="F686" i="6"/>
  <c r="E687" i="6"/>
  <c r="F687" i="6"/>
  <c r="E688" i="6"/>
  <c r="F688" i="6"/>
  <c r="E689" i="6"/>
  <c r="F689" i="6"/>
  <c r="E690" i="6"/>
  <c r="F690" i="6"/>
  <c r="E691" i="6"/>
  <c r="F691" i="6"/>
  <c r="E692" i="6"/>
  <c r="F692" i="6"/>
  <c r="E693" i="6"/>
  <c r="F693" i="6"/>
  <c r="E694" i="6"/>
  <c r="F694" i="6"/>
  <c r="E695" i="6"/>
  <c r="F695" i="6"/>
  <c r="E696" i="6"/>
  <c r="F696" i="6"/>
  <c r="E697" i="6"/>
  <c r="F697" i="6"/>
  <c r="E698" i="6"/>
  <c r="F698" i="6"/>
  <c r="E699" i="6"/>
  <c r="F699" i="6"/>
  <c r="E700" i="6"/>
  <c r="F700" i="6"/>
  <c r="E701" i="6"/>
  <c r="F701" i="6"/>
  <c r="E702" i="6"/>
  <c r="F702" i="6"/>
  <c r="E703" i="6"/>
  <c r="F703" i="6"/>
  <c r="E704" i="6"/>
  <c r="F704" i="6"/>
  <c r="E705" i="6"/>
  <c r="F705" i="6"/>
  <c r="E706" i="6"/>
  <c r="F706" i="6"/>
  <c r="E707" i="6"/>
  <c r="F707" i="6"/>
  <c r="E708" i="6"/>
  <c r="F708" i="6"/>
  <c r="E709" i="6"/>
  <c r="F709" i="6"/>
  <c r="E710" i="6"/>
  <c r="F710" i="6"/>
  <c r="E711" i="6"/>
  <c r="F711" i="6"/>
  <c r="E712" i="6"/>
  <c r="F712" i="6"/>
  <c r="E713" i="6"/>
  <c r="F713" i="6"/>
  <c r="E714" i="6"/>
  <c r="F714" i="6"/>
  <c r="E715" i="6"/>
  <c r="F715" i="6"/>
  <c r="E716" i="6"/>
  <c r="F716" i="6"/>
  <c r="E717" i="6"/>
  <c r="F717" i="6"/>
  <c r="E718" i="6"/>
  <c r="F718" i="6"/>
  <c r="E719" i="6"/>
  <c r="F719" i="6"/>
  <c r="E720" i="6"/>
  <c r="F720" i="6"/>
  <c r="E721" i="6"/>
  <c r="F721" i="6"/>
  <c r="E722" i="6"/>
  <c r="F722" i="6"/>
  <c r="E723" i="6"/>
  <c r="F723" i="6"/>
  <c r="E724" i="6"/>
  <c r="F724" i="6"/>
  <c r="E725" i="6"/>
  <c r="F725" i="6"/>
  <c r="E726" i="6"/>
  <c r="F726" i="6"/>
  <c r="E727" i="6"/>
  <c r="F727" i="6"/>
  <c r="E728" i="6"/>
  <c r="F728" i="6"/>
  <c r="E729" i="6"/>
  <c r="F729" i="6"/>
  <c r="E730" i="6"/>
  <c r="F730" i="6"/>
  <c r="E731" i="6"/>
  <c r="F731" i="6"/>
  <c r="E732" i="6"/>
  <c r="F732" i="6"/>
  <c r="E733" i="6"/>
  <c r="F733" i="6"/>
  <c r="E734" i="6"/>
  <c r="F734" i="6"/>
  <c r="E735" i="6"/>
  <c r="F735" i="6"/>
  <c r="E736" i="6"/>
  <c r="F736" i="6"/>
  <c r="E737" i="6"/>
  <c r="F737" i="6"/>
  <c r="E738" i="6"/>
  <c r="F738" i="6"/>
  <c r="E739" i="6"/>
  <c r="F739" i="6"/>
  <c r="E740" i="6"/>
  <c r="F740" i="6"/>
  <c r="E741" i="6"/>
  <c r="F741" i="6"/>
  <c r="E742" i="6"/>
  <c r="F742" i="6"/>
  <c r="E743" i="6"/>
  <c r="F743" i="6"/>
  <c r="E744" i="6"/>
  <c r="F744" i="6"/>
  <c r="E745" i="6"/>
  <c r="F745" i="6"/>
  <c r="E746" i="6"/>
  <c r="F746" i="6"/>
  <c r="E747" i="6"/>
  <c r="F747" i="6"/>
  <c r="E748" i="6"/>
  <c r="F748" i="6"/>
  <c r="E749" i="6"/>
  <c r="F749" i="6"/>
  <c r="E750" i="6"/>
  <c r="F750" i="6"/>
  <c r="E751" i="6"/>
  <c r="F751" i="6"/>
  <c r="E752" i="6"/>
  <c r="F752" i="6"/>
  <c r="E753" i="6"/>
  <c r="F753" i="6"/>
  <c r="E754" i="6"/>
  <c r="F754" i="6"/>
  <c r="E755" i="6"/>
  <c r="F755" i="6"/>
  <c r="E756" i="6"/>
  <c r="F756" i="6"/>
  <c r="E757" i="6"/>
  <c r="F757" i="6"/>
  <c r="E758" i="6"/>
  <c r="F758" i="6"/>
  <c r="E759" i="6"/>
  <c r="F759" i="6"/>
  <c r="E760" i="6"/>
  <c r="F760" i="6"/>
  <c r="E761" i="6"/>
  <c r="F761" i="6"/>
  <c r="E762" i="6"/>
  <c r="F762" i="6"/>
  <c r="E763" i="6"/>
  <c r="F763" i="6"/>
  <c r="E764" i="6"/>
  <c r="F764" i="6"/>
  <c r="E765" i="6"/>
  <c r="F765" i="6"/>
  <c r="E766" i="6"/>
  <c r="F766" i="6"/>
  <c r="E767" i="6"/>
  <c r="F767" i="6"/>
  <c r="E768" i="6"/>
  <c r="F768" i="6"/>
  <c r="E769" i="6"/>
  <c r="F769" i="6"/>
  <c r="E770" i="6"/>
  <c r="F770" i="6"/>
  <c r="E771" i="6"/>
  <c r="F771" i="6"/>
  <c r="E772" i="6"/>
  <c r="F772" i="6"/>
  <c r="E773" i="6"/>
  <c r="F773" i="6"/>
  <c r="E774" i="6"/>
  <c r="F774" i="6"/>
  <c r="E775" i="6"/>
  <c r="F775" i="6"/>
  <c r="E776" i="6"/>
  <c r="F776" i="6"/>
  <c r="E777" i="6"/>
  <c r="F777" i="6"/>
  <c r="E778" i="6"/>
  <c r="F778" i="6"/>
  <c r="E779" i="6"/>
  <c r="F779" i="6"/>
  <c r="E780" i="6"/>
  <c r="F780" i="6"/>
  <c r="E781" i="6"/>
  <c r="F781" i="6"/>
  <c r="E782" i="6"/>
  <c r="F782" i="6"/>
  <c r="E783" i="6"/>
  <c r="F783" i="6"/>
  <c r="E784" i="6"/>
  <c r="F784" i="6"/>
  <c r="E785" i="6"/>
  <c r="F785" i="6"/>
  <c r="E786" i="6"/>
  <c r="F786" i="6"/>
  <c r="E787" i="6"/>
  <c r="F787" i="6"/>
  <c r="E788" i="6"/>
  <c r="F788" i="6"/>
  <c r="E789" i="6"/>
  <c r="F789" i="6"/>
  <c r="E790" i="6"/>
  <c r="F790" i="6"/>
  <c r="E791" i="6"/>
  <c r="F791" i="6"/>
  <c r="E792" i="6"/>
  <c r="F792" i="6"/>
  <c r="E793" i="6"/>
  <c r="F793" i="6"/>
  <c r="E794" i="6"/>
  <c r="F794" i="6"/>
  <c r="E795" i="6"/>
  <c r="F795" i="6"/>
  <c r="E796" i="6"/>
  <c r="F796" i="6"/>
  <c r="E797" i="6"/>
  <c r="F797" i="6"/>
  <c r="E798" i="6"/>
  <c r="F798" i="6"/>
  <c r="E799" i="6"/>
  <c r="F799" i="6"/>
  <c r="E800" i="6"/>
  <c r="F800" i="6"/>
  <c r="E801" i="6"/>
  <c r="F801" i="6"/>
  <c r="E802" i="6"/>
  <c r="F802" i="6"/>
  <c r="E803" i="6"/>
  <c r="F803" i="6"/>
  <c r="E804" i="6"/>
  <c r="F804" i="6"/>
  <c r="E805" i="6"/>
  <c r="F805" i="6"/>
  <c r="E806" i="6"/>
  <c r="F806" i="6"/>
  <c r="E807" i="6"/>
  <c r="F807" i="6"/>
  <c r="E808" i="6"/>
  <c r="F808" i="6"/>
  <c r="E809" i="6"/>
  <c r="F809" i="6"/>
  <c r="E810" i="6"/>
  <c r="F810" i="6"/>
  <c r="E811" i="6"/>
  <c r="F811" i="6"/>
  <c r="E812" i="6"/>
  <c r="F812" i="6"/>
  <c r="E813" i="6"/>
  <c r="F813" i="6"/>
  <c r="E814" i="6"/>
  <c r="F814" i="6"/>
  <c r="E815" i="6"/>
  <c r="F815" i="6"/>
  <c r="E816" i="6"/>
  <c r="F816" i="6"/>
  <c r="E817" i="6"/>
  <c r="F817" i="6"/>
  <c r="E818" i="6"/>
  <c r="F818" i="6"/>
  <c r="E819" i="6"/>
  <c r="F819" i="6"/>
  <c r="E820" i="6"/>
  <c r="F820" i="6"/>
  <c r="E821" i="6"/>
  <c r="F821" i="6"/>
  <c r="E822" i="6"/>
  <c r="F822" i="6"/>
  <c r="E823" i="6"/>
  <c r="F823" i="6"/>
  <c r="E824" i="6"/>
  <c r="F824" i="6"/>
  <c r="E825" i="6"/>
  <c r="F825" i="6"/>
  <c r="E826" i="6"/>
  <c r="F826" i="6"/>
  <c r="E827" i="6"/>
  <c r="F827" i="6"/>
  <c r="E828" i="6"/>
  <c r="F828" i="6"/>
  <c r="E829" i="6"/>
  <c r="F829" i="6"/>
  <c r="E830" i="6"/>
  <c r="F830" i="6"/>
  <c r="E831" i="6"/>
  <c r="F831" i="6"/>
  <c r="E832" i="6"/>
  <c r="F832" i="6"/>
  <c r="E833" i="6"/>
  <c r="F833" i="6"/>
  <c r="E834" i="6"/>
  <c r="F834" i="6"/>
  <c r="E835" i="6"/>
  <c r="F835" i="6"/>
  <c r="E836" i="6"/>
  <c r="F836" i="6"/>
  <c r="E837" i="6"/>
  <c r="F837" i="6"/>
  <c r="E838" i="6"/>
  <c r="F838" i="6"/>
  <c r="E839" i="6"/>
  <c r="F839" i="6"/>
  <c r="E840" i="6"/>
  <c r="F840" i="6"/>
  <c r="E841" i="6"/>
  <c r="F841" i="6"/>
  <c r="E842" i="6"/>
  <c r="F842" i="6"/>
  <c r="E843" i="6"/>
  <c r="F843" i="6"/>
  <c r="E844" i="6"/>
  <c r="F844" i="6"/>
  <c r="E845" i="6"/>
  <c r="F845" i="6"/>
  <c r="E846" i="6"/>
  <c r="F846" i="6"/>
  <c r="E847" i="6"/>
  <c r="F847" i="6"/>
  <c r="E848" i="6"/>
  <c r="F848" i="6"/>
  <c r="E849" i="6"/>
  <c r="F849" i="6"/>
  <c r="E850" i="6"/>
  <c r="F850" i="6"/>
  <c r="E851" i="6"/>
  <c r="F851" i="6"/>
  <c r="E852" i="6"/>
  <c r="F852" i="6"/>
  <c r="E853" i="6"/>
  <c r="F853" i="6"/>
  <c r="E854" i="6"/>
  <c r="F854" i="6"/>
  <c r="E855" i="6"/>
  <c r="F855" i="6"/>
  <c r="E856" i="6"/>
  <c r="F856" i="6"/>
  <c r="E857" i="6"/>
  <c r="F857" i="6"/>
  <c r="E858" i="6"/>
  <c r="F858" i="6"/>
  <c r="E859" i="6"/>
  <c r="F859" i="6"/>
  <c r="E860" i="6"/>
  <c r="F860" i="6"/>
  <c r="E861" i="6"/>
  <c r="F861" i="6"/>
  <c r="E862" i="6"/>
  <c r="F862" i="6"/>
  <c r="E863" i="6"/>
  <c r="F863" i="6"/>
  <c r="E864" i="6"/>
  <c r="F864" i="6"/>
  <c r="E865" i="6"/>
  <c r="F865" i="6"/>
  <c r="E866" i="6"/>
  <c r="F866" i="6"/>
  <c r="E867" i="6"/>
  <c r="F867" i="6"/>
  <c r="E868" i="6"/>
  <c r="F868" i="6"/>
  <c r="E869" i="6"/>
  <c r="F869" i="6"/>
  <c r="E870" i="6"/>
  <c r="F870" i="6"/>
  <c r="E871" i="6"/>
  <c r="F871" i="6"/>
  <c r="E872" i="6"/>
  <c r="F872" i="6"/>
  <c r="E873" i="6"/>
  <c r="F873" i="6"/>
  <c r="E874" i="6"/>
  <c r="F874" i="6"/>
  <c r="E875" i="6"/>
  <c r="F875" i="6"/>
  <c r="E876" i="6"/>
  <c r="F876" i="6"/>
  <c r="E877" i="6"/>
  <c r="F877" i="6"/>
  <c r="E878" i="6"/>
  <c r="F878" i="6"/>
  <c r="E879" i="6"/>
  <c r="F879" i="6"/>
  <c r="E880" i="6"/>
  <c r="F880" i="6"/>
  <c r="E881" i="6"/>
  <c r="F881" i="6"/>
  <c r="E882" i="6"/>
  <c r="F882" i="6"/>
  <c r="E883" i="6"/>
  <c r="F883" i="6"/>
  <c r="E884" i="6"/>
  <c r="F884" i="6"/>
  <c r="E885" i="6"/>
  <c r="F885" i="6"/>
  <c r="E886" i="6"/>
  <c r="F886" i="6"/>
  <c r="E887" i="6"/>
  <c r="F887" i="6"/>
  <c r="E888" i="6"/>
  <c r="F888" i="6"/>
  <c r="E889" i="6"/>
  <c r="F889" i="6"/>
  <c r="E890" i="6"/>
  <c r="F890" i="6"/>
  <c r="E891" i="6"/>
  <c r="F891" i="6"/>
  <c r="E892" i="6"/>
  <c r="F892" i="6"/>
  <c r="E893" i="6"/>
  <c r="F893" i="6"/>
  <c r="E894" i="6"/>
  <c r="F894" i="6"/>
  <c r="E895" i="6"/>
  <c r="F895" i="6"/>
  <c r="E896" i="6"/>
  <c r="F896" i="6"/>
  <c r="E897" i="6"/>
  <c r="F897" i="6"/>
  <c r="E898" i="6"/>
  <c r="F898" i="6"/>
  <c r="E899" i="6"/>
  <c r="F899" i="6"/>
  <c r="E900" i="6"/>
  <c r="F900" i="6"/>
  <c r="E901" i="6"/>
  <c r="F901" i="6"/>
  <c r="E902" i="6"/>
  <c r="F902" i="6"/>
  <c r="E903" i="6"/>
  <c r="F903" i="6"/>
  <c r="E904" i="6"/>
  <c r="F904" i="6"/>
  <c r="E905" i="6"/>
  <c r="F905" i="6"/>
  <c r="E906" i="6"/>
  <c r="F906" i="6"/>
  <c r="E907" i="6"/>
  <c r="F907" i="6"/>
  <c r="E908" i="6"/>
  <c r="F908" i="6"/>
  <c r="E909" i="6"/>
  <c r="F909" i="6"/>
  <c r="E910" i="6"/>
  <c r="F910" i="6"/>
  <c r="E911" i="6"/>
  <c r="F911" i="6"/>
  <c r="E912" i="6"/>
  <c r="F912" i="6"/>
  <c r="E913" i="6"/>
  <c r="F913" i="6"/>
  <c r="E914" i="6"/>
  <c r="F914" i="6"/>
  <c r="E915" i="6"/>
  <c r="F915" i="6"/>
  <c r="E916" i="6"/>
  <c r="F916" i="6"/>
  <c r="E917" i="6"/>
  <c r="F917" i="6"/>
  <c r="E918" i="6"/>
  <c r="F918" i="6"/>
  <c r="E919" i="6"/>
  <c r="F919" i="6"/>
  <c r="E920" i="6"/>
  <c r="F920" i="6"/>
  <c r="E921" i="6"/>
  <c r="F921" i="6"/>
  <c r="E922" i="6"/>
  <c r="F922" i="6"/>
  <c r="E923" i="6"/>
  <c r="F923" i="6"/>
  <c r="E924" i="6"/>
  <c r="F924" i="6"/>
  <c r="E925" i="6"/>
  <c r="F925" i="6"/>
  <c r="E926" i="6"/>
  <c r="F926" i="6"/>
  <c r="E927" i="6"/>
  <c r="F927" i="6"/>
  <c r="E928" i="6"/>
  <c r="F928" i="6"/>
  <c r="E929" i="6"/>
  <c r="F929" i="6"/>
  <c r="E930" i="6"/>
  <c r="F930" i="6"/>
  <c r="E931" i="6"/>
  <c r="F931" i="6"/>
  <c r="E932" i="6"/>
  <c r="F932" i="6"/>
  <c r="E933" i="6"/>
  <c r="F933" i="6"/>
  <c r="E934" i="6"/>
  <c r="F934" i="6"/>
  <c r="E935" i="6"/>
  <c r="F935" i="6"/>
  <c r="E936" i="6"/>
  <c r="F936" i="6"/>
  <c r="E937" i="6"/>
  <c r="F937" i="6"/>
  <c r="E938" i="6"/>
  <c r="F938" i="6"/>
  <c r="E939" i="6"/>
  <c r="F939" i="6"/>
  <c r="E940" i="6"/>
  <c r="F940" i="6"/>
  <c r="E941" i="6"/>
  <c r="F941" i="6"/>
  <c r="E942" i="6"/>
  <c r="F942" i="6"/>
  <c r="E943" i="6"/>
  <c r="F943" i="6"/>
  <c r="E944" i="6"/>
  <c r="F944" i="6"/>
  <c r="E945" i="6"/>
  <c r="F945" i="6"/>
  <c r="E946" i="6"/>
  <c r="F946" i="6"/>
  <c r="E947" i="6"/>
  <c r="F947" i="6"/>
  <c r="E948" i="6"/>
  <c r="F948" i="6"/>
  <c r="E949" i="6"/>
  <c r="F949" i="6"/>
  <c r="E950" i="6"/>
  <c r="F950" i="6"/>
  <c r="E951" i="6"/>
  <c r="F951" i="6"/>
  <c r="E952" i="6"/>
  <c r="F952" i="6"/>
  <c r="E953" i="6"/>
  <c r="F953" i="6"/>
  <c r="E954" i="6"/>
  <c r="F954" i="6"/>
  <c r="E955" i="6"/>
  <c r="F955" i="6"/>
  <c r="E956" i="6"/>
  <c r="F956" i="6"/>
  <c r="E957" i="6"/>
  <c r="F957" i="6"/>
  <c r="E958" i="6"/>
  <c r="F958" i="6"/>
  <c r="E959" i="6"/>
  <c r="F959" i="6"/>
  <c r="E960" i="6"/>
  <c r="F960" i="6"/>
  <c r="E961" i="6"/>
  <c r="F961" i="6"/>
  <c r="E962" i="6"/>
  <c r="F962" i="6"/>
  <c r="E963" i="6"/>
  <c r="F963" i="6"/>
  <c r="E964" i="6"/>
  <c r="F964" i="6"/>
  <c r="E965" i="6"/>
  <c r="F965" i="6"/>
  <c r="E966" i="6"/>
  <c r="F966" i="6"/>
  <c r="E967" i="6"/>
  <c r="F967" i="6"/>
  <c r="E968" i="6"/>
  <c r="F968" i="6"/>
  <c r="E969" i="6"/>
  <c r="F969" i="6"/>
  <c r="E970" i="6"/>
  <c r="F970" i="6"/>
  <c r="E971" i="6"/>
  <c r="F971" i="6"/>
  <c r="E972" i="6"/>
  <c r="F972" i="6"/>
  <c r="E973" i="6"/>
  <c r="F973" i="6"/>
  <c r="E974" i="6"/>
  <c r="F974" i="6"/>
  <c r="E975" i="6"/>
  <c r="F975" i="6"/>
  <c r="E976" i="6"/>
  <c r="F976" i="6"/>
  <c r="E977" i="6"/>
  <c r="F977" i="6"/>
  <c r="E978" i="6"/>
  <c r="F978" i="6"/>
  <c r="E979" i="6"/>
  <c r="F979" i="6"/>
  <c r="E980" i="6"/>
  <c r="F980" i="6"/>
  <c r="E981" i="6"/>
  <c r="F981" i="6"/>
  <c r="E982" i="6"/>
  <c r="F982" i="6"/>
  <c r="E983" i="6"/>
  <c r="F983" i="6"/>
  <c r="E984" i="6"/>
  <c r="F984" i="6"/>
  <c r="E985" i="6"/>
  <c r="F985" i="6"/>
  <c r="E986" i="6"/>
  <c r="F986" i="6"/>
  <c r="E987" i="6"/>
  <c r="F987" i="6"/>
  <c r="E988" i="6"/>
  <c r="F988" i="6"/>
  <c r="E989" i="6"/>
  <c r="F989" i="6"/>
  <c r="E990" i="6"/>
  <c r="F990" i="6"/>
  <c r="E991" i="6"/>
  <c r="F991" i="6"/>
  <c r="E992" i="6"/>
  <c r="F992" i="6"/>
  <c r="E993" i="6"/>
  <c r="F993" i="6"/>
  <c r="E994" i="6"/>
  <c r="F994" i="6"/>
  <c r="E995" i="6"/>
  <c r="F995" i="6"/>
  <c r="E996" i="6"/>
  <c r="F996" i="6"/>
  <c r="E997" i="6"/>
  <c r="F997" i="6"/>
  <c r="E998" i="6"/>
  <c r="F998" i="6"/>
  <c r="E999" i="6"/>
  <c r="F999" i="6"/>
  <c r="E1000" i="6"/>
  <c r="F1000" i="6"/>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E1004" i="9"/>
  <c r="E2" i="8"/>
  <c r="E2" i="7"/>
  <c r="E2" i="26"/>
  <c r="E2" i="6"/>
  <c r="E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2" i="5"/>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2" i="4"/>
  <c r="E2" i="12"/>
  <c r="F2" i="12"/>
  <c r="F2" i="8"/>
  <c r="F2" i="7"/>
  <c r="F2" i="26"/>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2" i="6"/>
  <c r="F2" i="5"/>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2" i="4"/>
  <c r="J6" i="3"/>
  <c r="A430" i="31"/>
  <c r="B430" i="31"/>
  <c r="C430" i="31"/>
  <c r="D430" i="31"/>
  <c r="E430" i="31"/>
  <c r="F430" i="31"/>
  <c r="L4" i="3"/>
  <c r="C5" i="3" s="1"/>
  <c r="K4" i="3"/>
  <c r="B5" i="3" s="1"/>
  <c r="M4" i="3" l="1"/>
  <c r="K6" i="3"/>
  <c r="D4" i="3" l="1"/>
  <c r="J4" i="3"/>
  <c r="F4" i="3" s="1"/>
  <c r="L6" i="3"/>
  <c r="G4" i="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2DAAB0-979E-415C-9710-4F7788CD222D}" keepAlive="1" name="Ερώτημα - ΑΠΟΥΣ_ΑΙΣΘ_Α1" description="Σύνδεση με το ερώτημα 'ΑΠΟΥΣ_ΑΙΣΘ_Α1' στο βιβλίο εργασίας." type="5" refreshedVersion="8" background="1" saveData="1">
    <dbPr connection="Provider=Microsoft.Mashup.OleDb.1;Data Source=$Workbook$;Location=ΑΠΟΥΣ_ΑΙΣΘ_Α1;Extended Properties=&quot;&quot;" command="SELECT * FROM [ΑΠΟΥΣ_ΑΙΣΘ_Α1]"/>
  </connection>
  <connection id="2" xr16:uid="{B957426E-5C02-4F5B-A723-CE06EFAF4B60}" keepAlive="1" name="Ερώτημα - ΑΠΟΥΣ_ΑΙΣΘ_Α2" description="Σύνδεση με το ερώτημα 'ΑΠΟΥΣ_ΑΙΣΘ_Α2' στο βιβλίο εργασίας." type="5" refreshedVersion="8" background="1" saveData="1">
    <dbPr connection="Provider=Microsoft.Mashup.OleDb.1;Data Source=$Workbook$;Location=ΑΠΟΥΣ_ΑΙΣΘ_Α2;Extended Properties=&quot;&quot;" command="SELECT * FROM [ΑΠΟΥΣ_ΑΙΣΘ_Α2]"/>
  </connection>
  <connection id="3" xr16:uid="{8A2239DB-3BCE-46F4-AB59-A6CB59725F3B}" keepAlive="1" name="Ερώτημα - ΑΠΟΥΣ_ΑΙΣΘ_Γ1" description="Σύνδεση με το ερώτημα 'ΑΠΟΥΣ_ΑΙΣΘ_Γ1' στο βιβλίο εργασίας." type="5" refreshedVersion="8" background="1" saveData="1">
    <dbPr connection="Provider=Microsoft.Mashup.OleDb.1;Data Source=$Workbook$;Location=ΑΠΟΥΣ_ΑΙΣΘ_Γ1;Extended Properties=&quot;&quot;" command="SELECT * FROM [ΑΠΟΥΣ_ΑΙΣΘ_Γ1]"/>
  </connection>
  <connection id="4" xr16:uid="{0903C8C1-FA39-4579-B67C-83F65C7ECFC9}" keepAlive="1" name="Ερώτημα - ΑΠΟΥΣ_ΑΙΣΘ_Γ2" description="Σύνδεση με το ερώτημα 'ΑΠΟΥΣ_ΑΙΣΘ_Γ2' στο βιβλίο εργασίας." type="5" refreshedVersion="8" background="1" saveData="1">
    <dbPr connection="Provider=Microsoft.Mashup.OleDb.1;Data Source=$Workbook$;Location=ΑΠΟΥΣ_ΑΙΣΘ_Γ2;Extended Properties=&quot;&quot;" command="SELECT * FROM [ΑΠΟΥΣ_ΑΙΣΘ_Γ2]"/>
  </connection>
  <connection id="5" xr16:uid="{6655CFC5-4101-42A6-B46E-DF68D886AFC6}" keepAlive="1" name="Ερώτημα - ΑΠΟΥΣ_ΑΙΣΘ_Γ3" description="Σύνδεση με το ερώτημα 'ΑΠΟΥΣ_ΑΙΣΘ_Γ3' στο βιβλίο εργασίας." type="5" refreshedVersion="8" background="1" saveData="1">
    <dbPr connection="Provider=Microsoft.Mashup.OleDb.1;Data Source=$Workbook$;Location=ΑΠΟΥΣ_ΑΙΣΘ_Γ3;Extended Properties=&quot;&quot;" command="SELECT * FROM [ΑΠΟΥΣ_ΑΙΣΘ_Γ3]"/>
  </connection>
  <connection id="6" xr16:uid="{3B65712A-6CF0-4198-9458-F5437873E228}" keepAlive="1" name="Ερώτημα - ΑΠΟΥΣ_ΑΝΕΛΚ_Α1" description="Σύνδεση με το ερώτημα 'ΑΠΟΥΣ_ΑΝΕΛΚ_Α1' στο βιβλίο εργασίας." type="5" refreshedVersion="8" background="1" saveData="1">
    <dbPr connection="Provider=Microsoft.Mashup.OleDb.1;Data Source=$Workbook$;Location=ΑΠΟΥΣ_ΑΝΕΛΚ_Α1;Extended Properties=&quot;&quot;" command="SELECT * FROM [ΑΠΟΥΣ_ΑΝΕΛΚ_Α1]"/>
  </connection>
  <connection id="7" xr16:uid="{F39F011A-95D2-4B65-8823-2E17B8BE8B01}" keepAlive="1" name="Ερώτημα - ΑΠΟΥΣ_ΑΝΕΛΚ_Γ1" description="Σύνδεση με το ερώτημα 'ΑΠΟΥΣ_ΑΝΕΛΚ_Γ1' στο βιβλίο εργασίας." type="5" refreshedVersion="8" background="1" saveData="1">
    <dbPr connection="Provider=Microsoft.Mashup.OleDb.1;Data Source=$Workbook$;Location=ΑΠΟΥΣ_ΑΝΕΛΚ_Γ1;Extended Properties=&quot;&quot;" command="SELECT * FROM [ΑΠΟΥΣ_ΑΝΕΛΚ_Γ1]"/>
  </connection>
  <connection id="8" xr16:uid="{073C7C2E-3FA4-4085-9A9A-BCC1B9830FCE}" keepAlive="1" name="Ερώτημα - ΑΠΟΥΣ_ΑΡΧΙΤ_Α1" description="Σύνδεση με το ερώτημα 'ΑΠΟΥΣ_ΑΡΧΙΤ_Α1' στο βιβλίο εργασίας." type="5" refreshedVersion="8" background="1" saveData="1">
    <dbPr connection="Provider=Microsoft.Mashup.OleDb.1;Data Source=$Workbook$;Location=ΑΠΟΥΣ_ΑΡΧΙΤ_Α1;Extended Properties=&quot;&quot;" command="SELECT * FROM [ΑΠΟΥΣ_ΑΡΧΙΤ_Α1]"/>
  </connection>
  <connection id="9" xr16:uid="{7EE015ED-1D9D-4160-980A-EAD35DD42923}" keepAlive="1" name="Ερώτημα - ΑΠΟΥΣ_ΑΡΧΙΤ_Α2" description="Σύνδεση με το ερώτημα 'ΑΠΟΥΣ_ΑΡΧΙΤ_Α2' στο βιβλίο εργασίας." type="5" refreshedVersion="8" background="1" saveData="1">
    <dbPr connection="Provider=Microsoft.Mashup.OleDb.1;Data Source=$Workbook$;Location=ΑΠΟΥΣ_ΑΡΧΙΤ_Α2;Extended Properties=&quot;&quot;" command="SELECT * FROM [ΑΠΟΥΣ_ΑΡΧΙΤ_Α2]"/>
  </connection>
  <connection id="10" xr16:uid="{679B9421-5C3F-4E48-BC53-A69E9963E608}" keepAlive="1" name="Ερώτημα - ΑΠΟΥΣ_ΑΥΤΟΜ_Α1" description="Σύνδεση με το ερώτημα 'ΑΠΟΥΣ_ΑΥΤΟΜ_Α1' στο βιβλίο εργασίας." type="5" refreshedVersion="8" background="1" saveData="1">
    <dbPr connection="Provider=Microsoft.Mashup.OleDb.1;Data Source=$Workbook$;Location=ΑΠΟΥΣ_ΑΥΤΟΜ_Α1;Extended Properties=&quot;&quot;" command="SELECT * FROM [ΑΠΟΥΣ_ΑΥΤΟΜ_Α1]"/>
  </connection>
  <connection id="11" xr16:uid="{78513C21-CB6F-4779-B596-6A5EBD398835}" keepAlive="1" name="Ερώτημα - ΑΠΟΥΣ_ΓΡΑΦΙΣΤ_Α1" description="Σύνδεση με το ερώτημα 'ΑΠΟΥΣ_ΓΡΑΦΙΣΤ_Α1' στο βιβλίο εργασίας." type="5" refreshedVersion="8" background="1" saveData="1">
    <dbPr connection="Provider=Microsoft.Mashup.OleDb.1;Data Source=$Workbook$;Location=ΑΠΟΥΣ_ΓΡΑΦΙΣΤ_Α1;Extended Properties=&quot;&quot;" command="SELECT * FROM [ΑΠΟΥΣ_ΓΡΑΦΙΣΤ_Α1]"/>
  </connection>
  <connection id="12" xr16:uid="{28A09F7E-A950-4894-9781-18A0CE833F50}" keepAlive="1" name="Ερώτημα - ΑΠΟΥΣ_ΓΡΑΦΙΣΤ_Γ1" description="Σύνδεση με το ερώτημα 'ΑΠΟΥΣ_ΓΡΑΦΙΣΤ_Γ1' στο βιβλίο εργασίας." type="5" refreshedVersion="8" background="1" saveData="1">
    <dbPr connection="Provider=Microsoft.Mashup.OleDb.1;Data Source=$Workbook$;Location=ΑΠΟΥΣ_ΓΡΑΦΙΣΤ_Γ1;Extended Properties=&quot;&quot;" command="SELECT * FROM [ΑΠΟΥΣ_ΓΡΑΦΙΣΤ_Γ1]"/>
  </connection>
  <connection id="13" xr16:uid="{18BE8024-6F48-4A95-AA28-D2769462F022}" keepAlive="1" name="Ερώτημα - ΑΠΟΥΣ_ΔΗΜ_ΣΧΕΣ_Γ1" description="Σύνδεση με το ερώτημα 'ΑΠΟΥΣ_ΔΗΜ_ΣΧΕΣ_Γ1' στο βιβλίο εργασίας." type="5" refreshedVersion="8" background="1" saveData="1">
    <dbPr connection="Provider=Microsoft.Mashup.OleDb.1;Data Source=$Workbook$;Location=ΑΠΟΥΣ_ΔΗΜ_ΣΧΕΣ_Γ1;Extended Properties=&quot;&quot;" command="SELECT * FROM [ΑΠΟΥΣ_ΔΗΜ_ΣΧΕΣ_Γ1]"/>
  </connection>
  <connection id="14" xr16:uid="{FE199451-8125-492C-B81F-576032006C2F}" keepAlive="1" name="Ερώτημα - ΑΠΟΥΣ_ΕΚΠ_ΟΔΗΓ_Γ1" description="Σύνδεση με το ερώτημα 'ΑΠΟΥΣ_ΕΚΠ_ΟΔΗΓ_Γ1' στο βιβλίο εργασίας." type="5" refreshedVersion="8" background="1" saveData="1">
    <dbPr connection="Provider=Microsoft.Mashup.OleDb.1;Data Source=$Workbook$;Location=ΑΠΟΥΣ_ΕΚΠ_ΟΔΗΓ_Γ1;Extended Properties=&quot;&quot;" command="SELECT * FROM [ΑΠΟΥΣ_ΕΚΠ_ΟΔΗΓ_Γ1]"/>
  </connection>
  <connection id="15" xr16:uid="{ACF37BE6-1AC2-418F-953A-D89410477D94}" keepAlive="1" name="Ερώτημα - ΑΠΟΥΣ_ΗΛΕΚΤΡ_Α1" description="Σύνδεση με το ερώτημα 'ΑΠΟΥΣ_ΗΛΕΚΤΡ_Α1' στο βιβλίο εργασίας." type="5" refreshedVersion="8" background="1" saveData="1">
    <dbPr connection="Provider=Microsoft.Mashup.OleDb.1;Data Source=$Workbook$;Location=ΑΠΟΥΣ_ΗΛΕΚΤΡ_Α1;Extended Properties=&quot;&quot;" command="SELECT * FROM [ΑΠΟΥΣ_ΗΛΕΚΤΡ_Α1]"/>
  </connection>
  <connection id="16" xr16:uid="{CBE4DE6B-5AC2-4BFF-BD59-76A606765900}" keepAlive="1" name="Ερώτημα - ΑΠΟΥΣ_ΗΛΕΚΤΡ_Γ1" description="Σύνδεση με το ερώτημα 'ΑΠΟΥΣ_ΗΛΕΚΤΡ_Γ1' στο βιβλίο εργασίας." type="5" refreshedVersion="8" background="1" saveData="1">
    <dbPr connection="Provider=Microsoft.Mashup.OleDb.1;Data Source=$Workbook$;Location=ΑΠΟΥΣ_ΗΛΕΚΤΡ_Γ1;Extended Properties=&quot;&quot;" command="SELECT * FROM [ΑΠΟΥΣ_ΗΛΕΚΤΡ_Γ1]"/>
  </connection>
  <connection id="17" xr16:uid="{9A840C3E-1BE0-4C19-9EC6-7AE1AB2A4AB3}" keepAlive="1" name="Ερώτημα - ΑΠΟΥΣ_ΘΕΡΜΟΫΔΡ_Α1" description="Σύνδεση με το ερώτημα 'ΑΠΟΥΣ_ΘΕΡΜΟΫΔΡ_Α1' στο βιβλίο εργασίας." type="5" refreshedVersion="8" background="1" saveData="1">
    <dbPr connection="Provider=Microsoft.Mashup.OleDb.1;Data Source=$Workbook$;Location=ΑΠΟΥΣ_ΘΕΡΜΟΫΔΡ_Α1;Extended Properties=&quot;&quot;" command="SELECT * FROM [ΑΠΟΥΣ_ΘΕΡΜΟΫΔΡ_Α1]"/>
  </connection>
  <connection id="18" xr16:uid="{2B74F525-EB1F-4EC3-9B7B-40198B6A48EB}" keepAlive="1" name="Ερώτημα - ΑΠΟΥΣ_ΚΟΜΜΩΤ_Α1" description="Σύνδεση με το ερώτημα 'ΑΠΟΥΣ_ΚΟΜΜΩΤ_Α1' στο βιβλίο εργασίας." type="5" refreshedVersion="8" background="1" saveData="1">
    <dbPr connection="Provider=Microsoft.Mashup.OleDb.1;Data Source=$Workbook$;Location=ΑΠΟΥΣ_ΚΟΜΜΩΤ_Α1;Extended Properties=&quot;&quot;" command="SELECT * FROM [ΑΠΟΥΣ_ΚΟΜΜΩΤ_Α1]"/>
  </connection>
  <connection id="19" xr16:uid="{00B41EC0-7584-4F1E-808A-88C3D99EBEC6}" keepAlive="1" name="Ερώτημα - ΑΠΟΥΣ_ΜΗΧΑΝΟΤΡ_Α1" description="Σύνδεση με το ερώτημα 'ΑΠΟΥΣ_ΜΗΧΑΝΟΤΡ_Α1' στο βιβλίο εργασίας." type="5" refreshedVersion="8" background="1" saveData="1">
    <dbPr connection="Provider=Microsoft.Mashup.OleDb.1;Data Source=$Workbook$;Location=ΑΠΟΥΣ_ΜΗΧΑΝΟΤΡ_Α1;Extended Properties=&quot;&quot;" command="SELECT * FROM [ΑΠΟΥΣ_ΜΗΧΑΝΟΤΡ_Α1]"/>
  </connection>
  <connection id="20" xr16:uid="{01D2D660-633C-446D-8677-C93317C526ED}" keepAlive="1" name="Ερώτημα - ΑΠΟΥΣ_ΣΑΠΥ_Γ1" description="Σύνδεση με το ερώτημα 'ΑΠΟΥΣ_ΣΑΠΥ_Γ1' στο βιβλίο εργασίας." type="5" refreshedVersion="8" background="1" saveData="1">
    <dbPr connection="Provider=Microsoft.Mashup.OleDb.1;Data Source=$Workbook$;Location=ΑΠΟΥΣ_ΣΑΠΥ_Γ1;Extended Properties=&quot;&quot;" command="SELECT * FROM [ΑΠΟΥΣ_ΣΑΠΥ_Γ1]"/>
  </connection>
  <connection id="21" xr16:uid="{91FCAA67-EB85-411E-BF01-174980A76C7B}" keepAlive="1" name="Ερώτημα - ΑΠΟΥΣ_ΤΕΧΝ_ΛΟΓΙΣΜ_Α1" description="Σύνδεση με το ερώτημα 'ΑΠΟΥΣ_ΤΕΧΝ_ΛΟΓΙΣΜ_Α1' στο βιβλίο εργασίας." type="5" refreshedVersion="8" background="1" saveData="1">
    <dbPr connection="Provider=Microsoft.Mashup.OleDb.1;Data Source=$Workbook$;Location=ΑΠΟΥΣ_ΤΕΧΝ_ΛΟΓΙΣΜ_Α1;Extended Properties=&quot;&quot;" command="SELECT * FROM [ΑΠΟΥΣ_ΤΕΧΝ_ΛΟΓΙΣΜ_Α1]"/>
  </connection>
  <connection id="22" xr16:uid="{32ABAC69-8EF0-4A0C-AA21-14712114934B}" keepAlive="1" name="Ερώτημα - ΑΠΟΥΣ_ΤΕΧΝ_ΛΟΓΙΣΜ_Α2" description="Σύνδεση με το ερώτημα 'ΑΠΟΥΣ_ΤΕΧΝ_ΛΟΓΙΣΜ_Α2' στο βιβλίο εργασίας." type="5" refreshedVersion="8" background="1" saveData="1">
    <dbPr connection="Provider=Microsoft.Mashup.OleDb.1;Data Source=$Workbook$;Location=ΑΠΟΥΣ_ΤΕΧΝ_ΛΟΓΙΣΜ_Α2;Extended Properties=&quot;&quot;" command="SELECT * FROM [ΑΠΟΥΣ_ΤΕΧΝ_ΛΟΓΙΣΜ_Α2]"/>
  </connection>
  <connection id="23" xr16:uid="{4B183C34-47E1-4F46-8548-9ACA700BD215}" keepAlive="1" name="Ερώτημα - ΑΠΟΥΣ_ΤΕΧΝ_ΛΟΓΙΣΜ_Γ1" description="Σύνδεση με το ερώτημα 'ΑΠΟΥΣ_ΤΕΧΝ_ΛΟΓΙΣΜ_Γ1' στο βιβλίο εργασίας." type="5" refreshedVersion="8" background="1" saveData="1">
    <dbPr connection="Provider=Microsoft.Mashup.OleDb.1;Data Source=$Workbook$;Location=ΑΠΟΥΣ_ΤΕΧΝ_ΛΟΓΙΣΜ_Γ1;Extended Properties=&quot;&quot;" command="SELECT * FROM [ΑΠΟΥΣ_ΤΕΧΝ_ΛΟΓΙΣΜ_Γ1]"/>
  </connection>
  <connection id="24" xr16:uid="{9379D0F9-EF83-4A0F-B111-B8A21615B78A}" keepAlive="1" name="Ερώτημα - ΑΠΟΥΣ_ΤΗΥ_Γ1" description="Σύνδεση με το ερώτημα 'ΑΠΟΥΣ_ΤΗΥ_Γ1' στο βιβλίο εργασίας." type="5" refreshedVersion="8" background="1" saveData="1">
    <dbPr connection="Provider=Microsoft.Mashup.OleDb.1;Data Source=$Workbook$;Location=ΑΠΟΥΣ_ΤΗΥ_Γ1;Extended Properties=&quot;&quot;" command="SELECT * FROM [ΑΠΟΥΣ_ΤΗΥ_Γ1]"/>
  </connection>
  <connection id="25" xr16:uid="{48E8B38B-FDF8-4915-9FBE-3541D9EEB295}" keepAlive="1" name="Ερώτημα - ΑΠΟΥΣ_ΤΥΣ_Γ1" description="Σύνδεση με το ερώτημα 'ΑΠΟΥΣ_ΤΥΣ_Γ1' στο βιβλίο εργασίας." type="5" refreshedVersion="8" background="1" saveData="1">
    <dbPr connection="Provider=Microsoft.Mashup.OleDb.1;Data Source=$Workbook$;Location=ΑΠΟΥΣ_ΤΥΣ_Γ1;Extended Properties=&quot;&quot;" command="SELECT * FROM [ΑΠΟΥΣ_ΤΥΣ_Γ1]"/>
  </connection>
  <connection id="26" xr16:uid="{B8F02BCF-A52F-4096-B169-71DC00BD522F}" keepAlive="1" name="Ερώτημα - ΑΠΟΥΣ_ΨΥΚΤ_Γ1" description="Σύνδεση με το ερώτημα 'ΑΠΟΥΣ_ΨΥΚΤ_Γ1' στο βιβλίο εργασίας." type="5" refreshedVersion="8" background="1" saveData="1">
    <dbPr connection="Provider=Microsoft.Mashup.OleDb.1;Data Source=$Workbook$;Location=ΑΠΟΥΣ_ΨΥΚΤ_Γ1;Extended Properties=&quot;&quot;" command="SELECT * FROM [ΑΠΟΥΣ_ΨΥΚΤ_Γ1]"/>
  </connection>
  <connection id="27" xr16:uid="{E374BB4C-49A5-4816-A63F-6D88DD4A93E2}" keepAlive="1" name="Ερώτημα - Προσάρτηση100" description="Σύνδεση με το ερώτημα 'Προσάρτηση100' στο βιβλίο εργασίας." type="5" refreshedVersion="8" background="1" saveData="1">
    <dbPr connection="Provider=Microsoft.Mashup.OleDb.1;Data Source=$Workbook$;Location=Προσάρτηση100;Extended Properties=&quot;&quot;" command="SELECT * FROM [Προσάρτηση100]"/>
  </connection>
</connections>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<sst xmlns="http://schemas.openxmlformats.org/spreadsheetml/2006/main" count="30790" uniqueCount="2680">
  <si>
    <t>ΑΜΚ</t>
  </si>
  <si>
    <t>ΑΜΚΑ</t>
  </si>
  <si>
    <t>ΕΠΩΝΥΜΟ</t>
  </si>
  <si>
    <t>ΟΝΟΜΑ</t>
  </si>
  <si>
    <t>ΟΝΟΜΑΤΕΠΩΝΥΜΟ</t>
  </si>
  <si>
    <t>ΤΜΗΜΑ</t>
  </si>
  <si>
    <t>ΜΑΘΗΜΑΤΑ</t>
  </si>
  <si>
    <t>ΩΡΕΣ</t>
  </si>
  <si>
    <t>ΑΝΑΣΤΑΣΙΟΥ</t>
  </si>
  <si>
    <t>ΕΥΔΟΞΙΑ</t>
  </si>
  <si>
    <t>ΑΝΑΣΤΑΣΙΟΥ ΕΥΔΟΞΙΑ</t>
  </si>
  <si>
    <t>ΑΙΣΘ_Β1</t>
  </si>
  <si>
    <t>ΑΙΣΘΗΤΙΚΗ ΑΚΡΩΝ</t>
  </si>
  <si>
    <t>ΚΑΛΑΪΤΖΗ</t>
  </si>
  <si>
    <t>ΘΕΟΔΩΡΑ</t>
  </si>
  <si>
    <t>ΓΕΩΡΓΙΟΣ</t>
  </si>
  <si>
    <t>ΑΠΑΝΑΖΙΔΟΥ</t>
  </si>
  <si>
    <t>ΕΙΡΗΝΗ</t>
  </si>
  <si>
    <t>ΑΠΑΝΑΖΙΔΟΥ ΕΙΡΗΝΗ</t>
  </si>
  <si>
    <t>ΑΙΣΘΗΤΙΚΗ ΠΡΟΣΩΠΟΥ</t>
  </si>
  <si>
    <t>ΜΑΜΑΤΖΙΟΛΑ</t>
  </si>
  <si>
    <t>ΓΕΩΡΓΙΑ</t>
  </si>
  <si>
    <t>ΑΙΣΘ_Β2</t>
  </si>
  <si>
    <t>ΑΡΑΠΟΓΛΟΥ</t>
  </si>
  <si>
    <t>ΜΑΚΡΙΝΑ</t>
  </si>
  <si>
    <t>ΑΡΑΠΟΓΛΟΥ ΜΑΚΡΙΝΑ</t>
  </si>
  <si>
    <t>ΔΕΡΜΑΤΟΛΟΓΙΑ</t>
  </si>
  <si>
    <t>ΧΟΥΤΑ</t>
  </si>
  <si>
    <t>ΕΛΕΝΗ</t>
  </si>
  <si>
    <t>ΛΑΜΠΡΟΣ</t>
  </si>
  <si>
    <t>ΑΙΣΘ_Δ1</t>
  </si>
  <si>
    <t>ΒΕΝΤΖΙΟΥ</t>
  </si>
  <si>
    <t>ΕΥΘΥΜΙΑ</t>
  </si>
  <si>
    <t>ΒΕΝΤΖΙΟΥ ΕΥΘΥΜΙΑ</t>
  </si>
  <si>
    <t>ΧΡΥΣΟΥΛΑ</t>
  </si>
  <si>
    <t>ΑΛΕΞΑΝΔΡΟΣ</t>
  </si>
  <si>
    <t>ΑΙΣΘ_Δ2</t>
  </si>
  <si>
    <t>ΓΚΑΝΕΤΣΙΟΥ</t>
  </si>
  <si>
    <t>ΑΝΑΣΤΑΣΙΑ</t>
  </si>
  <si>
    <t>ΓΚΑΝΕΤΣΙΟΥ ΑΝΑΣΤΑΣΙΑ</t>
  </si>
  <si>
    <t>ΚΡΙΣΤΙΑΝ</t>
  </si>
  <si>
    <t>ΑΝΕΛΚ_Β1</t>
  </si>
  <si>
    <t>ΔΑΛΑΜΑΓΚΑ</t>
  </si>
  <si>
    <t>ΕΥΑΝΘΙΑ</t>
  </si>
  <si>
    <t>ΔΑΛΑΜΑΓΚΑ ΕΥΑΝΘΙΑ</t>
  </si>
  <si>
    <t>ΒΑΣΙΛΙΚΗ</t>
  </si>
  <si>
    <t>ΣΤΥΛΙΑΝΟΣ</t>
  </si>
  <si>
    <t>ΑΡΧΙΤ_Δ1</t>
  </si>
  <si>
    <t>ΔΗΜΗΤΡΙΑΔΟΥ</t>
  </si>
  <si>
    <t>ΑΙΚΑΤΕΡΙΝΗ</t>
  </si>
  <si>
    <t>ΔΗΜΗΤΡΙΑΔΟΥ ΑΙΚΑΤΕΡΙΝΗ</t>
  </si>
  <si>
    <t>ΚΑΡΑΒΑΓΓΕΛΑ</t>
  </si>
  <si>
    <t>ΗΡΩ</t>
  </si>
  <si>
    <t>ΑΡΧΙΤ_Δ2</t>
  </si>
  <si>
    <t>ΕΛΕΥΘΕΡΙΑΔΟΥ</t>
  </si>
  <si>
    <t>ΕΥΑΓΓΕΛΙΑ</t>
  </si>
  <si>
    <t>ΕΛΕΥΘΕΡΙΑΔΟΥ ΕΥΑΓΓΕΛΙΑ</t>
  </si>
  <si>
    <t>ΠΡΑΚΤΙΚΗ ΕΦΑΡΜΟΓΗ ΣΤΗΝ ΕΙΔΙΚΟΤΗΤΑ</t>
  </si>
  <si>
    <t>ΠΟΛΥΖΑ</t>
  </si>
  <si>
    <t>ΚΥΡΙΑΚΗ</t>
  </si>
  <si>
    <t>ΑΓΓΕΛΟΣ</t>
  </si>
  <si>
    <t>ΑΥΤΟΜ_Δ1</t>
  </si>
  <si>
    <t>ΙΩΑΝΝΙΔΟΥ</t>
  </si>
  <si>
    <t>ΜΑΡΙΑ</t>
  </si>
  <si>
    <t>ΙΩΑΝΝΙΔΟΥ ΜΑΡΙΑ</t>
  </si>
  <si>
    <t>ΒΟΙΔΑΚΗΣ</t>
  </si>
  <si>
    <t>ΦΩΤΙΟΣ</t>
  </si>
  <si>
    <t>ΚΙΟΥΣΕ</t>
  </si>
  <si>
    <t>ΧΡΙΣΤΙΝΑ</t>
  </si>
  <si>
    <t>ΚΙΟΥΣΕ ΧΡΙΣΤΙΝΑ</t>
  </si>
  <si>
    <t>ΛΑΤΟΛΛΑΡΙ</t>
  </si>
  <si>
    <t>ΑΛΕΞ</t>
  </si>
  <si>
    <t>ΔΗΜ_ΣΧΕΣ_Β1</t>
  </si>
  <si>
    <t>ΚΟΥΚΟΥΤΟΥΔΗ</t>
  </si>
  <si>
    <t>ΚΟΥΚΟΥΤΟΥΔΗ ΜΑΡΙΑ</t>
  </si>
  <si>
    <t>ΧΡΗΣΤΟΣ</t>
  </si>
  <si>
    <t>ΕΚΠ_ΟΔΗΓ_Β1</t>
  </si>
  <si>
    <t>ΚΟΥΤΣΟΥΡΑ</t>
  </si>
  <si>
    <t>ΛΥΔΙΑ</t>
  </si>
  <si>
    <t>ΚΟΥΤΣΟΥΡΑ ΛΥΔΙΑ</t>
  </si>
  <si>
    <t>TAFA</t>
  </si>
  <si>
    <t>ELUENDA</t>
  </si>
  <si>
    <t>ΗΛΕΚΤΡ_Β1</t>
  </si>
  <si>
    <t>ΚΥΡΛΗ</t>
  </si>
  <si>
    <t>ΕΛΕΝΗ-ΑΝΑΣΤΑΣΙΑ</t>
  </si>
  <si>
    <t>ΚΥΡΛΗ ΕΛΕΝΗ-ΑΝΑΣΤΑΣΙΑ</t>
  </si>
  <si>
    <t>ΑΠΟΣΤΟΛΟΣ</t>
  </si>
  <si>
    <t>ΠΑΝΑΓΙΩΤΗΣ</t>
  </si>
  <si>
    <t>ΗΛΕΚΤΡ_Δ1</t>
  </si>
  <si>
    <t>ΛΑΖΑΡΙΔΟΥ</t>
  </si>
  <si>
    <t>ΛΑΖΑΡΙΔΟΥ ΓΕΩΡΓΙΑ</t>
  </si>
  <si>
    <t>ΠΑΠΑΓΕΩΡΓΙΟΥ</t>
  </si>
  <si>
    <t>ΘΕΡΜΟΫΔΡ_Δ1</t>
  </si>
  <si>
    <t>ΜΑΝΩΛΟΥΔΑ</t>
  </si>
  <si>
    <t>ΜΑΝΩΛΟΥΔΑ ΕΥΑΝΘΙΑ</t>
  </si>
  <si>
    <t>ΠΑΡΑΣΧΟΣ</t>
  </si>
  <si>
    <t>ΚΟΜΜΩΤ_Δ1</t>
  </si>
  <si>
    <t>ΜΟΥΡΑΤΙΔΟΥ</t>
  </si>
  <si>
    <t>ΜΟΥΡΑΤΙΔΟΥ ΘΕΟΔΩΡΑ</t>
  </si>
  <si>
    <t>ΣΠΥΡΙΔΩΝ</t>
  </si>
  <si>
    <t>ΜΙΧΑΗΛ</t>
  </si>
  <si>
    <t>ΜΗΧΑΝΟΤΡ_Δ1</t>
  </si>
  <si>
    <t>RUSHAN</t>
  </si>
  <si>
    <t>KRISTIANA</t>
  </si>
  <si>
    <t>RUSHAN KRISTIANA</t>
  </si>
  <si>
    <t>ΜΑΡΙΟΣ</t>
  </si>
  <si>
    <t>ΣΑΠΥ_Β1</t>
  </si>
  <si>
    <t>ΗΛΙΑΔΟΥ</t>
  </si>
  <si>
    <t>ΧΡΙΣΤΙΝΑ-ΜΑΡΙΑ</t>
  </si>
  <si>
    <t>ΗΛΙΑΔΟΥ ΧΡΙΣΤΙΝΑ-ΜΑΡΙΑ</t>
  </si>
  <si>
    <t>ΣΑΠΥ_Δ1</t>
  </si>
  <si>
    <t>ΜΕΛΠΟΜΕΝΗ</t>
  </si>
  <si>
    <t>ΜΟΥΡΑΤΙΔΟΥ ΜΕΛΠΟΜΕΝΗ</t>
  </si>
  <si>
    <t>ΑΘΑΝΑΣΙΟΣ</t>
  </si>
  <si>
    <t>ΧΑΡΑΛΑΜΠΟΣ</t>
  </si>
  <si>
    <t>ΤΕΠ_Δ1</t>
  </si>
  <si>
    <t>ΝΙΚΟΛΑΙΔΟΥ</t>
  </si>
  <si>
    <t>ΔΗΜΗΤΡΑ</t>
  </si>
  <si>
    <t>ΝΙΚΟΛΑΙΔΟΥ ΔΗΜΗΤΡΑ</t>
  </si>
  <si>
    <t>ΝΙΚΟΛΑΟΣ</t>
  </si>
  <si>
    <t>ΤΕΧΝ_ΛΟΓΙΣΜ_Β1</t>
  </si>
  <si>
    <t>ΠΑΝΤΕΛΙΑΔΟΥ</t>
  </si>
  <si>
    <t>ΔΕΣΠΟΙΝΑ</t>
  </si>
  <si>
    <t>ΠΑΝΤΕΛΙΑΔΟΥ ΔΕΣΠΟΙΝΑ</t>
  </si>
  <si>
    <t>ΑΠΟΤΡΙΧΩΣΗ</t>
  </si>
  <si>
    <t>ΘΕΟΔΩΡΟΣ</t>
  </si>
  <si>
    <t>ΤΗΥ_Δ1</t>
  </si>
  <si>
    <t>ΠΑΠΑΔΗΜΗΤΡΙΟΥ</t>
  </si>
  <si>
    <t>ΔΗΜΟΣΘΕΝΙΑ</t>
  </si>
  <si>
    <t>ΠΑΠΑΔΗΜΗΤΡΙΟΥ ΔΗΜΟΣΘΕΝΙΑ</t>
  </si>
  <si>
    <t>ΗΛΙΑΣ</t>
  </si>
  <si>
    <t>ΣΩΤΗΡΙΟΣ</t>
  </si>
  <si>
    <t>ΤΥΣ_Β1</t>
  </si>
  <si>
    <t>ΠΑΣΧΑΛΙΔΟΥ</t>
  </si>
  <si>
    <t>ΠΑΣΧΑΛΙΔΟΥ ΕΙΡΗΝΗ</t>
  </si>
  <si>
    <t>ΓΟΥΝΑΡΗΣ</t>
  </si>
  <si>
    <t>ΜΑΡΚΟΣ</t>
  </si>
  <si>
    <t>ΨΥΚΤ_Β1</t>
  </si>
  <si>
    <t>ΠΕΡΣΥΝΑΚΗ</t>
  </si>
  <si>
    <t xml:space="preserve">ΘΩΜΑΉ ΑΙΚΑΤΕΡΊΝΗ </t>
  </si>
  <si>
    <t xml:space="preserve">ΠΕΡΣΥΝΑΚΗ ΘΩΜΑΉ ΑΙΚΑΤΕΡΊΝΗ </t>
  </si>
  <si>
    <t>ΠΟΙΜΕΝΙΔΟΥ</t>
  </si>
  <si>
    <t>ΑΘΗΝΑ-ΖΩΗ</t>
  </si>
  <si>
    <t>ΠΟΙΜΕΝΙΔΟΥ ΑΘΗΝΑ-ΖΩΗ</t>
  </si>
  <si>
    <t>ΣΤΑΜΑΤΗΣ</t>
  </si>
  <si>
    <t>ΚΩΝΣΤΑΝΤΙΝΟΣ</t>
  </si>
  <si>
    <t>ΙΩΑΝΝΗΣ</t>
  </si>
  <si>
    <t>ΠΟΥΛΙΔΟΥ</t>
  </si>
  <si>
    <t>ΠΟΥΛΙΔΟΥ ΕΙΡΗΝΗ</t>
  </si>
  <si>
    <t>ΚΑΤΡΑΝΙΤΣΑΣ</t>
  </si>
  <si>
    <t>ΣΤΕΦΑΝΟΣ</t>
  </si>
  <si>
    <t>ΡΟΥΣΙΑΜΑΝΗ</t>
  </si>
  <si>
    <t>ΑΡΧΟΝΤΙΑ</t>
  </si>
  <si>
    <t>ΡΟΥΣΙΑΜΑΝΗ ΑΡΧΟΝΤΙΑ</t>
  </si>
  <si>
    <t>ΣΑΔΗΚ ΟΓΛΟΥ</t>
  </si>
  <si>
    <t>ΜΙΧΑΕΛΛΑ-ΑΘΑΝΑΣΙΑ</t>
  </si>
  <si>
    <t>ΣΑΔΗΚ ΟΓΛΟΥ ΜΙΧΑΕΛΛΑ-ΑΘΑΝΑΣΙΑ</t>
  </si>
  <si>
    <t>ΓΡΗΓΟΡΙΟΣ</t>
  </si>
  <si>
    <t>ΣΟΙΛΕΜΕΖΟΓΛΟΥ</t>
  </si>
  <si>
    <t>ΕΛΕΥΘΕΡΙΑ</t>
  </si>
  <si>
    <t>ΣΟΙΛΕΜΕΖΟΓΛΟΥ ΕΛΕΥΘΕΡΙΑ</t>
  </si>
  <si>
    <t>ΤΑΓΑΡΑ</t>
  </si>
  <si>
    <t>ΣΤΑΥΡΟΥΛΑ</t>
  </si>
  <si>
    <t>ΤΑΓΑΡΑ ΣΤΑΥΡΟΥΛΑ</t>
  </si>
  <si>
    <t>ΤΡΑΙΚΟΥ</t>
  </si>
  <si>
    <t>ΦΑΝΗ</t>
  </si>
  <si>
    <t>ΤΡΑΙΚΟΥ ΦΑΝΗ</t>
  </si>
  <si>
    <t>ΦΡΑΓΚΟΥ</t>
  </si>
  <si>
    <t>ΦΡΑΓΚΟΥ ΧΡΙΣΤΙΝΑ</t>
  </si>
  <si>
    <t>ΧΑΛΚΙΑ</t>
  </si>
  <si>
    <t>ΑΝΝΑ</t>
  </si>
  <si>
    <t>ΧΑΛΚΙΑ ΑΝΝΑ</t>
  </si>
  <si>
    <t>ΧΑΤΖΗΘΕΟΔΩΡΟΥ</t>
  </si>
  <si>
    <t>ΧΑΤΖΗΘΕΟΔΩΡΟΥ ΕΥΘΥΜΙΑ</t>
  </si>
  <si>
    <t>ΧΟΛΕΒΑ</t>
  </si>
  <si>
    <t>ΧΟΛΕΒΑ ΓΕΩΡΓΙΑ</t>
  </si>
  <si>
    <t>ΑΜΠΡΑΖΗ</t>
  </si>
  <si>
    <t>ΑΜΠΡΑΖΗ ΜΑΡΙΑ</t>
  </si>
  <si>
    <t>ΑΠΟΥΣΙΔΟΥ</t>
  </si>
  <si>
    <t>ΑΓΝΗ</t>
  </si>
  <si>
    <t>ΑΠΟΥΣΙΔΟΥ ΑΓΝΗ</t>
  </si>
  <si>
    <t>ΑΡΑΒΙΔΟΥ</t>
  </si>
  <si>
    <t>ΑΡΑΒΙΔΟΥ ΑΙΚΑΤΕΡΙΝΗ</t>
  </si>
  <si>
    <t>ΒΟΛΟΒΟΤΣΗ</t>
  </si>
  <si>
    <t>ΖΑΧΑΡΟΥΛΑ ΜΑΡΙΑ</t>
  </si>
  <si>
    <t>ΒΟΛΟΒΟΤΣΗ ΖΑΧΑΡΟΥΛΑ ΜΑΡΙΑ</t>
  </si>
  <si>
    <t>ΔΙΑΘΕΜΑΤΙΚΗ ΕΡΓΑΣΙΑ</t>
  </si>
  <si>
    <t>ΒΟΡΜΠΙΝΟΥ</t>
  </si>
  <si>
    <t>ΒΟΡΜΠΙΝΟΥ ΜΑΡΙΑ</t>
  </si>
  <si>
    <t>ΓΚΕΚΑ</t>
  </si>
  <si>
    <t>ΑΝΘΗ</t>
  </si>
  <si>
    <t>ΓΚΕΚΑ ΑΝΘΗ</t>
  </si>
  <si>
    <t>ΓΟΓΟΥ</t>
  </si>
  <si>
    <t>ΓΟΓΟΥ ΕΛΕΝΗ</t>
  </si>
  <si>
    <t>ΓΡΗΓΟΡΙΑΔΟΥ</t>
  </si>
  <si>
    <t>ΓΡΗΓΟΡΙΑΔΟΥ ΜΑΡΙΑ</t>
  </si>
  <si>
    <t>ΔΡΟΣΙΝΟΥ</t>
  </si>
  <si>
    <t>ΑΝΑΣΤΑΣΙΑ ΡΑΦΑΗΛΙΑ</t>
  </si>
  <si>
    <t>ΔΡΟΣΙΝΟΥ ΑΝΑΣΤΑΣΙΑ ΡΑΦΑΗΛΙΑ</t>
  </si>
  <si>
    <t>ΘΕΟΧΑΡΗ</t>
  </si>
  <si>
    <t>ΜΑΡΘΑ</t>
  </si>
  <si>
    <t>ΘΕΟΧΑΡΗ ΜΑΡΘΑ</t>
  </si>
  <si>
    <t>ΙΑΤΡΟΥ</t>
  </si>
  <si>
    <t>ΓΛΥΚΕΡΙΑ</t>
  </si>
  <si>
    <t>ΙΑΤΡΟΥ ΓΛΥΚΕΡΙΑ</t>
  </si>
  <si>
    <t>ΙΩΑΚΕΙΜΙΔΟΥ</t>
  </si>
  <si>
    <t>ΙΩΑΚΕΙΜΙΔΟΥ ΔΕΣΠΟΙΝΑ</t>
  </si>
  <si>
    <t>ΚΑΡΑΒΑΓΓΕΛΑ ΗΡΩ</t>
  </si>
  <si>
    <t>ΚΟΪΔΟΥ</t>
  </si>
  <si>
    <t>ΚΑΝΕΛΛΑ-ΜΑΡΙΑ</t>
  </si>
  <si>
    <t>ΚΟΪΔΟΥ ΚΑΝΕΛΛΑ-ΜΑΡΙΑ</t>
  </si>
  <si>
    <t>ΚΟΚΚΙΝΟΥ</t>
  </si>
  <si>
    <t>ΚΟΚΚΙΝΟΥ ΜΑΡΙΑ</t>
  </si>
  <si>
    <t>ΚΟΤΛΙΔΑ</t>
  </si>
  <si>
    <t>ΠΑΝΑΓΙΩΤΑ</t>
  </si>
  <si>
    <t>ΚΟΤΛΙΔΑ ΠΑΝΑΓΙΩΤΑ</t>
  </si>
  <si>
    <t>ΚΟΥΛΟΥΡΗ</t>
  </si>
  <si>
    <t>ΜΥΡΤΩ-ΣΠΥΡΙΔΟΥΛΑ</t>
  </si>
  <si>
    <t>ΚΟΥΛΟΥΡΗ ΜΥΡΤΩ-ΣΠΥΡΙΔΟΥΛΑ</t>
  </si>
  <si>
    <t>ΗΛΕΚΤΡΟΝΙΚΗ ΕΠΕΞΕΡΓΑΣΙΑ ΕΙΚΟΝΑΣ</t>
  </si>
  <si>
    <t>ΚΩΝΣΤΑΝΤΙΝΙΔΟΥ</t>
  </si>
  <si>
    <t>ΟΛΓΑ</t>
  </si>
  <si>
    <t>ΚΩΝΣΤΑΝΤΙΝΙΔΟΥ ΟΛΓΑ</t>
  </si>
  <si>
    <t>ΗΛΕΚΤΡΟΝΙΚΗ ΕΠΕΞΕΡΓΑΣΙΑ ΜΑΚΕΤΑΣ</t>
  </si>
  <si>
    <t>ΜΕΓΑ</t>
  </si>
  <si>
    <t>ΜΕΓΑ ΠΑΝΑΓΙΩΤΑ</t>
  </si>
  <si>
    <t>ΠΑΠΑΔΟΠΟΥΛΟΥ</t>
  </si>
  <si>
    <t>ΙΩΑΝΝΑ-ΕΛΙΣΑΒΕΤ</t>
  </si>
  <si>
    <t>ΠΑΠΑΔΟΠΟΥΛΟΥ ΙΩΑΝΝΑ-ΕΛΙΣΑΒΕΤ</t>
  </si>
  <si>
    <t>ΠΟΛΥΖΑ ΚΥΡΙΑΚΗ</t>
  </si>
  <si>
    <t>ΚΑΛΑΪΤΖΗ ΘΕΟΔΩΡΑ</t>
  </si>
  <si>
    <t>ΚΙΡΚΙΝΕΖΗ</t>
  </si>
  <si>
    <t>ΚΙΡΚΙΝΕΖΗ ΜΑΡΙΑ</t>
  </si>
  <si>
    <t>ΛΟΓΙΑ</t>
  </si>
  <si>
    <t>ΡΑΦΑΕΛΑ</t>
  </si>
  <si>
    <t>ΛΟΓΙΑ ΡΑΦΑΕΛΑ</t>
  </si>
  <si>
    <t>ΜΑΜΑΤΖΙΟΛΑ ΓΕΩΡΓΙΑ</t>
  </si>
  <si>
    <t>ΜΕΓΑΔΗΜΟΥ</t>
  </si>
  <si>
    <t>ΜΕΓΑΔΗΜΟΥ ΒΑΣΙΛΙΚΗ</t>
  </si>
  <si>
    <t>ΜΟΣΧΟΥΔΗ</t>
  </si>
  <si>
    <t>ΖΩΗ-ΕΥΑΓΓΕΛΙΑ</t>
  </si>
  <si>
    <t>ΜΟΣΧΟΥΔΗ ΖΩΗ-ΕΥΑΓΓΕΛΙΑ</t>
  </si>
  <si>
    <t>ΟΡΓΑΝΩΣΗ KAI ΛΕΙΤΟΥΡΓΙΕΣ ΔΗΜΟΣΙΩΝ ΣΧΕΣΕΩΝ</t>
  </si>
  <si>
    <t>ΜΟΥΤΣΟΠΟΥΛΟΥ</t>
  </si>
  <si>
    <t>ΑΘΑΝΑΣΙΑ</t>
  </si>
  <si>
    <t>ΜΟΥΤΣΟΠΟΥΛΟΥ ΑΘΑΝΑΣΙΑ</t>
  </si>
  <si>
    <t>ΝΤΡΙΓΛΗ</t>
  </si>
  <si>
    <t>ΝΤΡΙΓΛΗ ΓΕΩΡΓΙΑ</t>
  </si>
  <si>
    <t>03080400884</t>
  </si>
  <si>
    <t>ΠΑΝΤΕΛΙΔΟΥ</t>
  </si>
  <si>
    <t>ΠΑΝΤΕΛΙΔΟΥ ΜΑΡΙΑ</t>
  </si>
  <si>
    <t>ΕΙΡΗΝΗ-ΧΡΥΣΟΒΑΛΑΝΤΟΥ</t>
  </si>
  <si>
    <t>ΠΑΠΑΔΗΜΗΤΡΙΟΥ ΕΙΡΗΝΗ-ΧΡΥΣΟΒΑΛΑΝΤΟΥ</t>
  </si>
  <si>
    <t>ΠΕΡΚΙΝΣ</t>
  </si>
  <si>
    <t>ΘΕΟΔΩΡΑ-ΚΑΘΡΙΝ</t>
  </si>
  <si>
    <t>ΠΕΡΚΙΝΣ ΘΕΟΔΩΡΑ-ΚΑΘΡΙΝ</t>
  </si>
  <si>
    <t>ΜΗΧΑΝΙΚΗ &amp; ΤΕΧΝΙΚΗ ΟΧΗΜΑΤΩΝ</t>
  </si>
  <si>
    <t>ΠΟΤΖΙΔΟΥ</t>
  </si>
  <si>
    <t>ΜΑΡΙΑΝΘΗ</t>
  </si>
  <si>
    <t>ΠΟΤΖΙΔΟΥ ΜΑΡΙΑΝΘΗ</t>
  </si>
  <si>
    <t>ΝΟΜΟΘΕΣΙΑ ΟΔΙΚΗΣ ΚΥΚΛΟΦΟΡΙΑΣ</t>
  </si>
  <si>
    <t>ΡΩΜΑΝΟΥ</t>
  </si>
  <si>
    <t>ΡΩΜΑΝΟΥ ΘΕΟΔΩΡΑ</t>
  </si>
  <si>
    <t>ΣΑΜΑΡΑ</t>
  </si>
  <si>
    <t>ΕΥΜΟΡΦΙΑ</t>
  </si>
  <si>
    <t>ΣΑΜΑΡΑ ΕΥΜΟΡΦΙΑ</t>
  </si>
  <si>
    <t>ΣΟΥΛΙ</t>
  </si>
  <si>
    <t>ΜΑΡΣΕΛΑ</t>
  </si>
  <si>
    <t>ΣΟΥΛΙ ΜΑΡΣΕΛΑ</t>
  </si>
  <si>
    <t>ΤΕΧΝΙΚΗ ΔΙΔΑΣΚΑΛΙΑΣ</t>
  </si>
  <si>
    <t>ΤΑΓΑΡΑ ΓΕΩΡΓΙΑ</t>
  </si>
  <si>
    <t>ΤΕΧΝΙΚΗ ΟΔΗΓΗΣΗΣ</t>
  </si>
  <si>
    <t>ΤΙΛΑ</t>
  </si>
  <si>
    <t>ΤΙΛΑ ΜΑΡΙΑ</t>
  </si>
  <si>
    <t>ΤΣΟΤΟΥΛΙΔΟΥ</t>
  </si>
  <si>
    <t>ΕΛΕΟΝΩΡΑ</t>
  </si>
  <si>
    <t>ΤΣΟΤΟΥΛΙΔΟΥ ΕΛΕΟΝΩΡΑ</t>
  </si>
  <si>
    <t>ΗΛΕΚΤΡΙΚΕΣ ΕΓΚΑΤΑΣΤΑΣΕΙΣ Ι</t>
  </si>
  <si>
    <t>ΤΣΟΥΦΛΙΔΟΥ</t>
  </si>
  <si>
    <t>ΤΣΟΥΦΛΙΔΟΥ ΧΡΙΣΤΙΝΑ</t>
  </si>
  <si>
    <t>ΧΑΙΝΟΓΛΟΥ</t>
  </si>
  <si>
    <t>ΧΑΙΝΟΓΛΟΥ ΑΝΘΗ</t>
  </si>
  <si>
    <t>ΧΟΥΤΑ ΕΛΕΝΗ</t>
  </si>
  <si>
    <t>CAKERI</t>
  </si>
  <si>
    <t>STELA</t>
  </si>
  <si>
    <t>CAKERI STELA</t>
  </si>
  <si>
    <t>ΑΥΤΟΜΑΤΙΣΜΟΙ</t>
  </si>
  <si>
    <t>ΑΝΑΓΝΩΣΤΟΥ</t>
  </si>
  <si>
    <t>ΑΝΑΓΝΩΣΤΟΥ ΑΘΑΝΑΣΙΟΣ</t>
  </si>
  <si>
    <t>ΗΛΕΚΤΡΙΚΕΣ ΕΓΚΑΤΑΣΤΑΣΕΙΣ ΙΙ</t>
  </si>
  <si>
    <t>ΑΣΛΑΝΙΔΗΣ</t>
  </si>
  <si>
    <t>ΑΛΕΞΑΝΔΡΟΣ-ΛΕΩΝΙΔΑΣ</t>
  </si>
  <si>
    <t>ΑΣΛΑΝΙΔΗΣ ΑΛΕΞΑΝΔΡΟΣ-ΛΕΩΝΙΔΑΣ</t>
  </si>
  <si>
    <t>ΓΡΑΒΑΛΗΣ</t>
  </si>
  <si>
    <t>ΓΡΑΒΑΛΗΣ ΑΠΟΣΤΟΛΟΣ</t>
  </si>
  <si>
    <t>ΚΑΣΤΑΝΗΣ</t>
  </si>
  <si>
    <t>ΣΟΦΟΚΛΗΣ</t>
  </si>
  <si>
    <t>ΚΑΣΤΑΝΗΣ ΣΟΦΟΚΛΗΣ</t>
  </si>
  <si>
    <t>ΚΟΥΓΙΟΥΜΤΖΗΣ</t>
  </si>
  <si>
    <t>ΔΗΜΗΤΡΙΟΣ</t>
  </si>
  <si>
    <t>ΚΟΥΓΙΟΥΜΤΖΗΣ ΔΗΜΗΤΡΙΟΣ</t>
  </si>
  <si>
    <t>ΜΑΚΕΔΟΝΙΤΗΣ</t>
  </si>
  <si>
    <t>ΜΑΚΕΔΟΝΙΤΗΣ ΝΙΚΟΛΑΟΣ</t>
  </si>
  <si>
    <t>ΞΑΚΟΥΣΤΟΣ</t>
  </si>
  <si>
    <t>ΞΑΚΟΥΣΤΟΣ ΚΩΝΣΤΑΝΤΙΝΟΣ</t>
  </si>
  <si>
    <t>ΟΙΚΟΝΟΜΟΥ</t>
  </si>
  <si>
    <t>ΕΥΡΙΠΙΔΗΣ</t>
  </si>
  <si>
    <t>ΟΙΚΟΝΟΜΟΥ ΕΥΡΙΠΙΔΗΣ</t>
  </si>
  <si>
    <t>ΠΑΣΧΑΛΙΔΗΣ</t>
  </si>
  <si>
    <t>ΠΑΣΧΑΛΙΔΗΣ ΙΩΑΝΝΗΣ</t>
  </si>
  <si>
    <t>ΑΝΑΓΝΩΣΤΟΠΟΥΛΟΥ</t>
  </si>
  <si>
    <t>ΧΡΙΣΤΙΝΑ-ΕΥΔΟΚΙΑ</t>
  </si>
  <si>
    <t>ΑΝΑΓΝΩΣΤΟΠΟΥΛΟΥ ΧΡΙΣΤΙΝΑ-ΕΥΔΟΚΙΑ</t>
  </si>
  <si>
    <t>ΒΕΝΕΤΗ</t>
  </si>
  <si>
    <t>ΒΕΝΕΤΗ ΜΑΡΙΑ</t>
  </si>
  <si>
    <t>ΓΕΩΡΓΑΚΟΥΔΗ</t>
  </si>
  <si>
    <t>ΓΕΩΡΓΑΚΟΥΔΗ ΜΑΡΙΑ</t>
  </si>
  <si>
    <t>ΓΟΥΒΙΤΣΑΣ</t>
  </si>
  <si>
    <t>ΑΝΤΩΝΙΟΣ</t>
  </si>
  <si>
    <t>ΓΟΥΒΙΤΣΑΣ ΑΝΤΩΝΙΟΣ</t>
  </si>
  <si>
    <t>ΔΑΝΙΗΛΙΔΟΥ</t>
  </si>
  <si>
    <t>ΔΑΝΙΗΛΙΔΟΥ ΕΛΕΝΗ</t>
  </si>
  <si>
    <t>ΔΙΓΚΑ</t>
  </si>
  <si>
    <t>ΔΙΓΚΑ ΑΙΚΑΤΕΡΙΝΗ</t>
  </si>
  <si>
    <t>ΕΡΜΑΚΟΒΑ</t>
  </si>
  <si>
    <t>ΕΛΕΝΑ</t>
  </si>
  <si>
    <t>ΕΡΜΑΚΟΒΑ ΕΛΕΝΑ</t>
  </si>
  <si>
    <t>ΖΑΓΟΡΑΚΗ</t>
  </si>
  <si>
    <t>ΑΝΤΙΓΟΝΗ</t>
  </si>
  <si>
    <t>ΖΑΓΟΡΑΚΗ ΑΝΤΙΓΟΝΗ</t>
  </si>
  <si>
    <t>ΚΑΡΑΚΟΥΤΑ</t>
  </si>
  <si>
    <t>ΚΑΡΑΚΟΥΤΑ ΕΥΔΟΞΙΑ</t>
  </si>
  <si>
    <t>ΑΥΤΟΑΜΥΝΑ - ΑΥΤΟΠΡΟΣΤΑΣΙΑ</t>
  </si>
  <si>
    <t>ΚΑΤΙΚΑΡΙΔΟΥ</t>
  </si>
  <si>
    <t>ΚΑΤΙΚΑΡΙΔΟΥ ΕΛΕΝΗ</t>
  </si>
  <si>
    <t>ΚΟΙΝΩΝΙΚΗ ΨΥΧΟΛΟΓΙΑ</t>
  </si>
  <si>
    <t>ΚΡΑΣΣΟΠΟΥΛΟΥ</t>
  </si>
  <si>
    <t>ΚΡΑΣΣΟΠΟΥΛΟΥ ΜΑΡΙΑ</t>
  </si>
  <si>
    <t>ΚΩΝΣΤΑΝΤΙΝΙΔΟΥ ΔΕΣΠΟΙΝΑ</t>
  </si>
  <si>
    <t>ΜΑΓΔΑΛΙΔΟΥ</t>
  </si>
  <si>
    <t>ΜΑΡΙΑ-ΑΝΝΑ</t>
  </si>
  <si>
    <t>ΜΑΓΔΑΛΙΔΟΥ ΜΑΡΙΑ-ΑΝΝΑ</t>
  </si>
  <si>
    <t>ΜΑΝΘΟΥΔΗ</t>
  </si>
  <si>
    <t>ΜΑΡΙΝΑ</t>
  </si>
  <si>
    <t>ΜΑΝΘΟΥΔΗ ΜΑΡΙΝΑ</t>
  </si>
  <si>
    <t>ΑΣΦΑΛΕΙΑ ΠΡΟΣΩΠΩΝ - ΕΓΚΑΤΑΣΤΑΣΕΩΝ - ΧΡΗΜΑΤΑΠΟΣΤΟΛΩΝ</t>
  </si>
  <si>
    <t>ΜΑΝΩΛΗΣ</t>
  </si>
  <si>
    <t>ΜΑΝΩΛΗΣ ΚΩΝΣΤΑΝΤΙΝΟΣ</t>
  </si>
  <si>
    <t>ΜΕΡΕΜΕΤΙΔΟΥ</t>
  </si>
  <si>
    <t>ΠΑΡΑΣΚΕΥΗ</t>
  </si>
  <si>
    <t>ΜΕΡΕΜΕΤΙΔΟΥ ΠΑΡΑΣΚΕΥΗ</t>
  </si>
  <si>
    <t>ΜΠΟΓΙΑΤΖΟΓΛΟΥ</t>
  </si>
  <si>
    <t>ΜΠΟΓΙΑΤΖΟΓΛΟΥ ΑΝΝΑ</t>
  </si>
  <si>
    <t>ΑΛΕΞΑΝΔΡΙΔΗΣ</t>
  </si>
  <si>
    <t>ΑΛΕΞΑΝΔΡΙΔΗΣ ΔΗΜΗΤΡΙΟΣ</t>
  </si>
  <si>
    <t>ΣΚΟΠΟΒΟΛΗ</t>
  </si>
  <si>
    <t>ΑΦΕΝΤΟΥΛΙΔΟΥ</t>
  </si>
  <si>
    <t>ΤΑΤΙΑΝΑ</t>
  </si>
  <si>
    <t>ΑΦΕΝΤΟΥΛΙΔΟΥ ΤΑΤΙΑΝΑ</t>
  </si>
  <si>
    <t>ΓΚΟΔΑ</t>
  </si>
  <si>
    <t>ΓΚΟΔΑ ΔΗΜΗΤΡΑ</t>
  </si>
  <si>
    <t>ΚΑΓΙΟΓΛΟΥ</t>
  </si>
  <si>
    <t>ΚΑΓΙΟΓΛΟΥ ΗΛΙΑΣ</t>
  </si>
  <si>
    <t>ΠΑΝΑΓΙΩΤΙΔΟΥ</t>
  </si>
  <si>
    <t>ΠΑΝΑΓΙΩΤΙΔΟΥ ΜΑΡΙΑΝΘΗ</t>
  </si>
  <si>
    <t>ΠΑΝΤΑΖΟΠΟΥΛΟΥ</t>
  </si>
  <si>
    <t>ΕΥΤΥΧΙΑ</t>
  </si>
  <si>
    <t>ΠΑΝΤΑΖΟΠΟΥΛΟΥ ΕΥΤΥΧΙΑ</t>
  </si>
  <si>
    <t>ΠΑΠΑΔΟΠΟΥΛΟΣ</t>
  </si>
  <si>
    <t>ΠΑΠΑΔΟΠΟΥΛΟΣ ΙΩΑΝΝΗΣ</t>
  </si>
  <si>
    <t>ΠΑΠΑΔΟΠΟΥΛΟΥ ΘΕΟΔΩΡΑ</t>
  </si>
  <si>
    <t>ΠΑΠΑΙΩΑΝΝΟΥ</t>
  </si>
  <si>
    <t>ΣΑΡΑ-ΕΛΕΝΑ</t>
  </si>
  <si>
    <t>ΠΑΠΑΙΩΑΝΝΟΥ ΣΑΡΑ-ΕΛΕΝΑ</t>
  </si>
  <si>
    <t>ΠΑΠΟΥΤΣΗ</t>
  </si>
  <si>
    <t>ΕΛΙΣΑΒΕΤ</t>
  </si>
  <si>
    <t>ΠΑΠΟΥΤΣΗ ΕΛΙΣΑΒΕΤ</t>
  </si>
  <si>
    <t>ΣΚΑΘΑΡΟΥΔΗ</t>
  </si>
  <si>
    <t>ΣΚΑΘΑΡΟΥΔΗ ΒΑΣΙΛΙΚΗ</t>
  </si>
  <si>
    <t>ΣΤΑΥΡΙΔΟΥ</t>
  </si>
  <si>
    <t>ΧΡΥΣΟΥΛΑ ΘΕΟΔΩΡΑ</t>
  </si>
  <si>
    <t>ΣΤΑΥΡΙΔΟΥ ΧΡΥΣΟΥΛΑ ΘΕΟΔΩΡΑ</t>
  </si>
  <si>
    <t>ΣΤΕΦΑΝΙΔΟΥ</t>
  </si>
  <si>
    <t>ΣΤΕΦΑΝΙΔΟΥ ΧΡΥΣΟΥΛΑ</t>
  </si>
  <si>
    <t>ΤΖΟΥΣΥ</t>
  </si>
  <si>
    <t>ΛΟΥΙΖΑ-ΕΛΕΝΗ</t>
  </si>
  <si>
    <t>ΤΖΟΥΣΥ ΛΟΥΙΖΑ-ΕΛΕΝΗ</t>
  </si>
  <si>
    <t>ΤΣΟΛΑΚΙΔΟΥ</t>
  </si>
  <si>
    <t>ΔΩΡΟΘΕΑ</t>
  </si>
  <si>
    <t>ΤΣΟΛΑΚΙΔΟΥ ΔΩΡΟΘΕΑ</t>
  </si>
  <si>
    <t>ΧΑΡΑΤΣΕΒ</t>
  </si>
  <si>
    <t>ΑΝΑΣΤΑΣΙΑ-ΕΥΤΥΧΙΑ</t>
  </si>
  <si>
    <t>ΧΑΡΑΤΣΕΒ ΑΝΑΣΤΑΣΙΑ-ΕΥΤΥΧΙΑ</t>
  </si>
  <si>
    <t>ΧΡΙΣΤΟΠΟΥΛΟΥ</t>
  </si>
  <si>
    <t>ΑΠΟΣΤΟΛΙΑ</t>
  </si>
  <si>
    <t>ΧΡΙΣΤΟΠΟΥΛΟΥ ΑΠΟΣΤΟΛΙΑ</t>
  </si>
  <si>
    <t>ΔΑΝΑΜΠΑΣΗΣ</t>
  </si>
  <si>
    <t>ΔΑΝΑΜΠΑΣΗΣ ΝΙΚΟΛΑΟΣ</t>
  </si>
  <si>
    <t>ΚΑΡΑΓΙΑΝΝΙΔΗΣ</t>
  </si>
  <si>
    <t>ΣΑΒΒΑΣ</t>
  </si>
  <si>
    <t>ΚΑΡΑΓΙΑΝΝΙΔΗΣ ΣΑΒΒΑΣ</t>
  </si>
  <si>
    <t>ΚΑΡΑΖΙΩΤΗΣ</t>
  </si>
  <si>
    <t>ΑΔΑΜΑΝΤΙΟΣ-ΘΕΟΔΩΡΟΣ</t>
  </si>
  <si>
    <t>ΚΑΡΑΖΙΩΤΗΣ ΑΔΑΜΑΝΤΙΟΣ-ΘΕΟΔΩΡΟΣ</t>
  </si>
  <si>
    <t>ΑΡΧΙΤΕΚΤΟΝΙΚΗ ΥΠΟΛΟΓΙΣΤΩΝ</t>
  </si>
  <si>
    <t>ΚΑΡΑΚΟΛΙΑΣ</t>
  </si>
  <si>
    <t>ΕΛΕΥΘΕΡΙΟΣ-ΕΥΘΥΜΙΟΣ</t>
  </si>
  <si>
    <t>ΚΑΡΑΚΟΛΙΑΣ ΕΛΕΥΘΕΡΙΟΣ-ΕΥΘΥΜΙΟΣ</t>
  </si>
  <si>
    <t>ΚΑΣΤΑΝΙΔΗΣ</t>
  </si>
  <si>
    <t>ΚΑΣΤΑΝΙΔΗΣ ΓΕΩΡΓΙΟΣ</t>
  </si>
  <si>
    <t>ΚΩΤΣΟΥ</t>
  </si>
  <si>
    <t>ΚΩΤΣΟΥ ΑΛΕΞΑΝΔΡΟΣ</t>
  </si>
  <si>
    <t>ΜΑΒΙΔΟΥ ΠΕΣΙΤΣ</t>
  </si>
  <si>
    <t>ΣΤΕΦΑΝΙΑ ΑΦΕΝΤΟΥΛΑ</t>
  </si>
  <si>
    <t>ΜΑΒΙΔΟΥ ΠΕΣΙΤΣ ΣΤΕΦΑΝΙΑ ΑΦΕΝΤΟΥΛΑ</t>
  </si>
  <si>
    <t>04090001555</t>
  </si>
  <si>
    <t>ΜΙΧΑΛΟΠΟΥΛΟΣ</t>
  </si>
  <si>
    <t>ΛΕΩΝΙΔΑΣ</t>
  </si>
  <si>
    <t>ΜΙΧΑΛΟΠΟΥΛΟΣ ΛΕΩΝΙΔΑΣ</t>
  </si>
  <si>
    <t>ΜΟΥΔΡΟΥΝΗ</t>
  </si>
  <si>
    <t>ΜΟΥΔΡΟΥΝΗ ΑΝΝΑ</t>
  </si>
  <si>
    <t>ΠΑΠΑΔΟΠΟΥΛΟΣ ΓΕΩΡΓΙΟΣ</t>
  </si>
  <si>
    <t>ΠΛΑΚΙΔΗΣ-ΜΟΥΣΑΜΠΙ</t>
  </si>
  <si>
    <t>ΘΩΜΑΣ</t>
  </si>
  <si>
    <t>ΠΛΑΚΙΔΗΣ-ΜΟΥΣΑΜΠΙ ΘΩΜΑΣ</t>
  </si>
  <si>
    <t>ΠΡΕΤΣΙ</t>
  </si>
  <si>
    <t>ΠΡΕΤΣΙ ΚΡΙΣΤΙΑΝ</t>
  </si>
  <si>
    <t>ΤΕΧΝΟΛΟΓΙΑ ΚΑΤΑΣΚΕΥΩΝ</t>
  </si>
  <si>
    <t>ΣΩΤΗΡΟΠΟΥΛΟΣ</t>
  </si>
  <si>
    <t>ΣΩΤΗΡΟΠΟΥΛΟΣ ΝΙΚΟΛΑΟΣ</t>
  </si>
  <si>
    <t>ΤΣΑΜΕΣΙΔΗΣ</t>
  </si>
  <si>
    <t>ΤΣΑΜΕΣΙΔΗΣ ΠΑΝΑΓΙΩΤΗΣ</t>
  </si>
  <si>
    <t>ΤΣΙΟΝΤΣΗΣ</t>
  </si>
  <si>
    <t>ΤΣΙΟΝΤΣΗΣ ΝΙΚΟΛΑΟΣ</t>
  </si>
  <si>
    <t>09037700839</t>
  </si>
  <si>
    <t>ΦΙΛΙΠΠΙΔΗΣ</t>
  </si>
  <si>
    <t>ΞΕΝΟΦΩΝ</t>
  </si>
  <si>
    <t>ΦΙΛΙΠΠΙΔΗΣ ΞΕΝΟΦΩΝ</t>
  </si>
  <si>
    <t>ΨΑΡΡΑ</t>
  </si>
  <si>
    <t>ΕΛΙΣΣΑΒΕΤ</t>
  </si>
  <si>
    <t>ΨΑΡΡΑ ΕΛΙΣΣΑΒΕΤ</t>
  </si>
  <si>
    <t>ΓΙΛΤΙΔΟΥ</t>
  </si>
  <si>
    <t>ΒΑΪΑ</t>
  </si>
  <si>
    <t>ΓΙΛΤΙΔΟΥ ΒΑΪΑ</t>
  </si>
  <si>
    <t>ΔΑΣΚΑΛΟΠΟΥΛΟΣ</t>
  </si>
  <si>
    <t>ΔΙΟΝΥΣΙΟΣ-ΔΗΜΗΤΡΙΟΣ</t>
  </si>
  <si>
    <t>ΔΑΣΚΑΛΟΠΟΥΛΟΣ ΔΙΟΝΥΣΙΟΣ-ΔΗΜΗΤΡΙΟΣ</t>
  </si>
  <si>
    <t>ΖΕΓΟΣ</t>
  </si>
  <si>
    <t>ΖΕΓΟΣ ΓΕΩΡΓΙΟΣ</t>
  </si>
  <si>
    <t>ΚΑΣΛΙΑΔΟΥ</t>
  </si>
  <si>
    <t>ΚΑΣΛΙΑΔΟΥ ΑΝΑΣΤΑΣΙΑ</t>
  </si>
  <si>
    <t>ΚΟΜΠΟΓΙΑΝΝΗ</t>
  </si>
  <si>
    <t>ΘΩΜΑΗ</t>
  </si>
  <si>
    <t>ΚΟΜΠΟΓΙΑΝΝΗ ΘΩΜΑΗ</t>
  </si>
  <si>
    <t>ΚΟΥΖΑΡΗ</t>
  </si>
  <si>
    <t>ΚΟΥΖΑΡΗ ΜΑΡΙΑ</t>
  </si>
  <si>
    <t>ΚΩΝΣΤΑΝΤΙΝΙΔΟΥ ΜΑΡΙΑ</t>
  </si>
  <si>
    <t>ΛΙΘΟΞΟΙΔΟΥ</t>
  </si>
  <si>
    <t>ΛΙΘΟΞΟΙΔΟΥ ΜΑΡΙΑ</t>
  </si>
  <si>
    <t>ΜΑΚΑΒΟΣ</t>
  </si>
  <si>
    <t>ΒΑΣΙΛΕΙΟΣ</t>
  </si>
  <si>
    <t>ΜΑΚΑΒΟΣ ΒΑΣΙΛΕΙΟΣ</t>
  </si>
  <si>
    <t>ΝΕΦΕΛΗ</t>
  </si>
  <si>
    <t>ΜΑΝΩΛΟΥΔΑ ΝΕΦΕΛΗ</t>
  </si>
  <si>
    <t>ΜΑΤΖΑΡΗ</t>
  </si>
  <si>
    <t>ΣΤΥΛΙΑΝΗ</t>
  </si>
  <si>
    <t>ΜΑΤΖΑΡΗ ΣΤΥΛΙΑΝΗ</t>
  </si>
  <si>
    <t>ΜΠΑΛΤΑΤΖΗ</t>
  </si>
  <si>
    <t>ΠΕΛΑΓΙΑ</t>
  </si>
  <si>
    <t>ΜΠΑΛΤΑΤΖΗ ΠΕΛΑΓΙΑ</t>
  </si>
  <si>
    <t>ΠΑΛΑΣΚΑ</t>
  </si>
  <si>
    <t>ΠΑΛΑΣΚΑ ΔΕΣΠΟΙΝΑ</t>
  </si>
  <si>
    <t>ΠΑΡΑΣΤΑΤΙΔΟΥ</t>
  </si>
  <si>
    <t>ΣΥΜΕΛΑ</t>
  </si>
  <si>
    <t>ΠΑΡΑΣΤΑΤΙΔΟΥ ΣΥΜΕΛΑ</t>
  </si>
  <si>
    <t>ΣΑΚΕΛΛΑΡΙΔΟΥ</t>
  </si>
  <si>
    <t>ΣΑΚΕΛΛΑΡΙΔΟΥ ΠΑΝΑΓΙΩΤΑ</t>
  </si>
  <si>
    <t>ΣΤΡΑΝΤΖΑΛΗ</t>
  </si>
  <si>
    <t>ΕΥΔΟΚΙΑ</t>
  </si>
  <si>
    <t>ΣΤΡΑΝΤΖΑΛΗ ΕΥΔΟΚΙΑ</t>
  </si>
  <si>
    <t>ΤΑΟΥΣΑΝΗΣ</t>
  </si>
  <si>
    <t>ΤΑΟΥΣΑΝΗΣ ΓΕΩΡΓΙΟΣ</t>
  </si>
  <si>
    <t>ΤΡΙΑΝΤΑΦΥΛΛΙΔΟΥ</t>
  </si>
  <si>
    <t>ΤΡΙΑΝΤΑΦΥΛΛΙΔΟΥ ΕΛΙΣΣΑΒΕΤ</t>
  </si>
  <si>
    <t>ΧΑΤΖΗΔΗΜΗΤΡΑΚΟΣ</t>
  </si>
  <si>
    <t>ΧΑΤΖΗΔΗΜΗΤΡΑΚΟΣ ΑΝΤΩΝΙΟΣ</t>
  </si>
  <si>
    <t>ΧΟΚΜΕΤΙΔΟΥ</t>
  </si>
  <si>
    <t>ΖΩΗ</t>
  </si>
  <si>
    <t>ΧΟΚΜΕΤΙΔΟΥ ΖΩΗ</t>
  </si>
  <si>
    <t>DVORANI</t>
  </si>
  <si>
    <t>VASILIKI</t>
  </si>
  <si>
    <t>DVORANI VASILIKI</t>
  </si>
  <si>
    <t>ΑΝΕΣΤΟΠΟΥΛΟΥ</t>
  </si>
  <si>
    <t>ΣΑΒΙΝΑ</t>
  </si>
  <si>
    <t>ΑΝΕΣΤΟΠΟΥΛΟΥ ΣΑΒΙΝΑ</t>
  </si>
  <si>
    <t>ΑΝΤΩΝΙΑΔΟΥ</t>
  </si>
  <si>
    <t>ΙΩΑΝΝΑ</t>
  </si>
  <si>
    <t>ΑΝΤΩΝΙΑΔΟΥ ΙΩΑΝΝΑ</t>
  </si>
  <si>
    <t>ΒΟΓΙΑΣ</t>
  </si>
  <si>
    <t>ΒΟΓΙΑΣ ΔΗΜΗΤΡΙΟΣ</t>
  </si>
  <si>
    <t>ΕΜΜΑΝΟΥΗΛΙΔΟΥ</t>
  </si>
  <si>
    <t>ΕΜΜΑΝΟΥΗΛΙΔΟΥ ΜΑΡΙΑ</t>
  </si>
  <si>
    <t>ΙΩΑΝΝΙΔΟΥ ΑΙΚΑΤΕΡΙΝΗ</t>
  </si>
  <si>
    <t>ΚΑΪΣΙΔΟΥ</t>
  </si>
  <si>
    <t>ΑΡΙΕΤΤΑ</t>
  </si>
  <si>
    <t>ΚΑΪΣΙΔΟΥ ΑΡΙΕΤΤΑ</t>
  </si>
  <si>
    <t>ΚΑΜΠΟΥΡΗ</t>
  </si>
  <si>
    <t>ΜΑΓΔΑΛΙΝΗ</t>
  </si>
  <si>
    <t>ΚΑΜΠΟΥΡΗ ΜΑΓΔΑΛΙΝΗ</t>
  </si>
  <si>
    <t>ΚΛΙΤΣΙΝΙΚΟΥ</t>
  </si>
  <si>
    <t>ΚΛΕΟΠΑΤΡΑ</t>
  </si>
  <si>
    <t>ΚΛΙΤΣΙΝΙΚΟΥ ΚΛΕΟΠΑΤΡΑ</t>
  </si>
  <si>
    <t>ΚΟΛΛΗΤΙΔΟΥ</t>
  </si>
  <si>
    <t>ΚΟΛΛΗΤΙΔΟΥ ΖΩΗ</t>
  </si>
  <si>
    <t>ΜΑΜΟΓΛΟΥ</t>
  </si>
  <si>
    <t>ΑΡΓΥΡΗ</t>
  </si>
  <si>
    <t>ΜΑΜΟΓΛΟΥ ΑΡΓΥΡΗ</t>
  </si>
  <si>
    <t>ΝΟΥΛΙΟΥ</t>
  </si>
  <si>
    <t>ΝΟΥΛΙΟΥ ΑΙΚΑΤΕΡΙΝΗ</t>
  </si>
  <si>
    <t>ΠΕΤΚΑΡΗ</t>
  </si>
  <si>
    <t>ΟΛΥΜΠΙΑ</t>
  </si>
  <si>
    <t>ΠΕΤΚΑΡΗ ΟΛΥΜΠΙΑ</t>
  </si>
  <si>
    <t>ΠΟΥΤΑΧΙΔΟΥ</t>
  </si>
  <si>
    <t>ΖΑΧΑΡΟΥΛΑ-ΕΙΡΗΝΗ</t>
  </si>
  <si>
    <t>ΠΟΥΤΑΧΙΔΟΥ ΖΑΧΑΡΟΥΛΑ-ΕΙΡΗΝΗ</t>
  </si>
  <si>
    <t>ΧΡΥΣΟΒΑΛΑΝΤΟΥ</t>
  </si>
  <si>
    <t>ΣΑΜΑΡΑ ΧΡΥΣΟΒΑΛΑΝΤΟΥ</t>
  </si>
  <si>
    <t>ΣΤΑΜΟΓΛΟΥ</t>
  </si>
  <si>
    <t>ΕΜΜΑΝΟΥΗΛ</t>
  </si>
  <si>
    <t>ΣΤΑΜΟΓΛΟΥ ΕΜΜΑΝΟΥΗΛ</t>
  </si>
  <si>
    <t>ΑΚΡΙΒΟΠΟΥΛΟΥ</t>
  </si>
  <si>
    <t>ΝΙΚΟΛΕΤΑ</t>
  </si>
  <si>
    <t>ΑΚΡΙΒΟΠΟΥΛΟΥ ΝΙΚΟΛΕΤΑ</t>
  </si>
  <si>
    <t>ΑΤΣΙΚΠΑΣΗ</t>
  </si>
  <si>
    <t>ΑΤΣΙΚΠΑΣΗ ΧΡΥΣΟΥΛΑ</t>
  </si>
  <si>
    <t>ΒΑΡΣΑΚΕΛΗ</t>
  </si>
  <si>
    <t>ΘΕΟΠΙΣΤΗ</t>
  </si>
  <si>
    <t>ΒΑΡΣΑΚΕΛΗ ΘΕΟΠΙΣΤΗ</t>
  </si>
  <si>
    <t>ΓΕΩΡΓΙΑΝΙΔΗΣ</t>
  </si>
  <si>
    <t>ΗΡΑΚΛΗΣ-ΑΝΑΣΤΑΣΙΟΣ</t>
  </si>
  <si>
    <t>ΓΕΩΡΓΙΑΝΙΔΗΣ ΗΡΑΚΛΗΣ-ΑΝΑΣΤΑΣΙΟΣ</t>
  </si>
  <si>
    <t>ΖΩΡΑΣ</t>
  </si>
  <si>
    <t>ΠΕΤΡΟΣ</t>
  </si>
  <si>
    <t>ΖΩΡΑΣ ΠΕΤΡΟΣ</t>
  </si>
  <si>
    <t>ΚΑΡΑΝΤΑΗ</t>
  </si>
  <si>
    <t>ΝΙΚΟΛΕΤΤΑ</t>
  </si>
  <si>
    <t>ΚΑΡΑΝΤΑΗ ΝΙΚΟΛΕΤΤΑ</t>
  </si>
  <si>
    <t>ΚΑΡΥΠΙΔΗΣ</t>
  </si>
  <si>
    <t>ΣΑΜΨΩΝ ΕΥΣΤΑΘΙΟΣ</t>
  </si>
  <si>
    <t>ΚΑΡΥΠΙΔΗΣ ΣΑΜΨΩΝ ΕΥΣΤΑΘΙΟΣ</t>
  </si>
  <si>
    <t>ΜΑΡΓΑΡΗΣ</t>
  </si>
  <si>
    <t>ΤΡΥΦΩΝ</t>
  </si>
  <si>
    <t>ΜΑΡΓΑΡΗΣ ΤΡΥΦΩΝ</t>
  </si>
  <si>
    <t>ΣΟΦΙΑ-ΜΑΡΙΑ</t>
  </si>
  <si>
    <t>ΜΟΥΡΑΤΙΔΟΥ ΣΟΦΙΑ-ΜΑΡΙΑ</t>
  </si>
  <si>
    <t>ΜΠΙΜΠΙΤΣΟΣ</t>
  </si>
  <si>
    <t>ΜΠΙΜΠΙΤΣΟΣ ΚΩΝΣΤΑΝΤΙΝΟΣ</t>
  </si>
  <si>
    <t>ΜΥΛΟΠΟΥΛΟΣ</t>
  </si>
  <si>
    <t>ΔΗΜΗΤΡΙΟΣ ΡΑΦΑΗΛ</t>
  </si>
  <si>
    <t>ΜΥΛΟΠΟΥΛΟΣ ΔΗΜΗΤΡΙΟΣ ΡΑΦΑΗΛ</t>
  </si>
  <si>
    <t>ΣΥΡΜΠΑΣ</t>
  </si>
  <si>
    <t>ΣΥΡΜΠΑΣ ΑΛΕΞΑΝΔΡΟΣ</t>
  </si>
  <si>
    <t>ΤΕΚΟΥ</t>
  </si>
  <si>
    <t>ΜΑΡΙΑ - ΜΑΓΔΑΛΗΝΗ</t>
  </si>
  <si>
    <t>ΤΕΚΟΥ ΜΑΡΙΑ - ΜΑΓΔΑΛΗΝΗ</t>
  </si>
  <si>
    <t>ΤΟΣΟΥΝΙΔΗΣ</t>
  </si>
  <si>
    <t>ΑΛΕΞΙΟΣ</t>
  </si>
  <si>
    <t>ΤΟΣΟΥΝΙΔΗΣ ΑΛΕΞΙΟΣ</t>
  </si>
  <si>
    <t>ΑΓΓΕΛΑΚΟΠΟΥΛΟΣ</t>
  </si>
  <si>
    <t>ΑΓΓΕΛΑΚΟΠΟΥΛΟΣ ΚΩΝΣΤΑΝΤΙΝΟΣ</t>
  </si>
  <si>
    <t>ΑΓΟΡΑΣΤΟΣ</t>
  </si>
  <si>
    <t>ΖΑΧΑΡΙΑΣ</t>
  </si>
  <si>
    <t>ΑΓΟΡΑΣΤΟΣ ΖΑΧΑΡΙΑΣ</t>
  </si>
  <si>
    <t>ΓΚΙΟΝΑΪ</t>
  </si>
  <si>
    <t>ΕΡΓΚΙΤΟ</t>
  </si>
  <si>
    <t>ΓΚΙΟΝΑΪ ΕΡΓΚΙΤΟ</t>
  </si>
  <si>
    <t>ΓΚΟΥΛΙΑΡΑΣ</t>
  </si>
  <si>
    <t>ΓΚΟΥΛΙΑΡΑΣ ΚΩΝΣΤΑΝΤΙΝΟΣ</t>
  </si>
  <si>
    <t>ΔΑΙΚΟΣ</t>
  </si>
  <si>
    <t>ΔΑΙΚΟΣ ΔΗΜΗΤΡΙΟΣ</t>
  </si>
  <si>
    <t>ΔΑΛΔΟΓΙΑΝΝΗΣ</t>
  </si>
  <si>
    <t>ΔΑΛΔΟΓΙΑΝΝΗΣ ΝΙΚΟΛΑΟΣ</t>
  </si>
  <si>
    <t>ΖΑΡΚΑΔΑΣ</t>
  </si>
  <si>
    <t>ΖΑΡΚΑΔΑΣ ΓΕΩΡΓΙΟΣ</t>
  </si>
  <si>
    <t>ΘΕΟΔΟΣΙΑΔΗΣ</t>
  </si>
  <si>
    <t>ΘΕΟΔΟΣΙΑΔΗΣ ΑΛΕΞΑΝΔΡΟΣ</t>
  </si>
  <si>
    <t>ΚΑΨΑΛΗΣ</t>
  </si>
  <si>
    <t>ΚΑΨΑΛΗΣ ΚΩΝΣΤΑΝΤΙΝΟΣ</t>
  </si>
  <si>
    <t>ΚΕΦΑΛΑΣ</t>
  </si>
  <si>
    <t>ΑΘΑΝΑΣΙΟΣ ΜΑΡΙΟΣ</t>
  </si>
  <si>
    <t>ΚΕΦΑΛΑΣ ΑΘΑΝΑΣΙΟΣ ΜΑΡΙΟΣ</t>
  </si>
  <si>
    <t>ΜΑΝΙΚΑΣ</t>
  </si>
  <si>
    <t>ΑΡΙΣΤΟΤΕΛΗΣ ΣΤΑΥΡΟΣ</t>
  </si>
  <si>
    <t>ΜΑΝΙΚΑΣ ΑΡΙΣΤΟΤΕΛΗΣ ΣΤΑΥΡΟΣ</t>
  </si>
  <si>
    <t>ΜΕΤΑ</t>
  </si>
  <si>
    <t>ΜΑΡΙΟ</t>
  </si>
  <si>
    <t>ΜΕΤΑ ΜΑΡΙΟ</t>
  </si>
  <si>
    <t>ΜΥΛΩΝΑΣ</t>
  </si>
  <si>
    <t>ΜΥΛΩΝΑΣ ΣΑΒΒΑΣ</t>
  </si>
  <si>
    <t>ΣΕΙΤΑΝΙΩΤΗΣ</t>
  </si>
  <si>
    <t>ΣΕΙΤΑΝΙΩΤΗΣ ΚΩΝΣΤΑΝΤΙΝΟΣ</t>
  </si>
  <si>
    <t>ΣΕΡΒΙΑΣ</t>
  </si>
  <si>
    <t>ΣΕΡΒΙΑΣ ΔΗΜΗΤΡΙΟΣ</t>
  </si>
  <si>
    <t>ΣΤΑΓΩΝΑΣ</t>
  </si>
  <si>
    <t>ΣΤΑΓΩΝΑΣ ΙΩΑΝΝΗΣ</t>
  </si>
  <si>
    <t>ΤΣΑΚΙΡΗΣ</t>
  </si>
  <si>
    <t>ΑΡΙΣΤΕΙΔΗΣ</t>
  </si>
  <si>
    <t>ΤΣΑΚΙΡΗΣ ΑΡΙΣΤΕΙΔΗΣ</t>
  </si>
  <si>
    <t>NTOGKRAMAGIAS</t>
  </si>
  <si>
    <t>VASIL</t>
  </si>
  <si>
    <t>NTOGKRAMAGIAS VASIL</t>
  </si>
  <si>
    <t>ΑΪΔΙΝΙΔΗΣ</t>
  </si>
  <si>
    <t>ΧΡΙΣΤΟΦΟΡΟΣ</t>
  </si>
  <si>
    <t>ΑΪΔΙΝΙΔΗΣ ΧΡΙΣΤΟΦΟΡΟΣ</t>
  </si>
  <si>
    <t>ΒΟΙΔΑΚΗΣ ΓΕΩΡΓΙΟΣ</t>
  </si>
  <si>
    <t>ΔΕΛΙΑΝΙΔΗΣ</t>
  </si>
  <si>
    <t>ΔΙΟΝΥΣΙΟΣ</t>
  </si>
  <si>
    <t>ΔΕΛΙΑΝΙΔΗΣ ΔΙΟΝΥΣΙΟΣ</t>
  </si>
  <si>
    <t>ΔΗΜΗΤΡΑΚΟΠΟΥΛΟΣ</t>
  </si>
  <si>
    <t>ΔΗΜΗΤΡΑΚΟΠΟΥΛΟΣ ΔΗΜΗΤΡΙΟΣ</t>
  </si>
  <si>
    <t>ΕΓΚΟΥΝΙΑΝ</t>
  </si>
  <si>
    <t>ΕΓΚΟΥΝΙΑΝ ΑΛΕΞΑΝΔΡΟΣ</t>
  </si>
  <si>
    <t>ΕΥΑΓΓΕΛΟΠΟΥΛΟΣ</t>
  </si>
  <si>
    <t>ΕΥΑΓΓΕΛΟΠΟΥΛΟΣ ΘΩΜΑΣ</t>
  </si>
  <si>
    <t>ΖΑΧΑΡΙΟΥ</t>
  </si>
  <si>
    <t>ΖΑΧΑΡΙΟΥ ΜΙΧΑΗΛ</t>
  </si>
  <si>
    <t>ΖΙΒΙΛΝΤΗΣ</t>
  </si>
  <si>
    <t>ΖΙΒΙΛΝΤΗΣ ΓΡΗΓΟΡΙΟΣ</t>
  </si>
  <si>
    <t>ΚΑΝΤΑΡΤΖΗΣ</t>
  </si>
  <si>
    <t>ΚΑΝΤΑΡΤΖΗΣ ΓΡΗΓΟΡΙΟΣ</t>
  </si>
  <si>
    <t>ΚΑΝΤΙΟΥ</t>
  </si>
  <si>
    <t>ΣΙΝΤΗ</t>
  </si>
  <si>
    <t>ΚΑΝΤΙΟΥ ΣΙΝΤΗ</t>
  </si>
  <si>
    <t>ΚΑΡΑΤΖΑΣ</t>
  </si>
  <si>
    <t>ΚΑΡΑΤΖΑΣ ΧΡΗΣΤΟΣ</t>
  </si>
  <si>
    <t>ΛΑΤΟΛΛΑΡΙ ΑΛΕΞ</t>
  </si>
  <si>
    <t>ΛΕΙΒΑΔΙΩΤΗΣ</t>
  </si>
  <si>
    <t>ΛΕΙΒΑΔΙΩΤΗΣ ΠΑΝΑΓΙΩΤΗΣ</t>
  </si>
  <si>
    <t>ΜΑΝΤΗΣ</t>
  </si>
  <si>
    <t>ΚΥΡΙΑΚΟΣ</t>
  </si>
  <si>
    <t>ΜΑΝΤΗΣ ΚΥΡΙΑΚΟΣ</t>
  </si>
  <si>
    <t>ΜΠΑΛΟΤΟΓΛΟΥ</t>
  </si>
  <si>
    <t>ΜΠΑΛΟΤΟΓΛΟΥ ΠΑΝΑΓΙΩΤΗΣ</t>
  </si>
  <si>
    <t>ΜΥΡΙΚΩΝΗΣ</t>
  </si>
  <si>
    <t>ΜΥΡΙΚΩΝΗΣ ΧΡΗΣΤΟΣ</t>
  </si>
  <si>
    <t>ΞΑΝΘΟΠΟΥΛΟΣ</t>
  </si>
  <si>
    <t>ΞΑΝΘΟΠΟΥΛΟΣ ΣΤΕΦΑΝΟΣ</t>
  </si>
  <si>
    <t>ΟΔΥΣΣΕΑΣ</t>
  </si>
  <si>
    <t>ΠΑΠΑΓΕΩΡΓΙΟΥ ΟΔΥΣΣΕΑΣ</t>
  </si>
  <si>
    <t>ΠΡΟΓΟΝΟΣ</t>
  </si>
  <si>
    <t>ΔΗΜΗΤΡΙΟΣ-ΠΑΝΑΓΙΩΤΗΣ</t>
  </si>
  <si>
    <t>ΠΡΟΓΟΝΟΣ ΔΗΜΗΤΡΙΟΣ-ΠΑΝΑΓΙΩΤΗΣ</t>
  </si>
  <si>
    <t>ΤΟΥΜΠΕΛΗΣ-ΡΑΓΚΑΤΣΗΣ</t>
  </si>
  <si>
    <t>ΤΟΥΜΠΕΛΗΣ-ΡΑΓΚΑΤΣΗΣ ΓΡΗΓΟΡΙΟΣ</t>
  </si>
  <si>
    <t>ΤΣΑΠΑΡΑΣ</t>
  </si>
  <si>
    <t>ΤΣΑΠΑΡΑΣ ΧΡΗΣΤΟΣ</t>
  </si>
  <si>
    <t>ΤΣΙΑΝΤΑΡΗΣ</t>
  </si>
  <si>
    <t>ΤΣΙΑΝΤΑΡΗΣ ΕΜΜΑΝΟΥΗΛ</t>
  </si>
  <si>
    <t>ΑΛΕΞΙΟΥ</t>
  </si>
  <si>
    <t>ΑΛΕΞΙΟΥ ΑΠΟΣΤΟΛΟΣ</t>
  </si>
  <si>
    <t>ΑΥΓΕΡΗΣ</t>
  </si>
  <si>
    <t>ΑΥΓΕΡΗΣ ΚΩΝΣΤΑΝΤΙΝΟΣ</t>
  </si>
  <si>
    <t>ΓΑΓΑΝΕΛΗΣ</t>
  </si>
  <si>
    <t>ΓΑΓΑΝΕΛΗΣ ΘΩΜΑΣ</t>
  </si>
  <si>
    <t>ΓΟΥΝΑΡΗΣ ΜΑΡΚΟΣ</t>
  </si>
  <si>
    <t>ΔΑΔΑΛΑΣ</t>
  </si>
  <si>
    <t>ΔΑΔΑΛΑΣ ΣΤΕΦΑΝΟΣ</t>
  </si>
  <si>
    <t>ΕΥΘΥΜΙΑΔΗΣ</t>
  </si>
  <si>
    <t>ΕΥΘΥΜΙΑΔΗΣ ΒΑΣΙΛΕΙΟΣ</t>
  </si>
  <si>
    <t>02069101414</t>
  </si>
  <si>
    <t>ΖΑΠΟΥΝΙΔΗΣ</t>
  </si>
  <si>
    <t>ΖΑΠΟΥΝΙΔΗΣ ΘΕΟΔΩΡΟΣ</t>
  </si>
  <si>
    <t>ΘΑΝΑΣΑΚΗΣ</t>
  </si>
  <si>
    <t>ΠΑΝΑΓΙΩΤΗΣ-ΧΡΗΣΤΟΣ</t>
  </si>
  <si>
    <t>ΘΑΝΑΣΑΚΗΣ ΠΑΝΑΓΙΩΤΗΣ-ΧΡΗΣΤΟΣ</t>
  </si>
  <si>
    <t>06020300114</t>
  </si>
  <si>
    <t>ΚΑΤΣΙΦΟΣ</t>
  </si>
  <si>
    <t>ΚΑΤΣΙΦΟΣ ΝΙΚΟΛΑΟΣ</t>
  </si>
  <si>
    <t>ΚΟΥΚΟΥΣΗΣ</t>
  </si>
  <si>
    <t>ΕΚΤΟΡΑΣ</t>
  </si>
  <si>
    <t>ΚΟΥΚΟΥΣΗΣ ΕΚΤΟΡΑΣ</t>
  </si>
  <si>
    <t>ΜΑΡΓΟΥΤΑΣ</t>
  </si>
  <si>
    <t>ΔΗΜΟΣ  ΕΦΡΑΙΜ</t>
  </si>
  <si>
    <t>ΜΑΡΓΟΥΤΑΣ ΔΗΜΟΣ  ΕΦΡΑΙΜ</t>
  </si>
  <si>
    <t>ΜΗΤΤΑΣ</t>
  </si>
  <si>
    <t>ΧΑΡΙΤΩΝ</t>
  </si>
  <si>
    <t>ΜΗΤΤΑΣ ΧΑΡΙΤΩΝ</t>
  </si>
  <si>
    <t>ΜΙΧΑΗΛΙΔΗΣ</t>
  </si>
  <si>
    <t>ΜΙΧΑΗΛΙΔΗΣ ΔΗΜΗΤΡΙΟΣ</t>
  </si>
  <si>
    <t>ΝΑΛΜΠΑΝΤΗΣ</t>
  </si>
  <si>
    <t>ΝΑΛΜΠΑΝΤΗΣ ΧΡΗΣΤΟΣ</t>
  </si>
  <si>
    <t>ΠΑΠΑΜΙΧΟΥ</t>
  </si>
  <si>
    <t>ΘΕΟΦΙΛΟΣ</t>
  </si>
  <si>
    <t>ΠΑΠΑΜΙΧΟΥ ΘΕΟΦΙΛΟΣ</t>
  </si>
  <si>
    <t>ΠΑΠΑΦΛΩΡΑΤΟΣ</t>
  </si>
  <si>
    <t>ΠΑΠΑΦΛΩΡΑΤΟΣ ΔΗΜΗΤΡΙΟΣ</t>
  </si>
  <si>
    <t>ΣΑΑΤΖΟΓΛΟΥ</t>
  </si>
  <si>
    <t>ΠΡΟΔΡΟΜΟΣ</t>
  </si>
  <si>
    <t>ΣΑΑΤΖΟΓΛΟΥ ΠΡΟΔΡΟΜΟΣ</t>
  </si>
  <si>
    <t>ΣΑΠΡΑΝΙΔΗΣ</t>
  </si>
  <si>
    <t>ΡΑΦΑΗΛ-ΗΡΑΚΛΗΣ</t>
  </si>
  <si>
    <t>ΣΑΠΡΑΝΙΔΗΣ ΡΑΦΑΗΛ-ΗΡΑΚΛΗΣ</t>
  </si>
  <si>
    <t>ΣΤΑΜΑΤΗΣ ΚΩΝΣΤΑΝΤΙΝΟΣ</t>
  </si>
  <si>
    <t>ΣΥΜΕΩΝΙΔΗΣ</t>
  </si>
  <si>
    <t>ΣΥΜΕΩΝΙΔΗΣ ΜΙΧΑΗΛ</t>
  </si>
  <si>
    <t>ΤΙΦΤΙΚΙΔΗΣ</t>
  </si>
  <si>
    <t>ΤΙΦΤΙΚΙΔΗΣ ΓΕΩΡΓΙΟΣ</t>
  </si>
  <si>
    <t>ΤΟΥΡΑΤΖΙΔΗΣ</t>
  </si>
  <si>
    <t>ΤΟΥΡΑΤΖΙΔΗΣ ΑΡΙΣΤΕΙΔΗΣ</t>
  </si>
  <si>
    <t>ΤΡΕΛΛΟΠΟΥΛΟΣ</t>
  </si>
  <si>
    <t>ΤΡΕΛΛΟΠΟΥΛΟΣ ΛΕΩΝΙΔΑΣ</t>
  </si>
  <si>
    <t>ΤΣΕΤΗΣ</t>
  </si>
  <si>
    <t>ΤΣΕΤΗΣ ΧΡΗΣΤΟΣ</t>
  </si>
  <si>
    <t>ΤΣΙΝΗΣ</t>
  </si>
  <si>
    <t>ΤΣΙΝΗΣ ΝΙΚΟΛΑΟΣ</t>
  </si>
  <si>
    <t>ΤΥΡΙΤΙΔΗΣ</t>
  </si>
  <si>
    <t>ΣΤΑΥΡΟΣ</t>
  </si>
  <si>
    <t>ΤΥΡΙΤΙΔΗΣ ΣΤΑΥΡΟΣ</t>
  </si>
  <si>
    <t>ΦΥΝΤΑΝΗΣ</t>
  </si>
  <si>
    <t>ΦΥΝΤΑΝΗΣ ΧΑΡΑΛΑΜΠΟΣ</t>
  </si>
  <si>
    <t>ΧΑΡΑΚΟΠΟΣ</t>
  </si>
  <si>
    <t>ΧΑΡΑΚΟΠΟΣ ΣΤΕΦΑΝΟΣ</t>
  </si>
  <si>
    <t>ΧΑΡΙΤΟΠΟΥΛΟΣ</t>
  </si>
  <si>
    <t>ΔΗΜΗΤΡΙΟΣ ΠΑΡΗΣ</t>
  </si>
  <si>
    <t>ΧΑΡΙΤΟΠΟΥΛΟΣ ΔΗΜΗΤΡΙΟΣ ΠΑΡΗΣ</t>
  </si>
  <si>
    <t>ΑΝΔΡΕΑΔΗΣ</t>
  </si>
  <si>
    <t>ΑΝΔΡΕΑΔΗΣ ΑΛΕΞΙΟΣ</t>
  </si>
  <si>
    <t>ΑΠΑΛΑΚΗΣ</t>
  </si>
  <si>
    <t>ΑΠΑΛΑΚΗΣ ΓΕΩΡΓΙΟΣ</t>
  </si>
  <si>
    <t>ΚΑΡΑΓΙΑΝΝΗΣ</t>
  </si>
  <si>
    <t>ΙΩΑΝΝΗΣ-ΝΕΚΤΑΡΙΟΣ</t>
  </si>
  <si>
    <t>ΚΑΡΑΓΙΑΝΝΗΣ ΙΩΑΝΝΗΣ-ΝΕΚΤΑΡΙΟΣ</t>
  </si>
  <si>
    <t>ΚΗΠΟΥΡΟΣ</t>
  </si>
  <si>
    <t>ΚΗΠΟΥΡΟΣ ΧΡΗΣΤΟΣ</t>
  </si>
  <si>
    <t>ΚΟΜΠΟΛΙΤΗ</t>
  </si>
  <si>
    <t>ΚΟΜΠΟΛΙΤΗ ΔΕΣΠΟΙΝΑ</t>
  </si>
  <si>
    <t>ΜΑΚΟΥΣΗΣ</t>
  </si>
  <si>
    <t>ΑΝΑΣΤΑΣΙΟΣ</t>
  </si>
  <si>
    <t>ΜΑΚΟΥΣΗΣ ΑΝΑΣΤΑΣΙΟΣ</t>
  </si>
  <si>
    <t>ΜΑΝΙΟΠΟΥΛΟΣ</t>
  </si>
  <si>
    <t>ΔΗΜΗΤΡΙΟΣ-ΝΕΟΦΥΤΟΣ</t>
  </si>
  <si>
    <t>ΜΑΝΙΟΠΟΥΛΟΣ ΔΗΜΗΤΡΙΟΣ-ΝΕΟΦΥΤΟΣ</t>
  </si>
  <si>
    <t>ΠΑΠΑΓΕΡΙΔΟΥ</t>
  </si>
  <si>
    <t>ΠΑΠΑΓΕΡΙΔΟΥ ΑΙΚΑΤΕΡΙΝΗ</t>
  </si>
  <si>
    <t>ΣΟΦΙΑ</t>
  </si>
  <si>
    <t>ΠΑΠΑΔΟΠΟΥΛΟΥ ΣΟΦΙΑ</t>
  </si>
  <si>
    <t>ΠΕΤΣΙΟΣ</t>
  </si>
  <si>
    <t>ΠΕΤΣΙΟΣ ΣΤΥΛΙΑΝΟΣ</t>
  </si>
  <si>
    <t>ΤΟΥΡΛΟΥΜΗΣ</t>
  </si>
  <si>
    <t>ΤΟΥΡΛΟΥΜΗΣ ΘΕΟΔΩΡΟΣ</t>
  </si>
  <si>
    <t>ΤΣΙΠΟΥΛΙΔΗΣ</t>
  </si>
  <si>
    <t>ΤΣΙΠΟΥΛΙΔΗΣ ΑΛΕΞΑΝΔΡΟΣ</t>
  </si>
  <si>
    <t>ΤΥΡΕΚΙΔΟΥ</t>
  </si>
  <si>
    <t>ΤΥΡΕΚΙΔΟΥ ΙΩΑΝΝΑ</t>
  </si>
  <si>
    <t>ΑΔΑΜΟΥ</t>
  </si>
  <si>
    <t>ΑΔΑΜΟΥ ΑΝΤΩΝΙΟΣ</t>
  </si>
  <si>
    <t>ΑΛΙΩΣΗΣ</t>
  </si>
  <si>
    <t>ΙΩΑΝΝΗΣ-ΣΑΡΑΝΤΗΣ</t>
  </si>
  <si>
    <t>ΑΛΙΩΣΗΣ ΙΩΑΝΝΗΣ-ΣΑΡΑΝΤΗΣ</t>
  </si>
  <si>
    <t>ΒΑΜΒΑΚΑΡΗΣ</t>
  </si>
  <si>
    <t>ΦΩΤΙΟΣ ΦΡΑΓΚΙΣΚΟΣ</t>
  </si>
  <si>
    <t>ΒΑΜΒΑΚΑΡΗΣ ΦΩΤΙΟΣ ΦΡΑΓΚΙΣΚΟΣ</t>
  </si>
  <si>
    <t>ΓΙΛΤΙΔΗΣ</t>
  </si>
  <si>
    <t>ΓΙΛΤΙΔΗΣ ΚΥΡΙΑΚΟΣ</t>
  </si>
  <si>
    <t>ΓΚΟΥΝΤΕΛΑΣ</t>
  </si>
  <si>
    <t>ΓΚΟΥΝΤΕΛΑΣ ΧΡΗΣΤΟΣ</t>
  </si>
  <si>
    <t>ΔΕΝΗΣ</t>
  </si>
  <si>
    <t>ΔΕΝΗΣ ΙΩΑΝΝΗΣ</t>
  </si>
  <si>
    <t>ΖΟΥΜΠΟΥΛΗΣ</t>
  </si>
  <si>
    <t>ΖΟΥΜΠΟΥΛΗΣ ΦΩΤΙΟΣ</t>
  </si>
  <si>
    <t>ΖΩΤΟΣ</t>
  </si>
  <si>
    <t>ΖΩΤΟΣ ΜΙΧΑΗΛ</t>
  </si>
  <si>
    <t>ΘΕΟΔΟΣΙΟΥ</t>
  </si>
  <si>
    <t>ΘΕΟΔΟΣΙΟΥ ΔΗΜΗΤΡΙΟΣ</t>
  </si>
  <si>
    <t>ΚΑΤΡΑΝΙΤΣΑΣ ΓΕΩΡΓΙΟΣ</t>
  </si>
  <si>
    <t>ΚΑΤΣΟΥΛΑΣ</t>
  </si>
  <si>
    <t>ΚΑΤΣΟΥΛΑΣ ΑΛΕΞΙΟΣ</t>
  </si>
  <si>
    <t>ΚΟΒΟΥΣΟΓΛΟΥ</t>
  </si>
  <si>
    <t>ΚΟΒΟΥΣΟΓΛΟΥ ΑΝΑΣΤΑΣΙΟΣ</t>
  </si>
  <si>
    <t>ΚΟΥΚΟΥΡΙΚΟΣ</t>
  </si>
  <si>
    <t>ΚΟΥΚΟΥΡΙΚΟΣ ΑΘΑΝΑΣΙΟΣ</t>
  </si>
  <si>
    <t>ΛΑΖΟΣ</t>
  </si>
  <si>
    <t>ΛΑΖΟΣ ΚΩΝΣΤΑΝΤΙΝΟΣ</t>
  </si>
  <si>
    <t>ΝΤΑΟΥΛΛΙΑ</t>
  </si>
  <si>
    <t>ΧΑΤΖΙ</t>
  </si>
  <si>
    <t>ΝΤΑΟΥΛΛΙΑ ΧΑΤΖΙ</t>
  </si>
  <si>
    <t>ΝΤΕΜΠΡΟΒΑ</t>
  </si>
  <si>
    <t>ΑΛΕΞΑΝΔΡΟΣ-ΜΙΧΑΗΛ</t>
  </si>
  <si>
    <t>ΝΤΕΜΠΡΟΒΑ ΑΛΕΞΑΝΔΡΟΣ-ΜΙΧΑΗΛ</t>
  </si>
  <si>
    <t>ΠΑΝΤΕΛΙΑΔΗΣ</t>
  </si>
  <si>
    <t>ΠΑΝΤΕΛΙΑΔΗΣ ΘΕΟΔΩΡΟΣ</t>
  </si>
  <si>
    <t>ΠΑΣΑΚΑΛΟΣ</t>
  </si>
  <si>
    <t>ΣΩΚΡΑΤΗΣ</t>
  </si>
  <si>
    <t>ΠΑΣΑΚΑΛΟΣ ΣΩΚΡΑΤΗΣ</t>
  </si>
  <si>
    <t>ΠΙΤΣΗΣ</t>
  </si>
  <si>
    <t>ΑΔΑΜ</t>
  </si>
  <si>
    <t>ΠΙΤΣΗΣ ΑΔΑΜ</t>
  </si>
  <si>
    <t>ΣΙΔΗΡΟΠΟΥΛΟΣ</t>
  </si>
  <si>
    <t>ΒΛΑΣΗΣ-ΠΑΝΑΓΙΩΤΗΣ</t>
  </si>
  <si>
    <t>ΣΙΔΗΡΟΠΟΥΛΟΣ ΒΛΑΣΗΣ-ΠΑΝΑΓΙΩΤΗΣ</t>
  </si>
  <si>
    <t>ΤΣΙΜΠΟΥΚΕΛΗΣ</t>
  </si>
  <si>
    <t>ΕΥΘΥΜΙΟΣ</t>
  </si>
  <si>
    <t>ΤΣΙΜΠΟΥΚΕΛΗΣ ΕΥΘΥΜΙΟΣ</t>
  </si>
  <si>
    <t>ΧΑΤΖΗΓΕΩΡΓΙΑΔΗΣ</t>
  </si>
  <si>
    <t>ΧΑΤΖΗΓΕΩΡΓΙΑΔΗΣ ΔΗΜΗΤΡΙΟΣ</t>
  </si>
  <si>
    <t>QOSE</t>
  </si>
  <si>
    <t>LLAZAR</t>
  </si>
  <si>
    <t>QOSE LLAZAR</t>
  </si>
  <si>
    <t>ΒΑΦΕΙΔΗΣ</t>
  </si>
  <si>
    <t>ΒΑΦΕΙΔΗΣ ΚΩΝΣΤΑΝΤΙΝΟΣ</t>
  </si>
  <si>
    <t>ΓΕΩΡΓΟΥΣΟΓΛΟΥ</t>
  </si>
  <si>
    <t>ΓΕΩΡΓΟΥΣΟΓΛΟΥ ΝΙΚΟΛΑΟΣ</t>
  </si>
  <si>
    <t>ΕΥΣΤΡΑΤΙΟΥ</t>
  </si>
  <si>
    <t>ΕΛΕΥΘΕΡΙΟΣ</t>
  </si>
  <si>
    <t>ΕΥΣΤΡΑΤΙΟΥ ΕΛΕΥΘΕΡΙΟΣ</t>
  </si>
  <si>
    <t>ΖΟΓΚΑ</t>
  </si>
  <si>
    <t>ΠΟΛΥΞΕΝΗ</t>
  </si>
  <si>
    <t>ΖΟΓΚΑ ΠΟΛΥΞΕΝΗ</t>
  </si>
  <si>
    <t>ΚΑΠΙΣΙΔΗΣ</t>
  </si>
  <si>
    <t>ΚΑΠΙΣΙΔΗΣ ΑΛΕΞΑΝΔΡΟΣ</t>
  </si>
  <si>
    <t>ΚΑΡΑΓΚΕΖΙΔΗΣ</t>
  </si>
  <si>
    <t>ΚΑΡΑΓΚΕΖΙΔΗΣ ΓΕΩΡΓΙΟΣ</t>
  </si>
  <si>
    <t>ΚΟΥΡΛΙΤΗΣ</t>
  </si>
  <si>
    <t>ΠΑΥΛΟΣ</t>
  </si>
  <si>
    <t>ΚΟΥΡΛΙΤΗΣ ΠΑΥΛΟΣ</t>
  </si>
  <si>
    <t>ΜΑΡΑΝΟΣ</t>
  </si>
  <si>
    <t>ΜΑΡΑΝΟΣ ΔΗΜΗΤΡΙΟΣ</t>
  </si>
  <si>
    <t>ΜΠΟΣΚΟΣ</t>
  </si>
  <si>
    <t>ΜΠΟΣΚΟΣ ΙΩΑΝΝΗΣ</t>
  </si>
  <si>
    <t>ΝΑΣΛΑ</t>
  </si>
  <si>
    <t>ΝΑΣΛΑ ΠΟΛΥΞΕΝΗ</t>
  </si>
  <si>
    <t>ΠΑΠΠΑΣ</t>
  </si>
  <si>
    <t>ΠΑΠΠΑΣ ΒΑΣΙΛΕΙΟΣ</t>
  </si>
  <si>
    <t>ΤΖΙΤΖΙΦΟΠΟΥΛΟΥ</t>
  </si>
  <si>
    <t>ΜΑΡΙΑ-ΣΤΑΜΑΤΙΝΑ</t>
  </si>
  <si>
    <t>ΤΖΙΤΖΙΦΟΠΟΥΛΟΥ ΜΑΡΙΑ-ΣΤΑΜΑΤΙΝΑ</t>
  </si>
  <si>
    <t>ΒΟΥΡΛΙΩΤΗΣ</t>
  </si>
  <si>
    <t>ΒΟΥΡΛΙΩΤΗΣ ΠΑΝΑΓΙΩΤΗΣ</t>
  </si>
  <si>
    <t>ΚΑΤΙΝΙΟΣ</t>
  </si>
  <si>
    <t>ΚΑΤΙΝΙΟΣ ΔΗΜΗΤΡΙΟΣ</t>
  </si>
  <si>
    <t>ΚΟΥΡΛΙΤΗΣ ΝΙΚΟΛΑΟΣ</t>
  </si>
  <si>
    <t>ΚΩΝΣΤΑΝΤΙΝΙΔΗΣ</t>
  </si>
  <si>
    <t>ΚΩΝΣΤΑΝΤΙΝΙΔΗΣ ΓΕΩΡΓΙΟΣ</t>
  </si>
  <si>
    <t>ΛΑΜΟΝΤΖΙΔΗΣ</t>
  </si>
  <si>
    <t>ΠΕΡΙΚΛΗΣ</t>
  </si>
  <si>
    <t>ΛΑΜΟΝΤΖΙΔΗΣ ΠΕΡΙΚΛΗΣ</t>
  </si>
  <si>
    <t>ΛΙΑΝΟΣ</t>
  </si>
  <si>
    <t>ΛΙΑΝΟΣ ΠΑΝΑΓΙΩΤΗΣ</t>
  </si>
  <si>
    <t>ΜΑΥΡΟΠΟΥΛΟΣ</t>
  </si>
  <si>
    <t>ΙΩΣΗΦ</t>
  </si>
  <si>
    <t>ΜΑΥΡΟΠΟΥΛΟΣ ΙΩΣΗΦ</t>
  </si>
  <si>
    <t>ΜΩΥΣΙΔΗΣ</t>
  </si>
  <si>
    <t>ΜΩΥΣΙΔΗΣ ΑΝΑΣΤΑΣΙΟΣ</t>
  </si>
  <si>
    <t>ΠΟΛΙΤΗΣ</t>
  </si>
  <si>
    <t>ΠΟΛΙΤΗΣ ΔΗΜΗΤΡΙΟΣ</t>
  </si>
  <si>
    <t>ΣΑΛΤΖΗΣ</t>
  </si>
  <si>
    <t>ΣΑΛΤΖΗΣ ΓΕΩΡΓΙΟΣ</t>
  </si>
  <si>
    <t>ΤΟΠΑΛΗΣ</t>
  </si>
  <si>
    <t>ΘΕΟΧΑΡΗΣ</t>
  </si>
  <si>
    <t>ΤΟΠΑΛΗΣ ΘΕΟΧΑΡΗΣ</t>
  </si>
  <si>
    <t>ΤΣΙΚΟΥΛΑΣ</t>
  </si>
  <si>
    <t>ΤΣΙΚΟΥΛΑΣ ΧΡΗΣΤΟΣ</t>
  </si>
  <si>
    <t>ΧΑΛΚΙΔΗΣ</t>
  </si>
  <si>
    <t>ΧΑΛΚΙΔΗΣ ΠΑΝΑΓΙΩΤΗΣ</t>
  </si>
  <si>
    <t>ΧΟΥΣΟΣ</t>
  </si>
  <si>
    <t>ΕΥΑΓΓΕΛΟΣ-ΠΑΝΑΓΙΩΤΗΣ</t>
  </si>
  <si>
    <t>ΧΟΥΣΟΣ ΕΥΑΓΓΕΛΟΣ-ΠΑΝΑΓΙΩΤΗΣ</t>
  </si>
  <si>
    <t>ΑΔΑΜΙΔΗΣ</t>
  </si>
  <si>
    <t>ΑΔΑΜΙΔΗΣ ΙΩΑΝΝΗΣ</t>
  </si>
  <si>
    <t>ΑΝΘΥΜΙΔΗΣ</t>
  </si>
  <si>
    <t>ΑΝΘΥΜΙΔΗΣ ΘΕΟΔΩΡΟΣ</t>
  </si>
  <si>
    <t>ΒΑΡΣΑΜΗ</t>
  </si>
  <si>
    <t>ΒΑΡΣΑΜΗ ΧΡΥΣΟΒΑΛΑΝΤΟΥ</t>
  </si>
  <si>
    <t>ΕΥΑΓΓΕΛΟΣ</t>
  </si>
  <si>
    <t>ΓΟΥΒΙΤΣΑΣ ΕΥΑΓΓΕΛΟΣ</t>
  </si>
  <si>
    <t>ΕΛΕΥΘΕΡΙΑΔΗΣ</t>
  </si>
  <si>
    <t>ΣΤΑΥΡΟΣ ΑΛΕΞΑΝΔΡΟΣ</t>
  </si>
  <si>
    <t>ΕΛΕΥΘΕΡΙΑΔΗΣ ΣΤΑΥΡΟΣ ΑΛΕΞΑΝΔΡΟΣ</t>
  </si>
  <si>
    <t>ΖΙΩΓΑ</t>
  </si>
  <si>
    <t>ΖΙΩΓΑ ΔΕΣΠΟΙΝΑ</t>
  </si>
  <si>
    <t>ΘΕΟΦΑΝΙΔΟΥ</t>
  </si>
  <si>
    <t>ΘΕΟΦΑΝΙΔΟΥ ΤΑΤΙΑΝΑ</t>
  </si>
  <si>
    <t>ΚΑΝΤΗΣ</t>
  </si>
  <si>
    <t>ΣΤΕΡΓΙΟΣ</t>
  </si>
  <si>
    <t>ΚΑΝΤΗΣ ΣΤΕΡΓΙΟΣ</t>
  </si>
  <si>
    <t>ΚΟΥΣΤΟΥΛΑΣ</t>
  </si>
  <si>
    <t>ΚΟΥΣΤΟΥΛΑΣ ΓΕΩΡΓΙΟΣ</t>
  </si>
  <si>
    <t>ΚΡΕΑΤΣΟΥΛΑ</t>
  </si>
  <si>
    <t>ΚΡΕΑΤΣΟΥΛΑ ΑΝΑΣΤΑΣΙΑ</t>
  </si>
  <si>
    <t>ΛΑΛΕΣ</t>
  </si>
  <si>
    <t>ΛΑΛΕΣ ΓΕΩΡΓΙΟΣ</t>
  </si>
  <si>
    <t>ΜΑΝΟΥΣΑΡΙΔΟΥ</t>
  </si>
  <si>
    <t>ΜΑΝΟΥΣΑΡΙΔΟΥ ΔΗΜΗΤΡΑ</t>
  </si>
  <si>
    <t>ΜΑΡΓΑΡΙΤΗΣ</t>
  </si>
  <si>
    <t>ΜΙΛΤΙΑΔΗΣ</t>
  </si>
  <si>
    <t>ΜΑΡΓΑΡΙΤΗΣ ΜΙΛΤΙΑΔΗΣ</t>
  </si>
  <si>
    <t>ΜΑΥΡΙΔΗΣ</t>
  </si>
  <si>
    <t>ΜΑΥΡΙΔΗΣ ΔΗΜΗΤΡΙΟΣ</t>
  </si>
  <si>
    <t>ΜΟΥΧΤΟΥΡΗ</t>
  </si>
  <si>
    <t>ΑΓΑΠΗ</t>
  </si>
  <si>
    <t>ΜΟΥΧΤΟΥΡΗ ΑΓΑΠΗ</t>
  </si>
  <si>
    <t>06090200913</t>
  </si>
  <si>
    <t>ΜΩΥΣΙΔΗΣ ΓΕΩΡΓΙΟΣ</t>
  </si>
  <si>
    <t>ΠΑΝΑΓΙΩΤΙΔΗΣ</t>
  </si>
  <si>
    <t>ΣΥΜΕΩΝ</t>
  </si>
  <si>
    <t>ΠΑΝΑΓΙΩΤΙΔΗΣ ΣΥΜΕΩΝ</t>
  </si>
  <si>
    <t>ΠΑΠΑΝΙΚΟΛΑΟΥ</t>
  </si>
  <si>
    <t>ΠΑΠΑΝΙΚΟΛΑΟΥ ΔΗΜΗΤΡΙΟΣ</t>
  </si>
  <si>
    <t>ΠΑΡΑΣΧΟΣ ΧΡΗΣΤΟΣ</t>
  </si>
  <si>
    <t>ΣΑΒΒΑΟΓΛΟΥ</t>
  </si>
  <si>
    <t>ΣΑΒΒΑΟΓΛΟΥ ΗΛΙΑΣ</t>
  </si>
  <si>
    <t>ΣΑΛΑΜΑΝΤΗΣ</t>
  </si>
  <si>
    <t>ΣΑΛΑΜΑΝΤΗΣ ΕΥΑΓΓΕΛΟΣ</t>
  </si>
  <si>
    <t>ΣΚΟΡΔΕΛΗΣ</t>
  </si>
  <si>
    <t>ΑΝΔΡΕΑΣ</t>
  </si>
  <si>
    <t>ΣΚΟΡΔΕΛΗΣ ΑΝΔΡΕΑΣ</t>
  </si>
  <si>
    <t>ΣΟΥΡΙ</t>
  </si>
  <si>
    <t>ΕΒΕΛΙΝΑ</t>
  </si>
  <si>
    <t>ΣΟΥΡΙ ΕΒΕΛΙΝΑ</t>
  </si>
  <si>
    <t>ΤΑΡΟΥΣΑ</t>
  </si>
  <si>
    <t>ΓΙΑΝΝΗ</t>
  </si>
  <si>
    <t>ΤΑΡΟΥΣΑ ΓΙΑΝΝΗ</t>
  </si>
  <si>
    <t>ΤΡΑΜΜΑΣ</t>
  </si>
  <si>
    <t>ΤΡΑΜΜΑΣ ΒΑΣΙΛΕΙΟΣ</t>
  </si>
  <si>
    <t>ΤΣΟΝΙΔΗΣ</t>
  </si>
  <si>
    <t>ΤΣΟΝΙΔΗΣ ΣΤΕΦΑΝΟΣ</t>
  </si>
  <si>
    <t>ΧΑΛΚΙΑ ΣΤΑΥΡΟΥΛΑ</t>
  </si>
  <si>
    <t>KREKA</t>
  </si>
  <si>
    <t>ODISEA</t>
  </si>
  <si>
    <t>KREKA ODISEA</t>
  </si>
  <si>
    <t>TAFA ELUENDA</t>
  </si>
  <si>
    <t>ΔΡΑΤΖΙΔΗΣ</t>
  </si>
  <si>
    <t>ΔΡΑΤΖΙΔΗΣ ΠΑΥΛΟΣ</t>
  </si>
  <si>
    <t>ΚΑΝΛΗΣ</t>
  </si>
  <si>
    <t>ΚΑΝΛΗΣ ΚΩΝΣΤΑΝΤΙΝΟΣ</t>
  </si>
  <si>
    <t>ΚΥΡΙΑΚΑΚΗΣ</t>
  </si>
  <si>
    <t>ΚΥΡΙΑΚΑΚΗΣ ΓΕΩΡΓΙΟΣ</t>
  </si>
  <si>
    <t>ΚΩΣΤΑΚΗ</t>
  </si>
  <si>
    <t>ΚΩΣΤΑΚΗ ΔΗΜΗΤΡΑ</t>
  </si>
  <si>
    <t>ΜΑΣΤΡΟΛΑΜΠΡΟΥ</t>
  </si>
  <si>
    <t>ΡΑΦΑΗΛ ΝΙΚΟΛΑΟΣ</t>
  </si>
  <si>
    <t>ΜΑΣΤΡΟΛΑΜΠΡΟΥ ΡΑΦΑΗΛ ΝΙΚΟΛΑΟΣ</t>
  </si>
  <si>
    <t>ΜΥΛΛΗΣ</t>
  </si>
  <si>
    <t>ΜΥΛΛΗΣ ΣΥΜΕΩΝ</t>
  </si>
  <si>
    <t>ΠΑΙΔΑΡΑΚΗΣ</t>
  </si>
  <si>
    <t>ΠΑΙΔΑΡΑΚΗΣ ΚΩΝΣΤΑΝΤΙΝΟΣ</t>
  </si>
  <si>
    <t>ΠΑΝΑΓΙΩΤΟΠΟΥΛΟΣ</t>
  </si>
  <si>
    <t>ΠΑΝΑΓΙΩΤΟΠΟΥΛΟΣ ΚΩΝΣΤΑΝΤΙΝΟΣ</t>
  </si>
  <si>
    <t>ΠΕΣΚΟΥ</t>
  </si>
  <si>
    <t>ΛΕΟΝΙΣ</t>
  </si>
  <si>
    <t>ΠΕΣΚΟΥ ΛΕΟΝΙΣ</t>
  </si>
  <si>
    <t>ΡΑΥΤΟΠΟΥΛΟΣ</t>
  </si>
  <si>
    <t>ΡΑΥΤΟΠΟΥΛΟΣ ΓΕΩΡΓΙΟΣ</t>
  </si>
  <si>
    <t>ΣΙΤΑΡΙΔΟΥ</t>
  </si>
  <si>
    <t>ΣΙΤΑΡΙΔΟΥ ΕΛΙΣΑΒΕΤ</t>
  </si>
  <si>
    <t>ΤΖΑΤΖΑΝΑΣ</t>
  </si>
  <si>
    <t>ΤΖΑΤΖΑΝΑΣ ΓΕΩΡΓΙΟΣ</t>
  </si>
  <si>
    <t>ΤΣΙΑΛΙΚΗΣ</t>
  </si>
  <si>
    <t>ΤΣΙΑΛΙΚΗΣ ΘΕΟΧΑΡΗΣ</t>
  </si>
  <si>
    <t>ΤΣΙΑΡΑΠΑΣ</t>
  </si>
  <si>
    <t>ΤΣΙΑΡΑΠΑΣ ΑΝΤΩΝΙΟΣ</t>
  </si>
  <si>
    <t>ΤΣΙΝΑΡΙΔΗΣ</t>
  </si>
  <si>
    <t>ΣΤΑΜΑΤΙΟΣ  ΡΑΦΑΗΛ</t>
  </si>
  <si>
    <t>ΤΣΙΝΑΡΙΔΗΣ ΣΤΑΜΑΤΙΟΣ  ΡΑΦΑΗΛ</t>
  </si>
  <si>
    <t>ΧΡΙΣΤΑΚΗ</t>
  </si>
  <si>
    <t>ΧΡΙΣΤΑΚΗ ΕΛΕΥΘΕΡΙΑ</t>
  </si>
  <si>
    <t>HILA</t>
  </si>
  <si>
    <t>DHIMITRIOS</t>
  </si>
  <si>
    <t>HILA DHIMITRIOS</t>
  </si>
  <si>
    <t>PERA</t>
  </si>
  <si>
    <t>ALEKSIS</t>
  </si>
  <si>
    <t>PERA ALEKSIS</t>
  </si>
  <si>
    <t>TABAKU</t>
  </si>
  <si>
    <t>PATRICIO</t>
  </si>
  <si>
    <t>TABAKU PATRICIO</t>
  </si>
  <si>
    <t>WANG</t>
  </si>
  <si>
    <t>YIZHAO</t>
  </si>
  <si>
    <t>WANG YIZHAO</t>
  </si>
  <si>
    <t>ΑΜΑΝΑΤΙΔΗΣ</t>
  </si>
  <si>
    <t>ΑΜΑΝΑΤΙΔΗΣ ΚΩΝΣΤΑΝΤΙΝΟΣ</t>
  </si>
  <si>
    <t>ΑΡΒΑΝΙΤΙΔΗΣ</t>
  </si>
  <si>
    <t>ΑΝΤΩΝΙΟΣ ΜΙΛΤΙΑΔΗΣ</t>
  </si>
  <si>
    <t>ΑΡΒΑΝΙΤΙΔΗΣ ΑΝΤΩΝΙΟΣ ΜΙΛΤΙΑΔΗΣ</t>
  </si>
  <si>
    <t>ΒΑΛΒΗΣ</t>
  </si>
  <si>
    <t>ΒΑΛΒΗΣ ΓΕΩΡΓΙΟΣ</t>
  </si>
  <si>
    <t>ΓΕΩΡΓΙΑΔΗΣ</t>
  </si>
  <si>
    <t>ΓΕΩΡΓΙΑΔΗΣ ΧΡΗΣΤΟΣ</t>
  </si>
  <si>
    <t>ΓΙΑΝΝΑΚΙΔΟΥ</t>
  </si>
  <si>
    <t>ΜΑΡΙΑΝΝΑ</t>
  </si>
  <si>
    <t>ΓΙΑΝΝΑΚΙΔΟΥ ΜΑΡΙΑΝΝΑ</t>
  </si>
  <si>
    <t>ΕΥΘΥΜΙΑΔΗΣ-ΧΟΥΝΟΥΖΙΔΗΣ</t>
  </si>
  <si>
    <t>ΒΛΑΔΙΜΗΡΟΣ</t>
  </si>
  <si>
    <t>ΕΥΘΥΜΙΑΔΗΣ-ΧΟΥΝΟΥΖΙΔΗΣ ΒΛΑΔΙΜΗΡΟΣ</t>
  </si>
  <si>
    <t>ΘΕΟΔΩΡΙΑΔΗΣ ΧΑΤΖΗΙΩΑΝΝΟΥ</t>
  </si>
  <si>
    <t>ΘΕΟΔΩΡΙΑΔΗΣ ΧΑΤΖΗΙΩΑΝΝΟΥ ΠΑΥΛΟΣ</t>
  </si>
  <si>
    <t>ΚΙΚΗ</t>
  </si>
  <si>
    <t>ΚΙΚΗ ΕΛΕΝΗ</t>
  </si>
  <si>
    <t>ΛΟΥΚΑΣ</t>
  </si>
  <si>
    <t>ΛΟΥΚΑΣ ΝΙΚΟΛΑΟΣ</t>
  </si>
  <si>
    <t>ΠΑΠΑΖΑΧΑΡΙΟΥ</t>
  </si>
  <si>
    <t>ΠΑΠΑΖΑΧΑΡΙΟΥ ΜΑΡΙΟΣ</t>
  </si>
  <si>
    <t>ΠΑΡΙΣΚΟΣ</t>
  </si>
  <si>
    <t>ΝΕΚΤΑΡΙΟΣ-ΗΡΑΚΛΗΣ</t>
  </si>
  <si>
    <t>ΠΑΡΙΣΚΟΣ ΝΕΚΤΑΡΙΟΣ-ΗΡΑΚΛΗΣ</t>
  </si>
  <si>
    <t>ΠΟΥΡΝΑΡΑΣ</t>
  </si>
  <si>
    <t>ΠΟΥΡΝΑΡΑΣ ΚΩΝΣΤΑΝΤΙΝΟΣ</t>
  </si>
  <si>
    <t>ΡΑΛΛΗΣ</t>
  </si>
  <si>
    <t>ΡΑΛΛΗΣ ΓΕΩΡΓΙΟΣ</t>
  </si>
  <si>
    <t>ΣΠΥΡΟΠΟΥΛΟΣ</t>
  </si>
  <si>
    <t>ΚΙΜΩΝ ΧΡΗΣΤΟΣ</t>
  </si>
  <si>
    <t>ΣΠΥΡΟΠΟΥΛΟΣ ΚΙΜΩΝ ΧΡΗΣΤΟΣ</t>
  </si>
  <si>
    <t>ΤΟΜΑΤΣΙΔΗΣ</t>
  </si>
  <si>
    <t>ΧΑΡΑΛΑΜΠΟΣ-ΜΑΡΙΟΣ</t>
  </si>
  <si>
    <t>ΤΟΜΑΤΣΙΔΗΣ ΧΑΡΑΛΑΜΠΟΣ-ΜΑΡΙΟΣ</t>
  </si>
  <si>
    <t>ΦΕΛΟΥΡΗΣ</t>
  </si>
  <si>
    <t>ΕΥΣΤΑΘΙΟΣ</t>
  </si>
  <si>
    <t>ΦΕΛΟΥΡΗΣ ΕΥΣΤΑΘΙΟΣ</t>
  </si>
  <si>
    <t>ΧΑΤΖΗΦΩΤΙΑΔΟΥ</t>
  </si>
  <si>
    <t>ΑΡΤΕΜΙΣΙΑ</t>
  </si>
  <si>
    <t>ΧΑΤΖΗΦΩΤΙΑΔΟΥ ΑΡΤΕΜΙΣΙΑ</t>
  </si>
  <si>
    <t>ΧΟΨΟΝΙΔΗΣ</t>
  </si>
  <si>
    <t>ΒΙΚΤΩΡ</t>
  </si>
  <si>
    <t>ΧΟΨΟΝΙΔΗΣ ΒΙΚΤΩΡ</t>
  </si>
  <si>
    <t>DUSHMANI</t>
  </si>
  <si>
    <t>DUSHMANI DHIMITRIOS</t>
  </si>
  <si>
    <t>ΑΒΑΓΙΑΝΟΣ</t>
  </si>
  <si>
    <t>ΕΥΑΓΓΕΛΟΣ ΡΑΦΑΗΛ</t>
  </si>
  <si>
    <t>ΑΒΑΓΙΑΝΟΣ ΕΥΑΓΓΕΛΟΣ ΡΑΦΑΗΛ</t>
  </si>
  <si>
    <t>ΙΑΣΩΝ</t>
  </si>
  <si>
    <t>ΑΝΔΡΕΑΔΗΣ ΙΑΣΩΝ</t>
  </si>
  <si>
    <t>ΑΝΤΩΝΙΑΔΗΣ</t>
  </si>
  <si>
    <t>ΑΝΤΩΝΙΑΔΗΣ ΑΝΤΩΝΙΟΣ</t>
  </si>
  <si>
    <t>ΖΙΑΚΑΣ</t>
  </si>
  <si>
    <t>ΖΙΑΚΑΣ ΚΩΝΣΤΑΝΤΙΝΟΣ</t>
  </si>
  <si>
    <t>ΙΩΑΝΝΟΥ</t>
  </si>
  <si>
    <t>ΙΩΑΝΝΟΥ ΙΩΑΝΝΗΣ</t>
  </si>
  <si>
    <t>ΚΑΛΕΜΚΕΡΙΔΗΣ</t>
  </si>
  <si>
    <t>ΚΑΛΕΜΚΕΡΙΔΗΣ ΧΑΡΑΛΑΜΠΟΣ</t>
  </si>
  <si>
    <t>ΚΑΡΕΤΣΟΣ</t>
  </si>
  <si>
    <t>ΚΑΡΕΤΣΟΣ ΓΕΩΡΓΙΟΣ</t>
  </si>
  <si>
    <t>ΛΟΓΟΘΕΤΗΣ</t>
  </si>
  <si>
    <t>ΛΟΓΟΘΕΤΗΣ ΧΡΗΣΤΟΣ</t>
  </si>
  <si>
    <t>ΜΟΥΧΛΙΑΣ</t>
  </si>
  <si>
    <t>ΜΟΥΧΛΙΑΣ ΔΗΜΗΤΡΙΟΣ</t>
  </si>
  <si>
    <t>ΜΠΕΣΙΡΗΣ</t>
  </si>
  <si>
    <t>ΜΠΕΣΙΡΗΣ ΙΩΑΝΝΗΣ</t>
  </si>
  <si>
    <t>ΞΑΡΓΙΑ</t>
  </si>
  <si>
    <t>ΞΑΡΓΙΑ ΜΑΡΙΑΝΘΗ</t>
  </si>
  <si>
    <t>ΞΕΝΙΔΗΣ</t>
  </si>
  <si>
    <t>ΕΥΤΥΧΙΟΣ-ΜΙΧΑΗΛ</t>
  </si>
  <si>
    <t>ΞΕΝΙΔΗΣ ΕΥΤΥΧΙΟΣ-ΜΙΧΑΗΛ</t>
  </si>
  <si>
    <t>ΠΑΝΑΓΙΩΤΙΔΗΣ ΧΡΗΣΤΟΣ</t>
  </si>
  <si>
    <t>ΠΑΠΑΤΣΙΚΟΥΡΑΚΗΣ ΤΕΤΟΣ</t>
  </si>
  <si>
    <t>ΕΡΜΗΣ</t>
  </si>
  <si>
    <t>ΠΑΠΑΤΣΙΚΟΥΡΑΚΗΣ ΤΕΤΟΣ ΕΡΜΗΣ</t>
  </si>
  <si>
    <t>ΠΑΥΛΙΔΟΥ</t>
  </si>
  <si>
    <t>ΠΑΥΛΙΔΟΥ ΕΛΕΝΗ</t>
  </si>
  <si>
    <t>ΡΑΠΤΗΣ</t>
  </si>
  <si>
    <t>ΡΑΠΤΗΣ ΔΗΜΗΤΡΙΟΣ</t>
  </si>
  <si>
    <t>ΡΑΠΤΗΣ ΣΤΕΦΑΝΟΣ</t>
  </si>
  <si>
    <t>ΤΑΜΙΣΟΓΛΟΥ</t>
  </si>
  <si>
    <t>ΤΑΜΙΣΟΓΛΟΥ ΔΗΜΗΤΡΙΟΣ</t>
  </si>
  <si>
    <t>ΧΑΛΚΙΔΗΣ ΑΛΕΞΑΝΔΡΟΣ</t>
  </si>
  <si>
    <t>ΧΑΡΑΜΗΣ</t>
  </si>
  <si>
    <t>ΧΑΡΑΜΗΣ ΔΗΜΗΤΡΙΟΣ</t>
  </si>
  <si>
    <t>ΑΡΑΜΠΑΤΖΗΣ</t>
  </si>
  <si>
    <t>ΑΡΑΜΠΑΤΖΗΣ ΠΕΤΡΟΣ</t>
  </si>
  <si>
    <t>ΑΡΓΥΡΟΠΟΥΛΟΣ</t>
  </si>
  <si>
    <t>ΑΡΓΥΡΟΠΟΥΛΟΣ ΓΡΗΓΟΡΙΟΣ</t>
  </si>
  <si>
    <t>ΓΕΡΟΥΚΗΣ</t>
  </si>
  <si>
    <t>ΓΕΡΟΥΚΗΣ ΧΡΗΣΤΟΣ</t>
  </si>
  <si>
    <t>ΓΙΑΝΝΑΚΗΣ</t>
  </si>
  <si>
    <t>ΕΚΤΟΡΑΣ ΙΩΑΝΝΗΣ</t>
  </si>
  <si>
    <t>ΓΙΑΝΝΑΚΗΣ ΕΚΤΟΡΑΣ ΙΩΑΝΝΗΣ</t>
  </si>
  <si>
    <t>ΓΚΙΟΥΡΑΣ</t>
  </si>
  <si>
    <t>ΓΚΙΟΥΡΑΣ ΙΩΑΝΝΗΣ</t>
  </si>
  <si>
    <t>ΓΚΟΥΒΕΛΑΣ</t>
  </si>
  <si>
    <t>ΓΚΟΥΒΕΛΑΣ ΣΤΥΛΙΑΝΟΣ</t>
  </si>
  <si>
    <t>ΔΕΛΛΟΠΟΥΛΟΣ</t>
  </si>
  <si>
    <t>ΔΕΛΛΟΠΟΥΛΟΣ ΣΩΤΗΡΙΟΣ</t>
  </si>
  <si>
    <t>ΔΡΙΣΤΑΣ</t>
  </si>
  <si>
    <t>ΔΡΙΣΤΑΣ ΑΝΑΣΤΑΣΙΟΣ</t>
  </si>
  <si>
    <t>ΖΑΜΑΝΗΣ</t>
  </si>
  <si>
    <t>ΖΑΜΑΝΗΣ ΑΘΑΝΑΣΙΟΣ</t>
  </si>
  <si>
    <t>ΚΑΛΑΜΑΚΙΔΗΣ</t>
  </si>
  <si>
    <t>ΚΑΛΑΜΑΚΙΔΗΣ ΓΕΩΡΓΙΟΣ</t>
  </si>
  <si>
    <t>ΚΡΙΚΕΛΗΣ</t>
  </si>
  <si>
    <t>ΚΡΙΚΕΛΗΣ ΙΩΑΝΝΗΣ</t>
  </si>
  <si>
    <t>ΛΑΦΑΖΑΝΗΣ</t>
  </si>
  <si>
    <t>ΛΑΦΑΖΑΝΗΣ ΑΝΔΡΕΑΣ</t>
  </si>
  <si>
    <t>ΜΟΥΣΤΑΚΑΣ</t>
  </si>
  <si>
    <t>ΜΟΥΣΤΑΚΑΣ ΚΩΝΣΤΑΝΤΙΝΟΣ</t>
  </si>
  <si>
    <t>ΜΠΙΛΙΟΥΡΗΣ</t>
  </si>
  <si>
    <t>ΜΠΙΛΙΟΥΡΗΣ ΕΥΘΥΜΙΟΣ</t>
  </si>
  <si>
    <t>ΜΠΟΓΑΤΙΝΗΣ</t>
  </si>
  <si>
    <t>ΜΠΟΓΑΤΙΝΗΣ ΒΑΣΙΛΕΙΟΣ</t>
  </si>
  <si>
    <t>ΠΑΠΑΔΑΚΗΣ</t>
  </si>
  <si>
    <t>ΠΑΠΑΔΑΚΗΣ ΠΑΥΛΟΣ</t>
  </si>
  <si>
    <t>ΠΡΙΦΤΗΣ</t>
  </si>
  <si>
    <t>ΠΡΙΦΤΗΣ ΑΝΔΡΕΑΣ</t>
  </si>
  <si>
    <t>ΣΠΥΡΟΥ</t>
  </si>
  <si>
    <t>ΣΠΥΡΟΥ ΔΗΜΗΤΡΙΟΣ</t>
  </si>
  <si>
    <t>ΤΖΗΚΑΣ</t>
  </si>
  <si>
    <t>ΤΖΗΚΑΣ ΜΑΡΙΟΣ</t>
  </si>
  <si>
    <t>ΤΣΑΜΗΣ</t>
  </si>
  <si>
    <t>ΤΣΑΜΗΣ ΧΡΙΣΤΟΦΟΡΟΣ</t>
  </si>
  <si>
    <t>SOTIRI</t>
  </si>
  <si>
    <t>EMANUEL</t>
  </si>
  <si>
    <t>SOTIRI EMANUEL</t>
  </si>
  <si>
    <t>ΗΜΕΡΟΜΗΝΙΑ</t>
  </si>
  <si>
    <t>ΜΑΘΗΜΑ</t>
  </si>
  <si>
    <t>ΚΑΤΑΡΤΙΖΟΜΕΝΟΣ</t>
  </si>
  <si>
    <t>ΑΠΟΥΣΙΕΣ</t>
  </si>
  <si>
    <t xml:space="preserve"> </t>
  </si>
  <si>
    <t>ΚΑΤΑΡΤΙΖΟΜΕΝΟΣ/Η</t>
  </si>
  <si>
    <t>ΟΡΙΟ</t>
  </si>
  <si>
    <t>CHECK_ΑΜΚ</t>
  </si>
  <si>
    <t>CHECK_ΑΜΚΑ</t>
  </si>
  <si>
    <t>CHECK</t>
  </si>
  <si>
    <t>ΑΡΧΗ ΤΜΗΜ</t>
  </si>
  <si>
    <t>ΘΕΣΗ ΜΑΘHM</t>
  </si>
  <si>
    <t>ΩΡΕΣ (OFFSET)</t>
  </si>
  <si>
    <t>ΑΙΣΘ_Α1</t>
  </si>
  <si>
    <t>ΑΙΣΘ_Α2</t>
  </si>
  <si>
    <t>ΑΙΣΘ_Γ1</t>
  </si>
  <si>
    <t>ΑΙΣΘ_Γ2</t>
  </si>
  <si>
    <t>ΑΝΕΛΚ_Α1</t>
  </si>
  <si>
    <t>ΑΝΕΛΚ_Γ1</t>
  </si>
  <si>
    <t>ΑΡΧΙΤ_Α1</t>
  </si>
  <si>
    <t>ΑΡΧΙΤ_Α2</t>
  </si>
  <si>
    <t>ΑΥΤΟΜ_Α1</t>
  </si>
  <si>
    <t>ΓΡΑΦΙΣΤ_Α1</t>
  </si>
  <si>
    <t>ΓΡΑΦΙΣΤ_Γ1</t>
  </si>
  <si>
    <t>ΔΗΜ_ΣΧΕΣ_Γ1</t>
  </si>
  <si>
    <t>ΕΚΠ_ΟΔΗΓ_Γ1</t>
  </si>
  <si>
    <t>ΗΛΕΚΤΡ_Α1</t>
  </si>
  <si>
    <t>ΚΟΜΜΩΤ_Α1</t>
  </si>
  <si>
    <t>ΣΑΠΥ_Γ1</t>
  </si>
  <si>
    <t>ΤΕΧΝ_ΛΟΓΙΣΜ_Α1</t>
  </si>
  <si>
    <t>ΤΕΧΝ_ΛΟΓΙΣΜ_Α2</t>
  </si>
  <si>
    <t>ΤΕΧΝ_ΛΟΓΙΣΜ_Γ1</t>
  </si>
  <si>
    <t>ΤΗΥ_Γ1</t>
  </si>
  <si>
    <t>ΨΥΚΤ_Γ1</t>
  </si>
  <si>
    <t>ΗΛΕΚΤΡ_Γ1</t>
  </si>
  <si>
    <t>ΤΥΣ_Γ1</t>
  </si>
  <si>
    <t>ΚΟΜΜΩΤ_Α2</t>
  </si>
  <si>
    <t>ΘΕΡΜΟΫΔΡ_Α1</t>
  </si>
  <si>
    <t>ΚΩΔΙΚΟΣ</t>
  </si>
  <si>
    <t>ΙΣΤΟΡΙΑ ΤΕΧΝΗΣ (ΑΠΑΡΧΕΣ - 18ος αιώνας)</t>
  </si>
  <si>
    <t>ΓΡΑΦΙΣΤΙΚΗ</t>
  </si>
  <si>
    <t>ΣΧΕΔΙΟ - ΧΡΩΜΑ</t>
  </si>
  <si>
    <t>ΤΕΧΝΟΛΟΓΙΑ ΠΑΡΑΓΩΓΗΣ ΕΝΤΥΠΟΥ</t>
  </si>
  <si>
    <t>ΕΙΣΑΓΩΓΗ ΣΤΗΝ ΨΗΦΙΑΚΗ ΕΙΚΟΝΑ</t>
  </si>
  <si>
    <t>ΧΡΩΜΑ ΓΡΑΦΙΚΩΝ ΤΕΧΝΩΝ</t>
  </si>
  <si>
    <t>ΑΝΑΤΟΜΙΑ – ΦΥΣΙΟΛΟΓΙΑ</t>
  </si>
  <si>
    <t>ΚΟΣΜΗΤΟΛΟΓΙΑ</t>
  </si>
  <si>
    <t>ΗΛΕΚΤΡΟΘΕΡΑΠΕΙΑ</t>
  </si>
  <si>
    <t>ΧΡΩΜΑΤΟΛΟΓΙΑ</t>
  </si>
  <si>
    <t>ΜΟΡΦΟΛΟΓΙΑ ΕΠΑΓΓΕΛΜΑΤΙΚΟΥ ΜΑΚΙΓΙΑΖ</t>
  </si>
  <si>
    <t>ΑΡΧΕΣ ΜΑΛΑΞΗΣ</t>
  </si>
  <si>
    <t>ΜΑΚΙΓΙΑΖ MEDIA (TV VIDEO ΔΙΑΦΗΜΙΣΗ)</t>
  </si>
  <si>
    <t>ΑΝΕΛΚΥΣΤΗΡΕΣ ΕΦΑΡΜΟΓΕΣ</t>
  </si>
  <si>
    <t>ΛΟΓΙΚΑ ΚΥΚΛΩΜΑΤΑ -ΑΥΤΟΜΑΤΙΣΜΟΙ -PLC</t>
  </si>
  <si>
    <t>ΤΕΧΝΙΚΗ ΕΠΙΚΟΙΝΩΝΙΑΣ ΚΑΙ ΕΠΙΧΕΙΡΗΜΑΤΙΚΟΤΗΤΑ</t>
  </si>
  <si>
    <t>ΗΛΕΚΤΡΟΤΕΧΝΙΑ - ΗΛΕΚΤΡΙΚΕΣ ΜΕΤΡΗΣΕΙΣ</t>
  </si>
  <si>
    <t>ΜΗΧΑΝΟΛΟΓΙΚΟ ΣΧΕΔΙΟ</t>
  </si>
  <si>
    <t>ΜΗΧΑΝΙΚΗ-ΑΝΤΟΧΗ ΥΛΙΚΩΝ</t>
  </si>
  <si>
    <t>ΦΥΣΙΚΑ ΠΕΤΡΩΜΑΤΑ</t>
  </si>
  <si>
    <t>ΠΑΛΑΙΟΤΕΡΟΙ ΠΟΛΙΤΙΣΜΟΙ ΚΑΙ ΤΕΧΝΗ</t>
  </si>
  <si>
    <t>ΓΡΑΜΜΙΚΟ ΣΧΕΔΙΟ</t>
  </si>
  <si>
    <t>ΕΛΕΥΘΕΡΟ ΚΑΙ ΒΑΣΙΚΟ ΣΧΕΔΙΟ</t>
  </si>
  <si>
    <t>ΧΡΩΜΑ ΚΑΙ ΔΙΑΚΟΣΜΗΤΙΚΕΣ ΕΦΑΡΜΟΓΕΣ</t>
  </si>
  <si>
    <t>ΠΡΑΚΤΙΚΗ ΕΦΑΡΜΟΓΗ ΣΕ ΧΩΡΟ ΒΙΤΡΙΝΑΣ</t>
  </si>
  <si>
    <t>ΗΛΕΚΤΡΟΤΕΧΝΙΑ</t>
  </si>
  <si>
    <t>ΕΙΣΑΓΩΓΗ ΣΤΑ ΑΝΑΛΟΓΙΚΑ ΗΛΕΚΤΡΟΝΙΚΑ</t>
  </si>
  <si>
    <t>ΕΙΣΑΓΩΓΗ ΣΤΑ ΨΗΦΙΑΚΑ ΗΛΕΚΤΡΟΝΙΚΑ</t>
  </si>
  <si>
    <t>ΜΗΧΑΝΟΛΟΓΙΑ</t>
  </si>
  <si>
    <t>ΕΙΣΑΓΩΓΗ ΣΤΗΝ ΗΛΕΚΤΡΟΛΟΓΙΑ</t>
  </si>
  <si>
    <t>ΓΡΑΦΙΣΤΙΚΗ ΓΙΑ ΤΑ ΠΟΛΥΜΕΣΑ</t>
  </si>
  <si>
    <t>ΗΛΕΚΤΡΟΝΙΚΗ ΕΠΕΞΕΡΓΑΣΙΑ ΣΕΛΙΔΑΣ</t>
  </si>
  <si>
    <t>ΣΧΕΔΙΑΣΜΟΣ -  ΑΝΑΠΤΥΞΗ ΙΣΤΟΣΕΛΙΔΩΝ</t>
  </si>
  <si>
    <t>ΣΧΕΔΙΑΣΜΟΣ KAI ΟΡΓΑΝΩΣΗ ΕΤΑΙΡΙΚΩΝ ΕΚΔΗΛΩΣΕΩΝ (EVENT MANAGEMENT) IΙ</t>
  </si>
  <si>
    <t>ΣΥΜΠΕΡΙΦΟΡΑ ΚΑΤΑΝΑΛΩΤΗ IΙ</t>
  </si>
  <si>
    <t>ΕΠΕΞΕΡΓΑΣΙΑ ΚΕΙΜΕΝΟΥ (H/Y)</t>
  </si>
  <si>
    <t>ΕΤΑΙΡΙΚΗ ΚΟΙΝΩΝΙΚΗ ΕΥΘΥΝΗ</t>
  </si>
  <si>
    <t>ΚΟΙΝΩΝΙΚΑ ΔΙΚΤΥΑ (SOCIAL MEDIA)</t>
  </si>
  <si>
    <t>ΔΗΜΙΟΥΡΓΙΑ KAI ΔΙΑΧΕΙΡΙΣΗ ΕΤΑΙΡΙΚΗΣ ΦΗΜΗΣ (BRANDING) I</t>
  </si>
  <si>
    <t>ΠΡΩΤΕΣ ΒΟΗΘΕΙΕΣ &amp; ΠΑΘΗΣΕΙΣ ΣΤΗΝ ΟΔΗΓΗΣΗ</t>
  </si>
  <si>
    <t>ΚΥΚΛΟΦΟΡΙΑΚΗ ΑΓΩΓΗ</t>
  </si>
  <si>
    <t>ΗΛΕΚΤΡΟΤΕΧΝΙΑ ΚΑΙ ΕΦΑΡΜΟΓΕΣ Ι</t>
  </si>
  <si>
    <t>ΜΗΧΑΝΟΛΟΓΙΚΟ ΚΑΙ ΗΛΕΚΤΡΟΛΟΓΙΚΟ ΣΧΕΔΙΟ Ι</t>
  </si>
  <si>
    <t>ΜΗΧΑΝΟΥΡΓΙΚΕΣ ΕΦΑΡΜΟΓΕΣ Ι</t>
  </si>
  <si>
    <t>ΑΣΦΑΛΕΙΑ ΕΡΓΑΣΙΑΣ, ΥΓΙΕΙΝΗ ΚΑΙ ΠΥΡΟΠΡΟΣΤΑΣΙΑ</t>
  </si>
  <si>
    <t>ΗΛΕΚΤΡΟΝΙΚΑ ΙΣΧΥΟΣ</t>
  </si>
  <si>
    <t>ΑΣΦΑΛΕΙΑ ΕΡΓΑΣΙΑΣ - ΟΡΓΑΝΩΣΗ &amp; ΔΙΑΧΕΙΡΙΣΗ ΕΡΓΟΥ</t>
  </si>
  <si>
    <t>ΤΕΧΝΟΛΟΓΙΑ ΚΑΙ ΑΝΤΟΧΗ ΥΛΙΚΩΝ</t>
  </si>
  <si>
    <t>ΣΤΟΙΧΕΙΑ ΜΗΧΑΝΩΝ ΚΑΙ ΣΧΕΔΙΑΣΗ</t>
  </si>
  <si>
    <t>ΤΕΧΝΙΚΗ ΘΕΡΜΟΔΥΝΑΜΙΚΗ &amp; ΡΕΥΣΤΟΜΗΧΑΝΙΚΗ</t>
  </si>
  <si>
    <t>ΕΦΑΡΜΟΓΕΣ ΣΥΓΚΟΛΛΗΣΕΩΝ</t>
  </si>
  <si>
    <t>ΑΝΑΛΥΣΗ ΚΑΙ ΣΥΜΒΟΥΛΕΥΤΙΚΗ</t>
  </si>
  <si>
    <t>ΤΕΧΝΙΚΕΣ ΑΛΛΑΓΗΣ ΦΟΡΜΑΣ ΜΑΛΛΙΩΝ ΜΕΓΑΛΗΣ ΔΙΑΡΚΕΙΑΣ</t>
  </si>
  <si>
    <t>ΤΕΧΝΙΚΕΣ ΠΛΕΞΗΣ</t>
  </si>
  <si>
    <t>ΤΕΧΝΟΛΟΓΙΑ ΥΛΙΚΩΝ</t>
  </si>
  <si>
    <t>ΧΤΕΝΙΣΜΑΤΑ ΜΑΛΛΙΩΝ ΜΙΚΡΗΣ ΔΙΑΡΚΕΙΑΣ Ι</t>
  </si>
  <si>
    <t>ΜΗΧΑΝΟΤΡ_Α1</t>
  </si>
  <si>
    <t>ΑΓΓΛΙΚΗ ΤΕΧΝΙΚΗ ΟΡΟΛΟΓΙΑ</t>
  </si>
  <si>
    <t>ΑΡΧΕΣ ΜΗΧΑΝΟΛΟΓΙΚΩΝ ΣΤΟΙΧΕΙΩΝ</t>
  </si>
  <si>
    <t>ΑΣΦΑΛΕΙΑ - ΥΓΙΕΙΝΗ, ΠΡΟΣΤΑΣΙΑ ΠΕΡΙΒΑΛΛΟΝΤΟΣ</t>
  </si>
  <si>
    <t>ΗΛΕΚΤΡΟΤΕΧΝΙΑ ΚΑΙ ΜΗΧΑΝΟΤΡΟΝΙΚΗ ΟΧΗΜΑΤΩΝ</t>
  </si>
  <si>
    <t>ΟΡΓΑΝΩΣΗ ΚΑΙ ΛΕΙΤΟΥΡΓΙΑ ΧΩΡΩΝ ΔΡΑΣΤΗΡΙΟΤΗΤΑΣ</t>
  </si>
  <si>
    <t>ΣΧΕΔΙΑΣΗ ΜΗΧΑΝΟΛΟΓΙΚΩΝ ΣΤΟΙΧΕΙΩΝ</t>
  </si>
  <si>
    <t>ΔΗΜΟΣΙΕΣ ΣΧΕΣΕΙΣ</t>
  </si>
  <si>
    <t>ΜΟΡΦΕΣ ΕΤΑΙΡΕΙΩΝ</t>
  </si>
  <si>
    <t>ΣΤΟΙΧΕΙΑ ΠΟΙΝΙΚΟΥ ΔΙΚΑΙΟΥ ΙΙ</t>
  </si>
  <si>
    <t>ΑΡΧΙΤΕΚΤΟΝΙΚΗ ΚΑΙ ΥΛΙΚΟ ΗΛΕΚΤΡΟΝΙΚΩΝ ΥΠΟΛΟΓΙΣΤΩΝ</t>
  </si>
  <si>
    <t>ΣΥΓΧΡΟΝΑ ΛΕΙΤΟΥΡΓΙΚΑ ΣΥΣΤΗΜΑΤΑ</t>
  </si>
  <si>
    <t>ΕΡΓΑΛΕΙΑ ΑΝΑΠΤΥΞΗΣ ΕΦΑΡΜΟΓΩΝ ΔΙΑΔΙΚΤΥΟΥ (HTML5, CSS3)</t>
  </si>
  <si>
    <t>ΓΛΩΣΣΑ ΠΡΟΓΡΑΜΜΑΤΙΣΜΟΥ Ι (C11) - ΑΛΓΟΡΙΘΜΙΚΗ ΚΑΙ ΔΟΜΕΣ ΔΕΔΟΜΕΝΩΝ</t>
  </si>
  <si>
    <t>ΕΦΑΡΜΟΓΕΣ ΓΡΑΦΕΙΟΥ ΚΑΙ ΨΗΦΙΑΚΕΣ ΔΕΞΙΟΤΗΤΕΣ ΣΤΗ ΣΥΓΧΡΟΝΗ ΑΓΟΡΑ ΕΡΓΑΣΙΑΣ</t>
  </si>
  <si>
    <t>ΒΑΣΕΙΣ ΔΕΔΟΜΕΝΩΝ ΙΙ</t>
  </si>
  <si>
    <t>ΓΛΩΣΣΑ ΠΡΟΓΡΑΜΜΑΤΙΣΜΟΥ IV (ΑΝΤΙΚΕΙΜΕΝΟΣΤΡΑΦΗΣ ΠΡΟΓΡΑΜΜΑΤΙΣΜΟΣ C++)</t>
  </si>
  <si>
    <t>ΓΛΩΣΣΑ ΠΡΟΓΡΑΜΜΑΤΙΣΜΟΥ ΙΙΙ (VISUAL BASIC)</t>
  </si>
  <si>
    <t>ΤΕΧΝΟΛΟΓΙΑ ΛΟΓΙΣΜΙΚΟΥ ΚΑΙ ΕΦΑΡΜΟΓΗ</t>
  </si>
  <si>
    <t>ΠΕΡΙΦΕΡΕΙΑΚΕΣ ΜΟΝΑΔΕΣ Η/Υ</t>
  </si>
  <si>
    <t>ΠΡΟΓΡΑΜΜΑΤΙΣΜΟΣ Η/Υ</t>
  </si>
  <si>
    <t>ΠΡΟΣΩΠΙΚΟΣ ΗΛΕΚΤΡΟΝΙΚΟΣ ΥΠΟΛΟΓΙΣΤΗΣ</t>
  </si>
  <si>
    <t>ΑΥΤΟΜΑΤΙΣΜΟΙ ΨΥΚΤΙΚΩΝ ΕΓΚΑΤΑΣΤΑΣΕΩΝ</t>
  </si>
  <si>
    <t>ΚΛΙΜΑΤΙΣΜΟΣ</t>
  </si>
  <si>
    <t>ΣΥΜΠΙΕΣΤΕΣ</t>
  </si>
  <si>
    <t>ΤΕΧΝΟΛΟΓΙΑ ΨΥΞΗΣ</t>
  </si>
  <si>
    <t>09030400676</t>
  </si>
  <si>
    <t>08040300546</t>
  </si>
  <si>
    <t>06020201908</t>
  </si>
  <si>
    <t>08110500645</t>
  </si>
  <si>
    <t>06030301235</t>
  </si>
  <si>
    <t>08060501825</t>
  </si>
  <si>
    <t>08050501306</t>
  </si>
  <si>
    <t>06080501502</t>
  </si>
  <si>
    <t>02050400403</t>
  </si>
  <si>
    <t>06057702240</t>
  </si>
  <si>
    <t>07120501569</t>
  </si>
  <si>
    <t>06110500235</t>
  </si>
  <si>
    <t>05100402584</t>
  </si>
  <si>
    <t>09090500316</t>
  </si>
  <si>
    <t>08070500395</t>
  </si>
  <si>
    <t>06020000896</t>
  </si>
  <si>
    <t>01120400773</t>
  </si>
  <si>
    <t>05100502318</t>
  </si>
  <si>
    <t>02090502127</t>
  </si>
  <si>
    <t>04110301720</t>
  </si>
  <si>
    <t>04119802025</t>
  </si>
  <si>
    <t>07116702700</t>
  </si>
  <si>
    <t>02120500091</t>
  </si>
  <si>
    <t>05060500237</t>
  </si>
  <si>
    <t>04030501557</t>
  </si>
  <si>
    <t>09070302477</t>
  </si>
  <si>
    <t>02080500396</t>
  </si>
  <si>
    <t>02120501198</t>
  </si>
  <si>
    <t>08110400614</t>
  </si>
  <si>
    <t>08070500130</t>
  </si>
  <si>
    <t>02050500616</t>
  </si>
  <si>
    <t>03080502499</t>
  </si>
  <si>
    <t>01100500758</t>
  </si>
  <si>
    <t>07016404134</t>
  </si>
  <si>
    <t>03030500858</t>
  </si>
  <si>
    <t>ΝΤΟΓΚΡΑΜΑΓΙΑΣ</t>
  </si>
  <si>
    <t>ΒΑΣΙΛ</t>
  </si>
  <si>
    <t>08120502318</t>
  </si>
  <si>
    <t>02110500515</t>
  </si>
  <si>
    <t>ΜΠΕΛΗΓΙΑΝΝΗΣ</t>
  </si>
  <si>
    <t>08020203579</t>
  </si>
  <si>
    <t>07040500816</t>
  </si>
  <si>
    <t>07020301037</t>
  </si>
  <si>
    <t>03110302936</t>
  </si>
  <si>
    <t>09100500157</t>
  </si>
  <si>
    <t>03049802337</t>
  </si>
  <si>
    <t>01040500314</t>
  </si>
  <si>
    <t>06010500772</t>
  </si>
  <si>
    <t>02020401135</t>
  </si>
  <si>
    <t>04070502630</t>
  </si>
  <si>
    <t>02030300053</t>
  </si>
  <si>
    <t>04060300235</t>
  </si>
  <si>
    <t>ΝΤΟΓΚΡΑΜΑΓΙΑΣ ΒΑΣΙΛ</t>
  </si>
  <si>
    <t>ΜΠΕΛΗΓΙΑΝΝΗΣ ΣΤΕΦΑΝΟΣ</t>
  </si>
  <si>
    <t>ΚΩΔ_ΜΑΘ</t>
  </si>
  <si>
    <t>ΑΛΕΠΛΙΩΤΟΥ</t>
  </si>
  <si>
    <t>ΑΛΕΞΑΝΔΡΑ</t>
  </si>
  <si>
    <t>ΒΑΣΙΛΕΙΔΟΥ</t>
  </si>
  <si>
    <t>ΚΩΝΣΤΑΝΤΙΝΑ</t>
  </si>
  <si>
    <t>ΓΚΑΪΝΤΙΝΗ</t>
  </si>
  <si>
    <t>ΕΥΣΤΡΑΤΙΑ</t>
  </si>
  <si>
    <t>ΖΗΣΗ</t>
  </si>
  <si>
    <t>ΚΟΥΣΟΥΛΑΚΗΣ</t>
  </si>
  <si>
    <t>ΚΟΥΤΣΟΥΓΙΑΝΝΗ</t>
  </si>
  <si>
    <t>ΜΑΡΙΑ ΚΩΝΣΤΑΝΤΙΝΙΑ</t>
  </si>
  <si>
    <t>ΜΑΥΡΟΥ</t>
  </si>
  <si>
    <t>ΑΝΔΡΙΑΝΑ</t>
  </si>
  <si>
    <t>ΑΧΙΛΛΕΑΣ-ΝΙΚΗΤΑΣ</t>
  </si>
  <si>
    <t>ΡΙΖΟΥ</t>
  </si>
  <si>
    <t>ΤΖΙΤΣΑ</t>
  </si>
  <si>
    <t>ΣΑΒΒΑΣ ΑΛΕΞΑΝΔΡΟΣ</t>
  </si>
  <si>
    <t>ΧΑΝΔΡΟΥ</t>
  </si>
  <si>
    <t>ΓΟΥΣΙΟΥ</t>
  </si>
  <si>
    <t>ΕΛΠΑΣΙΔΟΥ</t>
  </si>
  <si>
    <t>ΚΟΤΖΑΦΙΛΙΟΥ</t>
  </si>
  <si>
    <t>ΚΟΥΦΟΓΑΖΟΥ</t>
  </si>
  <si>
    <t>ΜΑΝΤΣΙΟΥ</t>
  </si>
  <si>
    <t>ΕΥΦΗΜΙΑ</t>
  </si>
  <si>
    <t>ΜΕΡΙΑ</t>
  </si>
  <si>
    <t>ΕΡΙΝΤΑ</t>
  </si>
  <si>
    <t>ΣΙΔΗΡΟΠΟΥΛΟΥ</t>
  </si>
  <si>
    <t>ΕΛΠΙΔΑ</t>
  </si>
  <si>
    <t>ΣΜΥΡΝΙΔΟΥ</t>
  </si>
  <si>
    <t>ΕΥΦΡΟΣΥΝΗ</t>
  </si>
  <si>
    <t>ΓΑΡΥΦΑΛΛΙΑ</t>
  </si>
  <si>
    <t>ΑΪΚΟΥ</t>
  </si>
  <si>
    <t>ΑΘΗΝΑ</t>
  </si>
  <si>
    <t>ΓΙΑΝΝΑΚΩΦ</t>
  </si>
  <si>
    <t>ΣΩΤΗΡΙΑ</t>
  </si>
  <si>
    <t>ΖΕΡΒΟΥΛΗ</t>
  </si>
  <si>
    <t>ΚΑΣΤΡΙΟΤΗ</t>
  </si>
  <si>
    <t>ΒΙΝΤΕΛΑ</t>
  </si>
  <si>
    <t>ΜΑΝΤΖΩΡΟΥ</t>
  </si>
  <si>
    <t>ΕΛΙΣΣΑΒΕΤ-ΓΕΩΡΓΙΑ</t>
  </si>
  <si>
    <t>ΝΑΞΑΚΗ</t>
  </si>
  <si>
    <t>ΝΤΑΜΠΩΣΗ</t>
  </si>
  <si>
    <t>ΣΤΑΜΑΤΙΑ</t>
  </si>
  <si>
    <t>ΠΝΕΥΜΟΝΙΔΗΣ</t>
  </si>
  <si>
    <t>ΜΑΡΙΟΣ ΣΤΥΛΙΑΝΟΣ</t>
  </si>
  <si>
    <t>ΣΗΦΑΚΗΣ</t>
  </si>
  <si>
    <t>ΤΣΑΚΝΗ</t>
  </si>
  <si>
    <t>ΦΡΑΪΔΑΚΗ</t>
  </si>
  <si>
    <t>ΕΥΘΥΜΟΠΟΥΛΟΣ</t>
  </si>
  <si>
    <t>ΘΕΡΙΑΝΟΣ</t>
  </si>
  <si>
    <t>ΚΟΛΕΤΤΑΣ</t>
  </si>
  <si>
    <t>ΝΙΚΟΛΑΟΣ-ΚΩΝΣΤΑΝΤΙΝΟΣ</t>
  </si>
  <si>
    <t>ΚΟΡΙΤΣΗΣ</t>
  </si>
  <si>
    <t>ΚΟΥΦΑΚΗΣ</t>
  </si>
  <si>
    <t>ΠΑΡΙΣ</t>
  </si>
  <si>
    <t>ΜΑΡΙΝΟΣ</t>
  </si>
  <si>
    <t>ΜΠΡΕΓΚΟΥ</t>
  </si>
  <si>
    <t>ΡΑΦΑΗΛ</t>
  </si>
  <si>
    <t>ΝΑΛΜΠΑΝΤΙΔΗΣ</t>
  </si>
  <si>
    <t>ΝΤΟΜΠΡΟΣ</t>
  </si>
  <si>
    <t>ΠΑΝΑΓΙΩΤΟΥ</t>
  </si>
  <si>
    <t>ΣΙΑΓΑΣ</t>
  </si>
  <si>
    <t>ΦΩΤΗΣ ΔΗΜΗΤΡΗΣ</t>
  </si>
  <si>
    <t>ΧΑΤΖΗΠΑΡΑΣΚΕΥΑΪΔΗΣ</t>
  </si>
  <si>
    <t>ΒΛΑΧΟΔΗΜΟΣ</t>
  </si>
  <si>
    <t>ΓΚΑΛΑΠΗΣ</t>
  </si>
  <si>
    <t>ΖΑΪΜΗ</t>
  </si>
  <si>
    <t>ΚΕΠΑΠΤΖΟΓΛΟΥ</t>
  </si>
  <si>
    <t>ΚΟΣΜΙΔΗΣ</t>
  </si>
  <si>
    <t>ΚΥΡΙΑΚΙΔΗΣ</t>
  </si>
  <si>
    <t>ΛΑΖΑΡΙΔΗΣ</t>
  </si>
  <si>
    <t>ΠΟΤΟΥΡΗΣ</t>
  </si>
  <si>
    <t>ΡΑΔΟΣ</t>
  </si>
  <si>
    <t>ΑΡΙΣΤΟΤΕΛΗΣ</t>
  </si>
  <si>
    <t>ΣΑΒΒΙΔΗΣ</t>
  </si>
  <si>
    <t>ΑΛΑΤΖΑΣ</t>
  </si>
  <si>
    <t>ΛΑΖΑΡΟΣ</t>
  </si>
  <si>
    <t>ΒΕΛΤΣΙΟΣ</t>
  </si>
  <si>
    <t>ΓΟΥΤΑΣ</t>
  </si>
  <si>
    <t>ΕΜΙΝΙΔΗΣ</t>
  </si>
  <si>
    <t>ΣΕΡΑΦΕΙΜ</t>
  </si>
  <si>
    <t>ΚΑΡΒΟΥΝΙΔΗΣ</t>
  </si>
  <si>
    <t>ΚΑΤΑΒΑΤΗΣ</t>
  </si>
  <si>
    <t>ΚΕΧΙΟΠΟΥΛΟΣ</t>
  </si>
  <si>
    <t>ΜΑΥΡΟΣ</t>
  </si>
  <si>
    <t>ΠΑΝΤΟΥΛΑΣ</t>
  </si>
  <si>
    <t>ΠΑΤΣΙΟΔΗΜΟΣ</t>
  </si>
  <si>
    <t>ΠΟΡΑΣ</t>
  </si>
  <si>
    <t>ΤΣΕΡΑ</t>
  </si>
  <si>
    <t>ΑΙΧΜΑΛΩΤΙΔΟΥ</t>
  </si>
  <si>
    <t>ΠΑΛΑΣΗ</t>
  </si>
  <si>
    <t>ΓΕΡΟΝΤΟΠΟΥΛΟΥ</t>
  </si>
  <si>
    <t>ΚΑΡΑΘΑΝΑΣΗ</t>
  </si>
  <si>
    <t>ΚΟΝΤΙΔΗΣ</t>
  </si>
  <si>
    <t>ΚΟΠΑΡΑΝΙΔΟΥ</t>
  </si>
  <si>
    <t>ΜΑΛΑΜΑΣ</t>
  </si>
  <si>
    <t>ΜΗΤΡΑΚΟΥΛΗΣ</t>
  </si>
  <si>
    <t>ΜΠΟΥΤΣΙ</t>
  </si>
  <si>
    <t>ΜΑΡΚΕΛΑ</t>
  </si>
  <si>
    <t>ΠΑΤΣΙΟΓΙΑΝΝΗ</t>
  </si>
  <si>
    <t>ΓΕΩΡΓΙΑ-ΜΑΡΙΑ</t>
  </si>
  <si>
    <t>ΠΕΓΙΟΣ</t>
  </si>
  <si>
    <t>ΕΥΣΤΡΑΤΙΟΣ</t>
  </si>
  <si>
    <t>ΠΕΤΡΟΠΟΥΛΟΥ</t>
  </si>
  <si>
    <t>ΤΣΙΒΕΛΕΚΙΔΟΥ</t>
  </si>
  <si>
    <t>ΓΙΑΝΝΟΥΚΙΔΗΣ</t>
  </si>
  <si>
    <t>ΓΚΟΥΤΡΟΥΜΠΗΣ</t>
  </si>
  <si>
    <t>ΚΟΝΤΑΚΤΣΟΓΛΟΥ</t>
  </si>
  <si>
    <t>ΗΛΙΑΣ-ΟΡΕΣΤΗΣ</t>
  </si>
  <si>
    <t>ΜΑΚΡΙΔΗΣ</t>
  </si>
  <si>
    <t>ΜΑΡΑΒΕΛΙΑΣ</t>
  </si>
  <si>
    <t>ΚΩΝΣΤΑΝΤΙΝΟΣ-ΑΠΟΛΛΩΝ</t>
  </si>
  <si>
    <t>ΣΤΑΜΑΤΙΟΣ</t>
  </si>
  <si>
    <t>ΠΟΙΜΕΝΙΔΗΣ</t>
  </si>
  <si>
    <t>ΣΚΟΥΡΤΗΣ</t>
  </si>
  <si>
    <t>ΣΟΛΟΜΩΝΙΔΗΣ</t>
  </si>
  <si>
    <t>ΣΤΑΜΚΟΣ</t>
  </si>
  <si>
    <t>ΤΕΤΡΑΜΙΔΑΣ</t>
  </si>
  <si>
    <t>ΤΣΕΛΙΟΣ</t>
  </si>
  <si>
    <t>ΝΙΚΟΛΑΟΣ ΓΕΡΑΣΙΜΟΣ</t>
  </si>
  <si>
    <t>ΧΑΜΟΡΟΥΣΙΟΣ</t>
  </si>
  <si>
    <t>ΧΑΣΑΛΛΑ</t>
  </si>
  <si>
    <t>ΛΙΟΝ</t>
  </si>
  <si>
    <t>ΧΑΤΖΙΔΗΣ</t>
  </si>
  <si>
    <t>ΧΡΥΣΑΦΙΔΟΥ</t>
  </si>
  <si>
    <t>ΑΡΝΑΟΥΤΙΔΗΣ</t>
  </si>
  <si>
    <t>ΑΡΧΟΝΤΑΚΗΣ</t>
  </si>
  <si>
    <t>ΓΙΑΧΝΗΣ</t>
  </si>
  <si>
    <t>ΓΚΙΟΚΑ</t>
  </si>
  <si>
    <t>ΚΑΤΣΙΓΙΑΝΝΗΣ</t>
  </si>
  <si>
    <t>ΔΗΜΟΣΘΕΝΗΣ</t>
  </si>
  <si>
    <t>ΝΙΚΟΛΑΪΔΗΣ</t>
  </si>
  <si>
    <t>ΠΑΝΤΟΥΛΑ</t>
  </si>
  <si>
    <t>ΚΛΕΟΝΙΚΗ</t>
  </si>
  <si>
    <t>ΠΕΤΡΟΥ</t>
  </si>
  <si>
    <t>ΣΤΑΥΡΟΣ-ΑΛΕΞΑΝΔΡΟΣ</t>
  </si>
  <si>
    <t>ΤΑΚΤΑΚΗΣ</t>
  </si>
  <si>
    <t>ΤΣΑΛΟΥΚΙΔΗΣ</t>
  </si>
  <si>
    <t>ΧΑΤΖΗΜΗΤΡΟΥ</t>
  </si>
  <si>
    <t>ΣΩΤΗΡΙΟΣ ΠΑΝΑΓΙΩΤΗΣ</t>
  </si>
  <si>
    <t>ΓΚΟΤΖΙΟΣ</t>
  </si>
  <si>
    <t>ΜΠΙΤΣΑΚΟΥ</t>
  </si>
  <si>
    <t>ΓΚΕΡΑΛΝΤ</t>
  </si>
  <si>
    <t>ΝΙΚΟΛΑΟΥ</t>
  </si>
  <si>
    <t>ΡΟΚΑΣ</t>
  </si>
  <si>
    <t>ΣΕΓΚΟΣ</t>
  </si>
  <si>
    <t>ΤΡΙΑΝΤΑΦΥΛΛΙΔΗΣ</t>
  </si>
  <si>
    <t>ΔΗΜΗΤΡΗΣ</t>
  </si>
  <si>
    <t>ΑΛΕΠΛΙΩΤΟΥ ΑΛΕΞΑΝΔΡΑ</t>
  </si>
  <si>
    <t>ΒΑΣΙΛΕΙΔΟΥ ΚΩΝΣΤΑΝΤΙΝΑ</t>
  </si>
  <si>
    <t>ΓΚΑΪΝΤΙΝΗ ΕΥΣΤΡΑΤΙΑ</t>
  </si>
  <si>
    <t>ΖΗΣΗ ΔΗΜΗΤΡΑ</t>
  </si>
  <si>
    <t>ΚΟΥΣΟΥΛΑΚΗΣ ΝΙΚΟΛΑΟΣ</t>
  </si>
  <si>
    <t>ΚΟΥΤΣΟΥΓΙΑΝΝΗ ΜΑΡΙΑ ΚΩΝΣΤΑΝΤΙΝΙΑ</t>
  </si>
  <si>
    <t>ΜΑΥΡΟΥ ΑΝΔΡΙΑΝΑ</t>
  </si>
  <si>
    <t>ΠΑΠΑΔΟΠΟΥΛΟΥ ΧΡΙΣΤΙΝΑ</t>
  </si>
  <si>
    <t>ΠΑΠΑΝΙΚΟΛΑΟΥ ΑΧΙΛΛΕΑΣ-ΝΙΚΗΤΑΣ</t>
  </si>
  <si>
    <t>ΡΙΖΟΥ ΣΟΦΙΑ</t>
  </si>
  <si>
    <t>ΦΙΛΙΠΠΙΔΗΣ ΣΑΒΒΑΣ ΑΛΕΞΑΝΔΡΟΣ</t>
  </si>
  <si>
    <t>ΧΑΝΔΡΟΥ ΔΗΜΗΤΡΑ</t>
  </si>
  <si>
    <t>ΓΟΥΣΙΟΥ ΕΛΕΝΗ</t>
  </si>
  <si>
    <t>ΕΛΠΑΣΙΔΟΥ ΑΝΑΣΤΑΣΙΑ</t>
  </si>
  <si>
    <t>ΚΟΤΖΑΦΙΛΙΟΥ ΜΑΡΙΑ</t>
  </si>
  <si>
    <t>ΚΟΥΦΟΓΑΖΟΥ ΝΙΚΟΛΕΤΑ</t>
  </si>
  <si>
    <t>ΜΑΝΤΣΙΟΥ ΕΥΦΗΜΙΑ</t>
  </si>
  <si>
    <t>ΜΕΡΙΑ ΕΡΙΝΤΑ</t>
  </si>
  <si>
    <t>ΠΑΠΟΥΤΣΗ ΕΙΡΗΝΗ</t>
  </si>
  <si>
    <t>ΠΑΡΑΣΤΑΤΙΔΟΥ ΙΩΑΝΝΑ</t>
  </si>
  <si>
    <t>ΣΙΔΗΡΟΠΟΥΛΟΥ ΕΛΠΙΔΑ</t>
  </si>
  <si>
    <t>ΣΜΥΡΝΙΔΟΥ ΕΥΦΡΟΣΥΝΗ</t>
  </si>
  <si>
    <t>ΣΤΕΦΑΝΙΔΟΥ ΓΑΡΥΦΑΛΛΙΑ</t>
  </si>
  <si>
    <t>ΑΪΚΟΥ ΑΘΗΝΑ</t>
  </si>
  <si>
    <t>ΓΙΑΝΝΑΚΩΦ ΜΑΡΙΑΝΝΑ</t>
  </si>
  <si>
    <t>ΖΕΡΒΟΥΛΗ ΑΝΤΙΓΟΝΗ</t>
  </si>
  <si>
    <t>ΚΑΣΤΡΙΟΤΗ ΒΙΝΤΕΛΑ</t>
  </si>
  <si>
    <t>ΜΑΝΤΖΩΡΟΥ ΕΛΙΣΣΑΒΕΤ-ΓΕΩΡΓΙΑ</t>
  </si>
  <si>
    <t>ΝΑΞΑΚΗ ΕΙΡΗΝΗ</t>
  </si>
  <si>
    <t>ΝΤΑΜΠΩΣΗ ΣΤΑΜΑΤΙΑ</t>
  </si>
  <si>
    <t>ΠΑΠΑΔΟΠΟΥΛΟΥ ΑΘΗΝΑ</t>
  </si>
  <si>
    <t>ΠΝΕΥΜΟΝΙΔΗΣ ΜΑΡΙΟΣ ΣΤΥΛΙΑΝΟΣ</t>
  </si>
  <si>
    <t>ΣΗΦΑΚΗΣ ΜΙΧΑΗΛ</t>
  </si>
  <si>
    <t>ΤΣΑΚΝΗ ΙΩΑΝΝΑ</t>
  </si>
  <si>
    <t>ΦΡΑΪΔΑΚΗ ΑΝΝΑ</t>
  </si>
  <si>
    <t>ΕΥΘΥΜΟΠΟΥΛΟΣ ΛΑΜΠΡΟΣ</t>
  </si>
  <si>
    <t>ΘΕΡΙΑΝΟΣ ΔΗΜΗΤΡΙΟΣ</t>
  </si>
  <si>
    <t>ΚΟΛΕΤΤΑΣ ΝΙΚΟΛΑΟΣ-ΚΩΝΣΤΑΝΤΙΝΟΣ</t>
  </si>
  <si>
    <t>ΚΟΡΙΤΣΗΣ ΣΤΥΛΙΑΝΟΣ</t>
  </si>
  <si>
    <t>ΚΟΥΦΑΚΗΣ ΠΑΡΙΣ</t>
  </si>
  <si>
    <t>ΚΩΝΣΤΑΝΤΙΝΙΔΗΣ ΜΑΡΙΝΟΣ</t>
  </si>
  <si>
    <t>ΜΠΡΕΓΚΟΥ ΡΑΦΑΗΛ</t>
  </si>
  <si>
    <t>ΝΑΛΜΠΑΝΤΙΔΗΣ ΒΑΣΙΛΕΙΟΣ</t>
  </si>
  <si>
    <t>ΝΤΟΜΠΡΟΣ ΙΩΑΝΝΗΣ</t>
  </si>
  <si>
    <t>ΠΑΝΑΓΙΩΤΟΥ ΒΑΣΙΛΕΙΟΣ</t>
  </si>
  <si>
    <t>ΣΙΑΓΑΣ ΦΩΤΗΣ ΔΗΜΗΤΡΗΣ</t>
  </si>
  <si>
    <t>ΧΑΤΖΗΠΑΡΑΣΚΕΥΑΪΔΗΣ ΝΙΚΟΛΑΟΣ</t>
  </si>
  <si>
    <t>ΒΛΑΧΟΔΗΜΟΣ ΠΑΝΑΓΙΩΤΗΣ</t>
  </si>
  <si>
    <t>ΓΚΑΛΑΠΗΣ ΧΡΗΣΤΟΣ</t>
  </si>
  <si>
    <t>ΖΑΪΜΗ ΑΝΝΑ</t>
  </si>
  <si>
    <t>ΚΕΠΑΠΤΖΟΓΛΟΥ ΠΑΝΑΓΙΩΤΗΣ</t>
  </si>
  <si>
    <t>ΚΟΣΜΙΔΗΣ ΝΙΚΟΛΑΟΣ</t>
  </si>
  <si>
    <t>ΚΥΡΙΑΚΙΔΗΣ ΧΡΗΣΤΟΣ</t>
  </si>
  <si>
    <t>ΛΑΖΑΡΙΔΗΣ ΧΡΗΣΤΟΣ</t>
  </si>
  <si>
    <t>ΠΟΤΟΥΡΗΣ ΔΗΜΗΤΡΙΟΣ</t>
  </si>
  <si>
    <t>ΡΑΔΟΣ ΑΡΙΣΤΟΤΕΛΗΣ</t>
  </si>
  <si>
    <t>ΣΑΒΒΙΔΗΣ ΣΩΤΗΡΙΟΣ</t>
  </si>
  <si>
    <t>ΑΛΑΤΖΑΣ ΛΑΖΑΡΟΣ</t>
  </si>
  <si>
    <t>ΒΕΛΤΣΙΟΣ ΓΕΩΡΓΙΟΣ</t>
  </si>
  <si>
    <t>ΓΟΥΤΑΣ ΑΝΤΩΝΙΟΣ</t>
  </si>
  <si>
    <t>ΕΜΙΝΙΔΗΣ ΣΕΡΑΦΕΙΜ</t>
  </si>
  <si>
    <t>ΚΑΡΒΟΥΝΙΔΗΣ ΧΡΗΣΤΟΣ</t>
  </si>
  <si>
    <t>ΚΑΤΑΒΑΤΗΣ ΚΩΝΣΤΑΝΤΙΝΟΣ</t>
  </si>
  <si>
    <t>ΚΕΧΙΟΠΟΥΛΟΣ ΙΩΑΝΝΗΣ</t>
  </si>
  <si>
    <t>ΜΑΥΡΟΣ ΙΩΑΝΝΗΣ</t>
  </si>
  <si>
    <t>ΠΑΝΤΟΥΛΑΣ ΚΩΝΣΤΑΝΤΙΝΟΣ</t>
  </si>
  <si>
    <t>ΠΑΤΣΙΟΔΗΜΟΣ ΔΗΜΗΤΡΙΟΣ</t>
  </si>
  <si>
    <t>ΠΟΡΑΣ ΠΑΥΛΟΣ</t>
  </si>
  <si>
    <t>ΤΣΕΡΑ ΧΡΗΣΤΟΣ</t>
  </si>
  <si>
    <t>ΧΑΛΚΙΔΗΣ ΓΕΩΡΓΙΟΣ</t>
  </si>
  <si>
    <t>ΑΙΧΜΑΛΩΤΙΔΟΥ ΠΑΛΑΣΗ</t>
  </si>
  <si>
    <t>ΓΕΡΟΝΤΟΠΟΥΛΟΥ ΑΛΕΞΑΝΔΡΑ</t>
  </si>
  <si>
    <t>ΚΑΡΑΘΑΝΑΣΗ ΑΝΑΣΤΑΣΙΑ</t>
  </si>
  <si>
    <t>ΚΟΝΤΙΔΗΣ ΑΓΓΕΛΟΣ</t>
  </si>
  <si>
    <t>ΚΟΠΑΡΑΝΙΔΟΥ ΙΩΑΝΝΑ</t>
  </si>
  <si>
    <t>ΜΑΛΑΜΑΣ ΠΕΤΡΟΣ</t>
  </si>
  <si>
    <t>ΜΗΤΡΑΚΟΥΛΗΣ ΑΘΑΝΑΣΙΟΣ</t>
  </si>
  <si>
    <t>ΜΠΟΥΤΣΙ ΜΑΡΚΕΛΑ</t>
  </si>
  <si>
    <t>ΠΑΤΣΙΟΓΙΑΝΝΗ ΓΕΩΡΓΙΑ-ΜΑΡΙΑ</t>
  </si>
  <si>
    <t>ΠΕΓΙΟΣ ΕΥΣΤΡΑΤΙΟΣ</t>
  </si>
  <si>
    <t>ΠΕΤΡΟΠΟΥΛΟΥ ΣΟΦΙΑ</t>
  </si>
  <si>
    <t>ΤΣΙΒΕΛΕΚΙΔΟΥ ΜΑΡΙΑ</t>
  </si>
  <si>
    <t>ΓΙΑΝΝΟΥΚΙΔΗΣ ΣΤΥΛΙΑΝΟΣ</t>
  </si>
  <si>
    <t>ΓΚΟΥΤΡΟΥΜΠΗΣ ΔΗΜΗΤΡΙΟΣ</t>
  </si>
  <si>
    <t>ΚΟΝΤΑΚΤΣΟΓΛΟΥ ΗΛΙΑΣ-ΟΡΕΣΤΗΣ</t>
  </si>
  <si>
    <t>ΜΑΚΡΙΔΗΣ ΙΩΑΝΝΗΣ</t>
  </si>
  <si>
    <t>ΜΑΡΑΒΕΛΙΑΣ ΚΩΝΣΤΑΝΤΙΝΟΣ-ΑΠΟΛΛΩΝ</t>
  </si>
  <si>
    <t>ΠΑΡΑΣΤΑΤΙΔΟΥ ΕΛΕΝΗ</t>
  </si>
  <si>
    <t>ΠΟΙΜΕΝΙΔΗΣ ΙΩΑΝΝΗΣ</t>
  </si>
  <si>
    <t>ΣΚΟΥΡΤΗΣ ΚΩΝΣΤΑΝΤΙΝΟΣ</t>
  </si>
  <si>
    <t>ΣΟΛΟΜΩΝΙΔΗΣ ΝΙΚΟΛΑΟΣ</t>
  </si>
  <si>
    <t>ΣΤΑΜΚΟΣ ΕΥΘΥΜΙΟΣ</t>
  </si>
  <si>
    <t>ΤΕΤΡΑΜΙΔΑΣ ΝΙΚΟΛΑΟΣ</t>
  </si>
  <si>
    <t>ΤΣΕΛΙΟΣ ΝΙΚΟΛΑΟΣ ΓΕΡΑΣΙΜΟΣ</t>
  </si>
  <si>
    <t>ΧΑΜΟΡΟΥΣΙΟΣ ΚΩΝΣΤΑΝΤΙΝΟΣ</t>
  </si>
  <si>
    <t>ΧΑΣΑΛΛΑ ΛΙΟΝ</t>
  </si>
  <si>
    <t>ΧΑΤΖΙΔΗΣ ΧΡΙΣΤΟΦΟΡΟΣ</t>
  </si>
  <si>
    <t>ΧΡΥΣΑΦΙΔΟΥ ΒΑΣΙΛΙΚΗ</t>
  </si>
  <si>
    <t>ΑΡΝΑΟΥΤΙΔΗΣ ΓΕΩΡΓΙΟΣ</t>
  </si>
  <si>
    <t>ΑΡΧΟΝΤΑΚΗΣ ΠΑΝΑΓΙΩΤΗΣ</t>
  </si>
  <si>
    <t>ΓΙΑΧΝΗΣ ΔΗΜΗΤΡΙΟΣ</t>
  </si>
  <si>
    <t>ΓΚΙΟΚΑ ΘΕΟΔΩΡΟΣ</t>
  </si>
  <si>
    <t>ΚΑΤΣΙΓΙΑΝΝΗΣ ΔΗΜΟΣΘΕΝΗΣ</t>
  </si>
  <si>
    <t>ΝΙΚΟΛΑΪΔΗΣ ΒΑΣΙΛΕΙΟΣ</t>
  </si>
  <si>
    <t>ΠΑΝΤΟΥΛΑ ΚΛΕΟΝΙΚΗ</t>
  </si>
  <si>
    <t>ΠΕΤΡΟΥ ΑΓΓΕΛΟΣ</t>
  </si>
  <si>
    <t>ΣΑΒΒΙΔΗΣ ΣΤΑΥΡΟΣ-ΑΛΕΞΑΝΔΡΟΣ</t>
  </si>
  <si>
    <t>ΤΑΚΤΑΚΗΣ ΚΩΝΣΤΑΝΤΙΝΟΣ</t>
  </si>
  <si>
    <t>ΤΣΑΛΟΥΚΙΔΗΣ ΙΩΑΝΝΗΣ</t>
  </si>
  <si>
    <t>ΦΙΛΙΠΠΙΔΗΣ ΝΙΚΟΛΑΟΣ</t>
  </si>
  <si>
    <t>ΧΑΤΖΗΜΗΤΡΟΥ ΣΩΤΗΡΙΟΣ ΠΑΝΑΓΙΩΤΗΣ</t>
  </si>
  <si>
    <t>ΓΚΟΤΖΙΟΣ ΝΙΚΟΛΑΟΣ</t>
  </si>
  <si>
    <t>ΜΠΙΤΣΑΚΟΥ ΓΚΕΡΑΛΝΤ</t>
  </si>
  <si>
    <t>ΝΙΚΟΛΑΟΥ ΣΤΑΥΡΟΣ</t>
  </si>
  <si>
    <t>ΡΟΚΑΣ ΓΕΩΡΓΙΟΣ</t>
  </si>
  <si>
    <t>ΣΕΓΚΟΣ ΓΕΩΡΓΙΟΣ</t>
  </si>
  <si>
    <t>ΤΡΙΑΝΤΑΦΥΛΛΙΔΗΣ ΔΗΜΗΤΡΗΣ</t>
  </si>
  <si>
    <t>ΑΦΜ</t>
  </si>
  <si>
    <t>e-mail</t>
  </si>
  <si>
    <t>vasodvorani@gmail.com</t>
  </si>
  <si>
    <t>03050601628</t>
  </si>
  <si>
    <t>ΓΑΛΑΝΗ</t>
  </si>
  <si>
    <t>ΓΑΛΑΝΗ ΕΥΑΓΓΕΛΙΑ</t>
  </si>
  <si>
    <t>euagalanh@gmail.com</t>
  </si>
  <si>
    <t>bagiagiltidoy1999@gmail.com</t>
  </si>
  <si>
    <t>daskdennis@gmail.com</t>
  </si>
  <si>
    <t>zegsgeorge@gmail.com</t>
  </si>
  <si>
    <t>kasliadoua@gmail.com</t>
  </si>
  <si>
    <t>kompogianny@gmail.com</t>
  </si>
  <si>
    <t>maria.kouzari98@gmail.com</t>
  </si>
  <si>
    <t>mariakonstantinidi73@gmail.com</t>
  </si>
  <si>
    <t>lithoxoidou@gmail.com</t>
  </si>
  <si>
    <t>ΛΟΡΚΙΔΟΥ</t>
  </si>
  <si>
    <t>ΛΟΡΚΙΔΟΥ ΒΑΣΙΛΙΚΗ</t>
  </si>
  <si>
    <t>vasilikilorg@gmail.com</t>
  </si>
  <si>
    <t>bgmmakavos@gmail.com</t>
  </si>
  <si>
    <t>nefeli.manol2005@gmail.com</t>
  </si>
  <si>
    <t>stellapurple120@gmail.com</t>
  </si>
  <si>
    <t>ΜΥΛΩΝΙΔΟΥ</t>
  </si>
  <si>
    <t>ΜΥΛΩΝΙΔΟΥ ΣΟΦΙΑ</t>
  </si>
  <si>
    <t>despoinapalaska52@gmail.com</t>
  </si>
  <si>
    <t>simelap1235@gmail.com</t>
  </si>
  <si>
    <t>yulysakell@gmail.com</t>
  </si>
  <si>
    <t>04010601054</t>
  </si>
  <si>
    <t>ΣΑΡΗΣΑΒΒΑΣ</t>
  </si>
  <si>
    <t>ΓΕΡΑΣΙΜΟΣ</t>
  </si>
  <si>
    <t>ΣΑΡΗΣΑΒΒΑΣ ΓΕΡΑΣΙΜΟΣ</t>
  </si>
  <si>
    <t>evdokia30@windowslive.com</t>
  </si>
  <si>
    <t>giorgostaousanis1@gmail.com</t>
  </si>
  <si>
    <t>elizatr25@gmail.com</t>
  </si>
  <si>
    <t>antchatz2003@gmail.com</t>
  </si>
  <si>
    <t>zoe.hokmetidou@gmail.com</t>
  </si>
  <si>
    <t>DUEV</t>
  </si>
  <si>
    <t>ARMIN</t>
  </si>
  <si>
    <t>DUEV ARMIN</t>
  </si>
  <si>
    <t>arminduev@gmail.com</t>
  </si>
  <si>
    <t>alepliotoua@gmail.com</t>
  </si>
  <si>
    <t>08077503442</t>
  </si>
  <si>
    <t>ΒΑΡΔΑΡΗ</t>
  </si>
  <si>
    <t>ΒΑΡΔΑΡΗ ΑΙΚΑΤΕΡΙΝΗ</t>
  </si>
  <si>
    <t>069923380</t>
  </si>
  <si>
    <t>soc.aik@hotmail.com</t>
  </si>
  <si>
    <t>02070400573</t>
  </si>
  <si>
    <t>ΒΑΣΙΛΕΙΑΔΗΣ</t>
  </si>
  <si>
    <t>ΒΑΣΙΛΕΙΑΔΗΣ ΕΥΑΓΓΕΛΟΣ</t>
  </si>
  <si>
    <t>bagelisba@gmail.com</t>
  </si>
  <si>
    <t>sonia200290@gmail.com</t>
  </si>
  <si>
    <t>01010601423</t>
  </si>
  <si>
    <t>ΖΑΡΖΩΝΗ</t>
  </si>
  <si>
    <t>ΔΑΝΑΗ</t>
  </si>
  <si>
    <t>ΖΑΡΖΩΝΗ ΔΑΝΑΗ</t>
  </si>
  <si>
    <t>zzdanai@gmail.com</t>
  </si>
  <si>
    <t>03049900453</t>
  </si>
  <si>
    <t>ΖΗΔΡΟΣ</t>
  </si>
  <si>
    <t>ΖΗΔΡΟΣ ΜΙΧΑΗΛ</t>
  </si>
  <si>
    <t>michaelzid@gmail.com</t>
  </si>
  <si>
    <t>demetrazese584@gmail.com</t>
  </si>
  <si>
    <t>ΚΑΔΗΣ</t>
  </si>
  <si>
    <t>ΚΑΔΗΣ ΦΩΤΙΟΣ</t>
  </si>
  <si>
    <t>Fotiskadis729@gmail.com</t>
  </si>
  <si>
    <t>ΚΑΛΟΓΙΑΝΝΗΣ</t>
  </si>
  <si>
    <t>ΔΗΜΗΤΡΙΟΣ-ΓΡΗΓΟΡΙΟΣ</t>
  </si>
  <si>
    <t>ΚΑΛΟΓΙΑΝΝΗΣ ΔΗΜΗΤΡΙΟΣ-ΓΡΗΓΟΡΙΟΣ</t>
  </si>
  <si>
    <t>douvait@yahoo.com</t>
  </si>
  <si>
    <t>01038401426</t>
  </si>
  <si>
    <t>ΚΟΥΒΕΛΑ</t>
  </si>
  <si>
    <t>ΜΑΤΙΝΑ</t>
  </si>
  <si>
    <t>ΚΟΥΒΕΛΑ ΜΑΤΙΝΑ</t>
  </si>
  <si>
    <t>sxolikiauli@gmail.com</t>
  </si>
  <si>
    <t>04090501349</t>
  </si>
  <si>
    <t>ΚΟΥΣΕΝΙΔΟΥ</t>
  </si>
  <si>
    <t>ΚΟΥΣΕΝΙΔΟΥ ΣΟΦΙΑ</t>
  </si>
  <si>
    <t>skousenidou@gmail.com</t>
  </si>
  <si>
    <t>captainnick411@gmail.com</t>
  </si>
  <si>
    <t>koutsougiannim@gmail.com</t>
  </si>
  <si>
    <t>01039701360</t>
  </si>
  <si>
    <t>ΚΡΟΥΣΤΑΛΗ</t>
  </si>
  <si>
    <t>ΕΛΙΖΑΜΠΕΤΑ</t>
  </si>
  <si>
    <t>ΚΡΟΥΣΤΑΛΗ ΕΛΙΖΑΜΠΕΤΑ</t>
  </si>
  <si>
    <t>elikrou@gmail.com</t>
  </si>
  <si>
    <t>andriannamavrou@gmail.com</t>
  </si>
  <si>
    <t>mylonidoy@gmail.com</t>
  </si>
  <si>
    <t>ΠΑΠΑΔΟΠΟΥΛΟΣ ΑΠΟΣΤΟΛΟΣ</t>
  </si>
  <si>
    <t>yungtolis@gmail.com</t>
  </si>
  <si>
    <t>xristinapap122@gmail.com</t>
  </si>
  <si>
    <t>apapan2006@gmail.com</t>
  </si>
  <si>
    <t>05078902086</t>
  </si>
  <si>
    <t>ΠΟΥΛΙΕΖΟΥ</t>
  </si>
  <si>
    <t>ΠΟΥΛΙΕΖΟΥ ΜΑΡΙΑ-ΑΝΝΑ</t>
  </si>
  <si>
    <t>marianpouliez@gmail.com</t>
  </si>
  <si>
    <t>02060201361</t>
  </si>
  <si>
    <t>ΡΑΓΙΑ</t>
  </si>
  <si>
    <t>ΒΑΣΙΛΙΚΗ-ΛΥΔΙΑ</t>
  </si>
  <si>
    <t>ΡΑΓΙΑ ΒΑΣΙΛΙΚΗ-ΛΥΔΙΑ</t>
  </si>
  <si>
    <t>ragialydia@gmail.com</t>
  </si>
  <si>
    <t>sofiarizou195@gmail.com</t>
  </si>
  <si>
    <t>ΣΙΜΗΤΟΥ</t>
  </si>
  <si>
    <t>ΣΙΜΗΤΟΥ ΑΝΝΑ</t>
  </si>
  <si>
    <t>annasimitou@gmail.com</t>
  </si>
  <si>
    <t>03060601451</t>
  </si>
  <si>
    <t>ΤΣΑΤΑΛΠΑΣ</t>
  </si>
  <si>
    <t>ΤΣΑΤΑΛΠΑΣ ΑΓΓΕΛΟΣ</t>
  </si>
  <si>
    <t>Tsatalpasg@gmail.com</t>
  </si>
  <si>
    <t>alexandrosf16@gmail.com</t>
  </si>
  <si>
    <t>chandroudim@gmail.com</t>
  </si>
  <si>
    <t>ΧΑΝΟΥ</t>
  </si>
  <si>
    <t>ΑΡΙΑΔΝΗ-ΜΙΧΑΕΛΑ</t>
  </si>
  <si>
    <t>ΧΑΝΟΥ ΑΡΙΑΔΝΗ-ΜΙΧΑΕΛΑ</t>
  </si>
  <si>
    <t>fl.ppastrafidou@gmail.com</t>
  </si>
  <si>
    <t>kristianaaru8@gmail.com</t>
  </si>
  <si>
    <t>apanazidoueirini@gmail.com</t>
  </si>
  <si>
    <t>makrinaarapogloy@gmail.com</t>
  </si>
  <si>
    <t>euthymiabentziou@gmail.com</t>
  </si>
  <si>
    <t>anastasiaganetsiou@gmail.com</t>
  </si>
  <si>
    <t>euadal423@gmail.com</t>
  </si>
  <si>
    <t>katedimi142@gmail.com</t>
  </si>
  <si>
    <t>ΧΡΙΣΤΙΝΑ-ΑΝΝΑ</t>
  </si>
  <si>
    <t>ΔΗΜΗΤΡΙΑΔΟΥ ΧΡΙΣΤΙΝΑ-ΑΝΝΑ</t>
  </si>
  <si>
    <t>05090200741</t>
  </si>
  <si>
    <t>ΔΡΑΓΚΟΥ</t>
  </si>
  <si>
    <t>ΠΑΣΧΑΛΙΑ</t>
  </si>
  <si>
    <t>ΔΡΑΓΚΟΥ ΠΑΣΧΑΛΙΑ</t>
  </si>
  <si>
    <t>euaeleutheriadou249@gmail.com</t>
  </si>
  <si>
    <t>ioannidou131@gmail.com</t>
  </si>
  <si>
    <t>erikamonro76@gmail.com</t>
  </si>
  <si>
    <t>koukoutoudhhmaria@gmail.com</t>
  </si>
  <si>
    <t>k.lydia302@gmail.com</t>
  </si>
  <si>
    <t>leestacyyyart@gmail.com</t>
  </si>
  <si>
    <t>lazaridougeorgia47@gmail.com</t>
  </si>
  <si>
    <t>eva.manol2005@gmail.com</t>
  </si>
  <si>
    <t>mouratidoutheodora@gmail.com</t>
  </si>
  <si>
    <t>FURTUNA</t>
  </si>
  <si>
    <t>GENTA</t>
  </si>
  <si>
    <t>FURTUNA GENTA</t>
  </si>
  <si>
    <t>thomaiifp@gmail.com</t>
  </si>
  <si>
    <t>08100501264</t>
  </si>
  <si>
    <t>ΙΩΑΝΝΙΔΟΥ ΕΙΡΗΝΗ</t>
  </si>
  <si>
    <t>menimouratidou05@gmail.com</t>
  </si>
  <si>
    <t>ΝΙΚΟΓΛΟΥ</t>
  </si>
  <si>
    <t>ΝΙΚΟΓΛΟΥ ΑΝΝΑ</t>
  </si>
  <si>
    <t>annaselin27@gmail.com</t>
  </si>
  <si>
    <t>nikolaidoudimitra29@gmail.com</t>
  </si>
  <si>
    <t>panteliadou04@gmail.com</t>
  </si>
  <si>
    <t>dimostheniap@gmail.com</t>
  </si>
  <si>
    <t>ΠΑΡΑΣΤΑΤΙΔΟΥ ΝΙΚΟΛΕΤΤΑ</t>
  </si>
  <si>
    <t>ΟΥΡΑΝΙΑ</t>
  </si>
  <si>
    <t>ΠΑΡΑΣΤΑΤΙΔΟΥ ΟΥΡΑΝΙΑ</t>
  </si>
  <si>
    <t>eirinipasx6@gmail.com</t>
  </si>
  <si>
    <t>tpersynake@gmail.com</t>
  </si>
  <si>
    <t>athinapm57@gmail.com</t>
  </si>
  <si>
    <t>eirnnn2005@gmail.com</t>
  </si>
  <si>
    <t>mihaelasadikogloy@gmail.com</t>
  </si>
  <si>
    <t>soilemezoglouele@gmail.com</t>
  </si>
  <si>
    <t>stavroulatgr@gmail.com</t>
  </si>
  <si>
    <t>ftraikou05@gmail.com</t>
  </si>
  <si>
    <t>annahalkia37@hotmail.com</t>
  </si>
  <si>
    <t>efaki1822@gmail.com</t>
  </si>
  <si>
    <t>PILLATI</t>
  </si>
  <si>
    <t>DANJELA</t>
  </si>
  <si>
    <t>PILLATI DANJELA</t>
  </si>
  <si>
    <t>pillatiydri@gmail.com</t>
  </si>
  <si>
    <t>ΑΛΜΠΑΝΗ</t>
  </si>
  <si>
    <t>ΑΛΜΠΑΝΗ ΕΥΔΟΞΙΑ</t>
  </si>
  <si>
    <t>evdoxiaalmpani@gmail.com</t>
  </si>
  <si>
    <t>06030001702</t>
  </si>
  <si>
    <t>ΑΜΠΕΛΙΔΟΥ</t>
  </si>
  <si>
    <t>ΑΜΠΕΛΙΔΟΥ ΚΩΝΣΤΑΝΤΙΝΑ</t>
  </si>
  <si>
    <t>loveisthessaloniki@gmail.com</t>
  </si>
  <si>
    <t>03078404484</t>
  </si>
  <si>
    <t>ΑΠΑΤΣΙΔΟΥ</t>
  </si>
  <si>
    <t>ΑΠΑΤΣΙΔΟΥ ΚΥΡΙΑΚΗ</t>
  </si>
  <si>
    <t>Kikiptsd@gmail.com</t>
  </si>
  <si>
    <t>ΒΑΓΙΩΤΑ</t>
  </si>
  <si>
    <t>ΒΑΓΙΩΤΑ ΚΩΝΣΤΑΝΤΙΝΑ</t>
  </si>
  <si>
    <t>vagiotakonstantina@gmail.com</t>
  </si>
  <si>
    <t>ΒΑΛΑΒΑΝΗ</t>
  </si>
  <si>
    <t>ΒΑΛΑΒΑΝΗ ΔΗΜΗΤΡΑ</t>
  </si>
  <si>
    <t>dimival.2107@gmail.com</t>
  </si>
  <si>
    <t>el.gousiou30@gmail.com</t>
  </si>
  <si>
    <t>elpasidouanastasia@gmail.com</t>
  </si>
  <si>
    <t>ΙΣΣΟΠΟΥΛΟΥ</t>
  </si>
  <si>
    <t>ΙΣΣΟΠΟΥΛΟΥ ΑΝΑΣΤΑΣΙΑ</t>
  </si>
  <si>
    <t>issopouloua@gmail.com</t>
  </si>
  <si>
    <t>ΚΑΡΑΓΓΕΛΟΥ</t>
  </si>
  <si>
    <t>ΚΑΡΑΓΓΕΛΟΥ ΣΤΥΛΙΑΝΗ</t>
  </si>
  <si>
    <t>stellakaraggelou1356@gmail.com</t>
  </si>
  <si>
    <t>ΚΑΡΥΠΙΔΟΥ</t>
  </si>
  <si>
    <t>ΚΩΝΣΤΑΝΤΙΝΑ-ΡΑΦΑΕΛΑ</t>
  </si>
  <si>
    <t>ΚΑΡΥΠΙΔΟΥ ΚΩΝΣΤΑΝΤΙΝΑ-ΡΑΦΑΕΛΑ</t>
  </si>
  <si>
    <t>karipidoukonstantina28@gmail.com</t>
  </si>
  <si>
    <t>06120301525</t>
  </si>
  <si>
    <t>ΚΑΣΚΑΝΕΤΑ</t>
  </si>
  <si>
    <t>ΚΑΣΚΑΝΕΤΑ ΕΥΑΓΓΕΛΙΑ</t>
  </si>
  <si>
    <t>evangeliakaskaneta@gmail.com</t>
  </si>
  <si>
    <t>mariakotzafiliou1@gmail.com</t>
  </si>
  <si>
    <t>ΚΟΥΡΑ</t>
  </si>
  <si>
    <t>ΕΛΕΝΗ-ΑΝΝΑ</t>
  </si>
  <si>
    <t>ΚΟΥΡΑ ΕΛΕΝΗ-ΑΝΝΑ</t>
  </si>
  <si>
    <t>eleannakoura@gmail.com</t>
  </si>
  <si>
    <t>05060600441</t>
  </si>
  <si>
    <t>ΚΡΙΤΣΙΑΝΗ</t>
  </si>
  <si>
    <t>ΚΡΙΤΣΙΑΝΗ ΓΕΩΡΓΙΑ</t>
  </si>
  <si>
    <t>Kritsianigeorgia@gmail.com</t>
  </si>
  <si>
    <t>ΛΕΓΝΩΣΙΔΟΥ</t>
  </si>
  <si>
    <t>ΛΕΓΝΩΣΙΔΟΥ ΑΛΕΞΑΝΔΡΑ</t>
  </si>
  <si>
    <t>legnosidou21@gmail.com</t>
  </si>
  <si>
    <t>05040601287</t>
  </si>
  <si>
    <t>ΜΑΔΕΜΤΖΙΔΟΥ</t>
  </si>
  <si>
    <t>ΜΑΔΕΜΤΖΙΔΟΥ ΜΑΡΙΝΑ</t>
  </si>
  <si>
    <t>072186964</t>
  </si>
  <si>
    <t>marinamademtzidou@gmail.com</t>
  </si>
  <si>
    <t>euphemiamantsiou@gmail.com</t>
  </si>
  <si>
    <t>05080402281</t>
  </si>
  <si>
    <t>ΜΑΡΣΕΛΟΥ</t>
  </si>
  <si>
    <t>ΜΑΡΣΕΛΟΥ ΑΙΚΑΤΕΡΙΝΗ</t>
  </si>
  <si>
    <t>Katerinamarselouu@gmail.com</t>
  </si>
  <si>
    <t>ΜΑΡΣΕΛΟΥ ΑΝΝΑ</t>
  </si>
  <si>
    <t>annamarselouu@gmail.com</t>
  </si>
  <si>
    <t>04100600941</t>
  </si>
  <si>
    <t>meriasuada@gmail.com</t>
  </si>
  <si>
    <t>ΜΟΥΔΑΝΙΔΟΥ</t>
  </si>
  <si>
    <t>ΜΟΥΔΑΝΙΔΟΥ ΚΩΝΣΤΑΝΤΙΝΑ</t>
  </si>
  <si>
    <t>sofiaparastatidou78@gmail.com</t>
  </si>
  <si>
    <t>ΜΠΑΔΑΚΗ</t>
  </si>
  <si>
    <t>ΜΠΑΔΑΚΗ ΕΛΕΝΗ</t>
  </si>
  <si>
    <t>helenampadaki@gmail.com</t>
  </si>
  <si>
    <t>ΜΠΛΑΝΑ</t>
  </si>
  <si>
    <t>ΜΠΛΑΝΑ ΣΟΦΙΑ</t>
  </si>
  <si>
    <t>sofiablana2@gmail.com</t>
  </si>
  <si>
    <t>01060600580</t>
  </si>
  <si>
    <t>eirpap20061@gmail.com</t>
  </si>
  <si>
    <t>05040600404</t>
  </si>
  <si>
    <t>tsitins@gmail.com</t>
  </si>
  <si>
    <t>elsidh15@gmail.com</t>
  </si>
  <si>
    <t>smirnidisaggelos@gmail.com</t>
  </si>
  <si>
    <t>04010601286</t>
  </si>
  <si>
    <t>elladaelladaellada123@gmail.com</t>
  </si>
  <si>
    <t>ΤΑΟΥΣΑΝΗ</t>
  </si>
  <si>
    <t>ΕΛΕΝΗ-ΕΙΡΗΝΗ</t>
  </si>
  <si>
    <t>ΤΑΟΥΣΑΝΗ ΕΛΕΝΗ-ΕΙΡΗΝΗ</t>
  </si>
  <si>
    <t>eirhlena5taou@gmail.com</t>
  </si>
  <si>
    <t>ΤΖΙΩΡΑ</t>
  </si>
  <si>
    <t>ΦΩΤΕΙΝΗ</t>
  </si>
  <si>
    <t>ΤΖΙΩΡΑ ΦΩΤΕΙΝΗ</t>
  </si>
  <si>
    <t>kathrinmanika1@gmail.com</t>
  </si>
  <si>
    <t>ΤΣΙΑΝΤΑΚΗ</t>
  </si>
  <si>
    <t>ΤΣΙΑΝΤΑΚΗ ΟΛΓΑ</t>
  </si>
  <si>
    <t>olgatsian@gmail.com</t>
  </si>
  <si>
    <t>ΤΣΙΛΟΓΛΟΥ</t>
  </si>
  <si>
    <t>ΤΣΙΛΟΓΛΟΥ ΓΕΩΡΓΙΑ</t>
  </si>
  <si>
    <t>gewrgiatsiloglou1612@gmail.com</t>
  </si>
  <si>
    <t>xrisa.xrisa2000@hotmail.com</t>
  </si>
  <si>
    <t>theovars@gmail.com</t>
  </si>
  <si>
    <t>iraklisserres@gmail.com</t>
  </si>
  <si>
    <t>petrakiszoras7@gmail.com</t>
  </si>
  <si>
    <t>030957171</t>
  </si>
  <si>
    <t>nikol.karadai@gmail.com</t>
  </si>
  <si>
    <t>Tryfonastrikala21@gmail.com</t>
  </si>
  <si>
    <t>smouratidou5@gmail.com</t>
  </si>
  <si>
    <t>konbib2017@gmail.com</t>
  </si>
  <si>
    <t>jimmylopoulos@gmail.com</t>
  </si>
  <si>
    <t>alexsyrmpas2005@gmail.com</t>
  </si>
  <si>
    <t>tekoslamp@gmail.com</t>
  </si>
  <si>
    <t>giurialex6@gmail.com</t>
  </si>
  <si>
    <t>PAPA</t>
  </si>
  <si>
    <t>SOFIE</t>
  </si>
  <si>
    <t>PAPA SOFIE</t>
  </si>
  <si>
    <t>pappasophia01@gmail.com</t>
  </si>
  <si>
    <t>athinaaik06@gmail.com</t>
  </si>
  <si>
    <t>ΑΦΑΛΩΝΙΑΤΗ</t>
  </si>
  <si>
    <t>ΝΙΚΟΛΕΤΑ-ΕΛΕΝΗ</t>
  </si>
  <si>
    <t>ΑΦΑΛΩΝΙΑΤΗ ΝΙΚΟΛΕΤΑ-ΕΛΕΝΗ</t>
  </si>
  <si>
    <t>nikolena1926@gmail.com</t>
  </si>
  <si>
    <t>07070603480</t>
  </si>
  <si>
    <t>mariann.jelena@gmail.com</t>
  </si>
  <si>
    <t>04070600103</t>
  </si>
  <si>
    <t>gkstratoula@gmail.com</t>
  </si>
  <si>
    <t>ΓΚΑΣΠΑΡΙΑΝ</t>
  </si>
  <si>
    <t>ΓΚΑΣΠΑΡΙΑΝ ΑΝΔΡΕΑΣ</t>
  </si>
  <si>
    <t>andreasgasp777@gmail.com</t>
  </si>
  <si>
    <t>antigonizervouli@gmail.com</t>
  </si>
  <si>
    <t>ΙΟΡΔΑΝΙΔΟΥ</t>
  </si>
  <si>
    <t>ΙΟΡΔΑΝΙΔΟΥ ΜΑΡΙΑ</t>
  </si>
  <si>
    <t>maria_jord@yahoo.gr</t>
  </si>
  <si>
    <t>ΑΝΝΑ-ΚΩΝΣΤΑΝ</t>
  </si>
  <si>
    <t>ΙΩΑΝΝΙΔΟΥ ΑΝΝΑ-ΚΩΝΣΤΑΝ</t>
  </si>
  <si>
    <t>Konstantianna1@yahoo.gr</t>
  </si>
  <si>
    <t>ΚΑΡΑΜΑΝΩΛΗ</t>
  </si>
  <si>
    <t>ΚΑΡΑΜΑΝΩΛΗ ΔΕΣΠΟΙΝΑ</t>
  </si>
  <si>
    <t>despoinaree@yahoo.com</t>
  </si>
  <si>
    <t>ΚΑΡΥΔΑ</t>
  </si>
  <si>
    <t>ΚΑΡΥΔΑ ΑΙΚΑΤΕΡΙΝΗ</t>
  </si>
  <si>
    <t>kkaryda2@gmail.com</t>
  </si>
  <si>
    <t>04050600511</t>
  </si>
  <si>
    <t>kastriotividela64@gmail.com</t>
  </si>
  <si>
    <t>08077700980</t>
  </si>
  <si>
    <t>ΚΟΛΥΒΑΚΗ</t>
  </si>
  <si>
    <t>ΚΟΛΥΒΑΚΗ ΕΙΡΗΝΗ</t>
  </si>
  <si>
    <t>047038853</t>
  </si>
  <si>
    <t>eiriniklbk@gmail.com</t>
  </si>
  <si>
    <t>04039500709</t>
  </si>
  <si>
    <t>ΚΟΥΜΑΡΟΥ</t>
  </si>
  <si>
    <t>ΚΟΥΜΑΡΟΥ ΕΛΕΝΗ</t>
  </si>
  <si>
    <t>ekoumarou@gmail.com</t>
  </si>
  <si>
    <t>05090602847</t>
  </si>
  <si>
    <t>pxlygraph@gmail.com</t>
  </si>
  <si>
    <t>06040501204</t>
  </si>
  <si>
    <t>ΜΑΛΑΘΟΥΝΗ</t>
  </si>
  <si>
    <t>ΔΗΜΗΤΡΑ-ΟΛΥΜΠΙΑ</t>
  </si>
  <si>
    <t>ΜΑΛΑΘΟΥΝΗ ΔΗΜΗΤΡΑ-ΟΛΥΜΠΙΑ</t>
  </si>
  <si>
    <t>dim.oli.mal@gmail.com</t>
  </si>
  <si>
    <t>ΜΑΛΙΑΚΑ</t>
  </si>
  <si>
    <t>ΜΑΛΙΑΚΑ ΜΑΡΙΑ</t>
  </si>
  <si>
    <t>mrmaliaka@gmail.com</t>
  </si>
  <si>
    <t>06090502482</t>
  </si>
  <si>
    <t>ΜΑΝΑΒΙΔΟΥ</t>
  </si>
  <si>
    <t>ΠΑΝΑΓΙΩΤΑ-ΔΕΣΠΟΙΝΑ</t>
  </si>
  <si>
    <t>ΜΑΝΑΒΙΔΟΥ ΠΑΝΑΓΙΩΤΑ-ΔΕΣΠΟΙΝΑ</t>
  </si>
  <si>
    <t>gioulimanavidou05@gmail.com</t>
  </si>
  <si>
    <t>Eligiamantz2006@gmail.com</t>
  </si>
  <si>
    <t>09060402477</t>
  </si>
  <si>
    <t>ΜΑΣΜΑΝΙΔΗΣ</t>
  </si>
  <si>
    <t>ΗΡΑΚΛΗΣ</t>
  </si>
  <si>
    <t>ΜΑΣΜΑΝΙΔΗΣ ΗΡΑΚΛΗΣ</t>
  </si>
  <si>
    <t>iraklismasm04@gmail.com</t>
  </si>
  <si>
    <t>ΜΑΥΡΟΜΜΑΤΗ</t>
  </si>
  <si>
    <t>ΜΑΥΡΟΜΜΑΤΗ ΣΟΦΙΑ</t>
  </si>
  <si>
    <t>sofiemavrommati@gmail.com</t>
  </si>
  <si>
    <t>ΜΠΑΤΣΙΛΑ</t>
  </si>
  <si>
    <t>ΜΠΑΤΣΙΛΑ ΑΙΚΑΤΕΡΙΝΗ</t>
  </si>
  <si>
    <t>kathrinbatsila@gmail.com</t>
  </si>
  <si>
    <t>ΜΠΛΙΟΥΜΗ</t>
  </si>
  <si>
    <t>ΧΡΥΣΑΦΙΝΑ</t>
  </si>
  <si>
    <t>ΜΠΛΙΟΥΜΗ ΧΡΥΣΑΦΙΝΑ</t>
  </si>
  <si>
    <t>chrisafinaa@gmail.com</t>
  </si>
  <si>
    <t>naxakieirini@gmail.com</t>
  </si>
  <si>
    <t>dstamatia07@gmail.com</t>
  </si>
  <si>
    <t>09060400620</t>
  </si>
  <si>
    <t>ΞΑΝΘΟΠΟΥΛΟΥ</t>
  </si>
  <si>
    <t>ΣΤΑΥΡΟΥΛΑ-ΑΡΙΑΔΝΗ</t>
  </si>
  <si>
    <t>ΞΑΝΘΟΠΟΥΛΟΥ ΣΤΑΥΡΟΥΛΑ-ΑΡΙΑΔΝΗ</t>
  </si>
  <si>
    <t>stavroula.gr2004@gmail.com</t>
  </si>
  <si>
    <t>ΟΥΜΟΥΝΤΟΥΜΙΔΗΣ</t>
  </si>
  <si>
    <t>ΜΑΚΕΔΩΝ</t>
  </si>
  <si>
    <t>ΟΥΜΟΥΝΤΟΥΜΙΔΗΣ ΜΑΚΕΔΩΝ</t>
  </si>
  <si>
    <t>makedon2006.11@gmail.com</t>
  </si>
  <si>
    <t>papadopoulouathena71@gmail.com</t>
  </si>
  <si>
    <t>ΠΑΣΑΚΑΛΟΥ</t>
  </si>
  <si>
    <t>ΠΑΣΑΚΑΛΟΥ ΣΤΥΛΙΑΝΗ</t>
  </si>
  <si>
    <t>044894258</t>
  </si>
  <si>
    <t>stella2006006@gmail.com</t>
  </si>
  <si>
    <t>ΠΕΛΤΕΚΙΔΗ</t>
  </si>
  <si>
    <t>ΠΕΛΤΕΚΙΔΗ ΔΗΜΗΤΡΑ</t>
  </si>
  <si>
    <t>dpeltekidi@gmail.com</t>
  </si>
  <si>
    <t>ΠΕΡΓΕΛΗ</t>
  </si>
  <si>
    <t>ΠΕΡΓΕΛΗ ΓΕΩΡΓΙΑ</t>
  </si>
  <si>
    <t>pergejojo@gmail.com</t>
  </si>
  <si>
    <t>08090502173</t>
  </si>
  <si>
    <t>ΠΛΑΤΙΝΑΡΗΣ</t>
  </si>
  <si>
    <t>ΠΛΑΤΙΝΑΡΗΣ ΒΑΣΙΛΕΙΟΣ</t>
  </si>
  <si>
    <t>platinarisniko@icloud.com</t>
  </si>
  <si>
    <t>mariospnev@gmail.com</t>
  </si>
  <si>
    <t>ΡΑΜΑ</t>
  </si>
  <si>
    <t>ΕΡΣΙΑΝΑ</t>
  </si>
  <si>
    <t>ΡΑΜΑ ΕΡΣΙΑΝΑ</t>
  </si>
  <si>
    <t>ramaersiana@gmail.com</t>
  </si>
  <si>
    <t>04120600822</t>
  </si>
  <si>
    <t>ΡΙΖΑΪ</t>
  </si>
  <si>
    <t>ΜΕΛΙΝΑ</t>
  </si>
  <si>
    <t>ΡΙΖΑΪ ΜΕΛΙΝΑ</t>
  </si>
  <si>
    <t>melinarizaj@gmail.com</t>
  </si>
  <si>
    <t>ΣΑΓΜΑΤΟΠΟΥΛΟΥ</t>
  </si>
  <si>
    <t>ΒΙΡΓΙΝΙΑ</t>
  </si>
  <si>
    <t>ΣΑΓΜΑΤΟΠΟΥΛΟΥ ΒΙΡΓΙΝΙΑ</t>
  </si>
  <si>
    <t>virginiasagma@gmail.com</t>
  </si>
  <si>
    <t>02100602016</t>
  </si>
  <si>
    <t>sephakesmichales@gmail.com</t>
  </si>
  <si>
    <t>ΣΤΕΦΑΝΙΔΟΥ ΣΟΦΙΑ</t>
  </si>
  <si>
    <t>ss.sofia.stefanidou@gmail.com</t>
  </si>
  <si>
    <t>ΣΩΤΗΡΙΑΔΟΥ</t>
  </si>
  <si>
    <t>ΣΩΤΗΡΙΑΔΟΥ ΠΑΡΑΣΚΕΥΗ</t>
  </si>
  <si>
    <t>evita.swt@gmail.com</t>
  </si>
  <si>
    <t>ΑΝΝΑ-ΜΑΡΙΑ</t>
  </si>
  <si>
    <t>ΤΖΙΤΣΑ ΑΝΝΑ-ΜΑΡΙΑ</t>
  </si>
  <si>
    <t>anna.tzitsa@gmail.com</t>
  </si>
  <si>
    <t>ΤΖΟΥΒΑΛΙΑΚΙΔΟΥ</t>
  </si>
  <si>
    <t>ΤΖΟΥΒΑΛΙΑΚΙΔΟΥ ΣΟΦΙΑ</t>
  </si>
  <si>
    <t>sofia.tzouv06@gmail.com</t>
  </si>
  <si>
    <t>ΤΟΠΟΥΛΛΙ</t>
  </si>
  <si>
    <t>ΤΟΠΟΥΛΛΙ ΑΝΝΑ</t>
  </si>
  <si>
    <t>anxhitopulli05@gmail.com</t>
  </si>
  <si>
    <t>kaukelieli@gmail.com</t>
  </si>
  <si>
    <t>ΦΙΛΤΣΟΓΛΟΥ</t>
  </si>
  <si>
    <t>ΣΑΒΒΙΝΑ</t>
  </si>
  <si>
    <t>ΦΙΛΤΣΟΓΛΟΥ ΣΑΒΒΙΝΑ</t>
  </si>
  <si>
    <t>filtsavv@gmail.com</t>
  </si>
  <si>
    <t>07040600947</t>
  </si>
  <si>
    <t>fraidakis.mathios@gmail.com</t>
  </si>
  <si>
    <t>ΧΙΟΥΤΗ</t>
  </si>
  <si>
    <t>ΡΑΦΑΗΛΙΑ ΣΟΦΙΑ</t>
  </si>
  <si>
    <t>ΧΙΟΥΤΗ ΡΑΦΑΗΛΙΑ ΣΟΦΙΑ</t>
  </si>
  <si>
    <t>rafailiaxiouti@gmail.com</t>
  </si>
  <si>
    <t>vafeidiskonstantinos@gmail.com</t>
  </si>
  <si>
    <t>n8067754@gmail.com</t>
  </si>
  <si>
    <t>lefest2000@gmail.com</t>
  </si>
  <si>
    <t>kapis.alex@yahoo.com</t>
  </si>
  <si>
    <t>georgekaragezidhs@gmail.com</t>
  </si>
  <si>
    <t>dimitrismaranos333@gmail.com</t>
  </si>
  <si>
    <t>giannisboskos78@gmail.com</t>
  </si>
  <si>
    <t>basiliospappas@gmail.com</t>
  </si>
  <si>
    <t>mariatzi303@gmail.com</t>
  </si>
  <si>
    <t>savi.anesto@gmail.com</t>
  </si>
  <si>
    <t>zoannaant@gmail.com</t>
  </si>
  <si>
    <t>di1mvoyias@gmail.com</t>
  </si>
  <si>
    <t>eestatem@gmail.com</t>
  </si>
  <si>
    <t>katerinaioannidou2001@gmail.com</t>
  </si>
  <si>
    <t>ariettakais@gmail.com</t>
  </si>
  <si>
    <t>magdalhnhkam@gmail.com</t>
  </si>
  <si>
    <t>kleopatraklink@gmail.com</t>
  </si>
  <si>
    <t>050002831</t>
  </si>
  <si>
    <t>euanikou3@gmail.com</t>
  </si>
  <si>
    <t>sylviamamoglou@gmail.com</t>
  </si>
  <si>
    <t>051434441</t>
  </si>
  <si>
    <t>nouliouk@gmail.com</t>
  </si>
  <si>
    <t>041936408</t>
  </si>
  <si>
    <t>petkari.olympia@gmail.com</t>
  </si>
  <si>
    <t>Ptxiro@gmail.com</t>
  </si>
  <si>
    <t>073327425</t>
  </si>
  <si>
    <t>xrsvlnd1978@gmail.com</t>
  </si>
  <si>
    <t>stamogloumanos@gmail.com</t>
  </si>
  <si>
    <t>ΚΟΥΡΤΙΔΗ</t>
  </si>
  <si>
    <t>ΑΜΑΛΙΑ-ΓΕΩΡΓΙΑ</t>
  </si>
  <si>
    <t>ΚΟΥΡΤΙΔΗ ΑΜΑΛΙΑ-ΓΕΩΡΓΙΑ</t>
  </si>
  <si>
    <t>Γ1 - Γ383-1</t>
  </si>
  <si>
    <t>amaliakoyrtidi@gmail.com</t>
  </si>
  <si>
    <t>ΜΑΥΡΟΓΙΩΡΓΗ</t>
  </si>
  <si>
    <t>ΜΑΥΡΟΓΙΩΡΓΗ ΕΥΑΝΘΙΑ</t>
  </si>
  <si>
    <t>ΜΑΡΓΑΡΙΤΑ</t>
  </si>
  <si>
    <t>ΝΙΚΟΛΑΙΔΟΥ ΜΑΡΓΑΡΙΤΑ</t>
  </si>
  <si>
    <t>margaritanikolaidou12@gmail.com</t>
  </si>
  <si>
    <t>thanosanag71@gmail.com</t>
  </si>
  <si>
    <t>Leonidasaslanides@gmail.com</t>
  </si>
  <si>
    <t>apostolod231@gmail.com</t>
  </si>
  <si>
    <t>kastsofos@gmail.com</t>
  </si>
  <si>
    <t>dimitris.kougioumtzis@gmail.com</t>
  </si>
  <si>
    <t>nikosmake7@gmail.com</t>
  </si>
  <si>
    <t>ksakoustos0@gmail.com</t>
  </si>
  <si>
    <t>oikioaneuris77@gmail.com</t>
  </si>
  <si>
    <t>pashalidisjohn@gmail.com</t>
  </si>
  <si>
    <t>08020601814</t>
  </si>
  <si>
    <t>giorgosveltsios2006@gmail.com</t>
  </si>
  <si>
    <t>09060602118</t>
  </si>
  <si>
    <t>lamproseuthymopoulos@gmail.com</t>
  </si>
  <si>
    <t>ΖΑΒΟΣ</t>
  </si>
  <si>
    <t>ΖΑΒΟΣ ΚΩΝΣΤΑΝΤΙΝΟΣ</t>
  </si>
  <si>
    <t>zavos@tuta.io</t>
  </si>
  <si>
    <t>Dimitristherianoss@gmail.com</t>
  </si>
  <si>
    <t>ΚΑΠΙΑΣ</t>
  </si>
  <si>
    <t>ΚΑΠΙΑΣ ΚΩΝΣΤΑΝΤΙΝΟΣ</t>
  </si>
  <si>
    <t>kapias.2003.k@gmail.com</t>
  </si>
  <si>
    <t>kolettas2006@gmail.com</t>
  </si>
  <si>
    <t>09030600317</t>
  </si>
  <si>
    <t>stelioskoritsis1@gmail.com</t>
  </si>
  <si>
    <t>konstantinidesmarinos2@gmail.com</t>
  </si>
  <si>
    <t>01040601138</t>
  </si>
  <si>
    <t>ΜΑΛΟ</t>
  </si>
  <si>
    <t>ΟΡΕΣΤΗΣ</t>
  </si>
  <si>
    <t>ΜΑΛΟ ΟΡΕΣΤΗΣ</t>
  </si>
  <si>
    <t>malorea50@gmail.com</t>
  </si>
  <si>
    <t>03050601016</t>
  </si>
  <si>
    <t>bregurafail@gmail.com</t>
  </si>
  <si>
    <t>2006vastra@gmail.com</t>
  </si>
  <si>
    <t>01070601875</t>
  </si>
  <si>
    <t>angelospanagiotou408@gmail.com</t>
  </si>
  <si>
    <t>08100601452</t>
  </si>
  <si>
    <t>siagasfotis@gmail.com</t>
  </si>
  <si>
    <t>ΣΦΗΝΙΑΣ</t>
  </si>
  <si>
    <t>ΠΑΣΧΑΛΗΣ</t>
  </si>
  <si>
    <t>ΣΦΗΝΙΑΣ ΠΑΣΧΑΛΗΣ</t>
  </si>
  <si>
    <t>pashalissfinias12@gmail.com</t>
  </si>
  <si>
    <t>09050601211</t>
  </si>
  <si>
    <t>nikoschatz041@gmail.com</t>
  </si>
  <si>
    <t>ΧΡΙΣΤΟΦΟΡΙΔΗΣ</t>
  </si>
  <si>
    <t>ΑΝΕΣΤΗΣ</t>
  </si>
  <si>
    <t>ΧΡΙΣΤΟΦΟΡΙΔΗΣ ΑΝΕΣΤΗΣ</t>
  </si>
  <si>
    <t>vasoula1976@hotmail.gr</t>
  </si>
  <si>
    <t>panosgiama8imata@gmail.com</t>
  </si>
  <si>
    <t>09040600679</t>
  </si>
  <si>
    <t>gkalapchris@gmail.com</t>
  </si>
  <si>
    <t>ΓΚΑΡΙΜΠΩΒ</t>
  </si>
  <si>
    <t>ΒΑΛΕΡΙ</t>
  </si>
  <si>
    <t>ΓΚΑΡΙΜΠΩΒ ΒΑΛΕΡΙ</t>
  </si>
  <si>
    <t>valvotka203@gmail.com</t>
  </si>
  <si>
    <t>ΓΚΙΤΣΗΣ</t>
  </si>
  <si>
    <t>ΓΚΙΤΣΗΣ ΝΙΚΟΛΑΟΣ</t>
  </si>
  <si>
    <t>Nikogitsi@gmail.com</t>
  </si>
  <si>
    <t>zaimhanna@gmail.com</t>
  </si>
  <si>
    <t>ΚΑΡΑΔΗΜΟΣ</t>
  </si>
  <si>
    <t>ΚΑΡΑΔΗΜΟΣ ΠΑΝΑΓΙΩΤΗΣ</t>
  </si>
  <si>
    <t>pankarad@yahoo.gr</t>
  </si>
  <si>
    <t>panagiotiskepap@gmail.com</t>
  </si>
  <si>
    <t>05040600537</t>
  </si>
  <si>
    <t>kosmidesnikos114@gmail.com</t>
  </si>
  <si>
    <t>04100603259</t>
  </si>
  <si>
    <t>elpida82@hotmail.com</t>
  </si>
  <si>
    <t>05090602037</t>
  </si>
  <si>
    <t>lazarxristo@gmail.com</t>
  </si>
  <si>
    <t>ΜΠΑΡΜΠΑΣ</t>
  </si>
  <si>
    <t>ΜΠΑΡΜΠΑΣ ΣΤΕΦΑΝΟΣ</t>
  </si>
  <si>
    <t>stefanos.barbas@gmail.com</t>
  </si>
  <si>
    <t>05080600173</t>
  </si>
  <si>
    <t>ΜΠΕΡΜΠΕΡΗΣ</t>
  </si>
  <si>
    <t>ΜΠΕΡΜΠΕΡΗΣ ΔΗΜΗΤΡΙΟΣ</t>
  </si>
  <si>
    <t>berberisd3@gmail.com</t>
  </si>
  <si>
    <t>09050400077</t>
  </si>
  <si>
    <t>ΠΙΑΡΑΣ</t>
  </si>
  <si>
    <t>ΠΙΑΡΑΣ ΒΑΣΙΛΕΙΟΣ</t>
  </si>
  <si>
    <t>basilispiaras123098@gmail.com</t>
  </si>
  <si>
    <t>dimitrispotouris06@gmail.com</t>
  </si>
  <si>
    <t>aristot2006@gmail.com</t>
  </si>
  <si>
    <t>08030602372</t>
  </si>
  <si>
    <t>sotosnite@gmail.com</t>
  </si>
  <si>
    <t>ΣΙΔΕΡΙΔΗΣ</t>
  </si>
  <si>
    <t>ΣΙΔΕΡΙΔΗΣ ΣΥΜΕΩΝ</t>
  </si>
  <si>
    <t>symeon60@gmail.com</t>
  </si>
  <si>
    <t>ΣΥΚΟΠΟΥΛΟΣ-ΜΠΕΛΛΟΣ</t>
  </si>
  <si>
    <t>ΘΕΟΔΟΣΙΟΣ</t>
  </si>
  <si>
    <t>ΣΥΚΟΠΟΥΛΟΣ-ΜΠΕΛΛΟΣ ΘΕΟΔΟΣΙΟΣ</t>
  </si>
  <si>
    <t>teo.super3@hotmail.com</t>
  </si>
  <si>
    <t>01030501173</t>
  </si>
  <si>
    <t>ΤΑΚΗΣ</t>
  </si>
  <si>
    <t>ΤΑΚΗΣ ΙΩΑΝΝΗΣ</t>
  </si>
  <si>
    <t>giannistakis952@gmail.com</t>
  </si>
  <si>
    <t>ΤΖΗΚΑ</t>
  </si>
  <si>
    <t>ΤΖΗΚΑ ΧΡΙΣΤΙΝΑ</t>
  </si>
  <si>
    <t>xristina.tzikaa@gmail.com</t>
  </si>
  <si>
    <t>ΤΣΙΛΟΓΛΟΥ ΑΝΑΣΤΑΣΙΟΣ</t>
  </si>
  <si>
    <t>Atsiloglou7@gmail.com</t>
  </si>
  <si>
    <t>ΤΣΙΟΥΛΗΣ</t>
  </si>
  <si>
    <t>ΤΣΙΟΥΛΗΣ ΣΩΚΡΑΤΗΣ</t>
  </si>
  <si>
    <t>056613630</t>
  </si>
  <si>
    <t>socleshock@gmail.com</t>
  </si>
  <si>
    <t>ΦΟΥΤΣΙΤΖΗΣ</t>
  </si>
  <si>
    <t>ΦΙΛΙΠΠΟΣ</t>
  </si>
  <si>
    <t>ΦΟΥΤΣΙΤΖΗΣ ΦΙΛΙΠΠΟΣ</t>
  </si>
  <si>
    <t>philipposfoutzi@gmail.com</t>
  </si>
  <si>
    <t>manosboy56@gmail.com</t>
  </si>
  <si>
    <t>petrosarampatzes@gmail.com</t>
  </si>
  <si>
    <t>gregargyropoulos16@gmail.com</t>
  </si>
  <si>
    <t>xrhstosgeroukis20@gmail.com</t>
  </si>
  <si>
    <t>giannakisektoras@gmail.com</t>
  </si>
  <si>
    <t>gkiourasgiannhs@gmail.com</t>
  </si>
  <si>
    <t>stylgouv@gmail.com</t>
  </si>
  <si>
    <t>sotirisdellopoulos23@gmail.com</t>
  </si>
  <si>
    <t>greekanime2000@gmail.com</t>
  </si>
  <si>
    <t>Thanos.zamanis1@gmail.com</t>
  </si>
  <si>
    <t>ΚΟΚΚΙΝΟΣ</t>
  </si>
  <si>
    <t>ΚΟΚΚΙΝΟΣ ΝΙΚΟΛΑΟΣ</t>
  </si>
  <si>
    <t>gianniskrik@gmail.com</t>
  </si>
  <si>
    <t>058647596</t>
  </si>
  <si>
    <t>alafazns@gmail.com</t>
  </si>
  <si>
    <t>ΜΑΥΡΟΓΙΩΡΓΗΣ</t>
  </si>
  <si>
    <t>ΜΑΥΡΟΓΙΩΡΓΗΣ ΙΩΑΝΝΗΣ</t>
  </si>
  <si>
    <t>moustakaskost@gmail.com</t>
  </si>
  <si>
    <t>stephmimis123@gmail.com</t>
  </si>
  <si>
    <t>billbogatinis44@gmail.com</t>
  </si>
  <si>
    <t>paulpapadakis2005@gmail.com</t>
  </si>
  <si>
    <t>priftisandreas21@gmail.com</t>
  </si>
  <si>
    <t>ΣΕΛΛΟΣ</t>
  </si>
  <si>
    <t>ΣΕΛΛΟΣ ΑΡΙΣΤΟΤΕΛΗΣ</t>
  </si>
  <si>
    <t>aristosdxd@gmail.com</t>
  </si>
  <si>
    <t>thunderkic2005@outlook.com</t>
  </si>
  <si>
    <t>tzikasmarios05@gmail.com</t>
  </si>
  <si>
    <t>068395464</t>
  </si>
  <si>
    <t>xristoforostsamis@yahoo.com</t>
  </si>
  <si>
    <t>aggelakopouloskost@icloud.com</t>
  </si>
  <si>
    <t>zaxariasag@gmail.com</t>
  </si>
  <si>
    <t>gjonaj492@gmail.com</t>
  </si>
  <si>
    <t>goulkostas2005@gmail.com</t>
  </si>
  <si>
    <t>jimidaik@gmail.com</t>
  </si>
  <si>
    <t>nikolasdaldo2005@gmail.com</t>
  </si>
  <si>
    <t>giorgoszarkiz@gmail.com</t>
  </si>
  <si>
    <t>alextheodosiadis63@gmail.com</t>
  </si>
  <si>
    <t>konkapsalis03@gmail.com</t>
  </si>
  <si>
    <t>thanoskefalas123@gmail.com</t>
  </si>
  <si>
    <t>04090500374</t>
  </si>
  <si>
    <t>ΜΑΚΑΒΟΣ ΝΙΚΟΛΑΟΣ</t>
  </si>
  <si>
    <t>06090201218</t>
  </si>
  <si>
    <t>ΜΑΝΙΑΔΗΣ</t>
  </si>
  <si>
    <t>ΜΑΝΙΑΔΗΣ ΘΕΟΧΑΡΗΣ</t>
  </si>
  <si>
    <t>falocon777@gmail.com</t>
  </si>
  <si>
    <t>arisstavrosmanikas@gmail.com</t>
  </si>
  <si>
    <t>metamarios2005@gmail.com</t>
  </si>
  <si>
    <t>034362928</t>
  </si>
  <si>
    <t>Savvasmilonas7@gmail.com</t>
  </si>
  <si>
    <t>ntogkramagiasbasilis@gmail.com</t>
  </si>
  <si>
    <t>05100600252</t>
  </si>
  <si>
    <t>paulosporas@gmail.com</t>
  </si>
  <si>
    <t>ΡΑΦΤΟΠΟΥΛΟΣ</t>
  </si>
  <si>
    <t>ΡΑΦΤΟΠΟΥΛΟΣ ΑΝΑΣΤΑΣΙΟΣ</t>
  </si>
  <si>
    <t>raptopoulosanastasios@gmail.com</t>
  </si>
  <si>
    <t>05110500419</t>
  </si>
  <si>
    <t>ΡΟΥΚΟΥΝΑΚΗΣ</t>
  </si>
  <si>
    <t>ΡΟΥΚΟΥΝΑΚΗΣ ΔΗΜΗΤΡΙΟΣ</t>
  </si>
  <si>
    <t>dimrouk2018@gmail.com</t>
  </si>
  <si>
    <t>konstantinosseit@gmail.com</t>
  </si>
  <si>
    <t>panagiotesserbias@gmail.com</t>
  </si>
  <si>
    <t>johnstagonas@gmail.com</t>
  </si>
  <si>
    <t>Aristsak2005@gmail.com</t>
  </si>
  <si>
    <t>02100002555</t>
  </si>
  <si>
    <t>ΤΣΙΤΛΑΚΙΔΗΣ</t>
  </si>
  <si>
    <t>ΤΣΙΤΛΑΚΙΔΗΣ ΧΡΗΣΤΟΣ</t>
  </si>
  <si>
    <t>xristostsi24@gmail.com</t>
  </si>
  <si>
    <t>ΧΡΙΣΤΟΥΛΑΚΗΣ</t>
  </si>
  <si>
    <t>ΧΡΙΣΤΟΥΛΑΚΗΣ ΝΙΚΟΛΑΟΣ</t>
  </si>
  <si>
    <t>xristoulakisnik@gmail.com</t>
  </si>
  <si>
    <t>ΨΥΧΟΓΥΙΟΣ</t>
  </si>
  <si>
    <t>ΣΤΥΛΙΑΝΟΣ-ΓΕΩΡΓΙΟΣ</t>
  </si>
  <si>
    <t>ΨΥΧΟΓΥΙΟΣ ΣΤΥΛΙΑΝΟΣ-ΓΕΩΡΓΙΟΣ</t>
  </si>
  <si>
    <t>MECO</t>
  </si>
  <si>
    <t>HRISTAQ</t>
  </si>
  <si>
    <t>MECO HRISTAQ</t>
  </si>
  <si>
    <t>xmetso529@gmail.com</t>
  </si>
  <si>
    <t>MORAVA</t>
  </si>
  <si>
    <t>JANI</t>
  </si>
  <si>
    <t>MORAVA JANI</t>
  </si>
  <si>
    <t>giannesmoraba7@gmail.com</t>
  </si>
  <si>
    <t>alatzasl3@gmail.com</t>
  </si>
  <si>
    <t>ΒΕΡΒΕΡΙΔΗΣ</t>
  </si>
  <si>
    <t>ΒΕΡΒΕΡΙΔΗΣ ΙΩΑΝΝΗΣ</t>
  </si>
  <si>
    <t>johnverve123@gmail.com</t>
  </si>
  <si>
    <t>ΓΕΡΑΚΗΣ</t>
  </si>
  <si>
    <t>ΓΕΡΑΚΗΣ ΜΑΡΙΟΣ</t>
  </si>
  <si>
    <t>Mariosger5@gmail.com</t>
  </si>
  <si>
    <t>ΓΙΟΡΤΣΙΔΗΣ</t>
  </si>
  <si>
    <t>ΓΙΟΡΤΣΙΔΗΣ ΑΝΑΣΤΑΣΙΟΣ</t>
  </si>
  <si>
    <t>anastgior@gmail.com</t>
  </si>
  <si>
    <t>goutas.anto@gmail.com</t>
  </si>
  <si>
    <t>serafeimeminidis@gmail.com</t>
  </si>
  <si>
    <t>05038004973</t>
  </si>
  <si>
    <t>ΚΑΡΑΜΠΕΛΑΣ</t>
  </si>
  <si>
    <t>ΚΑΡΑΜΠΕΛΑΣ ΕΥΑΓΓΕΛΟΣ</t>
  </si>
  <si>
    <t>vkara90@gmail.com</t>
  </si>
  <si>
    <t>chriskarv1994@gmail.com</t>
  </si>
  <si>
    <t>georgekastan1990@gmail.com</t>
  </si>
  <si>
    <t>kostaskatabates78@gmail.com</t>
  </si>
  <si>
    <t>03100302219</t>
  </si>
  <si>
    <t>gianniskech48@gmail.com</t>
  </si>
  <si>
    <t>09060601771</t>
  </si>
  <si>
    <t>ΚΙΝΑΣ</t>
  </si>
  <si>
    <t>ΚΙΝΑΣ ΚΩΝΣΤΑΝΤΙΝΟΣ</t>
  </si>
  <si>
    <t>kostantinoskinas@gmail.com</t>
  </si>
  <si>
    <t>giannis.mavros6@gmail.com</t>
  </si>
  <si>
    <t>06030600271</t>
  </si>
  <si>
    <t>ΜΕΛΙΚΙΔΗΣ</t>
  </si>
  <si>
    <t>ΜΕΛΙΚΙΔΗΣ ΠΑΝΑΓΙΩΤΗΣ</t>
  </si>
  <si>
    <t>melikidispanagiotis@gmail.com</t>
  </si>
  <si>
    <t>ΜΠΑΓΤΖΟΓΛΟΥ</t>
  </si>
  <si>
    <t>ΜΠΑΓΤΖΟΓΛΟΥ ΔΗΜΗΤΡΙΟΣ</t>
  </si>
  <si>
    <t>dmpagtzoglou@gmail.com</t>
  </si>
  <si>
    <t>ΜΠΑΛΛΗΣ</t>
  </si>
  <si>
    <t>ΜΠΑΛΛΗΣ ΕΜΜΑΝΟΥΗΛ</t>
  </si>
  <si>
    <t>manolisballis@gmail.com</t>
  </si>
  <si>
    <t>09049800999</t>
  </si>
  <si>
    <t>ΜΠΑΞΕΒΑΝΗΣ</t>
  </si>
  <si>
    <t>ΜΠΑΞΕΒΑΝΗΣ ΡΑΦΑΗΛ</t>
  </si>
  <si>
    <t>rafaelbaxevanis98@gmail.com</t>
  </si>
  <si>
    <t>09090601833</t>
  </si>
  <si>
    <t>Ioannisdobros@gmail.com</t>
  </si>
  <si>
    <t>kostaspantoulas1@gmail.com</t>
  </si>
  <si>
    <t>ΠΑΠΑΔΟΠΟΥΛΟΣ ΔΗΜΗΤΡΙΟΣ</t>
  </si>
  <si>
    <t>jimpapaspaok05@gmail.com</t>
  </si>
  <si>
    <t>03030601136</t>
  </si>
  <si>
    <t>patsiodimos25@gmail.com</t>
  </si>
  <si>
    <t>poraspaulos@gail.com</t>
  </si>
  <si>
    <t>ΡΟΥΜΕΛΙΩΤΗΣ</t>
  </si>
  <si>
    <t>ΡΟΥΜΕΛΙΩΤΗΣ ΠΑΝΑΓΙΩΤΗΣ</t>
  </si>
  <si>
    <t>roumeliotisp12345@gmail.com</t>
  </si>
  <si>
    <t>ΣΤΥΛΙΑΝΙΔΗΣ</t>
  </si>
  <si>
    <t>ΣΤΥΛΙΑΝΙΔΗΣ ΙΩΑΝΝΗΣ</t>
  </si>
  <si>
    <t>stylstel76@yahoo.gr</t>
  </si>
  <si>
    <t>08078101956</t>
  </si>
  <si>
    <t>ΣΥΜΕΩΝΙΔΗΣ ΙΩΑΝΝΗΣ</t>
  </si>
  <si>
    <t>ioannis4symeonidis@gmail.com</t>
  </si>
  <si>
    <t>04020601672</t>
  </si>
  <si>
    <t>tserachristos@gmail.com</t>
  </si>
  <si>
    <t>01040101675</t>
  </si>
  <si>
    <t>ΤΣΕΧΕΛΙΔΗΣ</t>
  </si>
  <si>
    <t>ΤΣΕΧΕΛΙΔΗΣ ΚΩΝΣΤΑΝΤΙΝΟΣ</t>
  </si>
  <si>
    <t>tsechekon@gmail.com</t>
  </si>
  <si>
    <t>chalkidesgiorgos41@gmail.com</t>
  </si>
  <si>
    <t>Γ1 - Γ302-1</t>
  </si>
  <si>
    <t>smpel@yahoo.com</t>
  </si>
  <si>
    <t>04030601175</t>
  </si>
  <si>
    <t>BLLOKU</t>
  </si>
  <si>
    <t>MATEO</t>
  </si>
  <si>
    <t>BLLOKU MATEO</t>
  </si>
  <si>
    <t>mateobloku04@gmail.com</t>
  </si>
  <si>
    <t>01050600376</t>
  </si>
  <si>
    <t>DEDEJ</t>
  </si>
  <si>
    <t>ANXHELO</t>
  </si>
  <si>
    <t>DEDEJ ANXHELO</t>
  </si>
  <si>
    <t>angelodedej@gmail.com</t>
  </si>
  <si>
    <t>05050602183</t>
  </si>
  <si>
    <t>palasiaixmalotidou@gmail.com</t>
  </si>
  <si>
    <t>alexgerotopoulou@gmail.com</t>
  </si>
  <si>
    <t>08120500908</t>
  </si>
  <si>
    <t>ΓΕΩΡΓΙΑΔΟΥ</t>
  </si>
  <si>
    <t>ΓΕΩΡΓΙΑΔΟΥ ΖΩΗ</t>
  </si>
  <si>
    <t>georgtzeo@gmail.com</t>
  </si>
  <si>
    <t>09010401215</t>
  </si>
  <si>
    <t>ΓΚΙΟΝΙ</t>
  </si>
  <si>
    <t>ΕΛΙΑΝ</t>
  </si>
  <si>
    <t>ΓΚΙΟΝΙ ΕΛΙΑΝ</t>
  </si>
  <si>
    <t>eljangjoni142@gmail.com</t>
  </si>
  <si>
    <t>ΔΟΥΜΑΝΗΣ</t>
  </si>
  <si>
    <t>ΔΟΥΜΑΝΗΣ ΣΤΕΡΓΙΟΣ</t>
  </si>
  <si>
    <t>stergiosdoumanes4@gmail.com</t>
  </si>
  <si>
    <t>ΕΛΕΥΘΕΡΙΑΔΟΥ ΕΙΡΗΝΗ</t>
  </si>
  <si>
    <t>renaeleutheriadou5@gmail.com</t>
  </si>
  <si>
    <t>ΘΕΟΔΟΣΙΑΔΗΣ ΔΗΜΗΤΡΙΟΣ</t>
  </si>
  <si>
    <t>dimid6388@gmail.com</t>
  </si>
  <si>
    <t>anastasiassak@gmail.com</t>
  </si>
  <si>
    <t>ΚΙΤΚΟΥ</t>
  </si>
  <si>
    <t>ΚΙΤΚΟΥ ΑΘΗΝΑ</t>
  </si>
  <si>
    <t>athinakitkou@yahoo.com</t>
  </si>
  <si>
    <t>aggeloskontidis@gmail.com</t>
  </si>
  <si>
    <t>ioannakoparanidou3@gmail.com</t>
  </si>
  <si>
    <t>ΚΟΡΩΝΗΣ</t>
  </si>
  <si>
    <t>ΝΙΚΗΦΟΡΟΣ</t>
  </si>
  <si>
    <t>ΚΟΡΩΝΗΣ ΝΙΚΗΦΟΡΟΣ</t>
  </si>
  <si>
    <t>nikiforos.koronis@gmail.com</t>
  </si>
  <si>
    <t>petrosmalamas05@gmail.com</t>
  </si>
  <si>
    <t>metrakoulesthanases@gmail.com</t>
  </si>
  <si>
    <t>08020600782</t>
  </si>
  <si>
    <t>ΜΠΑΣΙΑΚΟΥ</t>
  </si>
  <si>
    <t>ΜΠΑΣΙΑΚΟΥ ΝΙΚΟΛΕΤΑ</t>
  </si>
  <si>
    <t>vatsou76@gmail.com</t>
  </si>
  <si>
    <t>markelabuci@gmail.com</t>
  </si>
  <si>
    <t>06100102562</t>
  </si>
  <si>
    <t>ΠΑΠΑΖΗΣΗ</t>
  </si>
  <si>
    <t>ΠΑΓΩΝΑ</t>
  </si>
  <si>
    <t>ΠΑΠΑΖΗΣΗ ΠΑΓΩΝΑ</t>
  </si>
  <si>
    <t>pagonapapazhsh@gmail.com</t>
  </si>
  <si>
    <t>georgiapats1926@gmail.com</t>
  </si>
  <si>
    <t>Stratospegios5@gmail.com</t>
  </si>
  <si>
    <t>sophiapetropoulou24@gmail.com</t>
  </si>
  <si>
    <t>ΤΡΑΨΙΩΤΗΣ</t>
  </si>
  <si>
    <t>ΤΡΑΨΙΩΤΗΣ ΘΩΜΑΣ</t>
  </si>
  <si>
    <t>asdsad12121212@gmail.com</t>
  </si>
  <si>
    <t>soulitsa1980@gmail.com</t>
  </si>
  <si>
    <t>ΤΣΙΛΟΓΛΟΥ ΒΑΣΙΛΕΙΟΣ</t>
  </si>
  <si>
    <t>bas1basts@gmail.com</t>
  </si>
  <si>
    <t>ΧΑΡΙΖΟΠΟΥΛΟΥ</t>
  </si>
  <si>
    <t>ΧΑΡΙΖΟΠΟΥΛΟΥ ΖΩΗ</t>
  </si>
  <si>
    <t>zoiharizopoulou@hotmail.com</t>
  </si>
  <si>
    <t>ΧΑΤΖΗΔΗΜΗΤΡΙΟΥ</t>
  </si>
  <si>
    <t>ΧΑΤΖΗΔΗΜΗΤΡΙΟΥ ΕΥΑΓΓΕΛΟΣ</t>
  </si>
  <si>
    <t>Vaggelismand2006@gmail.com</t>
  </si>
  <si>
    <t>06080501833</t>
  </si>
  <si>
    <t>ΧΙΛΑ</t>
  </si>
  <si>
    <t>ΑΝΔΡΕΑ</t>
  </si>
  <si>
    <t>ΧΙΛΑ ΑΝΔΡΕΑ</t>
  </si>
  <si>
    <t>andreashilas2005@gmail.com</t>
  </si>
  <si>
    <t>ΨΑΡΡΑ ΟΛΓΑ</t>
  </si>
  <si>
    <t>076023841</t>
  </si>
  <si>
    <t>dimosthenissoulimidis@gmail.com</t>
  </si>
  <si>
    <t>dimitrishila@gmail.com</t>
  </si>
  <si>
    <t>alekspera10@gmail.com</t>
  </si>
  <si>
    <t>patritsiot@gmail.com</t>
  </si>
  <si>
    <t>wang.so@pinewood-school.gr</t>
  </si>
  <si>
    <t>ΓΚΟΥΛΙΟΣ</t>
  </si>
  <si>
    <t>ΓΚΟΥΛΙΟΣ ΣΠΥΡΙΔΩΝ</t>
  </si>
  <si>
    <t>Sspyross83@gmail.com</t>
  </si>
  <si>
    <t>paulosdratzidis@gmail.com</t>
  </si>
  <si>
    <t>kanliskonstantinos@gmail.com</t>
  </si>
  <si>
    <t>07110602773</t>
  </si>
  <si>
    <t>ΚΟΥΚΛΙΑΚΟΣ</t>
  </si>
  <si>
    <t>ΘΕΟΔΩΡΟΣ-ΑΝΤΩΝΙΟΣ</t>
  </si>
  <si>
    <t>ΚΟΥΚΛΙΑΚΟΣ ΘΕΟΔΩΡΟΣ-ΑΝΤΩΝΙΟΣ</t>
  </si>
  <si>
    <t>akiskouk33@gmail.com</t>
  </si>
  <si>
    <t>kyriakakisy@gmail.com</t>
  </si>
  <si>
    <t>demmiekostaki@gmail.com</t>
  </si>
  <si>
    <t>nr136master@hotmail.com</t>
  </si>
  <si>
    <t>Kpedarakis14@gmail.com</t>
  </si>
  <si>
    <t>konstanpanag@gmail.com</t>
  </si>
  <si>
    <t>ΠΑΠΑΜΙΧΑΗΛ</t>
  </si>
  <si>
    <t>ΠΑΠΑΜΙΧΑΗΛ ΙΩΑΝΝΗΣ</t>
  </si>
  <si>
    <t>papamichailioannis@hotmail.com</t>
  </si>
  <si>
    <t>ΠΑΠΑΤΣΙΚΟΥΡΑΚΗΣ-ΤΕΤΟΣ</t>
  </si>
  <si>
    <t>ΝΗΡΕΑΣ</t>
  </si>
  <si>
    <t>ΠΑΠΑΤΣΙΚΟΥΡΑΚΗΣ-ΤΕΤΟΣ ΝΗΡΕΑΣ</t>
  </si>
  <si>
    <t>npapatsik@gmail.com</t>
  </si>
  <si>
    <t>liopeshku@gmail.com</t>
  </si>
  <si>
    <t>ΠΟΖΑΤΣΙΔΗΣ</t>
  </si>
  <si>
    <t>ΠΟΖΑΤΣΙΔΗΣ ΣΑΒΒΑΣ</t>
  </si>
  <si>
    <t>poimsch06@gmail.com</t>
  </si>
  <si>
    <t>raytopoulos2@gmail.com</t>
  </si>
  <si>
    <t>sitaridouelisabet@gmail.com</t>
  </si>
  <si>
    <t>georgetzatzanas@gmail.com</t>
  </si>
  <si>
    <t>theocharistsial@outlook.com.gr</t>
  </si>
  <si>
    <t>antoniostsiarapas@gmail.com</t>
  </si>
  <si>
    <t>stamatistsinaridis7@gmail.com</t>
  </si>
  <si>
    <t>eleftheriachristaki07@gmail.com</t>
  </si>
  <si>
    <t>THIMO</t>
  </si>
  <si>
    <t>ANTONI-OR-ANDONI</t>
  </si>
  <si>
    <t>THIMO ANTONI-OR-ANDONI</t>
  </si>
  <si>
    <t>a66674381@gmail.com</t>
  </si>
  <si>
    <t>ΑΘΑΝΑΣΙΟΥ</t>
  </si>
  <si>
    <t>ΑΘΑΝΑΣΙΟΥ ΜΙΧΑΗΛ</t>
  </si>
  <si>
    <t>athmike82@gmail.com</t>
  </si>
  <si>
    <t>ΑΜΟΙΡΙΔΗΣ</t>
  </si>
  <si>
    <t>ΑΝΑΣΤΑΣΙΟΣ  ΝΙΚΟΛΑΟΣ</t>
  </si>
  <si>
    <t>ΑΜΟΙΡΙΔΗΣ ΑΝΑΣΤΑΣΙΟΣ  ΝΙΚΟΛΑΟΣ</t>
  </si>
  <si>
    <t>anastashsamoiridhs1@gmail.com</t>
  </si>
  <si>
    <t>ΑΠΟΣΤΟΛΙΔΗΣ</t>
  </si>
  <si>
    <t>ΑΠΟΣΤΟΛΙΔΗΣ ΔΗΜΗΤΡΙΟΣ</t>
  </si>
  <si>
    <t>apostolidesdimitris@gmail.com</t>
  </si>
  <si>
    <t>ΑΣΛΑΝΙΔΟΥ</t>
  </si>
  <si>
    <t>ΝΕΦΕΛΗ ΑΛΕΞΑΝΔΡΑ</t>
  </si>
  <si>
    <t>ΑΣΛΑΝΙΔΟΥ ΝΕΦΕΛΗ ΑΛΕΞΑΝΔΡΑ</t>
  </si>
  <si>
    <t>nefeliaslanidou@gmail.com</t>
  </si>
  <si>
    <t>07040400801</t>
  </si>
  <si>
    <t>ΒΑΓΙΩΝΑ</t>
  </si>
  <si>
    <t>ΒΑΓΙΩΝΑ ΑΝΑΣΤΑΣΙΑ</t>
  </si>
  <si>
    <t>vagionaa@gmail.com</t>
  </si>
  <si>
    <t>01110604152</t>
  </si>
  <si>
    <t>ΒΛΟΓΙΑΡΗΣ</t>
  </si>
  <si>
    <t>ΒΛΟΓΙΑΡΗΣ ΣΤΑΜΑΤΙΟΣ</t>
  </si>
  <si>
    <t>st4matisvl0g@gmail.com</t>
  </si>
  <si>
    <t>02080603810</t>
  </si>
  <si>
    <t>ΒΟΣΤΡΙΚΩΒ</t>
  </si>
  <si>
    <t>ΗΛΙΑ</t>
  </si>
  <si>
    <t>ΒΟΣΤΡΙΚΩΒ ΗΛΙΑ</t>
  </si>
  <si>
    <t>vostrikovilias@gmail.com</t>
  </si>
  <si>
    <t>ΒΟΥΖΙΚΗΣ</t>
  </si>
  <si>
    <t>ΒΟΥΖΙΚΗΣ ΜΙΧΑΗΛ</t>
  </si>
  <si>
    <t>michalisvouz@gmail.com</t>
  </si>
  <si>
    <t>03020600478</t>
  </si>
  <si>
    <t>steliosgiannouk@gmail.com</t>
  </si>
  <si>
    <t>dimgoutroub@gmail.com</t>
  </si>
  <si>
    <t>07090602710</t>
  </si>
  <si>
    <t>ΕΥΘΥΜΙΑΔΗΣ ΔΗΜΗΤΡΙΟΣ</t>
  </si>
  <si>
    <t>jimeuthymiadis@gmail.com</t>
  </si>
  <si>
    <t>ΖΑΜΠΟΥ</t>
  </si>
  <si>
    <t>ΖΑΜΠΟΥ ΑΙΚΑΤΕΡΙΝΗ</t>
  </si>
  <si>
    <t>catherine.zampou@gmail.com</t>
  </si>
  <si>
    <t>ΖΕΛΕΛΙΔΗΣ</t>
  </si>
  <si>
    <t>ΖΕΛΕΛΙΔΗΣ ΜΙΧΑΗΛ</t>
  </si>
  <si>
    <t>mouxaelts@yahoo.gr</t>
  </si>
  <si>
    <t>04020501930</t>
  </si>
  <si>
    <t>ΘΕΟΔΩΡΟΠΟΥΛΟΣ</t>
  </si>
  <si>
    <t>ΖΗΣΗΣ</t>
  </si>
  <si>
    <t>ΘΕΟΔΩΡΟΠΟΥΛΟΣ ΖΗΣΗΣ</t>
  </si>
  <si>
    <t>zisistheodo2005@gmail.com</t>
  </si>
  <si>
    <t>ΘΕΟΛΟΓΟΥ</t>
  </si>
  <si>
    <t>ΘΕΟΛΟΓΟΥ ΑΓΓΕΛΟΣ</t>
  </si>
  <si>
    <t>theotheo9902@gmail.com</t>
  </si>
  <si>
    <t>06110601298</t>
  </si>
  <si>
    <t>ΚΑΝΔΗΛΑΡΗΣ</t>
  </si>
  <si>
    <t>ΚΑΝΔΗΛΑΡΗΣ ΚΩΝΣΤΑΝΤΙΝΟΣ</t>
  </si>
  <si>
    <t>konkandil@gmail.com</t>
  </si>
  <si>
    <t>ΚΑΣΤΙΔΗΣ</t>
  </si>
  <si>
    <t>ΚΑΣΤΙΔΗΣ ΕΥΡΙΠΙΔΗΣ</t>
  </si>
  <si>
    <t>ekastidis@gmail.com</t>
  </si>
  <si>
    <t>09040601396</t>
  </si>
  <si>
    <t>orestkont@gmail.com</t>
  </si>
  <si>
    <t>pariskouf@gmail.com</t>
  </si>
  <si>
    <t>enigmatic2413@gmail.com</t>
  </si>
  <si>
    <t>alexandrosorion@gmail.com</t>
  </si>
  <si>
    <t>ΜΟΥΜΤΖΙΟΓΛΟΥ</t>
  </si>
  <si>
    <t>ΜΟΥΜΤΖΙΟΓΛΟΥ ΓΕΩΡΓΙΟΣ</t>
  </si>
  <si>
    <t>giorgisstrof771@gmail.com</t>
  </si>
  <si>
    <t>ΜΠΑΝΑΒΑΣ</t>
  </si>
  <si>
    <t>ΜΠΑΝΑΒΑΣ ΑΛΕΞΑΝΔΡΟΣ</t>
  </si>
  <si>
    <t>mpanavas3@gmail.com</t>
  </si>
  <si>
    <t>ΜΠΑΣΙΟΣ</t>
  </si>
  <si>
    <t>ΜΠΑΣΙΟΣ ΕΥΑΓΓΕΛΟΣ</t>
  </si>
  <si>
    <t>evangelosbasios1998@gmail.com</t>
  </si>
  <si>
    <t>ΠΑΠΑΔΟΠΟΥΛΟΣ ΠΑΥΛΟΣ</t>
  </si>
  <si>
    <t>paulpapadopoulos.gr@gmail.com</t>
  </si>
  <si>
    <t>03080603438</t>
  </si>
  <si>
    <t>ΠΑΠΑΔΟΠΟΥΛΟΣ ΣΩΚΡΑΤΗΣ</t>
  </si>
  <si>
    <t>sokrates.elpides@gmail.com</t>
  </si>
  <si>
    <t>parastatidoy@gmail.com</t>
  </si>
  <si>
    <t>ΠΕΤΡΙΔΗΣ</t>
  </si>
  <si>
    <t>ΠΕΤΡΙΔΗΣ ΙΩΑΝΝΗΣ</t>
  </si>
  <si>
    <t>poylekamaria@gmail.com</t>
  </si>
  <si>
    <t>ΡΙΖΟΣ</t>
  </si>
  <si>
    <t>ΡΙΖΟΣ ΒΑΣΙΛΕΙΟΣ</t>
  </si>
  <si>
    <t>birizos@yahoo.com</t>
  </si>
  <si>
    <t>ΣΑΠΑΡΔΑΝΗΣ</t>
  </si>
  <si>
    <t>ΣΑΠΑΡΔΑΝΗΣ ΓΕΡΑΣΙΜΟΣ</t>
  </si>
  <si>
    <t>gergera4@gmail.com</t>
  </si>
  <si>
    <t>ΣΑΡΑΦΗΣ</t>
  </si>
  <si>
    <t>ΣΑΡΑΦΗΣ ΓΕΩΡΓΙΟΣ</t>
  </si>
  <si>
    <t>geosarafis6@gmail.com</t>
  </si>
  <si>
    <t>08010600875</t>
  </si>
  <si>
    <t>ΣΑΡΙΔΗΣ</t>
  </si>
  <si>
    <t>ΣΑΡΙΔΗΣ ΝΙΚΟΛΑΟΣ</t>
  </si>
  <si>
    <t>takisrineti56@gmail.com</t>
  </si>
  <si>
    <t>kwstasskourtis11@gmail.com</t>
  </si>
  <si>
    <t>solomonidesnikos6@gmail.com</t>
  </si>
  <si>
    <t>stamkose@gmail.com</t>
  </si>
  <si>
    <t>04120602000</t>
  </si>
  <si>
    <t>ΣΤΑΜΟΥΛΗ</t>
  </si>
  <si>
    <t>ΣΤΑΜΟΥΛΗ ΠΑΡΑΣΚΕΥΗ</t>
  </si>
  <si>
    <t>paraskevh67@gmail.com</t>
  </si>
  <si>
    <t>ΣΥΓΚΟΥΝΑΣ</t>
  </si>
  <si>
    <t>ΣΥΓΚΟΥΝΑΣ ΝΙΚΟΛΑΟΣ</t>
  </si>
  <si>
    <t>sigkounasnikos2010@gmail.com</t>
  </si>
  <si>
    <t>ntetramidas@gmal.com</t>
  </si>
  <si>
    <t>02080600071</t>
  </si>
  <si>
    <t>ΤΡΟΥΜΠΑΛΟΣ</t>
  </si>
  <si>
    <t>ΤΡΟΥΜΠΑΛΟΣ ΔΗΜΗΤΡΙΟΣ</t>
  </si>
  <si>
    <t>jimtroub24@gmail.com</t>
  </si>
  <si>
    <t>ΤΣΑΜΟΥΡΛΙΔΗΣ</t>
  </si>
  <si>
    <t>ΤΣΑΜΟΥΡΛΙΔΗΣ ΜΙΧΑΗΛ</t>
  </si>
  <si>
    <t>tersenidou83@mail.com</t>
  </si>
  <si>
    <t>ΤΣΑΧΟΥΡΙΔΗΣ</t>
  </si>
  <si>
    <t>ΤΣΑΧΟΥΡΙΔΗΣ ΑΛΕΞΑΝΔΡΟΣ</t>
  </si>
  <si>
    <t>tsachouridisa@gmail.com</t>
  </si>
  <si>
    <t>nikostse21@gmail.com</t>
  </si>
  <si>
    <t>ΤΣΟΛΑΚΗΣ</t>
  </si>
  <si>
    <t>ΤΣΟΛΑΚΗΣ ΚΩΝΣΤΑΝΤΙΝΟΣ</t>
  </si>
  <si>
    <t>ktsol2006@gmail.com</t>
  </si>
  <si>
    <t>ΤΣΟΛΑΡΙΔΗΣ</t>
  </si>
  <si>
    <t>ΤΣΟΛΑΡΙΔΗΣ ΚΩΝΣΤΑΝΤΙΝΟΣ</t>
  </si>
  <si>
    <t>konstantinostsola@gmail.com</t>
  </si>
  <si>
    <t>ΧΑΖΑΡΙΔΗΣ</t>
  </si>
  <si>
    <t>ΧΑΖΑΡΙΔΗΣ ΓΕΩΡΓΙΟΣ</t>
  </si>
  <si>
    <t>giorgoshaza@gmail.com</t>
  </si>
  <si>
    <t>hamorousiosk@gmail.com</t>
  </si>
  <si>
    <t>ΧΑΡΑΛΑΜΠΙΔΗΣ</t>
  </si>
  <si>
    <t>ΧΑΡΑΛΑΜΠΙΔΗΣ ΚΩΝΣΤΑΝΤΙΝΟΣ</t>
  </si>
  <si>
    <t>kostas.x5@gmail.com</t>
  </si>
  <si>
    <t>chasaalla@gmail.com</t>
  </si>
  <si>
    <t>05039201941</t>
  </si>
  <si>
    <t>ΧΑΤΖΗΠΑΡΑΣΚΕΥΑ</t>
  </si>
  <si>
    <t>ΧΑΤΖΗΠΑΡΑΣΚΕΥΑ ΣΩΤΗΡΙΑ</t>
  </si>
  <si>
    <t>sotiriachatziparaskeva@hotmail.com</t>
  </si>
  <si>
    <t>christopherchatz@gmail.com</t>
  </si>
  <si>
    <t>04050600362</t>
  </si>
  <si>
    <t>makoulina2006@gmail.com</t>
  </si>
  <si>
    <t>01100600053</t>
  </si>
  <si>
    <t>giorgosarna@gmail.com</t>
  </si>
  <si>
    <t>pan.archontakis@gmail.com</t>
  </si>
  <si>
    <t>02020501637</t>
  </si>
  <si>
    <t>ΒΕΡΓΟΣ</t>
  </si>
  <si>
    <t>ΒΕΡΓΟΣ ΑΓΓΕΛΟΣ</t>
  </si>
  <si>
    <t>penelope.riga@gmail.com</t>
  </si>
  <si>
    <t>vivlioanna@gmail.com</t>
  </si>
  <si>
    <t>teogkioka@gmail.com</t>
  </si>
  <si>
    <t>ΓΟΥΛΑΝΤΑΣ</t>
  </si>
  <si>
    <t>ΓΟΥΛΑΝΤΑΣ ΑΘΑΝΑΣΙΟΣ</t>
  </si>
  <si>
    <t>goulisjr@gmail.com</t>
  </si>
  <si>
    <t>ΕΥΘΥΜΙΑΔΗΣ ΙΩΑΝΝΗΣ</t>
  </si>
  <si>
    <t>efjohn90@gmail.com</t>
  </si>
  <si>
    <t>ΖΟΥΡΝΑΤΖΑΚΗΣ</t>
  </si>
  <si>
    <t>ΖΟΥΡΝΑΤΖΑΚΗΣ ΓΕΩΡΓΙΟΣ</t>
  </si>
  <si>
    <t>grzournatzakis@gmail.com</t>
  </si>
  <si>
    <t>ΙΩΣΗΦΙΔΗΣ</t>
  </si>
  <si>
    <t>ΙΩΣΗΦΙΔΗΣ ΑΝΑΣΤΑΣΙΟΣ</t>
  </si>
  <si>
    <t>Karas_pa@yahoo.gr</t>
  </si>
  <si>
    <t>dimoskats06@gmail.com</t>
  </si>
  <si>
    <t>ΚΙΟΥΡΚΤΣΗΣ</t>
  </si>
  <si>
    <t>ΚΙΟΥΡΚΤΣΗΣ ΚΥΡΙΑΚΟΣ</t>
  </si>
  <si>
    <t>koulispapa05@gmail.com</t>
  </si>
  <si>
    <t>09120602553</t>
  </si>
  <si>
    <t>ΚΥΡΙΟ</t>
  </si>
  <si>
    <t>ΚΥΡΙΟ ΑΛΕΞΑΝΔΡΟΣ</t>
  </si>
  <si>
    <t>kirioa222@gmail.com</t>
  </si>
  <si>
    <t>05119602596</t>
  </si>
  <si>
    <t>ΜΠΟΤΑΚΗΣ</t>
  </si>
  <si>
    <t>ΣΠΥΡΟΣ</t>
  </si>
  <si>
    <t>ΜΠΟΤΑΚΗΣ ΣΠΥΡΟΣ</t>
  </si>
  <si>
    <t>mpotakis.anakainiseis@gmail.com</t>
  </si>
  <si>
    <t>billisnik@gmail.com</t>
  </si>
  <si>
    <t>pantoulakleoniki@gmail.com</t>
  </si>
  <si>
    <t>08060400531</t>
  </si>
  <si>
    <t>ΠΑΠΑΓΙΑΝΝΗΣ</t>
  </si>
  <si>
    <t>ΠΑΠΑΓΙΑΝΝΗΣ ΔΗΜΗΤΡΙΟΣ</t>
  </si>
  <si>
    <t>zouzounia2010@hotmail.com</t>
  </si>
  <si>
    <t>jimypap10@gmail.com</t>
  </si>
  <si>
    <t>ΠΑΣΧΑΛΟΓΛΟΥ</t>
  </si>
  <si>
    <t>ΠΑΣΧΑΛΟΓΛΟΥ ΓΕΩΡΓΙΟΣ</t>
  </si>
  <si>
    <t>paschaloglougeorge@gmail.com</t>
  </si>
  <si>
    <t>05040603192</t>
  </si>
  <si>
    <t>itsangelpetrou@gmail.com</t>
  </si>
  <si>
    <t>ssavvidis808@gmail.com</t>
  </si>
  <si>
    <t>ΣΑΜΟΥΗΛΙΔΟΥ</t>
  </si>
  <si>
    <t>ΣΑΜΟΥΗΛΙΔΟΥ ΑΝΑΣΤΑΣΙΑ</t>
  </si>
  <si>
    <t>052010826</t>
  </si>
  <si>
    <t>anastasiasam1967@gmail.com</t>
  </si>
  <si>
    <t>konstantinostaktakis2006@gmail.com</t>
  </si>
  <si>
    <t>ΤΟΥΒΛΑΤΖΗΣ</t>
  </si>
  <si>
    <t>ΤΟΥΒΛΑΤΖΗΣ ΔΗΜΗΤΡΙΟΣ</t>
  </si>
  <si>
    <t>d.touvlatzis@gmail.com</t>
  </si>
  <si>
    <t>giannistsalouk@gmail.com</t>
  </si>
  <si>
    <t>filippidis.nikoss@gmail.com</t>
  </si>
  <si>
    <t>ΦΙΛΙΠΠΟΥ</t>
  </si>
  <si>
    <t>ΦΙΛΙΠΠΟΥ ΑΠΟΣΤΟΛΟΣ</t>
  </si>
  <si>
    <t>tolisfilippou@gmail.com</t>
  </si>
  <si>
    <t>ΧΑΛΚΙΔΗΣ ΧΡΗΣΤΟΣ</t>
  </si>
  <si>
    <t>Xalkidis2000@gmail.com</t>
  </si>
  <si>
    <t>sotirischatzz@gmail.com</t>
  </si>
  <si>
    <t>SHKULLAKU</t>
  </si>
  <si>
    <t>ANTONIO</t>
  </si>
  <si>
    <t>SHKULLAKU ANTONIO</t>
  </si>
  <si>
    <t>antonisskoul123@gmail.com</t>
  </si>
  <si>
    <t>06100601415</t>
  </si>
  <si>
    <t>ΑΛΕΞΗΣ</t>
  </si>
  <si>
    <t>ΑΛΕΞΗΣ ΓΕΡΑΣΙΜΟΣ</t>
  </si>
  <si>
    <t>mariaalexis88@gmail.com</t>
  </si>
  <si>
    <t>ΑΡΓΥΡΙΑΔΗΣ</t>
  </si>
  <si>
    <t>ΑΡΓΥΡΙΑΔΗΣ ΕΜΜΑΝΟΥΗΛ</t>
  </si>
  <si>
    <t>arguriadou@gmail.com</t>
  </si>
  <si>
    <t>Rinonick8000@gmail.com</t>
  </si>
  <si>
    <t>ΔΑΣΙΟΠΟΥΛΟΣ</t>
  </si>
  <si>
    <t>ΔΑΣΙΟΠΟΥΛΟΣ ΙΩΑΝΝΗΣ</t>
  </si>
  <si>
    <t>dasiopoulosgiannis2005@gmail.com</t>
  </si>
  <si>
    <t>09090400228</t>
  </si>
  <si>
    <t>ΖΟΡΜΠΑ</t>
  </si>
  <si>
    <t>ΣΟΥΛΤΑΝΑ</t>
  </si>
  <si>
    <t>ΖΟΡΜΠΑ ΣΟΥΛΤΑΝΑ</t>
  </si>
  <si>
    <t>zorbtania@gmail.com</t>
  </si>
  <si>
    <t>ΚΑΛΦΑΣ</t>
  </si>
  <si>
    <t>ΚΑΛΦΑΣ ΚΩΝΣΤΑΝΤΙΝΟΣ</t>
  </si>
  <si>
    <t>konstantinosgr@msn.com</t>
  </si>
  <si>
    <t>ΛΙΑΚΗ</t>
  </si>
  <si>
    <t>ΛΙΑΚΗ ΣΟΦΙΑ</t>
  </si>
  <si>
    <t>sofialamda03@gmail.com</t>
  </si>
  <si>
    <t>03060500737</t>
  </si>
  <si>
    <t>ΛΙΛΗΣ</t>
  </si>
  <si>
    <t>ΛΙΛΗΣ ΔΗΜΗΤΡΙΟΣ</t>
  </si>
  <si>
    <t>jimlilis05@gmail.com</t>
  </si>
  <si>
    <t>ΛΙΝΟΣΠΟΡΗΣ</t>
  </si>
  <si>
    <t>ΣΠΥΡΙΔΩΝ-ΠΑΝΑΓΙΩΤΗΣ</t>
  </si>
  <si>
    <t>ΛΙΝΟΣΠΟΡΗΣ ΣΠΥΡΙΔΩΝ-ΠΑΝΑΓΙΩΤΗΣ</t>
  </si>
  <si>
    <t>Spiroskink@gmail.com</t>
  </si>
  <si>
    <t>ΛΙΟΥΧΡΗΣΤΟΣ</t>
  </si>
  <si>
    <t>ΛΙΟΥΧΡΗΣΤΟΣ ΧΡΗΣΤΟΣ</t>
  </si>
  <si>
    <t>xliouxristos@gmail.com</t>
  </si>
  <si>
    <t>02040403376</t>
  </si>
  <si>
    <t>ΜΑΣΤΟΡΑΣ</t>
  </si>
  <si>
    <t>ΒΑΪΟΣ</t>
  </si>
  <si>
    <t>ΜΑΣΤΟΡΑΣ ΒΑΪΟΣ</t>
  </si>
  <si>
    <t>vaiosmastoras@gmail.com</t>
  </si>
  <si>
    <t>02050601059</t>
  </si>
  <si>
    <t>ΜΙΣΡΑΣΗΣ</t>
  </si>
  <si>
    <t>ΓΙΩΡΓΟ</t>
  </si>
  <si>
    <t>ΜΙΣΡΑΣΗΣ ΓΙΩΡΓΟ</t>
  </si>
  <si>
    <t>jorgomisrasi@gmail.com</t>
  </si>
  <si>
    <t>ΧΑΡΙΛΑΟΣ-ΔΗΜΗΤΡΙΟΣ</t>
  </si>
  <si>
    <t>ΜΙΧΑΗΛΙΔΗΣ ΧΑΡΙΛΑΟΣ-ΔΗΜΗΤΡΙΟΣ</t>
  </si>
  <si>
    <t>xarismixailidis88@gmail.com</t>
  </si>
  <si>
    <t>09010201011</t>
  </si>
  <si>
    <t>ΜΠΙΝΙΑΚΟΥ</t>
  </si>
  <si>
    <t>ΜΠΙΝΙΑΚΟΥ ΒΑΣΙΛΕΙΟΣ</t>
  </si>
  <si>
    <t>Fbiniakou@yahoo.gr</t>
  </si>
  <si>
    <t>geraldbitsakou@gmail.com</t>
  </si>
  <si>
    <t>nikolaoustauros3@gmail.com</t>
  </si>
  <si>
    <t>ΟΥΤΣΙ</t>
  </si>
  <si>
    <t>ΠΙΕΤΡΟ</t>
  </si>
  <si>
    <t>ΟΥΤΣΙ ΠΙΕΤΡΟ</t>
  </si>
  <si>
    <t>ucipetros@gmail.com</t>
  </si>
  <si>
    <t>ΠΑΠΑΓΕΩΡΓΙΟΥ ΓΕΩΡΓΙΟΣ</t>
  </si>
  <si>
    <t>georgepaok876@gmail.com</t>
  </si>
  <si>
    <t>ΡΕΒΕΝΙΚΙΩΤΗΣ</t>
  </si>
  <si>
    <t>ΡΕΒΕΝΙΚΙΩΤΗΣ ΘΩΜΑΣ</t>
  </si>
  <si>
    <t>th.reven@gmail.com</t>
  </si>
  <si>
    <t>02120600735</t>
  </si>
  <si>
    <t>ΡΕΝΝΑΣ</t>
  </si>
  <si>
    <t>ΙΩΑΝΝΗΣ-ΜΑΡΙΟΣ</t>
  </si>
  <si>
    <t>ΡΕΝΝΑΣ ΙΩΑΝΝΗΣ-ΜΑΡΙΟΣ</t>
  </si>
  <si>
    <t>johnrennas1914@gmail.com</t>
  </si>
  <si>
    <t>georgekasro@gmail.com</t>
  </si>
  <si>
    <t>ΡΩΜΑΝΙΑΣ</t>
  </si>
  <si>
    <t>ΡΩΜΑΝΙΑΣ ΓΕΩΡΓΙΟΣ</t>
  </si>
  <si>
    <t>romaniasgiorgos1@gmail.com</t>
  </si>
  <si>
    <t>ΣΑΜΑΡΑ ΓΕΩΡΓΙΑ</t>
  </si>
  <si>
    <t>074139006</t>
  </si>
  <si>
    <t>georgiasamara1@gmail.com</t>
  </si>
  <si>
    <t>segkosgiorgos@gmail.com</t>
  </si>
  <si>
    <t>ΣΟΥΛΗΜΙΔΗΣ</t>
  </si>
  <si>
    <t>ΣΟΥΛΗΜΙΔΗΣ ΘΕΟΔΩΡΟΣ</t>
  </si>
  <si>
    <t>thodorissoulimidis@gmail.com</t>
  </si>
  <si>
    <t>dimatriandafillidis@gmail.com</t>
  </si>
  <si>
    <t>ΤΣΟΛΕΡΙΔΗΣ</t>
  </si>
  <si>
    <t>ΤΣΟΛΕΡΙΔΗΣ ΘΕΟΔΩΡΟΣ</t>
  </si>
  <si>
    <t>thodoris.tsoleridis@gmail.com</t>
  </si>
  <si>
    <t>04120601556</t>
  </si>
  <si>
    <t>ΧΑΤΖΗΙΩΑΝΝΟΥ</t>
  </si>
  <si>
    <t>ΧΑΤΖΗΙΩΑΝΝΟΥ ΔΗΜΗΤΡΙΟΣ</t>
  </si>
  <si>
    <t>xatzdimi2006@gmail.com</t>
  </si>
  <si>
    <t>02029301773</t>
  </si>
  <si>
    <t>ΧΡΥΣΟΥΛΗΣ</t>
  </si>
  <si>
    <t>ΧΡΥΣΟΥΛΗΣ ΙΩΑΝΝΗΣ</t>
  </si>
  <si>
    <t>xrysoulis@gmail.com</t>
  </si>
  <si>
    <t>vaggosava@gmail.com</t>
  </si>
  <si>
    <t>iasonator93@gmail.com</t>
  </si>
  <si>
    <t>antonis506@yahoo.com</t>
  </si>
  <si>
    <t>kostantinosziak@gmail.com</t>
  </si>
  <si>
    <t>ioannoujon98@gmail.com</t>
  </si>
  <si>
    <t>harristhebig@gmail.com</t>
  </si>
  <si>
    <t>dimitrismouchlias@gmail.com</t>
  </si>
  <si>
    <t>giannisbessiris@gmail.com</t>
  </si>
  <si>
    <t>marianthi.xa@gmail.com</t>
  </si>
  <si>
    <t>chris23pan@gmail.com</t>
  </si>
  <si>
    <t>epapatsik@yahoo.gr</t>
  </si>
  <si>
    <t>helen.pavlid@gmail.com</t>
  </si>
  <si>
    <t>dimitrisraptis05@gmail.com</t>
  </si>
  <si>
    <t>stefanosraptis12@gmail.com</t>
  </si>
  <si>
    <t>jimtamis02@gmail.com</t>
  </si>
  <si>
    <t>x.alex179@gmail.com</t>
  </si>
  <si>
    <t>ekkogolo@gmail.com</t>
  </si>
  <si>
    <t>ΚΙΝΗΤΟ</t>
  </si>
  <si>
    <t>ΑΙΣΘ_Γ3</t>
  </si>
  <si>
    <r>
      <rPr>
        <b/>
        <sz val="26"/>
        <color theme="1"/>
        <rFont val="Cambria"/>
        <family val="1"/>
        <charset val="161"/>
      </rPr>
      <t xml:space="preserve">ΠΑΡΑΚΟΛΟΥΘΗΣΗ ΑΠΟΥΣΙΩΝ
</t>
    </r>
    <r>
      <rPr>
        <b/>
        <sz val="14"/>
        <color theme="9" tint="-0.249977111117893"/>
        <rFont val="Cambria"/>
        <family val="1"/>
        <charset val="161"/>
      </rPr>
      <t>(</t>
    </r>
    <r>
      <rPr>
        <b/>
        <i/>
        <sz val="14"/>
        <color theme="9" tint="-0.249977111117893"/>
        <rFont val="Cambria"/>
        <family val="1"/>
        <charset val="161"/>
      </rPr>
      <t>τελευταία ενημέρωση 07/10/2024</t>
    </r>
    <r>
      <rPr>
        <b/>
        <sz val="14"/>
        <color theme="9" tint="-0.249977111117893"/>
        <rFont val="Cambria"/>
        <family val="1"/>
        <charset val="161"/>
      </rPr>
      <t>)</t>
    </r>
    <r>
      <rPr>
        <b/>
        <sz val="14"/>
        <color theme="1"/>
        <rFont val="Cambria"/>
        <family val="1"/>
        <charset val="161"/>
      </rPr>
      <t xml:space="preserve">
</t>
    </r>
    <r>
      <rPr>
        <b/>
        <sz val="16"/>
        <color theme="1"/>
        <rFont val="Cambria"/>
        <family val="1"/>
        <charset val="161"/>
      </rPr>
      <t>Για να δείτε τις απουσίες σας δώστε τον ΑΜΚ και τον ΑΜΚΑ σας
και επιλέξτε το μάθημα που θέλετε</t>
    </r>
  </si>
  <si>
    <t>ΜΠΟΤΣΑΡΗΣ</t>
  </si>
  <si>
    <t>ΜΠΟΤΣΑΡΗΣ ΜΑΡΚΟΣ</t>
  </si>
  <si>
    <t>ΣΥΝΟΛΟ_ΑΠΟΥΣΙΩΝ</t>
  </si>
  <si>
    <t/>
  </si>
  <si>
    <t>9803</t>
  </si>
  <si>
    <t>6043</t>
  </si>
  <si>
    <t>9802</t>
  </si>
  <si>
    <t>6044</t>
  </si>
  <si>
    <t>9813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</si>
</sst>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00"/>
    <numFmt numFmtId="165" formatCode="dd/mm/yyyy"/>
    <numFmt numFmtId="166" formatCode="d/m"/>
  </numFmts>
  <fonts count="36" x14ac:knownFonts="1">
    <font>
      <sz val="11"/>
      <color theme="1"/>
      <name val="Calibri"/>
      <scheme val="minor"/>
    </font>
    <font>
      <sz val="11"/>
      <color theme="1"/>
      <name val="Calibri"/>
      <family val="2"/>
      <charset val="161"/>
    </font>
    <font>
      <sz val="11"/>
      <color theme="1"/>
      <name val="Calibri"/>
      <family val="2"/>
      <charset val="161"/>
    </font>
    <font>
      <sz val="11"/>
      <color theme="1"/>
      <name val="Calibri"/>
      <family val="2"/>
      <charset val="161"/>
    </font>
    <font>
      <sz val="11"/>
      <color theme="1"/>
      <name val="Calibri"/>
      <family val="2"/>
      <charset val="161"/>
    </font>
    <font>
      <sz val="11"/>
      <color theme="1"/>
      <name val="Calibri"/>
      <family val="2"/>
      <charset val="161"/>
    </font>
    <font>
      <sz val="11"/>
      <color theme="1"/>
      <name val="Calibri"/>
      <family val="2"/>
      <charset val="161"/>
      <scheme val="minor"/>
    </font>
    <font>
      <b/>
      <sz val="11"/>
      <color rgb="FF000000"/>
      <name val="Calibri"/>
      <family val="2"/>
      <charset val="161"/>
    </font>
    <font>
      <sz val="11"/>
      <color theme="1"/>
      <name val="Calibri"/>
      <family val="2"/>
      <charset val="161"/>
    </font>
    <font>
      <sz val="11"/>
      <color rgb="FF000000"/>
      <name val="Calibri"/>
      <family val="2"/>
      <charset val="161"/>
    </font>
    <font>
      <sz val="11"/>
      <color theme="1"/>
      <name val="Calibri"/>
      <family val="2"/>
      <charset val="161"/>
      <scheme val="minor"/>
    </font>
    <font>
      <b/>
      <sz val="11"/>
      <color theme="1"/>
      <name val="Calibri"/>
      <family val="2"/>
      <charset val="161"/>
    </font>
    <font>
      <b/>
      <sz val="30"/>
      <color theme="1"/>
      <name val="Cambria"/>
      <family val="1"/>
      <charset val="161"/>
    </font>
    <font>
      <sz val="11"/>
      <name val="Calibri"/>
      <family val="2"/>
      <charset val="161"/>
    </font>
    <font>
      <sz val="11"/>
      <color theme="0"/>
      <name val="Calibri"/>
      <family val="2"/>
      <charset val="161"/>
    </font>
    <font>
      <sz val="11"/>
      <color theme="1"/>
      <name val="Cambria"/>
      <family val="1"/>
      <charset val="161"/>
    </font>
    <font>
      <b/>
      <sz val="12"/>
      <color theme="0"/>
      <name val="Cambria"/>
      <family val="1"/>
      <charset val="161"/>
    </font>
    <font>
      <b/>
      <sz val="11"/>
      <color theme="1"/>
      <name val="Cambria"/>
      <family val="1"/>
      <charset val="161"/>
    </font>
    <font>
      <sz val="12"/>
      <color theme="1"/>
      <name val="Cambria"/>
      <family val="1"/>
      <charset val="161"/>
    </font>
    <font>
      <b/>
      <sz val="10"/>
      <color rgb="FF000000"/>
      <name val="Calibri"/>
      <family val="2"/>
      <charset val="161"/>
    </font>
    <font>
      <b/>
      <sz val="26"/>
      <color theme="1"/>
      <name val="Cambria"/>
      <family val="1"/>
      <charset val="161"/>
    </font>
    <font>
      <b/>
      <sz val="16"/>
      <color theme="1"/>
      <name val="Cambria"/>
      <family val="1"/>
      <charset val="161"/>
    </font>
    <font>
      <b/>
      <sz val="14"/>
      <color theme="9" tint="-0.249977111117893"/>
      <name val="Cambria"/>
      <family val="1"/>
      <charset val="161"/>
    </font>
    <font>
      <b/>
      <i/>
      <sz val="14"/>
      <color theme="9" tint="-0.249977111117893"/>
      <name val="Cambria"/>
      <family val="1"/>
      <charset val="161"/>
    </font>
    <font>
      <b/>
      <sz val="14"/>
      <color theme="1"/>
      <name val="Cambria"/>
      <family val="1"/>
      <charset val="161"/>
    </font>
    <font>
      <sz val="8"/>
      <name val="Calibri"/>
      <family val="2"/>
      <charset val="161"/>
      <scheme val="minor"/>
    </font>
    <font>
      <sz val="8"/>
      <name val="Calibri"/>
      <family val="2"/>
      <charset val="161"/>
      <scheme val="minor"/>
    </font>
    <font>
      <sz val="11"/>
      <color rgb="FFFF0000"/>
      <name val="Calibri"/>
      <family val="2"/>
      <charset val="161"/>
    </font>
    <font>
      <b/>
      <sz val="11"/>
      <name val="Calibri"/>
      <family val="2"/>
      <charset val="161"/>
    </font>
    <font>
      <sz val="11"/>
      <name val="Calibri"/>
      <family val="2"/>
      <charset val="161"/>
      <scheme val="minor"/>
    </font>
    <font>
      <sz val="11"/>
      <color rgb="FFFF0000"/>
      <name val="Calibri"/>
      <family val="2"/>
      <charset val="161"/>
      <scheme val="minor"/>
    </font>
    <font>
      <b/>
      <sz val="11"/>
      <color rgb="FF000000"/>
      <name val="Calibri"/>
      <family val="2"/>
      <charset val="161"/>
    </font>
    <font>
      <b/>
      <sz val="11"/>
      <color theme="1"/>
      <name val="Calibri"/>
      <family val="2"/>
      <charset val="161"/>
      <scheme val="minor"/>
    </font>
    <font>
      <b/>
      <sz val="11"/>
      <color theme="3"/>
      <name val="Calibri"/>
      <family val="2"/>
      <charset val="161"/>
    </font>
    <font>
      <sz val="11"/>
      <color theme="3"/>
      <name val="Calibri"/>
      <family val="2"/>
      <charset val="161"/>
      <scheme val="minor"/>
    </font>
    <font>
      <sz val="11"/>
      <color theme="3"/>
      <name val="Calibri"/>
      <family val="2"/>
      <charset val="161"/>
    </font>
  </fonts>
  <fills count="14">
    <fill>
      <patternFill patternType="none"/>
    </fill>
    <fill>
      <patternFill patternType="gray125"/>
    </fill>
    <fill>
      <patternFill patternType="solid">
        <fgColor theme="0"/>
        <bgColor theme="0"/>
      </patternFill>
    </fill>
    <fill>
      <patternFill patternType="solid">
        <fgColor rgb="FF953735"/>
        <bgColor rgb="FF953735"/>
      </patternFill>
    </fill>
    <fill>
      <patternFill patternType="solid">
        <fgColor rgb="FFDDD9C3"/>
        <bgColor rgb="FFDDD9C3"/>
      </patternFill>
    </fill>
    <fill>
      <patternFill patternType="solid">
        <fgColor rgb="FFD8D8D8"/>
        <bgColor rgb="FFD8D8D8"/>
      </patternFill>
    </fill>
    <fill>
      <patternFill patternType="solid">
        <fgColor theme="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39997558519241921"/>
        <bgColor rgb="FFDDD9C3"/>
      </patternFill>
    </fill>
    <fill>
      <patternFill patternType="solid">
        <fgColor theme="4" tint="0.59999389629810485"/>
        <bgColor rgb="FFDDD9C3"/>
      </patternFill>
    </fill>
    <fill>
      <patternFill patternType="solid">
        <fgColor theme="0"/>
        <bgColor theme="4"/>
      </patternFill>
    </fill>
    <fill>
      <patternFill patternType="solid">
        <fgColor theme="0"/>
        <bgColor theme="4" tint="0.79998168889431442"/>
      </patternFill>
    </fill>
  </fills>
  <borders count="22">
    <border>
      <left/>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right style="thin">
        <color rgb="FFC0C0C0"/>
      </right>
      <top style="thin">
        <color rgb="FFC0C0C0"/>
      </top>
      <bottom style="thin">
        <color rgb="FFC0C0C0"/>
      </bottom>
      <diagonal/>
    </border>
    <border>
      <left style="thin">
        <color rgb="FF000000"/>
      </left>
      <right style="thin">
        <color rgb="FF000000"/>
      </right>
      <top style="thin">
        <color rgb="FF00000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2">
    <xf numFmtId="0" fontId="0" fillId="0" borderId="0"/>
    <xf numFmtId="0" fontId="6" fillId="0" borderId="6"/>
  </cellStyleXfs>
  <cellXfs count="174">
    <xf numFmtId="0" fontId="0" fillId="0" borderId="0" xfId="0"/>
    <xf numFmtId="0" fontId="7"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wrapText="1"/>
    </xf>
    <xf numFmtId="0" fontId="7" fillId="0" borderId="0" xfId="0" applyFont="1"/>
    <xf numFmtId="0" fontId="8" fillId="0" borderId="0" xfId="0" applyFont="1"/>
    <xf numFmtId="0" fontId="8" fillId="0" borderId="0" xfId="0" applyFont="1" applyAlignment="1">
      <alignment horizontal="center"/>
    </xf>
    <xf numFmtId="164" fontId="8" fillId="0" borderId="0" xfId="0" applyNumberFormat="1" applyFont="1" applyAlignment="1">
      <alignment horizontal="center"/>
    </xf>
    <xf numFmtId="0" fontId="8" fillId="0" borderId="0" xfId="0" applyFont="1" applyAlignment="1">
      <alignment wrapText="1"/>
    </xf>
    <xf numFmtId="0" fontId="9" fillId="0" borderId="2" xfId="0" applyFont="1" applyBorder="1" applyAlignment="1">
      <alignment wrapText="1"/>
    </xf>
    <xf numFmtId="0" fontId="9" fillId="0" borderId="0" xfId="0" applyFont="1" applyAlignment="1">
      <alignment wrapText="1"/>
    </xf>
    <xf numFmtId="0" fontId="10" fillId="0" borderId="0" xfId="0" applyFont="1"/>
    <xf numFmtId="0" fontId="8" fillId="0" borderId="2" xfId="0" applyFont="1" applyBorder="1"/>
    <xf numFmtId="0" fontId="11" fillId="0" borderId="0" xfId="0" applyFont="1" applyAlignment="1">
      <alignment horizontal="left"/>
    </xf>
    <xf numFmtId="165" fontId="11" fillId="0" borderId="0" xfId="0" applyNumberFormat="1" applyFont="1" applyAlignment="1">
      <alignment horizontal="left"/>
    </xf>
    <xf numFmtId="0" fontId="11" fillId="0" borderId="0" xfId="0" applyFont="1"/>
    <xf numFmtId="0" fontId="11" fillId="0" borderId="0" xfId="0" applyFont="1" applyAlignment="1">
      <alignment horizontal="center"/>
    </xf>
    <xf numFmtId="0" fontId="8" fillId="0" borderId="0" xfId="0" applyFont="1" applyAlignment="1">
      <alignment horizontal="left"/>
    </xf>
    <xf numFmtId="165" fontId="8" fillId="0" borderId="0" xfId="0" applyNumberFormat="1" applyFont="1" applyAlignment="1">
      <alignment horizontal="left"/>
    </xf>
    <xf numFmtId="14" fontId="8" fillId="0" borderId="0" xfId="0" applyNumberFormat="1" applyFont="1" applyAlignment="1">
      <alignment horizontal="left"/>
    </xf>
    <xf numFmtId="0" fontId="14" fillId="2" borderId="6" xfId="0" applyFont="1" applyFill="1" applyBorder="1"/>
    <xf numFmtId="0" fontId="15" fillId="0" borderId="0" xfId="0" applyFont="1" applyAlignment="1">
      <alignment vertical="center"/>
    </xf>
    <xf numFmtId="0" fontId="16" fillId="3" borderId="7" xfId="0" applyFont="1" applyFill="1" applyBorder="1" applyAlignment="1">
      <alignment horizontal="center" vertical="center"/>
    </xf>
    <xf numFmtId="164" fontId="16" fillId="3" borderId="8" xfId="0" applyNumberFormat="1" applyFont="1" applyFill="1" applyBorder="1" applyAlignment="1">
      <alignment horizontal="center" vertical="center"/>
    </xf>
    <xf numFmtId="0" fontId="16" fillId="3" borderId="8" xfId="0" applyFont="1" applyFill="1" applyBorder="1" applyAlignment="1">
      <alignment horizontal="center" vertical="center"/>
    </xf>
    <xf numFmtId="0" fontId="16" fillId="3" borderId="9" xfId="0" applyFont="1" applyFill="1" applyBorder="1" applyAlignment="1">
      <alignment horizontal="center" vertical="center"/>
    </xf>
    <xf numFmtId="0" fontId="16" fillId="2" borderId="6" xfId="0" applyFont="1" applyFill="1" applyBorder="1" applyAlignment="1">
      <alignment horizontal="center" vertical="center"/>
    </xf>
    <xf numFmtId="0" fontId="8"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8" fillId="0" borderId="0" xfId="0" applyFont="1" applyAlignment="1">
      <alignment vertical="center"/>
    </xf>
    <xf numFmtId="0" fontId="18" fillId="4" borderId="11" xfId="0" applyFont="1" applyFill="1" applyBorder="1" applyAlignment="1">
      <alignment horizontal="center" vertical="center"/>
    </xf>
    <xf numFmtId="0" fontId="18" fillId="4" borderId="12" xfId="0" applyFont="1" applyFill="1" applyBorder="1" applyAlignment="1">
      <alignment horizontal="center" vertical="center"/>
    </xf>
    <xf numFmtId="0" fontId="14" fillId="2" borderId="6" xfId="0" applyFont="1" applyFill="1" applyBorder="1" applyAlignment="1">
      <alignment vertical="center"/>
    </xf>
    <xf numFmtId="0" fontId="8" fillId="0" borderId="0" xfId="0" applyFont="1" applyAlignment="1">
      <alignment vertical="center" wrapText="1"/>
    </xf>
    <xf numFmtId="0" fontId="11" fillId="0" borderId="0" xfId="0" applyFont="1" applyAlignment="1">
      <alignment vertical="center"/>
    </xf>
    <xf numFmtId="0" fontId="11" fillId="0" borderId="0" xfId="0" applyFont="1" applyAlignment="1">
      <alignment horizontal="center" vertical="center"/>
    </xf>
    <xf numFmtId="0" fontId="8" fillId="0" borderId="1" xfId="0" applyFont="1" applyBorder="1" applyAlignment="1">
      <alignment vertical="center" wrapText="1"/>
    </xf>
    <xf numFmtId="0" fontId="8" fillId="5" borderId="1" xfId="0" applyFont="1" applyFill="1" applyBorder="1" applyAlignment="1">
      <alignment horizontal="center" vertical="center"/>
    </xf>
    <xf numFmtId="0" fontId="19" fillId="5" borderId="1" xfId="0" applyFont="1" applyFill="1" applyBorder="1" applyAlignment="1">
      <alignment horizontal="center" vertical="center"/>
    </xf>
    <xf numFmtId="0" fontId="6" fillId="0" borderId="0" xfId="0" applyFont="1"/>
    <xf numFmtId="0" fontId="5" fillId="0" borderId="2" xfId="0" applyFont="1" applyBorder="1"/>
    <xf numFmtId="0" fontId="5" fillId="0" borderId="0" xfId="0" applyFont="1" applyAlignment="1">
      <alignment horizontal="left"/>
    </xf>
    <xf numFmtId="164" fontId="11" fillId="0" borderId="0" xfId="0" applyNumberFormat="1" applyFont="1" applyAlignment="1">
      <alignment horizontal="center"/>
    </xf>
    <xf numFmtId="0" fontId="11" fillId="0" borderId="0" xfId="0" applyFont="1" applyAlignment="1">
      <alignment wrapText="1"/>
    </xf>
    <xf numFmtId="0" fontId="4" fillId="0" borderId="0" xfId="0" applyFont="1" applyAlignment="1">
      <alignment horizontal="left"/>
    </xf>
    <xf numFmtId="0" fontId="4" fillId="6" borderId="20" xfId="0" applyFont="1" applyFill="1" applyBorder="1"/>
    <xf numFmtId="0" fontId="0" fillId="6" borderId="0" xfId="0" applyFill="1"/>
    <xf numFmtId="0" fontId="8" fillId="6" borderId="0" xfId="0" applyFont="1" applyFill="1"/>
    <xf numFmtId="0" fontId="8" fillId="6" borderId="0" xfId="0" applyFont="1" applyFill="1" applyAlignment="1">
      <alignment horizontal="center"/>
    </xf>
    <xf numFmtId="0" fontId="8" fillId="6" borderId="0" xfId="0" applyFont="1" applyFill="1" applyAlignment="1">
      <alignment horizontal="left"/>
    </xf>
    <xf numFmtId="165" fontId="8" fillId="6" borderId="0" xfId="0" applyNumberFormat="1" applyFont="1" applyFill="1"/>
    <xf numFmtId="0" fontId="28" fillId="6" borderId="0" xfId="0" applyFont="1" applyFill="1"/>
    <xf numFmtId="0" fontId="29" fillId="6" borderId="0" xfId="0" applyFont="1" applyFill="1"/>
    <xf numFmtId="0" fontId="28" fillId="6" borderId="19" xfId="0" applyFont="1" applyFill="1" applyBorder="1" applyAlignment="1">
      <alignment horizontal="left"/>
    </xf>
    <xf numFmtId="165" fontId="28" fillId="6" borderId="20" xfId="0" applyNumberFormat="1" applyFont="1" applyFill="1" applyBorder="1" applyAlignment="1">
      <alignment horizontal="left"/>
    </xf>
    <xf numFmtId="0" fontId="28" fillId="6" borderId="20" xfId="0" applyFont="1" applyFill="1" applyBorder="1"/>
    <xf numFmtId="0" fontId="28" fillId="6" borderId="21" xfId="0" applyFont="1" applyFill="1" applyBorder="1" applyAlignment="1">
      <alignment horizontal="center"/>
    </xf>
    <xf numFmtId="0" fontId="6" fillId="6" borderId="20" xfId="0" applyFont="1" applyFill="1" applyBorder="1"/>
    <xf numFmtId="0" fontId="6" fillId="6" borderId="21" xfId="0" applyFont="1" applyFill="1" applyBorder="1"/>
    <xf numFmtId="0" fontId="6" fillId="6" borderId="18" xfId="0" applyFont="1" applyFill="1" applyBorder="1"/>
    <xf numFmtId="0" fontId="6" fillId="0" borderId="0" xfId="0" applyFont="1" applyAlignment="1">
      <alignment horizontal="left" vertical="center" wrapText="1"/>
    </xf>
    <xf numFmtId="0" fontId="0" fillId="0" borderId="0" xfId="0" applyAlignment="1">
      <alignment horizontal="left" vertical="center" wrapText="1"/>
    </xf>
    <xf numFmtId="0" fontId="7" fillId="0" borderId="0" xfId="0" applyFont="1" applyAlignment="1">
      <alignment horizontal="left" vertical="center"/>
    </xf>
    <xf numFmtId="0" fontId="7" fillId="0" borderId="0" xfId="0" applyFont="1" applyAlignment="1">
      <alignment horizontal="left" vertical="center" wrapText="1"/>
    </xf>
    <xf numFmtId="0" fontId="7" fillId="0" borderId="6" xfId="0" applyFont="1" applyBorder="1" applyAlignment="1">
      <alignment horizontal="left" vertical="center" wrapText="1"/>
    </xf>
    <xf numFmtId="0" fontId="7" fillId="0" borderId="15" xfId="0" applyFont="1" applyBorder="1" applyAlignment="1">
      <alignment horizontal="left" vertical="center" wrapText="1"/>
    </xf>
    <xf numFmtId="0" fontId="8" fillId="0" borderId="6" xfId="0" applyFont="1" applyBorder="1" applyAlignment="1">
      <alignment horizontal="left" vertical="center"/>
    </xf>
    <xf numFmtId="0" fontId="0" fillId="0" borderId="0" xfId="0" applyAlignment="1">
      <alignment horizontal="left" vertical="center"/>
    </xf>
    <xf numFmtId="0" fontId="9" fillId="0" borderId="6" xfId="0" applyFont="1" applyBorder="1" applyAlignment="1">
      <alignment horizontal="left" vertical="center" wrapText="1"/>
    </xf>
    <xf numFmtId="0" fontId="9" fillId="0" borderId="14" xfId="0" applyFont="1" applyBorder="1" applyAlignment="1">
      <alignment horizontal="left" vertical="center" wrapText="1"/>
    </xf>
    <xf numFmtId="0" fontId="8" fillId="0" borderId="0" xfId="0" applyFont="1" applyAlignment="1">
      <alignment horizontal="left" vertical="center"/>
    </xf>
    <xf numFmtId="0" fontId="9" fillId="0" borderId="2" xfId="0" applyFont="1" applyBorder="1" applyAlignment="1">
      <alignment horizontal="left" vertical="center" wrapText="1"/>
    </xf>
    <xf numFmtId="0" fontId="0" fillId="0" borderId="6" xfId="0" applyBorder="1" applyAlignment="1">
      <alignment horizontal="left" vertical="center"/>
    </xf>
    <xf numFmtId="0" fontId="0" fillId="0" borderId="13" xfId="0" applyBorder="1" applyAlignment="1">
      <alignment horizontal="left" vertical="center"/>
    </xf>
    <xf numFmtId="0" fontId="0" fillId="0" borderId="13" xfId="0" applyBorder="1" applyAlignment="1">
      <alignment horizontal="left" vertical="center" wrapText="1"/>
    </xf>
    <xf numFmtId="0" fontId="5" fillId="0" borderId="13" xfId="0" applyFont="1" applyBorder="1" applyAlignment="1">
      <alignment horizontal="left" vertical="center"/>
    </xf>
    <xf numFmtId="0" fontId="5" fillId="0" borderId="0" xfId="0" applyFont="1" applyAlignment="1">
      <alignment horizontal="left" vertical="center"/>
    </xf>
    <xf numFmtId="0" fontId="9" fillId="0" borderId="0" xfId="0" applyFont="1" applyAlignment="1">
      <alignment horizontal="left" vertical="center" wrapText="1"/>
    </xf>
    <xf numFmtId="0" fontId="6" fillId="0" borderId="0" xfId="0" applyFont="1" applyAlignment="1">
      <alignment horizontal="left" vertical="center"/>
    </xf>
    <xf numFmtId="0" fontId="9" fillId="0" borderId="13" xfId="0" applyFont="1" applyBorder="1" applyAlignment="1">
      <alignment horizontal="left" vertical="center" wrapText="1"/>
    </xf>
    <xf numFmtId="0" fontId="5" fillId="0" borderId="6" xfId="0" applyFont="1" applyBorder="1" applyAlignment="1">
      <alignment horizontal="left" vertical="center"/>
    </xf>
    <xf numFmtId="0" fontId="6" fillId="0" borderId="6" xfId="0" applyFont="1" applyBorder="1" applyAlignment="1">
      <alignment horizontal="left" vertical="center"/>
    </xf>
    <xf numFmtId="0" fontId="27" fillId="0" borderId="6" xfId="0" applyFont="1" applyBorder="1" applyAlignment="1">
      <alignment horizontal="left" vertical="center" wrapText="1"/>
    </xf>
    <xf numFmtId="0" fontId="30" fillId="0" borderId="0" xfId="0" applyFont="1" applyAlignment="1">
      <alignment horizontal="left" vertical="center"/>
    </xf>
    <xf numFmtId="0" fontId="8" fillId="0" borderId="0" xfId="0" applyFont="1" applyAlignment="1">
      <alignment horizontal="left" vertical="center" wrapText="1"/>
    </xf>
    <xf numFmtId="0" fontId="0" fillId="6" borderId="13" xfId="0" applyFill="1" applyBorder="1" applyAlignment="1">
      <alignment horizontal="left" vertical="center"/>
    </xf>
    <xf numFmtId="0" fontId="0" fillId="6" borderId="13" xfId="0" applyFill="1" applyBorder="1" applyAlignment="1">
      <alignment horizontal="left" vertical="center" wrapText="1"/>
    </xf>
    <xf numFmtId="0" fontId="7" fillId="7" borderId="13" xfId="0" applyFont="1" applyFill="1" applyBorder="1" applyAlignment="1">
      <alignment horizontal="left" vertical="center"/>
    </xf>
    <xf numFmtId="0" fontId="7" fillId="7" borderId="13" xfId="0" applyFont="1" applyFill="1" applyBorder="1" applyAlignment="1">
      <alignment horizontal="left" vertical="center" wrapText="1"/>
    </xf>
    <xf numFmtId="0" fontId="31" fillId="7" borderId="13" xfId="0" applyFont="1" applyFill="1" applyBorder="1" applyAlignment="1">
      <alignment horizontal="left" vertical="center"/>
    </xf>
    <xf numFmtId="0" fontId="32" fillId="0" borderId="0" xfId="0" applyFont="1"/>
    <xf numFmtId="0" fontId="6" fillId="0" borderId="0" xfId="0" applyFont="1" applyAlignment="1">
      <alignment vertical="center"/>
    </xf>
    <xf numFmtId="0" fontId="6" fillId="0" borderId="0" xfId="0" applyFont="1" applyAlignment="1">
      <alignment horizontal="center"/>
    </xf>
    <xf numFmtId="0" fontId="3" fillId="0" borderId="0" xfId="0" applyFont="1" applyAlignment="1">
      <alignment vertical="center"/>
    </xf>
    <xf numFmtId="0" fontId="32" fillId="0" borderId="0" xfId="0" applyFont="1" applyAlignment="1">
      <alignment horizontal="center"/>
    </xf>
    <xf numFmtId="0" fontId="0" fillId="8" borderId="13" xfId="0" applyFill="1" applyBorder="1" applyAlignment="1">
      <alignment horizontal="left" vertical="center"/>
    </xf>
    <xf numFmtId="0" fontId="0" fillId="8" borderId="13" xfId="0" applyFill="1" applyBorder="1" applyAlignment="1">
      <alignment horizontal="left" vertical="center" wrapText="1"/>
    </xf>
    <xf numFmtId="0" fontId="5" fillId="8" borderId="13" xfId="0" applyFont="1" applyFill="1" applyBorder="1" applyAlignment="1">
      <alignment horizontal="left" vertical="center"/>
    </xf>
    <xf numFmtId="0" fontId="0" fillId="9" borderId="13" xfId="0" applyFill="1" applyBorder="1" applyAlignment="1">
      <alignment horizontal="left" vertical="center"/>
    </xf>
    <xf numFmtId="0" fontId="0" fillId="9" borderId="13" xfId="0" applyFill="1" applyBorder="1" applyAlignment="1">
      <alignment horizontal="left" vertical="center" wrapText="1"/>
    </xf>
    <xf numFmtId="165" fontId="3" fillId="0" borderId="0" xfId="0" applyNumberFormat="1" applyFont="1" applyAlignment="1">
      <alignment horizontal="left"/>
    </xf>
    <xf numFmtId="0" fontId="6" fillId="0" borderId="13" xfId="0" applyFont="1" applyBorder="1" applyAlignment="1">
      <alignment horizontal="left" vertical="center"/>
    </xf>
    <xf numFmtId="0" fontId="18" fillId="10" borderId="10" xfId="0" applyFont="1" applyFill="1" applyBorder="1" applyAlignment="1" applyProtection="1">
      <alignment horizontal="center" vertical="center"/>
      <protection locked="0"/>
    </xf>
    <xf numFmtId="164" fontId="18" fillId="10" borderId="11" xfId="0" applyNumberFormat="1" applyFont="1" applyFill="1" applyBorder="1" applyAlignment="1" applyProtection="1">
      <alignment horizontal="center" vertical="center"/>
      <protection locked="0"/>
    </xf>
    <xf numFmtId="0" fontId="18" fillId="10" borderId="11" xfId="0" applyFont="1" applyFill="1" applyBorder="1" applyAlignment="1" applyProtection="1">
      <alignment horizontal="center" vertical="center" wrapText="1"/>
      <protection locked="0"/>
    </xf>
    <xf numFmtId="0" fontId="2" fillId="0" borderId="0" xfId="0" applyFont="1" applyAlignment="1">
      <alignment vertical="center" wrapText="1"/>
    </xf>
    <xf numFmtId="0" fontId="2" fillId="0" borderId="0" xfId="0" applyFont="1" applyAlignment="1">
      <alignment horizontal="center" vertical="top" wrapText="1"/>
    </xf>
    <xf numFmtId="164" fontId="2" fillId="0" borderId="0" xfId="0" applyNumberFormat="1" applyFont="1" applyAlignment="1">
      <alignment horizontal="center" vertical="top" wrapText="1"/>
    </xf>
    <xf numFmtId="0" fontId="6" fillId="6" borderId="17" xfId="0" applyFont="1" applyFill="1" applyBorder="1"/>
    <xf numFmtId="0" fontId="33" fillId="6" borderId="0" xfId="0" applyFont="1" applyFill="1"/>
    <xf numFmtId="0" fontId="34" fillId="6" borderId="0" xfId="0" applyFont="1" applyFill="1"/>
    <xf numFmtId="0" fontId="33" fillId="6" borderId="19" xfId="0" applyFont="1" applyFill="1" applyBorder="1" applyAlignment="1">
      <alignment horizontal="left"/>
    </xf>
    <xf numFmtId="165" fontId="33" fillId="6" borderId="20" xfId="0" applyNumberFormat="1" applyFont="1" applyFill="1" applyBorder="1" applyAlignment="1">
      <alignment horizontal="left"/>
    </xf>
    <xf numFmtId="0" fontId="33" fillId="6" borderId="20" xfId="0" applyFont="1" applyFill="1" applyBorder="1"/>
    <xf numFmtId="0" fontId="33" fillId="6" borderId="21" xfId="0" applyFont="1" applyFill="1" applyBorder="1" applyAlignment="1">
      <alignment horizontal="center"/>
    </xf>
    <xf numFmtId="0" fontId="1" fillId="6" borderId="19" xfId="0" applyFont="1" applyFill="1" applyBorder="1" applyAlignment="1">
      <alignment horizontal="left"/>
    </xf>
    <xf numFmtId="165" fontId="1" fillId="6" borderId="20" xfId="0" applyNumberFormat="1" applyFont="1" applyFill="1" applyBorder="1" applyAlignment="1">
      <alignment horizontal="left"/>
    </xf>
    <xf numFmtId="0" fontId="1" fillId="6" borderId="20" xfId="0" applyFont="1" applyFill="1" applyBorder="1"/>
    <xf numFmtId="0" fontId="1" fillId="6" borderId="16" xfId="0" applyFont="1" applyFill="1" applyBorder="1" applyAlignment="1">
      <alignment horizontal="left"/>
    </xf>
    <xf numFmtId="0" fontId="1" fillId="6" borderId="17" xfId="0" applyFont="1" applyFill="1" applyBorder="1"/>
    <xf numFmtId="0" fontId="1" fillId="13" borderId="19" xfId="0" applyFont="1" applyFill="1" applyBorder="1" applyAlignment="1">
      <alignment horizontal="left"/>
    </xf>
    <xf numFmtId="165" fontId="1" fillId="13" borderId="20" xfId="0" applyNumberFormat="1" applyFont="1" applyFill="1" applyBorder="1" applyAlignment="1">
      <alignment horizontal="left"/>
    </xf>
    <xf numFmtId="0" fontId="1" fillId="13" borderId="20" xfId="0" applyFont="1" applyFill="1" applyBorder="1"/>
    <xf numFmtId="0" fontId="6" fillId="13" borderId="20" xfId="0" applyFont="1" applyFill="1" applyBorder="1"/>
    <xf numFmtId="0" fontId="1" fillId="13" borderId="20" xfId="0" applyFont="1" applyFill="1" applyBorder="1" applyAlignment="1">
      <alignment horizontal="center"/>
    </xf>
    <xf numFmtId="0" fontId="6" fillId="13" borderId="21" xfId="0" applyFont="1" applyFill="1" applyBorder="1"/>
    <xf numFmtId="0" fontId="1" fillId="6" borderId="20" xfId="0" applyFont="1" applyFill="1" applyBorder="1" applyAlignment="1">
      <alignment horizontal="center"/>
    </xf>
    <xf numFmtId="165" fontId="9" fillId="6" borderId="20" xfId="0" applyNumberFormat="1" applyFont="1" applyFill="1" applyBorder="1" applyAlignment="1">
      <alignment horizontal="left"/>
    </xf>
    <xf numFmtId="165" fontId="9" fillId="13" borderId="20" xfId="0" applyNumberFormat="1" applyFont="1" applyFill="1" applyBorder="1" applyAlignment="1">
      <alignment horizontal="left"/>
    </xf>
    <xf numFmtId="166" fontId="1" fillId="13" borderId="20" xfId="0" applyNumberFormat="1" applyFont="1" applyFill="1" applyBorder="1" applyAlignment="1">
      <alignment horizontal="left"/>
    </xf>
    <xf numFmtId="14" fontId="1" fillId="6" borderId="20" xfId="0" applyNumberFormat="1" applyFont="1" applyFill="1" applyBorder="1" applyAlignment="1">
      <alignment horizontal="left"/>
    </xf>
    <xf numFmtId="166" fontId="1" fillId="6" borderId="20" xfId="0" applyNumberFormat="1" applyFont="1" applyFill="1" applyBorder="1" applyAlignment="1">
      <alignment horizontal="left"/>
    </xf>
    <xf numFmtId="0" fontId="1" fillId="13" borderId="16" xfId="0" applyFont="1" applyFill="1" applyBorder="1" applyAlignment="1">
      <alignment horizontal="left"/>
    </xf>
    <xf numFmtId="0" fontId="6" fillId="13" borderId="17" xfId="0" applyFont="1" applyFill="1" applyBorder="1"/>
    <xf numFmtId="0" fontId="1" fillId="13" borderId="17" xfId="0" applyFont="1" applyFill="1" applyBorder="1"/>
    <xf numFmtId="0" fontId="1" fillId="13" borderId="17" xfId="0" applyFont="1" applyFill="1" applyBorder="1" applyAlignment="1">
      <alignment horizontal="center"/>
    </xf>
    <xf numFmtId="0" fontId="6" fillId="13" borderId="18" xfId="0" applyFont="1" applyFill="1" applyBorder="1"/>
    <xf numFmtId="0" fontId="33" fillId="12" borderId="19" xfId="0" applyFont="1" applyFill="1" applyBorder="1" applyAlignment="1">
      <alignment horizontal="left"/>
    </xf>
    <xf numFmtId="165" fontId="33" fillId="12" borderId="20" xfId="0" applyNumberFormat="1" applyFont="1" applyFill="1" applyBorder="1" applyAlignment="1">
      <alignment horizontal="left"/>
    </xf>
    <xf numFmtId="0" fontId="33" fillId="12" borderId="20" xfId="0" applyFont="1" applyFill="1" applyBorder="1"/>
    <xf numFmtId="0" fontId="33" fillId="12" borderId="21" xfId="0" applyFont="1" applyFill="1" applyBorder="1" applyAlignment="1">
      <alignment horizontal="center"/>
    </xf>
    <xf numFmtId="0" fontId="1" fillId="6" borderId="20" xfId="0" applyFont="1" applyFill="1" applyBorder="1" applyAlignment="1">
      <alignment horizontal="left"/>
    </xf>
    <xf numFmtId="0" fontId="35" fillId="13" borderId="19" xfId="0" applyFont="1" applyFill="1" applyBorder="1" applyAlignment="1">
      <alignment horizontal="left"/>
    </xf>
    <xf numFmtId="165" fontId="35" fillId="13" borderId="20" xfId="0" applyNumberFormat="1" applyFont="1" applyFill="1" applyBorder="1" applyAlignment="1">
      <alignment horizontal="left"/>
    </xf>
    <xf numFmtId="0" fontId="35" fillId="13" borderId="20" xfId="0" applyFont="1" applyFill="1" applyBorder="1"/>
    <xf numFmtId="0" fontId="34" fillId="13" borderId="20" xfId="0" applyFont="1" applyFill="1" applyBorder="1"/>
    <xf numFmtId="0" fontId="35" fillId="13" borderId="20" xfId="0" applyFont="1" applyFill="1" applyBorder="1" applyAlignment="1">
      <alignment horizontal="center"/>
    </xf>
    <xf numFmtId="0" fontId="34" fillId="13" borderId="21" xfId="0" applyFont="1" applyFill="1" applyBorder="1"/>
    <xf numFmtId="0" fontId="35" fillId="6" borderId="19" xfId="0" applyFont="1" applyFill="1" applyBorder="1" applyAlignment="1">
      <alignment horizontal="left"/>
    </xf>
    <xf numFmtId="165" fontId="35" fillId="6" borderId="20" xfId="0" applyNumberFormat="1" applyFont="1" applyFill="1" applyBorder="1" applyAlignment="1">
      <alignment horizontal="left"/>
    </xf>
    <xf numFmtId="0" fontId="35" fillId="6" borderId="20" xfId="0" applyFont="1" applyFill="1" applyBorder="1"/>
    <xf numFmtId="0" fontId="34" fillId="6" borderId="20" xfId="0" applyFont="1" applyFill="1" applyBorder="1"/>
    <xf numFmtId="0" fontId="35" fillId="6" borderId="20" xfId="0" applyFont="1" applyFill="1" applyBorder="1" applyAlignment="1">
      <alignment horizontal="center"/>
    </xf>
    <xf numFmtId="0" fontId="34" fillId="6" borderId="21" xfId="0" applyFont="1" applyFill="1" applyBorder="1"/>
    <xf numFmtId="166" fontId="35" fillId="13" borderId="20" xfId="0" applyNumberFormat="1" applyFont="1" applyFill="1" applyBorder="1" applyAlignment="1">
      <alignment horizontal="left"/>
    </xf>
    <xf numFmtId="14" fontId="35" fillId="6" borderId="20" xfId="0" applyNumberFormat="1" applyFont="1" applyFill="1" applyBorder="1" applyAlignment="1">
      <alignment horizontal="left"/>
    </xf>
    <xf numFmtId="166" fontId="35" fillId="6" borderId="20" xfId="0" applyNumberFormat="1" applyFont="1" applyFill="1" applyBorder="1" applyAlignment="1">
      <alignment horizontal="left"/>
    </xf>
    <xf numFmtId="0" fontId="35" fillId="13" borderId="16" xfId="0" applyFont="1" applyFill="1" applyBorder="1" applyAlignment="1">
      <alignment horizontal="left"/>
    </xf>
    <xf numFmtId="0" fontId="34" fillId="13" borderId="17" xfId="0" applyFont="1" applyFill="1" applyBorder="1"/>
    <xf numFmtId="0" fontId="35" fillId="13" borderId="17" xfId="0" applyFont="1" applyFill="1" applyBorder="1"/>
    <xf numFmtId="0" fontId="35" fillId="13" borderId="17" xfId="0" applyFont="1" applyFill="1" applyBorder="1" applyAlignment="1">
      <alignment horizontal="center"/>
    </xf>
    <xf numFmtId="0" fontId="34" fillId="13" borderId="18" xfId="0" applyFont="1" applyFill="1" applyBorder="1"/>
    <xf numFmtId="165" fontId="1" fillId="6" borderId="20" xfId="0" applyNumberFormat="1" applyFont="1" applyFill="1" applyBorder="1"/>
    <xf numFmtId="165" fontId="1" fillId="6" borderId="17" xfId="0" applyNumberFormat="1" applyFont="1" applyFill="1" applyBorder="1"/>
    <xf numFmtId="0" fontId="1" fillId="6" borderId="17" xfId="0" applyFont="1" applyFill="1" applyBorder="1" applyAlignment="1">
      <alignment horizontal="center"/>
    </xf>
    <xf numFmtId="0" fontId="1" fillId="6" borderId="21" xfId="0" applyFont="1" applyFill="1" applyBorder="1" applyAlignment="1">
      <alignment horizontal="center"/>
    </xf>
    <xf numFmtId="0" fontId="11" fillId="0" borderId="0" xfId="0" applyFont="1" applyAlignment="1">
      <alignment horizontal="right"/>
    </xf>
    <xf numFmtId="0" fontId="8" fillId="0" borderId="0" xfId="0" applyFont="1" applyAlignment="1">
      <alignment horizontal="right"/>
    </xf>
    <xf numFmtId="0" fontId="3" fillId="0" borderId="0" xfId="0" applyFont="1" applyAlignment="1">
      <alignment horizontal="right" vertical="center"/>
    </xf>
    <xf numFmtId="0" fontId="0" fillId="0" borderId="0" xfId="0" applyAlignment="1">
      <alignment horizontal="right"/>
    </xf>
    <xf numFmtId="0" fontId="12" fillId="11" borderId="3" xfId="1" applyFont="1" applyFill="1" applyBorder="1" applyAlignment="1">
      <alignment horizontal="center" vertical="top" wrapText="1"/>
    </xf>
    <xf numFmtId="0" fontId="13" fillId="11" borderId="4" xfId="1" applyFont="1" applyFill="1" applyBorder="1"/>
    <xf numFmtId="0" fontId="13" fillId="11" borderId="5" xfId="1" applyFont="1" applyFill="1" applyBorder="1"/>
  </cellXfs>
  <cellStyles count="2">
    <cellStyle name="Κανονικό" xfId="0" builtinId="0"/>
    <cellStyle name="Κανονικό 2" xfId="1" xr:uid="{267295C0-346D-4562-961A-DA453296C37B}"/>
  </cellStyles>
  <dxfs count="51">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right" vertical="bottom" textRotation="0" wrapText="0" indent="0" justifyLastLine="0" shrinkToFit="0" readingOrder="0"/>
    </dxf>
    <dxf>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DDD9C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23/09/relationships/Python" Target="pyth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customschemas.google.com/relationships/workbookmetadata" Target="metadata"/><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5" connectionId="26" xr16:uid="{250D72B1-F687-41D4-B15C-618E75F78B76}"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8" connectionId="18" xr16:uid="{A5233767-FE05-4545-853F-7C588AD0E746}"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17" connectionId="17" xr16:uid="{3AA15B3F-9C0E-4521-9F91-5DAA4A9F2A3D}"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ExternalData_16" connectionId="16" xr16:uid="{2E5C43E4-2B2C-412D-80AF-60389CA47C0A}"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ExternalData_15" connectionId="15" xr16:uid="{E7322130-9F7B-4152-8107-73CDF1F893C7}"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ExternalData_14" connectionId="14" xr16:uid="{7B70961A-EF31-4263-A5CF-B1955BB636F4}"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ExternalData_13" connectionId="13" xr16:uid="{D8BE7DFC-E228-42A6-A4DA-18CDFF2D36AD}"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ExternalData_12" connectionId="12" xr16:uid="{B1F1D225-50A6-4737-975A-880E7B793BF4}"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ExternalData_11" connectionId="11" xr16:uid="{FAD5DD5F-1DDB-4E36-B293-219C6BE6CC85}"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ExternalData_10" connectionId="10" xr16:uid="{C0FD0462-1464-42D6-8BC1-CA6D11E2611C}"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ExternalData_9" connectionId="9" xr16:uid="{02C02F15-67FA-42AF-B9E3-DD1B63DC7235}"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4" connectionId="25" xr16:uid="{07C1F71C-A6F4-4DFC-85ED-68ADA6CF83B7}"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ExternalData_8" connectionId="8" xr16:uid="{617DB84A-C057-46B6-A7A0-CC177B9FE392}"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ExternalData_7" connectionId="7" xr16:uid="{6A6C6E1D-C2CF-424D-8399-4F9BD8891354}"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ExternalData_6" connectionId="6" xr16:uid="{D3A59057-544B-482C-86DD-54C3127EF8AB}"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ExternalData_5" connectionId="5" xr16:uid="{523F2B48-6B4D-4B00-A2FB-3B0C59ACF889}"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ExternalData_4" connectionId="4" xr16:uid="{A37026E7-CDC9-4827-A0C8-1EBF5A8A0BB4}"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ExternalData_3" connectionId="3" xr16:uid="{282A362F-477E-4E42-A496-663DEF146905}"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ExternalData_2" connectionId="2" xr16:uid="{6595DB16-586A-452A-BAB7-48F4EA6DD089}"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ExternalData_1" connectionId="1" xr16:uid="{ED24E926-D6E5-4782-A36E-8A882000235F}"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3" connectionId="24" xr16:uid="{9C2BA0D3-D857-4486-8494-5458452E3B01}"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22" connectionId="23" xr16:uid="{6BA3D9A4-A61B-42B7-8A62-1501E5A65BE1}"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27" xr16:uid="{DE90CCC1-5103-4BDC-8261-F2FACBBF5EDA}"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22" xr16:uid="{8F2A7BF4-7A05-4398-991D-08197E925DFA}"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21" connectionId="21" xr16:uid="{24233881-AD6B-450F-8C3D-EDDB5EEFCF58}"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20" connectionId="20" xr16:uid="{BBDE5F07-EA66-4FB5-9BAD-29C23109ECB1}"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19" connectionId="19" xr16:uid="{CCA27738-B01C-4A20-BBFF-F3F8980E5E79}" autoFormatId="16" applyNumberFormats="0" applyBorderFormats="0" applyFontFormats="0" applyPatternFormats="0" applyAlignmentFormats="0" applyWidthHeightFormats="0">
  <queryTableRefresh nextId="4">
    <queryTableFields count="3">
      <queryTableField id="1" name="ΑΜΚ" tableColumnId="1"/>
      <queryTableField id="2" name="ΚΩΔ_ΜΑΘ" tableColumnId="2"/>
      <queryTableField id="3" name="ΣΥΝΟΛΟ_ΑΠΟΥΣΙΩΝ"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6DC17F90-AD69-49C6-BC95-FC3D4B63262E}" name="ΑΠΟΥΣ_ΨΥΚΤ_Γ1_1" displayName="ΑΠΟΥΣ_ΨΥΚΤ_Γ1_1" ref="A1:C8" tableType="queryTable" totalsRowShown="0">
  <autoFilter ref="A1:C8" xr:uid="{6DC17F90-AD69-49C6-BC95-FC3D4B63262E}"/>
  <tableColumns count="3">
    <tableColumn id="1" xr3:uid="{C96BDF92-D2C4-4E16-960B-9ECFE5FCF7A8}" uniqueName="1" name="ΑΜΚ" queryTableFieldId="1"/>
    <tableColumn id="2" xr3:uid="{10614BC7-1B60-4F43-A991-BCD18B0760E5}" uniqueName="2" name="ΚΩΔ_ΜΑΘ" queryTableFieldId="2"/>
    <tableColumn id="3" xr3:uid="{0672E51B-6040-475B-937E-F5635FC26C79}" uniqueName="3" name="ΣΥΝΟΛΟ_ΑΠΟΥΣΙΩΝ" queryTableFieldId="3"/>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DE721BA-0FDD-4D37-BC42-75474C70A2B5}" name="ΑΠΟΥΣ_ΚΟΜΜΩΤ_Α1_1" displayName="ΑΠΟΥΣ_ΚΟΜΜΩΤ_Α1_1" ref="A1:C2" tableType="queryTable" totalsRowShown="0">
  <autoFilter ref="A1:C2" xr:uid="{3DE721BA-0FDD-4D37-BC42-75474C70A2B5}"/>
  <tableColumns count="3">
    <tableColumn id="1" xr3:uid="{E42BAACA-65A2-4051-A203-F551692C6FD0}" uniqueName="1" name="ΑΜΚ" queryTableFieldId="1" dataDxfId="34"/>
    <tableColumn id="2" xr3:uid="{1314AE57-34E6-4E0B-A93D-C1A64E0AF7E0}" uniqueName="2" name="ΚΩΔ_ΜΑΘ" queryTableFieldId="2" dataDxfId="33"/>
    <tableColumn id="3" xr3:uid="{543F12D2-9F4D-419A-B86A-75491A072EB9}" uniqueName="3" name="ΣΥΝΟΛΟ_ΑΠΟΥΣΙΩΝ" queryTableFieldId="3"/>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1BE9EC67-C119-43FF-9F2E-795324F9CCB2}" name="ΑΠΟΥΣ_ΘΕΡΜΟΫΔΡ_Α1_1" displayName="ΑΠΟΥΣ_ΘΕΡΜΟΫΔΡ_Α1_1" ref="A1:C3" tableType="queryTable" totalsRowShown="0">
  <autoFilter ref="A1:C3" xr:uid="{1BE9EC67-C119-43FF-9F2E-795324F9CCB2}"/>
  <tableColumns count="3">
    <tableColumn id="1" xr3:uid="{1E8BB74B-4F81-4165-A34E-E1616FFA8BE6}" uniqueName="1" name="ΑΜΚ" queryTableFieldId="1" dataDxfId="32"/>
    <tableColumn id="2" xr3:uid="{9EC3A164-60DB-4407-B758-F6CC2A027BAB}" uniqueName="2" name="ΚΩΔ_ΜΑΘ" queryTableFieldId="2" dataDxfId="31"/>
    <tableColumn id="3" xr3:uid="{19A27857-163B-4000-BC85-27C38FFC998C}" uniqueName="3" name="ΣΥΝΟΛΟ_ΑΠΟΥΣΙΩΝ" queryTableFieldId="3"/>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EC190A46-9974-42B9-AA90-07FC9D100654}" name="ΑΠΟΥΣ_ΗΛΕΚΤΡ_Γ1_1" displayName="ΑΠΟΥΣ_ΗΛΕΚΤΡ_Γ1_1" ref="A1:C2" tableType="queryTable" totalsRowShown="0">
  <autoFilter ref="A1:C2" xr:uid="{EC190A46-9974-42B9-AA90-07FC9D100654}"/>
  <tableColumns count="3">
    <tableColumn id="1" xr3:uid="{FF89CCED-2B8B-42F3-B0F8-9BB623982F72}" uniqueName="1" name="ΑΜΚ" queryTableFieldId="1" dataDxfId="30"/>
    <tableColumn id="2" xr3:uid="{B30F59FE-D28F-4228-8682-F31D796A9CC1}" uniqueName="2" name="ΚΩΔ_ΜΑΘ" queryTableFieldId="2" dataDxfId="29"/>
    <tableColumn id="3" xr3:uid="{FB8E98E7-238F-4C72-9BEC-90C4B6867DD6}" uniqueName="3" name="ΣΥΝΟΛΟ_ΑΠΟΥΣΙΩΝ" queryTableFieldId="3"/>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FA32E70-8AB3-4F88-ACD6-5D141A258B2F}" name="ΑΠΟΥΣ_ΗΛΕΚΤΡ_Α1_1" displayName="ΑΠΟΥΣ_ΗΛΕΚΤΡ_Α1_1" ref="A1:C2" tableType="queryTable" totalsRowShown="0">
  <autoFilter ref="A1:C2" xr:uid="{5FA32E70-8AB3-4F88-ACD6-5D141A258B2F}"/>
  <tableColumns count="3">
    <tableColumn id="1" xr3:uid="{51339BF1-8A06-4498-AF98-6A42CAE8C8A8}" uniqueName="1" name="ΑΜΚ" queryTableFieldId="1" dataDxfId="28"/>
    <tableColumn id="2" xr3:uid="{A6B52FA5-6D8F-450E-97D8-E75AC832FDD8}" uniqueName="2" name="ΚΩΔ_ΜΑΘ" queryTableFieldId="2" dataDxfId="27"/>
    <tableColumn id="3" xr3:uid="{84892B47-1928-4F7A-9D89-9C0AE1A1A937}" uniqueName="3" name="ΣΥΝΟΛΟ_ΑΠΟΥΣΙΩΝ" queryTableFieldId="3"/>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B0374A6-6F92-4939-A3D0-7E79521BCAE7}" name="ΑΠΟΥΣ_ΕΚΠ_ΟΔΗΓ_Γ1_1" displayName="ΑΠΟΥΣ_ΕΚΠ_ΟΔΗΓ_Γ1_1" ref="A1:C2" tableType="queryTable" totalsRowShown="0">
  <autoFilter ref="A1:C2" xr:uid="{0B0374A6-6F92-4939-A3D0-7E79521BCAE7}"/>
  <tableColumns count="3">
    <tableColumn id="1" xr3:uid="{25826DB7-1AEE-4BA5-85B3-F71AE4534CB4}" uniqueName="1" name="ΑΜΚ" queryTableFieldId="1" dataDxfId="26"/>
    <tableColumn id="2" xr3:uid="{52A60CE6-F465-43E4-AA35-C7A03B96D24C}" uniqueName="2" name="ΚΩΔ_ΜΑΘ" queryTableFieldId="2" dataDxfId="25"/>
    <tableColumn id="3" xr3:uid="{8AB00064-6B6E-4996-9C58-EEC23C96A62F}" uniqueName="3" name="ΣΥΝΟΛΟ_ΑΠΟΥΣΙΩΝ" queryTableFieldId="3"/>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4F275AF9-84FA-4CE9-879D-FCCBD5AB481F}" name="ΑΠΟΥΣ_ΔΗΜ_ΣΧΕΣ_Γ1_1" displayName="ΑΠΟΥΣ_ΔΗΜ_ΣΧΕΣ_Γ1_1" ref="A1:C2" tableType="queryTable" totalsRowShown="0">
  <autoFilter ref="A1:C2" xr:uid="{4F275AF9-84FA-4CE9-879D-FCCBD5AB481F}"/>
  <tableColumns count="3">
    <tableColumn id="1" xr3:uid="{6E773DC5-8F3F-42BB-9609-BDC7A6118CF8}" uniqueName="1" name="ΑΜΚ" queryTableFieldId="1" dataDxfId="24"/>
    <tableColumn id="2" xr3:uid="{A49FBCDB-FFBA-45B9-9515-143D77F57C8B}" uniqueName="2" name="ΚΩΔ_ΜΑΘ" queryTableFieldId="2" dataDxfId="23"/>
    <tableColumn id="3" xr3:uid="{23F7D5AE-B5ED-418D-BB96-57399E9ED940}" uniqueName="3" name="ΣΥΝΟΛΟ_ΑΠΟΥΣΙΩΝ" queryTableFieldId="3"/>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BA03D79-5835-490D-A0EA-293916F2872B}" name="ΑΠΟΥΣ_ΓΡΑΦΙΣΤ_Γ1_1" displayName="ΑΠΟΥΣ_ΓΡΑΦΙΣΤ_Γ1_1" ref="A1:C2" tableType="queryTable" totalsRowShown="0">
  <autoFilter ref="A1:C2" xr:uid="{2BA03D79-5835-490D-A0EA-293916F2872B}"/>
  <tableColumns count="3">
    <tableColumn id="1" xr3:uid="{01B997B7-3FA7-49C6-B21E-7EE47295591A}" uniqueName="1" name="ΑΜΚ" queryTableFieldId="1" dataDxfId="22"/>
    <tableColumn id="2" xr3:uid="{0B299C09-7433-4FD3-917A-4650DD89E9CB}" uniqueName="2" name="ΚΩΔ_ΜΑΘ" queryTableFieldId="2" dataDxfId="21"/>
    <tableColumn id="3" xr3:uid="{151300BA-1D66-4860-8D1E-B6F280B8BDD7}" uniqueName="3" name="ΣΥΝΟΛΟ_ΑΠΟΥΣΙΩΝ" queryTableFieldId="3"/>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B09694B-DA2E-41B2-AF7C-4A8139C09D6A}" name="ΑΠΟΥΣ_ΓΡΑΦΙΣΤ_Α1_1" displayName="ΑΠΟΥΣ_ΓΡΑΦΙΣΤ_Α1_1" ref="A1:C2" tableType="queryTable" totalsRowShown="0">
  <autoFilter ref="A1:C2" xr:uid="{CB09694B-DA2E-41B2-AF7C-4A8139C09D6A}"/>
  <tableColumns count="3">
    <tableColumn id="1" xr3:uid="{DBDAB3A0-E7D5-418C-AC1E-A64BDF144D0E}" uniqueName="1" name="ΑΜΚ" queryTableFieldId="1" dataDxfId="20"/>
    <tableColumn id="2" xr3:uid="{D33D0C55-27F1-41F0-BD8D-9C9A8530E61E}" uniqueName="2" name="ΚΩΔ_ΜΑΘ" queryTableFieldId="2" dataDxfId="19"/>
    <tableColumn id="3" xr3:uid="{042F7366-710C-4A27-AC83-62E5C52747A1}" uniqueName="3" name="ΣΥΝΟΛΟ_ΑΠΟΥΣΙΩΝ" queryTableFieldId="3"/>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EEB75EE8-4875-4299-96AA-80B0A9C6E6E1}" name="ΑΠΟΥΣ_ΑΥΤΟΜ_Α1_1" displayName="ΑΠΟΥΣ_ΑΥΤΟΜ_Α1_1" ref="A1:C2" tableType="queryTable" totalsRowShown="0">
  <autoFilter ref="A1:C2" xr:uid="{EEB75EE8-4875-4299-96AA-80B0A9C6E6E1}"/>
  <tableColumns count="3">
    <tableColumn id="1" xr3:uid="{A1CD37DD-C945-4283-8801-6B04C93D8889}" uniqueName="1" name="ΑΜΚ" queryTableFieldId="1" dataDxfId="18"/>
    <tableColumn id="2" xr3:uid="{CCD30C9B-12E4-4EE9-BD8D-6048A4611571}" uniqueName="2" name="ΚΩΔ_ΜΑΘ" queryTableFieldId="2" dataDxfId="17"/>
    <tableColumn id="3" xr3:uid="{D128CAF6-24A8-4DD6-85AE-460F09809976}" uniqueName="3" name="ΣΥΝΟΛΟ_ΑΠΟΥΣΙΩΝ" queryTableFieldId="3"/>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BC018E-7E86-41C3-9CF4-7464283FEA41}" name="ΑΠΟΥΣ_ΑΡΧΙΤ_Α2_1" displayName="ΑΠΟΥΣ_ΑΡΧΙΤ_Α2_1" ref="A1:C2" tableType="queryTable" totalsRowShown="0">
  <autoFilter ref="A1:C2" xr:uid="{00BC018E-7E86-41C3-9CF4-7464283FEA41}"/>
  <tableColumns count="3">
    <tableColumn id="1" xr3:uid="{7BBD623A-2ABC-41A7-9627-B126174B88DF}" uniqueName="1" name="ΑΜΚ" queryTableFieldId="1" dataDxfId="16"/>
    <tableColumn id="2" xr3:uid="{0B3BD563-FC00-47D9-92EE-70FD60BF11C0}" uniqueName="2" name="ΚΩΔ_ΜΑΘ" queryTableFieldId="2" dataDxfId="15"/>
    <tableColumn id="3" xr3:uid="{34D83C1A-081A-43AE-A818-CCFFBAE4EA53}" uniqueName="3" name="ΣΥΝΟΛΟ_ΑΠΟΥΣΙΩΝ" queryTableFieldId="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AF153388-A454-40BE-A7ED-0AF6179E6BB7}" name="ΑΠΟΥΣ_ΤΥΣ_Γ1_1" displayName="ΑΠΟΥΣ_ΤΥΣ_Γ1_1" ref="A1:C2" tableType="queryTable" totalsRowShown="0">
  <autoFilter ref="A1:C2" xr:uid="{AF153388-A454-40BE-A7ED-0AF6179E6BB7}"/>
  <tableColumns count="3">
    <tableColumn id="1" xr3:uid="{9887EF6A-5A82-4F1F-A4A7-AB7DCC1FC5ED}" uniqueName="1" name="ΑΜΚ" queryTableFieldId="1" dataDxfId="50"/>
    <tableColumn id="2" xr3:uid="{CE2947DD-73AE-4D52-B380-5306D8274228}" uniqueName="2" name="ΚΩΔ_ΜΑΘ" queryTableFieldId="2" dataDxfId="49"/>
    <tableColumn id="3" xr3:uid="{E84E15C9-8CE3-492B-B887-E20EB4B9195E}" uniqueName="3" name="ΣΥΝΟΛΟ_ΑΠΟΥΣΙΩΝ" queryTableFieldId="3"/>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7B51E60-58A1-441B-B901-F3D70CE25E77}" name="ΑΠΟΥΣ_ΑΡΧΙΤ_Α1_1" displayName="ΑΠΟΥΣ_ΑΡΧΙΤ_Α1_1" ref="A1:C2" tableType="queryTable" totalsRowShown="0">
  <autoFilter ref="A1:C2" xr:uid="{F7B51E60-58A1-441B-B901-F3D70CE25E77}"/>
  <tableColumns count="3">
    <tableColumn id="1" xr3:uid="{44CDE3C1-C7EB-4900-B9BE-A59BFE819548}" uniqueName="1" name="ΑΜΚ" queryTableFieldId="1" dataDxfId="14"/>
    <tableColumn id="2" xr3:uid="{E40F7A03-0DF3-4937-A0C4-64A4B2BBC9AC}" uniqueName="2" name="ΚΩΔ_ΜΑΘ" queryTableFieldId="2" dataDxfId="13"/>
    <tableColumn id="3" xr3:uid="{EDF93EC3-436E-4838-94F5-480D914B78F0}" uniqueName="3" name="ΣΥΝΟΛΟ_ΑΠΟΥΣΙΩΝ" queryTableFieldId="3"/>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06F4A11-FE5C-476D-990A-AB0AEF24B397}" name="ΑΠΟΥΣ_ΑΝΕΛΚ_Γ1_1" displayName="ΑΠΟΥΣ_ΑΝΕΛΚ_Γ1_1" ref="A1:C2" tableType="queryTable" totalsRowShown="0">
  <autoFilter ref="A1:C2" xr:uid="{C06F4A11-FE5C-476D-990A-AB0AEF24B397}"/>
  <tableColumns count="3">
    <tableColumn id="1" xr3:uid="{33347799-F97E-42D7-BE96-11070DA645FC}" uniqueName="1" name="ΑΜΚ" queryTableFieldId="1" dataDxfId="12"/>
    <tableColumn id="2" xr3:uid="{A1160E01-8341-490A-BBEB-A2F128CCD52E}" uniqueName="2" name="ΚΩΔ_ΜΑΘ" queryTableFieldId="2" dataDxfId="11"/>
    <tableColumn id="3" xr3:uid="{403F71E0-E603-435A-8EA8-750BD5E2ABD3}" uniqueName="3" name="ΣΥΝΟΛΟ_ΑΠΟΥΣΙΩΝ" queryTableFieldId="3"/>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E9982BA-C9B5-4F4C-BC73-7121B737C380}" name="ΑΠΟΥΣ_ΑΝΕΛΚ_Α1_1" displayName="ΑΠΟΥΣ_ΑΝΕΛΚ_Α1_1" ref="A1:C2" tableType="queryTable" totalsRowShown="0">
  <autoFilter ref="A1:C2" xr:uid="{8E9982BA-C9B5-4F4C-BC73-7121B737C380}"/>
  <tableColumns count="3">
    <tableColumn id="1" xr3:uid="{B5BC8291-E089-4316-A52D-169D540F03CC}" uniqueName="1" name="ΑΜΚ" queryTableFieldId="1" dataDxfId="10"/>
    <tableColumn id="2" xr3:uid="{1D08066F-BCE7-49DA-8A62-2D0546FE2058}" uniqueName="2" name="ΚΩΔ_ΜΑΘ" queryTableFieldId="2" dataDxfId="9"/>
    <tableColumn id="3" xr3:uid="{E7B5BEC7-FE07-453F-9ECB-561C2F1B6F3E}" uniqueName="3" name="ΣΥΝΟΛΟ_ΑΠΟΥΣΙΩΝ" queryTableFieldId="3"/>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EAFA583-3063-4332-9869-C77566BB4EBC}" name="ΑΠΟΥΣ_ΑΙΣΘ_Γ3_1" displayName="ΑΠΟΥΣ_ΑΙΣΘ_Γ3_1" ref="A1:C2" tableType="queryTable" totalsRowShown="0">
  <autoFilter ref="A1:C2" xr:uid="{FEAFA583-3063-4332-9869-C77566BB4EBC}"/>
  <tableColumns count="3">
    <tableColumn id="1" xr3:uid="{D71F9FB0-D2A1-4CF9-BFBD-848BBE385ED4}" uniqueName="1" name="ΑΜΚ" queryTableFieldId="1" dataDxfId="8"/>
    <tableColumn id="2" xr3:uid="{E5DEC33E-9EC8-4674-9776-5EB8835C31F0}" uniqueName="2" name="ΚΩΔ_ΜΑΘ" queryTableFieldId="2" dataDxfId="7"/>
    <tableColumn id="3" xr3:uid="{DCAA7EDC-F990-4D11-946F-7065075CEAFE}" uniqueName="3" name="ΣΥΝΟΛΟ_ΑΠΟΥΣΙΩΝ" queryTableFieldId="3"/>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2AD228E-CE5B-4C93-99B5-E63F63212C0E}" name="ΑΠΟΥΣ_ΑΙΣΘ_Γ2_1" displayName="ΑΠΟΥΣ_ΑΙΣΘ_Γ2_1" ref="A1:C2" tableType="queryTable" totalsRowShown="0">
  <autoFilter ref="A1:C2" xr:uid="{52AD228E-CE5B-4C93-99B5-E63F63212C0E}"/>
  <tableColumns count="3">
    <tableColumn id="1" xr3:uid="{D66CA626-8CF0-43F2-A27A-4C4D8A3976BF}" uniqueName="1" name="ΑΜΚ" queryTableFieldId="1" dataDxfId="6"/>
    <tableColumn id="2" xr3:uid="{A58FE420-3DE8-4A9E-BFCF-3068D00B225C}" uniqueName="2" name="ΚΩΔ_ΜΑΘ" queryTableFieldId="2" dataDxfId="5"/>
    <tableColumn id="3" xr3:uid="{B76B467B-5E8B-4632-BFC4-AFA4C016EA45}" uniqueName="3" name="ΣΥΝΟΛΟ_ΑΠΟΥΣΙΩΝ" queryTableFieldId="3"/>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3107AEF-1E60-48D1-9411-085C230E6E9D}" name="ΑΠΟΥΣ_ΑΙΣΘ_Γ1_1" displayName="ΑΠΟΥΣ_ΑΙΣΘ_Γ1_1" ref="A1:C2" tableType="queryTable" totalsRowShown="0">
  <autoFilter ref="A1:C2" xr:uid="{C3107AEF-1E60-48D1-9411-085C230E6E9D}"/>
  <tableColumns count="3">
    <tableColumn id="1" xr3:uid="{D9A086BA-6AE8-44FE-820C-80E12EA3E9E6}" uniqueName="1" name="ΑΜΚ" queryTableFieldId="1" dataDxfId="4"/>
    <tableColumn id="2" xr3:uid="{8A8EA04D-708E-4C0D-A651-6FC90D8DBEED}" uniqueName="2" name="ΚΩΔ_ΜΑΘ" queryTableFieldId="2" dataDxfId="3"/>
    <tableColumn id="3" xr3:uid="{52B34F97-63D4-48AA-982B-5C758F893BFB}" uniqueName="3" name="ΣΥΝΟΛΟ_ΑΠΟΥΣΙΩΝ" queryTableFieldId="3"/>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1A0A309-D153-413F-8413-61FD8492EC9A}" name="ΑΠΟΥΣ_ΑΙΣΘ_Α2_1" displayName="ΑΠΟΥΣ_ΑΙΣΘ_Α2_1" ref="A1:C2" tableType="queryTable" totalsRowShown="0">
  <autoFilter ref="A1:C2" xr:uid="{F1A0A309-D153-413F-8413-61FD8492EC9A}"/>
  <tableColumns count="3">
    <tableColumn id="1" xr3:uid="{59077E0B-C6DE-42F8-BD90-0D3A5C269F50}" uniqueName="1" name="ΑΜΚ" queryTableFieldId="1"/>
    <tableColumn id="2" xr3:uid="{CDC114E3-DDF6-4FFC-99F3-E8E4F23ADBE6}" uniqueName="2" name="ΚΩΔ_ΜΑΘ" queryTableFieldId="2"/>
    <tableColumn id="3" xr3:uid="{9E748526-D21E-4BAB-B141-81A8B0945E9F}" uniqueName="3" name="ΣΥΝΟΛΟ_ΑΠΟΥΣΙΩΝ" queryTableFieldId="3"/>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BFD6BA4-5456-47CB-A311-F40B7A8ECEB7}" name="ΑΠΟΥΣ_ΑΙΣΘ_Α1_1" displayName="ΑΠΟΥΣ_ΑΙΣΘ_Α1_1" ref="A1:C2" tableType="queryTable" totalsRowShown="0">
  <autoFilter ref="A1:C2" xr:uid="{0BFD6BA4-5456-47CB-A311-F40B7A8ECEB7}"/>
  <tableColumns count="3">
    <tableColumn id="1" xr3:uid="{2278A251-8BBE-41A0-B030-98B888F5D26F}" uniqueName="1" name="ΑΜΚ" queryTableFieldId="1"/>
    <tableColumn id="2" xr3:uid="{3B47F39A-A970-4A4A-8628-50B8F7672B74}" uniqueName="2" name="ΚΩΔ_ΜΑΘ" queryTableFieldId="2"/>
    <tableColumn id="3" xr3:uid="{02B90F7E-7211-4DA4-8760-E41ECC803208}" uniqueName="3" name="ΣΥΝΟΛΟ_ΑΠΟΥΣΙΩΝ" queryTableFieldId="3"/>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1130548-7A97-4A5C-9CEB-AC7A3E37D4E7}" name="ΑΠΟΥΣ_ΤΗΥ_Γ1_1" displayName="ΑΠΟΥΣ_ΤΗΥ_Γ1_1" ref="A1:C2" tableType="queryTable" totalsRowShown="0">
  <autoFilter ref="A1:C2" xr:uid="{B1130548-7A97-4A5C-9CEB-AC7A3E37D4E7}"/>
  <tableColumns count="3">
    <tableColumn id="1" xr3:uid="{736B3733-8A47-46C4-BFDF-871F5E164596}" uniqueName="1" name="ΑΜΚ" queryTableFieldId="1" dataDxfId="48"/>
    <tableColumn id="2" xr3:uid="{5D171F1B-0134-4845-9FC0-3BF47F29212C}" uniqueName="2" name="ΚΩΔ_ΜΑΘ" queryTableFieldId="2" dataDxfId="47"/>
    <tableColumn id="3" xr3:uid="{39BC918F-E147-440F-A3B3-7752FF1F2FA5}" uniqueName="3" name="ΣΥΝΟΛΟ_ΑΠΟΥΣΙΩΝ" queryTableFieldId="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C95AAF7-A340-4704-9782-1694C1698CD6}" name="ΑΠΟΥΣ_ΤΕΧΝ_ΛΟΓΙΣΜ_Γ1_1" displayName="ΑΠΟΥΣ_ΤΕΧΝ_ΛΟΓΙΣΜ_Γ1_1" ref="A1:C2" tableType="queryTable" totalsRowShown="0">
  <autoFilter ref="A1:C2" xr:uid="{7C95AAF7-A340-4704-9782-1694C1698CD6}"/>
  <tableColumns count="3">
    <tableColumn id="1" xr3:uid="{F81D00C4-7E62-4A9D-951D-8306E0EA7081}" uniqueName="1" name="ΑΜΚ" queryTableFieldId="1" dataDxfId="46"/>
    <tableColumn id="2" xr3:uid="{341B1173-7303-4999-8A47-61EB458A5B27}" uniqueName="2" name="ΚΩΔ_ΜΑΘ" queryTableFieldId="2" dataDxfId="45"/>
    <tableColumn id="3" xr3:uid="{21A236B4-DDC2-40B9-9EB1-1F0C8441846E}" uniqueName="3" name="ΣΥΝΟΛΟ_ΑΠΟΥΣΙΩΝ" queryTableFieldId="3"/>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3A229F8-48C4-4235-B68F-6622F106CD32}" name="Προσάρτηση100" displayName="Προσάρτηση100" ref="A1:C37" tableType="queryTable" totalsRowShown="0" headerRowDxfId="44" dataDxfId="43">
  <autoFilter ref="A1:C37" xr:uid="{23A229F8-48C4-4235-B68F-6622F106CD32}"/>
  <sortState xmlns:xlrd2="http://schemas.microsoft.com/office/spreadsheetml/2017/richdata2" ref="A2:C37">
    <sortCondition ref="A1:A37"/>
  </sortState>
  <tableColumns count="3">
    <tableColumn id="1" xr3:uid="{A8E96E39-9326-4ED0-A349-662F5FADE31E}" uniqueName="1" name="ΑΜΚ" queryTableFieldId="1" dataDxfId="2"/>
    <tableColumn id="2" xr3:uid="{4DA1FC9F-B3CD-454B-B74E-20C26B6078B0}" uniqueName="2" name="ΚΩΔ_ΜΑΘ" queryTableFieldId="2" dataDxfId="1"/>
    <tableColumn id="3" xr3:uid="{2629B7E4-23BB-4B3A-9CB1-D06933B8E84A}" uniqueName="3" name="ΣΥΝΟΛΟ_ΑΠΟΥΣΙΩΝ" queryTableFieldId="3" dataDxfId="0"/>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3C66C9D-9467-4F61-91DD-70D999E09C32}" name="ΑΠΟΥΣ_ΤΕΧΝ_ΛΟΓΙΣΜ_Α2_1" displayName="ΑΠΟΥΣ_ΤΕΧΝ_ΛΟΓΙΣΜ_Α2_1" ref="A1:C5" tableType="queryTable" totalsRowShown="0">
  <autoFilter ref="A1:C5" xr:uid="{A3C66C9D-9467-4F61-91DD-70D999E09C32}"/>
  <tableColumns count="3">
    <tableColumn id="1" xr3:uid="{0E87298C-1AB4-4A31-AE2D-AE9625E7F3E1}" uniqueName="1" name="ΑΜΚ" queryTableFieldId="1" dataDxfId="42"/>
    <tableColumn id="2" xr3:uid="{53E612A0-1B49-405E-82CC-DA43EFAD4105}" uniqueName="2" name="ΚΩΔ_ΜΑΘ" queryTableFieldId="2" dataDxfId="41"/>
    <tableColumn id="3" xr3:uid="{376E7E2E-1C50-4FC3-AEAC-DA4FBB77DCB3}" uniqueName="3" name="ΣΥΝΟΛΟ_ΑΠΟΥΣΙΩΝ" queryTableFieldId="3"/>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4DC4191-FFD7-4224-B367-EC0018944782}" name="ΑΠΟΥΣ_ΤΕΧΝ_ΛΟΓΙΣΜ_Α1_1" displayName="ΑΠΟΥΣ_ΤΕΧΝ_ΛΟΓΙΣΜ_Α1_1" ref="A1:C2" tableType="queryTable" totalsRowShown="0">
  <autoFilter ref="A1:C2" xr:uid="{F4DC4191-FFD7-4224-B367-EC0018944782}"/>
  <tableColumns count="3">
    <tableColumn id="1" xr3:uid="{48A08A73-9B80-4D90-9616-4BC6EAFD80CC}" uniqueName="1" name="ΑΜΚ" queryTableFieldId="1" dataDxfId="40"/>
    <tableColumn id="2" xr3:uid="{D54018A4-5533-4358-9199-E3A8B6AB2888}" uniqueName="2" name="ΚΩΔ_ΜΑΘ" queryTableFieldId="2" dataDxfId="39"/>
    <tableColumn id="3" xr3:uid="{BFA57C2D-984B-4F14-9E43-16D6932027EB}" uniqueName="3" name="ΣΥΝΟΛΟ_ΑΠΟΥΣΙΩΝ" queryTableFieldId="3"/>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420199D-4D8B-4930-BC62-F8741D3F67A0}" name="ΑΠΟΥΣ_ΣΑΠΥ_Γ1_1" displayName="ΑΠΟΥΣ_ΣΑΠΥ_Γ1_1" ref="A1:C2" tableType="queryTable" totalsRowShown="0">
  <autoFilter ref="A1:C2" xr:uid="{F420199D-4D8B-4930-BC62-F8741D3F67A0}"/>
  <tableColumns count="3">
    <tableColumn id="1" xr3:uid="{3364F817-F541-47E3-A9D0-8586457CD53E}" uniqueName="1" name="ΑΜΚ" queryTableFieldId="1" dataDxfId="38"/>
    <tableColumn id="2" xr3:uid="{6EAE815F-B42A-4623-8FB7-693F648FE568}" uniqueName="2" name="ΚΩΔ_ΜΑΘ" queryTableFieldId="2" dataDxfId="37"/>
    <tableColumn id="3" xr3:uid="{056E418C-D71B-49E1-8DEA-FEDA7881B9EF}" uniqueName="3" name="ΣΥΝΟΛΟ_ΑΠΟΥΣΙΩΝ" queryTableFieldId="3"/>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5C22BF9-20EF-43BB-A9BD-9A1BF5A6A26C}" name="ΑΠΟΥΣ_ΜΗΧΑΝΟΤΡ_Α1_1" displayName="ΑΠΟΥΣ_ΜΗΧΑΝΟΤΡ_Α1_1" ref="A1:C2" tableType="queryTable" totalsRowShown="0">
  <autoFilter ref="A1:C2" xr:uid="{75C22BF9-20EF-43BB-A9BD-9A1BF5A6A26C}"/>
  <tableColumns count="3">
    <tableColumn id="1" xr3:uid="{79E63950-54B1-4B0B-91DC-25BCF42722A1}" uniqueName="1" name="ΑΜΚ" queryTableFieldId="1" dataDxfId="36"/>
    <tableColumn id="2" xr3:uid="{3A6A033B-A806-46D2-AC07-7AF966110CF6}" uniqueName="2" name="ΚΩΔ_ΜΑΘ" queryTableFieldId="2" dataDxfId="35"/>
    <tableColumn id="3" xr3:uid="{BBF61211-A6D5-4997-9B94-147FF1D3620E}" uniqueName="3" name="ΣΥΝΟΛΟ_ΑΠΟΥΣΙΩΝ" queryTableFieldId="3"/>
  </tableColumns>
  <tableStyleInfo name="TableStyleMedium7"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C74C7-2346-488D-B45B-F2712ECD8EDC}">
  <dimension ref="A1:C7"/>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v>1111</v>
      </c>
      <c r="B2">
        <v>7069</v>
      </c>
      <c r="C2">
        <v>3</v>
      </c>
    </row>
    <row r="3" spans="1:3" x14ac:dyDescent="0.35">
      <c r="A3">
        <v>1111</v>
      </c>
      <c r="B3">
        <v>7072</v>
      </c>
      <c r="C3">
        <v>6</v>
      </c>
    </row>
    <row r="4" spans="1:3" x14ac:dyDescent="0.35">
      <c r="A4">
        <v>1111</v>
      </c>
      <c r="B4">
        <v>7070</v>
      </c>
      <c r="C4">
        <v>7</v>
      </c>
    </row>
    <row r="5" spans="1:3" x14ac:dyDescent="0.35">
      <c r="A5">
        <v>1111</v>
      </c>
      <c r="B5">
        <v>7067</v>
      </c>
      <c r="C5">
        <v>20</v>
      </c>
    </row>
    <row r="6" spans="1:3" x14ac:dyDescent="0.35">
      <c r="A6">
        <v>9724</v>
      </c>
      <c r="B6">
        <v>7068</v>
      </c>
      <c r="C6">
        <v>2</v>
      </c>
    </row>
    <row r="7" spans="1:3" x14ac:dyDescent="0.35">
      <c r="A7">
        <v>9724</v>
      </c>
      <c r="B7">
        <v>7072</v>
      </c>
      <c r="C7">
        <v>4</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C5965-C81F-4F43-97A6-576182F91707}">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49220-AB09-49A1-8B20-C2A4E70427E9}">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D6983-6944-428B-8DDB-3A031F4BAA56}">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601D9-72EF-4625-99B3-1F38B999B240}">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0428-14A8-43D2-BD9E-104CEEC05FC0}">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43F00-9BC9-4F12-8B13-8AACDDFAAFB1}">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75CB-1955-40CF-A1A3-E2488F25ED0B}">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E2717-055A-4F64-9158-2D7FB25AED88}">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E99AC-B418-46D7-8B4C-9DA658A28191}">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D31EF-CB56-41DC-BD27-4CA13724F9EF}">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1A348-4637-4669-91ED-914BF0CAC833}">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6432-C458-4329-B93A-7E58AD0A8F49}">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BCF45-1CC2-4E90-850B-BA4D1000101C}">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8BB5F-1F18-4527-99A8-DDE087575666}">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153B3-215B-4595-92D4-E6DAAF426078}">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9C2D9-B698-4C12-9F67-667C43EF262C}">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ABB4-F8F5-4107-BC7C-2574A494267F}">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B7ACC-86DB-4482-A564-F24FBA12009C}">
  <dimension ref="A1:C1"/>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5672-8114-46FA-9537-58400A9BEA81}">
  <dimension ref="A1:C1"/>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874"/>
  <sheetViews>
    <sheetView topLeftCell="A399" zoomScaleNormal="100" workbookViewId="0">
      <selection activeCell="A408" sqref="A408"/>
    </sheetView>
  </sheetViews>
  <sheetFormatPr defaultColWidth="14.453125" defaultRowHeight="16" customHeight="1" x14ac:dyDescent="0.35"/>
  <cols>
    <col min="1" max="1" width="5.81640625" style="68" bestFit="1" customWidth="1"/>
    <col min="2" max="2" width="15.453125" style="68" customWidth="1"/>
    <col min="3" max="3" width="9.81640625" style="68" bestFit="1" customWidth="1"/>
    <col min="4" max="4" width="20.08984375" style="68" customWidth="1"/>
    <col min="5" max="5" width="20.90625" style="68" customWidth="1"/>
    <col min="6" max="6" width="32.7265625" style="68" customWidth="1"/>
    <col min="7" max="7" width="15.90625" style="68" bestFit="1" customWidth="1"/>
    <col min="8" max="8" width="31" style="68" customWidth="1"/>
    <col min="9" max="9" width="10.81640625" style="68" bestFit="1" customWidth="1"/>
    <col min="10" max="10" width="7.453125" style="68" customWidth="1"/>
    <col min="11" max="11" width="8.36328125" style="68" customWidth="1"/>
    <col min="12" max="12" width="72.6328125" style="68" customWidth="1"/>
    <col min="13" max="13" width="8.6328125" style="68" customWidth="1"/>
    <col min="14" max="14" width="15.90625" style="68" customWidth="1"/>
    <col min="15" max="15" width="19.6328125" style="68" customWidth="1"/>
    <col min="16" max="16" width="14.90625" style="68" customWidth="1"/>
    <col min="17" max="17" width="16.6328125" style="68" customWidth="1"/>
    <col min="18" max="18" width="65.36328125" style="68" customWidth="1"/>
    <col min="19" max="20" width="8.6328125" style="68" customWidth="1"/>
    <col min="21" max="16384" width="14.453125" style="68"/>
  </cols>
  <sheetData>
    <row r="1" spans="1:23" ht="16" customHeight="1" x14ac:dyDescent="0.35">
      <c r="A1" s="88" t="s">
        <v>0</v>
      </c>
      <c r="B1" s="88" t="s">
        <v>1</v>
      </c>
      <c r="C1" s="88" t="s">
        <v>1549</v>
      </c>
      <c r="D1" s="89" t="s">
        <v>2</v>
      </c>
      <c r="E1" s="89" t="s">
        <v>3</v>
      </c>
      <c r="F1" s="89" t="s">
        <v>4</v>
      </c>
      <c r="G1" s="88" t="s">
        <v>5</v>
      </c>
      <c r="H1" s="88" t="s">
        <v>1550</v>
      </c>
      <c r="I1" s="90" t="s">
        <v>2668</v>
      </c>
      <c r="J1" s="63"/>
      <c r="K1" s="65" t="s">
        <v>1147</v>
      </c>
      <c r="L1" s="66" t="s">
        <v>6</v>
      </c>
      <c r="M1" s="65" t="s">
        <v>7</v>
      </c>
      <c r="N1" s="67" t="s">
        <v>5</v>
      </c>
      <c r="P1" s="64"/>
    </row>
    <row r="2" spans="1:23" ht="16" customHeight="1" x14ac:dyDescent="0.35">
      <c r="A2" s="96">
        <v>10025</v>
      </c>
      <c r="B2" s="96">
        <v>18080603246</v>
      </c>
      <c r="C2" s="96"/>
      <c r="D2" s="97" t="s">
        <v>1709</v>
      </c>
      <c r="E2" s="97" t="s">
        <v>1710</v>
      </c>
      <c r="F2" s="97" t="s">
        <v>1711</v>
      </c>
      <c r="G2" s="96" t="s">
        <v>1122</v>
      </c>
      <c r="H2" s="97" t="s">
        <v>1712</v>
      </c>
      <c r="I2" s="96">
        <v>6993211624</v>
      </c>
      <c r="J2" s="69"/>
      <c r="K2" s="96">
        <v>7626</v>
      </c>
      <c r="L2" s="97" t="s">
        <v>12</v>
      </c>
      <c r="M2" s="96">
        <v>45</v>
      </c>
      <c r="N2" s="98" t="s">
        <v>1122</v>
      </c>
      <c r="O2" s="70" t="s">
        <v>1122</v>
      </c>
      <c r="P2" s="71"/>
      <c r="Q2" s="72" t="s">
        <v>1122</v>
      </c>
      <c r="R2" s="61"/>
      <c r="S2" s="61"/>
      <c r="T2" s="62"/>
      <c r="V2" s="62"/>
      <c r="W2" s="62"/>
    </row>
    <row r="3" spans="1:23" ht="16" customHeight="1" x14ac:dyDescent="0.35">
      <c r="A3" s="96">
        <v>10026</v>
      </c>
      <c r="B3" s="96">
        <v>21040001089</v>
      </c>
      <c r="C3" s="96"/>
      <c r="D3" s="97" t="s">
        <v>1713</v>
      </c>
      <c r="E3" s="97" t="s">
        <v>9</v>
      </c>
      <c r="F3" s="97" t="s">
        <v>1714</v>
      </c>
      <c r="G3" s="96" t="s">
        <v>1122</v>
      </c>
      <c r="H3" s="97" t="s">
        <v>1715</v>
      </c>
      <c r="I3" s="96">
        <v>6996947650</v>
      </c>
      <c r="J3" s="69"/>
      <c r="K3" s="96">
        <v>7622</v>
      </c>
      <c r="L3" s="97" t="s">
        <v>19</v>
      </c>
      <c r="M3" s="96">
        <v>60</v>
      </c>
      <c r="N3" s="98" t="s">
        <v>1122</v>
      </c>
      <c r="O3" s="73"/>
      <c r="P3" s="71"/>
      <c r="Q3" s="72" t="s">
        <v>1123</v>
      </c>
      <c r="R3" s="61"/>
      <c r="S3" s="61"/>
      <c r="T3" s="62"/>
      <c r="U3" s="62"/>
      <c r="V3" s="62"/>
    </row>
    <row r="4" spans="1:23" ht="16" customHeight="1" x14ac:dyDescent="0.35">
      <c r="A4" s="96">
        <v>10027</v>
      </c>
      <c r="B4" s="96" t="s">
        <v>1716</v>
      </c>
      <c r="C4" s="96"/>
      <c r="D4" s="97" t="s">
        <v>1717</v>
      </c>
      <c r="E4" s="97" t="s">
        <v>1288</v>
      </c>
      <c r="F4" s="97" t="s">
        <v>1718</v>
      </c>
      <c r="G4" s="96" t="s">
        <v>1122</v>
      </c>
      <c r="H4" s="97" t="s">
        <v>1719</v>
      </c>
      <c r="I4" s="96">
        <v>6934257508</v>
      </c>
      <c r="J4" s="69"/>
      <c r="K4" s="96">
        <v>7615</v>
      </c>
      <c r="L4" s="97" t="s">
        <v>1154</v>
      </c>
      <c r="M4" s="96">
        <v>30</v>
      </c>
      <c r="N4" s="98" t="s">
        <v>1122</v>
      </c>
      <c r="O4" s="73"/>
      <c r="P4" s="71"/>
      <c r="Q4" s="72" t="s">
        <v>1124</v>
      </c>
      <c r="R4" s="61"/>
      <c r="S4" s="61"/>
      <c r="T4" s="62"/>
      <c r="U4" s="62"/>
      <c r="V4" s="62"/>
    </row>
    <row r="5" spans="1:23" ht="16" customHeight="1" x14ac:dyDescent="0.35">
      <c r="A5" s="96">
        <v>10028</v>
      </c>
      <c r="B5" s="96" t="s">
        <v>1720</v>
      </c>
      <c r="C5" s="96"/>
      <c r="D5" s="97" t="s">
        <v>1721</v>
      </c>
      <c r="E5" s="97" t="s">
        <v>59</v>
      </c>
      <c r="F5" s="97" t="s">
        <v>1722</v>
      </c>
      <c r="G5" s="96" t="s">
        <v>1122</v>
      </c>
      <c r="H5" s="97" t="s">
        <v>1723</v>
      </c>
      <c r="I5" s="96">
        <v>6970513959</v>
      </c>
      <c r="J5" s="69"/>
      <c r="K5" s="96">
        <v>7616</v>
      </c>
      <c r="L5" s="97" t="s">
        <v>26</v>
      </c>
      <c r="M5" s="96">
        <v>30</v>
      </c>
      <c r="N5" s="98" t="s">
        <v>1122</v>
      </c>
      <c r="O5" s="73"/>
      <c r="P5" s="71"/>
      <c r="Q5" s="72" t="s">
        <v>1125</v>
      </c>
      <c r="R5" s="61"/>
      <c r="S5" s="61"/>
      <c r="T5" s="62"/>
      <c r="U5" s="62"/>
      <c r="V5" s="62"/>
    </row>
    <row r="6" spans="1:23" ht="16" customHeight="1" x14ac:dyDescent="0.35">
      <c r="A6" s="96">
        <v>10029</v>
      </c>
      <c r="B6" s="96">
        <v>22030400448</v>
      </c>
      <c r="C6" s="96">
        <v>181900839</v>
      </c>
      <c r="D6" s="97" t="s">
        <v>1724</v>
      </c>
      <c r="E6" s="97" t="s">
        <v>1288</v>
      </c>
      <c r="F6" s="97" t="s">
        <v>1725</v>
      </c>
      <c r="G6" s="96" t="s">
        <v>1122</v>
      </c>
      <c r="H6" s="97" t="s">
        <v>1726</v>
      </c>
      <c r="I6" s="96">
        <v>6989503530</v>
      </c>
      <c r="J6" s="69"/>
      <c r="K6" s="96">
        <v>7620</v>
      </c>
      <c r="L6" s="97" t="s">
        <v>1156</v>
      </c>
      <c r="M6" s="96">
        <v>15</v>
      </c>
      <c r="N6" s="98" t="s">
        <v>1122</v>
      </c>
      <c r="O6" s="73"/>
      <c r="P6" s="71"/>
      <c r="Q6" s="72" t="s">
        <v>1126</v>
      </c>
      <c r="R6" s="61"/>
      <c r="S6" s="61"/>
      <c r="T6" s="62"/>
      <c r="U6" s="62"/>
      <c r="V6" s="62"/>
    </row>
    <row r="7" spans="1:23" ht="16" customHeight="1" x14ac:dyDescent="0.35">
      <c r="A7" s="96">
        <v>10030</v>
      </c>
      <c r="B7" s="96">
        <v>21070601881</v>
      </c>
      <c r="C7" s="96"/>
      <c r="D7" s="97" t="s">
        <v>1727</v>
      </c>
      <c r="E7" s="97" t="s">
        <v>117</v>
      </c>
      <c r="F7" s="97" t="s">
        <v>1728</v>
      </c>
      <c r="G7" s="96" t="s">
        <v>1122</v>
      </c>
      <c r="H7" s="97" t="s">
        <v>1729</v>
      </c>
      <c r="I7" s="96">
        <v>6944096581</v>
      </c>
      <c r="J7" s="69"/>
      <c r="K7" s="96">
        <v>7618</v>
      </c>
      <c r="L7" s="97" t="s">
        <v>1155</v>
      </c>
      <c r="M7" s="96">
        <v>15</v>
      </c>
      <c r="N7" s="98" t="s">
        <v>1122</v>
      </c>
      <c r="O7" s="73"/>
      <c r="P7" s="71"/>
      <c r="Q7" s="72" t="s">
        <v>1127</v>
      </c>
      <c r="R7" s="61"/>
      <c r="S7" s="61"/>
      <c r="T7" s="62"/>
      <c r="U7" s="62"/>
      <c r="V7" s="62"/>
    </row>
    <row r="8" spans="1:23" ht="16" customHeight="1" x14ac:dyDescent="0.35">
      <c r="A8" s="96">
        <v>10031</v>
      </c>
      <c r="B8" s="96">
        <v>30120601445</v>
      </c>
      <c r="C8" s="96">
        <v>184066162</v>
      </c>
      <c r="D8" s="97" t="s">
        <v>1302</v>
      </c>
      <c r="E8" s="97" t="s">
        <v>28</v>
      </c>
      <c r="F8" s="97" t="s">
        <v>1444</v>
      </c>
      <c r="G8" s="96" t="s">
        <v>1122</v>
      </c>
      <c r="H8" s="97" t="s">
        <v>1730</v>
      </c>
      <c r="I8" s="96">
        <v>6945993338</v>
      </c>
      <c r="J8" s="69"/>
      <c r="K8" s="96">
        <v>7625</v>
      </c>
      <c r="L8" s="97" t="s">
        <v>1158</v>
      </c>
      <c r="M8" s="96">
        <v>60</v>
      </c>
      <c r="N8" s="98" t="s">
        <v>1122</v>
      </c>
      <c r="O8" s="73"/>
      <c r="P8" s="71"/>
      <c r="Q8" s="72" t="s">
        <v>1128</v>
      </c>
      <c r="R8" s="61"/>
      <c r="S8" s="61"/>
      <c r="T8" s="62"/>
      <c r="U8" s="62"/>
      <c r="V8" s="62"/>
    </row>
    <row r="9" spans="1:23" ht="16" customHeight="1" x14ac:dyDescent="0.35">
      <c r="A9" s="96">
        <v>10032</v>
      </c>
      <c r="B9" s="96">
        <v>21080600584</v>
      </c>
      <c r="C9" s="96">
        <v>186828107</v>
      </c>
      <c r="D9" s="97" t="s">
        <v>1303</v>
      </c>
      <c r="E9" s="97" t="s">
        <v>38</v>
      </c>
      <c r="F9" s="97" t="s">
        <v>1445</v>
      </c>
      <c r="G9" s="96" t="s">
        <v>1122</v>
      </c>
      <c r="H9" s="97" t="s">
        <v>1731</v>
      </c>
      <c r="I9" s="96">
        <v>6970829083</v>
      </c>
      <c r="J9" s="69"/>
      <c r="K9" s="96">
        <v>7629</v>
      </c>
      <c r="L9" s="97" t="s">
        <v>57</v>
      </c>
      <c r="M9" s="96">
        <v>30</v>
      </c>
      <c r="N9" s="98" t="s">
        <v>1122</v>
      </c>
      <c r="O9" s="73"/>
      <c r="P9" s="71"/>
      <c r="Q9" s="72" t="s">
        <v>1129</v>
      </c>
      <c r="R9" s="61"/>
      <c r="S9" s="61"/>
      <c r="T9" s="62"/>
      <c r="U9" s="62"/>
      <c r="V9" s="62"/>
    </row>
    <row r="10" spans="1:23" ht="16" customHeight="1" x14ac:dyDescent="0.35">
      <c r="A10" s="96">
        <v>10033</v>
      </c>
      <c r="B10" s="96">
        <v>24090601261</v>
      </c>
      <c r="C10" s="96"/>
      <c r="D10" s="97" t="s">
        <v>1732</v>
      </c>
      <c r="E10" s="97" t="s">
        <v>38</v>
      </c>
      <c r="F10" s="97" t="s">
        <v>1733</v>
      </c>
      <c r="G10" s="96" t="s">
        <v>1122</v>
      </c>
      <c r="H10" s="97" t="s">
        <v>1734</v>
      </c>
      <c r="I10" s="96">
        <v>6956909080</v>
      </c>
      <c r="J10" s="69"/>
      <c r="K10" s="96">
        <v>7624</v>
      </c>
      <c r="L10" s="97" t="s">
        <v>1157</v>
      </c>
      <c r="M10" s="96">
        <v>15</v>
      </c>
      <c r="N10" s="98" t="s">
        <v>1122</v>
      </c>
      <c r="O10" s="73"/>
      <c r="P10" s="71"/>
      <c r="Q10" s="72" t="s">
        <v>1130</v>
      </c>
      <c r="R10" s="61"/>
      <c r="U10" s="62"/>
      <c r="V10" s="62"/>
    </row>
    <row r="11" spans="1:23" ht="16" customHeight="1" x14ac:dyDescent="0.35">
      <c r="A11" s="96">
        <v>10034</v>
      </c>
      <c r="B11" s="96">
        <v>12070601807</v>
      </c>
      <c r="C11" s="96"/>
      <c r="D11" s="97" t="s">
        <v>1735</v>
      </c>
      <c r="E11" s="97" t="s">
        <v>465</v>
      </c>
      <c r="F11" s="97" t="s">
        <v>1736</v>
      </c>
      <c r="G11" s="96" t="s">
        <v>1122</v>
      </c>
      <c r="H11" s="97" t="s">
        <v>1737</v>
      </c>
      <c r="I11" s="96">
        <v>6970657854</v>
      </c>
      <c r="J11" s="69"/>
      <c r="K11" s="74">
        <v>7626</v>
      </c>
      <c r="L11" s="75" t="s">
        <v>12</v>
      </c>
      <c r="M11" s="74">
        <v>45</v>
      </c>
      <c r="N11" s="76" t="s">
        <v>1123</v>
      </c>
      <c r="O11" s="70" t="s">
        <v>1123</v>
      </c>
      <c r="P11" s="71"/>
      <c r="Q11" s="77" t="s">
        <v>1131</v>
      </c>
      <c r="R11" s="62"/>
      <c r="S11" s="62"/>
      <c r="T11" s="62"/>
      <c r="U11" s="62"/>
      <c r="V11" s="62"/>
      <c r="W11" s="62"/>
    </row>
    <row r="12" spans="1:23" ht="16" customHeight="1" x14ac:dyDescent="0.35">
      <c r="A12" s="96">
        <v>10035</v>
      </c>
      <c r="B12" s="96">
        <v>29040600768</v>
      </c>
      <c r="C12" s="96"/>
      <c r="D12" s="97" t="s">
        <v>1738</v>
      </c>
      <c r="E12" s="97" t="s">
        <v>1739</v>
      </c>
      <c r="F12" s="97" t="s">
        <v>1740</v>
      </c>
      <c r="G12" s="96" t="s">
        <v>1122</v>
      </c>
      <c r="H12" s="97" t="s">
        <v>1741</v>
      </c>
      <c r="I12" s="96">
        <v>6972880230</v>
      </c>
      <c r="J12" s="69"/>
      <c r="K12" s="74">
        <v>7622</v>
      </c>
      <c r="L12" s="75" t="s">
        <v>19</v>
      </c>
      <c r="M12" s="74">
        <v>60</v>
      </c>
      <c r="N12" s="76" t="s">
        <v>1123</v>
      </c>
      <c r="O12" s="73"/>
      <c r="P12" s="71"/>
      <c r="Q12" s="77" t="s">
        <v>1132</v>
      </c>
      <c r="R12" s="62"/>
      <c r="S12" s="62"/>
      <c r="T12" s="62"/>
    </row>
    <row r="13" spans="1:23" ht="16" customHeight="1" x14ac:dyDescent="0.35">
      <c r="A13" s="96">
        <v>10036</v>
      </c>
      <c r="B13" s="96" t="s">
        <v>1742</v>
      </c>
      <c r="C13" s="96">
        <v>176596799</v>
      </c>
      <c r="D13" s="97" t="s">
        <v>1743</v>
      </c>
      <c r="E13" s="97" t="s">
        <v>55</v>
      </c>
      <c r="F13" s="97" t="s">
        <v>1744</v>
      </c>
      <c r="G13" s="96" t="s">
        <v>1122</v>
      </c>
      <c r="H13" s="97" t="s">
        <v>1745</v>
      </c>
      <c r="I13" s="96">
        <v>6946938124</v>
      </c>
      <c r="J13" s="69"/>
      <c r="K13" s="74">
        <v>7615</v>
      </c>
      <c r="L13" s="75" t="s">
        <v>1154</v>
      </c>
      <c r="M13" s="74">
        <v>30</v>
      </c>
      <c r="N13" s="76" t="s">
        <v>1123</v>
      </c>
      <c r="O13" s="73"/>
      <c r="P13" s="71"/>
      <c r="Q13" s="72" t="s">
        <v>1133</v>
      </c>
    </row>
    <row r="14" spans="1:23" ht="16" customHeight="1" x14ac:dyDescent="0.35">
      <c r="A14" s="96">
        <v>10037</v>
      </c>
      <c r="B14" s="96">
        <v>18030600607</v>
      </c>
      <c r="C14" s="96">
        <v>174322086</v>
      </c>
      <c r="D14" s="97" t="s">
        <v>1304</v>
      </c>
      <c r="E14" s="97" t="s">
        <v>63</v>
      </c>
      <c r="F14" s="97" t="s">
        <v>1446</v>
      </c>
      <c r="G14" s="96" t="s">
        <v>1122</v>
      </c>
      <c r="H14" s="97" t="s">
        <v>1746</v>
      </c>
      <c r="I14" s="96">
        <v>6939955266</v>
      </c>
      <c r="J14" s="69"/>
      <c r="K14" s="74">
        <v>7616</v>
      </c>
      <c r="L14" s="75" t="s">
        <v>26</v>
      </c>
      <c r="M14" s="74">
        <v>30</v>
      </c>
      <c r="N14" s="76" t="s">
        <v>1123</v>
      </c>
      <c r="O14" s="73"/>
      <c r="P14" s="71"/>
      <c r="Q14" s="72" t="s">
        <v>1134</v>
      </c>
    </row>
    <row r="15" spans="1:23" ht="16" customHeight="1" x14ac:dyDescent="0.35">
      <c r="A15" s="96">
        <v>10038</v>
      </c>
      <c r="B15" s="96">
        <v>28060601060</v>
      </c>
      <c r="C15" s="96"/>
      <c r="D15" s="97" t="s">
        <v>1747</v>
      </c>
      <c r="E15" s="97" t="s">
        <v>1748</v>
      </c>
      <c r="F15" s="97" t="s">
        <v>1749</v>
      </c>
      <c r="G15" s="96" t="s">
        <v>1122</v>
      </c>
      <c r="H15" s="97" t="s">
        <v>1750</v>
      </c>
      <c r="I15" s="96">
        <v>6946909927</v>
      </c>
      <c r="J15" s="69"/>
      <c r="K15" s="74">
        <v>7620</v>
      </c>
      <c r="L15" s="75" t="s">
        <v>1156</v>
      </c>
      <c r="M15" s="74">
        <v>15</v>
      </c>
      <c r="N15" s="76" t="s">
        <v>1123</v>
      </c>
      <c r="O15" s="73"/>
      <c r="P15" s="71"/>
      <c r="Q15" s="72" t="s">
        <v>1135</v>
      </c>
    </row>
    <row r="16" spans="1:23" ht="16" customHeight="1" x14ac:dyDescent="0.35">
      <c r="A16" s="96">
        <v>10039</v>
      </c>
      <c r="B16" s="96" t="s">
        <v>1751</v>
      </c>
      <c r="C16" s="96"/>
      <c r="D16" s="97" t="s">
        <v>1752</v>
      </c>
      <c r="E16" s="97" t="s">
        <v>21</v>
      </c>
      <c r="F16" s="97" t="s">
        <v>1753</v>
      </c>
      <c r="G16" s="96" t="s">
        <v>1122</v>
      </c>
      <c r="H16" s="97" t="s">
        <v>1754</v>
      </c>
      <c r="I16" s="96">
        <v>6948868073</v>
      </c>
      <c r="J16" s="69"/>
      <c r="K16" s="74">
        <v>7618</v>
      </c>
      <c r="L16" s="75" t="s">
        <v>1155</v>
      </c>
      <c r="M16" s="74">
        <v>15</v>
      </c>
      <c r="N16" s="76" t="s">
        <v>1123</v>
      </c>
      <c r="O16" s="73"/>
      <c r="P16" s="71"/>
      <c r="Q16" s="72" t="s">
        <v>1143</v>
      </c>
    </row>
    <row r="17" spans="1:17" ht="16" customHeight="1" x14ac:dyDescent="0.35">
      <c r="A17" s="96">
        <v>10040</v>
      </c>
      <c r="B17" s="96">
        <v>31120500181</v>
      </c>
      <c r="C17" s="96">
        <v>186441005</v>
      </c>
      <c r="D17" s="97" t="s">
        <v>1755</v>
      </c>
      <c r="E17" s="97" t="s">
        <v>1286</v>
      </c>
      <c r="F17" s="97" t="s">
        <v>1756</v>
      </c>
      <c r="G17" s="96" t="s">
        <v>1122</v>
      </c>
      <c r="H17" s="97" t="s">
        <v>1757</v>
      </c>
      <c r="I17" s="96">
        <v>6908545753</v>
      </c>
      <c r="J17" s="69"/>
      <c r="K17" s="74">
        <v>7625</v>
      </c>
      <c r="L17" s="75" t="s">
        <v>1158</v>
      </c>
      <c r="M17" s="74">
        <v>60</v>
      </c>
      <c r="N17" s="76" t="s">
        <v>1123</v>
      </c>
      <c r="O17" s="73"/>
      <c r="P17" s="71"/>
      <c r="Q17" s="72" t="s">
        <v>1146</v>
      </c>
    </row>
    <row r="18" spans="1:17" ht="16" customHeight="1" x14ac:dyDescent="0.35">
      <c r="A18" s="96">
        <v>10041</v>
      </c>
      <c r="B18" s="96" t="s">
        <v>1758</v>
      </c>
      <c r="C18" s="96" t="s">
        <v>1761</v>
      </c>
      <c r="D18" s="97" t="s">
        <v>1759</v>
      </c>
      <c r="E18" s="97" t="s">
        <v>343</v>
      </c>
      <c r="F18" s="97" t="s">
        <v>1760</v>
      </c>
      <c r="G18" s="96" t="s">
        <v>1122</v>
      </c>
      <c r="H18" s="97" t="s">
        <v>1762</v>
      </c>
      <c r="I18" s="96">
        <v>6940119332</v>
      </c>
      <c r="J18" s="69"/>
      <c r="K18" s="74">
        <v>7629</v>
      </c>
      <c r="L18" s="75" t="s">
        <v>57</v>
      </c>
      <c r="M18" s="74">
        <v>30</v>
      </c>
      <c r="N18" s="76" t="s">
        <v>1123</v>
      </c>
      <c r="O18" s="73"/>
      <c r="P18" s="71"/>
      <c r="Q18" s="72" t="s">
        <v>1136</v>
      </c>
    </row>
    <row r="19" spans="1:17" ht="16" customHeight="1" x14ac:dyDescent="0.35">
      <c r="A19" s="86">
        <v>10042</v>
      </c>
      <c r="B19" s="86">
        <v>29040500786</v>
      </c>
      <c r="C19" s="86">
        <v>182914610</v>
      </c>
      <c r="D19" s="87" t="s">
        <v>1306</v>
      </c>
      <c r="E19" s="87" t="s">
        <v>1307</v>
      </c>
      <c r="F19" s="87" t="s">
        <v>1448</v>
      </c>
      <c r="G19" s="86" t="s">
        <v>1123</v>
      </c>
      <c r="H19" s="87" t="s">
        <v>1763</v>
      </c>
      <c r="I19" s="86">
        <v>6945992967</v>
      </c>
      <c r="J19" s="69"/>
      <c r="K19" s="74">
        <v>7624</v>
      </c>
      <c r="L19" s="75" t="s">
        <v>1157</v>
      </c>
      <c r="M19" s="74">
        <v>15</v>
      </c>
      <c r="N19" s="76" t="s">
        <v>1123</v>
      </c>
      <c r="O19" s="73"/>
      <c r="P19" s="71"/>
      <c r="Q19" s="72" t="s">
        <v>1145</v>
      </c>
    </row>
    <row r="20" spans="1:17" ht="16" customHeight="1" x14ac:dyDescent="0.35">
      <c r="A20" s="86">
        <v>10043</v>
      </c>
      <c r="B20" s="86" t="s">
        <v>1764</v>
      </c>
      <c r="C20" s="86"/>
      <c r="D20" s="87" t="s">
        <v>1765</v>
      </c>
      <c r="E20" s="87" t="s">
        <v>49</v>
      </c>
      <c r="F20" s="87" t="s">
        <v>1766</v>
      </c>
      <c r="G20" s="86" t="s">
        <v>1123</v>
      </c>
      <c r="H20" s="87" t="s">
        <v>1767</v>
      </c>
      <c r="I20" s="86">
        <v>6989084427</v>
      </c>
      <c r="J20" s="69"/>
      <c r="K20" s="96">
        <v>4356</v>
      </c>
      <c r="L20" s="97" t="s">
        <v>12</v>
      </c>
      <c r="M20" s="96">
        <v>60</v>
      </c>
      <c r="N20" s="98" t="s">
        <v>1124</v>
      </c>
      <c r="O20" s="70" t="s">
        <v>1124</v>
      </c>
      <c r="P20" s="71"/>
      <c r="Q20" s="72" t="s">
        <v>101</v>
      </c>
    </row>
    <row r="21" spans="1:17" ht="16" customHeight="1" x14ac:dyDescent="0.35">
      <c r="A21" s="86">
        <v>10044</v>
      </c>
      <c r="B21" s="86">
        <v>11040601806</v>
      </c>
      <c r="C21" s="86">
        <v>174337825</v>
      </c>
      <c r="D21" s="87" t="s">
        <v>1765</v>
      </c>
      <c r="E21" s="87" t="s">
        <v>170</v>
      </c>
      <c r="F21" s="87" t="s">
        <v>1768</v>
      </c>
      <c r="G21" s="86" t="s">
        <v>1123</v>
      </c>
      <c r="H21" s="87" t="s">
        <v>1769</v>
      </c>
      <c r="I21" s="86">
        <v>6989084424</v>
      </c>
      <c r="J21" s="69"/>
      <c r="K21" s="96">
        <v>4357</v>
      </c>
      <c r="L21" s="97" t="s">
        <v>124</v>
      </c>
      <c r="M21" s="96">
        <v>60</v>
      </c>
      <c r="N21" s="98" t="s">
        <v>1124</v>
      </c>
      <c r="O21" s="73"/>
      <c r="P21" s="71"/>
      <c r="Q21" s="72" t="s">
        <v>1137</v>
      </c>
    </row>
    <row r="22" spans="1:17" ht="16" customHeight="1" x14ac:dyDescent="0.35">
      <c r="A22" s="86">
        <v>10045</v>
      </c>
      <c r="B22" s="86" t="s">
        <v>1770</v>
      </c>
      <c r="C22" s="86">
        <v>187809348</v>
      </c>
      <c r="D22" s="87" t="s">
        <v>1308</v>
      </c>
      <c r="E22" s="87" t="s">
        <v>1309</v>
      </c>
      <c r="F22" s="87" t="s">
        <v>1449</v>
      </c>
      <c r="G22" s="86" t="s">
        <v>1123</v>
      </c>
      <c r="H22" s="87" t="s">
        <v>1771</v>
      </c>
      <c r="I22" s="86">
        <v>6945444715</v>
      </c>
      <c r="J22" s="69"/>
      <c r="K22" s="96">
        <v>4358</v>
      </c>
      <c r="L22" s="97" t="s">
        <v>1159</v>
      </c>
      <c r="M22" s="96">
        <v>60</v>
      </c>
      <c r="N22" s="98" t="s">
        <v>1124</v>
      </c>
      <c r="O22" s="73"/>
      <c r="P22" s="71"/>
      <c r="Q22" s="72" t="s">
        <v>1138</v>
      </c>
    </row>
    <row r="23" spans="1:17" ht="16" customHeight="1" x14ac:dyDescent="0.35">
      <c r="A23" s="86">
        <v>10046</v>
      </c>
      <c r="B23" s="86">
        <v>21010600761</v>
      </c>
      <c r="C23" s="86"/>
      <c r="D23" s="87" t="s">
        <v>1772</v>
      </c>
      <c r="E23" s="87" t="s">
        <v>1288</v>
      </c>
      <c r="F23" s="87" t="s">
        <v>1773</v>
      </c>
      <c r="G23" s="86" t="s">
        <v>1123</v>
      </c>
      <c r="H23" s="87" t="s">
        <v>1774</v>
      </c>
      <c r="I23" s="86">
        <v>6936581159</v>
      </c>
      <c r="J23" s="78"/>
      <c r="K23" s="96">
        <v>4359</v>
      </c>
      <c r="L23" s="97" t="s">
        <v>1160</v>
      </c>
      <c r="M23" s="96">
        <v>75</v>
      </c>
      <c r="N23" s="98" t="s">
        <v>1124</v>
      </c>
      <c r="O23" s="73"/>
      <c r="P23" s="71"/>
      <c r="Q23" s="72" t="s">
        <v>1139</v>
      </c>
    </row>
    <row r="24" spans="1:17" ht="16" customHeight="1" x14ac:dyDescent="0.35">
      <c r="A24" s="86">
        <v>10047</v>
      </c>
      <c r="B24" s="86">
        <v>17120300524</v>
      </c>
      <c r="C24" s="86"/>
      <c r="D24" s="87" t="s">
        <v>1775</v>
      </c>
      <c r="E24" s="87" t="s">
        <v>28</v>
      </c>
      <c r="F24" s="87" t="s">
        <v>1776</v>
      </c>
      <c r="G24" s="86" t="s">
        <v>1123</v>
      </c>
      <c r="H24" s="87" t="s">
        <v>1777</v>
      </c>
      <c r="I24" s="86">
        <v>6932730077</v>
      </c>
      <c r="J24" s="78"/>
      <c r="K24" s="96">
        <v>4340</v>
      </c>
      <c r="L24" s="97" t="s">
        <v>57</v>
      </c>
      <c r="M24" s="96">
        <v>45</v>
      </c>
      <c r="N24" s="98" t="s">
        <v>1124</v>
      </c>
      <c r="O24" s="73"/>
      <c r="P24" s="71"/>
      <c r="Q24" s="72" t="s">
        <v>1140</v>
      </c>
    </row>
    <row r="25" spans="1:17" ht="16" customHeight="1" x14ac:dyDescent="0.35">
      <c r="A25" s="86">
        <v>10048</v>
      </c>
      <c r="B25" s="86">
        <v>27118902488</v>
      </c>
      <c r="C25" s="86">
        <v>150455884</v>
      </c>
      <c r="D25" s="87" t="s">
        <v>1778</v>
      </c>
      <c r="E25" s="87" t="s">
        <v>744</v>
      </c>
      <c r="F25" s="87" t="s">
        <v>1779</v>
      </c>
      <c r="G25" s="86" t="s">
        <v>1123</v>
      </c>
      <c r="H25" s="87" t="s">
        <v>1780</v>
      </c>
      <c r="I25" s="86">
        <v>6939089636</v>
      </c>
      <c r="J25" s="78"/>
      <c r="K25" s="74">
        <v>4356</v>
      </c>
      <c r="L25" s="75" t="s">
        <v>12</v>
      </c>
      <c r="M25" s="74">
        <v>60</v>
      </c>
      <c r="N25" s="76" t="s">
        <v>1125</v>
      </c>
      <c r="O25" s="70" t="s">
        <v>1125</v>
      </c>
      <c r="P25" s="71"/>
      <c r="Q25" s="72" t="s">
        <v>1141</v>
      </c>
    </row>
    <row r="26" spans="1:17" ht="16" customHeight="1" x14ac:dyDescent="0.35">
      <c r="A26" s="86">
        <v>10049</v>
      </c>
      <c r="B26" s="86" t="s">
        <v>1781</v>
      </c>
      <c r="C26" s="86">
        <v>184067447</v>
      </c>
      <c r="D26" s="87" t="s">
        <v>374</v>
      </c>
      <c r="E26" s="87" t="s">
        <v>17</v>
      </c>
      <c r="F26" s="87" t="s">
        <v>1450</v>
      </c>
      <c r="G26" s="86" t="s">
        <v>1123</v>
      </c>
      <c r="H26" s="87" t="s">
        <v>1782</v>
      </c>
      <c r="I26" s="86">
        <v>6980809029</v>
      </c>
      <c r="J26" s="78"/>
      <c r="K26" s="74">
        <v>4357</v>
      </c>
      <c r="L26" s="75" t="s">
        <v>124</v>
      </c>
      <c r="M26" s="74">
        <v>60</v>
      </c>
      <c r="N26" s="76" t="s">
        <v>1125</v>
      </c>
      <c r="O26" s="73"/>
      <c r="P26" s="71"/>
      <c r="Q26" s="79" t="s">
        <v>1144</v>
      </c>
    </row>
    <row r="27" spans="1:17" ht="16" customHeight="1" x14ac:dyDescent="0.35">
      <c r="A27" s="86">
        <v>10050</v>
      </c>
      <c r="B27" s="86" t="s">
        <v>1783</v>
      </c>
      <c r="C27" s="86">
        <v>188273584</v>
      </c>
      <c r="D27" s="87" t="s">
        <v>472</v>
      </c>
      <c r="E27" s="87" t="s">
        <v>496</v>
      </c>
      <c r="F27" s="87" t="s">
        <v>1451</v>
      </c>
      <c r="G27" s="86" t="s">
        <v>1123</v>
      </c>
      <c r="H27" s="87" t="s">
        <v>1784</v>
      </c>
      <c r="I27" s="86">
        <v>6983297481</v>
      </c>
      <c r="J27" s="78"/>
      <c r="K27" s="74">
        <v>4358</v>
      </c>
      <c r="L27" s="75" t="s">
        <v>1159</v>
      </c>
      <c r="M27" s="74">
        <v>60</v>
      </c>
      <c r="N27" s="76" t="s">
        <v>1125</v>
      </c>
      <c r="O27" s="73"/>
      <c r="P27" s="71"/>
      <c r="Q27" s="72" t="s">
        <v>1142</v>
      </c>
    </row>
    <row r="28" spans="1:17" ht="16" customHeight="1" x14ac:dyDescent="0.35">
      <c r="A28" s="86">
        <v>10051</v>
      </c>
      <c r="B28" s="86">
        <v>26010602600</v>
      </c>
      <c r="C28" s="86"/>
      <c r="D28" s="87" t="s">
        <v>1310</v>
      </c>
      <c r="E28" s="87" t="s">
        <v>1311</v>
      </c>
      <c r="F28" s="87" t="s">
        <v>1452</v>
      </c>
      <c r="G28" s="86" t="s">
        <v>1123</v>
      </c>
      <c r="H28" s="87" t="s">
        <v>1785</v>
      </c>
      <c r="I28" s="86">
        <v>6993583030</v>
      </c>
      <c r="J28" s="71"/>
      <c r="K28" s="74">
        <v>4359</v>
      </c>
      <c r="L28" s="75" t="s">
        <v>1160</v>
      </c>
      <c r="M28" s="74">
        <v>75</v>
      </c>
      <c r="N28" s="76" t="s">
        <v>1125</v>
      </c>
      <c r="O28" s="73"/>
      <c r="P28" s="71"/>
    </row>
    <row r="29" spans="1:17" ht="16" customHeight="1" x14ac:dyDescent="0.35">
      <c r="A29" s="86">
        <v>10052</v>
      </c>
      <c r="B29" s="86">
        <v>18070602661</v>
      </c>
      <c r="C29" s="86">
        <v>183560744</v>
      </c>
      <c r="D29" s="87" t="s">
        <v>1312</v>
      </c>
      <c r="E29" s="87" t="s">
        <v>1313</v>
      </c>
      <c r="F29" s="87" t="s">
        <v>1453</v>
      </c>
      <c r="G29" s="86" t="s">
        <v>1123</v>
      </c>
      <c r="H29" s="87" t="s">
        <v>1786</v>
      </c>
      <c r="I29" s="86">
        <v>6988559730</v>
      </c>
      <c r="J29" s="78"/>
      <c r="K29" s="74">
        <v>4340</v>
      </c>
      <c r="L29" s="75" t="s">
        <v>57</v>
      </c>
      <c r="M29" s="74">
        <v>45</v>
      </c>
      <c r="N29" s="76" t="s">
        <v>1125</v>
      </c>
      <c r="O29" s="73"/>
      <c r="P29" s="71"/>
    </row>
    <row r="30" spans="1:17" ht="16" customHeight="1" x14ac:dyDescent="0.35">
      <c r="A30" s="86">
        <v>10053</v>
      </c>
      <c r="B30" s="86" t="s">
        <v>1787</v>
      </c>
      <c r="C30" s="86">
        <v>177755383</v>
      </c>
      <c r="D30" s="87" t="s">
        <v>382</v>
      </c>
      <c r="E30" s="87" t="s">
        <v>1314</v>
      </c>
      <c r="F30" s="87" t="s">
        <v>1454</v>
      </c>
      <c r="G30" s="86" t="s">
        <v>1123</v>
      </c>
      <c r="H30" s="87" t="s">
        <v>1788</v>
      </c>
      <c r="I30" s="86">
        <v>6994417433</v>
      </c>
      <c r="J30" s="78"/>
      <c r="K30" s="96">
        <v>6324</v>
      </c>
      <c r="L30" s="97" t="s">
        <v>1164</v>
      </c>
      <c r="M30" s="96">
        <v>135</v>
      </c>
      <c r="N30" s="98" t="s">
        <v>1126</v>
      </c>
      <c r="O30" s="70" t="s">
        <v>1126</v>
      </c>
    </row>
    <row r="31" spans="1:17" ht="16" customHeight="1" x14ac:dyDescent="0.35">
      <c r="A31" s="86">
        <v>10054</v>
      </c>
      <c r="B31" s="86">
        <v>27100301889</v>
      </c>
      <c r="C31" s="86">
        <v>178240428</v>
      </c>
      <c r="D31" s="87" t="s">
        <v>1789</v>
      </c>
      <c r="E31" s="87" t="s">
        <v>1790</v>
      </c>
      <c r="F31" s="87" t="s">
        <v>1791</v>
      </c>
      <c r="G31" s="86" t="s">
        <v>1123</v>
      </c>
      <c r="H31" s="87" t="s">
        <v>1792</v>
      </c>
      <c r="I31" s="86">
        <v>6987458606</v>
      </c>
      <c r="J31" s="78"/>
      <c r="K31" s="96">
        <v>6326</v>
      </c>
      <c r="L31" s="97" t="s">
        <v>1166</v>
      </c>
      <c r="M31" s="96">
        <v>45</v>
      </c>
      <c r="N31" s="98" t="s">
        <v>1126</v>
      </c>
      <c r="O31" s="73"/>
    </row>
    <row r="32" spans="1:17" ht="16" customHeight="1" x14ac:dyDescent="0.35">
      <c r="A32" s="86">
        <v>10055</v>
      </c>
      <c r="B32" s="86">
        <v>28090602609</v>
      </c>
      <c r="C32" s="86"/>
      <c r="D32" s="87" t="s">
        <v>1793</v>
      </c>
      <c r="E32" s="87" t="s">
        <v>1794</v>
      </c>
      <c r="F32" s="87" t="s">
        <v>1795</v>
      </c>
      <c r="G32" s="86" t="s">
        <v>1123</v>
      </c>
      <c r="H32" s="87" t="s">
        <v>1796</v>
      </c>
      <c r="I32" s="86">
        <v>6948920743</v>
      </c>
      <c r="J32" s="78"/>
      <c r="K32" s="96">
        <v>6325</v>
      </c>
      <c r="L32" s="97" t="s">
        <v>1165</v>
      </c>
      <c r="M32" s="96">
        <v>45</v>
      </c>
      <c r="N32" s="98" t="s">
        <v>1126</v>
      </c>
      <c r="O32" s="73"/>
    </row>
    <row r="33" spans="1:15" ht="16" customHeight="1" x14ac:dyDescent="0.35">
      <c r="A33" s="86">
        <v>10056</v>
      </c>
      <c r="B33" s="86">
        <v>17117802128</v>
      </c>
      <c r="C33" s="86"/>
      <c r="D33" s="87" t="s">
        <v>1797</v>
      </c>
      <c r="E33" s="87" t="s">
        <v>221</v>
      </c>
      <c r="F33" s="87" t="s">
        <v>1798</v>
      </c>
      <c r="G33" s="86" t="s">
        <v>1123</v>
      </c>
      <c r="H33" s="87" t="s">
        <v>1799</v>
      </c>
      <c r="I33" s="86">
        <v>6980239355</v>
      </c>
      <c r="J33" s="78"/>
      <c r="K33" s="96">
        <v>6327</v>
      </c>
      <c r="L33" s="97" t="s">
        <v>427</v>
      </c>
      <c r="M33" s="96">
        <v>75</v>
      </c>
      <c r="N33" s="98" t="s">
        <v>1126</v>
      </c>
      <c r="O33" s="73"/>
    </row>
    <row r="34" spans="1:15" ht="16" customHeight="1" x14ac:dyDescent="0.35">
      <c r="A34" s="86">
        <v>10057</v>
      </c>
      <c r="B34" s="86">
        <v>16129902264</v>
      </c>
      <c r="C34" s="86"/>
      <c r="D34" s="87" t="s">
        <v>1800</v>
      </c>
      <c r="E34" s="87" t="s">
        <v>21</v>
      </c>
      <c r="F34" s="87" t="s">
        <v>1801</v>
      </c>
      <c r="G34" s="86" t="s">
        <v>1123</v>
      </c>
      <c r="H34" s="87" t="s">
        <v>1802</v>
      </c>
      <c r="I34" s="86">
        <v>6972590797</v>
      </c>
      <c r="J34" s="78"/>
      <c r="K34" s="74">
        <v>342</v>
      </c>
      <c r="L34" s="75" t="s">
        <v>1161</v>
      </c>
      <c r="M34" s="74">
        <v>135</v>
      </c>
      <c r="N34" s="76" t="s">
        <v>1127</v>
      </c>
      <c r="O34" s="70" t="s">
        <v>1127</v>
      </c>
    </row>
    <row r="35" spans="1:15" ht="16" customHeight="1" x14ac:dyDescent="0.35">
      <c r="A35" s="96">
        <v>9586</v>
      </c>
      <c r="B35" s="96">
        <v>12080402204</v>
      </c>
      <c r="C35" s="96">
        <v>181090758</v>
      </c>
      <c r="D35" s="97" t="s">
        <v>102</v>
      </c>
      <c r="E35" s="97" t="s">
        <v>103</v>
      </c>
      <c r="F35" s="97" t="s">
        <v>104</v>
      </c>
      <c r="G35" s="96" t="s">
        <v>1124</v>
      </c>
      <c r="H35" s="97" t="s">
        <v>1661</v>
      </c>
      <c r="I35" s="96">
        <v>6945933888</v>
      </c>
      <c r="J35" s="78"/>
      <c r="K35" s="74">
        <v>343</v>
      </c>
      <c r="L35" s="75" t="s">
        <v>1162</v>
      </c>
      <c r="M35" s="74">
        <v>105</v>
      </c>
      <c r="N35" s="76" t="s">
        <v>1127</v>
      </c>
      <c r="O35" s="73"/>
    </row>
    <row r="36" spans="1:15" ht="16" customHeight="1" x14ac:dyDescent="0.35">
      <c r="A36" s="96">
        <v>9588</v>
      </c>
      <c r="B36" s="96" t="s">
        <v>1235</v>
      </c>
      <c r="C36" s="96">
        <v>181932063</v>
      </c>
      <c r="D36" s="97" t="s">
        <v>16</v>
      </c>
      <c r="E36" s="97" t="s">
        <v>17</v>
      </c>
      <c r="F36" s="97" t="s">
        <v>18</v>
      </c>
      <c r="G36" s="96" t="s">
        <v>1124</v>
      </c>
      <c r="H36" s="97" t="s">
        <v>1662</v>
      </c>
      <c r="I36" s="96">
        <v>6996166952</v>
      </c>
      <c r="J36" s="78"/>
      <c r="K36" s="74">
        <v>344</v>
      </c>
      <c r="L36" s="75" t="s">
        <v>57</v>
      </c>
      <c r="M36" s="74">
        <v>45</v>
      </c>
      <c r="N36" s="76" t="s">
        <v>1127</v>
      </c>
      <c r="O36" s="73"/>
    </row>
    <row r="37" spans="1:15" ht="16" customHeight="1" x14ac:dyDescent="0.35">
      <c r="A37" s="96">
        <v>9589</v>
      </c>
      <c r="B37" s="96">
        <v>21060500929</v>
      </c>
      <c r="C37" s="96">
        <v>114176486</v>
      </c>
      <c r="D37" s="97" t="s">
        <v>23</v>
      </c>
      <c r="E37" s="97" t="s">
        <v>24</v>
      </c>
      <c r="F37" s="97" t="s">
        <v>25</v>
      </c>
      <c r="G37" s="96" t="s">
        <v>1124</v>
      </c>
      <c r="H37" s="97" t="s">
        <v>1663</v>
      </c>
      <c r="I37" s="96">
        <v>6983719368</v>
      </c>
      <c r="J37" s="78"/>
      <c r="K37" s="74">
        <v>345</v>
      </c>
      <c r="L37" s="75" t="s">
        <v>1163</v>
      </c>
      <c r="M37" s="74">
        <v>15</v>
      </c>
      <c r="N37" s="76" t="s">
        <v>1127</v>
      </c>
      <c r="O37" s="73"/>
    </row>
    <row r="38" spans="1:15" ht="16" customHeight="1" x14ac:dyDescent="0.35">
      <c r="A38" s="96">
        <v>9590</v>
      </c>
      <c r="B38" s="96">
        <v>18070300886</v>
      </c>
      <c r="C38" s="96">
        <v>167979310</v>
      </c>
      <c r="D38" s="97" t="s">
        <v>31</v>
      </c>
      <c r="E38" s="97" t="s">
        <v>32</v>
      </c>
      <c r="F38" s="97" t="s">
        <v>33</v>
      </c>
      <c r="G38" s="96" t="s">
        <v>1124</v>
      </c>
      <c r="H38" s="97" t="s">
        <v>1664</v>
      </c>
      <c r="I38" s="96">
        <v>6995921001</v>
      </c>
      <c r="J38" s="78"/>
      <c r="K38" s="96">
        <v>7069</v>
      </c>
      <c r="L38" s="97" t="s">
        <v>1169</v>
      </c>
      <c r="M38" s="96">
        <v>60</v>
      </c>
      <c r="N38" s="98" t="s">
        <v>1128</v>
      </c>
      <c r="O38" s="70" t="s">
        <v>1128</v>
      </c>
    </row>
    <row r="39" spans="1:15" ht="16" customHeight="1" x14ac:dyDescent="0.35">
      <c r="A39" s="96">
        <v>9591</v>
      </c>
      <c r="B39" s="96">
        <v>31080500387</v>
      </c>
      <c r="C39" s="96">
        <v>173841024</v>
      </c>
      <c r="D39" s="97" t="s">
        <v>37</v>
      </c>
      <c r="E39" s="97" t="s">
        <v>38</v>
      </c>
      <c r="F39" s="97" t="s">
        <v>39</v>
      </c>
      <c r="G39" s="96" t="s">
        <v>1124</v>
      </c>
      <c r="H39" s="97" t="s">
        <v>1665</v>
      </c>
      <c r="I39" s="96">
        <v>6983030511</v>
      </c>
      <c r="J39" s="78"/>
      <c r="K39" s="96">
        <v>7070</v>
      </c>
      <c r="L39" s="97" t="s">
        <v>1170</v>
      </c>
      <c r="M39" s="96">
        <v>60</v>
      </c>
      <c r="N39" s="98" t="s">
        <v>1128</v>
      </c>
      <c r="O39" s="73"/>
    </row>
    <row r="40" spans="1:15" ht="16" customHeight="1" x14ac:dyDescent="0.35">
      <c r="A40" s="96">
        <v>9593</v>
      </c>
      <c r="B40" s="96" t="s">
        <v>1236</v>
      </c>
      <c r="C40" s="96">
        <v>179333944</v>
      </c>
      <c r="D40" s="97" t="s">
        <v>42</v>
      </c>
      <c r="E40" s="97" t="s">
        <v>43</v>
      </c>
      <c r="F40" s="97" t="s">
        <v>44</v>
      </c>
      <c r="G40" s="96" t="s">
        <v>1124</v>
      </c>
      <c r="H40" s="97" t="s">
        <v>1666</v>
      </c>
      <c r="I40" s="96">
        <v>6949234274</v>
      </c>
      <c r="J40" s="78"/>
      <c r="K40" s="96">
        <v>7068</v>
      </c>
      <c r="L40" s="97" t="s">
        <v>1168</v>
      </c>
      <c r="M40" s="96">
        <v>30</v>
      </c>
      <c r="N40" s="98" t="s">
        <v>1128</v>
      </c>
      <c r="O40" s="73"/>
    </row>
    <row r="41" spans="1:15" ht="16" customHeight="1" x14ac:dyDescent="0.35">
      <c r="A41" s="96">
        <v>9594</v>
      </c>
      <c r="B41" s="96">
        <v>10120500821</v>
      </c>
      <c r="C41" s="96">
        <v>179300102</v>
      </c>
      <c r="D41" s="97" t="s">
        <v>48</v>
      </c>
      <c r="E41" s="97" t="s">
        <v>49</v>
      </c>
      <c r="F41" s="97" t="s">
        <v>50</v>
      </c>
      <c r="G41" s="96" t="s">
        <v>1124</v>
      </c>
      <c r="H41" s="97" t="s">
        <v>1667</v>
      </c>
      <c r="I41" s="96">
        <v>6940844912</v>
      </c>
      <c r="J41" s="78"/>
      <c r="K41" s="96">
        <v>7072</v>
      </c>
      <c r="L41" s="97" t="s">
        <v>1172</v>
      </c>
      <c r="M41" s="96">
        <v>60</v>
      </c>
      <c r="N41" s="98" t="s">
        <v>1128</v>
      </c>
      <c r="O41" s="73"/>
    </row>
    <row r="42" spans="1:15" ht="16" customHeight="1" x14ac:dyDescent="0.35">
      <c r="A42" s="96">
        <v>9763</v>
      </c>
      <c r="B42" s="96">
        <v>23040501209</v>
      </c>
      <c r="C42" s="96"/>
      <c r="D42" s="97" t="s">
        <v>48</v>
      </c>
      <c r="E42" s="97" t="s">
        <v>1668</v>
      </c>
      <c r="F42" s="97" t="s">
        <v>1669</v>
      </c>
      <c r="G42" s="96" t="s">
        <v>1124</v>
      </c>
      <c r="H42" s="97"/>
      <c r="I42" s="96">
        <v>6942018573</v>
      </c>
      <c r="J42" s="78"/>
      <c r="K42" s="96">
        <v>7067</v>
      </c>
      <c r="L42" s="97" t="s">
        <v>1167</v>
      </c>
      <c r="M42" s="96">
        <v>30</v>
      </c>
      <c r="N42" s="98" t="s">
        <v>1128</v>
      </c>
      <c r="O42" s="73"/>
    </row>
    <row r="43" spans="1:15" ht="16" customHeight="1" x14ac:dyDescent="0.35">
      <c r="A43" s="96">
        <v>9760</v>
      </c>
      <c r="B43" s="96" t="s">
        <v>1670</v>
      </c>
      <c r="C43" s="96">
        <v>174607450</v>
      </c>
      <c r="D43" s="97" t="s">
        <v>1671</v>
      </c>
      <c r="E43" s="97" t="s">
        <v>1672</v>
      </c>
      <c r="F43" s="97" t="s">
        <v>1673</v>
      </c>
      <c r="G43" s="96" t="s">
        <v>1124</v>
      </c>
      <c r="H43" s="97"/>
      <c r="I43" s="96"/>
      <c r="J43" s="78"/>
      <c r="K43" s="96">
        <v>7071</v>
      </c>
      <c r="L43" s="97" t="s">
        <v>1171</v>
      </c>
      <c r="M43" s="96">
        <v>60</v>
      </c>
      <c r="N43" s="98" t="s">
        <v>1128</v>
      </c>
      <c r="O43" s="73"/>
    </row>
    <row r="44" spans="1:15" ht="16" customHeight="1" x14ac:dyDescent="0.35">
      <c r="A44" s="96">
        <v>9595</v>
      </c>
      <c r="B44" s="96">
        <v>14089701065</v>
      </c>
      <c r="C44" s="96">
        <v>169158539</v>
      </c>
      <c r="D44" s="97" t="s">
        <v>54</v>
      </c>
      <c r="E44" s="97" t="s">
        <v>55</v>
      </c>
      <c r="F44" s="97" t="s">
        <v>56</v>
      </c>
      <c r="G44" s="96" t="s">
        <v>1124</v>
      </c>
      <c r="H44" s="97" t="s">
        <v>1674</v>
      </c>
      <c r="I44" s="96"/>
      <c r="J44" s="78"/>
      <c r="K44" s="74">
        <v>7069</v>
      </c>
      <c r="L44" s="75" t="s">
        <v>1169</v>
      </c>
      <c r="M44" s="74">
        <v>60</v>
      </c>
      <c r="N44" s="80" t="s">
        <v>1129</v>
      </c>
      <c r="O44" s="70" t="s">
        <v>1129</v>
      </c>
    </row>
    <row r="45" spans="1:15" ht="16" customHeight="1" x14ac:dyDescent="0.35">
      <c r="A45" s="96">
        <v>9596</v>
      </c>
      <c r="B45" s="96">
        <v>24020401923</v>
      </c>
      <c r="C45" s="96">
        <v>180264415</v>
      </c>
      <c r="D45" s="97" t="s">
        <v>62</v>
      </c>
      <c r="E45" s="97" t="s">
        <v>63</v>
      </c>
      <c r="F45" s="97" t="s">
        <v>64</v>
      </c>
      <c r="G45" s="96" t="s">
        <v>1124</v>
      </c>
      <c r="H45" s="97" t="s">
        <v>1675</v>
      </c>
      <c r="I45" s="96">
        <v>6949938344</v>
      </c>
      <c r="J45" s="78"/>
      <c r="K45" s="74">
        <v>7070</v>
      </c>
      <c r="L45" s="75" t="s">
        <v>1170</v>
      </c>
      <c r="M45" s="74">
        <v>60</v>
      </c>
      <c r="N45" s="80" t="s">
        <v>1129</v>
      </c>
      <c r="O45" s="73"/>
    </row>
    <row r="46" spans="1:15" ht="16" customHeight="1" x14ac:dyDescent="0.35">
      <c r="A46" s="96">
        <v>9599</v>
      </c>
      <c r="B46" s="96">
        <v>13020500263</v>
      </c>
      <c r="C46" s="96">
        <v>183555482</v>
      </c>
      <c r="D46" s="97" t="s">
        <v>67</v>
      </c>
      <c r="E46" s="97" t="s">
        <v>68</v>
      </c>
      <c r="F46" s="97" t="s">
        <v>69</v>
      </c>
      <c r="G46" s="96" t="s">
        <v>1124</v>
      </c>
      <c r="H46" s="97" t="s">
        <v>1676</v>
      </c>
      <c r="I46" s="96">
        <v>6986601144</v>
      </c>
      <c r="J46" s="78"/>
      <c r="K46" s="74">
        <v>7068</v>
      </c>
      <c r="L46" s="75" t="s">
        <v>1168</v>
      </c>
      <c r="M46" s="74">
        <v>30</v>
      </c>
      <c r="N46" s="80" t="s">
        <v>1129</v>
      </c>
      <c r="O46" s="73"/>
    </row>
    <row r="47" spans="1:15" ht="16" customHeight="1" x14ac:dyDescent="0.35">
      <c r="A47" s="96">
        <v>9601</v>
      </c>
      <c r="B47" s="96">
        <v>12100501209</v>
      </c>
      <c r="C47" s="96">
        <v>183561612</v>
      </c>
      <c r="D47" s="97" t="s">
        <v>73</v>
      </c>
      <c r="E47" s="97" t="s">
        <v>63</v>
      </c>
      <c r="F47" s="97" t="s">
        <v>74</v>
      </c>
      <c r="G47" s="96" t="s">
        <v>1124</v>
      </c>
      <c r="H47" s="97" t="s">
        <v>1677</v>
      </c>
      <c r="I47" s="96"/>
      <c r="J47" s="78"/>
      <c r="K47" s="74">
        <v>7072</v>
      </c>
      <c r="L47" s="75" t="s">
        <v>1172</v>
      </c>
      <c r="M47" s="74">
        <v>60</v>
      </c>
      <c r="N47" s="80" t="s">
        <v>1129</v>
      </c>
      <c r="O47" s="73"/>
    </row>
    <row r="48" spans="1:15" ht="16" customHeight="1" x14ac:dyDescent="0.35">
      <c r="A48" s="96">
        <v>9603</v>
      </c>
      <c r="B48" s="96" t="s">
        <v>1237</v>
      </c>
      <c r="C48" s="96">
        <v>181932628</v>
      </c>
      <c r="D48" s="97" t="s">
        <v>77</v>
      </c>
      <c r="E48" s="97" t="s">
        <v>78</v>
      </c>
      <c r="F48" s="97" t="s">
        <v>79</v>
      </c>
      <c r="G48" s="96" t="s">
        <v>1124</v>
      </c>
      <c r="H48" s="97" t="s">
        <v>1678</v>
      </c>
      <c r="I48" s="96">
        <v>6982199951</v>
      </c>
      <c r="J48" s="78"/>
      <c r="K48" s="74">
        <v>7067</v>
      </c>
      <c r="L48" s="75" t="s">
        <v>1167</v>
      </c>
      <c r="M48" s="74">
        <v>30</v>
      </c>
      <c r="N48" s="80" t="s">
        <v>1129</v>
      </c>
      <c r="O48" s="73"/>
    </row>
    <row r="49" spans="1:15" ht="16" customHeight="1" x14ac:dyDescent="0.35">
      <c r="A49" s="96">
        <v>9604</v>
      </c>
      <c r="B49" s="96">
        <v>10050501344</v>
      </c>
      <c r="C49" s="96">
        <v>188271197</v>
      </c>
      <c r="D49" s="97" t="s">
        <v>83</v>
      </c>
      <c r="E49" s="97" t="s">
        <v>84</v>
      </c>
      <c r="F49" s="97" t="s">
        <v>85</v>
      </c>
      <c r="G49" s="96" t="s">
        <v>1124</v>
      </c>
      <c r="H49" s="97" t="s">
        <v>1679</v>
      </c>
      <c r="I49" s="96">
        <v>6980299320</v>
      </c>
      <c r="J49" s="78"/>
      <c r="K49" s="74">
        <v>7071</v>
      </c>
      <c r="L49" s="75" t="s">
        <v>1171</v>
      </c>
      <c r="M49" s="74">
        <v>60</v>
      </c>
      <c r="N49" s="80" t="s">
        <v>1129</v>
      </c>
      <c r="O49" s="73"/>
    </row>
    <row r="50" spans="1:15" ht="16" customHeight="1" x14ac:dyDescent="0.35">
      <c r="A50" s="96">
        <v>9605</v>
      </c>
      <c r="B50" s="96">
        <v>20070400666</v>
      </c>
      <c r="C50" s="96">
        <v>153243475</v>
      </c>
      <c r="D50" s="97" t="s">
        <v>89</v>
      </c>
      <c r="E50" s="97" t="s">
        <v>21</v>
      </c>
      <c r="F50" s="97" t="s">
        <v>90</v>
      </c>
      <c r="G50" s="96" t="s">
        <v>1124</v>
      </c>
      <c r="H50" s="97" t="s">
        <v>1680</v>
      </c>
      <c r="I50" s="96">
        <v>6982995180</v>
      </c>
      <c r="J50" s="78"/>
      <c r="K50" s="96">
        <v>8000</v>
      </c>
      <c r="L50" s="97" t="s">
        <v>1174</v>
      </c>
      <c r="M50" s="96">
        <v>45</v>
      </c>
      <c r="N50" s="98" t="s">
        <v>1130</v>
      </c>
      <c r="O50" s="70" t="s">
        <v>1130</v>
      </c>
    </row>
    <row r="51" spans="1:15" ht="16" customHeight="1" x14ac:dyDescent="0.35">
      <c r="A51" s="96">
        <v>9607</v>
      </c>
      <c r="B51" s="96">
        <v>17100500564</v>
      </c>
      <c r="C51" s="96">
        <v>176547302</v>
      </c>
      <c r="D51" s="97" t="s">
        <v>93</v>
      </c>
      <c r="E51" s="97" t="s">
        <v>43</v>
      </c>
      <c r="F51" s="97" t="s">
        <v>94</v>
      </c>
      <c r="G51" s="96" t="s">
        <v>1124</v>
      </c>
      <c r="H51" s="97" t="s">
        <v>1681</v>
      </c>
      <c r="I51" s="96">
        <v>6971684830</v>
      </c>
      <c r="J51" s="78"/>
      <c r="K51" s="96">
        <v>8001</v>
      </c>
      <c r="L51" s="97" t="s">
        <v>1175</v>
      </c>
      <c r="M51" s="96">
        <v>45</v>
      </c>
      <c r="N51" s="98" t="s">
        <v>1130</v>
      </c>
      <c r="O51" s="70"/>
    </row>
    <row r="52" spans="1:15" ht="16" customHeight="1" x14ac:dyDescent="0.35">
      <c r="A52" s="96">
        <v>9610</v>
      </c>
      <c r="B52" s="96" t="s">
        <v>1238</v>
      </c>
      <c r="C52" s="96">
        <v>179325495</v>
      </c>
      <c r="D52" s="97" t="s">
        <v>97</v>
      </c>
      <c r="E52" s="97" t="s">
        <v>14</v>
      </c>
      <c r="F52" s="97" t="s">
        <v>98</v>
      </c>
      <c r="G52" s="96" t="s">
        <v>1124</v>
      </c>
      <c r="H52" s="97" t="s">
        <v>1682</v>
      </c>
      <c r="I52" s="96">
        <v>6979295278</v>
      </c>
      <c r="J52" s="78"/>
      <c r="K52" s="96">
        <v>8003</v>
      </c>
      <c r="L52" s="97" t="s">
        <v>1177</v>
      </c>
      <c r="M52" s="96">
        <v>60</v>
      </c>
      <c r="N52" s="98" t="s">
        <v>1130</v>
      </c>
      <c r="O52" s="73"/>
    </row>
    <row r="53" spans="1:15" ht="16" customHeight="1" x14ac:dyDescent="0.35">
      <c r="A53" s="74">
        <v>8953</v>
      </c>
      <c r="B53" s="74">
        <v>26110403628</v>
      </c>
      <c r="C53" s="86"/>
      <c r="D53" s="87" t="s">
        <v>1683</v>
      </c>
      <c r="E53" s="87" t="s">
        <v>1684</v>
      </c>
      <c r="F53" s="87" t="s">
        <v>1685</v>
      </c>
      <c r="G53" s="86" t="s">
        <v>1125</v>
      </c>
      <c r="H53" s="75" t="s">
        <v>1686</v>
      </c>
      <c r="I53" s="74">
        <v>6949110731</v>
      </c>
      <c r="J53" s="78"/>
      <c r="K53" s="96">
        <v>7999</v>
      </c>
      <c r="L53" s="97" t="s">
        <v>1173</v>
      </c>
      <c r="M53" s="96">
        <v>75</v>
      </c>
      <c r="N53" s="98" t="s">
        <v>1130</v>
      </c>
      <c r="O53" s="73"/>
    </row>
    <row r="54" spans="1:15" ht="16" customHeight="1" x14ac:dyDescent="0.35">
      <c r="A54" s="74">
        <v>9758</v>
      </c>
      <c r="B54" s="74" t="s">
        <v>1687</v>
      </c>
      <c r="C54" s="74"/>
      <c r="D54" s="75" t="s">
        <v>62</v>
      </c>
      <c r="E54" s="75" t="s">
        <v>17</v>
      </c>
      <c r="F54" s="75" t="s">
        <v>1688</v>
      </c>
      <c r="G54" s="74" t="s">
        <v>1125</v>
      </c>
      <c r="H54" s="75"/>
      <c r="I54" s="74">
        <v>6934917513</v>
      </c>
      <c r="J54" s="78"/>
      <c r="K54" s="96">
        <v>8002</v>
      </c>
      <c r="L54" s="97" t="s">
        <v>1176</v>
      </c>
      <c r="M54" s="96">
        <v>30</v>
      </c>
      <c r="N54" s="98" t="s">
        <v>1130</v>
      </c>
      <c r="O54" s="73"/>
    </row>
    <row r="55" spans="1:15" ht="16" customHeight="1" x14ac:dyDescent="0.35">
      <c r="A55" s="74">
        <v>9611</v>
      </c>
      <c r="B55" s="74">
        <v>22080501301</v>
      </c>
      <c r="C55" s="74">
        <v>179314223</v>
      </c>
      <c r="D55" s="75" t="s">
        <v>97</v>
      </c>
      <c r="E55" s="75" t="s">
        <v>111</v>
      </c>
      <c r="F55" s="75" t="s">
        <v>112</v>
      </c>
      <c r="G55" s="74" t="s">
        <v>1125</v>
      </c>
      <c r="H55" s="75" t="s">
        <v>1689</v>
      </c>
      <c r="I55" s="74">
        <v>6983301910</v>
      </c>
      <c r="J55" s="78"/>
      <c r="K55" s="96">
        <v>8004</v>
      </c>
      <c r="L55" s="97" t="s">
        <v>57</v>
      </c>
      <c r="M55" s="96">
        <v>45</v>
      </c>
      <c r="N55" s="98" t="s">
        <v>1130</v>
      </c>
      <c r="O55" s="73"/>
    </row>
    <row r="56" spans="1:15" ht="16" customHeight="1" x14ac:dyDescent="0.35">
      <c r="A56" s="74">
        <v>9357</v>
      </c>
      <c r="B56" s="74">
        <v>27119400524</v>
      </c>
      <c r="C56" s="74">
        <v>156186943</v>
      </c>
      <c r="D56" s="75" t="s">
        <v>1690</v>
      </c>
      <c r="E56" s="75" t="s">
        <v>170</v>
      </c>
      <c r="F56" s="75" t="s">
        <v>1691</v>
      </c>
      <c r="G56" s="74" t="s">
        <v>1125</v>
      </c>
      <c r="H56" s="75" t="s">
        <v>1692</v>
      </c>
      <c r="I56" s="74">
        <v>6972194704</v>
      </c>
      <c r="J56" s="78"/>
      <c r="K56" s="74">
        <v>7115</v>
      </c>
      <c r="L56" s="75" t="s">
        <v>1149</v>
      </c>
      <c r="M56" s="74">
        <v>60</v>
      </c>
      <c r="N56" s="76" t="s">
        <v>1131</v>
      </c>
      <c r="O56" s="81" t="s">
        <v>1131</v>
      </c>
    </row>
    <row r="57" spans="1:15" ht="16" customHeight="1" x14ac:dyDescent="0.35">
      <c r="A57" s="74">
        <v>9612</v>
      </c>
      <c r="B57" s="74">
        <v>29110301040</v>
      </c>
      <c r="C57" s="74"/>
      <c r="D57" s="75" t="s">
        <v>116</v>
      </c>
      <c r="E57" s="75" t="s">
        <v>117</v>
      </c>
      <c r="F57" s="75" t="s">
        <v>118</v>
      </c>
      <c r="G57" s="74" t="s">
        <v>1125</v>
      </c>
      <c r="H57" s="75" t="s">
        <v>1693</v>
      </c>
      <c r="I57" s="74">
        <v>6972167662</v>
      </c>
      <c r="J57" s="78"/>
      <c r="K57" s="74">
        <v>7121</v>
      </c>
      <c r="L57" s="75" t="s">
        <v>1152</v>
      </c>
      <c r="M57" s="74">
        <v>30</v>
      </c>
      <c r="N57" s="76" t="s">
        <v>1131</v>
      </c>
      <c r="O57" s="73"/>
    </row>
    <row r="58" spans="1:15" ht="16" customHeight="1" x14ac:dyDescent="0.35">
      <c r="A58" s="74">
        <v>9704</v>
      </c>
      <c r="B58" s="74">
        <v>18010400283</v>
      </c>
      <c r="C58" s="74">
        <v>176732857</v>
      </c>
      <c r="D58" s="75" t="s">
        <v>121</v>
      </c>
      <c r="E58" s="75" t="s">
        <v>122</v>
      </c>
      <c r="F58" s="75" t="s">
        <v>123</v>
      </c>
      <c r="G58" s="74" t="s">
        <v>1125</v>
      </c>
      <c r="H58" s="75" t="s">
        <v>1694</v>
      </c>
      <c r="I58" s="74">
        <v>6949170867</v>
      </c>
      <c r="J58" s="78"/>
      <c r="K58" s="74">
        <v>7113</v>
      </c>
      <c r="L58" s="75" t="s">
        <v>1148</v>
      </c>
      <c r="M58" s="74">
        <v>30</v>
      </c>
      <c r="N58" s="76" t="s">
        <v>1131</v>
      </c>
      <c r="O58" s="73"/>
    </row>
    <row r="59" spans="1:15" ht="16" customHeight="1" x14ac:dyDescent="0.35">
      <c r="A59" s="74">
        <v>9613</v>
      </c>
      <c r="B59" s="74">
        <v>11030503087</v>
      </c>
      <c r="C59" s="74">
        <v>182908560</v>
      </c>
      <c r="D59" s="75" t="s">
        <v>127</v>
      </c>
      <c r="E59" s="75" t="s">
        <v>128</v>
      </c>
      <c r="F59" s="75" t="s">
        <v>129</v>
      </c>
      <c r="G59" s="74" t="s">
        <v>1125</v>
      </c>
      <c r="H59" s="75" t="s">
        <v>1695</v>
      </c>
      <c r="I59" s="74">
        <v>6949013334</v>
      </c>
      <c r="J59" s="78"/>
      <c r="K59" s="74">
        <v>7133</v>
      </c>
      <c r="L59" s="75" t="s">
        <v>57</v>
      </c>
      <c r="M59" s="74">
        <v>60</v>
      </c>
      <c r="N59" s="76" t="s">
        <v>1131</v>
      </c>
      <c r="O59" s="73"/>
    </row>
    <row r="60" spans="1:15" ht="16" customHeight="1" x14ac:dyDescent="0.35">
      <c r="A60" s="74">
        <v>9761</v>
      </c>
      <c r="B60" s="74">
        <v>24010201788</v>
      </c>
      <c r="C60" s="74">
        <v>144924930</v>
      </c>
      <c r="D60" s="75" t="s">
        <v>472</v>
      </c>
      <c r="E60" s="75" t="s">
        <v>545</v>
      </c>
      <c r="F60" s="75" t="s">
        <v>1696</v>
      </c>
      <c r="G60" s="74" t="s">
        <v>1125</v>
      </c>
      <c r="H60" s="75"/>
      <c r="I60" s="74"/>
      <c r="J60" s="78"/>
      <c r="K60" s="74">
        <v>7116</v>
      </c>
      <c r="L60" s="75" t="s">
        <v>1150</v>
      </c>
      <c r="M60" s="74">
        <v>60</v>
      </c>
      <c r="N60" s="76" t="s">
        <v>1131</v>
      </c>
      <c r="O60" s="73"/>
    </row>
    <row r="61" spans="1:15" ht="16" customHeight="1" x14ac:dyDescent="0.35">
      <c r="A61" s="74">
        <v>9762</v>
      </c>
      <c r="B61" s="74">
        <v>17070500941</v>
      </c>
      <c r="C61" s="74">
        <v>144924916</v>
      </c>
      <c r="D61" s="75" t="s">
        <v>472</v>
      </c>
      <c r="E61" s="75" t="s">
        <v>1697</v>
      </c>
      <c r="F61" s="75" t="s">
        <v>1698</v>
      </c>
      <c r="G61" s="74" t="s">
        <v>1125</v>
      </c>
      <c r="H61" s="75"/>
      <c r="I61" s="74"/>
      <c r="J61" s="78"/>
      <c r="K61" s="74">
        <v>7119</v>
      </c>
      <c r="L61" s="75" t="s">
        <v>1151</v>
      </c>
      <c r="M61" s="74">
        <v>30</v>
      </c>
      <c r="N61" s="76" t="s">
        <v>1131</v>
      </c>
      <c r="O61" s="73"/>
    </row>
    <row r="62" spans="1:15" ht="16" customHeight="1" x14ac:dyDescent="0.35">
      <c r="A62" s="74">
        <v>9616</v>
      </c>
      <c r="B62" s="74">
        <v>18060500826</v>
      </c>
      <c r="C62" s="74">
        <v>183557715</v>
      </c>
      <c r="D62" s="75" t="s">
        <v>133</v>
      </c>
      <c r="E62" s="75" t="s">
        <v>17</v>
      </c>
      <c r="F62" s="75" t="s">
        <v>134</v>
      </c>
      <c r="G62" s="74" t="s">
        <v>1125</v>
      </c>
      <c r="H62" s="75" t="s">
        <v>1699</v>
      </c>
      <c r="I62" s="74">
        <v>6974900353</v>
      </c>
      <c r="J62" s="78"/>
      <c r="K62" s="74">
        <v>7124</v>
      </c>
      <c r="L62" s="75" t="s">
        <v>1153</v>
      </c>
      <c r="M62" s="74">
        <v>30</v>
      </c>
      <c r="N62" s="76" t="s">
        <v>1131</v>
      </c>
      <c r="O62" s="73"/>
    </row>
    <row r="63" spans="1:15" ht="16" customHeight="1" x14ac:dyDescent="0.35">
      <c r="A63" s="74">
        <v>9618</v>
      </c>
      <c r="B63" s="74">
        <v>20020500607</v>
      </c>
      <c r="C63" s="74">
        <v>181927391</v>
      </c>
      <c r="D63" s="75" t="s">
        <v>138</v>
      </c>
      <c r="E63" s="75" t="s">
        <v>139</v>
      </c>
      <c r="F63" s="75" t="s">
        <v>140</v>
      </c>
      <c r="G63" s="74" t="s">
        <v>1125</v>
      </c>
      <c r="H63" s="75" t="s">
        <v>1700</v>
      </c>
      <c r="I63" s="74">
        <v>6947910016</v>
      </c>
      <c r="J63" s="78"/>
      <c r="K63" s="96">
        <v>1772</v>
      </c>
      <c r="L63" s="97" t="s">
        <v>1178</v>
      </c>
      <c r="M63" s="96">
        <v>45</v>
      </c>
      <c r="N63" s="98" t="s">
        <v>1132</v>
      </c>
      <c r="O63" s="81" t="s">
        <v>1132</v>
      </c>
    </row>
    <row r="64" spans="1:15" ht="16" customHeight="1" x14ac:dyDescent="0.35">
      <c r="A64" s="74">
        <v>9619</v>
      </c>
      <c r="B64" s="74">
        <v>24040500969</v>
      </c>
      <c r="C64" s="74">
        <v>173841442</v>
      </c>
      <c r="D64" s="75" t="s">
        <v>141</v>
      </c>
      <c r="E64" s="75" t="s">
        <v>142</v>
      </c>
      <c r="F64" s="75" t="s">
        <v>143</v>
      </c>
      <c r="G64" s="74" t="s">
        <v>1125</v>
      </c>
      <c r="H64" s="75" t="s">
        <v>1701</v>
      </c>
      <c r="I64" s="74">
        <v>6986306345</v>
      </c>
      <c r="J64" s="78"/>
      <c r="K64" s="96">
        <v>1773</v>
      </c>
      <c r="L64" s="97" t="s">
        <v>186</v>
      </c>
      <c r="M64" s="96">
        <v>30</v>
      </c>
      <c r="N64" s="98" t="s">
        <v>1132</v>
      </c>
      <c r="O64" s="73"/>
    </row>
    <row r="65" spans="1:15" ht="16" customHeight="1" x14ac:dyDescent="0.35">
      <c r="A65" s="74">
        <v>9620</v>
      </c>
      <c r="B65" s="74">
        <v>11060500649</v>
      </c>
      <c r="C65" s="74">
        <v>177789270</v>
      </c>
      <c r="D65" s="75" t="s">
        <v>147</v>
      </c>
      <c r="E65" s="75" t="s">
        <v>17</v>
      </c>
      <c r="F65" s="75" t="s">
        <v>148</v>
      </c>
      <c r="G65" s="74" t="s">
        <v>1125</v>
      </c>
      <c r="H65" s="75" t="s">
        <v>1702</v>
      </c>
      <c r="I65" s="74">
        <v>6971708307</v>
      </c>
      <c r="J65" s="78"/>
      <c r="K65" s="96">
        <v>1774</v>
      </c>
      <c r="L65" s="97" t="s">
        <v>219</v>
      </c>
      <c r="M65" s="96">
        <v>30</v>
      </c>
      <c r="N65" s="98" t="s">
        <v>1132</v>
      </c>
      <c r="O65" s="73"/>
    </row>
    <row r="66" spans="1:15" ht="16" customHeight="1" x14ac:dyDescent="0.35">
      <c r="A66" s="74">
        <v>9621</v>
      </c>
      <c r="B66" s="74">
        <v>24030300727</v>
      </c>
      <c r="C66" s="74">
        <v>179304186</v>
      </c>
      <c r="D66" s="75" t="s">
        <v>154</v>
      </c>
      <c r="E66" s="75" t="s">
        <v>155</v>
      </c>
      <c r="F66" s="75" t="s">
        <v>156</v>
      </c>
      <c r="G66" s="74" t="s">
        <v>1125</v>
      </c>
      <c r="H66" s="75" t="s">
        <v>1703</v>
      </c>
      <c r="I66" s="74">
        <v>6955025790</v>
      </c>
      <c r="J66" s="71"/>
      <c r="K66" s="96">
        <v>1775</v>
      </c>
      <c r="L66" s="97" t="s">
        <v>223</v>
      </c>
      <c r="M66" s="96">
        <v>30</v>
      </c>
      <c r="N66" s="98" t="s">
        <v>1132</v>
      </c>
      <c r="O66" s="73"/>
    </row>
    <row r="67" spans="1:15" ht="16" customHeight="1" x14ac:dyDescent="0.35">
      <c r="A67" s="74">
        <v>9045</v>
      </c>
      <c r="B67" s="74">
        <v>11060401947</v>
      </c>
      <c r="C67" s="74">
        <v>181601839</v>
      </c>
      <c r="D67" s="75" t="s">
        <v>158</v>
      </c>
      <c r="E67" s="75" t="s">
        <v>159</v>
      </c>
      <c r="F67" s="75" t="s">
        <v>160</v>
      </c>
      <c r="G67" s="74" t="s">
        <v>1125</v>
      </c>
      <c r="H67" s="75" t="s">
        <v>1704</v>
      </c>
      <c r="I67" s="74">
        <v>6907550929</v>
      </c>
      <c r="J67" s="78"/>
      <c r="K67" s="96">
        <v>1776</v>
      </c>
      <c r="L67" s="97" t="s">
        <v>1179</v>
      </c>
      <c r="M67" s="96">
        <v>60</v>
      </c>
      <c r="N67" s="98" t="s">
        <v>1132</v>
      </c>
      <c r="O67" s="73"/>
    </row>
    <row r="68" spans="1:15" ht="16" customHeight="1" x14ac:dyDescent="0.35">
      <c r="A68" s="74">
        <v>9624</v>
      </c>
      <c r="B68" s="74">
        <v>29100501369</v>
      </c>
      <c r="C68" s="74">
        <v>188250024</v>
      </c>
      <c r="D68" s="75" t="s">
        <v>161</v>
      </c>
      <c r="E68" s="75" t="s">
        <v>162</v>
      </c>
      <c r="F68" s="75" t="s">
        <v>163</v>
      </c>
      <c r="G68" s="74" t="s">
        <v>1125</v>
      </c>
      <c r="H68" s="75" t="s">
        <v>1705</v>
      </c>
      <c r="I68" s="74">
        <v>6906181525</v>
      </c>
      <c r="J68" s="78"/>
      <c r="K68" s="96">
        <v>1777</v>
      </c>
      <c r="L68" s="97" t="s">
        <v>57</v>
      </c>
      <c r="M68" s="96">
        <v>45</v>
      </c>
      <c r="N68" s="98" t="s">
        <v>1132</v>
      </c>
      <c r="O68" s="73"/>
    </row>
    <row r="69" spans="1:15" ht="16" customHeight="1" x14ac:dyDescent="0.35">
      <c r="A69" s="74">
        <v>9626</v>
      </c>
      <c r="B69" s="74">
        <v>25080503128</v>
      </c>
      <c r="C69" s="74">
        <v>188613374</v>
      </c>
      <c r="D69" s="75" t="s">
        <v>164</v>
      </c>
      <c r="E69" s="75" t="s">
        <v>165</v>
      </c>
      <c r="F69" s="75" t="s">
        <v>166</v>
      </c>
      <c r="G69" s="74" t="s">
        <v>1125</v>
      </c>
      <c r="H69" s="75" t="s">
        <v>1706</v>
      </c>
      <c r="I69" s="74">
        <v>6970254552</v>
      </c>
      <c r="J69" s="69"/>
      <c r="K69" s="96">
        <v>1778</v>
      </c>
      <c r="L69" s="97" t="s">
        <v>1180</v>
      </c>
      <c r="M69" s="96">
        <v>60</v>
      </c>
      <c r="N69" s="98" t="s">
        <v>1132</v>
      </c>
      <c r="O69" s="73"/>
    </row>
    <row r="70" spans="1:15" ht="16" customHeight="1" x14ac:dyDescent="0.35">
      <c r="A70" s="74">
        <v>9628</v>
      </c>
      <c r="B70" s="74" t="s">
        <v>1239</v>
      </c>
      <c r="C70" s="74">
        <v>117711980</v>
      </c>
      <c r="D70" s="75" t="s">
        <v>169</v>
      </c>
      <c r="E70" s="75" t="s">
        <v>170</v>
      </c>
      <c r="F70" s="75" t="s">
        <v>171</v>
      </c>
      <c r="G70" s="74" t="s">
        <v>1125</v>
      </c>
      <c r="H70" s="75" t="s">
        <v>1707</v>
      </c>
      <c r="I70" s="74">
        <v>6946470229</v>
      </c>
      <c r="J70" s="69"/>
      <c r="K70" s="74">
        <v>3534</v>
      </c>
      <c r="L70" s="75" t="s">
        <v>1186</v>
      </c>
      <c r="M70" s="74">
        <v>30</v>
      </c>
      <c r="N70" s="80" t="s">
        <v>1133</v>
      </c>
      <c r="O70" s="70" t="s">
        <v>1133</v>
      </c>
    </row>
    <row r="71" spans="1:15" ht="16" customHeight="1" x14ac:dyDescent="0.35">
      <c r="A71" s="74">
        <v>9629</v>
      </c>
      <c r="B71" s="74">
        <v>22099802385</v>
      </c>
      <c r="C71" s="74">
        <v>164048835</v>
      </c>
      <c r="D71" s="75" t="s">
        <v>172</v>
      </c>
      <c r="E71" s="75" t="s">
        <v>32</v>
      </c>
      <c r="F71" s="75" t="s">
        <v>173</v>
      </c>
      <c r="G71" s="74" t="s">
        <v>1125</v>
      </c>
      <c r="H71" s="75" t="s">
        <v>1708</v>
      </c>
      <c r="I71" s="74">
        <v>6986089633</v>
      </c>
      <c r="J71" s="69"/>
      <c r="K71" s="74">
        <v>3528</v>
      </c>
      <c r="L71" s="75" t="s">
        <v>1183</v>
      </c>
      <c r="M71" s="74">
        <v>30</v>
      </c>
      <c r="N71" s="80" t="s">
        <v>1133</v>
      </c>
      <c r="O71" s="73"/>
    </row>
    <row r="72" spans="1:15" ht="16" customHeight="1" x14ac:dyDescent="0.35">
      <c r="A72" s="96">
        <v>9936</v>
      </c>
      <c r="B72" s="96" t="s">
        <v>2001</v>
      </c>
      <c r="C72" s="96">
        <v>188250189</v>
      </c>
      <c r="D72" s="97" t="s">
        <v>1361</v>
      </c>
      <c r="E72" s="97" t="s">
        <v>15</v>
      </c>
      <c r="F72" s="97" t="s">
        <v>1490</v>
      </c>
      <c r="G72" s="96" t="s">
        <v>1126</v>
      </c>
      <c r="H72" s="97" t="s">
        <v>2002</v>
      </c>
      <c r="I72" s="96">
        <v>6986681072</v>
      </c>
      <c r="J72" s="69"/>
      <c r="K72" s="74">
        <v>3532</v>
      </c>
      <c r="L72" s="75" t="s">
        <v>1184</v>
      </c>
      <c r="M72" s="74">
        <v>30</v>
      </c>
      <c r="N72" s="80" t="s">
        <v>1133</v>
      </c>
      <c r="O72" s="73"/>
    </row>
    <row r="73" spans="1:15" ht="16" customHeight="1" x14ac:dyDescent="0.35">
      <c r="A73" s="96">
        <v>9937</v>
      </c>
      <c r="B73" s="96" t="s">
        <v>2003</v>
      </c>
      <c r="C73" s="96">
        <v>179318523</v>
      </c>
      <c r="D73" s="97" t="s">
        <v>1332</v>
      </c>
      <c r="E73" s="97" t="s">
        <v>29</v>
      </c>
      <c r="F73" s="97" t="s">
        <v>1467</v>
      </c>
      <c r="G73" s="96" t="s">
        <v>1126</v>
      </c>
      <c r="H73" s="97" t="s">
        <v>2004</v>
      </c>
      <c r="I73" s="96">
        <v>6974524878</v>
      </c>
      <c r="J73" s="69"/>
      <c r="K73" s="74">
        <v>3533</v>
      </c>
      <c r="L73" s="75" t="s">
        <v>1185</v>
      </c>
      <c r="M73" s="74">
        <v>30</v>
      </c>
      <c r="N73" s="80" t="s">
        <v>1133</v>
      </c>
      <c r="O73" s="73"/>
    </row>
    <row r="74" spans="1:15" ht="16" customHeight="1" x14ac:dyDescent="0.35">
      <c r="A74" s="96">
        <v>9938</v>
      </c>
      <c r="B74" s="96">
        <v>18069501239</v>
      </c>
      <c r="C74" s="96"/>
      <c r="D74" s="97" t="s">
        <v>2005</v>
      </c>
      <c r="E74" s="97" t="s">
        <v>145</v>
      </c>
      <c r="F74" s="97" t="s">
        <v>2006</v>
      </c>
      <c r="G74" s="96" t="s">
        <v>1126</v>
      </c>
      <c r="H74" s="97" t="s">
        <v>2007</v>
      </c>
      <c r="I74" s="96">
        <v>6978686201</v>
      </c>
      <c r="J74" s="69"/>
      <c r="K74" s="74">
        <v>3530</v>
      </c>
      <c r="L74" s="75" t="s">
        <v>335</v>
      </c>
      <c r="M74" s="74">
        <v>30</v>
      </c>
      <c r="N74" s="80" t="s">
        <v>1133</v>
      </c>
      <c r="O74" s="73"/>
    </row>
    <row r="75" spans="1:15" ht="16" customHeight="1" x14ac:dyDescent="0.35">
      <c r="A75" s="96">
        <v>9939</v>
      </c>
      <c r="B75" s="96">
        <v>28010600170</v>
      </c>
      <c r="C75" s="96"/>
      <c r="D75" s="97" t="s">
        <v>1333</v>
      </c>
      <c r="E75" s="97" t="s">
        <v>299</v>
      </c>
      <c r="F75" s="97" t="s">
        <v>1468</v>
      </c>
      <c r="G75" s="96" t="s">
        <v>1126</v>
      </c>
      <c r="H75" s="97" t="s">
        <v>2008</v>
      </c>
      <c r="I75" s="96">
        <v>6988601560</v>
      </c>
      <c r="J75" s="69"/>
      <c r="K75" s="74">
        <v>3509</v>
      </c>
      <c r="L75" s="75" t="s">
        <v>242</v>
      </c>
      <c r="M75" s="74">
        <v>45</v>
      </c>
      <c r="N75" s="80" t="s">
        <v>1133</v>
      </c>
      <c r="O75" s="73"/>
    </row>
    <row r="76" spans="1:15" ht="16" customHeight="1" x14ac:dyDescent="0.35">
      <c r="A76" s="96">
        <v>9940</v>
      </c>
      <c r="B76" s="96">
        <v>22050301294</v>
      </c>
      <c r="C76" s="96"/>
      <c r="D76" s="97" t="s">
        <v>2009</v>
      </c>
      <c r="E76" s="97" t="s">
        <v>145</v>
      </c>
      <c r="F76" s="97" t="s">
        <v>2010</v>
      </c>
      <c r="G76" s="96" t="s">
        <v>1126</v>
      </c>
      <c r="H76" s="97" t="s">
        <v>2011</v>
      </c>
      <c r="I76" s="96">
        <v>6988230093</v>
      </c>
      <c r="J76" s="69"/>
      <c r="K76" s="74">
        <v>3521</v>
      </c>
      <c r="L76" s="75" t="s">
        <v>57</v>
      </c>
      <c r="M76" s="74">
        <v>45</v>
      </c>
      <c r="N76" s="80" t="s">
        <v>1133</v>
      </c>
      <c r="O76" s="70"/>
    </row>
    <row r="77" spans="1:15" ht="16" customHeight="1" x14ac:dyDescent="0.35">
      <c r="A77" s="96">
        <v>9941</v>
      </c>
      <c r="B77" s="96">
        <v>22050602873</v>
      </c>
      <c r="C77" s="96">
        <v>183574889</v>
      </c>
      <c r="D77" s="97" t="s">
        <v>1334</v>
      </c>
      <c r="E77" s="97" t="s">
        <v>1335</v>
      </c>
      <c r="F77" s="97" t="s">
        <v>1469</v>
      </c>
      <c r="G77" s="96" t="s">
        <v>1126</v>
      </c>
      <c r="H77" s="97" t="s">
        <v>2012</v>
      </c>
      <c r="I77" s="96">
        <v>6947509226</v>
      </c>
      <c r="J77" s="69"/>
      <c r="K77" s="74">
        <v>3527</v>
      </c>
      <c r="L77" s="75" t="s">
        <v>1182</v>
      </c>
      <c r="M77" s="74">
        <v>30</v>
      </c>
      <c r="N77" s="80" t="s">
        <v>1133</v>
      </c>
      <c r="O77" s="73"/>
    </row>
    <row r="78" spans="1:15" ht="16" customHeight="1" x14ac:dyDescent="0.35">
      <c r="A78" s="96">
        <v>9942</v>
      </c>
      <c r="B78" s="96" t="s">
        <v>2013</v>
      </c>
      <c r="C78" s="96">
        <v>175197140</v>
      </c>
      <c r="D78" s="97" t="s">
        <v>1336</v>
      </c>
      <c r="E78" s="97" t="s">
        <v>46</v>
      </c>
      <c r="F78" s="97" t="s">
        <v>1470</v>
      </c>
      <c r="G78" s="96" t="s">
        <v>1126</v>
      </c>
      <c r="H78" s="97" t="s">
        <v>2014</v>
      </c>
      <c r="I78" s="96">
        <v>6955669568</v>
      </c>
      <c r="J78" s="69"/>
      <c r="K78" s="74">
        <v>3524</v>
      </c>
      <c r="L78" s="75" t="s">
        <v>1181</v>
      </c>
      <c r="M78" s="74">
        <v>30</v>
      </c>
      <c r="N78" s="80" t="s">
        <v>1133</v>
      </c>
      <c r="O78" s="73"/>
    </row>
    <row r="79" spans="1:15" ht="16" customHeight="1" x14ac:dyDescent="0.35">
      <c r="A79" s="96">
        <v>9943</v>
      </c>
      <c r="B79" s="96">
        <v>28070500914</v>
      </c>
      <c r="C79" s="96">
        <v>180292069</v>
      </c>
      <c r="D79" s="97" t="s">
        <v>841</v>
      </c>
      <c r="E79" s="97" t="s">
        <v>1339</v>
      </c>
      <c r="F79" s="97" t="s">
        <v>1472</v>
      </c>
      <c r="G79" s="96" t="s">
        <v>1126</v>
      </c>
      <c r="H79" s="97" t="s">
        <v>2015</v>
      </c>
      <c r="I79" s="96">
        <v>6984285723</v>
      </c>
      <c r="J79" s="69"/>
      <c r="K79" s="96">
        <v>5222</v>
      </c>
      <c r="L79" s="97" t="s">
        <v>1188</v>
      </c>
      <c r="M79" s="96">
        <v>30</v>
      </c>
      <c r="N79" s="98" t="s">
        <v>1134</v>
      </c>
      <c r="O79" s="70" t="s">
        <v>1134</v>
      </c>
    </row>
    <row r="80" spans="1:15" ht="16" customHeight="1" x14ac:dyDescent="0.35">
      <c r="A80" s="96">
        <v>9944</v>
      </c>
      <c r="B80" s="96" t="s">
        <v>2016</v>
      </c>
      <c r="C80" s="96">
        <v>185841758</v>
      </c>
      <c r="D80" s="97" t="s">
        <v>2017</v>
      </c>
      <c r="E80" s="97" t="s">
        <v>2018</v>
      </c>
      <c r="F80" s="97" t="s">
        <v>2019</v>
      </c>
      <c r="G80" s="96" t="s">
        <v>1126</v>
      </c>
      <c r="H80" s="97" t="s">
        <v>2020</v>
      </c>
      <c r="I80" s="96">
        <v>6945719934</v>
      </c>
      <c r="J80" s="69"/>
      <c r="K80" s="96">
        <v>5223</v>
      </c>
      <c r="L80" s="97" t="s">
        <v>256</v>
      </c>
      <c r="M80" s="96">
        <v>75</v>
      </c>
      <c r="N80" s="98" t="s">
        <v>1134</v>
      </c>
      <c r="O80" s="73"/>
    </row>
    <row r="81" spans="1:15" ht="16" customHeight="1" x14ac:dyDescent="0.35">
      <c r="A81" s="96">
        <v>9945</v>
      </c>
      <c r="B81" s="96" t="s">
        <v>2021</v>
      </c>
      <c r="C81" s="96">
        <v>179270166</v>
      </c>
      <c r="D81" s="97" t="s">
        <v>1340</v>
      </c>
      <c r="E81" s="97" t="s">
        <v>1341</v>
      </c>
      <c r="F81" s="97" t="s">
        <v>1473</v>
      </c>
      <c r="G81" s="96" t="s">
        <v>1126</v>
      </c>
      <c r="H81" s="97" t="s">
        <v>2022</v>
      </c>
      <c r="I81" s="96">
        <v>6987459617</v>
      </c>
      <c r="J81" s="69"/>
      <c r="K81" s="96">
        <v>5224</v>
      </c>
      <c r="L81" s="97" t="s">
        <v>260</v>
      </c>
      <c r="M81" s="96">
        <v>30</v>
      </c>
      <c r="N81" s="98" t="s">
        <v>1134</v>
      </c>
      <c r="O81" s="73"/>
    </row>
    <row r="82" spans="1:15" ht="16" customHeight="1" x14ac:dyDescent="0.35">
      <c r="A82" s="96">
        <v>9946</v>
      </c>
      <c r="B82" s="96">
        <v>27040602677</v>
      </c>
      <c r="C82" s="96">
        <v>186837602</v>
      </c>
      <c r="D82" s="97" t="s">
        <v>1342</v>
      </c>
      <c r="E82" s="97" t="s">
        <v>460</v>
      </c>
      <c r="F82" s="97" t="s">
        <v>1474</v>
      </c>
      <c r="G82" s="96" t="s">
        <v>1126</v>
      </c>
      <c r="H82" s="97" t="s">
        <v>2023</v>
      </c>
      <c r="I82" s="96">
        <v>6971712355</v>
      </c>
      <c r="J82" s="69"/>
      <c r="K82" s="96">
        <v>5225</v>
      </c>
      <c r="L82" s="97" t="s">
        <v>57</v>
      </c>
      <c r="M82" s="96">
        <v>60</v>
      </c>
      <c r="N82" s="98" t="s">
        <v>1134</v>
      </c>
      <c r="O82" s="73"/>
    </row>
    <row r="83" spans="1:15" ht="16" customHeight="1" x14ac:dyDescent="0.35">
      <c r="A83" s="96">
        <v>9947</v>
      </c>
      <c r="B83" s="96" t="s">
        <v>2024</v>
      </c>
      <c r="C83" s="96">
        <v>161767105</v>
      </c>
      <c r="D83" s="97" t="s">
        <v>1344</v>
      </c>
      <c r="E83" s="97" t="s">
        <v>460</v>
      </c>
      <c r="F83" s="97" t="s">
        <v>1476</v>
      </c>
      <c r="G83" s="96" t="s">
        <v>1126</v>
      </c>
      <c r="H83" s="97" t="s">
        <v>2025</v>
      </c>
      <c r="I83" s="96">
        <v>6947839168</v>
      </c>
      <c r="J83" s="69"/>
      <c r="K83" s="96">
        <v>5221</v>
      </c>
      <c r="L83" s="97" t="s">
        <v>1187</v>
      </c>
      <c r="M83" s="96">
        <v>30</v>
      </c>
      <c r="N83" s="98" t="s">
        <v>1134</v>
      </c>
      <c r="O83" s="73"/>
    </row>
    <row r="84" spans="1:15" ht="16" customHeight="1" x14ac:dyDescent="0.35">
      <c r="A84" s="96">
        <v>9948</v>
      </c>
      <c r="B84" s="96" t="s">
        <v>2026</v>
      </c>
      <c r="C84" s="96">
        <v>181942578</v>
      </c>
      <c r="D84" s="97" t="s">
        <v>1345</v>
      </c>
      <c r="E84" s="97" t="s">
        <v>1346</v>
      </c>
      <c r="F84" s="97" t="s">
        <v>1477</v>
      </c>
      <c r="G84" s="96" t="s">
        <v>1126</v>
      </c>
      <c r="H84" s="97" t="s">
        <v>2027</v>
      </c>
      <c r="I84" s="96">
        <v>6980873223</v>
      </c>
      <c r="J84" s="69"/>
      <c r="K84" s="96">
        <v>5226</v>
      </c>
      <c r="L84" s="97" t="s">
        <v>269</v>
      </c>
      <c r="M84" s="96">
        <v>30</v>
      </c>
      <c r="N84" s="98" t="s">
        <v>1134</v>
      </c>
      <c r="O84" s="73"/>
    </row>
    <row r="85" spans="1:15" ht="16" customHeight="1" x14ac:dyDescent="0.35">
      <c r="A85" s="96">
        <v>9949</v>
      </c>
      <c r="B85" s="96">
        <v>26020601253</v>
      </c>
      <c r="C85" s="96">
        <v>188553350</v>
      </c>
      <c r="D85" s="97" t="s">
        <v>2028</v>
      </c>
      <c r="E85" s="97" t="s">
        <v>2029</v>
      </c>
      <c r="F85" s="97" t="s">
        <v>2030</v>
      </c>
      <c r="G85" s="96" t="s">
        <v>1126</v>
      </c>
      <c r="H85" s="97" t="s">
        <v>2031</v>
      </c>
      <c r="I85" s="96">
        <v>6986940709</v>
      </c>
      <c r="J85" s="69"/>
      <c r="K85" s="96">
        <v>5227</v>
      </c>
      <c r="L85" s="97" t="s">
        <v>271</v>
      </c>
      <c r="M85" s="96">
        <v>45</v>
      </c>
      <c r="N85" s="98" t="s">
        <v>1134</v>
      </c>
      <c r="O85" s="70"/>
    </row>
    <row r="86" spans="1:15" ht="16" customHeight="1" x14ac:dyDescent="0.35">
      <c r="A86" s="96">
        <v>10081</v>
      </c>
      <c r="B86" s="96" t="s">
        <v>2032</v>
      </c>
      <c r="C86" s="96">
        <v>187216788</v>
      </c>
      <c r="D86" s="97" t="s">
        <v>1347</v>
      </c>
      <c r="E86" s="97" t="s">
        <v>119</v>
      </c>
      <c r="F86" s="97" t="s">
        <v>1478</v>
      </c>
      <c r="G86" s="96" t="s">
        <v>1126</v>
      </c>
      <c r="H86" s="97" t="s">
        <v>2033</v>
      </c>
      <c r="I86" s="96">
        <v>6973798693</v>
      </c>
      <c r="J86" s="69"/>
      <c r="K86" s="74">
        <v>6140</v>
      </c>
      <c r="L86" s="75" t="s">
        <v>1192</v>
      </c>
      <c r="M86" s="74">
        <v>30</v>
      </c>
      <c r="N86" s="80" t="s">
        <v>1135</v>
      </c>
      <c r="O86" s="70" t="s">
        <v>1135</v>
      </c>
    </row>
    <row r="87" spans="1:15" ht="16" customHeight="1" x14ac:dyDescent="0.35">
      <c r="A87" s="96">
        <v>9950</v>
      </c>
      <c r="B87" s="96">
        <v>30060601850</v>
      </c>
      <c r="C87" s="96"/>
      <c r="D87" s="97" t="s">
        <v>2034</v>
      </c>
      <c r="E87" s="97" t="s">
        <v>2035</v>
      </c>
      <c r="F87" s="97" t="s">
        <v>2036</v>
      </c>
      <c r="G87" s="96" t="s">
        <v>1126</v>
      </c>
      <c r="H87" s="97" t="s">
        <v>2037</v>
      </c>
      <c r="I87" s="96">
        <v>6972500184</v>
      </c>
      <c r="J87" s="69"/>
      <c r="K87" s="74">
        <v>6137</v>
      </c>
      <c r="L87" s="75" t="s">
        <v>277</v>
      </c>
      <c r="M87" s="74">
        <v>90</v>
      </c>
      <c r="N87" s="80" t="s">
        <v>1135</v>
      </c>
      <c r="O87" s="73"/>
    </row>
    <row r="88" spans="1:15" ht="16" customHeight="1" x14ac:dyDescent="0.35">
      <c r="A88" s="74">
        <v>9521</v>
      </c>
      <c r="B88" s="74">
        <v>12100400774</v>
      </c>
      <c r="C88" s="74">
        <v>177574690</v>
      </c>
      <c r="D88" s="75" t="s">
        <v>287</v>
      </c>
      <c r="E88" s="75" t="s">
        <v>113</v>
      </c>
      <c r="F88" s="75" t="s">
        <v>288</v>
      </c>
      <c r="G88" s="74" t="s">
        <v>1127</v>
      </c>
      <c r="H88" s="75" t="s">
        <v>1992</v>
      </c>
      <c r="I88" s="74">
        <v>6940506446</v>
      </c>
      <c r="J88" s="69"/>
      <c r="K88" s="74">
        <v>6136</v>
      </c>
      <c r="L88" s="75" t="s">
        <v>1189</v>
      </c>
      <c r="M88" s="74">
        <v>60</v>
      </c>
      <c r="N88" s="80" t="s">
        <v>1135</v>
      </c>
      <c r="O88" s="73"/>
    </row>
    <row r="89" spans="1:15" ht="16" customHeight="1" x14ac:dyDescent="0.35">
      <c r="A89" s="74">
        <v>9522</v>
      </c>
      <c r="B89" s="74">
        <v>29078400875</v>
      </c>
      <c r="C89" s="74">
        <v>128435936</v>
      </c>
      <c r="D89" s="75" t="s">
        <v>290</v>
      </c>
      <c r="E89" s="75" t="s">
        <v>291</v>
      </c>
      <c r="F89" s="75" t="s">
        <v>292</v>
      </c>
      <c r="G89" s="74" t="s">
        <v>1127</v>
      </c>
      <c r="H89" s="75" t="s">
        <v>1993</v>
      </c>
      <c r="I89" s="74">
        <v>6988321721</v>
      </c>
      <c r="J89" s="67"/>
      <c r="K89" s="74">
        <v>6138</v>
      </c>
      <c r="L89" s="75" t="s">
        <v>1190</v>
      </c>
      <c r="M89" s="74">
        <v>30</v>
      </c>
      <c r="N89" s="80" t="s">
        <v>1135</v>
      </c>
      <c r="O89" s="73"/>
    </row>
    <row r="90" spans="1:15" ht="16" customHeight="1" x14ac:dyDescent="0.35">
      <c r="A90" s="74">
        <v>9523</v>
      </c>
      <c r="B90" s="74" t="s">
        <v>1252</v>
      </c>
      <c r="C90" s="74">
        <v>181904119</v>
      </c>
      <c r="D90" s="75" t="s">
        <v>293</v>
      </c>
      <c r="E90" s="75" t="s">
        <v>86</v>
      </c>
      <c r="F90" s="75" t="s">
        <v>294</v>
      </c>
      <c r="G90" s="74" t="s">
        <v>1127</v>
      </c>
      <c r="H90" s="75" t="s">
        <v>1994</v>
      </c>
      <c r="I90" s="74">
        <v>6984974133</v>
      </c>
      <c r="J90" s="67"/>
      <c r="K90" s="74">
        <v>6139</v>
      </c>
      <c r="L90" s="75" t="s">
        <v>1191</v>
      </c>
      <c r="M90" s="74">
        <v>45</v>
      </c>
      <c r="N90" s="80" t="s">
        <v>1135</v>
      </c>
      <c r="O90" s="73"/>
    </row>
    <row r="91" spans="1:15" ht="16" customHeight="1" x14ac:dyDescent="0.35">
      <c r="A91" s="74">
        <v>9527</v>
      </c>
      <c r="B91" s="74">
        <v>17010500399</v>
      </c>
      <c r="C91" s="74">
        <v>178883298</v>
      </c>
      <c r="D91" s="75" t="s">
        <v>295</v>
      </c>
      <c r="E91" s="75" t="s">
        <v>296</v>
      </c>
      <c r="F91" s="75" t="s">
        <v>297</v>
      </c>
      <c r="G91" s="74" t="s">
        <v>1127</v>
      </c>
      <c r="H91" s="75" t="s">
        <v>1995</v>
      </c>
      <c r="I91" s="74">
        <v>6947170037</v>
      </c>
      <c r="J91" s="67"/>
      <c r="K91" s="74">
        <v>6141</v>
      </c>
      <c r="L91" s="75" t="s">
        <v>57</v>
      </c>
      <c r="M91" s="74">
        <v>45</v>
      </c>
      <c r="N91" s="80" t="s">
        <v>1135</v>
      </c>
      <c r="O91" s="70"/>
    </row>
    <row r="92" spans="1:15" ht="16" customHeight="1" x14ac:dyDescent="0.35">
      <c r="A92" s="74">
        <v>9530</v>
      </c>
      <c r="B92" s="74">
        <v>16128101033</v>
      </c>
      <c r="C92" s="74">
        <v>112720870</v>
      </c>
      <c r="D92" s="75" t="s">
        <v>298</v>
      </c>
      <c r="E92" s="75" t="s">
        <v>299</v>
      </c>
      <c r="F92" s="75" t="s">
        <v>300</v>
      </c>
      <c r="G92" s="74" t="s">
        <v>1127</v>
      </c>
      <c r="H92" s="75" t="s">
        <v>1996</v>
      </c>
      <c r="I92" s="74">
        <v>6946646531</v>
      </c>
      <c r="J92" s="67"/>
      <c r="K92" s="96">
        <v>360</v>
      </c>
      <c r="L92" s="97" t="s">
        <v>286</v>
      </c>
      <c r="M92" s="96">
        <v>60</v>
      </c>
      <c r="N92" s="98" t="s">
        <v>1143</v>
      </c>
      <c r="O92" s="70" t="s">
        <v>1143</v>
      </c>
    </row>
    <row r="93" spans="1:15" ht="16" customHeight="1" x14ac:dyDescent="0.35">
      <c r="A93" s="74">
        <v>9532</v>
      </c>
      <c r="B93" s="74">
        <v>20040500918</v>
      </c>
      <c r="C93" s="74">
        <v>174848281</v>
      </c>
      <c r="D93" s="75" t="s">
        <v>301</v>
      </c>
      <c r="E93" s="75" t="s">
        <v>119</v>
      </c>
      <c r="F93" s="75" t="s">
        <v>302</v>
      </c>
      <c r="G93" s="74" t="s">
        <v>1127</v>
      </c>
      <c r="H93" s="75" t="s">
        <v>1997</v>
      </c>
      <c r="I93" s="74">
        <v>6934599201</v>
      </c>
      <c r="J93" s="67"/>
      <c r="K93" s="96">
        <v>361</v>
      </c>
      <c r="L93" s="97" t="s">
        <v>289</v>
      </c>
      <c r="M93" s="96">
        <v>120</v>
      </c>
      <c r="N93" s="98" t="s">
        <v>1143</v>
      </c>
      <c r="O93" s="73"/>
    </row>
    <row r="94" spans="1:15" ht="16" customHeight="1" x14ac:dyDescent="0.35">
      <c r="A94" s="74">
        <v>9533</v>
      </c>
      <c r="B94" s="74">
        <v>11090100352</v>
      </c>
      <c r="C94" s="74">
        <v>170409096</v>
      </c>
      <c r="D94" s="75" t="s">
        <v>303</v>
      </c>
      <c r="E94" s="75" t="s">
        <v>145</v>
      </c>
      <c r="F94" s="75" t="s">
        <v>304</v>
      </c>
      <c r="G94" s="74" t="s">
        <v>1127</v>
      </c>
      <c r="H94" s="75" t="s">
        <v>1998</v>
      </c>
      <c r="I94" s="74">
        <v>6986795946</v>
      </c>
      <c r="J94" s="67"/>
      <c r="K94" s="96">
        <v>362</v>
      </c>
      <c r="L94" s="97" t="s">
        <v>1193</v>
      </c>
      <c r="M94" s="96">
        <v>75</v>
      </c>
      <c r="N94" s="98" t="s">
        <v>1143</v>
      </c>
      <c r="O94" s="73"/>
    </row>
    <row r="95" spans="1:15" ht="16" customHeight="1" x14ac:dyDescent="0.35">
      <c r="A95" s="74">
        <v>9534</v>
      </c>
      <c r="B95" s="74">
        <v>25090501278</v>
      </c>
      <c r="C95" s="74">
        <v>179344891</v>
      </c>
      <c r="D95" s="75" t="s">
        <v>305</v>
      </c>
      <c r="E95" s="75" t="s">
        <v>306</v>
      </c>
      <c r="F95" s="75" t="s">
        <v>307</v>
      </c>
      <c r="G95" s="74" t="s">
        <v>1127</v>
      </c>
      <c r="H95" s="75" t="s">
        <v>1999</v>
      </c>
      <c r="I95" s="74">
        <v>6986519478</v>
      </c>
      <c r="J95" s="67"/>
      <c r="K95" s="96">
        <v>363</v>
      </c>
      <c r="L95" s="97" t="s">
        <v>57</v>
      </c>
      <c r="M95" s="96">
        <v>45</v>
      </c>
      <c r="N95" s="98" t="s">
        <v>1143</v>
      </c>
      <c r="O95" s="73"/>
    </row>
    <row r="96" spans="1:15" ht="16" customHeight="1" x14ac:dyDescent="0.35">
      <c r="A96" s="74">
        <v>9535</v>
      </c>
      <c r="B96" s="74">
        <v>20010500112</v>
      </c>
      <c r="C96" s="74">
        <v>179301960</v>
      </c>
      <c r="D96" s="75" t="s">
        <v>308</v>
      </c>
      <c r="E96" s="75" t="s">
        <v>146</v>
      </c>
      <c r="F96" s="75" t="s">
        <v>309</v>
      </c>
      <c r="G96" s="74" t="s">
        <v>1127</v>
      </c>
      <c r="H96" s="75" t="s">
        <v>2000</v>
      </c>
      <c r="I96" s="74">
        <v>6987726787</v>
      </c>
      <c r="J96" s="67"/>
      <c r="K96" s="74">
        <v>6154</v>
      </c>
      <c r="L96" s="75" t="s">
        <v>1194</v>
      </c>
      <c r="M96" s="74">
        <v>30</v>
      </c>
      <c r="N96" s="80" t="s">
        <v>1146</v>
      </c>
      <c r="O96" s="70" t="s">
        <v>1146</v>
      </c>
    </row>
    <row r="97" spans="1:15" ht="16" customHeight="1" x14ac:dyDescent="0.35">
      <c r="A97" s="96">
        <v>9951</v>
      </c>
      <c r="B97" s="96">
        <v>30090502425</v>
      </c>
      <c r="C97" s="96">
        <v>184184302</v>
      </c>
      <c r="D97" s="97" t="s">
        <v>1816</v>
      </c>
      <c r="E97" s="97" t="s">
        <v>1817</v>
      </c>
      <c r="F97" s="97" t="s">
        <v>1818</v>
      </c>
      <c r="G97" s="96" t="s">
        <v>1128</v>
      </c>
      <c r="H97" s="97" t="s">
        <v>1819</v>
      </c>
      <c r="I97" s="96">
        <v>6943688325</v>
      </c>
      <c r="J97" s="67"/>
      <c r="K97" s="74">
        <v>8554</v>
      </c>
      <c r="L97" s="75" t="s">
        <v>1198</v>
      </c>
      <c r="M97" s="74">
        <v>60</v>
      </c>
      <c r="N97" s="80" t="s">
        <v>1146</v>
      </c>
      <c r="O97" s="73"/>
    </row>
    <row r="98" spans="1:15" ht="16" customHeight="1" x14ac:dyDescent="0.35">
      <c r="A98" s="96">
        <v>9952</v>
      </c>
      <c r="B98" s="96">
        <v>10030601560</v>
      </c>
      <c r="C98" s="96">
        <v>181611071</v>
      </c>
      <c r="D98" s="97" t="s">
        <v>1315</v>
      </c>
      <c r="E98" s="97" t="s">
        <v>1316</v>
      </c>
      <c r="F98" s="97" t="s">
        <v>1455</v>
      </c>
      <c r="G98" s="96" t="s">
        <v>1128</v>
      </c>
      <c r="H98" s="97" t="s">
        <v>1820</v>
      </c>
      <c r="I98" s="96">
        <v>6940837122</v>
      </c>
      <c r="J98" s="67"/>
      <c r="K98" s="74">
        <v>6159</v>
      </c>
      <c r="L98" s="75" t="s">
        <v>1196</v>
      </c>
      <c r="M98" s="74">
        <v>60</v>
      </c>
      <c r="N98" s="80" t="s">
        <v>1146</v>
      </c>
      <c r="O98" s="73"/>
    </row>
    <row r="99" spans="1:15" ht="16" customHeight="1" x14ac:dyDescent="0.35">
      <c r="A99" s="96">
        <v>9953</v>
      </c>
      <c r="B99" s="96">
        <v>11110502124</v>
      </c>
      <c r="C99" s="96">
        <v>162506100</v>
      </c>
      <c r="D99" s="97" t="s">
        <v>1821</v>
      </c>
      <c r="E99" s="97" t="s">
        <v>1822</v>
      </c>
      <c r="F99" s="97" t="s">
        <v>1823</v>
      </c>
      <c r="G99" s="96" t="s">
        <v>1128</v>
      </c>
      <c r="H99" s="97" t="s">
        <v>1824</v>
      </c>
      <c r="I99" s="96">
        <v>6989926652</v>
      </c>
      <c r="J99" s="67"/>
      <c r="K99" s="74">
        <v>6163</v>
      </c>
      <c r="L99" s="75" t="s">
        <v>1197</v>
      </c>
      <c r="M99" s="74">
        <v>45</v>
      </c>
      <c r="N99" s="80" t="s">
        <v>1146</v>
      </c>
      <c r="O99" s="73"/>
    </row>
    <row r="100" spans="1:15" ht="16" customHeight="1" x14ac:dyDescent="0.35">
      <c r="A100" s="96">
        <v>9954</v>
      </c>
      <c r="B100" s="96" t="s">
        <v>1825</v>
      </c>
      <c r="C100" s="96">
        <v>183595930</v>
      </c>
      <c r="D100" s="97" t="s">
        <v>1317</v>
      </c>
      <c r="E100" s="97" t="s">
        <v>988</v>
      </c>
      <c r="F100" s="97" t="s">
        <v>1456</v>
      </c>
      <c r="G100" s="96" t="s">
        <v>1128</v>
      </c>
      <c r="H100" s="97" t="s">
        <v>1826</v>
      </c>
      <c r="I100" s="96">
        <v>6982988791</v>
      </c>
      <c r="J100" s="67"/>
      <c r="K100" s="74">
        <v>6157</v>
      </c>
      <c r="L100" s="75" t="s">
        <v>1195</v>
      </c>
      <c r="M100" s="74">
        <v>45</v>
      </c>
      <c r="N100" s="80" t="s">
        <v>1146</v>
      </c>
      <c r="O100" s="73"/>
    </row>
    <row r="101" spans="1:15" ht="16" customHeight="1" x14ac:dyDescent="0.35">
      <c r="A101" s="96">
        <v>9955</v>
      </c>
      <c r="B101" s="96" t="s">
        <v>1827</v>
      </c>
      <c r="C101" s="96"/>
      <c r="D101" s="97" t="s">
        <v>1289</v>
      </c>
      <c r="E101" s="97" t="s">
        <v>1290</v>
      </c>
      <c r="F101" s="97" t="s">
        <v>1434</v>
      </c>
      <c r="G101" s="96" t="s">
        <v>1128</v>
      </c>
      <c r="H101" s="97" t="s">
        <v>1828</v>
      </c>
      <c r="I101" s="96">
        <v>6974813769</v>
      </c>
      <c r="J101" s="67"/>
      <c r="K101" s="74">
        <v>6156</v>
      </c>
      <c r="L101" s="75" t="s">
        <v>427</v>
      </c>
      <c r="M101" s="74">
        <v>60</v>
      </c>
      <c r="N101" s="80" t="s">
        <v>1146</v>
      </c>
      <c r="O101" s="73"/>
    </row>
    <row r="102" spans="1:15" ht="16" customHeight="1" x14ac:dyDescent="0.35">
      <c r="A102" s="96">
        <v>9956</v>
      </c>
      <c r="B102" s="96">
        <v>13120401636</v>
      </c>
      <c r="C102" s="96">
        <v>173839169</v>
      </c>
      <c r="D102" s="97" t="s">
        <v>1829</v>
      </c>
      <c r="E102" s="97" t="s">
        <v>914</v>
      </c>
      <c r="F102" s="97" t="s">
        <v>1830</v>
      </c>
      <c r="G102" s="96" t="s">
        <v>1128</v>
      </c>
      <c r="H102" s="97" t="s">
        <v>1831</v>
      </c>
      <c r="I102" s="96">
        <v>6985717915</v>
      </c>
      <c r="J102" s="67"/>
      <c r="K102" s="96">
        <v>6091</v>
      </c>
      <c r="L102" s="97" t="s">
        <v>1199</v>
      </c>
      <c r="M102" s="96">
        <v>30</v>
      </c>
      <c r="N102" s="98" t="s">
        <v>1136</v>
      </c>
      <c r="O102" s="70" t="s">
        <v>1136</v>
      </c>
    </row>
    <row r="103" spans="1:15" ht="16" customHeight="1" x14ac:dyDescent="0.35">
      <c r="A103" s="96">
        <v>9957</v>
      </c>
      <c r="B103" s="96">
        <v>19060601648</v>
      </c>
      <c r="C103" s="96">
        <v>186333762</v>
      </c>
      <c r="D103" s="97" t="s">
        <v>1319</v>
      </c>
      <c r="E103" s="97" t="s">
        <v>328</v>
      </c>
      <c r="F103" s="97" t="s">
        <v>1457</v>
      </c>
      <c r="G103" s="96" t="s">
        <v>1128</v>
      </c>
      <c r="H103" s="97" t="s">
        <v>1832</v>
      </c>
      <c r="I103" s="96">
        <v>6986824591</v>
      </c>
      <c r="J103" s="67"/>
      <c r="K103" s="96">
        <v>6092</v>
      </c>
      <c r="L103" s="97" t="s">
        <v>57</v>
      </c>
      <c r="M103" s="96">
        <v>45</v>
      </c>
      <c r="N103" s="98" t="s">
        <v>1136</v>
      </c>
      <c r="O103" s="73"/>
    </row>
    <row r="104" spans="1:15" ht="16" customHeight="1" x14ac:dyDescent="0.35">
      <c r="A104" s="96">
        <v>9958</v>
      </c>
      <c r="B104" s="96">
        <v>14016801921</v>
      </c>
      <c r="C104" s="96"/>
      <c r="D104" s="97" t="s">
        <v>1833</v>
      </c>
      <c r="E104" s="97" t="s">
        <v>63</v>
      </c>
      <c r="F104" s="97" t="s">
        <v>1834</v>
      </c>
      <c r="G104" s="96" t="s">
        <v>1128</v>
      </c>
      <c r="H104" s="97" t="s">
        <v>1835</v>
      </c>
      <c r="I104" s="96">
        <v>6995516375</v>
      </c>
      <c r="J104" s="67"/>
      <c r="K104" s="96">
        <v>6093</v>
      </c>
      <c r="L104" s="97" t="s">
        <v>1200</v>
      </c>
      <c r="M104" s="96">
        <v>75</v>
      </c>
      <c r="N104" s="98" t="s">
        <v>1136</v>
      </c>
      <c r="O104" s="73"/>
    </row>
    <row r="105" spans="1:15" ht="16" customHeight="1" x14ac:dyDescent="0.35">
      <c r="A105" s="96">
        <v>9959</v>
      </c>
      <c r="B105" s="96">
        <v>15097500563</v>
      </c>
      <c r="C105" s="96"/>
      <c r="D105" s="97" t="s">
        <v>62</v>
      </c>
      <c r="E105" s="97" t="s">
        <v>1836</v>
      </c>
      <c r="F105" s="97" t="s">
        <v>1837</v>
      </c>
      <c r="G105" s="96" t="s">
        <v>1128</v>
      </c>
      <c r="H105" s="97" t="s">
        <v>1838</v>
      </c>
      <c r="I105" s="96">
        <v>6972416691</v>
      </c>
      <c r="J105" s="67"/>
      <c r="K105" s="96">
        <v>6094</v>
      </c>
      <c r="L105" s="97" t="s">
        <v>1201</v>
      </c>
      <c r="M105" s="96">
        <v>45</v>
      </c>
      <c r="N105" s="98" t="s">
        <v>1136</v>
      </c>
      <c r="O105" s="73"/>
    </row>
    <row r="106" spans="1:15" ht="16" customHeight="1" x14ac:dyDescent="0.35">
      <c r="A106" s="96">
        <v>9960</v>
      </c>
      <c r="B106" s="96">
        <v>30100600581</v>
      </c>
      <c r="C106" s="96"/>
      <c r="D106" s="97" t="s">
        <v>1839</v>
      </c>
      <c r="E106" s="97" t="s">
        <v>122</v>
      </c>
      <c r="F106" s="97" t="s">
        <v>1840</v>
      </c>
      <c r="G106" s="96" t="s">
        <v>1128</v>
      </c>
      <c r="H106" s="97" t="s">
        <v>1841</v>
      </c>
      <c r="I106" s="96">
        <v>6947324426</v>
      </c>
      <c r="J106" s="67"/>
      <c r="K106" s="96">
        <v>6095</v>
      </c>
      <c r="L106" s="97" t="s">
        <v>1202</v>
      </c>
      <c r="M106" s="96">
        <v>45</v>
      </c>
      <c r="N106" s="98" t="s">
        <v>1136</v>
      </c>
      <c r="O106" s="73"/>
    </row>
    <row r="107" spans="1:15" ht="16" customHeight="1" x14ac:dyDescent="0.35">
      <c r="A107" s="96">
        <v>9961</v>
      </c>
      <c r="B107" s="96">
        <v>24040600108</v>
      </c>
      <c r="C107" s="96">
        <v>186427103</v>
      </c>
      <c r="D107" s="97" t="s">
        <v>1842</v>
      </c>
      <c r="E107" s="97" t="s">
        <v>49</v>
      </c>
      <c r="F107" s="97" t="s">
        <v>1843</v>
      </c>
      <c r="G107" s="96" t="s">
        <v>1128</v>
      </c>
      <c r="H107" s="97" t="s">
        <v>1844</v>
      </c>
      <c r="I107" s="96">
        <v>6955828243</v>
      </c>
      <c r="J107" s="67"/>
      <c r="K107" s="96">
        <v>6096</v>
      </c>
      <c r="L107" s="97" t="s">
        <v>1203</v>
      </c>
      <c r="M107" s="96">
        <v>60</v>
      </c>
      <c r="N107" s="98" t="s">
        <v>1136</v>
      </c>
      <c r="O107" s="73"/>
    </row>
    <row r="108" spans="1:15" ht="16" customHeight="1" x14ac:dyDescent="0.35">
      <c r="A108" s="96">
        <v>9962</v>
      </c>
      <c r="B108" s="96" t="s">
        <v>1845</v>
      </c>
      <c r="C108" s="96">
        <v>184194307</v>
      </c>
      <c r="D108" s="97" t="s">
        <v>1320</v>
      </c>
      <c r="E108" s="97" t="s">
        <v>1321</v>
      </c>
      <c r="F108" s="97" t="s">
        <v>1458</v>
      </c>
      <c r="G108" s="96" t="s">
        <v>1128</v>
      </c>
      <c r="H108" s="97" t="s">
        <v>1846</v>
      </c>
      <c r="I108" s="96">
        <v>6994791815</v>
      </c>
      <c r="J108" s="67"/>
      <c r="K108" s="74">
        <v>6091</v>
      </c>
      <c r="L108" s="75" t="s">
        <v>1199</v>
      </c>
      <c r="M108" s="74">
        <v>30</v>
      </c>
      <c r="N108" s="80" t="s">
        <v>1145</v>
      </c>
      <c r="O108" s="70" t="s">
        <v>1145</v>
      </c>
    </row>
    <row r="109" spans="1:15" ht="16" customHeight="1" x14ac:dyDescent="0.35">
      <c r="A109" s="96">
        <v>9963</v>
      </c>
      <c r="B109" s="96" t="s">
        <v>1847</v>
      </c>
      <c r="C109" s="96" t="s">
        <v>1850</v>
      </c>
      <c r="D109" s="97" t="s">
        <v>1848</v>
      </c>
      <c r="E109" s="97" t="s">
        <v>17</v>
      </c>
      <c r="F109" s="97" t="s">
        <v>1849</v>
      </c>
      <c r="G109" s="96" t="s">
        <v>1128</v>
      </c>
      <c r="H109" s="97" t="s">
        <v>1851</v>
      </c>
      <c r="I109" s="96">
        <v>6973779542</v>
      </c>
      <c r="J109" s="67"/>
      <c r="K109" s="74">
        <v>6092</v>
      </c>
      <c r="L109" s="75" t="s">
        <v>57</v>
      </c>
      <c r="M109" s="74">
        <v>45</v>
      </c>
      <c r="N109" s="80" t="s">
        <v>1145</v>
      </c>
      <c r="O109" s="73"/>
    </row>
    <row r="110" spans="1:15" ht="16" customHeight="1" x14ac:dyDescent="0.35">
      <c r="A110" s="96">
        <v>9964</v>
      </c>
      <c r="B110" s="96" t="s">
        <v>1852</v>
      </c>
      <c r="C110" s="96">
        <v>142317198</v>
      </c>
      <c r="D110" s="97" t="s">
        <v>1853</v>
      </c>
      <c r="E110" s="97" t="s">
        <v>28</v>
      </c>
      <c r="F110" s="97" t="s">
        <v>1854</v>
      </c>
      <c r="G110" s="96" t="s">
        <v>1128</v>
      </c>
      <c r="H110" s="97" t="s">
        <v>1855</v>
      </c>
      <c r="I110" s="96">
        <v>6975893867</v>
      </c>
      <c r="J110" s="67"/>
      <c r="K110" s="74">
        <v>6093</v>
      </c>
      <c r="L110" s="75" t="s">
        <v>1200</v>
      </c>
      <c r="M110" s="74">
        <v>75</v>
      </c>
      <c r="N110" s="80" t="s">
        <v>1145</v>
      </c>
      <c r="O110" s="73"/>
    </row>
    <row r="111" spans="1:15" ht="16" customHeight="1" x14ac:dyDescent="0.35">
      <c r="A111" s="96">
        <v>9965</v>
      </c>
      <c r="B111" s="96" t="s">
        <v>1856</v>
      </c>
      <c r="C111" s="96">
        <v>186412728</v>
      </c>
      <c r="D111" s="97" t="s">
        <v>1305</v>
      </c>
      <c r="E111" s="97" t="s">
        <v>531</v>
      </c>
      <c r="F111" s="97" t="s">
        <v>1447</v>
      </c>
      <c r="G111" s="96" t="s">
        <v>1128</v>
      </c>
      <c r="H111" s="97" t="s">
        <v>1857</v>
      </c>
      <c r="I111" s="96">
        <v>6984873109</v>
      </c>
      <c r="J111" s="67"/>
      <c r="K111" s="74">
        <v>6094</v>
      </c>
      <c r="L111" s="75" t="s">
        <v>1201</v>
      </c>
      <c r="M111" s="74">
        <v>45</v>
      </c>
      <c r="N111" s="80" t="s">
        <v>1145</v>
      </c>
      <c r="O111" s="73"/>
    </row>
    <row r="112" spans="1:15" ht="16" customHeight="1" x14ac:dyDescent="0.35">
      <c r="A112" s="96">
        <v>9966</v>
      </c>
      <c r="B112" s="96" t="s">
        <v>1858</v>
      </c>
      <c r="C112" s="96"/>
      <c r="D112" s="97" t="s">
        <v>1859</v>
      </c>
      <c r="E112" s="97" t="s">
        <v>1860</v>
      </c>
      <c r="F112" s="97" t="s">
        <v>1861</v>
      </c>
      <c r="G112" s="96" t="s">
        <v>1128</v>
      </c>
      <c r="H112" s="97" t="s">
        <v>1862</v>
      </c>
      <c r="I112" s="96">
        <v>6994169108</v>
      </c>
      <c r="J112" s="67"/>
      <c r="K112" s="74">
        <v>6095</v>
      </c>
      <c r="L112" s="75" t="s">
        <v>1202</v>
      </c>
      <c r="M112" s="74">
        <v>45</v>
      </c>
      <c r="N112" s="80" t="s">
        <v>1145</v>
      </c>
      <c r="O112" s="73"/>
    </row>
    <row r="113" spans="1:15" ht="16" customHeight="1" x14ac:dyDescent="0.35">
      <c r="A113" s="96">
        <v>9967</v>
      </c>
      <c r="B113" s="96">
        <v>21110001084</v>
      </c>
      <c r="C113" s="96"/>
      <c r="D113" s="97" t="s">
        <v>1863</v>
      </c>
      <c r="E113" s="97" t="s">
        <v>63</v>
      </c>
      <c r="F113" s="97" t="s">
        <v>1864</v>
      </c>
      <c r="G113" s="96" t="s">
        <v>1128</v>
      </c>
      <c r="H113" s="97" t="s">
        <v>1865</v>
      </c>
      <c r="I113" s="96">
        <v>6979816720</v>
      </c>
      <c r="J113" s="67"/>
      <c r="K113" s="74">
        <v>6096</v>
      </c>
      <c r="L113" s="75" t="s">
        <v>1203</v>
      </c>
      <c r="M113" s="74">
        <v>60</v>
      </c>
      <c r="N113" s="80" t="s">
        <v>1145</v>
      </c>
      <c r="O113" s="73"/>
    </row>
    <row r="114" spans="1:15" ht="16" customHeight="1" x14ac:dyDescent="0.35">
      <c r="A114" s="96">
        <v>9968</v>
      </c>
      <c r="B114" s="96" t="s">
        <v>1866</v>
      </c>
      <c r="C114" s="96"/>
      <c r="D114" s="97" t="s">
        <v>1867</v>
      </c>
      <c r="E114" s="97" t="s">
        <v>1868</v>
      </c>
      <c r="F114" s="97" t="s">
        <v>1869</v>
      </c>
      <c r="G114" s="96" t="s">
        <v>1128</v>
      </c>
      <c r="H114" s="97" t="s">
        <v>1870</v>
      </c>
      <c r="I114" s="96">
        <v>6989692770</v>
      </c>
      <c r="J114" s="67"/>
      <c r="K114" s="96">
        <v>5947</v>
      </c>
      <c r="L114" s="97" t="s">
        <v>1205</v>
      </c>
      <c r="M114" s="96">
        <v>30</v>
      </c>
      <c r="N114" s="98" t="s">
        <v>1204</v>
      </c>
      <c r="O114" s="70" t="s">
        <v>1204</v>
      </c>
    </row>
    <row r="115" spans="1:15" ht="16" customHeight="1" x14ac:dyDescent="0.35">
      <c r="A115" s="96">
        <v>9969</v>
      </c>
      <c r="B115" s="96">
        <v>14070601365</v>
      </c>
      <c r="C115" s="96">
        <v>186998483</v>
      </c>
      <c r="D115" s="97" t="s">
        <v>1322</v>
      </c>
      <c r="E115" s="97" t="s">
        <v>1323</v>
      </c>
      <c r="F115" s="97" t="s">
        <v>1459</v>
      </c>
      <c r="G115" s="96" t="s">
        <v>1128</v>
      </c>
      <c r="H115" s="97" t="s">
        <v>1871</v>
      </c>
      <c r="I115" s="96">
        <v>6984979027</v>
      </c>
      <c r="J115" s="67"/>
      <c r="K115" s="96">
        <v>5949</v>
      </c>
      <c r="L115" s="97" t="s">
        <v>1206</v>
      </c>
      <c r="M115" s="96">
        <v>90</v>
      </c>
      <c r="N115" s="98" t="s">
        <v>1204</v>
      </c>
      <c r="O115" s="73"/>
    </row>
    <row r="116" spans="1:15" ht="16" customHeight="1" x14ac:dyDescent="0.35">
      <c r="A116" s="96">
        <v>9970</v>
      </c>
      <c r="B116" s="96" t="s">
        <v>1872</v>
      </c>
      <c r="C116" s="96"/>
      <c r="D116" s="97" t="s">
        <v>1873</v>
      </c>
      <c r="E116" s="97" t="s">
        <v>1874</v>
      </c>
      <c r="F116" s="97" t="s">
        <v>1875</v>
      </c>
      <c r="G116" s="96" t="s">
        <v>1128</v>
      </c>
      <c r="H116" s="97" t="s">
        <v>1876</v>
      </c>
      <c r="I116" s="96">
        <v>6974977337</v>
      </c>
      <c r="J116" s="67"/>
      <c r="K116" s="96">
        <v>5951</v>
      </c>
      <c r="L116" s="97" t="s">
        <v>1207</v>
      </c>
      <c r="M116" s="96">
        <v>30</v>
      </c>
      <c r="N116" s="98" t="s">
        <v>1204</v>
      </c>
      <c r="O116" s="73"/>
    </row>
    <row r="117" spans="1:15" ht="16" customHeight="1" x14ac:dyDescent="0.35">
      <c r="A117" s="96">
        <v>9971</v>
      </c>
      <c r="B117" s="96">
        <v>11100002168</v>
      </c>
      <c r="C117" s="96"/>
      <c r="D117" s="97" t="s">
        <v>1877</v>
      </c>
      <c r="E117" s="97" t="s">
        <v>744</v>
      </c>
      <c r="F117" s="97" t="s">
        <v>1878</v>
      </c>
      <c r="G117" s="96" t="s">
        <v>1128</v>
      </c>
      <c r="H117" s="97" t="s">
        <v>1879</v>
      </c>
      <c r="I117" s="96">
        <v>6987770084</v>
      </c>
      <c r="J117" s="67"/>
      <c r="K117" s="96">
        <v>5962</v>
      </c>
      <c r="L117" s="97" t="s">
        <v>1208</v>
      </c>
      <c r="M117" s="96">
        <v>75</v>
      </c>
      <c r="N117" s="98" t="s">
        <v>1204</v>
      </c>
      <c r="O117" s="73"/>
    </row>
    <row r="118" spans="1:15" ht="16" customHeight="1" x14ac:dyDescent="0.35">
      <c r="A118" s="96">
        <v>9972</v>
      </c>
      <c r="B118" s="96">
        <v>30117403102</v>
      </c>
      <c r="C118" s="96">
        <v>105706001</v>
      </c>
      <c r="D118" s="97" t="s">
        <v>1880</v>
      </c>
      <c r="E118" s="97" t="s">
        <v>49</v>
      </c>
      <c r="F118" s="97" t="s">
        <v>1881</v>
      </c>
      <c r="G118" s="96" t="s">
        <v>1128</v>
      </c>
      <c r="H118" s="97" t="s">
        <v>1882</v>
      </c>
      <c r="I118" s="96">
        <v>6942215781</v>
      </c>
      <c r="J118" s="67"/>
      <c r="K118" s="96">
        <v>5965</v>
      </c>
      <c r="L118" s="97" t="s">
        <v>1209</v>
      </c>
      <c r="M118" s="96">
        <v>30</v>
      </c>
      <c r="N118" s="98" t="s">
        <v>1204</v>
      </c>
      <c r="O118" s="73"/>
    </row>
    <row r="119" spans="1:15" ht="16" customHeight="1" x14ac:dyDescent="0.35">
      <c r="A119" s="96">
        <v>9973</v>
      </c>
      <c r="B119" s="96">
        <v>28050600940</v>
      </c>
      <c r="C119" s="96"/>
      <c r="D119" s="97" t="s">
        <v>1883</v>
      </c>
      <c r="E119" s="97" t="s">
        <v>1884</v>
      </c>
      <c r="F119" s="97" t="s">
        <v>1885</v>
      </c>
      <c r="G119" s="96" t="s">
        <v>1128</v>
      </c>
      <c r="H119" s="97" t="s">
        <v>1886</v>
      </c>
      <c r="I119" s="96">
        <v>6988445034</v>
      </c>
      <c r="J119" s="67"/>
      <c r="K119" s="96">
        <v>5980</v>
      </c>
      <c r="L119" s="97" t="s">
        <v>1210</v>
      </c>
      <c r="M119" s="96">
        <v>45</v>
      </c>
      <c r="N119" s="98" t="s">
        <v>1204</v>
      </c>
      <c r="O119" s="73"/>
    </row>
    <row r="120" spans="1:15" ht="16" customHeight="1" x14ac:dyDescent="0.35">
      <c r="A120" s="74">
        <v>9974</v>
      </c>
      <c r="B120" s="74">
        <v>13120600245</v>
      </c>
      <c r="C120" s="74">
        <v>181334548</v>
      </c>
      <c r="D120" s="75" t="s">
        <v>1324</v>
      </c>
      <c r="E120" s="75" t="s">
        <v>17</v>
      </c>
      <c r="F120" s="75" t="s">
        <v>1460</v>
      </c>
      <c r="G120" s="74" t="s">
        <v>1129</v>
      </c>
      <c r="H120" s="75" t="s">
        <v>1887</v>
      </c>
      <c r="I120" s="74">
        <v>6945197491</v>
      </c>
      <c r="J120" s="67"/>
      <c r="K120" s="74">
        <v>2645</v>
      </c>
      <c r="L120" s="75" t="s">
        <v>345</v>
      </c>
      <c r="M120" s="74">
        <v>45</v>
      </c>
      <c r="N120" s="80" t="s">
        <v>1137</v>
      </c>
      <c r="O120" s="70" t="s">
        <v>1137</v>
      </c>
    </row>
    <row r="121" spans="1:15" ht="16" customHeight="1" x14ac:dyDescent="0.35">
      <c r="A121" s="74">
        <v>9975</v>
      </c>
      <c r="B121" s="74">
        <v>26110601387</v>
      </c>
      <c r="C121" s="74">
        <v>184365383</v>
      </c>
      <c r="D121" s="75" t="s">
        <v>1325</v>
      </c>
      <c r="E121" s="75" t="s">
        <v>1326</v>
      </c>
      <c r="F121" s="75" t="s">
        <v>1461</v>
      </c>
      <c r="G121" s="74" t="s">
        <v>1129</v>
      </c>
      <c r="H121" s="75" t="s">
        <v>1888</v>
      </c>
      <c r="I121" s="74">
        <v>6974926073</v>
      </c>
      <c r="J121" s="67"/>
      <c r="K121" s="74">
        <v>2646</v>
      </c>
      <c r="L121" s="75" t="s">
        <v>332</v>
      </c>
      <c r="M121" s="74">
        <v>45</v>
      </c>
      <c r="N121" s="80" t="s">
        <v>1137</v>
      </c>
      <c r="O121" s="73"/>
    </row>
    <row r="122" spans="1:15" ht="16" customHeight="1" x14ac:dyDescent="0.35">
      <c r="A122" s="74">
        <v>9976</v>
      </c>
      <c r="B122" s="74" t="s">
        <v>1889</v>
      </c>
      <c r="C122" s="74"/>
      <c r="D122" s="75" t="s">
        <v>1890</v>
      </c>
      <c r="E122" s="75" t="s">
        <v>1891</v>
      </c>
      <c r="F122" s="75" t="s">
        <v>1892</v>
      </c>
      <c r="G122" s="74" t="s">
        <v>1129</v>
      </c>
      <c r="H122" s="75" t="s">
        <v>1893</v>
      </c>
      <c r="I122" s="74">
        <v>6945335564</v>
      </c>
      <c r="J122" s="67"/>
      <c r="K122" s="74">
        <v>2647</v>
      </c>
      <c r="L122" s="75" t="s">
        <v>1211</v>
      </c>
      <c r="M122" s="74">
        <v>30</v>
      </c>
      <c r="N122" s="80" t="s">
        <v>1137</v>
      </c>
      <c r="O122" s="73"/>
    </row>
    <row r="123" spans="1:15" ht="16" customHeight="1" x14ac:dyDescent="0.35">
      <c r="A123" s="74">
        <v>9977</v>
      </c>
      <c r="B123" s="74">
        <v>11020601313</v>
      </c>
      <c r="C123" s="74">
        <v>181918124</v>
      </c>
      <c r="D123" s="75" t="s">
        <v>1894</v>
      </c>
      <c r="E123" s="75" t="s">
        <v>1895</v>
      </c>
      <c r="F123" s="75" t="s">
        <v>1896</v>
      </c>
      <c r="G123" s="74" t="s">
        <v>1129</v>
      </c>
      <c r="H123" s="75" t="s">
        <v>1897</v>
      </c>
      <c r="I123" s="74">
        <v>6945636111</v>
      </c>
      <c r="J123" s="69"/>
      <c r="K123" s="74">
        <v>2648</v>
      </c>
      <c r="L123" s="75" t="s">
        <v>1212</v>
      </c>
      <c r="M123" s="74">
        <v>30</v>
      </c>
      <c r="N123" s="80" t="s">
        <v>1137</v>
      </c>
      <c r="O123" s="73"/>
    </row>
    <row r="124" spans="1:15" ht="16" customHeight="1" x14ac:dyDescent="0.35">
      <c r="A124" s="74">
        <v>9978</v>
      </c>
      <c r="B124" s="74">
        <v>18020601227</v>
      </c>
      <c r="C124" s="74">
        <v>175199514</v>
      </c>
      <c r="D124" s="75" t="s">
        <v>226</v>
      </c>
      <c r="E124" s="75" t="s">
        <v>1316</v>
      </c>
      <c r="F124" s="75" t="s">
        <v>1462</v>
      </c>
      <c r="G124" s="74" t="s">
        <v>1129</v>
      </c>
      <c r="H124" s="75" t="s">
        <v>1898</v>
      </c>
      <c r="I124" s="74">
        <v>6981733667</v>
      </c>
      <c r="J124" s="69"/>
      <c r="K124" s="74">
        <v>2649</v>
      </c>
      <c r="L124" s="75" t="s">
        <v>57</v>
      </c>
      <c r="M124" s="74">
        <v>45</v>
      </c>
      <c r="N124" s="80" t="s">
        <v>1137</v>
      </c>
      <c r="O124" s="70"/>
    </row>
    <row r="125" spans="1:15" ht="16" customHeight="1" x14ac:dyDescent="0.35">
      <c r="A125" s="74">
        <v>9979</v>
      </c>
      <c r="B125" s="74">
        <v>7020602442</v>
      </c>
      <c r="C125" s="74" t="s">
        <v>1901</v>
      </c>
      <c r="D125" s="75" t="s">
        <v>1899</v>
      </c>
      <c r="E125" s="75" t="s">
        <v>465</v>
      </c>
      <c r="F125" s="75" t="s">
        <v>1900</v>
      </c>
      <c r="G125" s="74" t="s">
        <v>1129</v>
      </c>
      <c r="H125" s="75" t="s">
        <v>1902</v>
      </c>
      <c r="I125" s="74">
        <v>6987038126</v>
      </c>
      <c r="J125" s="69"/>
      <c r="K125" s="74">
        <v>2650</v>
      </c>
      <c r="L125" s="75" t="s">
        <v>355</v>
      </c>
      <c r="M125" s="74">
        <v>60</v>
      </c>
      <c r="N125" s="80" t="s">
        <v>1137</v>
      </c>
      <c r="O125" s="73"/>
    </row>
    <row r="126" spans="1:15" ht="16" customHeight="1" x14ac:dyDescent="0.35">
      <c r="A126" s="74">
        <v>9980</v>
      </c>
      <c r="B126" s="74">
        <v>17030600708</v>
      </c>
      <c r="C126" s="74"/>
      <c r="D126" s="75" t="s">
        <v>1903</v>
      </c>
      <c r="E126" s="75" t="s">
        <v>117</v>
      </c>
      <c r="F126" s="75" t="s">
        <v>1904</v>
      </c>
      <c r="G126" s="74" t="s">
        <v>1129</v>
      </c>
      <c r="H126" s="75" t="s">
        <v>1905</v>
      </c>
      <c r="I126" s="74">
        <v>6944133078</v>
      </c>
      <c r="J126" s="69"/>
      <c r="K126" s="74">
        <v>2651</v>
      </c>
      <c r="L126" s="75" t="s">
        <v>1213</v>
      </c>
      <c r="M126" s="74">
        <v>45</v>
      </c>
      <c r="N126" s="80" t="s">
        <v>1137</v>
      </c>
      <c r="O126" s="73"/>
    </row>
    <row r="127" spans="1:15" ht="16" customHeight="1" x14ac:dyDescent="0.35">
      <c r="A127" s="74">
        <v>9981</v>
      </c>
      <c r="B127" s="74">
        <v>12020200387</v>
      </c>
      <c r="C127" s="74"/>
      <c r="D127" s="75" t="s">
        <v>1906</v>
      </c>
      <c r="E127" s="75" t="s">
        <v>21</v>
      </c>
      <c r="F127" s="75" t="s">
        <v>1907</v>
      </c>
      <c r="G127" s="74" t="s">
        <v>1129</v>
      </c>
      <c r="H127" s="75" t="s">
        <v>1908</v>
      </c>
      <c r="I127" s="74">
        <v>6972459720</v>
      </c>
      <c r="J127" s="69"/>
      <c r="K127" s="96">
        <v>6041</v>
      </c>
      <c r="L127" s="97" t="s">
        <v>1214</v>
      </c>
      <c r="M127" s="96">
        <v>30</v>
      </c>
      <c r="N127" s="98" t="s">
        <v>1138</v>
      </c>
      <c r="O127" s="70" t="s">
        <v>1138</v>
      </c>
    </row>
    <row r="128" spans="1:15" ht="16" customHeight="1" x14ac:dyDescent="0.35">
      <c r="A128" s="74">
        <v>9982</v>
      </c>
      <c r="B128" s="74" t="s">
        <v>1909</v>
      </c>
      <c r="C128" s="74">
        <v>176592174</v>
      </c>
      <c r="D128" s="75" t="s">
        <v>1910</v>
      </c>
      <c r="E128" s="75" t="s">
        <v>460</v>
      </c>
      <c r="F128" s="75" t="s">
        <v>1911</v>
      </c>
      <c r="G128" s="74" t="s">
        <v>1129</v>
      </c>
      <c r="H128" s="75" t="s">
        <v>1912</v>
      </c>
      <c r="I128" s="74">
        <v>6907732386</v>
      </c>
      <c r="J128" s="69"/>
      <c r="K128" s="96">
        <v>6044</v>
      </c>
      <c r="L128" s="97" t="s">
        <v>1217</v>
      </c>
      <c r="M128" s="96">
        <v>90</v>
      </c>
      <c r="N128" s="98" t="s">
        <v>1138</v>
      </c>
      <c r="O128" s="73"/>
    </row>
    <row r="129" spans="1:15" ht="16" customHeight="1" x14ac:dyDescent="0.35">
      <c r="A129" s="74">
        <v>9983</v>
      </c>
      <c r="B129" s="74">
        <v>20020600332</v>
      </c>
      <c r="C129" s="74">
        <v>154427108</v>
      </c>
      <c r="D129" s="75" t="s">
        <v>1327</v>
      </c>
      <c r="E129" s="75" t="s">
        <v>1328</v>
      </c>
      <c r="F129" s="75" t="s">
        <v>1463</v>
      </c>
      <c r="G129" s="74" t="s">
        <v>1129</v>
      </c>
      <c r="H129" s="75" t="s">
        <v>1913</v>
      </c>
      <c r="I129" s="74">
        <v>6940785805</v>
      </c>
      <c r="J129" s="69"/>
      <c r="K129" s="96">
        <v>6043</v>
      </c>
      <c r="L129" s="97" t="s">
        <v>1216</v>
      </c>
      <c r="M129" s="96">
        <v>75</v>
      </c>
      <c r="N129" s="98" t="s">
        <v>1138</v>
      </c>
      <c r="O129" s="73"/>
    </row>
    <row r="130" spans="1:15" ht="16" customHeight="1" x14ac:dyDescent="0.35">
      <c r="A130" s="74">
        <v>9984</v>
      </c>
      <c r="B130" s="74">
        <v>11060600928</v>
      </c>
      <c r="C130" s="74"/>
      <c r="D130" s="75" t="s">
        <v>1914</v>
      </c>
      <c r="E130" s="75" t="s">
        <v>1915</v>
      </c>
      <c r="F130" s="75" t="s">
        <v>1916</v>
      </c>
      <c r="G130" s="74" t="s">
        <v>1129</v>
      </c>
      <c r="H130" s="75" t="s">
        <v>1917</v>
      </c>
      <c r="I130" s="74">
        <v>6995587330</v>
      </c>
      <c r="J130" s="67"/>
      <c r="K130" s="96">
        <v>6045</v>
      </c>
      <c r="L130" s="97" t="s">
        <v>1218</v>
      </c>
      <c r="M130" s="96">
        <v>60</v>
      </c>
      <c r="N130" s="98" t="s">
        <v>1138</v>
      </c>
      <c r="O130" s="73"/>
    </row>
    <row r="131" spans="1:15" ht="16" customHeight="1" x14ac:dyDescent="0.35">
      <c r="A131" s="74">
        <v>9985</v>
      </c>
      <c r="B131" s="74" t="s">
        <v>1918</v>
      </c>
      <c r="C131" s="74"/>
      <c r="D131" s="75" t="s">
        <v>1919</v>
      </c>
      <c r="E131" s="75" t="s">
        <v>1920</v>
      </c>
      <c r="F131" s="75" t="s">
        <v>1921</v>
      </c>
      <c r="G131" s="74" t="s">
        <v>1129</v>
      </c>
      <c r="H131" s="75" t="s">
        <v>1922</v>
      </c>
      <c r="I131" s="74">
        <v>6995615306</v>
      </c>
      <c r="J131" s="69"/>
      <c r="K131" s="96">
        <v>6042</v>
      </c>
      <c r="L131" s="97" t="s">
        <v>1215</v>
      </c>
      <c r="M131" s="96">
        <v>45</v>
      </c>
      <c r="N131" s="98" t="s">
        <v>1138</v>
      </c>
      <c r="O131" s="73"/>
    </row>
    <row r="132" spans="1:15" ht="16" customHeight="1" x14ac:dyDescent="0.35">
      <c r="A132" s="74">
        <v>9986</v>
      </c>
      <c r="B132" s="74">
        <v>29070600506</v>
      </c>
      <c r="C132" s="74"/>
      <c r="D132" s="75" t="s">
        <v>1923</v>
      </c>
      <c r="E132" s="75" t="s">
        <v>1924</v>
      </c>
      <c r="F132" s="75" t="s">
        <v>1925</v>
      </c>
      <c r="G132" s="74" t="s">
        <v>1129</v>
      </c>
      <c r="H132" s="75" t="s">
        <v>1926</v>
      </c>
      <c r="I132" s="74">
        <v>6981819310</v>
      </c>
      <c r="J132" s="69"/>
      <c r="K132" s="74">
        <v>6041</v>
      </c>
      <c r="L132" s="75" t="s">
        <v>1214</v>
      </c>
      <c r="M132" s="74">
        <v>30</v>
      </c>
      <c r="N132" s="80" t="s">
        <v>1139</v>
      </c>
      <c r="O132" s="70" t="s">
        <v>1139</v>
      </c>
    </row>
    <row r="133" spans="1:15" ht="16" customHeight="1" x14ac:dyDescent="0.35">
      <c r="A133" s="74">
        <v>9987</v>
      </c>
      <c r="B133" s="74" t="s">
        <v>1927</v>
      </c>
      <c r="C133" s="74">
        <v>186628392</v>
      </c>
      <c r="D133" s="75" t="s">
        <v>1329</v>
      </c>
      <c r="E133" s="75" t="s">
        <v>100</v>
      </c>
      <c r="F133" s="75" t="s">
        <v>1464</v>
      </c>
      <c r="G133" s="74" t="s">
        <v>1129</v>
      </c>
      <c r="H133" s="75" t="s">
        <v>1928</v>
      </c>
      <c r="I133" s="74">
        <v>6980872943</v>
      </c>
      <c r="J133" s="69"/>
      <c r="K133" s="74">
        <v>6044</v>
      </c>
      <c r="L133" s="75" t="s">
        <v>1217</v>
      </c>
      <c r="M133" s="74">
        <v>90</v>
      </c>
      <c r="N133" s="80" t="s">
        <v>1139</v>
      </c>
      <c r="O133" s="73"/>
    </row>
    <row r="134" spans="1:15" ht="16" customHeight="1" x14ac:dyDescent="0.35">
      <c r="A134" s="74">
        <v>9988</v>
      </c>
      <c r="B134" s="74">
        <v>28119402288</v>
      </c>
      <c r="C134" s="74"/>
      <c r="D134" s="75" t="s">
        <v>382</v>
      </c>
      <c r="E134" s="75" t="s">
        <v>744</v>
      </c>
      <c r="F134" s="75" t="s">
        <v>1929</v>
      </c>
      <c r="G134" s="74" t="s">
        <v>1129</v>
      </c>
      <c r="H134" s="75" t="s">
        <v>1930</v>
      </c>
      <c r="I134" s="74">
        <v>6955959031</v>
      </c>
      <c r="J134" s="69"/>
      <c r="K134" s="74">
        <v>6043</v>
      </c>
      <c r="L134" s="75" t="s">
        <v>1216</v>
      </c>
      <c r="M134" s="74">
        <v>75</v>
      </c>
      <c r="N134" s="80" t="s">
        <v>1139</v>
      </c>
      <c r="O134" s="73"/>
    </row>
    <row r="135" spans="1:15" ht="16" customHeight="1" x14ac:dyDescent="0.35">
      <c r="A135" s="74">
        <v>9989</v>
      </c>
      <c r="B135" s="74">
        <v>12030500883</v>
      </c>
      <c r="C135" s="74"/>
      <c r="D135" s="75" t="s">
        <v>1931</v>
      </c>
      <c r="E135" s="75" t="s">
        <v>349</v>
      </c>
      <c r="F135" s="75" t="s">
        <v>1932</v>
      </c>
      <c r="G135" s="74" t="s">
        <v>1129</v>
      </c>
      <c r="H135" s="75" t="s">
        <v>1933</v>
      </c>
      <c r="I135" s="74">
        <v>6986758328</v>
      </c>
      <c r="J135" s="69"/>
      <c r="K135" s="74">
        <v>6045</v>
      </c>
      <c r="L135" s="75" t="s">
        <v>1218</v>
      </c>
      <c r="M135" s="74">
        <v>60</v>
      </c>
      <c r="N135" s="80" t="s">
        <v>1139</v>
      </c>
      <c r="O135" s="73"/>
    </row>
    <row r="136" spans="1:15" ht="16" customHeight="1" x14ac:dyDescent="0.35">
      <c r="A136" s="74">
        <v>9990</v>
      </c>
      <c r="B136" s="74">
        <v>11070600546</v>
      </c>
      <c r="C136" s="74"/>
      <c r="D136" s="75" t="s">
        <v>1299</v>
      </c>
      <c r="E136" s="75" t="s">
        <v>1934</v>
      </c>
      <c r="F136" s="75" t="s">
        <v>1935</v>
      </c>
      <c r="G136" s="74" t="s">
        <v>1129</v>
      </c>
      <c r="H136" s="75" t="s">
        <v>1936</v>
      </c>
      <c r="I136" s="74">
        <v>6948148144</v>
      </c>
      <c r="J136" s="69"/>
      <c r="K136" s="74">
        <v>6042</v>
      </c>
      <c r="L136" s="75" t="s">
        <v>1215</v>
      </c>
      <c r="M136" s="74">
        <v>45</v>
      </c>
      <c r="N136" s="80" t="s">
        <v>1139</v>
      </c>
      <c r="O136" s="73"/>
    </row>
    <row r="137" spans="1:15" ht="16" customHeight="1" x14ac:dyDescent="0.35">
      <c r="A137" s="74">
        <v>9991</v>
      </c>
      <c r="B137" s="74">
        <v>16010601447</v>
      </c>
      <c r="C137" s="74"/>
      <c r="D137" s="75" t="s">
        <v>1937</v>
      </c>
      <c r="E137" s="75" t="s">
        <v>744</v>
      </c>
      <c r="F137" s="75" t="s">
        <v>1938</v>
      </c>
      <c r="G137" s="74" t="s">
        <v>1129</v>
      </c>
      <c r="H137" s="75" t="s">
        <v>1939</v>
      </c>
      <c r="I137" s="74">
        <v>6949426019</v>
      </c>
      <c r="J137" s="69"/>
      <c r="K137" s="96">
        <v>52</v>
      </c>
      <c r="L137" s="97" t="s">
        <v>1219</v>
      </c>
      <c r="M137" s="96">
        <v>60</v>
      </c>
      <c r="N137" s="98" t="s">
        <v>1140</v>
      </c>
      <c r="O137" s="70" t="s">
        <v>1140</v>
      </c>
    </row>
    <row r="138" spans="1:15" ht="16" customHeight="1" x14ac:dyDescent="0.35">
      <c r="A138" s="74">
        <v>9992</v>
      </c>
      <c r="B138" s="74">
        <v>21080600907</v>
      </c>
      <c r="C138" s="74"/>
      <c r="D138" s="75" t="s">
        <v>1940</v>
      </c>
      <c r="E138" s="75" t="s">
        <v>170</v>
      </c>
      <c r="F138" s="75" t="s">
        <v>1941</v>
      </c>
      <c r="G138" s="74" t="s">
        <v>1129</v>
      </c>
      <c r="H138" s="75" t="s">
        <v>1942</v>
      </c>
      <c r="I138" s="74">
        <v>6944140819</v>
      </c>
      <c r="J138" s="67"/>
      <c r="K138" s="96">
        <v>53</v>
      </c>
      <c r="L138" s="97" t="s">
        <v>1220</v>
      </c>
      <c r="M138" s="96">
        <v>90</v>
      </c>
      <c r="N138" s="98" t="s">
        <v>1140</v>
      </c>
      <c r="O138" s="67"/>
    </row>
    <row r="139" spans="1:15" ht="16" customHeight="1" x14ac:dyDescent="0.35">
      <c r="A139" s="74">
        <v>9993</v>
      </c>
      <c r="B139" s="74">
        <v>27010600545</v>
      </c>
      <c r="C139" s="74">
        <v>183837829</v>
      </c>
      <c r="D139" s="75" t="s">
        <v>1330</v>
      </c>
      <c r="E139" s="75" t="s">
        <v>496</v>
      </c>
      <c r="F139" s="75" t="s">
        <v>1465</v>
      </c>
      <c r="G139" s="74" t="s">
        <v>1129</v>
      </c>
      <c r="H139" s="75" t="s">
        <v>1943</v>
      </c>
      <c r="I139" s="74">
        <v>6970892762</v>
      </c>
      <c r="J139" s="69"/>
      <c r="K139" s="96">
        <v>54</v>
      </c>
      <c r="L139" s="97" t="s">
        <v>1221</v>
      </c>
      <c r="M139" s="96">
        <v>60</v>
      </c>
      <c r="N139" s="98" t="s">
        <v>1140</v>
      </c>
      <c r="O139" s="73"/>
    </row>
    <row r="140" spans="1:15" ht="16" customHeight="1" x14ac:dyDescent="0.35">
      <c r="A140" s="74">
        <v>9994</v>
      </c>
      <c r="B140" s="74">
        <v>11040101328</v>
      </c>
      <c r="C140" s="74">
        <v>171733620</v>
      </c>
      <c r="D140" s="75" t="s">
        <v>1944</v>
      </c>
      <c r="E140" s="75" t="s">
        <v>1945</v>
      </c>
      <c r="F140" s="75" t="s">
        <v>1946</v>
      </c>
      <c r="G140" s="74" t="s">
        <v>1129</v>
      </c>
      <c r="H140" s="75" t="s">
        <v>1947</v>
      </c>
      <c r="I140" s="74">
        <v>6945379236</v>
      </c>
      <c r="J140" s="67"/>
      <c r="K140" s="96">
        <v>55</v>
      </c>
      <c r="L140" s="97" t="s">
        <v>57</v>
      </c>
      <c r="M140" s="96">
        <v>45</v>
      </c>
      <c r="N140" s="98" t="s">
        <v>1140</v>
      </c>
      <c r="O140" s="73"/>
    </row>
    <row r="141" spans="1:15" ht="16" customHeight="1" x14ac:dyDescent="0.35">
      <c r="A141" s="74">
        <v>9995</v>
      </c>
      <c r="B141" s="74" t="s">
        <v>1948</v>
      </c>
      <c r="C141" s="74">
        <v>169095524</v>
      </c>
      <c r="D141" s="75" t="s">
        <v>1331</v>
      </c>
      <c r="E141" s="75" t="s">
        <v>170</v>
      </c>
      <c r="F141" s="75" t="s">
        <v>1466</v>
      </c>
      <c r="G141" s="74" t="s">
        <v>1129</v>
      </c>
      <c r="H141" s="75" t="s">
        <v>1949</v>
      </c>
      <c r="I141" s="74">
        <v>6906635877</v>
      </c>
      <c r="J141" s="67"/>
      <c r="K141" s="96">
        <v>56</v>
      </c>
      <c r="L141" s="97" t="s">
        <v>1222</v>
      </c>
      <c r="M141" s="96">
        <v>45</v>
      </c>
      <c r="N141" s="98" t="s">
        <v>1140</v>
      </c>
      <c r="O141" s="73"/>
    </row>
    <row r="142" spans="1:15" ht="16" customHeight="1" x14ac:dyDescent="0.35">
      <c r="A142" s="74">
        <v>9996</v>
      </c>
      <c r="B142" s="74">
        <v>16120502907</v>
      </c>
      <c r="C142" s="74"/>
      <c r="D142" s="75" t="s">
        <v>1950</v>
      </c>
      <c r="E142" s="75" t="s">
        <v>1951</v>
      </c>
      <c r="F142" s="75" t="s">
        <v>1952</v>
      </c>
      <c r="G142" s="74" t="s">
        <v>1129</v>
      </c>
      <c r="H142" s="75" t="s">
        <v>1953</v>
      </c>
      <c r="I142" s="74">
        <v>6946650770</v>
      </c>
      <c r="J142" s="67"/>
      <c r="K142" s="74">
        <v>34</v>
      </c>
      <c r="L142" s="75" t="s">
        <v>404</v>
      </c>
      <c r="M142" s="74">
        <v>75</v>
      </c>
      <c r="N142" s="80" t="s">
        <v>1141</v>
      </c>
      <c r="O142" s="70" t="s">
        <v>1141</v>
      </c>
    </row>
    <row r="143" spans="1:15" ht="16" customHeight="1" x14ac:dyDescent="0.35">
      <c r="A143" s="96">
        <v>10058</v>
      </c>
      <c r="B143" s="96">
        <v>31100603039</v>
      </c>
      <c r="C143" s="96">
        <v>187086260</v>
      </c>
      <c r="D143" s="97" t="s">
        <v>1348</v>
      </c>
      <c r="E143" s="97" t="s">
        <v>87</v>
      </c>
      <c r="F143" s="97" t="s">
        <v>1479</v>
      </c>
      <c r="G143" s="96" t="s">
        <v>1130</v>
      </c>
      <c r="H143" s="97" t="s">
        <v>2038</v>
      </c>
      <c r="I143" s="96">
        <v>6980332812</v>
      </c>
      <c r="J143" s="67"/>
      <c r="K143" s="74">
        <v>35</v>
      </c>
      <c r="L143" s="75" t="s">
        <v>1223</v>
      </c>
      <c r="M143" s="74">
        <v>75</v>
      </c>
      <c r="N143" s="80" t="s">
        <v>1141</v>
      </c>
      <c r="O143" s="73"/>
    </row>
    <row r="144" spans="1:15" ht="16" customHeight="1" x14ac:dyDescent="0.35">
      <c r="A144" s="96">
        <v>10059</v>
      </c>
      <c r="B144" s="96" t="s">
        <v>2039</v>
      </c>
      <c r="C144" s="96">
        <v>174614440</v>
      </c>
      <c r="D144" s="97" t="s">
        <v>1349</v>
      </c>
      <c r="E144" s="97" t="s">
        <v>75</v>
      </c>
      <c r="F144" s="97" t="s">
        <v>1480</v>
      </c>
      <c r="G144" s="96" t="s">
        <v>1130</v>
      </c>
      <c r="H144" s="97" t="s">
        <v>2040</v>
      </c>
      <c r="I144" s="96">
        <v>6989620980</v>
      </c>
      <c r="J144" s="67"/>
      <c r="K144" s="74">
        <v>36</v>
      </c>
      <c r="L144" s="75" t="s">
        <v>57</v>
      </c>
      <c r="M144" s="74">
        <v>45</v>
      </c>
      <c r="N144" s="80" t="s">
        <v>1141</v>
      </c>
      <c r="O144" s="73"/>
    </row>
    <row r="145" spans="1:15" ht="16" customHeight="1" x14ac:dyDescent="0.35">
      <c r="A145" s="96">
        <v>10060</v>
      </c>
      <c r="B145" s="96">
        <v>18090301856</v>
      </c>
      <c r="C145" s="96">
        <v>179304948</v>
      </c>
      <c r="D145" s="97" t="s">
        <v>2041</v>
      </c>
      <c r="E145" s="97" t="s">
        <v>2042</v>
      </c>
      <c r="F145" s="97" t="s">
        <v>2043</v>
      </c>
      <c r="G145" s="96" t="s">
        <v>1130</v>
      </c>
      <c r="H145" s="97" t="s">
        <v>2044</v>
      </c>
      <c r="I145" s="96">
        <v>6973707766</v>
      </c>
      <c r="J145" s="67"/>
      <c r="K145" s="74">
        <v>37</v>
      </c>
      <c r="L145" s="75" t="s">
        <v>1224</v>
      </c>
      <c r="M145" s="74">
        <v>30</v>
      </c>
      <c r="N145" s="80" t="s">
        <v>1141</v>
      </c>
      <c r="O145" s="73"/>
    </row>
    <row r="146" spans="1:15" ht="16" customHeight="1" x14ac:dyDescent="0.35">
      <c r="A146" s="96">
        <v>10061</v>
      </c>
      <c r="B146" s="96">
        <v>17027800154</v>
      </c>
      <c r="C146" s="96"/>
      <c r="D146" s="97" t="s">
        <v>2045</v>
      </c>
      <c r="E146" s="97" t="s">
        <v>119</v>
      </c>
      <c r="F146" s="97" t="s">
        <v>2046</v>
      </c>
      <c r="G146" s="96" t="s">
        <v>1130</v>
      </c>
      <c r="H146" s="97" t="s">
        <v>2047</v>
      </c>
      <c r="I146" s="96">
        <v>6972565945</v>
      </c>
      <c r="J146" s="67"/>
      <c r="K146" s="74">
        <v>38</v>
      </c>
      <c r="L146" s="75" t="s">
        <v>1225</v>
      </c>
      <c r="M146" s="74">
        <v>75</v>
      </c>
      <c r="N146" s="80" t="s">
        <v>1141</v>
      </c>
      <c r="O146" s="73"/>
    </row>
    <row r="147" spans="1:15" ht="16" customHeight="1" x14ac:dyDescent="0.35">
      <c r="A147" s="96">
        <v>10062</v>
      </c>
      <c r="B147" s="96">
        <v>12010602568</v>
      </c>
      <c r="C147" s="96">
        <v>153122051</v>
      </c>
      <c r="D147" s="97" t="s">
        <v>1350</v>
      </c>
      <c r="E147" s="97" t="s">
        <v>170</v>
      </c>
      <c r="F147" s="97" t="s">
        <v>1481</v>
      </c>
      <c r="G147" s="96" t="s">
        <v>1130</v>
      </c>
      <c r="H147" s="97" t="s">
        <v>2048</v>
      </c>
      <c r="I147" s="96">
        <v>6987785875</v>
      </c>
      <c r="J147" s="67"/>
      <c r="K147" s="96">
        <v>4971</v>
      </c>
      <c r="L147" s="97" t="s">
        <v>404</v>
      </c>
      <c r="M147" s="96">
        <v>75</v>
      </c>
      <c r="N147" s="98" t="s">
        <v>1144</v>
      </c>
      <c r="O147" s="82" t="s">
        <v>1144</v>
      </c>
    </row>
    <row r="148" spans="1:15" ht="16" customHeight="1" x14ac:dyDescent="0.35">
      <c r="A148" s="96">
        <v>10063</v>
      </c>
      <c r="B148" s="96">
        <v>15088301039</v>
      </c>
      <c r="C148" s="96"/>
      <c r="D148" s="97" t="s">
        <v>2049</v>
      </c>
      <c r="E148" s="97" t="s">
        <v>87</v>
      </c>
      <c r="F148" s="97" t="s">
        <v>2050</v>
      </c>
      <c r="G148" s="96" t="s">
        <v>1130</v>
      </c>
      <c r="H148" s="97" t="s">
        <v>2051</v>
      </c>
      <c r="I148" s="96">
        <v>6942576819</v>
      </c>
      <c r="J148" s="67"/>
      <c r="K148" s="96">
        <v>4972</v>
      </c>
      <c r="L148" s="97" t="s">
        <v>1223</v>
      </c>
      <c r="M148" s="96">
        <v>75</v>
      </c>
      <c r="N148" s="98" t="s">
        <v>1144</v>
      </c>
      <c r="O148" s="73"/>
    </row>
    <row r="149" spans="1:15" ht="16" customHeight="1" x14ac:dyDescent="0.35">
      <c r="A149" s="96">
        <v>10064</v>
      </c>
      <c r="B149" s="96">
        <v>17030602639</v>
      </c>
      <c r="C149" s="96">
        <v>161232682</v>
      </c>
      <c r="D149" s="97" t="s">
        <v>1351</v>
      </c>
      <c r="E149" s="97" t="s">
        <v>87</v>
      </c>
      <c r="F149" s="97" t="s">
        <v>1482</v>
      </c>
      <c r="G149" s="96" t="s">
        <v>1130</v>
      </c>
      <c r="H149" s="97" t="s">
        <v>2052</v>
      </c>
      <c r="I149" s="96">
        <v>6984856929</v>
      </c>
      <c r="J149" s="67"/>
      <c r="K149" s="96">
        <v>4973</v>
      </c>
      <c r="L149" s="97" t="s">
        <v>57</v>
      </c>
      <c r="M149" s="96">
        <v>45</v>
      </c>
      <c r="N149" s="98" t="s">
        <v>1144</v>
      </c>
      <c r="O149" s="73"/>
    </row>
    <row r="150" spans="1:15" ht="16" customHeight="1" x14ac:dyDescent="0.35">
      <c r="A150" s="96">
        <v>10065</v>
      </c>
      <c r="B150" s="96" t="s">
        <v>2053</v>
      </c>
      <c r="C150" s="96"/>
      <c r="D150" s="97" t="s">
        <v>1352</v>
      </c>
      <c r="E150" s="97" t="s">
        <v>119</v>
      </c>
      <c r="F150" s="97" t="s">
        <v>1483</v>
      </c>
      <c r="G150" s="96" t="s">
        <v>1130</v>
      </c>
      <c r="H150" s="97" t="s">
        <v>2054</v>
      </c>
      <c r="I150" s="96">
        <v>6907558143</v>
      </c>
      <c r="J150" s="67"/>
      <c r="K150" s="96">
        <v>4974</v>
      </c>
      <c r="L150" s="97" t="s">
        <v>1224</v>
      </c>
      <c r="M150" s="96">
        <v>30</v>
      </c>
      <c r="N150" s="98" t="s">
        <v>1144</v>
      </c>
      <c r="O150" s="73"/>
    </row>
    <row r="151" spans="1:15" ht="16" customHeight="1" x14ac:dyDescent="0.35">
      <c r="A151" s="96">
        <v>10066</v>
      </c>
      <c r="B151" s="96" t="s">
        <v>2055</v>
      </c>
      <c r="C151" s="96">
        <v>178873698</v>
      </c>
      <c r="D151" s="97" t="s">
        <v>1353</v>
      </c>
      <c r="E151" s="97" t="s">
        <v>75</v>
      </c>
      <c r="F151" s="97" t="s">
        <v>1484</v>
      </c>
      <c r="G151" s="96" t="s">
        <v>1130</v>
      </c>
      <c r="H151" s="97" t="s">
        <v>2056</v>
      </c>
      <c r="I151" s="96">
        <v>6948666806</v>
      </c>
      <c r="J151" s="67"/>
      <c r="K151" s="96">
        <v>4975</v>
      </c>
      <c r="L151" s="97" t="s">
        <v>1225</v>
      </c>
      <c r="M151" s="96">
        <v>75</v>
      </c>
      <c r="N151" s="98" t="s">
        <v>1144</v>
      </c>
      <c r="O151" s="73"/>
    </row>
    <row r="152" spans="1:15" ht="16" customHeight="1" x14ac:dyDescent="0.35">
      <c r="A152" s="96">
        <v>10067</v>
      </c>
      <c r="B152" s="96" t="s">
        <v>2057</v>
      </c>
      <c r="C152" s="96">
        <v>186064926</v>
      </c>
      <c r="D152" s="97" t="s">
        <v>1354</v>
      </c>
      <c r="E152" s="97" t="s">
        <v>75</v>
      </c>
      <c r="F152" s="97" t="s">
        <v>1485</v>
      </c>
      <c r="G152" s="96" t="s">
        <v>1130</v>
      </c>
      <c r="H152" s="97" t="s">
        <v>2058</v>
      </c>
      <c r="I152" s="96">
        <v>6955640131</v>
      </c>
      <c r="J152" s="67"/>
      <c r="K152" s="74">
        <v>241</v>
      </c>
      <c r="L152" s="75" t="s">
        <v>1226</v>
      </c>
      <c r="M152" s="74">
        <v>60</v>
      </c>
      <c r="N152" s="80" t="s">
        <v>1142</v>
      </c>
      <c r="O152" s="70" t="s">
        <v>1142</v>
      </c>
    </row>
    <row r="153" spans="1:15" ht="16" customHeight="1" x14ac:dyDescent="0.35">
      <c r="A153" s="96">
        <v>10068</v>
      </c>
      <c r="B153" s="96">
        <v>12046801390</v>
      </c>
      <c r="C153" s="96"/>
      <c r="D153" s="97" t="s">
        <v>2059</v>
      </c>
      <c r="E153" s="97" t="s">
        <v>150</v>
      </c>
      <c r="F153" s="97" t="s">
        <v>2060</v>
      </c>
      <c r="G153" s="96" t="s">
        <v>1130</v>
      </c>
      <c r="H153" s="97" t="s">
        <v>2061</v>
      </c>
      <c r="I153" s="96">
        <v>6942989625</v>
      </c>
      <c r="J153" s="67"/>
      <c r="K153" s="74">
        <v>242</v>
      </c>
      <c r="L153" s="75" t="s">
        <v>1227</v>
      </c>
      <c r="M153" s="74">
        <v>30</v>
      </c>
      <c r="N153" s="80" t="s">
        <v>1142</v>
      </c>
      <c r="O153" s="73"/>
    </row>
    <row r="154" spans="1:15" ht="16" customHeight="1" x14ac:dyDescent="0.35">
      <c r="A154" s="96">
        <v>10069</v>
      </c>
      <c r="B154" s="96" t="s">
        <v>2062</v>
      </c>
      <c r="C154" s="96"/>
      <c r="D154" s="97" t="s">
        <v>2063</v>
      </c>
      <c r="E154" s="97" t="s">
        <v>299</v>
      </c>
      <c r="F154" s="97" t="s">
        <v>2064</v>
      </c>
      <c r="G154" s="96" t="s">
        <v>1130</v>
      </c>
      <c r="H154" s="97" t="s">
        <v>2065</v>
      </c>
      <c r="I154" s="96">
        <v>6988567501</v>
      </c>
      <c r="J154" s="67"/>
      <c r="K154" s="74">
        <v>243</v>
      </c>
      <c r="L154" s="75" t="s">
        <v>57</v>
      </c>
      <c r="M154" s="74">
        <v>45</v>
      </c>
      <c r="N154" s="80" t="s">
        <v>1142</v>
      </c>
      <c r="O154" s="73"/>
    </row>
    <row r="155" spans="1:15" ht="16" customHeight="1" x14ac:dyDescent="0.35">
      <c r="A155" s="96">
        <v>10070</v>
      </c>
      <c r="B155" s="96" t="s">
        <v>2066</v>
      </c>
      <c r="C155" s="96">
        <v>177569076</v>
      </c>
      <c r="D155" s="97" t="s">
        <v>2067</v>
      </c>
      <c r="E155" s="97" t="s">
        <v>460</v>
      </c>
      <c r="F155" s="97" t="s">
        <v>2068</v>
      </c>
      <c r="G155" s="96" t="s">
        <v>1130</v>
      </c>
      <c r="H155" s="97" t="s">
        <v>2069</v>
      </c>
      <c r="I155" s="96">
        <v>6943062036</v>
      </c>
      <c r="J155" s="67"/>
      <c r="K155" s="74">
        <v>244</v>
      </c>
      <c r="L155" s="75" t="s">
        <v>1228</v>
      </c>
      <c r="M155" s="74">
        <v>30</v>
      </c>
      <c r="N155" s="80" t="s">
        <v>1142</v>
      </c>
      <c r="O155" s="73"/>
    </row>
    <row r="156" spans="1:15" ht="16" customHeight="1" x14ac:dyDescent="0.35">
      <c r="A156" s="96">
        <v>10071</v>
      </c>
      <c r="B156" s="96">
        <v>11070601239</v>
      </c>
      <c r="C156" s="96">
        <v>177584424</v>
      </c>
      <c r="D156" s="97" t="s">
        <v>1355</v>
      </c>
      <c r="E156" s="97" t="s">
        <v>299</v>
      </c>
      <c r="F156" s="97" t="s">
        <v>1486</v>
      </c>
      <c r="G156" s="96" t="s">
        <v>1130</v>
      </c>
      <c r="H156" s="97" t="s">
        <v>2070</v>
      </c>
      <c r="I156" s="96">
        <v>6973938044</v>
      </c>
      <c r="J156" s="67"/>
      <c r="K156" s="74">
        <v>245</v>
      </c>
      <c r="L156" s="75" t="s">
        <v>1229</v>
      </c>
      <c r="M156" s="74">
        <v>135</v>
      </c>
      <c r="N156" s="80" t="s">
        <v>1142</v>
      </c>
      <c r="O156" s="73"/>
    </row>
    <row r="157" spans="1:15" ht="16" customHeight="1" x14ac:dyDescent="0.35">
      <c r="A157" s="96">
        <v>10072</v>
      </c>
      <c r="B157" s="96">
        <v>22050602295</v>
      </c>
      <c r="C157" s="96">
        <v>183823014</v>
      </c>
      <c r="D157" s="97" t="s">
        <v>1356</v>
      </c>
      <c r="E157" s="97" t="s">
        <v>1357</v>
      </c>
      <c r="F157" s="97" t="s">
        <v>1487</v>
      </c>
      <c r="G157" s="96" t="s">
        <v>1130</v>
      </c>
      <c r="H157" s="97" t="s">
        <v>2071</v>
      </c>
      <c r="I157" s="96">
        <v>6949907586</v>
      </c>
      <c r="J157" s="67"/>
    </row>
    <row r="158" spans="1:15" ht="16" customHeight="1" x14ac:dyDescent="0.35">
      <c r="A158" s="96">
        <v>10073</v>
      </c>
      <c r="B158" s="96" t="s">
        <v>2072</v>
      </c>
      <c r="C158" s="96">
        <v>168992680</v>
      </c>
      <c r="D158" s="97" t="s">
        <v>1358</v>
      </c>
      <c r="E158" s="97" t="s">
        <v>131</v>
      </c>
      <c r="F158" s="97" t="s">
        <v>1488</v>
      </c>
      <c r="G158" s="96" t="s">
        <v>1130</v>
      </c>
      <c r="H158" s="97" t="s">
        <v>2073</v>
      </c>
      <c r="I158" s="96">
        <v>6980044966</v>
      </c>
      <c r="J158" s="67"/>
    </row>
    <row r="159" spans="1:15" ht="16" customHeight="1" x14ac:dyDescent="0.35">
      <c r="A159" s="96">
        <v>10074</v>
      </c>
      <c r="B159" s="96">
        <v>18016002976</v>
      </c>
      <c r="C159" s="96"/>
      <c r="D159" s="97" t="s">
        <v>2074</v>
      </c>
      <c r="E159" s="97" t="s">
        <v>904</v>
      </c>
      <c r="F159" s="97" t="s">
        <v>2075</v>
      </c>
      <c r="G159" s="96" t="s">
        <v>1130</v>
      </c>
      <c r="H159" s="97" t="s">
        <v>2076</v>
      </c>
      <c r="I159" s="96">
        <v>6986023588</v>
      </c>
      <c r="J159" s="67"/>
    </row>
    <row r="160" spans="1:15" ht="16" customHeight="1" x14ac:dyDescent="0.35">
      <c r="A160" s="96">
        <v>10075</v>
      </c>
      <c r="B160" s="96">
        <v>28089800610</v>
      </c>
      <c r="C160" s="96"/>
      <c r="D160" s="97" t="s">
        <v>2077</v>
      </c>
      <c r="E160" s="97" t="s">
        <v>2078</v>
      </c>
      <c r="F160" s="97" t="s">
        <v>2079</v>
      </c>
      <c r="G160" s="96" t="s">
        <v>1130</v>
      </c>
      <c r="H160" s="97" t="s">
        <v>2080</v>
      </c>
      <c r="I160" s="96">
        <v>6987324071</v>
      </c>
      <c r="J160" s="67"/>
    </row>
    <row r="161" spans="1:10" ht="16" customHeight="1" x14ac:dyDescent="0.35">
      <c r="A161" s="96">
        <v>10076</v>
      </c>
      <c r="B161" s="96" t="s">
        <v>2081</v>
      </c>
      <c r="C161" s="96"/>
      <c r="D161" s="97" t="s">
        <v>2082</v>
      </c>
      <c r="E161" s="97" t="s">
        <v>146</v>
      </c>
      <c r="F161" s="97" t="s">
        <v>2083</v>
      </c>
      <c r="G161" s="96" t="s">
        <v>1130</v>
      </c>
      <c r="H161" s="97" t="s">
        <v>2084</v>
      </c>
      <c r="I161" s="96">
        <v>6987154318</v>
      </c>
      <c r="J161" s="67"/>
    </row>
    <row r="162" spans="1:10" ht="16" customHeight="1" x14ac:dyDescent="0.35">
      <c r="A162" s="96">
        <v>10077</v>
      </c>
      <c r="B162" s="96">
        <v>20090202522</v>
      </c>
      <c r="C162" s="96"/>
      <c r="D162" s="97" t="s">
        <v>2085</v>
      </c>
      <c r="E162" s="97" t="s">
        <v>68</v>
      </c>
      <c r="F162" s="97" t="s">
        <v>2086</v>
      </c>
      <c r="G162" s="96" t="s">
        <v>1130</v>
      </c>
      <c r="H162" s="97" t="s">
        <v>2087</v>
      </c>
      <c r="I162" s="96">
        <v>6948404253</v>
      </c>
      <c r="J162" s="69"/>
    </row>
    <row r="163" spans="1:10" ht="16" customHeight="1" x14ac:dyDescent="0.35">
      <c r="A163" s="96">
        <v>10078</v>
      </c>
      <c r="B163" s="96">
        <v>25060600977</v>
      </c>
      <c r="C163" s="96"/>
      <c r="D163" s="97" t="s">
        <v>1800</v>
      </c>
      <c r="E163" s="97" t="s">
        <v>737</v>
      </c>
      <c r="F163" s="97" t="s">
        <v>2088</v>
      </c>
      <c r="G163" s="96" t="s">
        <v>1130</v>
      </c>
      <c r="H163" s="97" t="s">
        <v>2089</v>
      </c>
      <c r="I163" s="96">
        <v>6987552472</v>
      </c>
      <c r="J163" s="69"/>
    </row>
    <row r="164" spans="1:10" ht="16" customHeight="1" x14ac:dyDescent="0.35">
      <c r="A164" s="96">
        <v>10079</v>
      </c>
      <c r="B164" s="96">
        <v>13047102473</v>
      </c>
      <c r="C164" s="96" t="s">
        <v>2092</v>
      </c>
      <c r="D164" s="97" t="s">
        <v>2090</v>
      </c>
      <c r="E164" s="97" t="s">
        <v>792</v>
      </c>
      <c r="F164" s="97" t="s">
        <v>2091</v>
      </c>
      <c r="G164" s="96" t="s">
        <v>1130</v>
      </c>
      <c r="H164" s="97" t="s">
        <v>2093</v>
      </c>
      <c r="I164" s="96">
        <v>6977323519</v>
      </c>
      <c r="J164" s="69"/>
    </row>
    <row r="165" spans="1:10" ht="16" customHeight="1" x14ac:dyDescent="0.35">
      <c r="A165" s="96">
        <v>10080</v>
      </c>
      <c r="B165" s="96">
        <v>28090600975</v>
      </c>
      <c r="C165" s="96">
        <v>179290294</v>
      </c>
      <c r="D165" s="97" t="s">
        <v>2094</v>
      </c>
      <c r="E165" s="97" t="s">
        <v>2095</v>
      </c>
      <c r="F165" s="97" t="s">
        <v>2096</v>
      </c>
      <c r="G165" s="96" t="s">
        <v>1130</v>
      </c>
      <c r="H165" s="97" t="s">
        <v>2097</v>
      </c>
      <c r="I165" s="96">
        <v>6977223412</v>
      </c>
      <c r="J165" s="69"/>
    </row>
    <row r="166" spans="1:10" ht="16" customHeight="1" x14ac:dyDescent="0.35">
      <c r="A166" s="99">
        <v>9736</v>
      </c>
      <c r="B166" s="99">
        <v>13035403610</v>
      </c>
      <c r="C166" s="99"/>
      <c r="D166" s="100" t="s">
        <v>1269</v>
      </c>
      <c r="E166" s="100" t="s">
        <v>150</v>
      </c>
      <c r="F166" s="100" t="s">
        <v>1283</v>
      </c>
      <c r="G166" s="99" t="s">
        <v>2243</v>
      </c>
      <c r="H166" s="100" t="s">
        <v>2244</v>
      </c>
      <c r="I166" s="99">
        <v>6972993938</v>
      </c>
      <c r="J166" s="69"/>
    </row>
    <row r="167" spans="1:10" ht="16" customHeight="1" x14ac:dyDescent="0.35">
      <c r="A167" s="99">
        <v>8485</v>
      </c>
      <c r="B167" s="99">
        <v>24060200540</v>
      </c>
      <c r="C167" s="99"/>
      <c r="D167" s="100" t="s">
        <v>1982</v>
      </c>
      <c r="E167" s="100" t="s">
        <v>1983</v>
      </c>
      <c r="F167" s="100" t="s">
        <v>1984</v>
      </c>
      <c r="G167" s="99" t="s">
        <v>1985</v>
      </c>
      <c r="H167" s="100" t="s">
        <v>1986</v>
      </c>
      <c r="I167" s="99">
        <v>6981736849</v>
      </c>
      <c r="J167" s="69"/>
    </row>
    <row r="168" spans="1:10" ht="16" customHeight="1" x14ac:dyDescent="0.35">
      <c r="A168" s="99">
        <v>8498</v>
      </c>
      <c r="B168" s="99">
        <v>28079401163</v>
      </c>
      <c r="C168" s="99"/>
      <c r="D168" s="100" t="s">
        <v>1987</v>
      </c>
      <c r="E168" s="100" t="s">
        <v>43</v>
      </c>
      <c r="F168" s="100" t="s">
        <v>1988</v>
      </c>
      <c r="G168" s="99" t="s">
        <v>1985</v>
      </c>
      <c r="H168" s="100"/>
      <c r="I168" s="99"/>
      <c r="J168" s="69"/>
    </row>
    <row r="169" spans="1:10" ht="16" customHeight="1" x14ac:dyDescent="0.35">
      <c r="A169" s="99">
        <v>8774</v>
      </c>
      <c r="B169" s="99">
        <v>12010301369</v>
      </c>
      <c r="C169" s="99"/>
      <c r="D169" s="100" t="s">
        <v>116</v>
      </c>
      <c r="E169" s="100" t="s">
        <v>1989</v>
      </c>
      <c r="F169" s="100" t="s">
        <v>1990</v>
      </c>
      <c r="G169" s="99" t="s">
        <v>1985</v>
      </c>
      <c r="H169" s="100" t="s">
        <v>1991</v>
      </c>
      <c r="I169" s="99">
        <v>6983596629</v>
      </c>
      <c r="J169" s="69"/>
    </row>
    <row r="170" spans="1:10" ht="16" customHeight="1" x14ac:dyDescent="0.35">
      <c r="A170" s="74">
        <v>9997</v>
      </c>
      <c r="B170" s="74">
        <v>31109901293</v>
      </c>
      <c r="C170" s="74"/>
      <c r="D170" s="75" t="s">
        <v>1584</v>
      </c>
      <c r="E170" s="75" t="s">
        <v>1585</v>
      </c>
      <c r="F170" s="75" t="s">
        <v>1586</v>
      </c>
      <c r="G170" s="74" t="s">
        <v>1131</v>
      </c>
      <c r="H170" s="75" t="s">
        <v>1587</v>
      </c>
      <c r="I170" s="74">
        <v>6943974684</v>
      </c>
      <c r="J170" s="69"/>
    </row>
    <row r="171" spans="1:10" ht="16" customHeight="1" x14ac:dyDescent="0.35">
      <c r="A171" s="74">
        <v>9998</v>
      </c>
      <c r="B171" s="74">
        <v>12020600925</v>
      </c>
      <c r="C171" s="74">
        <v>175180932</v>
      </c>
      <c r="D171" s="75" t="s">
        <v>1285</v>
      </c>
      <c r="E171" s="75" t="s">
        <v>1286</v>
      </c>
      <c r="F171" s="75" t="s">
        <v>1432</v>
      </c>
      <c r="G171" s="74" t="s">
        <v>1131</v>
      </c>
      <c r="H171" s="75" t="s">
        <v>1588</v>
      </c>
      <c r="I171" s="74">
        <v>6907008541</v>
      </c>
      <c r="J171" s="69"/>
    </row>
    <row r="172" spans="1:10" ht="16" customHeight="1" x14ac:dyDescent="0.35">
      <c r="A172" s="74">
        <v>9999</v>
      </c>
      <c r="B172" s="74" t="s">
        <v>1589</v>
      </c>
      <c r="C172" s="74" t="s">
        <v>1592</v>
      </c>
      <c r="D172" s="75" t="s">
        <v>1590</v>
      </c>
      <c r="E172" s="75" t="s">
        <v>49</v>
      </c>
      <c r="F172" s="75" t="s">
        <v>1591</v>
      </c>
      <c r="G172" s="74" t="s">
        <v>1131</v>
      </c>
      <c r="H172" s="75" t="s">
        <v>1593</v>
      </c>
      <c r="I172" s="74">
        <v>6938375145</v>
      </c>
      <c r="J172" s="69"/>
    </row>
    <row r="173" spans="1:10" ht="16" customHeight="1" x14ac:dyDescent="0.35">
      <c r="A173" s="74">
        <v>10000</v>
      </c>
      <c r="B173" s="74" t="s">
        <v>1594</v>
      </c>
      <c r="C173" s="74"/>
      <c r="D173" s="75" t="s">
        <v>1595</v>
      </c>
      <c r="E173" s="75" t="s">
        <v>873</v>
      </c>
      <c r="F173" s="75" t="s">
        <v>1596</v>
      </c>
      <c r="G173" s="74" t="s">
        <v>1131</v>
      </c>
      <c r="H173" s="75" t="s">
        <v>1597</v>
      </c>
      <c r="I173" s="74">
        <v>6938121422</v>
      </c>
      <c r="J173" s="69"/>
    </row>
    <row r="174" spans="1:10" s="84" customFormat="1" ht="16" customHeight="1" x14ac:dyDescent="0.35">
      <c r="A174" s="74">
        <v>10001</v>
      </c>
      <c r="B174" s="74">
        <v>24100602085</v>
      </c>
      <c r="C174" s="74"/>
      <c r="D174" s="75" t="s">
        <v>1287</v>
      </c>
      <c r="E174" s="75" t="s">
        <v>1288</v>
      </c>
      <c r="F174" s="75" t="s">
        <v>1433</v>
      </c>
      <c r="G174" s="74" t="s">
        <v>1131</v>
      </c>
      <c r="H174" s="75" t="s">
        <v>1598</v>
      </c>
      <c r="I174" s="74">
        <v>6974546797</v>
      </c>
      <c r="J174" s="83"/>
    </row>
    <row r="175" spans="1:10" s="84" customFormat="1" ht="16" customHeight="1" x14ac:dyDescent="0.35">
      <c r="A175" s="74">
        <v>10002</v>
      </c>
      <c r="B175" s="74" t="s">
        <v>1599</v>
      </c>
      <c r="C175" s="74"/>
      <c r="D175" s="75" t="s">
        <v>1600</v>
      </c>
      <c r="E175" s="75" t="s">
        <v>1601</v>
      </c>
      <c r="F175" s="75" t="s">
        <v>1602</v>
      </c>
      <c r="G175" s="74" t="s">
        <v>1131</v>
      </c>
      <c r="H175" s="75" t="s">
        <v>1603</v>
      </c>
      <c r="I175" s="74">
        <v>6985690012</v>
      </c>
      <c r="J175" s="83"/>
    </row>
    <row r="176" spans="1:10" s="84" customFormat="1" ht="16" customHeight="1" x14ac:dyDescent="0.35">
      <c r="A176" s="74">
        <v>10003</v>
      </c>
      <c r="B176" s="74" t="s">
        <v>1604</v>
      </c>
      <c r="C176" s="74"/>
      <c r="D176" s="75" t="s">
        <v>1605</v>
      </c>
      <c r="E176" s="75" t="s">
        <v>100</v>
      </c>
      <c r="F176" s="75" t="s">
        <v>1606</v>
      </c>
      <c r="G176" s="74" t="s">
        <v>1131</v>
      </c>
      <c r="H176" s="75" t="s">
        <v>1607</v>
      </c>
      <c r="I176" s="74">
        <v>6983708712</v>
      </c>
      <c r="J176" s="83"/>
    </row>
    <row r="177" spans="1:10" s="84" customFormat="1" ht="16" customHeight="1" x14ac:dyDescent="0.35">
      <c r="A177" s="74">
        <v>10004</v>
      </c>
      <c r="B177" s="74">
        <v>18100600529</v>
      </c>
      <c r="C177" s="74">
        <v>181060656</v>
      </c>
      <c r="D177" s="75" t="s">
        <v>1291</v>
      </c>
      <c r="E177" s="75" t="s">
        <v>117</v>
      </c>
      <c r="F177" s="75" t="s">
        <v>1435</v>
      </c>
      <c r="G177" s="74" t="s">
        <v>1131</v>
      </c>
      <c r="H177" s="75" t="s">
        <v>1608</v>
      </c>
      <c r="I177" s="74">
        <v>6983058900</v>
      </c>
      <c r="J177" s="83"/>
    </row>
    <row r="178" spans="1:10" s="84" customFormat="1" ht="16" customHeight="1" x14ac:dyDescent="0.35">
      <c r="A178" s="74">
        <v>10005</v>
      </c>
      <c r="B178" s="74">
        <v>16100100359</v>
      </c>
      <c r="C178" s="74">
        <v>174851709</v>
      </c>
      <c r="D178" s="75" t="s">
        <v>1609</v>
      </c>
      <c r="E178" s="75" t="s">
        <v>66</v>
      </c>
      <c r="F178" s="75" t="s">
        <v>1610</v>
      </c>
      <c r="G178" s="74" t="s">
        <v>1131</v>
      </c>
      <c r="H178" s="75" t="s">
        <v>1611</v>
      </c>
      <c r="I178" s="74">
        <v>6944145494</v>
      </c>
      <c r="J178" s="83"/>
    </row>
    <row r="179" spans="1:10" s="84" customFormat="1" ht="16" customHeight="1" x14ac:dyDescent="0.35">
      <c r="A179" s="74">
        <v>10006</v>
      </c>
      <c r="B179" s="74">
        <v>15029001151</v>
      </c>
      <c r="C179" s="74">
        <v>149929372</v>
      </c>
      <c r="D179" s="75" t="s">
        <v>1612</v>
      </c>
      <c r="E179" s="75" t="s">
        <v>1613</v>
      </c>
      <c r="F179" s="75" t="s">
        <v>1614</v>
      </c>
      <c r="G179" s="74" t="s">
        <v>1131</v>
      </c>
      <c r="H179" s="75" t="s">
        <v>1615</v>
      </c>
      <c r="I179" s="74">
        <v>6979349393</v>
      </c>
      <c r="J179" s="83"/>
    </row>
    <row r="180" spans="1:10" s="84" customFormat="1" ht="16" customHeight="1" x14ac:dyDescent="0.35">
      <c r="A180" s="74">
        <v>10007</v>
      </c>
      <c r="B180" s="74" t="s">
        <v>1616</v>
      </c>
      <c r="C180" s="74"/>
      <c r="D180" s="75" t="s">
        <v>1617</v>
      </c>
      <c r="E180" s="75" t="s">
        <v>1618</v>
      </c>
      <c r="F180" s="75" t="s">
        <v>1619</v>
      </c>
      <c r="G180" s="74" t="s">
        <v>1131</v>
      </c>
      <c r="H180" s="75" t="s">
        <v>1620</v>
      </c>
      <c r="I180" s="74">
        <v>6932360402</v>
      </c>
      <c r="J180" s="83"/>
    </row>
    <row r="181" spans="1:10" s="84" customFormat="1" ht="16" customHeight="1" x14ac:dyDescent="0.35">
      <c r="A181" s="74">
        <v>10008</v>
      </c>
      <c r="B181" s="74" t="s">
        <v>1621</v>
      </c>
      <c r="C181" s="74"/>
      <c r="D181" s="75" t="s">
        <v>1622</v>
      </c>
      <c r="E181" s="75" t="s">
        <v>744</v>
      </c>
      <c r="F181" s="75" t="s">
        <v>1623</v>
      </c>
      <c r="G181" s="74" t="s">
        <v>1131</v>
      </c>
      <c r="H181" s="75" t="s">
        <v>1624</v>
      </c>
      <c r="I181" s="74">
        <v>6986787994</v>
      </c>
      <c r="J181" s="83"/>
    </row>
    <row r="182" spans="1:10" s="84" customFormat="1" ht="16" customHeight="1" x14ac:dyDescent="0.35">
      <c r="A182" s="74">
        <v>10009</v>
      </c>
      <c r="B182" s="74">
        <v>18120601937</v>
      </c>
      <c r="C182" s="74">
        <v>181108883</v>
      </c>
      <c r="D182" s="75" t="s">
        <v>1292</v>
      </c>
      <c r="E182" s="75" t="s">
        <v>119</v>
      </c>
      <c r="F182" s="75" t="s">
        <v>1436</v>
      </c>
      <c r="G182" s="74" t="s">
        <v>1131</v>
      </c>
      <c r="H182" s="75" t="s">
        <v>1625</v>
      </c>
      <c r="I182" s="74">
        <v>6981143321</v>
      </c>
      <c r="J182" s="83"/>
    </row>
    <row r="183" spans="1:10" s="84" customFormat="1" ht="16" customHeight="1" x14ac:dyDescent="0.35">
      <c r="A183" s="74">
        <v>10010</v>
      </c>
      <c r="B183" s="74">
        <v>11120600926</v>
      </c>
      <c r="C183" s="74"/>
      <c r="D183" s="75" t="s">
        <v>1293</v>
      </c>
      <c r="E183" s="75" t="s">
        <v>1294</v>
      </c>
      <c r="F183" s="75" t="s">
        <v>1437</v>
      </c>
      <c r="G183" s="74" t="s">
        <v>1131</v>
      </c>
      <c r="H183" s="75" t="s">
        <v>1626</v>
      </c>
      <c r="I183" s="74">
        <v>6973883714</v>
      </c>
      <c r="J183" s="83"/>
    </row>
    <row r="184" spans="1:10" s="84" customFormat="1" ht="16" customHeight="1" x14ac:dyDescent="0.35">
      <c r="A184" s="74">
        <v>10011</v>
      </c>
      <c r="B184" s="74" t="s">
        <v>1627</v>
      </c>
      <c r="C184" s="74"/>
      <c r="D184" s="75" t="s">
        <v>1628</v>
      </c>
      <c r="E184" s="75" t="s">
        <v>1629</v>
      </c>
      <c r="F184" s="75" t="s">
        <v>1630</v>
      </c>
      <c r="G184" s="74" t="s">
        <v>1131</v>
      </c>
      <c r="H184" s="75" t="s">
        <v>1631</v>
      </c>
      <c r="I184" s="74">
        <v>6988408798</v>
      </c>
      <c r="J184" s="83"/>
    </row>
    <row r="185" spans="1:10" s="84" customFormat="1" ht="16" customHeight="1" x14ac:dyDescent="0.35">
      <c r="A185" s="74">
        <v>10012</v>
      </c>
      <c r="B185" s="74">
        <v>20090601301</v>
      </c>
      <c r="C185" s="74">
        <v>179928398</v>
      </c>
      <c r="D185" s="75" t="s">
        <v>1295</v>
      </c>
      <c r="E185" s="75" t="s">
        <v>1296</v>
      </c>
      <c r="F185" s="75" t="s">
        <v>1438</v>
      </c>
      <c r="G185" s="74" t="s">
        <v>1131</v>
      </c>
      <c r="H185" s="75" t="s">
        <v>1632</v>
      </c>
      <c r="I185" s="74">
        <v>6984962824</v>
      </c>
      <c r="J185" s="83"/>
    </row>
    <row r="186" spans="1:10" s="84" customFormat="1" ht="16" customHeight="1" x14ac:dyDescent="0.35">
      <c r="A186" s="74">
        <v>10013</v>
      </c>
      <c r="B186" s="74">
        <v>22070600444</v>
      </c>
      <c r="C186" s="74"/>
      <c r="D186" s="75" t="s">
        <v>1570</v>
      </c>
      <c r="E186" s="75" t="s">
        <v>744</v>
      </c>
      <c r="F186" s="75" t="s">
        <v>1571</v>
      </c>
      <c r="G186" s="74" t="s">
        <v>1131</v>
      </c>
      <c r="H186" s="75" t="s">
        <v>1633</v>
      </c>
      <c r="I186" s="74">
        <v>6947076996</v>
      </c>
      <c r="J186" s="83"/>
    </row>
    <row r="187" spans="1:10" s="84" customFormat="1" ht="16" customHeight="1" x14ac:dyDescent="0.35">
      <c r="A187" s="74">
        <v>10014</v>
      </c>
      <c r="B187" s="74">
        <v>15010402632</v>
      </c>
      <c r="C187" s="74"/>
      <c r="D187" s="75" t="s">
        <v>368</v>
      </c>
      <c r="E187" s="75" t="s">
        <v>86</v>
      </c>
      <c r="F187" s="75" t="s">
        <v>1634</v>
      </c>
      <c r="G187" s="74" t="s">
        <v>1131</v>
      </c>
      <c r="H187" s="75" t="s">
        <v>1635</v>
      </c>
      <c r="I187" s="74">
        <v>6971980165</v>
      </c>
      <c r="J187" s="83"/>
    </row>
    <row r="188" spans="1:10" s="84" customFormat="1" ht="16" customHeight="1" x14ac:dyDescent="0.35">
      <c r="A188" s="74">
        <v>10015</v>
      </c>
      <c r="B188" s="74">
        <v>12040601507</v>
      </c>
      <c r="C188" s="74">
        <v>179317053</v>
      </c>
      <c r="D188" s="75" t="s">
        <v>226</v>
      </c>
      <c r="E188" s="75" t="s">
        <v>68</v>
      </c>
      <c r="F188" s="75" t="s">
        <v>1439</v>
      </c>
      <c r="G188" s="74" t="s">
        <v>1131</v>
      </c>
      <c r="H188" s="75" t="s">
        <v>1636</v>
      </c>
      <c r="I188" s="74">
        <v>6987578134</v>
      </c>
      <c r="J188" s="83"/>
    </row>
    <row r="189" spans="1:10" s="84" customFormat="1" ht="16" customHeight="1" x14ac:dyDescent="0.35">
      <c r="A189" s="74">
        <v>10016</v>
      </c>
      <c r="B189" s="74">
        <v>31050601652</v>
      </c>
      <c r="C189" s="74">
        <v>178077215</v>
      </c>
      <c r="D189" s="75" t="s">
        <v>906</v>
      </c>
      <c r="E189" s="75" t="s">
        <v>1297</v>
      </c>
      <c r="F189" s="75" t="s">
        <v>1440</v>
      </c>
      <c r="G189" s="74" t="s">
        <v>1131</v>
      </c>
      <c r="H189" s="75" t="s">
        <v>1637</v>
      </c>
      <c r="I189" s="74">
        <v>6980633288</v>
      </c>
      <c r="J189" s="83"/>
    </row>
    <row r="190" spans="1:10" s="84" customFormat="1" ht="16" customHeight="1" x14ac:dyDescent="0.35">
      <c r="A190" s="74">
        <v>10017</v>
      </c>
      <c r="B190" s="74" t="s">
        <v>1638</v>
      </c>
      <c r="C190" s="74"/>
      <c r="D190" s="75" t="s">
        <v>1639</v>
      </c>
      <c r="E190" s="75" t="s">
        <v>340</v>
      </c>
      <c r="F190" s="75" t="s">
        <v>1640</v>
      </c>
      <c r="G190" s="74" t="s">
        <v>1131</v>
      </c>
      <c r="H190" s="75" t="s">
        <v>1641</v>
      </c>
      <c r="I190" s="74">
        <v>6993984986</v>
      </c>
      <c r="J190" s="83"/>
    </row>
    <row r="191" spans="1:10" s="84" customFormat="1" ht="16" customHeight="1" x14ac:dyDescent="0.35">
      <c r="A191" s="74">
        <v>10018</v>
      </c>
      <c r="B191" s="74" t="s">
        <v>1642</v>
      </c>
      <c r="C191" s="74"/>
      <c r="D191" s="75" t="s">
        <v>1643</v>
      </c>
      <c r="E191" s="75" t="s">
        <v>1644</v>
      </c>
      <c r="F191" s="75" t="s">
        <v>1645</v>
      </c>
      <c r="G191" s="74" t="s">
        <v>1131</v>
      </c>
      <c r="H191" s="75" t="s">
        <v>1646</v>
      </c>
      <c r="I191" s="74">
        <v>6946054178</v>
      </c>
      <c r="J191" s="83"/>
    </row>
    <row r="192" spans="1:10" s="84" customFormat="1" ht="16" customHeight="1" x14ac:dyDescent="0.35">
      <c r="A192" s="74">
        <v>10019</v>
      </c>
      <c r="B192" s="74">
        <v>19050600345</v>
      </c>
      <c r="C192" s="74">
        <v>179964883</v>
      </c>
      <c r="D192" s="75" t="s">
        <v>1298</v>
      </c>
      <c r="E192" s="75" t="s">
        <v>744</v>
      </c>
      <c r="F192" s="75" t="s">
        <v>1441</v>
      </c>
      <c r="G192" s="74" t="s">
        <v>1131</v>
      </c>
      <c r="H192" s="75" t="s">
        <v>1647</v>
      </c>
      <c r="I192" s="74">
        <v>6974947597</v>
      </c>
      <c r="J192" s="83"/>
    </row>
    <row r="193" spans="1:10" s="84" customFormat="1" ht="16" customHeight="1" x14ac:dyDescent="0.35">
      <c r="A193" s="74">
        <v>10020</v>
      </c>
      <c r="B193" s="74">
        <v>14099802085</v>
      </c>
      <c r="C193" s="74"/>
      <c r="D193" s="75" t="s">
        <v>1648</v>
      </c>
      <c r="E193" s="75" t="s">
        <v>170</v>
      </c>
      <c r="F193" s="75" t="s">
        <v>1649</v>
      </c>
      <c r="G193" s="74" t="s">
        <v>1131</v>
      </c>
      <c r="H193" s="75" t="s">
        <v>1650</v>
      </c>
      <c r="I193" s="74">
        <v>6983263489</v>
      </c>
      <c r="J193" s="83"/>
    </row>
    <row r="194" spans="1:10" s="84" customFormat="1" ht="16" customHeight="1" x14ac:dyDescent="0.35">
      <c r="A194" s="74">
        <v>10021</v>
      </c>
      <c r="B194" s="74" t="s">
        <v>1651</v>
      </c>
      <c r="C194" s="74">
        <v>179309053</v>
      </c>
      <c r="D194" s="75" t="s">
        <v>1652</v>
      </c>
      <c r="E194" s="75" t="s">
        <v>60</v>
      </c>
      <c r="F194" s="75" t="s">
        <v>1653</v>
      </c>
      <c r="G194" s="74" t="s">
        <v>1131</v>
      </c>
      <c r="H194" s="75" t="s">
        <v>1654</v>
      </c>
      <c r="I194" s="74">
        <v>6981573171</v>
      </c>
      <c r="J194" s="83"/>
    </row>
    <row r="195" spans="1:10" s="84" customFormat="1" ht="16" customHeight="1" x14ac:dyDescent="0.35">
      <c r="A195" s="74">
        <v>10022</v>
      </c>
      <c r="B195" s="74">
        <v>25060601033</v>
      </c>
      <c r="C195" s="74">
        <v>188274636</v>
      </c>
      <c r="D195" s="75" t="s">
        <v>435</v>
      </c>
      <c r="E195" s="75" t="s">
        <v>1300</v>
      </c>
      <c r="F195" s="75" t="s">
        <v>1442</v>
      </c>
      <c r="G195" s="74" t="s">
        <v>1131</v>
      </c>
      <c r="H195" s="75" t="s">
        <v>1655</v>
      </c>
      <c r="I195" s="74">
        <v>6976005591</v>
      </c>
      <c r="J195" s="83"/>
    </row>
    <row r="196" spans="1:10" s="84" customFormat="1" ht="16" customHeight="1" x14ac:dyDescent="0.35">
      <c r="A196" s="74">
        <v>10023</v>
      </c>
      <c r="B196" s="74">
        <v>22080601622</v>
      </c>
      <c r="C196" s="74">
        <v>188280495</v>
      </c>
      <c r="D196" s="75" t="s">
        <v>1301</v>
      </c>
      <c r="E196" s="75" t="s">
        <v>117</v>
      </c>
      <c r="F196" s="75" t="s">
        <v>1443</v>
      </c>
      <c r="G196" s="74" t="s">
        <v>1131</v>
      </c>
      <c r="H196" s="75" t="s">
        <v>1656</v>
      </c>
      <c r="I196" s="74">
        <v>6945565955</v>
      </c>
      <c r="J196" s="83"/>
    </row>
    <row r="197" spans="1:10" s="84" customFormat="1" ht="16" customHeight="1" x14ac:dyDescent="0.35">
      <c r="A197" s="74">
        <v>10024</v>
      </c>
      <c r="B197" s="74">
        <v>11020601123</v>
      </c>
      <c r="C197" s="74">
        <v>188621466</v>
      </c>
      <c r="D197" s="75" t="s">
        <v>1657</v>
      </c>
      <c r="E197" s="75" t="s">
        <v>1658</v>
      </c>
      <c r="F197" s="75" t="s">
        <v>1659</v>
      </c>
      <c r="G197" s="74" t="s">
        <v>1131</v>
      </c>
      <c r="H197" s="75" t="s">
        <v>1660</v>
      </c>
      <c r="I197" s="74">
        <v>6940898814</v>
      </c>
      <c r="J197" s="83"/>
    </row>
    <row r="198" spans="1:10" s="84" customFormat="1" ht="16" customHeight="1" x14ac:dyDescent="0.35">
      <c r="A198" s="96">
        <v>9473</v>
      </c>
      <c r="B198" s="96">
        <v>30050300885</v>
      </c>
      <c r="C198" s="96">
        <v>167979242</v>
      </c>
      <c r="D198" s="97" t="s">
        <v>489</v>
      </c>
      <c r="E198" s="97" t="s">
        <v>490</v>
      </c>
      <c r="F198" s="97" t="s">
        <v>491</v>
      </c>
      <c r="G198" s="96" t="s">
        <v>1132</v>
      </c>
      <c r="H198" s="97" t="s">
        <v>1551</v>
      </c>
      <c r="I198" s="96">
        <v>6931043170</v>
      </c>
      <c r="J198" s="83"/>
    </row>
    <row r="199" spans="1:10" s="84" customFormat="1" ht="16" customHeight="1" x14ac:dyDescent="0.35">
      <c r="A199" s="96">
        <v>9738</v>
      </c>
      <c r="B199" s="96" t="s">
        <v>1552</v>
      </c>
      <c r="C199" s="96">
        <v>181778215</v>
      </c>
      <c r="D199" s="97" t="s">
        <v>1553</v>
      </c>
      <c r="E199" s="97" t="s">
        <v>55</v>
      </c>
      <c r="F199" s="97" t="s">
        <v>1554</v>
      </c>
      <c r="G199" s="96" t="s">
        <v>1132</v>
      </c>
      <c r="H199" s="97" t="s">
        <v>1555</v>
      </c>
      <c r="I199" s="96">
        <v>6974628831</v>
      </c>
      <c r="J199" s="83"/>
    </row>
    <row r="200" spans="1:10" s="84" customFormat="1" ht="16" customHeight="1" x14ac:dyDescent="0.35">
      <c r="A200" s="96">
        <v>9475</v>
      </c>
      <c r="B200" s="96">
        <v>22090501580</v>
      </c>
      <c r="C200" s="96">
        <v>186436818</v>
      </c>
      <c r="D200" s="97" t="s">
        <v>441</v>
      </c>
      <c r="E200" s="97" t="s">
        <v>442</v>
      </c>
      <c r="F200" s="97" t="s">
        <v>443</v>
      </c>
      <c r="G200" s="96" t="s">
        <v>1132</v>
      </c>
      <c r="H200" s="97" t="s">
        <v>1556</v>
      </c>
      <c r="I200" s="96">
        <v>6944307411</v>
      </c>
      <c r="J200" s="83"/>
    </row>
    <row r="201" spans="1:10" s="84" customFormat="1" ht="16" customHeight="1" x14ac:dyDescent="0.35">
      <c r="A201" s="96">
        <v>9710</v>
      </c>
      <c r="B201" s="96">
        <v>26100403653</v>
      </c>
      <c r="C201" s="96">
        <v>177248060</v>
      </c>
      <c r="D201" s="97" t="s">
        <v>444</v>
      </c>
      <c r="E201" s="97" t="s">
        <v>445</v>
      </c>
      <c r="F201" s="97" t="s">
        <v>446</v>
      </c>
      <c r="G201" s="96" t="s">
        <v>1132</v>
      </c>
      <c r="H201" s="97" t="s">
        <v>1557</v>
      </c>
      <c r="I201" s="96">
        <v>6974354931</v>
      </c>
      <c r="J201" s="83"/>
    </row>
    <row r="202" spans="1:10" s="84" customFormat="1" ht="16" customHeight="1" x14ac:dyDescent="0.35">
      <c r="A202" s="96">
        <v>9688</v>
      </c>
      <c r="B202" s="96" t="s">
        <v>1230</v>
      </c>
      <c r="C202" s="96">
        <v>177578663</v>
      </c>
      <c r="D202" s="97" t="s">
        <v>447</v>
      </c>
      <c r="E202" s="97" t="s">
        <v>15</v>
      </c>
      <c r="F202" s="97" t="s">
        <v>448</v>
      </c>
      <c r="G202" s="96" t="s">
        <v>1132</v>
      </c>
      <c r="H202" s="97" t="s">
        <v>1558</v>
      </c>
      <c r="I202" s="96">
        <v>6986216261</v>
      </c>
      <c r="J202" s="83"/>
    </row>
    <row r="203" spans="1:10" s="84" customFormat="1" ht="16" customHeight="1" x14ac:dyDescent="0.35">
      <c r="A203" s="96">
        <v>9479</v>
      </c>
      <c r="B203" s="96" t="s">
        <v>1231</v>
      </c>
      <c r="C203" s="96">
        <v>153136203</v>
      </c>
      <c r="D203" s="97" t="s">
        <v>449</v>
      </c>
      <c r="E203" s="97" t="s">
        <v>38</v>
      </c>
      <c r="F203" s="97" t="s">
        <v>450</v>
      </c>
      <c r="G203" s="96" t="s">
        <v>1132</v>
      </c>
      <c r="H203" s="97" t="s">
        <v>1559</v>
      </c>
      <c r="I203" s="96">
        <v>6942021489</v>
      </c>
      <c r="J203" s="83"/>
    </row>
    <row r="204" spans="1:10" s="84" customFormat="1" ht="16" customHeight="1" x14ac:dyDescent="0.35">
      <c r="A204" s="96">
        <v>9480</v>
      </c>
      <c r="B204" s="96" t="s">
        <v>1232</v>
      </c>
      <c r="C204" s="96">
        <v>168893548</v>
      </c>
      <c r="D204" s="97" t="s">
        <v>451</v>
      </c>
      <c r="E204" s="97" t="s">
        <v>452</v>
      </c>
      <c r="F204" s="97" t="s">
        <v>453</v>
      </c>
      <c r="G204" s="96" t="s">
        <v>1132</v>
      </c>
      <c r="H204" s="97" t="s">
        <v>1560</v>
      </c>
      <c r="I204" s="96">
        <v>6982791173</v>
      </c>
      <c r="J204" s="83"/>
    </row>
    <row r="205" spans="1:10" s="84" customFormat="1" ht="16" customHeight="1" x14ac:dyDescent="0.35">
      <c r="A205" s="96">
        <v>9481</v>
      </c>
      <c r="B205" s="96">
        <v>10049803520</v>
      </c>
      <c r="C205" s="96">
        <v>154443970</v>
      </c>
      <c r="D205" s="97" t="s">
        <v>454</v>
      </c>
      <c r="E205" s="97" t="s">
        <v>63</v>
      </c>
      <c r="F205" s="97" t="s">
        <v>455</v>
      </c>
      <c r="G205" s="96" t="s">
        <v>1132</v>
      </c>
      <c r="H205" s="97" t="s">
        <v>1561</v>
      </c>
      <c r="I205" s="96">
        <v>6981621479</v>
      </c>
      <c r="J205" s="83"/>
    </row>
    <row r="206" spans="1:10" s="84" customFormat="1" ht="16" customHeight="1" x14ac:dyDescent="0.35">
      <c r="A206" s="96">
        <v>9725</v>
      </c>
      <c r="B206" s="96">
        <v>11040500727</v>
      </c>
      <c r="C206" s="96">
        <v>173843379</v>
      </c>
      <c r="D206" s="97" t="s">
        <v>220</v>
      </c>
      <c r="E206" s="97" t="s">
        <v>63</v>
      </c>
      <c r="F206" s="97" t="s">
        <v>456</v>
      </c>
      <c r="G206" s="96" t="s">
        <v>1132</v>
      </c>
      <c r="H206" s="97" t="s">
        <v>1562</v>
      </c>
      <c r="I206" s="96">
        <v>6984735172</v>
      </c>
      <c r="J206" s="83"/>
    </row>
    <row r="207" spans="1:10" s="84" customFormat="1" ht="16" customHeight="1" x14ac:dyDescent="0.35">
      <c r="A207" s="96">
        <v>9483</v>
      </c>
      <c r="B207" s="96">
        <v>21080500727</v>
      </c>
      <c r="C207" s="96">
        <v>178370512</v>
      </c>
      <c r="D207" s="97" t="s">
        <v>457</v>
      </c>
      <c r="E207" s="97" t="s">
        <v>63</v>
      </c>
      <c r="F207" s="97" t="s">
        <v>458</v>
      </c>
      <c r="G207" s="96" t="s">
        <v>1132</v>
      </c>
      <c r="H207" s="97" t="s">
        <v>1563</v>
      </c>
      <c r="I207" s="96">
        <v>6938930800</v>
      </c>
      <c r="J207" s="83"/>
    </row>
    <row r="208" spans="1:10" s="84" customFormat="1" ht="16" customHeight="1" x14ac:dyDescent="0.35">
      <c r="A208" s="96">
        <v>9739</v>
      </c>
      <c r="B208" s="96">
        <v>27100600504</v>
      </c>
      <c r="C208" s="96"/>
      <c r="D208" s="97" t="s">
        <v>1564</v>
      </c>
      <c r="E208" s="97" t="s">
        <v>45</v>
      </c>
      <c r="F208" s="97" t="s">
        <v>1565</v>
      </c>
      <c r="G208" s="96" t="s">
        <v>1132</v>
      </c>
      <c r="H208" s="97" t="s">
        <v>1566</v>
      </c>
      <c r="I208" s="96">
        <v>6974659060</v>
      </c>
      <c r="J208" s="83"/>
    </row>
    <row r="209" spans="1:10" s="84" customFormat="1" ht="16" customHeight="1" x14ac:dyDescent="0.35">
      <c r="A209" s="96">
        <v>9484</v>
      </c>
      <c r="B209" s="96">
        <v>15040500652</v>
      </c>
      <c r="C209" s="96">
        <v>167509987</v>
      </c>
      <c r="D209" s="97" t="s">
        <v>459</v>
      </c>
      <c r="E209" s="97" t="s">
        <v>460</v>
      </c>
      <c r="F209" s="97" t="s">
        <v>461</v>
      </c>
      <c r="G209" s="96" t="s">
        <v>1132</v>
      </c>
      <c r="H209" s="97" t="s">
        <v>1567</v>
      </c>
      <c r="I209" s="96">
        <v>6946187929</v>
      </c>
      <c r="J209" s="83"/>
    </row>
    <row r="210" spans="1:10" s="84" customFormat="1" ht="16" customHeight="1" x14ac:dyDescent="0.35">
      <c r="A210" s="96">
        <v>9485</v>
      </c>
      <c r="B210" s="96">
        <v>17100500580</v>
      </c>
      <c r="C210" s="96">
        <v>176547295</v>
      </c>
      <c r="D210" s="97" t="s">
        <v>93</v>
      </c>
      <c r="E210" s="97" t="s">
        <v>462</v>
      </c>
      <c r="F210" s="97" t="s">
        <v>463</v>
      </c>
      <c r="G210" s="96" t="s">
        <v>1132</v>
      </c>
      <c r="H210" s="97" t="s">
        <v>1568</v>
      </c>
      <c r="I210" s="96">
        <v>6945135618</v>
      </c>
      <c r="J210" s="83"/>
    </row>
    <row r="211" spans="1:10" s="84" customFormat="1" ht="16" customHeight="1" x14ac:dyDescent="0.35">
      <c r="A211" s="96">
        <v>9486</v>
      </c>
      <c r="B211" s="96" t="s">
        <v>1233</v>
      </c>
      <c r="C211" s="96">
        <v>180392740</v>
      </c>
      <c r="D211" s="97" t="s">
        <v>464</v>
      </c>
      <c r="E211" s="97" t="s">
        <v>465</v>
      </c>
      <c r="F211" s="97" t="s">
        <v>466</v>
      </c>
      <c r="G211" s="96" t="s">
        <v>1132</v>
      </c>
      <c r="H211" s="97" t="s">
        <v>1569</v>
      </c>
      <c r="I211" s="96">
        <v>6986005825</v>
      </c>
      <c r="J211" s="83"/>
    </row>
    <row r="212" spans="1:10" s="84" customFormat="1" ht="16" customHeight="1" x14ac:dyDescent="0.35">
      <c r="A212" s="96">
        <v>9737</v>
      </c>
      <c r="B212" s="96">
        <v>22070600444</v>
      </c>
      <c r="C212" s="96"/>
      <c r="D212" s="97" t="s">
        <v>1570</v>
      </c>
      <c r="E212" s="97" t="s">
        <v>744</v>
      </c>
      <c r="F212" s="97" t="s">
        <v>1571</v>
      </c>
      <c r="G212" s="96" t="s">
        <v>1132</v>
      </c>
      <c r="H212" s="97"/>
      <c r="I212" s="96"/>
      <c r="J212" s="83"/>
    </row>
    <row r="213" spans="1:10" s="84" customFormat="1" ht="16" customHeight="1" x14ac:dyDescent="0.35">
      <c r="A213" s="96">
        <v>9490</v>
      </c>
      <c r="B213" s="96">
        <v>18090501026</v>
      </c>
      <c r="C213" s="96">
        <v>182603867</v>
      </c>
      <c r="D213" s="97" t="s">
        <v>470</v>
      </c>
      <c r="E213" s="97" t="s">
        <v>122</v>
      </c>
      <c r="F213" s="97" t="s">
        <v>471</v>
      </c>
      <c r="G213" s="96" t="s">
        <v>1132</v>
      </c>
      <c r="H213" s="97" t="s">
        <v>1572</v>
      </c>
      <c r="I213" s="96">
        <v>6944196708</v>
      </c>
      <c r="J213" s="83"/>
    </row>
    <row r="214" spans="1:10" s="84" customFormat="1" ht="16" customHeight="1" x14ac:dyDescent="0.35">
      <c r="A214" s="96">
        <v>9491</v>
      </c>
      <c r="B214" s="96">
        <v>11040501303</v>
      </c>
      <c r="C214" s="96">
        <v>174330744</v>
      </c>
      <c r="D214" s="97" t="s">
        <v>472</v>
      </c>
      <c r="E214" s="97" t="s">
        <v>473</v>
      </c>
      <c r="F214" s="97" t="s">
        <v>474</v>
      </c>
      <c r="G214" s="96" t="s">
        <v>1132</v>
      </c>
      <c r="H214" s="97" t="s">
        <v>1573</v>
      </c>
      <c r="I214" s="96">
        <v>6989907051</v>
      </c>
      <c r="J214" s="83"/>
    </row>
    <row r="215" spans="1:10" s="84" customFormat="1" ht="16" customHeight="1" x14ac:dyDescent="0.35">
      <c r="A215" s="96">
        <v>9492</v>
      </c>
      <c r="B215" s="96">
        <v>25110400600</v>
      </c>
      <c r="C215" s="96">
        <v>179329236</v>
      </c>
      <c r="D215" s="97" t="s">
        <v>475</v>
      </c>
      <c r="E215" s="97" t="s">
        <v>214</v>
      </c>
      <c r="F215" s="97" t="s">
        <v>476</v>
      </c>
      <c r="G215" s="96" t="s">
        <v>1132</v>
      </c>
      <c r="H215" s="97" t="s">
        <v>1574</v>
      </c>
      <c r="I215" s="96">
        <v>6989703787</v>
      </c>
      <c r="J215" s="83"/>
    </row>
    <row r="216" spans="1:10" s="84" customFormat="1" ht="16" customHeight="1" x14ac:dyDescent="0.35">
      <c r="A216" s="96">
        <v>9764</v>
      </c>
      <c r="B216" s="96" t="s">
        <v>1575</v>
      </c>
      <c r="C216" s="96"/>
      <c r="D216" s="97" t="s">
        <v>1576</v>
      </c>
      <c r="E216" s="97" t="s">
        <v>1577</v>
      </c>
      <c r="F216" s="97" t="s">
        <v>1578</v>
      </c>
      <c r="G216" s="96" t="s">
        <v>1132</v>
      </c>
      <c r="H216" s="97"/>
      <c r="I216" s="96"/>
      <c r="J216" s="83"/>
    </row>
    <row r="217" spans="1:10" s="84" customFormat="1" ht="16" customHeight="1" x14ac:dyDescent="0.35">
      <c r="A217" s="96">
        <v>9493</v>
      </c>
      <c r="B217" s="96">
        <v>30059700101</v>
      </c>
      <c r="C217" s="96">
        <v>150073507</v>
      </c>
      <c r="D217" s="97" t="s">
        <v>477</v>
      </c>
      <c r="E217" s="97" t="s">
        <v>478</v>
      </c>
      <c r="F217" s="97" t="s">
        <v>479</v>
      </c>
      <c r="G217" s="96" t="s">
        <v>1132</v>
      </c>
      <c r="H217" s="97" t="s">
        <v>1579</v>
      </c>
      <c r="I217" s="96">
        <v>6943684924</v>
      </c>
      <c r="J217" s="83"/>
    </row>
    <row r="218" spans="1:10" s="84" customFormat="1" ht="16" customHeight="1" x14ac:dyDescent="0.35">
      <c r="A218" s="96">
        <v>9494</v>
      </c>
      <c r="B218" s="96">
        <v>26080201598</v>
      </c>
      <c r="C218" s="96">
        <v>171741539</v>
      </c>
      <c r="D218" s="97" t="s">
        <v>480</v>
      </c>
      <c r="E218" s="97" t="s">
        <v>15</v>
      </c>
      <c r="F218" s="97" t="s">
        <v>481</v>
      </c>
      <c r="G218" s="96" t="s">
        <v>1132</v>
      </c>
      <c r="H218" s="97" t="s">
        <v>1580</v>
      </c>
      <c r="I218" s="96">
        <v>6980690591</v>
      </c>
      <c r="J218" s="83"/>
    </row>
    <row r="219" spans="1:10" s="84" customFormat="1" ht="16" customHeight="1" x14ac:dyDescent="0.35">
      <c r="A219" s="96">
        <v>9497</v>
      </c>
      <c r="B219" s="96">
        <v>25080502146</v>
      </c>
      <c r="C219" s="96">
        <v>161296260</v>
      </c>
      <c r="D219" s="97" t="s">
        <v>482</v>
      </c>
      <c r="E219" s="97" t="s">
        <v>439</v>
      </c>
      <c r="F219" s="97" t="s">
        <v>483</v>
      </c>
      <c r="G219" s="96" t="s">
        <v>1132</v>
      </c>
      <c r="H219" s="97" t="s">
        <v>1581</v>
      </c>
      <c r="I219" s="96">
        <v>6971794070</v>
      </c>
      <c r="J219" s="83"/>
    </row>
    <row r="220" spans="1:10" s="84" customFormat="1" ht="16" customHeight="1" x14ac:dyDescent="0.35">
      <c r="A220" s="96">
        <v>9498</v>
      </c>
      <c r="B220" s="96" t="s">
        <v>1234</v>
      </c>
      <c r="C220" s="96">
        <v>167457151</v>
      </c>
      <c r="D220" s="97" t="s">
        <v>484</v>
      </c>
      <c r="E220" s="97" t="s">
        <v>318</v>
      </c>
      <c r="F220" s="97" t="s">
        <v>485</v>
      </c>
      <c r="G220" s="96" t="s">
        <v>1132</v>
      </c>
      <c r="H220" s="97" t="s">
        <v>1582</v>
      </c>
      <c r="I220" s="96">
        <v>6980405655</v>
      </c>
      <c r="J220" s="83"/>
    </row>
    <row r="221" spans="1:10" s="84" customFormat="1" ht="16" customHeight="1" x14ac:dyDescent="0.35">
      <c r="A221" s="96">
        <v>9499</v>
      </c>
      <c r="B221" s="96">
        <v>30109800489</v>
      </c>
      <c r="C221" s="96">
        <v>167538909</v>
      </c>
      <c r="D221" s="97" t="s">
        <v>486</v>
      </c>
      <c r="E221" s="97" t="s">
        <v>487</v>
      </c>
      <c r="F221" s="97" t="s">
        <v>488</v>
      </c>
      <c r="G221" s="96" t="s">
        <v>1132</v>
      </c>
      <c r="H221" s="97" t="s">
        <v>1583</v>
      </c>
      <c r="I221" s="96">
        <v>6947579341</v>
      </c>
      <c r="J221" s="83"/>
    </row>
    <row r="222" spans="1:10" s="84" customFormat="1" ht="16" customHeight="1" x14ac:dyDescent="0.35">
      <c r="A222" s="74">
        <v>9559</v>
      </c>
      <c r="B222" s="74">
        <v>21100501564</v>
      </c>
      <c r="C222" s="74">
        <v>181272216</v>
      </c>
      <c r="D222" s="75" t="s">
        <v>492</v>
      </c>
      <c r="E222" s="75" t="s">
        <v>493</v>
      </c>
      <c r="F222" s="75" t="s">
        <v>494</v>
      </c>
      <c r="G222" s="74" t="s">
        <v>1133</v>
      </c>
      <c r="H222" s="75" t="s">
        <v>1963</v>
      </c>
      <c r="I222" s="74">
        <v>6984953900</v>
      </c>
      <c r="J222" s="83"/>
    </row>
    <row r="223" spans="1:10" s="84" customFormat="1" ht="16" customHeight="1" x14ac:dyDescent="0.35">
      <c r="A223" s="74">
        <v>9561</v>
      </c>
      <c r="B223" s="74">
        <v>31120500447</v>
      </c>
      <c r="C223" s="74">
        <v>177564892</v>
      </c>
      <c r="D223" s="75" t="s">
        <v>495</v>
      </c>
      <c r="E223" s="75" t="s">
        <v>496</v>
      </c>
      <c r="F223" s="75" t="s">
        <v>497</v>
      </c>
      <c r="G223" s="74" t="s">
        <v>1133</v>
      </c>
      <c r="H223" s="75" t="s">
        <v>1964</v>
      </c>
      <c r="I223" s="74">
        <v>6996819421</v>
      </c>
      <c r="J223" s="83"/>
    </row>
    <row r="224" spans="1:10" s="84" customFormat="1" ht="16" customHeight="1" x14ac:dyDescent="0.35">
      <c r="A224" s="74">
        <v>9563</v>
      </c>
      <c r="B224" s="74" t="s">
        <v>1247</v>
      </c>
      <c r="C224" s="74">
        <v>163867241</v>
      </c>
      <c r="D224" s="75" t="s">
        <v>498</v>
      </c>
      <c r="E224" s="75" t="s">
        <v>299</v>
      </c>
      <c r="F224" s="75" t="s">
        <v>499</v>
      </c>
      <c r="G224" s="74" t="s">
        <v>1133</v>
      </c>
      <c r="H224" s="75" t="s">
        <v>1965</v>
      </c>
      <c r="I224" s="74">
        <v>6979747727</v>
      </c>
      <c r="J224" s="83"/>
    </row>
    <row r="225" spans="1:10" s="84" customFormat="1" ht="16" customHeight="1" x14ac:dyDescent="0.35">
      <c r="A225" s="74">
        <v>9565</v>
      </c>
      <c r="B225" s="74">
        <v>12097102300</v>
      </c>
      <c r="C225" s="74">
        <v>120654597</v>
      </c>
      <c r="D225" s="75" t="s">
        <v>500</v>
      </c>
      <c r="E225" s="75" t="s">
        <v>63</v>
      </c>
      <c r="F225" s="75" t="s">
        <v>501</v>
      </c>
      <c r="G225" s="74" t="s">
        <v>1133</v>
      </c>
      <c r="H225" s="75" t="s">
        <v>1966</v>
      </c>
      <c r="I225" s="74">
        <v>6945012513</v>
      </c>
      <c r="J225" s="83"/>
    </row>
    <row r="226" spans="1:10" s="84" customFormat="1" ht="16" customHeight="1" x14ac:dyDescent="0.35">
      <c r="A226" s="74">
        <v>9566</v>
      </c>
      <c r="B226" s="74">
        <v>28080101745</v>
      </c>
      <c r="C226" s="74">
        <v>170440930</v>
      </c>
      <c r="D226" s="75" t="s">
        <v>62</v>
      </c>
      <c r="E226" s="75" t="s">
        <v>49</v>
      </c>
      <c r="F226" s="75" t="s">
        <v>502</v>
      </c>
      <c r="G226" s="74" t="s">
        <v>1133</v>
      </c>
      <c r="H226" s="75" t="s">
        <v>1967</v>
      </c>
      <c r="I226" s="74">
        <v>6987262000</v>
      </c>
      <c r="J226" s="83"/>
    </row>
    <row r="227" spans="1:10" s="84" customFormat="1" ht="16" customHeight="1" x14ac:dyDescent="0.35">
      <c r="A227" s="74">
        <v>9567</v>
      </c>
      <c r="B227" s="74" t="s">
        <v>1248</v>
      </c>
      <c r="C227" s="74">
        <v>183555365</v>
      </c>
      <c r="D227" s="75" t="s">
        <v>503</v>
      </c>
      <c r="E227" s="75" t="s">
        <v>504</v>
      </c>
      <c r="F227" s="75" t="s">
        <v>505</v>
      </c>
      <c r="G227" s="74" t="s">
        <v>1133</v>
      </c>
      <c r="H227" s="75" t="s">
        <v>1968</v>
      </c>
      <c r="I227" s="74">
        <v>6944055723</v>
      </c>
      <c r="J227" s="83"/>
    </row>
    <row r="228" spans="1:10" s="84" customFormat="1" ht="16" customHeight="1" x14ac:dyDescent="0.35">
      <c r="A228" s="74">
        <v>9568</v>
      </c>
      <c r="B228" s="74">
        <v>25070302846</v>
      </c>
      <c r="C228" s="74">
        <v>176995055</v>
      </c>
      <c r="D228" s="75" t="s">
        <v>506</v>
      </c>
      <c r="E228" s="75" t="s">
        <v>507</v>
      </c>
      <c r="F228" s="75" t="s">
        <v>508</v>
      </c>
      <c r="G228" s="74" t="s">
        <v>1133</v>
      </c>
      <c r="H228" s="75" t="s">
        <v>1969</v>
      </c>
      <c r="I228" s="74">
        <v>6976734073</v>
      </c>
      <c r="J228" s="83"/>
    </row>
    <row r="229" spans="1:10" s="84" customFormat="1" ht="16" customHeight="1" x14ac:dyDescent="0.35">
      <c r="A229" s="74">
        <v>9571</v>
      </c>
      <c r="B229" s="74" t="s">
        <v>1249</v>
      </c>
      <c r="C229" s="74">
        <v>177242725</v>
      </c>
      <c r="D229" s="75" t="s">
        <v>509</v>
      </c>
      <c r="E229" s="75" t="s">
        <v>510</v>
      </c>
      <c r="F229" s="75" t="s">
        <v>511</v>
      </c>
      <c r="G229" s="74" t="s">
        <v>1133</v>
      </c>
      <c r="H229" s="75" t="s">
        <v>1970</v>
      </c>
      <c r="I229" s="74">
        <v>6986562415</v>
      </c>
      <c r="J229" s="83"/>
    </row>
    <row r="230" spans="1:10" s="84" customFormat="1" ht="16" customHeight="1" x14ac:dyDescent="0.35">
      <c r="A230" s="74">
        <v>9572</v>
      </c>
      <c r="B230" s="74">
        <v>13107002365</v>
      </c>
      <c r="C230" s="74" t="s">
        <v>1971</v>
      </c>
      <c r="D230" s="75" t="s">
        <v>512</v>
      </c>
      <c r="E230" s="75" t="s">
        <v>487</v>
      </c>
      <c r="F230" s="75" t="s">
        <v>513</v>
      </c>
      <c r="G230" s="74" t="s">
        <v>1133</v>
      </c>
      <c r="H230" s="75" t="s">
        <v>1972</v>
      </c>
      <c r="I230" s="74">
        <v>6977277734</v>
      </c>
      <c r="J230" s="83"/>
    </row>
    <row r="231" spans="1:10" s="84" customFormat="1" ht="16" customHeight="1" x14ac:dyDescent="0.35">
      <c r="A231" s="74">
        <v>9575</v>
      </c>
      <c r="B231" s="74" t="s">
        <v>1250</v>
      </c>
      <c r="C231" s="74">
        <v>167691690</v>
      </c>
      <c r="D231" s="75" t="s">
        <v>514</v>
      </c>
      <c r="E231" s="75" t="s">
        <v>515</v>
      </c>
      <c r="F231" s="75" t="s">
        <v>516</v>
      </c>
      <c r="G231" s="74" t="s">
        <v>1133</v>
      </c>
      <c r="H231" s="75" t="s">
        <v>1973</v>
      </c>
      <c r="I231" s="74">
        <v>6948482450</v>
      </c>
      <c r="J231" s="83"/>
    </row>
    <row r="232" spans="1:10" s="84" customFormat="1" ht="16" customHeight="1" x14ac:dyDescent="0.35">
      <c r="A232" s="74">
        <v>9699</v>
      </c>
      <c r="B232" s="74" t="s">
        <v>1251</v>
      </c>
      <c r="C232" s="74" t="s">
        <v>1974</v>
      </c>
      <c r="D232" s="75" t="s">
        <v>517</v>
      </c>
      <c r="E232" s="75" t="s">
        <v>49</v>
      </c>
      <c r="F232" s="75" t="s">
        <v>518</v>
      </c>
      <c r="G232" s="74" t="s">
        <v>1133</v>
      </c>
      <c r="H232" s="75" t="s">
        <v>1975</v>
      </c>
      <c r="I232" s="74">
        <v>6948515805</v>
      </c>
      <c r="J232" s="83"/>
    </row>
    <row r="233" spans="1:10" s="84" customFormat="1" ht="16" customHeight="1" x14ac:dyDescent="0.35">
      <c r="A233" s="74">
        <v>9578</v>
      </c>
      <c r="B233" s="74">
        <v>30096403206</v>
      </c>
      <c r="C233" s="74" t="s">
        <v>1976</v>
      </c>
      <c r="D233" s="75" t="s">
        <v>519</v>
      </c>
      <c r="E233" s="75" t="s">
        <v>520</v>
      </c>
      <c r="F233" s="75" t="s">
        <v>521</v>
      </c>
      <c r="G233" s="74" t="s">
        <v>1133</v>
      </c>
      <c r="H233" s="75" t="s">
        <v>1977</v>
      </c>
      <c r="I233" s="74">
        <v>6944321540</v>
      </c>
      <c r="J233" s="83"/>
    </row>
    <row r="234" spans="1:10" s="84" customFormat="1" ht="16" customHeight="1" x14ac:dyDescent="0.35">
      <c r="A234" s="74">
        <v>9579</v>
      </c>
      <c r="B234" s="74">
        <v>27080302048</v>
      </c>
      <c r="C234" s="74">
        <v>172177842</v>
      </c>
      <c r="D234" s="75" t="s">
        <v>522</v>
      </c>
      <c r="E234" s="75" t="s">
        <v>523</v>
      </c>
      <c r="F234" s="75" t="s">
        <v>524</v>
      </c>
      <c r="G234" s="74" t="s">
        <v>1133</v>
      </c>
      <c r="H234" s="75" t="s">
        <v>1978</v>
      </c>
      <c r="I234" s="74">
        <v>6980580653</v>
      </c>
      <c r="J234" s="83"/>
    </row>
    <row r="235" spans="1:10" s="84" customFormat="1" ht="16" customHeight="1" x14ac:dyDescent="0.35">
      <c r="A235" s="74">
        <v>9581</v>
      </c>
      <c r="B235" s="74">
        <v>11087800287</v>
      </c>
      <c r="C235" s="74" t="s">
        <v>1979</v>
      </c>
      <c r="D235" s="75" t="s">
        <v>263</v>
      </c>
      <c r="E235" s="75" t="s">
        <v>525</v>
      </c>
      <c r="F235" s="75" t="s">
        <v>526</v>
      </c>
      <c r="G235" s="74" t="s">
        <v>1133</v>
      </c>
      <c r="H235" s="75" t="s">
        <v>1980</v>
      </c>
      <c r="I235" s="74">
        <v>6937440733</v>
      </c>
      <c r="J235" s="83"/>
    </row>
    <row r="236" spans="1:10" s="84" customFormat="1" ht="16" customHeight="1" x14ac:dyDescent="0.35">
      <c r="A236" s="74">
        <v>9583</v>
      </c>
      <c r="B236" s="74">
        <v>25030500638</v>
      </c>
      <c r="C236" s="74">
        <v>178327990</v>
      </c>
      <c r="D236" s="75" t="s">
        <v>527</v>
      </c>
      <c r="E236" s="75" t="s">
        <v>528</v>
      </c>
      <c r="F236" s="75" t="s">
        <v>529</v>
      </c>
      <c r="G236" s="74" t="s">
        <v>1133</v>
      </c>
      <c r="H236" s="75" t="s">
        <v>1981</v>
      </c>
      <c r="I236" s="74">
        <v>6937617831</v>
      </c>
      <c r="J236" s="83"/>
    </row>
    <row r="237" spans="1:10" s="84" customFormat="1" ht="16" customHeight="1" x14ac:dyDescent="0.35">
      <c r="A237" s="96">
        <v>9661</v>
      </c>
      <c r="B237" s="96">
        <v>23100001363</v>
      </c>
      <c r="C237" s="96">
        <v>174801313</v>
      </c>
      <c r="D237" s="97" t="s">
        <v>533</v>
      </c>
      <c r="E237" s="97" t="s">
        <v>34</v>
      </c>
      <c r="F237" s="97" t="s">
        <v>534</v>
      </c>
      <c r="G237" s="96" t="s">
        <v>1134</v>
      </c>
      <c r="H237" s="97" t="s">
        <v>1803</v>
      </c>
      <c r="I237" s="96">
        <v>6980577844</v>
      </c>
      <c r="J237" s="83"/>
    </row>
    <row r="238" spans="1:10" s="84" customFormat="1" ht="16" customHeight="1" x14ac:dyDescent="0.35">
      <c r="A238" s="96">
        <v>9662</v>
      </c>
      <c r="B238" s="96" t="s">
        <v>1240</v>
      </c>
      <c r="C238" s="96">
        <v>154919730</v>
      </c>
      <c r="D238" s="97" t="s">
        <v>535</v>
      </c>
      <c r="E238" s="97" t="s">
        <v>536</v>
      </c>
      <c r="F238" s="97" t="s">
        <v>537</v>
      </c>
      <c r="G238" s="96" t="s">
        <v>1134</v>
      </c>
      <c r="H238" s="97" t="s">
        <v>1804</v>
      </c>
      <c r="I238" s="96">
        <v>6970653060</v>
      </c>
      <c r="J238" s="83"/>
    </row>
    <row r="239" spans="1:10" s="84" customFormat="1" ht="16" customHeight="1" x14ac:dyDescent="0.35">
      <c r="A239" s="96">
        <v>9664</v>
      </c>
      <c r="B239" s="96">
        <v>11119702253</v>
      </c>
      <c r="C239" s="96">
        <v>167053421</v>
      </c>
      <c r="D239" s="97" t="s">
        <v>538</v>
      </c>
      <c r="E239" s="97" t="s">
        <v>539</v>
      </c>
      <c r="F239" s="97" t="s">
        <v>540</v>
      </c>
      <c r="G239" s="96" t="s">
        <v>1134</v>
      </c>
      <c r="H239" s="97" t="s">
        <v>1805</v>
      </c>
      <c r="I239" s="96">
        <v>6983733080</v>
      </c>
      <c r="J239" s="83"/>
    </row>
    <row r="240" spans="1:10" s="84" customFormat="1" ht="16" customHeight="1" x14ac:dyDescent="0.35">
      <c r="A240" s="96">
        <v>9703</v>
      </c>
      <c r="B240" s="96">
        <v>23030402319</v>
      </c>
      <c r="C240" s="96">
        <v>179280264</v>
      </c>
      <c r="D240" s="97" t="s">
        <v>541</v>
      </c>
      <c r="E240" s="97" t="s">
        <v>542</v>
      </c>
      <c r="F240" s="97" t="s">
        <v>543</v>
      </c>
      <c r="G240" s="96" t="s">
        <v>1134</v>
      </c>
      <c r="H240" s="97" t="s">
        <v>1806</v>
      </c>
      <c r="I240" s="96">
        <v>6983738412</v>
      </c>
      <c r="J240" s="83"/>
    </row>
    <row r="241" spans="1:10" s="84" customFormat="1" ht="16" customHeight="1" x14ac:dyDescent="0.35">
      <c r="A241" s="96">
        <v>9667</v>
      </c>
      <c r="B241" s="96">
        <v>25037503189</v>
      </c>
      <c r="C241" s="96" t="s">
        <v>1807</v>
      </c>
      <c r="D241" s="97" t="s">
        <v>544</v>
      </c>
      <c r="E241" s="97" t="s">
        <v>545</v>
      </c>
      <c r="F241" s="97" t="s">
        <v>546</v>
      </c>
      <c r="G241" s="96" t="s">
        <v>1134</v>
      </c>
      <c r="H241" s="97" t="s">
        <v>1808</v>
      </c>
      <c r="I241" s="96">
        <v>6944116427</v>
      </c>
      <c r="J241" s="83"/>
    </row>
    <row r="242" spans="1:10" s="84" customFormat="1" ht="16" customHeight="1" x14ac:dyDescent="0.35">
      <c r="A242" s="96">
        <v>9672</v>
      </c>
      <c r="B242" s="96">
        <v>24029801750</v>
      </c>
      <c r="C242" s="96">
        <v>164941652</v>
      </c>
      <c r="D242" s="97" t="s">
        <v>550</v>
      </c>
      <c r="E242" s="97" t="s">
        <v>551</v>
      </c>
      <c r="F242" s="97" t="s">
        <v>552</v>
      </c>
      <c r="G242" s="96" t="s">
        <v>1134</v>
      </c>
      <c r="H242" s="97" t="s">
        <v>1809</v>
      </c>
      <c r="I242" s="96">
        <v>6980144532</v>
      </c>
      <c r="J242" s="83"/>
    </row>
    <row r="243" spans="1:10" s="84" customFormat="1" ht="16" customHeight="1" x14ac:dyDescent="0.35">
      <c r="A243" s="96">
        <v>9673</v>
      </c>
      <c r="B243" s="96">
        <v>19110500162</v>
      </c>
      <c r="C243" s="96">
        <v>186435256</v>
      </c>
      <c r="D243" s="97" t="s">
        <v>97</v>
      </c>
      <c r="E243" s="97" t="s">
        <v>553</v>
      </c>
      <c r="F243" s="97" t="s">
        <v>554</v>
      </c>
      <c r="G243" s="96" t="s">
        <v>1134</v>
      </c>
      <c r="H243" s="97" t="s">
        <v>1810</v>
      </c>
      <c r="I243" s="96">
        <v>6994845140</v>
      </c>
      <c r="J243" s="83"/>
    </row>
    <row r="244" spans="1:10" s="84" customFormat="1" ht="16" customHeight="1" x14ac:dyDescent="0.35">
      <c r="A244" s="96">
        <v>9675</v>
      </c>
      <c r="B244" s="96">
        <v>18120500410</v>
      </c>
      <c r="C244" s="96">
        <v>181607334</v>
      </c>
      <c r="D244" s="97" t="s">
        <v>555</v>
      </c>
      <c r="E244" s="97" t="s">
        <v>145</v>
      </c>
      <c r="F244" s="97" t="s">
        <v>556</v>
      </c>
      <c r="G244" s="96" t="s">
        <v>1134</v>
      </c>
      <c r="H244" s="97" t="s">
        <v>1811</v>
      </c>
      <c r="I244" s="96">
        <v>6906658665</v>
      </c>
      <c r="J244" s="83"/>
    </row>
    <row r="245" spans="1:10" s="84" customFormat="1" ht="16" customHeight="1" x14ac:dyDescent="0.35">
      <c r="A245" s="96">
        <v>9677</v>
      </c>
      <c r="B245" s="96">
        <v>12010500515</v>
      </c>
      <c r="C245" s="96">
        <v>181067313</v>
      </c>
      <c r="D245" s="97" t="s">
        <v>557</v>
      </c>
      <c r="E245" s="97" t="s">
        <v>558</v>
      </c>
      <c r="F245" s="97" t="s">
        <v>559</v>
      </c>
      <c r="G245" s="96" t="s">
        <v>1134</v>
      </c>
      <c r="H245" s="97" t="s">
        <v>1812</v>
      </c>
      <c r="I245" s="96">
        <v>6970343473</v>
      </c>
      <c r="J245" s="83"/>
    </row>
    <row r="246" spans="1:10" s="84" customFormat="1" ht="16" customHeight="1" x14ac:dyDescent="0.35">
      <c r="A246" s="96">
        <v>9682</v>
      </c>
      <c r="B246" s="96" t="s">
        <v>1241</v>
      </c>
      <c r="C246" s="96">
        <v>181914788</v>
      </c>
      <c r="D246" s="97" t="s">
        <v>560</v>
      </c>
      <c r="E246" s="97" t="s">
        <v>35</v>
      </c>
      <c r="F246" s="97" t="s">
        <v>561</v>
      </c>
      <c r="G246" s="96" t="s">
        <v>1134</v>
      </c>
      <c r="H246" s="97" t="s">
        <v>1813</v>
      </c>
      <c r="I246" s="96">
        <v>6934319747</v>
      </c>
      <c r="J246" s="83"/>
    </row>
    <row r="247" spans="1:10" s="84" customFormat="1" ht="16" customHeight="1" x14ac:dyDescent="0.35">
      <c r="A247" s="96">
        <v>9683</v>
      </c>
      <c r="B247" s="96" t="s">
        <v>1242</v>
      </c>
      <c r="C247" s="96">
        <v>182305760</v>
      </c>
      <c r="D247" s="97" t="s">
        <v>562</v>
      </c>
      <c r="E247" s="97" t="s">
        <v>563</v>
      </c>
      <c r="F247" s="97" t="s">
        <v>564</v>
      </c>
      <c r="G247" s="96" t="s">
        <v>1134</v>
      </c>
      <c r="H247" s="97" t="s">
        <v>1814</v>
      </c>
      <c r="I247" s="96">
        <v>6985808863</v>
      </c>
      <c r="J247" s="83"/>
    </row>
    <row r="248" spans="1:10" s="84" customFormat="1" ht="16" customHeight="1" x14ac:dyDescent="0.35">
      <c r="A248" s="96">
        <v>9706</v>
      </c>
      <c r="B248" s="96" t="s">
        <v>1243</v>
      </c>
      <c r="C248" s="96">
        <v>183551587</v>
      </c>
      <c r="D248" s="97" t="s">
        <v>565</v>
      </c>
      <c r="E248" s="97" t="s">
        <v>566</v>
      </c>
      <c r="F248" s="97" t="s">
        <v>567</v>
      </c>
      <c r="G248" s="96" t="s">
        <v>1134</v>
      </c>
      <c r="H248" s="97" t="s">
        <v>1815</v>
      </c>
      <c r="I248" s="96">
        <v>6975967168</v>
      </c>
      <c r="J248" s="83"/>
    </row>
    <row r="249" spans="1:10" s="84" customFormat="1" ht="16" customHeight="1" x14ac:dyDescent="0.35">
      <c r="A249" s="74">
        <v>9878</v>
      </c>
      <c r="B249" s="74">
        <v>26050002737</v>
      </c>
      <c r="C249" s="74">
        <v>169763162</v>
      </c>
      <c r="D249" s="75" t="s">
        <v>2171</v>
      </c>
      <c r="E249" s="75" t="s">
        <v>2172</v>
      </c>
      <c r="F249" s="75" t="s">
        <v>2173</v>
      </c>
      <c r="G249" s="74" t="s">
        <v>1135</v>
      </c>
      <c r="H249" s="75" t="s">
        <v>2174</v>
      </c>
      <c r="I249" s="74">
        <v>6977043523</v>
      </c>
      <c r="J249" s="83"/>
    </row>
    <row r="250" spans="1:10" s="84" customFormat="1" ht="16" customHeight="1" x14ac:dyDescent="0.35">
      <c r="A250" s="74">
        <v>9879</v>
      </c>
      <c r="B250" s="74">
        <v>14070501698</v>
      </c>
      <c r="C250" s="74">
        <v>178083098</v>
      </c>
      <c r="D250" s="75" t="s">
        <v>2175</v>
      </c>
      <c r="E250" s="75" t="s">
        <v>2176</v>
      </c>
      <c r="F250" s="75" t="s">
        <v>2177</v>
      </c>
      <c r="G250" s="74" t="s">
        <v>1135</v>
      </c>
      <c r="H250" s="75" t="s">
        <v>2178</v>
      </c>
      <c r="I250" s="74">
        <v>6977708974</v>
      </c>
      <c r="J250" s="83"/>
    </row>
    <row r="251" spans="1:10" s="84" customFormat="1" ht="16" customHeight="1" x14ac:dyDescent="0.35">
      <c r="A251" s="74">
        <v>9880</v>
      </c>
      <c r="B251" s="74">
        <v>26070602615</v>
      </c>
      <c r="C251" s="74">
        <v>186432567</v>
      </c>
      <c r="D251" s="75" t="s">
        <v>1359</v>
      </c>
      <c r="E251" s="75" t="s">
        <v>1360</v>
      </c>
      <c r="F251" s="75" t="s">
        <v>1489</v>
      </c>
      <c r="G251" s="74" t="s">
        <v>1135</v>
      </c>
      <c r="H251" s="75" t="s">
        <v>2179</v>
      </c>
      <c r="I251" s="74">
        <v>6945256378</v>
      </c>
      <c r="J251" s="83"/>
    </row>
    <row r="252" spans="1:10" s="84" customFormat="1" ht="16" customHeight="1" x14ac:dyDescent="0.35">
      <c r="A252" s="74">
        <v>9881</v>
      </c>
      <c r="B252" s="74">
        <v>13030500550</v>
      </c>
      <c r="C252" s="74"/>
      <c r="D252" s="75" t="s">
        <v>2180</v>
      </c>
      <c r="E252" s="75" t="s">
        <v>146</v>
      </c>
      <c r="F252" s="75" t="s">
        <v>2181</v>
      </c>
      <c r="G252" s="74" t="s">
        <v>1135</v>
      </c>
      <c r="H252" s="75" t="s">
        <v>2182</v>
      </c>
      <c r="I252" s="74">
        <v>6980808923</v>
      </c>
      <c r="J252" s="83"/>
    </row>
    <row r="253" spans="1:10" s="84" customFormat="1" ht="16" customHeight="1" x14ac:dyDescent="0.35">
      <c r="A253" s="74">
        <v>9882</v>
      </c>
      <c r="B253" s="74">
        <v>10110500278</v>
      </c>
      <c r="C253" s="74">
        <v>178090735</v>
      </c>
      <c r="D253" s="75" t="s">
        <v>2183</v>
      </c>
      <c r="E253" s="75" t="s">
        <v>105</v>
      </c>
      <c r="F253" s="75" t="s">
        <v>2184</v>
      </c>
      <c r="G253" s="74" t="s">
        <v>1135</v>
      </c>
      <c r="H253" s="75" t="s">
        <v>2185</v>
      </c>
      <c r="I253" s="74">
        <v>6981084191</v>
      </c>
      <c r="J253" s="83"/>
    </row>
    <row r="254" spans="1:10" s="84" customFormat="1" ht="16" customHeight="1" x14ac:dyDescent="0.35">
      <c r="A254" s="74">
        <v>9883</v>
      </c>
      <c r="B254" s="74">
        <v>26050500078</v>
      </c>
      <c r="C254" s="74"/>
      <c r="D254" s="75" t="s">
        <v>2186</v>
      </c>
      <c r="E254" s="75" t="s">
        <v>737</v>
      </c>
      <c r="F254" s="75" t="s">
        <v>2187</v>
      </c>
      <c r="G254" s="74" t="s">
        <v>1135</v>
      </c>
      <c r="H254" s="75" t="s">
        <v>2188</v>
      </c>
      <c r="I254" s="74">
        <v>6989831941</v>
      </c>
      <c r="J254" s="83"/>
    </row>
    <row r="255" spans="1:10" s="84" customFormat="1" ht="16" customHeight="1" x14ac:dyDescent="0.35">
      <c r="A255" s="74">
        <v>9884</v>
      </c>
      <c r="B255" s="74">
        <v>15060600598</v>
      </c>
      <c r="C255" s="74">
        <v>174886629</v>
      </c>
      <c r="D255" s="75" t="s">
        <v>1362</v>
      </c>
      <c r="E255" s="75" t="s">
        <v>318</v>
      </c>
      <c r="F255" s="75" t="s">
        <v>1491</v>
      </c>
      <c r="G255" s="74" t="s">
        <v>1135</v>
      </c>
      <c r="H255" s="75" t="s">
        <v>2189</v>
      </c>
      <c r="I255" s="74">
        <v>6981960852</v>
      </c>
      <c r="J255" s="83"/>
    </row>
    <row r="256" spans="1:10" s="84" customFormat="1" ht="16" customHeight="1" x14ac:dyDescent="0.35">
      <c r="A256" s="74">
        <v>9885</v>
      </c>
      <c r="B256" s="74">
        <v>24080601495</v>
      </c>
      <c r="C256" s="74">
        <v>181935538</v>
      </c>
      <c r="D256" s="75" t="s">
        <v>1363</v>
      </c>
      <c r="E256" s="75" t="s">
        <v>1364</v>
      </c>
      <c r="F256" s="75" t="s">
        <v>1492</v>
      </c>
      <c r="G256" s="74" t="s">
        <v>1135</v>
      </c>
      <c r="H256" s="75" t="s">
        <v>2190</v>
      </c>
      <c r="I256" s="74">
        <v>6983029807</v>
      </c>
      <c r="J256" s="83"/>
    </row>
    <row r="257" spans="1:10" s="84" customFormat="1" ht="16" customHeight="1" x14ac:dyDescent="0.35">
      <c r="A257" s="74">
        <v>9886</v>
      </c>
      <c r="B257" s="74" t="s">
        <v>2191</v>
      </c>
      <c r="C257" s="74"/>
      <c r="D257" s="75" t="s">
        <v>2192</v>
      </c>
      <c r="E257" s="75" t="s">
        <v>873</v>
      </c>
      <c r="F257" s="75" t="s">
        <v>2193</v>
      </c>
      <c r="G257" s="74" t="s">
        <v>1135</v>
      </c>
      <c r="H257" s="75" t="s">
        <v>2194</v>
      </c>
      <c r="I257" s="74">
        <v>6937118939</v>
      </c>
      <c r="J257" s="83"/>
    </row>
    <row r="258" spans="1:10" s="84" customFormat="1" ht="16" customHeight="1" x14ac:dyDescent="0.35">
      <c r="A258" s="74">
        <v>9887</v>
      </c>
      <c r="B258" s="74">
        <v>22060601550</v>
      </c>
      <c r="C258" s="74">
        <v>159690655</v>
      </c>
      <c r="D258" s="75" t="s">
        <v>1365</v>
      </c>
      <c r="E258" s="75" t="s">
        <v>75</v>
      </c>
      <c r="F258" s="75" t="s">
        <v>1493</v>
      </c>
      <c r="G258" s="74" t="s">
        <v>1135</v>
      </c>
      <c r="H258" s="75" t="s">
        <v>2195</v>
      </c>
      <c r="I258" s="74">
        <v>6987923813</v>
      </c>
      <c r="J258" s="83"/>
    </row>
    <row r="259" spans="1:10" s="84" customFormat="1" ht="16" customHeight="1" x14ac:dyDescent="0.35">
      <c r="A259" s="74">
        <v>9888</v>
      </c>
      <c r="B259" s="74">
        <v>16040401339</v>
      </c>
      <c r="C259" s="74">
        <v>174320900</v>
      </c>
      <c r="D259" s="75" t="s">
        <v>408</v>
      </c>
      <c r="E259" s="75" t="s">
        <v>15</v>
      </c>
      <c r="F259" s="75" t="s">
        <v>409</v>
      </c>
      <c r="G259" s="74" t="s">
        <v>1135</v>
      </c>
      <c r="H259" s="75" t="s">
        <v>2196</v>
      </c>
      <c r="I259" s="74">
        <v>6987488489</v>
      </c>
      <c r="J259" s="83"/>
    </row>
    <row r="260" spans="1:10" s="84" customFormat="1" ht="16" customHeight="1" x14ac:dyDescent="0.35">
      <c r="A260" s="74">
        <v>9889</v>
      </c>
      <c r="B260" s="74">
        <v>26060602195</v>
      </c>
      <c r="C260" s="74">
        <v>185881916</v>
      </c>
      <c r="D260" s="75" t="s">
        <v>1366</v>
      </c>
      <c r="E260" s="75" t="s">
        <v>145</v>
      </c>
      <c r="F260" s="75" t="s">
        <v>1494</v>
      </c>
      <c r="G260" s="74" t="s">
        <v>1135</v>
      </c>
      <c r="H260" s="75" t="s">
        <v>2197</v>
      </c>
      <c r="I260" s="74">
        <v>6907778200</v>
      </c>
      <c r="J260" s="83"/>
    </row>
    <row r="261" spans="1:10" s="84" customFormat="1" ht="16" customHeight="1" x14ac:dyDescent="0.35">
      <c r="A261" s="74">
        <v>9890</v>
      </c>
      <c r="B261" s="74" t="s">
        <v>2198</v>
      </c>
      <c r="C261" s="74">
        <v>174827433</v>
      </c>
      <c r="D261" s="75" t="s">
        <v>1367</v>
      </c>
      <c r="E261" s="75" t="s">
        <v>146</v>
      </c>
      <c r="F261" s="75" t="s">
        <v>1495</v>
      </c>
      <c r="G261" s="74" t="s">
        <v>1135</v>
      </c>
      <c r="H261" s="75" t="s">
        <v>2199</v>
      </c>
      <c r="I261" s="74">
        <v>6948480255</v>
      </c>
      <c r="J261" s="83"/>
    </row>
    <row r="262" spans="1:10" s="84" customFormat="1" ht="16" customHeight="1" x14ac:dyDescent="0.35">
      <c r="A262" s="74">
        <v>9891</v>
      </c>
      <c r="B262" s="74" t="s">
        <v>2200</v>
      </c>
      <c r="C262" s="74"/>
      <c r="D262" s="75" t="s">
        <v>2201</v>
      </c>
      <c r="E262" s="75" t="s">
        <v>145</v>
      </c>
      <c r="F262" s="75" t="s">
        <v>2202</v>
      </c>
      <c r="G262" s="74" t="s">
        <v>1135</v>
      </c>
      <c r="H262" s="75" t="s">
        <v>2203</v>
      </c>
      <c r="I262" s="74">
        <v>6909151265</v>
      </c>
      <c r="J262" s="83"/>
    </row>
    <row r="263" spans="1:10" s="84" customFormat="1" ht="16" customHeight="1" x14ac:dyDescent="0.35">
      <c r="A263" s="74">
        <v>9892</v>
      </c>
      <c r="B263" s="74">
        <v>20090601434</v>
      </c>
      <c r="C263" s="74">
        <v>179943248</v>
      </c>
      <c r="D263" s="75" t="s">
        <v>1368</v>
      </c>
      <c r="E263" s="75" t="s">
        <v>146</v>
      </c>
      <c r="F263" s="75" t="s">
        <v>1496</v>
      </c>
      <c r="G263" s="74" t="s">
        <v>1135</v>
      </c>
      <c r="H263" s="75" t="s">
        <v>2204</v>
      </c>
      <c r="I263" s="74">
        <v>6984961383</v>
      </c>
      <c r="J263" s="83"/>
    </row>
    <row r="264" spans="1:10" s="84" customFormat="1" ht="16" customHeight="1" x14ac:dyDescent="0.35">
      <c r="A264" s="74">
        <v>9893</v>
      </c>
      <c r="B264" s="74" t="s">
        <v>2205</v>
      </c>
      <c r="C264" s="74">
        <v>184157780</v>
      </c>
      <c r="D264" s="75" t="s">
        <v>2206</v>
      </c>
      <c r="E264" s="75" t="s">
        <v>87</v>
      </c>
      <c r="F264" s="75" t="s">
        <v>2207</v>
      </c>
      <c r="G264" s="74" t="s">
        <v>1135</v>
      </c>
      <c r="H264" s="75" t="s">
        <v>2208</v>
      </c>
      <c r="I264" s="74">
        <v>6946957142</v>
      </c>
      <c r="J264" s="83"/>
    </row>
    <row r="265" spans="1:10" s="84" customFormat="1" ht="16" customHeight="1" x14ac:dyDescent="0.35">
      <c r="A265" s="74">
        <v>9894</v>
      </c>
      <c r="B265" s="74">
        <v>28057700917</v>
      </c>
      <c r="C265" s="74">
        <v>113000016</v>
      </c>
      <c r="D265" s="75" t="s">
        <v>2209</v>
      </c>
      <c r="E265" s="75" t="s">
        <v>299</v>
      </c>
      <c r="F265" s="75" t="s">
        <v>2210</v>
      </c>
      <c r="G265" s="74" t="s">
        <v>1135</v>
      </c>
      <c r="H265" s="75" t="s">
        <v>2211</v>
      </c>
      <c r="I265" s="74">
        <v>6937283404</v>
      </c>
      <c r="J265" s="83"/>
    </row>
    <row r="266" spans="1:10" s="84" customFormat="1" ht="16" customHeight="1" x14ac:dyDescent="0.35">
      <c r="A266" s="74">
        <v>9895</v>
      </c>
      <c r="B266" s="74">
        <v>27038801794</v>
      </c>
      <c r="C266" s="74"/>
      <c r="D266" s="75" t="s">
        <v>2212</v>
      </c>
      <c r="E266" s="75" t="s">
        <v>528</v>
      </c>
      <c r="F266" s="75" t="s">
        <v>2213</v>
      </c>
      <c r="G266" s="74" t="s">
        <v>1135</v>
      </c>
      <c r="H266" s="75" t="s">
        <v>2214</v>
      </c>
      <c r="I266" s="74">
        <v>6971654259</v>
      </c>
      <c r="J266" s="83"/>
    </row>
    <row r="267" spans="1:10" s="84" customFormat="1" ht="16" customHeight="1" x14ac:dyDescent="0.35">
      <c r="A267" s="74">
        <v>9896</v>
      </c>
      <c r="B267" s="74" t="s">
        <v>2215</v>
      </c>
      <c r="C267" s="74"/>
      <c r="D267" s="75" t="s">
        <v>2216</v>
      </c>
      <c r="E267" s="75" t="s">
        <v>1341</v>
      </c>
      <c r="F267" s="75" t="s">
        <v>2217</v>
      </c>
      <c r="G267" s="74" t="s">
        <v>1135</v>
      </c>
      <c r="H267" s="75" t="s">
        <v>2218</v>
      </c>
      <c r="I267" s="74">
        <v>6948456107</v>
      </c>
      <c r="J267" s="83"/>
    </row>
    <row r="268" spans="1:10" s="84" customFormat="1" ht="16" customHeight="1" x14ac:dyDescent="0.35">
      <c r="A268" s="74">
        <v>9897</v>
      </c>
      <c r="B268" s="74" t="s">
        <v>2219</v>
      </c>
      <c r="C268" s="74">
        <v>186072059</v>
      </c>
      <c r="D268" s="75" t="s">
        <v>1343</v>
      </c>
      <c r="E268" s="75" t="s">
        <v>146</v>
      </c>
      <c r="F268" s="75" t="s">
        <v>1475</v>
      </c>
      <c r="G268" s="74" t="s">
        <v>1135</v>
      </c>
      <c r="H268" s="75" t="s">
        <v>2220</v>
      </c>
      <c r="I268" s="74">
        <v>6983689679</v>
      </c>
      <c r="J268" s="83"/>
    </row>
    <row r="269" spans="1:10" s="84" customFormat="1" ht="16" customHeight="1" x14ac:dyDescent="0.35">
      <c r="A269" s="74">
        <v>9898</v>
      </c>
      <c r="B269" s="74">
        <v>11050500773</v>
      </c>
      <c r="C269" s="74"/>
      <c r="D269" s="75" t="s">
        <v>1369</v>
      </c>
      <c r="E269" s="75" t="s">
        <v>145</v>
      </c>
      <c r="F269" s="75" t="s">
        <v>1497</v>
      </c>
      <c r="G269" s="74" t="s">
        <v>1135</v>
      </c>
      <c r="H269" s="75" t="s">
        <v>2221</v>
      </c>
      <c r="I269" s="74">
        <v>6909611432</v>
      </c>
      <c r="J269" s="83"/>
    </row>
    <row r="270" spans="1:10" s="84" customFormat="1" ht="16" customHeight="1" x14ac:dyDescent="0.35">
      <c r="A270" s="74">
        <v>9899</v>
      </c>
      <c r="B270" s="74">
        <v>25020503097</v>
      </c>
      <c r="C270" s="74">
        <v>178094273</v>
      </c>
      <c r="D270" s="75" t="s">
        <v>368</v>
      </c>
      <c r="E270" s="75" t="s">
        <v>299</v>
      </c>
      <c r="F270" s="75" t="s">
        <v>2222</v>
      </c>
      <c r="G270" s="74" t="s">
        <v>1135</v>
      </c>
      <c r="H270" s="75" t="s">
        <v>2223</v>
      </c>
      <c r="I270" s="74">
        <v>6989439639</v>
      </c>
      <c r="J270" s="83"/>
    </row>
    <row r="271" spans="1:10" s="84" customFormat="1" ht="16" customHeight="1" x14ac:dyDescent="0.35">
      <c r="A271" s="74">
        <v>9900</v>
      </c>
      <c r="B271" s="74" t="s">
        <v>2224</v>
      </c>
      <c r="C271" s="74">
        <v>181258260</v>
      </c>
      <c r="D271" s="75" t="s">
        <v>1370</v>
      </c>
      <c r="E271" s="75" t="s">
        <v>299</v>
      </c>
      <c r="F271" s="75" t="s">
        <v>1498</v>
      </c>
      <c r="G271" s="74" t="s">
        <v>1135</v>
      </c>
      <c r="H271" s="75" t="s">
        <v>2225</v>
      </c>
      <c r="I271" s="74">
        <v>6944768634</v>
      </c>
      <c r="J271" s="83"/>
    </row>
    <row r="272" spans="1:10" s="84" customFormat="1" ht="16" customHeight="1" x14ac:dyDescent="0.35">
      <c r="A272" s="74">
        <v>9901</v>
      </c>
      <c r="B272" s="74" t="s">
        <v>2148</v>
      </c>
      <c r="C272" s="74">
        <v>181927620</v>
      </c>
      <c r="D272" s="75" t="s">
        <v>1371</v>
      </c>
      <c r="E272" s="75" t="s">
        <v>823</v>
      </c>
      <c r="F272" s="75" t="s">
        <v>1499</v>
      </c>
      <c r="G272" s="74" t="s">
        <v>1135</v>
      </c>
      <c r="H272" s="75" t="s">
        <v>2226</v>
      </c>
      <c r="I272" s="74">
        <v>6948238991</v>
      </c>
      <c r="J272" s="83"/>
    </row>
    <row r="273" spans="1:10" s="84" customFormat="1" ht="16" customHeight="1" x14ac:dyDescent="0.35">
      <c r="A273" s="74">
        <v>9902</v>
      </c>
      <c r="B273" s="74">
        <v>27120603058</v>
      </c>
      <c r="C273" s="74"/>
      <c r="D273" s="75" t="s">
        <v>2227</v>
      </c>
      <c r="E273" s="75" t="s">
        <v>87</v>
      </c>
      <c r="F273" s="75" t="s">
        <v>2228</v>
      </c>
      <c r="G273" s="74" t="s">
        <v>1135</v>
      </c>
      <c r="H273" s="75" t="s">
        <v>2229</v>
      </c>
      <c r="I273" s="74">
        <v>6982241814</v>
      </c>
      <c r="J273" s="83"/>
    </row>
    <row r="274" spans="1:10" s="84" customFormat="1" ht="16" customHeight="1" x14ac:dyDescent="0.35">
      <c r="A274" s="74">
        <v>9903</v>
      </c>
      <c r="B274" s="74">
        <v>21100602537</v>
      </c>
      <c r="C274" s="74"/>
      <c r="D274" s="75" t="s">
        <v>2230</v>
      </c>
      <c r="E274" s="75" t="s">
        <v>146</v>
      </c>
      <c r="F274" s="75" t="s">
        <v>2231</v>
      </c>
      <c r="G274" s="74" t="s">
        <v>1135</v>
      </c>
      <c r="H274" s="75" t="s">
        <v>2232</v>
      </c>
      <c r="I274" s="74">
        <v>6944092508</v>
      </c>
      <c r="J274" s="83"/>
    </row>
    <row r="275" spans="1:10" s="84" customFormat="1" ht="16" customHeight="1" x14ac:dyDescent="0.35">
      <c r="A275" s="74">
        <v>9904</v>
      </c>
      <c r="B275" s="74" t="s">
        <v>2233</v>
      </c>
      <c r="C275" s="74"/>
      <c r="D275" s="75" t="s">
        <v>703</v>
      </c>
      <c r="E275" s="75" t="s">
        <v>146</v>
      </c>
      <c r="F275" s="75" t="s">
        <v>2234</v>
      </c>
      <c r="G275" s="74" t="s">
        <v>1135</v>
      </c>
      <c r="H275" s="75" t="s">
        <v>2235</v>
      </c>
      <c r="I275" s="74">
        <v>6944883869</v>
      </c>
      <c r="J275" s="83"/>
    </row>
    <row r="276" spans="1:10" s="84" customFormat="1" ht="16" customHeight="1" x14ac:dyDescent="0.35">
      <c r="A276" s="74">
        <v>9905</v>
      </c>
      <c r="B276" s="74" t="s">
        <v>2236</v>
      </c>
      <c r="C276" s="74">
        <v>186093621</v>
      </c>
      <c r="D276" s="75" t="s">
        <v>1372</v>
      </c>
      <c r="E276" s="75" t="s">
        <v>75</v>
      </c>
      <c r="F276" s="75" t="s">
        <v>1500</v>
      </c>
      <c r="G276" s="74" t="s">
        <v>1135</v>
      </c>
      <c r="H276" s="75" t="s">
        <v>2237</v>
      </c>
      <c r="I276" s="74">
        <v>6949806474</v>
      </c>
      <c r="J276" s="83"/>
    </row>
    <row r="277" spans="1:10" s="84" customFormat="1" ht="16" customHeight="1" x14ac:dyDescent="0.35">
      <c r="A277" s="74">
        <v>9906</v>
      </c>
      <c r="B277" s="74" t="s">
        <v>2238</v>
      </c>
      <c r="C277" s="74"/>
      <c r="D277" s="75" t="s">
        <v>2239</v>
      </c>
      <c r="E277" s="75" t="s">
        <v>145</v>
      </c>
      <c r="F277" s="75" t="s">
        <v>2240</v>
      </c>
      <c r="G277" s="74" t="s">
        <v>1135</v>
      </c>
      <c r="H277" s="75" t="s">
        <v>2241</v>
      </c>
      <c r="I277" s="74">
        <v>6909263246</v>
      </c>
      <c r="J277" s="83"/>
    </row>
    <row r="278" spans="1:10" s="84" customFormat="1" ht="16" customHeight="1" x14ac:dyDescent="0.35">
      <c r="A278" s="74">
        <v>9907</v>
      </c>
      <c r="B278" s="74">
        <v>13090602551</v>
      </c>
      <c r="C278" s="74">
        <v>167531736</v>
      </c>
      <c r="D278" s="75" t="s">
        <v>862</v>
      </c>
      <c r="E278" s="75" t="s">
        <v>15</v>
      </c>
      <c r="F278" s="75" t="s">
        <v>1501</v>
      </c>
      <c r="G278" s="74" t="s">
        <v>1135</v>
      </c>
      <c r="H278" s="75" t="s">
        <v>2242</v>
      </c>
      <c r="I278" s="74">
        <v>6982097187</v>
      </c>
      <c r="J278" s="83"/>
    </row>
    <row r="279" spans="1:10" s="84" customFormat="1" ht="16" customHeight="1" x14ac:dyDescent="0.35">
      <c r="A279" s="96">
        <v>9539</v>
      </c>
      <c r="B279" s="96">
        <v>26040503315</v>
      </c>
      <c r="C279" s="96">
        <v>140127101</v>
      </c>
      <c r="D279" s="97" t="s">
        <v>568</v>
      </c>
      <c r="E279" s="97" t="s">
        <v>145</v>
      </c>
      <c r="F279" s="97" t="s">
        <v>569</v>
      </c>
      <c r="G279" s="96" t="s">
        <v>1143</v>
      </c>
      <c r="H279" s="97" t="s">
        <v>2127</v>
      </c>
      <c r="I279" s="96">
        <v>6974956744</v>
      </c>
      <c r="J279" s="83"/>
    </row>
    <row r="280" spans="1:10" s="84" customFormat="1" ht="16" customHeight="1" x14ac:dyDescent="0.35">
      <c r="A280" s="96">
        <v>9540</v>
      </c>
      <c r="B280" s="96">
        <v>10110300539</v>
      </c>
      <c r="C280" s="96">
        <v>173831184</v>
      </c>
      <c r="D280" s="97" t="s">
        <v>570</v>
      </c>
      <c r="E280" s="97" t="s">
        <v>571</v>
      </c>
      <c r="F280" s="97" t="s">
        <v>572</v>
      </c>
      <c r="G280" s="96" t="s">
        <v>1143</v>
      </c>
      <c r="H280" s="97" t="s">
        <v>2128</v>
      </c>
      <c r="I280" s="96">
        <v>6931123004</v>
      </c>
      <c r="J280" s="83"/>
    </row>
    <row r="281" spans="1:10" s="84" customFormat="1" ht="16" customHeight="1" x14ac:dyDescent="0.35">
      <c r="A281" s="96">
        <v>9691</v>
      </c>
      <c r="B281" s="96" t="s">
        <v>1258</v>
      </c>
      <c r="C281" s="96">
        <v>179265297</v>
      </c>
      <c r="D281" s="97" t="s">
        <v>573</v>
      </c>
      <c r="E281" s="97" t="s">
        <v>574</v>
      </c>
      <c r="F281" s="97" t="s">
        <v>575</v>
      </c>
      <c r="G281" s="96" t="s">
        <v>1143</v>
      </c>
      <c r="H281" s="97" t="s">
        <v>2129</v>
      </c>
      <c r="I281" s="96">
        <v>6985977866</v>
      </c>
      <c r="J281" s="83"/>
    </row>
    <row r="282" spans="1:10" s="84" customFormat="1" ht="16" customHeight="1" x14ac:dyDescent="0.35">
      <c r="A282" s="96">
        <v>9693</v>
      </c>
      <c r="B282" s="96" t="s">
        <v>1259</v>
      </c>
      <c r="C282" s="96">
        <v>180286051</v>
      </c>
      <c r="D282" s="97" t="s">
        <v>576</v>
      </c>
      <c r="E282" s="97" t="s">
        <v>145</v>
      </c>
      <c r="F282" s="97" t="s">
        <v>577</v>
      </c>
      <c r="G282" s="96" t="s">
        <v>1143</v>
      </c>
      <c r="H282" s="97" t="s">
        <v>2130</v>
      </c>
      <c r="I282" s="96">
        <v>6948722969</v>
      </c>
      <c r="J282" s="83"/>
    </row>
    <row r="283" spans="1:10" s="84" customFormat="1" ht="16" customHeight="1" x14ac:dyDescent="0.35">
      <c r="A283" s="96">
        <v>9543</v>
      </c>
      <c r="B283" s="96">
        <v>19090400458</v>
      </c>
      <c r="C283" s="96">
        <v>175098856</v>
      </c>
      <c r="D283" s="97" t="s">
        <v>578</v>
      </c>
      <c r="E283" s="97" t="s">
        <v>299</v>
      </c>
      <c r="F283" s="97" t="s">
        <v>579</v>
      </c>
      <c r="G283" s="96" t="s">
        <v>1143</v>
      </c>
      <c r="H283" s="97" t="s">
        <v>2131</v>
      </c>
      <c r="I283" s="96">
        <v>6996188166</v>
      </c>
      <c r="J283" s="83"/>
    </row>
    <row r="284" spans="1:10" s="84" customFormat="1" ht="16" customHeight="1" x14ac:dyDescent="0.35">
      <c r="A284" s="96">
        <v>9692</v>
      </c>
      <c r="B284" s="96">
        <v>20090501774</v>
      </c>
      <c r="C284" s="96">
        <v>178088150</v>
      </c>
      <c r="D284" s="97" t="s">
        <v>580</v>
      </c>
      <c r="E284" s="97" t="s">
        <v>119</v>
      </c>
      <c r="F284" s="97" t="s">
        <v>581</v>
      </c>
      <c r="G284" s="96" t="s">
        <v>1143</v>
      </c>
      <c r="H284" s="97" t="s">
        <v>2132</v>
      </c>
      <c r="I284" s="96">
        <v>6978509487</v>
      </c>
      <c r="J284" s="83"/>
    </row>
    <row r="285" spans="1:10" s="84" customFormat="1" ht="16" customHeight="1" x14ac:dyDescent="0.35">
      <c r="A285" s="96">
        <v>9544</v>
      </c>
      <c r="B285" s="96">
        <v>27120501153</v>
      </c>
      <c r="C285" s="96">
        <v>181914230</v>
      </c>
      <c r="D285" s="97" t="s">
        <v>582</v>
      </c>
      <c r="E285" s="97" t="s">
        <v>15</v>
      </c>
      <c r="F285" s="97" t="s">
        <v>583</v>
      </c>
      <c r="G285" s="96" t="s">
        <v>1143</v>
      </c>
      <c r="H285" s="97" t="s">
        <v>2133</v>
      </c>
      <c r="I285" s="96">
        <v>6946462346</v>
      </c>
      <c r="J285" s="83"/>
    </row>
    <row r="286" spans="1:10" s="84" customFormat="1" ht="16" customHeight="1" x14ac:dyDescent="0.35">
      <c r="A286" s="96">
        <v>9545</v>
      </c>
      <c r="B286" s="96" t="s">
        <v>1260</v>
      </c>
      <c r="C286" s="96">
        <v>179235385</v>
      </c>
      <c r="D286" s="97" t="s">
        <v>584</v>
      </c>
      <c r="E286" s="97" t="s">
        <v>35</v>
      </c>
      <c r="F286" s="97" t="s">
        <v>585</v>
      </c>
      <c r="G286" s="96" t="s">
        <v>1143</v>
      </c>
      <c r="H286" s="97" t="s">
        <v>2134</v>
      </c>
      <c r="I286" s="96">
        <v>6983593461</v>
      </c>
      <c r="J286" s="83"/>
    </row>
    <row r="287" spans="1:10" s="84" customFormat="1" ht="16" customHeight="1" x14ac:dyDescent="0.35">
      <c r="A287" s="96">
        <v>9547</v>
      </c>
      <c r="B287" s="96" t="s">
        <v>1261</v>
      </c>
      <c r="C287" s="96">
        <v>181764235</v>
      </c>
      <c r="D287" s="97" t="s">
        <v>586</v>
      </c>
      <c r="E287" s="97" t="s">
        <v>145</v>
      </c>
      <c r="F287" s="97" t="s">
        <v>587</v>
      </c>
      <c r="G287" s="96" t="s">
        <v>1143</v>
      </c>
      <c r="H287" s="97" t="s">
        <v>2135</v>
      </c>
      <c r="I287" s="96">
        <v>6986642191</v>
      </c>
      <c r="J287" s="83"/>
    </row>
    <row r="288" spans="1:10" s="84" customFormat="1" ht="16" customHeight="1" x14ac:dyDescent="0.35">
      <c r="A288" s="96">
        <v>9548</v>
      </c>
      <c r="B288" s="96" t="s">
        <v>1262</v>
      </c>
      <c r="C288" s="96">
        <v>181915158</v>
      </c>
      <c r="D288" s="97" t="s">
        <v>588</v>
      </c>
      <c r="E288" s="97" t="s">
        <v>589</v>
      </c>
      <c r="F288" s="97" t="s">
        <v>590</v>
      </c>
      <c r="G288" s="96" t="s">
        <v>1143</v>
      </c>
      <c r="H288" s="97" t="s">
        <v>2136</v>
      </c>
      <c r="I288" s="96">
        <v>6979198093</v>
      </c>
      <c r="J288" s="83"/>
    </row>
    <row r="289" spans="1:10" s="84" customFormat="1" ht="16" customHeight="1" x14ac:dyDescent="0.35">
      <c r="A289" s="96">
        <v>9754</v>
      </c>
      <c r="B289" s="96" t="s">
        <v>2137</v>
      </c>
      <c r="C289" s="96">
        <v>178092821</v>
      </c>
      <c r="D289" s="97" t="s">
        <v>459</v>
      </c>
      <c r="E289" s="97" t="s">
        <v>119</v>
      </c>
      <c r="F289" s="97" t="s">
        <v>2138</v>
      </c>
      <c r="G289" s="96" t="s">
        <v>1143</v>
      </c>
      <c r="H289" s="97"/>
      <c r="I289" s="96">
        <v>6941482264</v>
      </c>
      <c r="J289" s="83"/>
    </row>
    <row r="290" spans="1:10" s="84" customFormat="1" ht="16" customHeight="1" x14ac:dyDescent="0.35">
      <c r="A290" s="96">
        <v>9751</v>
      </c>
      <c r="B290" s="96" t="s">
        <v>2139</v>
      </c>
      <c r="C290" s="96">
        <v>174626672</v>
      </c>
      <c r="D290" s="97" t="s">
        <v>2140</v>
      </c>
      <c r="E290" s="97" t="s">
        <v>858</v>
      </c>
      <c r="F290" s="97" t="s">
        <v>2141</v>
      </c>
      <c r="G290" s="96" t="s">
        <v>1143</v>
      </c>
      <c r="H290" s="97" t="s">
        <v>2142</v>
      </c>
      <c r="I290" s="96">
        <v>6980010285</v>
      </c>
      <c r="J290" s="83"/>
    </row>
    <row r="291" spans="1:10" s="84" customFormat="1" ht="16" customHeight="1" x14ac:dyDescent="0.35">
      <c r="A291" s="96">
        <v>9551</v>
      </c>
      <c r="B291" s="96">
        <v>17090502539</v>
      </c>
      <c r="C291" s="96">
        <v>179341890</v>
      </c>
      <c r="D291" s="97" t="s">
        <v>591</v>
      </c>
      <c r="E291" s="97" t="s">
        <v>592</v>
      </c>
      <c r="F291" s="97" t="s">
        <v>593</v>
      </c>
      <c r="G291" s="96" t="s">
        <v>1143</v>
      </c>
      <c r="H291" s="97" t="s">
        <v>2143</v>
      </c>
      <c r="I291" s="96">
        <v>6907240089</v>
      </c>
      <c r="J291" s="83"/>
    </row>
    <row r="292" spans="1:10" s="84" customFormat="1" ht="16" customHeight="1" x14ac:dyDescent="0.35">
      <c r="A292" s="96">
        <v>9552</v>
      </c>
      <c r="B292" s="96">
        <v>16030501171</v>
      </c>
      <c r="C292" s="96">
        <v>179239279</v>
      </c>
      <c r="D292" s="97" t="s">
        <v>594</v>
      </c>
      <c r="E292" s="97" t="s">
        <v>595</v>
      </c>
      <c r="F292" s="97" t="s">
        <v>596</v>
      </c>
      <c r="G292" s="96" t="s">
        <v>1143</v>
      </c>
      <c r="H292" s="97" t="s">
        <v>2144</v>
      </c>
      <c r="I292" s="96">
        <v>6995003897</v>
      </c>
      <c r="J292" s="83"/>
    </row>
    <row r="293" spans="1:10" s="84" customFormat="1" ht="16" customHeight="1" x14ac:dyDescent="0.35">
      <c r="A293" s="96">
        <v>9753</v>
      </c>
      <c r="B293" s="96">
        <v>17110500695</v>
      </c>
      <c r="C293" s="96">
        <v>178088082</v>
      </c>
      <c r="D293" s="97" t="s">
        <v>687</v>
      </c>
      <c r="E293" s="97" t="s">
        <v>299</v>
      </c>
      <c r="F293" s="97" t="s">
        <v>688</v>
      </c>
      <c r="G293" s="96" t="s">
        <v>1143</v>
      </c>
      <c r="H293" s="97"/>
      <c r="I293" s="96"/>
      <c r="J293" s="83"/>
    </row>
    <row r="294" spans="1:10" s="84" customFormat="1" ht="16" customHeight="1" x14ac:dyDescent="0.35">
      <c r="A294" s="96">
        <v>9716</v>
      </c>
      <c r="B294" s="96" t="s">
        <v>1263</v>
      </c>
      <c r="C294" s="96" t="s">
        <v>2145</v>
      </c>
      <c r="D294" s="97" t="s">
        <v>597</v>
      </c>
      <c r="E294" s="97" t="s">
        <v>399</v>
      </c>
      <c r="F294" s="97" t="s">
        <v>598</v>
      </c>
      <c r="G294" s="96" t="s">
        <v>1143</v>
      </c>
      <c r="H294" s="97" t="s">
        <v>2146</v>
      </c>
      <c r="I294" s="96">
        <v>6947802661</v>
      </c>
      <c r="J294" s="83"/>
    </row>
    <row r="295" spans="1:10" s="84" customFormat="1" ht="16" customHeight="1" x14ac:dyDescent="0.35">
      <c r="A295" s="96">
        <v>9538</v>
      </c>
      <c r="B295" s="96" t="s">
        <v>1264</v>
      </c>
      <c r="C295" s="96">
        <v>181913675</v>
      </c>
      <c r="D295" s="97" t="s">
        <v>1265</v>
      </c>
      <c r="E295" s="97" t="s">
        <v>1266</v>
      </c>
      <c r="F295" s="97" t="s">
        <v>1282</v>
      </c>
      <c r="G295" s="96" t="s">
        <v>1143</v>
      </c>
      <c r="H295" s="97" t="s">
        <v>2147</v>
      </c>
      <c r="I295" s="96">
        <v>6941512597</v>
      </c>
      <c r="J295" s="83"/>
    </row>
    <row r="296" spans="1:10" s="84" customFormat="1" ht="16" customHeight="1" x14ac:dyDescent="0.35">
      <c r="A296" s="96">
        <v>9745</v>
      </c>
      <c r="B296" s="96" t="s">
        <v>2148</v>
      </c>
      <c r="C296" s="96">
        <v>181927620</v>
      </c>
      <c r="D296" s="97" t="s">
        <v>1371</v>
      </c>
      <c r="E296" s="97" t="s">
        <v>823</v>
      </c>
      <c r="F296" s="97" t="s">
        <v>1499</v>
      </c>
      <c r="G296" s="96" t="s">
        <v>1143</v>
      </c>
      <c r="H296" s="97" t="s">
        <v>2149</v>
      </c>
      <c r="I296" s="96">
        <v>6948238991</v>
      </c>
      <c r="J296" s="83"/>
    </row>
    <row r="297" spans="1:10" s="84" customFormat="1" ht="16" customHeight="1" x14ac:dyDescent="0.35">
      <c r="A297" s="96">
        <v>9750</v>
      </c>
      <c r="B297" s="96">
        <v>18060600972</v>
      </c>
      <c r="C297" s="96">
        <v>181280437</v>
      </c>
      <c r="D297" s="97" t="s">
        <v>2150</v>
      </c>
      <c r="E297" s="97" t="s">
        <v>737</v>
      </c>
      <c r="F297" s="97" t="s">
        <v>2151</v>
      </c>
      <c r="G297" s="96" t="s">
        <v>1143</v>
      </c>
      <c r="H297" s="97" t="s">
        <v>2152</v>
      </c>
      <c r="I297" s="96">
        <v>6982011207</v>
      </c>
      <c r="J297" s="83"/>
    </row>
    <row r="298" spans="1:10" s="84" customFormat="1" ht="16" customHeight="1" x14ac:dyDescent="0.35">
      <c r="A298" s="96">
        <v>9748</v>
      </c>
      <c r="B298" s="96" t="s">
        <v>2153</v>
      </c>
      <c r="C298" s="96">
        <v>179337494</v>
      </c>
      <c r="D298" s="97" t="s">
        <v>2154</v>
      </c>
      <c r="E298" s="97" t="s">
        <v>299</v>
      </c>
      <c r="F298" s="97" t="s">
        <v>2155</v>
      </c>
      <c r="G298" s="96" t="s">
        <v>1143</v>
      </c>
      <c r="H298" s="97" t="s">
        <v>2156</v>
      </c>
      <c r="I298" s="96">
        <v>6977202395</v>
      </c>
      <c r="J298" s="83"/>
    </row>
    <row r="299" spans="1:10" s="84" customFormat="1" ht="16" customHeight="1" x14ac:dyDescent="0.35">
      <c r="A299" s="96">
        <v>9193</v>
      </c>
      <c r="B299" s="96">
        <v>23100000951</v>
      </c>
      <c r="C299" s="96">
        <v>171078240</v>
      </c>
      <c r="D299" s="97" t="s">
        <v>599</v>
      </c>
      <c r="E299" s="97" t="s">
        <v>145</v>
      </c>
      <c r="F299" s="97" t="s">
        <v>600</v>
      </c>
      <c r="G299" s="96" t="s">
        <v>1143</v>
      </c>
      <c r="H299" s="97" t="s">
        <v>2157</v>
      </c>
      <c r="I299" s="96">
        <v>6982401937</v>
      </c>
      <c r="J299" s="83"/>
    </row>
    <row r="300" spans="1:10" s="84" customFormat="1" ht="16" customHeight="1" x14ac:dyDescent="0.35">
      <c r="A300" s="96">
        <v>9555</v>
      </c>
      <c r="B300" s="96" t="s">
        <v>1267</v>
      </c>
      <c r="C300" s="96">
        <v>146904520</v>
      </c>
      <c r="D300" s="97" t="s">
        <v>601</v>
      </c>
      <c r="E300" s="97" t="s">
        <v>299</v>
      </c>
      <c r="F300" s="97" t="s">
        <v>602</v>
      </c>
      <c r="G300" s="96" t="s">
        <v>1143</v>
      </c>
      <c r="H300" s="97" t="s">
        <v>2158</v>
      </c>
      <c r="I300" s="96">
        <v>6940125646</v>
      </c>
      <c r="J300" s="83"/>
    </row>
    <row r="301" spans="1:10" s="84" customFormat="1" ht="16" customHeight="1" x14ac:dyDescent="0.35">
      <c r="A301" s="96">
        <v>9194</v>
      </c>
      <c r="B301" s="96">
        <v>24090400490</v>
      </c>
      <c r="C301" s="96">
        <v>179269118</v>
      </c>
      <c r="D301" s="97" t="s">
        <v>603</v>
      </c>
      <c r="E301" s="97" t="s">
        <v>146</v>
      </c>
      <c r="F301" s="97" t="s">
        <v>604</v>
      </c>
      <c r="G301" s="96" t="s">
        <v>1143</v>
      </c>
      <c r="H301" s="97" t="s">
        <v>2159</v>
      </c>
      <c r="I301" s="96">
        <v>6907525972</v>
      </c>
      <c r="J301" s="83"/>
    </row>
    <row r="302" spans="1:10" s="84" customFormat="1" ht="16" customHeight="1" x14ac:dyDescent="0.35">
      <c r="A302" s="96">
        <v>9558</v>
      </c>
      <c r="B302" s="96" t="s">
        <v>1268</v>
      </c>
      <c r="C302" s="96">
        <v>179326977</v>
      </c>
      <c r="D302" s="97" t="s">
        <v>605</v>
      </c>
      <c r="E302" s="97" t="s">
        <v>606</v>
      </c>
      <c r="F302" s="97" t="s">
        <v>607</v>
      </c>
      <c r="G302" s="96" t="s">
        <v>1143</v>
      </c>
      <c r="H302" s="97" t="s">
        <v>2160</v>
      </c>
      <c r="I302" s="96">
        <v>6986261350</v>
      </c>
      <c r="J302" s="83"/>
    </row>
    <row r="303" spans="1:10" s="84" customFormat="1" ht="16" customHeight="1" x14ac:dyDescent="0.35">
      <c r="A303" s="96">
        <v>9746</v>
      </c>
      <c r="B303" s="96" t="s">
        <v>2161</v>
      </c>
      <c r="C303" s="96">
        <v>165094550</v>
      </c>
      <c r="D303" s="97" t="s">
        <v>2162</v>
      </c>
      <c r="E303" s="97" t="s">
        <v>75</v>
      </c>
      <c r="F303" s="97" t="s">
        <v>2163</v>
      </c>
      <c r="G303" s="96" t="s">
        <v>1143</v>
      </c>
      <c r="H303" s="97" t="s">
        <v>2164</v>
      </c>
      <c r="I303" s="96">
        <v>6993241329</v>
      </c>
      <c r="J303" s="83"/>
    </row>
    <row r="304" spans="1:10" s="84" customFormat="1" ht="16" customHeight="1" x14ac:dyDescent="0.35">
      <c r="A304" s="96">
        <v>9747</v>
      </c>
      <c r="B304" s="96">
        <v>12080600732</v>
      </c>
      <c r="C304" s="96">
        <v>181319361</v>
      </c>
      <c r="D304" s="97" t="s">
        <v>2165</v>
      </c>
      <c r="E304" s="97" t="s">
        <v>119</v>
      </c>
      <c r="F304" s="97" t="s">
        <v>2166</v>
      </c>
      <c r="G304" s="96" t="s">
        <v>1143</v>
      </c>
      <c r="H304" s="97" t="s">
        <v>2167</v>
      </c>
      <c r="I304" s="96">
        <v>6948615757</v>
      </c>
      <c r="J304" s="83"/>
    </row>
    <row r="305" spans="1:10" s="84" customFormat="1" ht="16" customHeight="1" x14ac:dyDescent="0.35">
      <c r="A305" s="96">
        <v>9765</v>
      </c>
      <c r="B305" s="96">
        <v>12080602035</v>
      </c>
      <c r="C305" s="96">
        <v>175729020</v>
      </c>
      <c r="D305" s="97" t="s">
        <v>2168</v>
      </c>
      <c r="E305" s="97" t="s">
        <v>2169</v>
      </c>
      <c r="F305" s="97" t="s">
        <v>2170</v>
      </c>
      <c r="G305" s="96" t="s">
        <v>1143</v>
      </c>
      <c r="H305" s="97"/>
      <c r="I305" s="96"/>
      <c r="J305" s="83"/>
    </row>
    <row r="306" spans="1:10" s="84" customFormat="1" ht="16" customHeight="1" x14ac:dyDescent="0.35">
      <c r="A306" s="74">
        <v>9908</v>
      </c>
      <c r="B306" s="74" t="s">
        <v>2496</v>
      </c>
      <c r="C306" s="74">
        <v>176739521</v>
      </c>
      <c r="D306" s="75" t="s">
        <v>1409</v>
      </c>
      <c r="E306" s="75" t="s">
        <v>15</v>
      </c>
      <c r="F306" s="75" t="s">
        <v>1530</v>
      </c>
      <c r="G306" s="74" t="s">
        <v>1146</v>
      </c>
      <c r="H306" s="75" t="s">
        <v>2497</v>
      </c>
      <c r="I306" s="74">
        <v>6989806640</v>
      </c>
      <c r="J306" s="83"/>
    </row>
    <row r="307" spans="1:10" s="84" customFormat="1" ht="16" customHeight="1" x14ac:dyDescent="0.35">
      <c r="A307" s="74">
        <v>9909</v>
      </c>
      <c r="B307" s="74">
        <v>17010601619</v>
      </c>
      <c r="C307" s="74">
        <v>184501281</v>
      </c>
      <c r="D307" s="75" t="s">
        <v>1410</v>
      </c>
      <c r="E307" s="75" t="s">
        <v>87</v>
      </c>
      <c r="F307" s="75" t="s">
        <v>1531</v>
      </c>
      <c r="G307" s="74" t="s">
        <v>1146</v>
      </c>
      <c r="H307" s="75" t="s">
        <v>2498</v>
      </c>
      <c r="I307" s="74">
        <v>6982001776</v>
      </c>
      <c r="J307" s="83"/>
    </row>
    <row r="308" spans="1:10" s="84" customFormat="1" ht="16" customHeight="1" x14ac:dyDescent="0.35">
      <c r="A308" s="74">
        <v>9910</v>
      </c>
      <c r="B308" s="74" t="s">
        <v>2499</v>
      </c>
      <c r="C308" s="74"/>
      <c r="D308" s="75" t="s">
        <v>2500</v>
      </c>
      <c r="E308" s="75" t="s">
        <v>60</v>
      </c>
      <c r="F308" s="75" t="s">
        <v>2501</v>
      </c>
      <c r="G308" s="74" t="s">
        <v>1146</v>
      </c>
      <c r="H308" s="75" t="s">
        <v>2502</v>
      </c>
      <c r="I308" s="74">
        <v>6949616902</v>
      </c>
      <c r="J308" s="83"/>
    </row>
    <row r="309" spans="1:10" s="84" customFormat="1" ht="16" customHeight="1" x14ac:dyDescent="0.35">
      <c r="A309" s="74">
        <v>9911</v>
      </c>
      <c r="B309" s="74">
        <v>10100602597</v>
      </c>
      <c r="C309" s="74">
        <v>177582793</v>
      </c>
      <c r="D309" s="75" t="s">
        <v>1411</v>
      </c>
      <c r="E309" s="75" t="s">
        <v>299</v>
      </c>
      <c r="F309" s="75" t="s">
        <v>1532</v>
      </c>
      <c r="G309" s="74" t="s">
        <v>1146</v>
      </c>
      <c r="H309" s="75" t="s">
        <v>2503</v>
      </c>
      <c r="I309" s="74">
        <v>6979513366</v>
      </c>
      <c r="J309" s="83"/>
    </row>
    <row r="310" spans="1:10" s="84" customFormat="1" ht="16" customHeight="1" x14ac:dyDescent="0.35">
      <c r="A310" s="74">
        <v>9912</v>
      </c>
      <c r="B310" s="74">
        <v>16050501135</v>
      </c>
      <c r="C310" s="74"/>
      <c r="D310" s="75" t="s">
        <v>1412</v>
      </c>
      <c r="E310" s="75" t="s">
        <v>125</v>
      </c>
      <c r="F310" s="75" t="s">
        <v>1533</v>
      </c>
      <c r="G310" s="74" t="s">
        <v>1146</v>
      </c>
      <c r="H310" s="75" t="s">
        <v>2504</v>
      </c>
      <c r="I310" s="74">
        <v>6988896864</v>
      </c>
      <c r="J310" s="83"/>
    </row>
    <row r="311" spans="1:10" s="84" customFormat="1" ht="16" customHeight="1" x14ac:dyDescent="0.35">
      <c r="A311" s="74">
        <v>9913</v>
      </c>
      <c r="B311" s="74">
        <v>16120600891</v>
      </c>
      <c r="C311" s="74"/>
      <c r="D311" s="75" t="s">
        <v>2505</v>
      </c>
      <c r="E311" s="75" t="s">
        <v>113</v>
      </c>
      <c r="F311" s="75" t="s">
        <v>2506</v>
      </c>
      <c r="G311" s="74" t="s">
        <v>1146</v>
      </c>
      <c r="H311" s="75" t="s">
        <v>2507</v>
      </c>
      <c r="I311" s="74">
        <v>6989725836</v>
      </c>
      <c r="J311" s="83"/>
    </row>
    <row r="312" spans="1:10" s="84" customFormat="1" ht="16" customHeight="1" x14ac:dyDescent="0.35">
      <c r="A312" s="74">
        <v>9914</v>
      </c>
      <c r="B312" s="74">
        <v>24010500593</v>
      </c>
      <c r="C312" s="74">
        <v>182315488</v>
      </c>
      <c r="D312" s="75" t="s">
        <v>667</v>
      </c>
      <c r="E312" s="75" t="s">
        <v>146</v>
      </c>
      <c r="F312" s="75" t="s">
        <v>2508</v>
      </c>
      <c r="G312" s="74" t="s">
        <v>1146</v>
      </c>
      <c r="H312" s="75" t="s">
        <v>2509</v>
      </c>
      <c r="I312" s="74">
        <v>6995612420</v>
      </c>
      <c r="J312" s="83"/>
    </row>
    <row r="313" spans="1:10" s="84" customFormat="1" ht="16" customHeight="1" x14ac:dyDescent="0.35">
      <c r="A313" s="74">
        <v>9915</v>
      </c>
      <c r="B313" s="74">
        <v>27110200816</v>
      </c>
      <c r="C313" s="74"/>
      <c r="D313" s="75" t="s">
        <v>2510</v>
      </c>
      <c r="E313" s="75" t="s">
        <v>15</v>
      </c>
      <c r="F313" s="75" t="s">
        <v>2511</v>
      </c>
      <c r="G313" s="74" t="s">
        <v>1146</v>
      </c>
      <c r="H313" s="75" t="s">
        <v>2512</v>
      </c>
      <c r="I313" s="74">
        <v>6975469337</v>
      </c>
      <c r="J313" s="83"/>
    </row>
    <row r="314" spans="1:10" s="84" customFormat="1" ht="16" customHeight="1" x14ac:dyDescent="0.35">
      <c r="A314" s="74">
        <v>9916</v>
      </c>
      <c r="B314" s="74">
        <v>25120600298</v>
      </c>
      <c r="C314" s="74"/>
      <c r="D314" s="75" t="s">
        <v>2513</v>
      </c>
      <c r="E314" s="75" t="s">
        <v>737</v>
      </c>
      <c r="F314" s="75" t="s">
        <v>2514</v>
      </c>
      <c r="G314" s="74" t="s">
        <v>1146</v>
      </c>
      <c r="H314" s="75" t="s">
        <v>2515</v>
      </c>
      <c r="I314" s="74">
        <v>6942825845</v>
      </c>
      <c r="J314" s="83"/>
    </row>
    <row r="315" spans="1:10" s="84" customFormat="1" ht="16" customHeight="1" x14ac:dyDescent="0.35">
      <c r="A315" s="74">
        <v>9917</v>
      </c>
      <c r="B315" s="74">
        <v>28090602914</v>
      </c>
      <c r="C315" s="74">
        <v>178348505</v>
      </c>
      <c r="D315" s="75" t="s">
        <v>1413</v>
      </c>
      <c r="E315" s="75" t="s">
        <v>1414</v>
      </c>
      <c r="F315" s="75" t="s">
        <v>1534</v>
      </c>
      <c r="G315" s="74" t="s">
        <v>1146</v>
      </c>
      <c r="H315" s="75" t="s">
        <v>2516</v>
      </c>
      <c r="I315" s="74">
        <v>6993144636</v>
      </c>
      <c r="J315" s="83"/>
    </row>
    <row r="316" spans="1:10" s="84" customFormat="1" ht="16" customHeight="1" x14ac:dyDescent="0.35">
      <c r="A316" s="74">
        <v>9918</v>
      </c>
      <c r="B316" s="74">
        <v>14080500250</v>
      </c>
      <c r="C316" s="74">
        <v>178308741</v>
      </c>
      <c r="D316" s="75" t="s">
        <v>2517</v>
      </c>
      <c r="E316" s="75" t="s">
        <v>639</v>
      </c>
      <c r="F316" s="75" t="s">
        <v>2518</v>
      </c>
      <c r="G316" s="74" t="s">
        <v>1146</v>
      </c>
      <c r="H316" s="75" t="s">
        <v>2519</v>
      </c>
      <c r="I316" s="74">
        <v>6932582303</v>
      </c>
      <c r="J316" s="83"/>
    </row>
    <row r="317" spans="1:10" s="84" customFormat="1" ht="16" customHeight="1" x14ac:dyDescent="0.35">
      <c r="A317" s="74">
        <v>9919</v>
      </c>
      <c r="B317" s="74" t="s">
        <v>2520</v>
      </c>
      <c r="C317" s="74">
        <v>186083990</v>
      </c>
      <c r="D317" s="75" t="s">
        <v>2521</v>
      </c>
      <c r="E317" s="75" t="s">
        <v>35</v>
      </c>
      <c r="F317" s="75" t="s">
        <v>2522</v>
      </c>
      <c r="G317" s="74" t="s">
        <v>1146</v>
      </c>
      <c r="H317" s="75" t="s">
        <v>2523</v>
      </c>
      <c r="I317" s="74">
        <v>6986533948</v>
      </c>
      <c r="J317" s="83"/>
    </row>
    <row r="318" spans="1:10" s="84" customFormat="1" ht="16" customHeight="1" x14ac:dyDescent="0.35">
      <c r="A318" s="74">
        <v>9920</v>
      </c>
      <c r="B318" s="74" t="s">
        <v>2524</v>
      </c>
      <c r="C318" s="74"/>
      <c r="D318" s="75" t="s">
        <v>2525</v>
      </c>
      <c r="E318" s="75" t="s">
        <v>2526</v>
      </c>
      <c r="F318" s="75" t="s">
        <v>2527</v>
      </c>
      <c r="G318" s="74" t="s">
        <v>1146</v>
      </c>
      <c r="H318" s="75" t="s">
        <v>2528</v>
      </c>
      <c r="I318" s="74">
        <v>6931554874</v>
      </c>
      <c r="J318" s="83"/>
    </row>
    <row r="319" spans="1:10" s="84" customFormat="1" ht="16" customHeight="1" x14ac:dyDescent="0.35">
      <c r="A319" s="74">
        <v>9921</v>
      </c>
      <c r="B319" s="74">
        <v>24100600550</v>
      </c>
      <c r="C319" s="74"/>
      <c r="D319" s="75" t="s">
        <v>1415</v>
      </c>
      <c r="E319" s="75" t="s">
        <v>460</v>
      </c>
      <c r="F319" s="75" t="s">
        <v>1535</v>
      </c>
      <c r="G319" s="74" t="s">
        <v>1146</v>
      </c>
      <c r="H319" s="75" t="s">
        <v>2529</v>
      </c>
      <c r="I319" s="74">
        <v>6982046015</v>
      </c>
      <c r="J319" s="83"/>
    </row>
    <row r="320" spans="1:10" s="84" customFormat="1" ht="16" customHeight="1" x14ac:dyDescent="0.35">
      <c r="A320" s="74">
        <v>9922</v>
      </c>
      <c r="B320" s="74">
        <v>11090600823</v>
      </c>
      <c r="C320" s="74">
        <v>186419047</v>
      </c>
      <c r="D320" s="75" t="s">
        <v>1416</v>
      </c>
      <c r="E320" s="75" t="s">
        <v>1417</v>
      </c>
      <c r="F320" s="75" t="s">
        <v>1536</v>
      </c>
      <c r="G320" s="74" t="s">
        <v>1146</v>
      </c>
      <c r="H320" s="75" t="s">
        <v>2530</v>
      </c>
      <c r="I320" s="74">
        <v>6982073532</v>
      </c>
      <c r="J320" s="83"/>
    </row>
    <row r="321" spans="1:10" s="84" customFormat="1" ht="16" customHeight="1" x14ac:dyDescent="0.35">
      <c r="A321" s="74">
        <v>9923</v>
      </c>
      <c r="B321" s="74" t="s">
        <v>2531</v>
      </c>
      <c r="C321" s="74"/>
      <c r="D321" s="75" t="s">
        <v>2532</v>
      </c>
      <c r="E321" s="75" t="s">
        <v>299</v>
      </c>
      <c r="F321" s="75" t="s">
        <v>2533</v>
      </c>
      <c r="G321" s="74" t="s">
        <v>1146</v>
      </c>
      <c r="H321" s="75" t="s">
        <v>2534</v>
      </c>
      <c r="I321" s="74">
        <v>6946626355</v>
      </c>
      <c r="J321" s="83"/>
    </row>
    <row r="322" spans="1:10" s="84" customFormat="1" ht="16" customHeight="1" x14ac:dyDescent="0.35">
      <c r="A322" s="74">
        <v>9924</v>
      </c>
      <c r="B322" s="74">
        <v>28058403552</v>
      </c>
      <c r="C322" s="74"/>
      <c r="D322" s="75" t="s">
        <v>906</v>
      </c>
      <c r="E322" s="75" t="s">
        <v>299</v>
      </c>
      <c r="F322" s="75" t="s">
        <v>907</v>
      </c>
      <c r="G322" s="74" t="s">
        <v>1146</v>
      </c>
      <c r="H322" s="75" t="s">
        <v>2535</v>
      </c>
      <c r="I322" s="74">
        <v>6946694676</v>
      </c>
      <c r="J322" s="83"/>
    </row>
    <row r="323" spans="1:10" s="84" customFormat="1" ht="16" customHeight="1" x14ac:dyDescent="0.35">
      <c r="A323" s="74">
        <v>9925</v>
      </c>
      <c r="B323" s="74">
        <v>17070600410</v>
      </c>
      <c r="C323" s="74"/>
      <c r="D323" s="75" t="s">
        <v>2536</v>
      </c>
      <c r="E323" s="75" t="s">
        <v>15</v>
      </c>
      <c r="F323" s="75" t="s">
        <v>2537</v>
      </c>
      <c r="G323" s="74" t="s">
        <v>1146</v>
      </c>
      <c r="H323" s="75" t="s">
        <v>2538</v>
      </c>
      <c r="I323" s="74">
        <v>6934939095</v>
      </c>
      <c r="J323" s="83"/>
    </row>
    <row r="324" spans="1:10" s="84" customFormat="1" ht="16" customHeight="1" x14ac:dyDescent="0.35">
      <c r="A324" s="74">
        <v>9926</v>
      </c>
      <c r="B324" s="74" t="s">
        <v>2539</v>
      </c>
      <c r="C324" s="74"/>
      <c r="D324" s="75" t="s">
        <v>1418</v>
      </c>
      <c r="E324" s="75" t="s">
        <v>60</v>
      </c>
      <c r="F324" s="75" t="s">
        <v>1537</v>
      </c>
      <c r="G324" s="74" t="s">
        <v>1146</v>
      </c>
      <c r="H324" s="75" t="s">
        <v>2540</v>
      </c>
      <c r="I324" s="74">
        <v>6936722927</v>
      </c>
      <c r="J324" s="83"/>
    </row>
    <row r="325" spans="1:10" s="84" customFormat="1" ht="16" customHeight="1" x14ac:dyDescent="0.35">
      <c r="A325" s="74">
        <v>9927</v>
      </c>
      <c r="B325" s="74">
        <v>12050603310</v>
      </c>
      <c r="C325" s="74">
        <v>167997825</v>
      </c>
      <c r="D325" s="75" t="s">
        <v>1358</v>
      </c>
      <c r="E325" s="75" t="s">
        <v>1419</v>
      </c>
      <c r="F325" s="75" t="s">
        <v>1538</v>
      </c>
      <c r="G325" s="74" t="s">
        <v>1146</v>
      </c>
      <c r="H325" s="75" t="s">
        <v>2541</v>
      </c>
      <c r="I325" s="74">
        <v>6994834599</v>
      </c>
      <c r="J325" s="83"/>
    </row>
    <row r="326" spans="1:10" s="84" customFormat="1" ht="16" customHeight="1" x14ac:dyDescent="0.35">
      <c r="A326" s="74">
        <v>9928</v>
      </c>
      <c r="B326" s="74">
        <v>25126701041</v>
      </c>
      <c r="C326" s="74" t="s">
        <v>2544</v>
      </c>
      <c r="D326" s="75" t="s">
        <v>2542</v>
      </c>
      <c r="E326" s="75" t="s">
        <v>38</v>
      </c>
      <c r="F326" s="75" t="s">
        <v>2543</v>
      </c>
      <c r="G326" s="74" t="s">
        <v>1146</v>
      </c>
      <c r="H326" s="75" t="s">
        <v>2545</v>
      </c>
      <c r="I326" s="74">
        <v>6978023088</v>
      </c>
      <c r="J326" s="83"/>
    </row>
    <row r="327" spans="1:10" s="84" customFormat="1" ht="16" customHeight="1" x14ac:dyDescent="0.35">
      <c r="A327" s="74">
        <v>9929</v>
      </c>
      <c r="B327" s="74">
        <v>20070601453</v>
      </c>
      <c r="C327" s="74"/>
      <c r="D327" s="75" t="s">
        <v>1420</v>
      </c>
      <c r="E327" s="75" t="s">
        <v>145</v>
      </c>
      <c r="F327" s="75" t="s">
        <v>1539</v>
      </c>
      <c r="G327" s="74" t="s">
        <v>1146</v>
      </c>
      <c r="H327" s="75" t="s">
        <v>2546</v>
      </c>
      <c r="I327" s="74">
        <v>6907827409</v>
      </c>
      <c r="J327" s="83"/>
    </row>
    <row r="328" spans="1:10" s="84" customFormat="1" ht="16" customHeight="1" x14ac:dyDescent="0.35">
      <c r="A328" s="74">
        <v>9930</v>
      </c>
      <c r="B328" s="74">
        <v>19090501016</v>
      </c>
      <c r="C328" s="74"/>
      <c r="D328" s="75" t="s">
        <v>2547</v>
      </c>
      <c r="E328" s="75" t="s">
        <v>299</v>
      </c>
      <c r="F328" s="75" t="s">
        <v>2548</v>
      </c>
      <c r="G328" s="74" t="s">
        <v>1146</v>
      </c>
      <c r="H328" s="75" t="s">
        <v>2549</v>
      </c>
      <c r="I328" s="74">
        <v>6987485886</v>
      </c>
      <c r="J328" s="83"/>
    </row>
    <row r="329" spans="1:10" s="84" customFormat="1" ht="16" customHeight="1" x14ac:dyDescent="0.35">
      <c r="A329" s="74">
        <v>9931</v>
      </c>
      <c r="B329" s="74">
        <v>22110600255</v>
      </c>
      <c r="C329" s="74">
        <v>178325448</v>
      </c>
      <c r="D329" s="75" t="s">
        <v>1421</v>
      </c>
      <c r="E329" s="75" t="s">
        <v>146</v>
      </c>
      <c r="F329" s="75" t="s">
        <v>1540</v>
      </c>
      <c r="G329" s="74" t="s">
        <v>1146</v>
      </c>
      <c r="H329" s="75" t="s">
        <v>2550</v>
      </c>
      <c r="I329" s="74">
        <v>6947981223</v>
      </c>
      <c r="J329" s="83"/>
    </row>
    <row r="330" spans="1:10" s="84" customFormat="1" ht="16" customHeight="1" x14ac:dyDescent="0.35">
      <c r="A330" s="74">
        <v>9932</v>
      </c>
      <c r="B330" s="74">
        <v>10090600932</v>
      </c>
      <c r="C330" s="74">
        <v>182366789</v>
      </c>
      <c r="D330" s="75" t="s">
        <v>435</v>
      </c>
      <c r="E330" s="75" t="s">
        <v>119</v>
      </c>
      <c r="F330" s="75" t="s">
        <v>1541</v>
      </c>
      <c r="G330" s="74" t="s">
        <v>1146</v>
      </c>
      <c r="H330" s="75" t="s">
        <v>2551</v>
      </c>
      <c r="I330" s="74">
        <v>6955829399</v>
      </c>
      <c r="J330" s="83"/>
    </row>
    <row r="331" spans="1:10" s="84" customFormat="1" ht="16" customHeight="1" x14ac:dyDescent="0.35">
      <c r="A331" s="74">
        <v>9933</v>
      </c>
      <c r="B331" s="74">
        <v>25050401014</v>
      </c>
      <c r="C331" s="74"/>
      <c r="D331" s="75" t="s">
        <v>2552</v>
      </c>
      <c r="E331" s="75" t="s">
        <v>86</v>
      </c>
      <c r="F331" s="75" t="s">
        <v>2553</v>
      </c>
      <c r="G331" s="74" t="s">
        <v>1146</v>
      </c>
      <c r="H331" s="75" t="s">
        <v>2554</v>
      </c>
      <c r="I331" s="74">
        <v>6989925487</v>
      </c>
      <c r="J331" s="83"/>
    </row>
    <row r="332" spans="1:10" s="84" customFormat="1" ht="16" customHeight="1" x14ac:dyDescent="0.35">
      <c r="A332" s="74">
        <v>9934</v>
      </c>
      <c r="B332" s="74">
        <v>23030001293</v>
      </c>
      <c r="C332" s="74"/>
      <c r="D332" s="75" t="s">
        <v>862</v>
      </c>
      <c r="E332" s="75" t="s">
        <v>75</v>
      </c>
      <c r="F332" s="75" t="s">
        <v>2555</v>
      </c>
      <c r="G332" s="74" t="s">
        <v>1146</v>
      </c>
      <c r="H332" s="75" t="s">
        <v>2556</v>
      </c>
      <c r="I332" s="74">
        <v>6985782134</v>
      </c>
      <c r="J332" s="83"/>
    </row>
    <row r="333" spans="1:10" s="84" customFormat="1" ht="16" customHeight="1" x14ac:dyDescent="0.35">
      <c r="A333" s="74">
        <v>9935</v>
      </c>
      <c r="B333" s="74">
        <v>22030600914</v>
      </c>
      <c r="C333" s="74">
        <v>144185285</v>
      </c>
      <c r="D333" s="75" t="s">
        <v>1422</v>
      </c>
      <c r="E333" s="75" t="s">
        <v>1423</v>
      </c>
      <c r="F333" s="75" t="s">
        <v>1542</v>
      </c>
      <c r="G333" s="74" t="s">
        <v>1146</v>
      </c>
      <c r="H333" s="75" t="s">
        <v>2557</v>
      </c>
      <c r="I333" s="74">
        <v>6979986962</v>
      </c>
      <c r="J333" s="83"/>
    </row>
    <row r="334" spans="1:10" s="84" customFormat="1" ht="16" customHeight="1" x14ac:dyDescent="0.35">
      <c r="A334" s="96">
        <v>9849</v>
      </c>
      <c r="B334" s="96" t="s">
        <v>2245</v>
      </c>
      <c r="C334" s="96"/>
      <c r="D334" s="97" t="s">
        <v>2246</v>
      </c>
      <c r="E334" s="97" t="s">
        <v>2247</v>
      </c>
      <c r="F334" s="97" t="s">
        <v>2248</v>
      </c>
      <c r="G334" s="96" t="s">
        <v>1136</v>
      </c>
      <c r="H334" s="97" t="s">
        <v>2249</v>
      </c>
      <c r="I334" s="96">
        <v>6989488749</v>
      </c>
      <c r="J334" s="83"/>
    </row>
    <row r="335" spans="1:10" s="84" customFormat="1" ht="16" customHeight="1" x14ac:dyDescent="0.35">
      <c r="A335" s="96">
        <v>9850</v>
      </c>
      <c r="B335" s="96" t="s">
        <v>2250</v>
      </c>
      <c r="C335" s="96"/>
      <c r="D335" s="97" t="s">
        <v>2251</v>
      </c>
      <c r="E335" s="97" t="s">
        <v>2252</v>
      </c>
      <c r="F335" s="97" t="s">
        <v>2253</v>
      </c>
      <c r="G335" s="96" t="s">
        <v>1136</v>
      </c>
      <c r="H335" s="97" t="s">
        <v>2254</v>
      </c>
      <c r="I335" s="96">
        <v>6942559976</v>
      </c>
      <c r="J335" s="83"/>
    </row>
    <row r="336" spans="1:10" s="84" customFormat="1" ht="16" customHeight="1" x14ac:dyDescent="0.35">
      <c r="A336" s="96">
        <v>9851</v>
      </c>
      <c r="B336" s="96" t="s">
        <v>2255</v>
      </c>
      <c r="C336" s="96">
        <v>184059830</v>
      </c>
      <c r="D336" s="97" t="s">
        <v>1373</v>
      </c>
      <c r="E336" s="97" t="s">
        <v>1374</v>
      </c>
      <c r="F336" s="97" t="s">
        <v>1502</v>
      </c>
      <c r="G336" s="96" t="s">
        <v>1136</v>
      </c>
      <c r="H336" s="97" t="s">
        <v>2256</v>
      </c>
      <c r="I336" s="96">
        <v>6971535150</v>
      </c>
      <c r="J336" s="83"/>
    </row>
    <row r="337" spans="1:10" s="84" customFormat="1" ht="16" customHeight="1" x14ac:dyDescent="0.35">
      <c r="A337" s="96">
        <v>9852</v>
      </c>
      <c r="B337" s="96">
        <v>18070604006</v>
      </c>
      <c r="C337" s="96">
        <v>173129713</v>
      </c>
      <c r="D337" s="97" t="s">
        <v>1375</v>
      </c>
      <c r="E337" s="97" t="s">
        <v>1286</v>
      </c>
      <c r="F337" s="97" t="s">
        <v>1503</v>
      </c>
      <c r="G337" s="96" t="s">
        <v>1136</v>
      </c>
      <c r="H337" s="97" t="s">
        <v>2257</v>
      </c>
      <c r="I337" s="96">
        <v>6942942519</v>
      </c>
      <c r="J337" s="83"/>
    </row>
    <row r="338" spans="1:10" s="84" customFormat="1" ht="16" customHeight="1" x14ac:dyDescent="0.35">
      <c r="A338" s="96">
        <v>9853</v>
      </c>
      <c r="B338" s="96" t="s">
        <v>2258</v>
      </c>
      <c r="C338" s="96"/>
      <c r="D338" s="97" t="s">
        <v>2259</v>
      </c>
      <c r="E338" s="97" t="s">
        <v>487</v>
      </c>
      <c r="F338" s="97" t="s">
        <v>2260</v>
      </c>
      <c r="G338" s="96" t="s">
        <v>1136</v>
      </c>
      <c r="H338" s="97" t="s">
        <v>2261</v>
      </c>
      <c r="I338" s="96">
        <v>6975460876</v>
      </c>
      <c r="J338" s="83"/>
    </row>
    <row r="339" spans="1:10" s="84" customFormat="1" ht="16" customHeight="1" x14ac:dyDescent="0.35">
      <c r="A339" s="96">
        <v>9854</v>
      </c>
      <c r="B339" s="96" t="s">
        <v>2262</v>
      </c>
      <c r="C339" s="96"/>
      <c r="D339" s="97" t="s">
        <v>2263</v>
      </c>
      <c r="E339" s="97" t="s">
        <v>2264</v>
      </c>
      <c r="F339" s="97" t="s">
        <v>2265</v>
      </c>
      <c r="G339" s="96" t="s">
        <v>1136</v>
      </c>
      <c r="H339" s="97" t="s">
        <v>2266</v>
      </c>
      <c r="I339" s="96">
        <v>6995178474</v>
      </c>
      <c r="J339" s="83"/>
    </row>
    <row r="340" spans="1:10" s="84" customFormat="1" ht="16" customHeight="1" x14ac:dyDescent="0.35">
      <c r="A340" s="96">
        <v>9855</v>
      </c>
      <c r="B340" s="96">
        <v>22090600150</v>
      </c>
      <c r="C340" s="96">
        <v>188272944</v>
      </c>
      <c r="D340" s="97" t="s">
        <v>2267</v>
      </c>
      <c r="E340" s="97" t="s">
        <v>883</v>
      </c>
      <c r="F340" s="97" t="s">
        <v>2268</v>
      </c>
      <c r="G340" s="96" t="s">
        <v>1136</v>
      </c>
      <c r="H340" s="97" t="s">
        <v>2269</v>
      </c>
      <c r="I340" s="96">
        <v>6984564128</v>
      </c>
      <c r="J340" s="83"/>
    </row>
    <row r="341" spans="1:10" s="84" customFormat="1" ht="16" customHeight="1" x14ac:dyDescent="0.35">
      <c r="A341" s="96">
        <v>9856</v>
      </c>
      <c r="B341" s="96">
        <v>14089701081</v>
      </c>
      <c r="C341" s="96"/>
      <c r="D341" s="97" t="s">
        <v>54</v>
      </c>
      <c r="E341" s="97" t="s">
        <v>17</v>
      </c>
      <c r="F341" s="97" t="s">
        <v>2270</v>
      </c>
      <c r="G341" s="96" t="s">
        <v>1136</v>
      </c>
      <c r="H341" s="97" t="s">
        <v>2271</v>
      </c>
      <c r="I341" s="96">
        <v>6947739080</v>
      </c>
      <c r="J341" s="83"/>
    </row>
    <row r="342" spans="1:10" s="84" customFormat="1" ht="16" customHeight="1" x14ac:dyDescent="0.35">
      <c r="A342" s="96">
        <v>9857</v>
      </c>
      <c r="B342" s="96">
        <v>30040501873</v>
      </c>
      <c r="C342" s="96"/>
      <c r="D342" s="97" t="s">
        <v>584</v>
      </c>
      <c r="E342" s="97" t="s">
        <v>299</v>
      </c>
      <c r="F342" s="97" t="s">
        <v>2272</v>
      </c>
      <c r="G342" s="96" t="s">
        <v>1136</v>
      </c>
      <c r="H342" s="97" t="s">
        <v>2273</v>
      </c>
      <c r="I342" s="96">
        <v>6988529755</v>
      </c>
      <c r="J342" s="83"/>
    </row>
    <row r="343" spans="1:10" s="84" customFormat="1" ht="16" customHeight="1" x14ac:dyDescent="0.35">
      <c r="A343" s="96">
        <v>9858</v>
      </c>
      <c r="B343" s="96">
        <v>30120600405</v>
      </c>
      <c r="C343" s="96">
        <v>184085115</v>
      </c>
      <c r="D343" s="97" t="s">
        <v>1376</v>
      </c>
      <c r="E343" s="97" t="s">
        <v>38</v>
      </c>
      <c r="F343" s="97" t="s">
        <v>1504</v>
      </c>
      <c r="G343" s="96" t="s">
        <v>1136</v>
      </c>
      <c r="H343" s="97" t="s">
        <v>2274</v>
      </c>
      <c r="I343" s="96">
        <v>6949349728</v>
      </c>
      <c r="J343" s="83"/>
    </row>
    <row r="344" spans="1:10" s="84" customFormat="1" ht="16" customHeight="1" x14ac:dyDescent="0.35">
      <c r="A344" s="96">
        <v>9859</v>
      </c>
      <c r="B344" s="96">
        <v>24110601044</v>
      </c>
      <c r="C344" s="96"/>
      <c r="D344" s="97" t="s">
        <v>2275</v>
      </c>
      <c r="E344" s="97" t="s">
        <v>1316</v>
      </c>
      <c r="F344" s="97" t="s">
        <v>2276</v>
      </c>
      <c r="G344" s="96" t="s">
        <v>1136</v>
      </c>
      <c r="H344" s="97" t="s">
        <v>2277</v>
      </c>
      <c r="I344" s="96">
        <v>6976972825</v>
      </c>
      <c r="J344" s="83"/>
    </row>
    <row r="345" spans="1:10" s="84" customFormat="1" ht="16" customHeight="1" x14ac:dyDescent="0.35">
      <c r="A345" s="96">
        <v>9860</v>
      </c>
      <c r="B345" s="96">
        <v>26080601839</v>
      </c>
      <c r="C345" s="96">
        <v>179784779</v>
      </c>
      <c r="D345" s="97" t="s">
        <v>1377</v>
      </c>
      <c r="E345" s="97" t="s">
        <v>60</v>
      </c>
      <c r="F345" s="97" t="s">
        <v>1505</v>
      </c>
      <c r="G345" s="96" t="s">
        <v>1136</v>
      </c>
      <c r="H345" s="97" t="s">
        <v>2278</v>
      </c>
      <c r="I345" s="96">
        <v>6989875683</v>
      </c>
      <c r="J345" s="83"/>
    </row>
    <row r="346" spans="1:10" s="84" customFormat="1" ht="16" customHeight="1" x14ac:dyDescent="0.35">
      <c r="A346" s="96">
        <v>9861</v>
      </c>
      <c r="B346" s="96">
        <v>22020600809</v>
      </c>
      <c r="C346" s="96">
        <v>179280553</v>
      </c>
      <c r="D346" s="97" t="s">
        <v>1378</v>
      </c>
      <c r="E346" s="97" t="s">
        <v>496</v>
      </c>
      <c r="F346" s="97" t="s">
        <v>1506</v>
      </c>
      <c r="G346" s="96" t="s">
        <v>1136</v>
      </c>
      <c r="H346" s="97" t="s">
        <v>2279</v>
      </c>
      <c r="I346" s="96">
        <v>6984474783</v>
      </c>
      <c r="J346" s="83"/>
    </row>
    <row r="347" spans="1:10" s="84" customFormat="1" ht="16" customHeight="1" x14ac:dyDescent="0.35">
      <c r="A347" s="96">
        <v>9862</v>
      </c>
      <c r="B347" s="96">
        <v>11060500599</v>
      </c>
      <c r="C347" s="96">
        <v>179200232</v>
      </c>
      <c r="D347" s="97" t="s">
        <v>2280</v>
      </c>
      <c r="E347" s="97" t="s">
        <v>2281</v>
      </c>
      <c r="F347" s="97" t="s">
        <v>2282</v>
      </c>
      <c r="G347" s="96" t="s">
        <v>1136</v>
      </c>
      <c r="H347" s="97" t="s">
        <v>2283</v>
      </c>
      <c r="I347" s="96">
        <v>6980892734</v>
      </c>
      <c r="J347" s="83"/>
    </row>
    <row r="348" spans="1:10" s="84" customFormat="1" ht="16" customHeight="1" x14ac:dyDescent="0.35">
      <c r="A348" s="96">
        <v>9863</v>
      </c>
      <c r="B348" s="96">
        <v>17050500770</v>
      </c>
      <c r="C348" s="96">
        <v>178074483</v>
      </c>
      <c r="D348" s="97" t="s">
        <v>1379</v>
      </c>
      <c r="E348" s="97" t="s">
        <v>542</v>
      </c>
      <c r="F348" s="97" t="s">
        <v>1507</v>
      </c>
      <c r="G348" s="96" t="s">
        <v>1136</v>
      </c>
      <c r="H348" s="97" t="s">
        <v>2284</v>
      </c>
      <c r="I348" s="96">
        <v>6931832405</v>
      </c>
      <c r="J348" s="83"/>
    </row>
    <row r="349" spans="1:10" s="84" customFormat="1" ht="16" customHeight="1" x14ac:dyDescent="0.35">
      <c r="A349" s="96">
        <v>9864</v>
      </c>
      <c r="B349" s="96">
        <v>15030603250</v>
      </c>
      <c r="C349" s="96">
        <v>186323492</v>
      </c>
      <c r="D349" s="97" t="s">
        <v>1380</v>
      </c>
      <c r="E349" s="97" t="s">
        <v>113</v>
      </c>
      <c r="F349" s="97" t="s">
        <v>1508</v>
      </c>
      <c r="G349" s="96" t="s">
        <v>1136</v>
      </c>
      <c r="H349" s="97" t="s">
        <v>2285</v>
      </c>
      <c r="I349" s="96">
        <v>6980898018</v>
      </c>
      <c r="J349" s="83"/>
    </row>
    <row r="350" spans="1:10" s="84" customFormat="1" ht="16" customHeight="1" x14ac:dyDescent="0.35">
      <c r="A350" s="96">
        <v>9865</v>
      </c>
      <c r="B350" s="96" t="s">
        <v>2286</v>
      </c>
      <c r="C350" s="96">
        <v>150484093</v>
      </c>
      <c r="D350" s="97" t="s">
        <v>2287</v>
      </c>
      <c r="E350" s="97" t="s">
        <v>531</v>
      </c>
      <c r="F350" s="97" t="s">
        <v>2288</v>
      </c>
      <c r="G350" s="96" t="s">
        <v>1136</v>
      </c>
      <c r="H350" s="97" t="s">
        <v>2289</v>
      </c>
      <c r="I350" s="96">
        <v>6939291280</v>
      </c>
      <c r="J350" s="83"/>
    </row>
    <row r="351" spans="1:10" s="84" customFormat="1" ht="16" customHeight="1" x14ac:dyDescent="0.35">
      <c r="A351" s="96">
        <v>9866</v>
      </c>
      <c r="B351" s="96">
        <v>26030601269</v>
      </c>
      <c r="C351" s="96">
        <v>181616761</v>
      </c>
      <c r="D351" s="97" t="s">
        <v>1381</v>
      </c>
      <c r="E351" s="97" t="s">
        <v>1382</v>
      </c>
      <c r="F351" s="97" t="s">
        <v>1509</v>
      </c>
      <c r="G351" s="96" t="s">
        <v>1136</v>
      </c>
      <c r="H351" s="97" t="s">
        <v>2290</v>
      </c>
      <c r="I351" s="96">
        <v>6985752798</v>
      </c>
      <c r="J351" s="83"/>
    </row>
    <row r="352" spans="1:10" s="84" customFormat="1" ht="16" customHeight="1" x14ac:dyDescent="0.35">
      <c r="A352" s="96">
        <v>9867</v>
      </c>
      <c r="B352" s="96" t="s">
        <v>2291</v>
      </c>
      <c r="C352" s="96">
        <v>174829229</v>
      </c>
      <c r="D352" s="97" t="s">
        <v>2292</v>
      </c>
      <c r="E352" s="97" t="s">
        <v>2293</v>
      </c>
      <c r="F352" s="97" t="s">
        <v>2294</v>
      </c>
      <c r="G352" s="96" t="s">
        <v>1136</v>
      </c>
      <c r="H352" s="97" t="s">
        <v>2295</v>
      </c>
      <c r="I352" s="96">
        <v>6907922994</v>
      </c>
      <c r="J352" s="83"/>
    </row>
    <row r="353" spans="1:10" s="84" customFormat="1" ht="16" customHeight="1" x14ac:dyDescent="0.35">
      <c r="A353" s="96">
        <v>9868</v>
      </c>
      <c r="B353" s="96">
        <v>12070603282</v>
      </c>
      <c r="C353" s="96">
        <v>186721132</v>
      </c>
      <c r="D353" s="97" t="s">
        <v>1383</v>
      </c>
      <c r="E353" s="97" t="s">
        <v>1384</v>
      </c>
      <c r="F353" s="97" t="s">
        <v>1510</v>
      </c>
      <c r="G353" s="96" t="s">
        <v>1136</v>
      </c>
      <c r="H353" s="97" t="s">
        <v>2296</v>
      </c>
      <c r="I353" s="96">
        <v>6989800727</v>
      </c>
      <c r="J353" s="83"/>
    </row>
    <row r="354" spans="1:10" s="84" customFormat="1" ht="16" customHeight="1" x14ac:dyDescent="0.35">
      <c r="A354" s="96">
        <v>9869</v>
      </c>
      <c r="B354" s="96">
        <v>12090603833</v>
      </c>
      <c r="C354" s="96">
        <v>186439697</v>
      </c>
      <c r="D354" s="97" t="s">
        <v>1385</v>
      </c>
      <c r="E354" s="97" t="s">
        <v>1386</v>
      </c>
      <c r="F354" s="97" t="s">
        <v>1511</v>
      </c>
      <c r="G354" s="96" t="s">
        <v>1136</v>
      </c>
      <c r="H354" s="97" t="s">
        <v>2297</v>
      </c>
      <c r="I354" s="96">
        <v>6981665608</v>
      </c>
      <c r="J354" s="83"/>
    </row>
    <row r="355" spans="1:10" s="84" customFormat="1" ht="16" customHeight="1" x14ac:dyDescent="0.35">
      <c r="A355" s="96">
        <v>9870</v>
      </c>
      <c r="B355" s="96">
        <v>13060602185</v>
      </c>
      <c r="C355" s="96">
        <v>183580301</v>
      </c>
      <c r="D355" s="97" t="s">
        <v>1387</v>
      </c>
      <c r="E355" s="97" t="s">
        <v>744</v>
      </c>
      <c r="F355" s="97" t="s">
        <v>1512</v>
      </c>
      <c r="G355" s="96" t="s">
        <v>1136</v>
      </c>
      <c r="H355" s="97" t="s">
        <v>2298</v>
      </c>
      <c r="I355" s="96">
        <v>6986695257</v>
      </c>
      <c r="J355" s="83"/>
    </row>
    <row r="356" spans="1:10" s="84" customFormat="1" ht="16" customHeight="1" x14ac:dyDescent="0.35">
      <c r="A356" s="96">
        <v>9871</v>
      </c>
      <c r="B356" s="96">
        <v>25010401153</v>
      </c>
      <c r="C356" s="96">
        <v>179523567</v>
      </c>
      <c r="D356" s="97" t="s">
        <v>2299</v>
      </c>
      <c r="E356" s="97" t="s">
        <v>423</v>
      </c>
      <c r="F356" s="97" t="s">
        <v>2300</v>
      </c>
      <c r="G356" s="96" t="s">
        <v>1136</v>
      </c>
      <c r="H356" s="97" t="s">
        <v>2301</v>
      </c>
      <c r="I356" s="96">
        <v>6974593054</v>
      </c>
      <c r="J356" s="83"/>
    </row>
    <row r="357" spans="1:10" s="84" customFormat="1" ht="16" customHeight="1" x14ac:dyDescent="0.35">
      <c r="A357" s="96">
        <v>9872</v>
      </c>
      <c r="B357" s="96">
        <v>13120600484</v>
      </c>
      <c r="C357" s="96">
        <v>183590299</v>
      </c>
      <c r="D357" s="97" t="s">
        <v>1388</v>
      </c>
      <c r="E357" s="97" t="s">
        <v>63</v>
      </c>
      <c r="F357" s="97" t="s">
        <v>1513</v>
      </c>
      <c r="G357" s="96" t="s">
        <v>1136</v>
      </c>
      <c r="H357" s="97" t="s">
        <v>2302</v>
      </c>
      <c r="I357" s="96">
        <v>6951233444</v>
      </c>
      <c r="J357" s="83"/>
    </row>
    <row r="358" spans="1:10" s="84" customFormat="1" ht="16" customHeight="1" x14ac:dyDescent="0.35">
      <c r="A358" s="96">
        <v>9873</v>
      </c>
      <c r="B358" s="96">
        <v>25060600993</v>
      </c>
      <c r="C358" s="96"/>
      <c r="D358" s="97" t="s">
        <v>1800</v>
      </c>
      <c r="E358" s="97" t="s">
        <v>460</v>
      </c>
      <c r="F358" s="97" t="s">
        <v>2303</v>
      </c>
      <c r="G358" s="96" t="s">
        <v>1136</v>
      </c>
      <c r="H358" s="97" t="s">
        <v>2304</v>
      </c>
      <c r="I358" s="96">
        <v>6987563382</v>
      </c>
      <c r="J358" s="83"/>
    </row>
    <row r="359" spans="1:10" s="84" customFormat="1" ht="16" customHeight="1" x14ac:dyDescent="0.35">
      <c r="A359" s="96">
        <v>9874</v>
      </c>
      <c r="B359" s="96">
        <v>27026202526</v>
      </c>
      <c r="C359" s="96"/>
      <c r="D359" s="97" t="s">
        <v>2305</v>
      </c>
      <c r="E359" s="97" t="s">
        <v>487</v>
      </c>
      <c r="F359" s="97" t="s">
        <v>2306</v>
      </c>
      <c r="G359" s="96" t="s">
        <v>1136</v>
      </c>
      <c r="H359" s="97" t="s">
        <v>2307</v>
      </c>
      <c r="I359" s="96">
        <v>6936017777</v>
      </c>
      <c r="J359" s="83"/>
    </row>
    <row r="360" spans="1:10" s="84" customFormat="1" ht="16" customHeight="1" x14ac:dyDescent="0.35">
      <c r="A360" s="96">
        <v>9875</v>
      </c>
      <c r="B360" s="96">
        <v>13120601813</v>
      </c>
      <c r="C360" s="96"/>
      <c r="D360" s="97" t="s">
        <v>2308</v>
      </c>
      <c r="E360" s="97" t="s">
        <v>873</v>
      </c>
      <c r="F360" s="97" t="s">
        <v>2309</v>
      </c>
      <c r="G360" s="96" t="s">
        <v>1136</v>
      </c>
      <c r="H360" s="97" t="s">
        <v>2310</v>
      </c>
      <c r="I360" s="96">
        <v>6955950615</v>
      </c>
      <c r="J360" s="83"/>
    </row>
    <row r="361" spans="1:10" s="84" customFormat="1" ht="16" customHeight="1" x14ac:dyDescent="0.35">
      <c r="A361" s="96">
        <v>9876</v>
      </c>
      <c r="B361" s="96" t="s">
        <v>2311</v>
      </c>
      <c r="C361" s="96">
        <v>178080951</v>
      </c>
      <c r="D361" s="97" t="s">
        <v>2312</v>
      </c>
      <c r="E361" s="97" t="s">
        <v>2313</v>
      </c>
      <c r="F361" s="97" t="s">
        <v>2314</v>
      </c>
      <c r="G361" s="96" t="s">
        <v>1136</v>
      </c>
      <c r="H361" s="97" t="s">
        <v>2315</v>
      </c>
      <c r="I361" s="96">
        <v>6974121876</v>
      </c>
      <c r="J361" s="83"/>
    </row>
    <row r="362" spans="1:10" s="84" customFormat="1" ht="16" customHeight="1" x14ac:dyDescent="0.35">
      <c r="A362" s="96">
        <v>9877</v>
      </c>
      <c r="B362" s="96">
        <v>15037504683</v>
      </c>
      <c r="C362" s="96" t="s">
        <v>2317</v>
      </c>
      <c r="D362" s="97" t="s">
        <v>438</v>
      </c>
      <c r="E362" s="97" t="s">
        <v>221</v>
      </c>
      <c r="F362" s="97" t="s">
        <v>2316</v>
      </c>
      <c r="G362" s="96" t="s">
        <v>1136</v>
      </c>
      <c r="H362" s="97" t="s">
        <v>2318</v>
      </c>
      <c r="I362" s="96">
        <v>6949712288</v>
      </c>
      <c r="J362" s="83"/>
    </row>
    <row r="363" spans="1:10" s="84" customFormat="1" ht="16" customHeight="1" x14ac:dyDescent="0.35">
      <c r="A363" s="74">
        <v>9766</v>
      </c>
      <c r="B363" s="74">
        <v>12090602793</v>
      </c>
      <c r="C363" s="74"/>
      <c r="D363" s="75" t="s">
        <v>2558</v>
      </c>
      <c r="E363" s="75" t="s">
        <v>2559</v>
      </c>
      <c r="F363" s="75" t="s">
        <v>2560</v>
      </c>
      <c r="G363" s="74" t="s">
        <v>1204</v>
      </c>
      <c r="H363" s="75" t="s">
        <v>2561</v>
      </c>
      <c r="I363" s="74">
        <v>6981099451</v>
      </c>
      <c r="J363" s="83"/>
    </row>
    <row r="364" spans="1:10" s="84" customFormat="1" ht="16" customHeight="1" x14ac:dyDescent="0.35">
      <c r="A364" s="74">
        <v>9767</v>
      </c>
      <c r="B364" s="74" t="s">
        <v>2562</v>
      </c>
      <c r="C364" s="74"/>
      <c r="D364" s="75" t="s">
        <v>2563</v>
      </c>
      <c r="E364" s="75" t="s">
        <v>1577</v>
      </c>
      <c r="F364" s="75" t="s">
        <v>2564</v>
      </c>
      <c r="G364" s="74" t="s">
        <v>1204</v>
      </c>
      <c r="H364" s="75" t="s">
        <v>2565</v>
      </c>
      <c r="I364" s="74">
        <v>6940617257</v>
      </c>
      <c r="J364" s="83"/>
    </row>
    <row r="365" spans="1:10" s="84" customFormat="1" ht="16" customHeight="1" x14ac:dyDescent="0.35">
      <c r="A365" s="74">
        <v>9768</v>
      </c>
      <c r="B365" s="74">
        <v>24100501394</v>
      </c>
      <c r="C365" s="74">
        <v>179345955</v>
      </c>
      <c r="D365" s="75" t="s">
        <v>2566</v>
      </c>
      <c r="E365" s="75" t="s">
        <v>528</v>
      </c>
      <c r="F365" s="75" t="s">
        <v>2567</v>
      </c>
      <c r="G365" s="74" t="s">
        <v>1204</v>
      </c>
      <c r="H365" s="75" t="s">
        <v>2568</v>
      </c>
      <c r="I365" s="74">
        <v>6946654122</v>
      </c>
      <c r="J365" s="83"/>
    </row>
    <row r="366" spans="1:10" s="84" customFormat="1" ht="16" customHeight="1" x14ac:dyDescent="0.35">
      <c r="A366" s="74">
        <v>9769</v>
      </c>
      <c r="B366" s="74">
        <v>25040600279</v>
      </c>
      <c r="C366" s="74">
        <v>135731623</v>
      </c>
      <c r="D366" s="75" t="s">
        <v>1424</v>
      </c>
      <c r="E366" s="75" t="s">
        <v>119</v>
      </c>
      <c r="F366" s="75" t="s">
        <v>1543</v>
      </c>
      <c r="G366" s="74" t="s">
        <v>1204</v>
      </c>
      <c r="H366" s="75" t="s">
        <v>2569</v>
      </c>
      <c r="I366" s="74">
        <v>6946245098</v>
      </c>
      <c r="J366" s="83"/>
    </row>
    <row r="367" spans="1:10" s="84" customFormat="1" ht="16" customHeight="1" x14ac:dyDescent="0.35">
      <c r="A367" s="74">
        <v>9770</v>
      </c>
      <c r="B367" s="74">
        <v>24010502896</v>
      </c>
      <c r="C367" s="74"/>
      <c r="D367" s="75" t="s">
        <v>2570</v>
      </c>
      <c r="E367" s="75" t="s">
        <v>146</v>
      </c>
      <c r="F367" s="75" t="s">
        <v>2571</v>
      </c>
      <c r="G367" s="74" t="s">
        <v>1204</v>
      </c>
      <c r="H367" s="75" t="s">
        <v>2572</v>
      </c>
      <c r="I367" s="74">
        <v>6946474333</v>
      </c>
      <c r="J367" s="83"/>
    </row>
    <row r="368" spans="1:10" s="84" customFormat="1" ht="16" customHeight="1" x14ac:dyDescent="0.35">
      <c r="A368" s="74">
        <v>9771</v>
      </c>
      <c r="B368" s="74" t="s">
        <v>2573</v>
      </c>
      <c r="C368" s="74"/>
      <c r="D368" s="75" t="s">
        <v>2574</v>
      </c>
      <c r="E368" s="75" t="s">
        <v>2575</v>
      </c>
      <c r="F368" s="75" t="s">
        <v>2576</v>
      </c>
      <c r="G368" s="74" t="s">
        <v>1204</v>
      </c>
      <c r="H368" s="75" t="s">
        <v>2577</v>
      </c>
      <c r="I368" s="74">
        <v>6986612362</v>
      </c>
      <c r="J368" s="83"/>
    </row>
    <row r="369" spans="1:12" s="84" customFormat="1" ht="16" customHeight="1" x14ac:dyDescent="0.35">
      <c r="A369" s="74">
        <v>9772</v>
      </c>
      <c r="B369" s="74">
        <v>19046601977</v>
      </c>
      <c r="C369" s="74"/>
      <c r="D369" s="75" t="s">
        <v>2578</v>
      </c>
      <c r="E369" s="75" t="s">
        <v>145</v>
      </c>
      <c r="F369" s="75" t="s">
        <v>2579</v>
      </c>
      <c r="G369" s="74" t="s">
        <v>1204</v>
      </c>
      <c r="H369" s="75" t="s">
        <v>2580</v>
      </c>
      <c r="I369" s="74">
        <v>6979085538</v>
      </c>
      <c r="J369" s="83"/>
    </row>
    <row r="370" spans="1:12" s="84" customFormat="1" ht="16" customHeight="1" x14ac:dyDescent="0.35">
      <c r="A370" s="74">
        <v>9773</v>
      </c>
      <c r="B370" s="74">
        <v>18100401480</v>
      </c>
      <c r="C370" s="74"/>
      <c r="D370" s="75" t="s">
        <v>2581</v>
      </c>
      <c r="E370" s="75" t="s">
        <v>744</v>
      </c>
      <c r="F370" s="75" t="s">
        <v>2582</v>
      </c>
      <c r="G370" s="74" t="s">
        <v>1204</v>
      </c>
      <c r="H370" s="75" t="s">
        <v>2583</v>
      </c>
      <c r="I370" s="74">
        <v>6980300086</v>
      </c>
      <c r="J370" s="83"/>
    </row>
    <row r="371" spans="1:12" s="84" customFormat="1" ht="16" customHeight="1" x14ac:dyDescent="0.35">
      <c r="A371" s="74">
        <v>9774</v>
      </c>
      <c r="B371" s="74" t="s">
        <v>2584</v>
      </c>
      <c r="C371" s="74"/>
      <c r="D371" s="75" t="s">
        <v>2585</v>
      </c>
      <c r="E371" s="75" t="s">
        <v>299</v>
      </c>
      <c r="F371" s="75" t="s">
        <v>2586</v>
      </c>
      <c r="G371" s="74" t="s">
        <v>1204</v>
      </c>
      <c r="H371" s="75" t="s">
        <v>2587</v>
      </c>
      <c r="I371" s="74">
        <v>6944711868</v>
      </c>
      <c r="J371" s="83"/>
    </row>
    <row r="372" spans="1:12" s="84" customFormat="1" ht="16" customHeight="1" x14ac:dyDescent="0.35">
      <c r="A372" s="74">
        <v>9775</v>
      </c>
      <c r="B372" s="74">
        <v>15050500618</v>
      </c>
      <c r="C372" s="74"/>
      <c r="D372" s="75" t="s">
        <v>2588</v>
      </c>
      <c r="E372" s="75" t="s">
        <v>2589</v>
      </c>
      <c r="F372" s="75" t="s">
        <v>2590</v>
      </c>
      <c r="G372" s="74" t="s">
        <v>1204</v>
      </c>
      <c r="H372" s="75" t="s">
        <v>2591</v>
      </c>
      <c r="I372" s="74">
        <v>6934848254</v>
      </c>
      <c r="J372" s="83"/>
    </row>
    <row r="373" spans="1:12" s="84" customFormat="1" ht="16" customHeight="1" x14ac:dyDescent="0.35">
      <c r="A373" s="74">
        <v>9776</v>
      </c>
      <c r="B373" s="74">
        <v>26070300590</v>
      </c>
      <c r="C373" s="74"/>
      <c r="D373" s="75" t="s">
        <v>2592</v>
      </c>
      <c r="E373" s="75" t="s">
        <v>75</v>
      </c>
      <c r="F373" s="75" t="s">
        <v>2593</v>
      </c>
      <c r="G373" s="74" t="s">
        <v>1204</v>
      </c>
      <c r="H373" s="75" t="s">
        <v>2594</v>
      </c>
      <c r="I373" s="74">
        <v>6976975637</v>
      </c>
      <c r="J373" s="83"/>
    </row>
    <row r="374" spans="1:12" s="84" customFormat="1" ht="16" customHeight="1" x14ac:dyDescent="0.35">
      <c r="A374" s="74">
        <v>9777</v>
      </c>
      <c r="B374" s="74" t="s">
        <v>2595</v>
      </c>
      <c r="C374" s="74"/>
      <c r="D374" s="75" t="s">
        <v>2596</v>
      </c>
      <c r="E374" s="75" t="s">
        <v>2597</v>
      </c>
      <c r="F374" s="75" t="s">
        <v>2598</v>
      </c>
      <c r="G374" s="74" t="s">
        <v>1204</v>
      </c>
      <c r="H374" s="75" t="s">
        <v>2599</v>
      </c>
      <c r="I374" s="74">
        <v>6988091395</v>
      </c>
      <c r="J374" s="83"/>
    </row>
    <row r="375" spans="1:12" s="84" customFormat="1" ht="16" customHeight="1" x14ac:dyDescent="0.35">
      <c r="A375" s="74">
        <v>9778</v>
      </c>
      <c r="B375" s="74" t="s">
        <v>2600</v>
      </c>
      <c r="C375" s="74">
        <v>183585394</v>
      </c>
      <c r="D375" s="75" t="s">
        <v>2601</v>
      </c>
      <c r="E375" s="75" t="s">
        <v>2602</v>
      </c>
      <c r="F375" s="75" t="s">
        <v>2603</v>
      </c>
      <c r="G375" s="74" t="s">
        <v>1204</v>
      </c>
      <c r="H375" s="75" t="s">
        <v>2604</v>
      </c>
      <c r="I375" s="74">
        <v>6946592896</v>
      </c>
      <c r="J375" s="83"/>
    </row>
    <row r="376" spans="1:12" ht="16" customHeight="1" x14ac:dyDescent="0.35">
      <c r="A376" s="74">
        <v>9779</v>
      </c>
      <c r="B376" s="74">
        <v>14090601411</v>
      </c>
      <c r="C376" s="74">
        <v>186433700</v>
      </c>
      <c r="D376" s="75" t="s">
        <v>687</v>
      </c>
      <c r="E376" s="75" t="s">
        <v>2605</v>
      </c>
      <c r="F376" s="75" t="s">
        <v>2606</v>
      </c>
      <c r="G376" s="74" t="s">
        <v>1204</v>
      </c>
      <c r="H376" s="75" t="s">
        <v>2607</v>
      </c>
      <c r="I376" s="74">
        <v>6939573764</v>
      </c>
      <c r="J376" s="69"/>
    </row>
    <row r="377" spans="1:12" ht="16" customHeight="1" x14ac:dyDescent="0.35">
      <c r="A377" s="74">
        <v>9780</v>
      </c>
      <c r="B377" s="74" t="s">
        <v>2608</v>
      </c>
      <c r="C377" s="74"/>
      <c r="D377" s="75" t="s">
        <v>2609</v>
      </c>
      <c r="E377" s="75" t="s">
        <v>460</v>
      </c>
      <c r="F377" s="75" t="s">
        <v>2610</v>
      </c>
      <c r="G377" s="74" t="s">
        <v>1204</v>
      </c>
      <c r="H377" s="75" t="s">
        <v>2611</v>
      </c>
      <c r="I377" s="74">
        <v>6945364886</v>
      </c>
      <c r="J377" s="69"/>
    </row>
    <row r="378" spans="1:12" ht="16" customHeight="1" x14ac:dyDescent="0.35">
      <c r="A378" s="74">
        <v>9781</v>
      </c>
      <c r="B378" s="74">
        <v>17050600299</v>
      </c>
      <c r="C378" s="74">
        <v>188616200</v>
      </c>
      <c r="D378" s="75" t="s">
        <v>1425</v>
      </c>
      <c r="E378" s="75" t="s">
        <v>1426</v>
      </c>
      <c r="F378" s="75" t="s">
        <v>1544</v>
      </c>
      <c r="G378" s="74" t="s">
        <v>1204</v>
      </c>
      <c r="H378" s="75" t="s">
        <v>2612</v>
      </c>
      <c r="I378" s="74">
        <v>6992175245</v>
      </c>
      <c r="J378" s="69"/>
    </row>
    <row r="379" spans="1:12" ht="16" customHeight="1" x14ac:dyDescent="0.35">
      <c r="A379" s="74">
        <v>9782</v>
      </c>
      <c r="B379" s="74">
        <v>13070601458</v>
      </c>
      <c r="C379" s="74">
        <v>183557856</v>
      </c>
      <c r="D379" s="75" t="s">
        <v>1427</v>
      </c>
      <c r="E379" s="75" t="s">
        <v>716</v>
      </c>
      <c r="F379" s="75" t="s">
        <v>1545</v>
      </c>
      <c r="G379" s="74" t="s">
        <v>1204</v>
      </c>
      <c r="H379" s="75" t="s">
        <v>2613</v>
      </c>
      <c r="I379" s="74">
        <v>6988298563</v>
      </c>
      <c r="J379" s="69"/>
    </row>
    <row r="380" spans="1:12" ht="16" customHeight="1" x14ac:dyDescent="0.35">
      <c r="A380" s="74">
        <v>9783</v>
      </c>
      <c r="B380" s="74">
        <v>28090501496</v>
      </c>
      <c r="C380" s="74"/>
      <c r="D380" s="75" t="s">
        <v>2614</v>
      </c>
      <c r="E380" s="75" t="s">
        <v>2615</v>
      </c>
      <c r="F380" s="75" t="s">
        <v>2616</v>
      </c>
      <c r="G380" s="74" t="s">
        <v>1204</v>
      </c>
      <c r="H380" s="75" t="s">
        <v>2617</v>
      </c>
      <c r="I380" s="74">
        <v>6995665106</v>
      </c>
      <c r="J380" s="69"/>
      <c r="L380" s="85"/>
    </row>
    <row r="381" spans="1:12" ht="16" customHeight="1" x14ac:dyDescent="0.35">
      <c r="A381" s="74">
        <v>9784</v>
      </c>
      <c r="B381" s="74">
        <v>27010602590</v>
      </c>
      <c r="C381" s="74">
        <v>188270871</v>
      </c>
      <c r="D381" s="75" t="s">
        <v>91</v>
      </c>
      <c r="E381" s="75" t="s">
        <v>15</v>
      </c>
      <c r="F381" s="75" t="s">
        <v>2618</v>
      </c>
      <c r="G381" s="74" t="s">
        <v>1204</v>
      </c>
      <c r="H381" s="75" t="s">
        <v>2619</v>
      </c>
      <c r="I381" s="74">
        <v>6984478764</v>
      </c>
      <c r="J381" s="69"/>
      <c r="L381" s="85"/>
    </row>
    <row r="382" spans="1:12" ht="16" customHeight="1" x14ac:dyDescent="0.35">
      <c r="A382" s="74">
        <v>9785</v>
      </c>
      <c r="B382" s="74">
        <v>11038103716</v>
      </c>
      <c r="C382" s="74"/>
      <c r="D382" s="75" t="s">
        <v>2620</v>
      </c>
      <c r="E382" s="75" t="s">
        <v>423</v>
      </c>
      <c r="F382" s="75" t="s">
        <v>2621</v>
      </c>
      <c r="G382" s="74" t="s">
        <v>1204</v>
      </c>
      <c r="H382" s="75" t="s">
        <v>2622</v>
      </c>
      <c r="I382" s="74">
        <v>6974822049</v>
      </c>
      <c r="J382" s="69"/>
      <c r="L382" s="85"/>
    </row>
    <row r="383" spans="1:12" ht="16" customHeight="1" x14ac:dyDescent="0.35">
      <c r="A383" s="74">
        <v>9786</v>
      </c>
      <c r="B383" s="74" t="s">
        <v>2623</v>
      </c>
      <c r="C383" s="74"/>
      <c r="D383" s="75" t="s">
        <v>2624</v>
      </c>
      <c r="E383" s="75" t="s">
        <v>2625</v>
      </c>
      <c r="F383" s="75" t="s">
        <v>2626</v>
      </c>
      <c r="G383" s="74" t="s">
        <v>1204</v>
      </c>
      <c r="H383" s="75" t="s">
        <v>2627</v>
      </c>
      <c r="I383" s="74">
        <v>6970658083</v>
      </c>
      <c r="J383" s="69"/>
      <c r="L383" s="85"/>
    </row>
    <row r="384" spans="1:12" ht="16" customHeight="1" x14ac:dyDescent="0.35">
      <c r="A384" s="74">
        <v>9787</v>
      </c>
      <c r="B384" s="74">
        <v>14100601617</v>
      </c>
      <c r="C384" s="74">
        <v>185829745</v>
      </c>
      <c r="D384" s="75" t="s">
        <v>1428</v>
      </c>
      <c r="E384" s="75" t="s">
        <v>15</v>
      </c>
      <c r="F384" s="75" t="s">
        <v>1546</v>
      </c>
      <c r="G384" s="74" t="s">
        <v>1204</v>
      </c>
      <c r="H384" s="75" t="s">
        <v>2628</v>
      </c>
      <c r="I384" s="74">
        <v>6971619368</v>
      </c>
      <c r="J384" s="69"/>
      <c r="L384" s="85"/>
    </row>
    <row r="385" spans="1:12" ht="16" customHeight="1" x14ac:dyDescent="0.35">
      <c r="A385" s="74">
        <v>9788</v>
      </c>
      <c r="B385" s="74">
        <v>23070501111</v>
      </c>
      <c r="C385" s="74">
        <v>175196991</v>
      </c>
      <c r="D385" s="75" t="s">
        <v>2629</v>
      </c>
      <c r="E385" s="75" t="s">
        <v>15</v>
      </c>
      <c r="F385" s="75" t="s">
        <v>2630</v>
      </c>
      <c r="G385" s="74" t="s">
        <v>1204</v>
      </c>
      <c r="H385" s="75" t="s">
        <v>2631</v>
      </c>
      <c r="I385" s="74">
        <v>6989661843</v>
      </c>
      <c r="J385" s="69"/>
      <c r="L385" s="85"/>
    </row>
    <row r="386" spans="1:12" ht="16" customHeight="1" x14ac:dyDescent="0.35">
      <c r="A386" s="74">
        <v>9789</v>
      </c>
      <c r="B386" s="74">
        <v>12017303301</v>
      </c>
      <c r="C386" s="74" t="s">
        <v>2633</v>
      </c>
      <c r="D386" s="75" t="s">
        <v>263</v>
      </c>
      <c r="E386" s="75" t="s">
        <v>21</v>
      </c>
      <c r="F386" s="75" t="s">
        <v>2632</v>
      </c>
      <c r="G386" s="74" t="s">
        <v>1204</v>
      </c>
      <c r="H386" s="75" t="s">
        <v>2634</v>
      </c>
      <c r="I386" s="74">
        <v>6945286086</v>
      </c>
      <c r="J386" s="69"/>
      <c r="L386" s="85"/>
    </row>
    <row r="387" spans="1:12" ht="16" customHeight="1" x14ac:dyDescent="0.35">
      <c r="A387" s="74">
        <v>9790</v>
      </c>
      <c r="B387" s="74">
        <v>11020502776</v>
      </c>
      <c r="C387" s="74">
        <v>180977544</v>
      </c>
      <c r="D387" s="75" t="s">
        <v>1429</v>
      </c>
      <c r="E387" s="75" t="s">
        <v>15</v>
      </c>
      <c r="F387" s="75" t="s">
        <v>1547</v>
      </c>
      <c r="G387" s="74" t="s">
        <v>1204</v>
      </c>
      <c r="H387" s="75" t="s">
        <v>2635</v>
      </c>
      <c r="I387" s="74">
        <v>6955949131</v>
      </c>
      <c r="J387" s="69"/>
      <c r="L387" s="85"/>
    </row>
    <row r="388" spans="1:12" ht="16" customHeight="1" x14ac:dyDescent="0.35">
      <c r="A388" s="74">
        <v>9791</v>
      </c>
      <c r="B388" s="74">
        <v>27110302653</v>
      </c>
      <c r="C388" s="74"/>
      <c r="D388" s="75" t="s">
        <v>2636</v>
      </c>
      <c r="E388" s="75" t="s">
        <v>125</v>
      </c>
      <c r="F388" s="75" t="s">
        <v>2637</v>
      </c>
      <c r="G388" s="74" t="s">
        <v>1204</v>
      </c>
      <c r="H388" s="75" t="s">
        <v>2638</v>
      </c>
      <c r="I388" s="74">
        <v>6979296873</v>
      </c>
      <c r="J388" s="69"/>
      <c r="L388" s="85"/>
    </row>
    <row r="389" spans="1:12" ht="16" customHeight="1" x14ac:dyDescent="0.35">
      <c r="A389" s="74">
        <v>9792</v>
      </c>
      <c r="B389" s="74">
        <v>27010600578</v>
      </c>
      <c r="C389" s="74">
        <v>186438166</v>
      </c>
      <c r="D389" s="75" t="s">
        <v>1430</v>
      </c>
      <c r="E389" s="75" t="s">
        <v>1431</v>
      </c>
      <c r="F389" s="75" t="s">
        <v>1548</v>
      </c>
      <c r="G389" s="74" t="s">
        <v>1204</v>
      </c>
      <c r="H389" s="75" t="s">
        <v>2639</v>
      </c>
      <c r="I389" s="74">
        <v>6984978147</v>
      </c>
      <c r="J389" s="69"/>
      <c r="L389" s="85"/>
    </row>
    <row r="390" spans="1:12" ht="16" customHeight="1" x14ac:dyDescent="0.35">
      <c r="A390" s="74">
        <v>9793</v>
      </c>
      <c r="B390" s="74">
        <v>28120601050</v>
      </c>
      <c r="C390" s="74"/>
      <c r="D390" s="75" t="s">
        <v>2640</v>
      </c>
      <c r="E390" s="75" t="s">
        <v>125</v>
      </c>
      <c r="F390" s="75" t="s">
        <v>2641</v>
      </c>
      <c r="G390" s="74" t="s">
        <v>1204</v>
      </c>
      <c r="H390" s="75" t="s">
        <v>2642</v>
      </c>
      <c r="I390" s="74">
        <v>6938703454</v>
      </c>
      <c r="J390" s="69"/>
      <c r="L390" s="85"/>
    </row>
    <row r="391" spans="1:12" ht="16" customHeight="1" x14ac:dyDescent="0.35">
      <c r="A391" s="74">
        <v>9794</v>
      </c>
      <c r="B391" s="74" t="s">
        <v>2643</v>
      </c>
      <c r="C391" s="74"/>
      <c r="D391" s="75" t="s">
        <v>2644</v>
      </c>
      <c r="E391" s="75" t="s">
        <v>299</v>
      </c>
      <c r="F391" s="75" t="s">
        <v>2645</v>
      </c>
      <c r="G391" s="74" t="s">
        <v>1204</v>
      </c>
      <c r="H391" s="75" t="s">
        <v>2646</v>
      </c>
      <c r="I391" s="74">
        <v>6942677223</v>
      </c>
      <c r="J391" s="69"/>
      <c r="L391" s="85"/>
    </row>
    <row r="392" spans="1:12" ht="16" customHeight="1" x14ac:dyDescent="0.35">
      <c r="A392" s="74">
        <v>9795</v>
      </c>
      <c r="B392" s="74" t="s">
        <v>2647</v>
      </c>
      <c r="C392" s="74">
        <v>155345186</v>
      </c>
      <c r="D392" s="75" t="s">
        <v>2648</v>
      </c>
      <c r="E392" s="75" t="s">
        <v>146</v>
      </c>
      <c r="F392" s="75" t="s">
        <v>2649</v>
      </c>
      <c r="G392" s="74" t="s">
        <v>1204</v>
      </c>
      <c r="H392" s="75" t="s">
        <v>2650</v>
      </c>
      <c r="I392" s="74">
        <v>6981157728</v>
      </c>
      <c r="J392" s="69"/>
    </row>
    <row r="393" spans="1:12" ht="16" customHeight="1" x14ac:dyDescent="0.35">
      <c r="A393" s="96">
        <v>9500</v>
      </c>
      <c r="B393" s="96" t="s">
        <v>1244</v>
      </c>
      <c r="C393" s="96">
        <v>165817233</v>
      </c>
      <c r="D393" s="97" t="s">
        <v>808</v>
      </c>
      <c r="E393" s="97" t="s">
        <v>145</v>
      </c>
      <c r="F393" s="97" t="s">
        <v>809</v>
      </c>
      <c r="G393" s="96" t="s">
        <v>1137</v>
      </c>
      <c r="H393" s="97" t="s">
        <v>1954</v>
      </c>
      <c r="I393" s="96">
        <v>6947927628</v>
      </c>
      <c r="J393" s="69"/>
    </row>
    <row r="394" spans="1:12" ht="16" customHeight="1" x14ac:dyDescent="0.35">
      <c r="A394" s="96">
        <v>9501</v>
      </c>
      <c r="B394" s="96">
        <v>23010400192</v>
      </c>
      <c r="C394" s="96">
        <v>179314929</v>
      </c>
      <c r="D394" s="97" t="s">
        <v>810</v>
      </c>
      <c r="E394" s="97" t="s">
        <v>119</v>
      </c>
      <c r="F394" s="97" t="s">
        <v>811</v>
      </c>
      <c r="G394" s="96" t="s">
        <v>1137</v>
      </c>
      <c r="H394" s="97" t="s">
        <v>1955</v>
      </c>
      <c r="I394" s="96">
        <v>6947629755</v>
      </c>
      <c r="J394" s="69"/>
    </row>
    <row r="395" spans="1:12" ht="16" customHeight="1" x14ac:dyDescent="0.35">
      <c r="A395" s="96">
        <v>9502</v>
      </c>
      <c r="B395" s="96" t="s">
        <v>1245</v>
      </c>
      <c r="C395" s="96">
        <v>170133040</v>
      </c>
      <c r="D395" s="97" t="s">
        <v>812</v>
      </c>
      <c r="E395" s="97" t="s">
        <v>813</v>
      </c>
      <c r="F395" s="97" t="s">
        <v>814</v>
      </c>
      <c r="G395" s="96" t="s">
        <v>1137</v>
      </c>
      <c r="H395" s="97" t="s">
        <v>1956</v>
      </c>
      <c r="I395" s="96">
        <v>6955258516</v>
      </c>
      <c r="J395" s="69"/>
    </row>
    <row r="396" spans="1:12" ht="16" customHeight="1" x14ac:dyDescent="0.35">
      <c r="A396" s="96">
        <v>9506</v>
      </c>
      <c r="B396" s="96">
        <v>29099903238</v>
      </c>
      <c r="C396" s="96">
        <v>166682288</v>
      </c>
      <c r="D396" s="97" t="s">
        <v>818</v>
      </c>
      <c r="E396" s="97" t="s">
        <v>35</v>
      </c>
      <c r="F396" s="97" t="s">
        <v>819</v>
      </c>
      <c r="G396" s="96" t="s">
        <v>1137</v>
      </c>
      <c r="H396" s="97" t="s">
        <v>1957</v>
      </c>
      <c r="I396" s="96">
        <v>6977175457</v>
      </c>
      <c r="J396" s="69"/>
    </row>
    <row r="397" spans="1:12" ht="16" customHeight="1" x14ac:dyDescent="0.35">
      <c r="A397" s="96">
        <v>9507</v>
      </c>
      <c r="B397" s="96">
        <v>31080502052</v>
      </c>
      <c r="C397" s="96">
        <v>157792142</v>
      </c>
      <c r="D397" s="97" t="s">
        <v>820</v>
      </c>
      <c r="E397" s="97" t="s">
        <v>15</v>
      </c>
      <c r="F397" s="97" t="s">
        <v>821</v>
      </c>
      <c r="G397" s="96" t="s">
        <v>1137</v>
      </c>
      <c r="H397" s="97" t="s">
        <v>1958</v>
      </c>
      <c r="I397" s="96">
        <v>6908990157</v>
      </c>
      <c r="J397" s="69"/>
    </row>
    <row r="398" spans="1:12" ht="16" customHeight="1" x14ac:dyDescent="0.35">
      <c r="A398" s="96">
        <v>9511</v>
      </c>
      <c r="B398" s="96" t="s">
        <v>1246</v>
      </c>
      <c r="C398" s="96">
        <v>179273680</v>
      </c>
      <c r="D398" s="97" t="s">
        <v>825</v>
      </c>
      <c r="E398" s="97" t="s">
        <v>299</v>
      </c>
      <c r="F398" s="97" t="s">
        <v>826</v>
      </c>
      <c r="G398" s="96" t="s">
        <v>1137</v>
      </c>
      <c r="H398" s="97" t="s">
        <v>1959</v>
      </c>
      <c r="I398" s="96">
        <v>6907703796</v>
      </c>
      <c r="J398" s="69"/>
    </row>
    <row r="399" spans="1:12" ht="16" customHeight="1" x14ac:dyDescent="0.35">
      <c r="A399" s="96">
        <v>9732</v>
      </c>
      <c r="B399" s="96">
        <v>29090302315</v>
      </c>
      <c r="C399" s="96">
        <v>177559138</v>
      </c>
      <c r="D399" s="97" t="s">
        <v>827</v>
      </c>
      <c r="E399" s="97" t="s">
        <v>146</v>
      </c>
      <c r="F399" s="97" t="s">
        <v>828</v>
      </c>
      <c r="G399" s="96" t="s">
        <v>1137</v>
      </c>
      <c r="H399" s="97" t="s">
        <v>1960</v>
      </c>
      <c r="I399" s="96">
        <v>6937204109</v>
      </c>
      <c r="J399" s="69"/>
    </row>
    <row r="400" spans="1:12" ht="16" customHeight="1" x14ac:dyDescent="0.35">
      <c r="A400" s="96">
        <v>9515</v>
      </c>
      <c r="B400" s="96">
        <v>30070500977</v>
      </c>
      <c r="C400" s="96">
        <v>181119178</v>
      </c>
      <c r="D400" s="97" t="s">
        <v>831</v>
      </c>
      <c r="E400" s="97" t="s">
        <v>460</v>
      </c>
      <c r="F400" s="97" t="s">
        <v>832</v>
      </c>
      <c r="G400" s="96" t="s">
        <v>1137</v>
      </c>
      <c r="H400" s="97" t="s">
        <v>1961</v>
      </c>
      <c r="I400" s="96">
        <v>6942493342</v>
      </c>
      <c r="J400" s="69"/>
    </row>
    <row r="401" spans="1:10" ht="16" customHeight="1" x14ac:dyDescent="0.35">
      <c r="A401" s="96">
        <v>9711</v>
      </c>
      <c r="B401" s="96">
        <v>30030500687</v>
      </c>
      <c r="C401" s="96">
        <v>179342965</v>
      </c>
      <c r="D401" s="97" t="s">
        <v>833</v>
      </c>
      <c r="E401" s="97" t="s">
        <v>834</v>
      </c>
      <c r="F401" s="97" t="s">
        <v>835</v>
      </c>
      <c r="G401" s="96" t="s">
        <v>1137</v>
      </c>
      <c r="H401" s="97" t="s">
        <v>1962</v>
      </c>
      <c r="I401" s="96">
        <v>6944320692</v>
      </c>
      <c r="J401" s="69"/>
    </row>
    <row r="402" spans="1:10" ht="16" customHeight="1" x14ac:dyDescent="0.35">
      <c r="A402" s="74">
        <v>9796</v>
      </c>
      <c r="B402" s="74">
        <v>28080601751</v>
      </c>
      <c r="C402" s="74">
        <v>186438639</v>
      </c>
      <c r="D402" s="75" t="s">
        <v>2356</v>
      </c>
      <c r="E402" s="75" t="s">
        <v>2357</v>
      </c>
      <c r="F402" s="75" t="s">
        <v>2358</v>
      </c>
      <c r="G402" s="74" t="s">
        <v>1138</v>
      </c>
      <c r="H402" s="75" t="s">
        <v>2359</v>
      </c>
      <c r="I402" s="74">
        <v>6908461893</v>
      </c>
      <c r="J402" s="69"/>
    </row>
    <row r="403" spans="1:10" ht="16" customHeight="1" x14ac:dyDescent="0.35">
      <c r="A403" s="74">
        <v>9797</v>
      </c>
      <c r="B403" s="74">
        <v>28050500835</v>
      </c>
      <c r="C403" s="74"/>
      <c r="D403" s="75" t="s">
        <v>2360</v>
      </c>
      <c r="E403" s="75" t="s">
        <v>100</v>
      </c>
      <c r="F403" s="75" t="s">
        <v>2361</v>
      </c>
      <c r="G403" s="74" t="s">
        <v>1138</v>
      </c>
      <c r="H403" s="75" t="s">
        <v>2362</v>
      </c>
      <c r="I403" s="74">
        <v>6946336080</v>
      </c>
      <c r="J403" s="69"/>
    </row>
    <row r="404" spans="1:10" ht="16" customHeight="1" x14ac:dyDescent="0.35">
      <c r="A404" s="74">
        <v>9798</v>
      </c>
      <c r="B404" s="74">
        <v>28080302335</v>
      </c>
      <c r="C404" s="74">
        <v>174833403</v>
      </c>
      <c r="D404" s="75" t="s">
        <v>2363</v>
      </c>
      <c r="E404" s="75" t="s">
        <v>2364</v>
      </c>
      <c r="F404" s="75" t="s">
        <v>2365</v>
      </c>
      <c r="G404" s="74" t="s">
        <v>1138</v>
      </c>
      <c r="H404" s="75" t="s">
        <v>2366</v>
      </c>
      <c r="I404" s="74">
        <v>6947814925</v>
      </c>
      <c r="J404" s="69"/>
    </row>
    <row r="405" spans="1:10" ht="16" customHeight="1" x14ac:dyDescent="0.35">
      <c r="A405" s="74">
        <v>9799</v>
      </c>
      <c r="B405" s="74">
        <v>18080101837</v>
      </c>
      <c r="C405" s="74"/>
      <c r="D405" s="75" t="s">
        <v>2367</v>
      </c>
      <c r="E405" s="75" t="s">
        <v>299</v>
      </c>
      <c r="F405" s="75" t="s">
        <v>2368</v>
      </c>
      <c r="G405" s="74" t="s">
        <v>1138</v>
      </c>
      <c r="H405" s="75" t="s">
        <v>2369</v>
      </c>
      <c r="I405" s="74">
        <v>6955959726</v>
      </c>
      <c r="J405" s="69"/>
    </row>
    <row r="406" spans="1:10" ht="16" customHeight="1" x14ac:dyDescent="0.35">
      <c r="A406" s="74">
        <v>9800</v>
      </c>
      <c r="B406" s="74">
        <v>13119901620</v>
      </c>
      <c r="C406" s="74"/>
      <c r="D406" s="75" t="s">
        <v>2370</v>
      </c>
      <c r="E406" s="75" t="s">
        <v>2371</v>
      </c>
      <c r="F406" s="75" t="s">
        <v>2372</v>
      </c>
      <c r="G406" s="74" t="s">
        <v>1138</v>
      </c>
      <c r="H406" s="75" t="s">
        <v>2373</v>
      </c>
      <c r="I406" s="74">
        <v>6945462633</v>
      </c>
      <c r="J406" s="69"/>
    </row>
    <row r="407" spans="1:10" ht="16" customHeight="1" x14ac:dyDescent="0.35">
      <c r="A407" s="74">
        <v>9801</v>
      </c>
      <c r="B407" s="74" t="s">
        <v>2374</v>
      </c>
      <c r="C407" s="74">
        <v>178872597</v>
      </c>
      <c r="D407" s="75" t="s">
        <v>2375</v>
      </c>
      <c r="E407" s="75" t="s">
        <v>38</v>
      </c>
      <c r="F407" s="75" t="s">
        <v>2376</v>
      </c>
      <c r="G407" s="74" t="s">
        <v>1138</v>
      </c>
      <c r="H407" s="75" t="s">
        <v>2377</v>
      </c>
      <c r="I407" s="74">
        <v>6970524118</v>
      </c>
      <c r="J407" s="69"/>
    </row>
    <row r="408" spans="1:10" ht="16" customHeight="1" x14ac:dyDescent="0.35">
      <c r="A408" s="74">
        <v>9802</v>
      </c>
      <c r="B408" s="74" t="s">
        <v>2378</v>
      </c>
      <c r="C408" s="74"/>
      <c r="D408" s="75" t="s">
        <v>2379</v>
      </c>
      <c r="E408" s="75" t="s">
        <v>1396</v>
      </c>
      <c r="F408" s="75" t="s">
        <v>2380</v>
      </c>
      <c r="G408" s="74" t="s">
        <v>1138</v>
      </c>
      <c r="H408" s="75" t="s">
        <v>2381</v>
      </c>
      <c r="I408" s="74">
        <v>6944734590</v>
      </c>
      <c r="J408" s="69"/>
    </row>
    <row r="409" spans="1:10" ht="16" customHeight="1" x14ac:dyDescent="0.35">
      <c r="A409" s="74">
        <v>9803</v>
      </c>
      <c r="B409" s="74" t="s">
        <v>2382</v>
      </c>
      <c r="C409" s="74"/>
      <c r="D409" s="75" t="s">
        <v>2383</v>
      </c>
      <c r="E409" s="75" t="s">
        <v>2384</v>
      </c>
      <c r="F409" s="75" t="s">
        <v>2385</v>
      </c>
      <c r="G409" s="74" t="s">
        <v>1138</v>
      </c>
      <c r="H409" s="75" t="s">
        <v>2386</v>
      </c>
      <c r="I409" s="74">
        <v>6988666596</v>
      </c>
      <c r="J409" s="69"/>
    </row>
    <row r="410" spans="1:10" ht="16" customHeight="1" x14ac:dyDescent="0.35">
      <c r="A410" s="74">
        <v>9804</v>
      </c>
      <c r="B410" s="74">
        <v>11080201830</v>
      </c>
      <c r="C410" s="74">
        <v>171084768</v>
      </c>
      <c r="D410" s="75" t="s">
        <v>2387</v>
      </c>
      <c r="E410" s="75" t="s">
        <v>100</v>
      </c>
      <c r="F410" s="75" t="s">
        <v>2388</v>
      </c>
      <c r="G410" s="74" t="s">
        <v>1138</v>
      </c>
      <c r="H410" s="75" t="s">
        <v>2389</v>
      </c>
      <c r="I410" s="74">
        <v>6981160250</v>
      </c>
      <c r="J410" s="69"/>
    </row>
    <row r="411" spans="1:10" ht="16" customHeight="1" x14ac:dyDescent="0.35">
      <c r="A411" s="74">
        <v>9805</v>
      </c>
      <c r="B411" s="74" t="s">
        <v>2390</v>
      </c>
      <c r="C411" s="74">
        <v>188263100</v>
      </c>
      <c r="D411" s="75" t="s">
        <v>1389</v>
      </c>
      <c r="E411" s="75" t="s">
        <v>46</v>
      </c>
      <c r="F411" s="75" t="s">
        <v>1514</v>
      </c>
      <c r="G411" s="74" t="s">
        <v>1138</v>
      </c>
      <c r="H411" s="75" t="s">
        <v>2391</v>
      </c>
      <c r="I411" s="74">
        <v>6974958366</v>
      </c>
      <c r="J411" s="69"/>
    </row>
    <row r="412" spans="1:10" ht="16" customHeight="1" x14ac:dyDescent="0.35">
      <c r="A412" s="74">
        <v>9806</v>
      </c>
      <c r="B412" s="74">
        <v>31070601518</v>
      </c>
      <c r="C412" s="74">
        <v>179305275</v>
      </c>
      <c r="D412" s="75" t="s">
        <v>1390</v>
      </c>
      <c r="E412" s="75" t="s">
        <v>299</v>
      </c>
      <c r="F412" s="75" t="s">
        <v>1515</v>
      </c>
      <c r="G412" s="74" t="s">
        <v>1138</v>
      </c>
      <c r="H412" s="75" t="s">
        <v>2392</v>
      </c>
      <c r="I412" s="74">
        <v>6946618793</v>
      </c>
      <c r="J412" s="69"/>
    </row>
    <row r="413" spans="1:10" ht="16" customHeight="1" x14ac:dyDescent="0.35">
      <c r="A413" s="74">
        <v>9807</v>
      </c>
      <c r="B413" s="74" t="s">
        <v>2393</v>
      </c>
      <c r="C413" s="74"/>
      <c r="D413" s="75" t="s">
        <v>667</v>
      </c>
      <c r="E413" s="75" t="s">
        <v>299</v>
      </c>
      <c r="F413" s="75" t="s">
        <v>2394</v>
      </c>
      <c r="G413" s="74" t="s">
        <v>1138</v>
      </c>
      <c r="H413" s="75" t="s">
        <v>2395</v>
      </c>
      <c r="I413" s="74">
        <v>6993000783</v>
      </c>
      <c r="J413" s="69"/>
    </row>
    <row r="414" spans="1:10" ht="16" customHeight="1" x14ac:dyDescent="0.35">
      <c r="A414" s="74">
        <v>9808</v>
      </c>
      <c r="B414" s="74">
        <v>15110601760</v>
      </c>
      <c r="C414" s="74"/>
      <c r="D414" s="75" t="s">
        <v>2396</v>
      </c>
      <c r="E414" s="75" t="s">
        <v>49</v>
      </c>
      <c r="F414" s="75" t="s">
        <v>2397</v>
      </c>
      <c r="G414" s="74" t="s">
        <v>1138</v>
      </c>
      <c r="H414" s="75" t="s">
        <v>2398</v>
      </c>
      <c r="I414" s="74">
        <v>6973965996</v>
      </c>
      <c r="J414" s="69"/>
    </row>
    <row r="415" spans="1:10" ht="16" customHeight="1" x14ac:dyDescent="0.35">
      <c r="A415" s="74">
        <v>9809</v>
      </c>
      <c r="B415" s="74">
        <v>20098402439</v>
      </c>
      <c r="C415" s="74"/>
      <c r="D415" s="75" t="s">
        <v>2399</v>
      </c>
      <c r="E415" s="75" t="s">
        <v>100</v>
      </c>
      <c r="F415" s="75" t="s">
        <v>2400</v>
      </c>
      <c r="G415" s="74" t="s">
        <v>1138</v>
      </c>
      <c r="H415" s="75" t="s">
        <v>2401</v>
      </c>
      <c r="I415" s="74">
        <v>6995084437</v>
      </c>
      <c r="J415" s="69"/>
    </row>
    <row r="416" spans="1:10" ht="16" customHeight="1" x14ac:dyDescent="0.35">
      <c r="A416" s="74">
        <v>9810</v>
      </c>
      <c r="B416" s="74" t="s">
        <v>2402</v>
      </c>
      <c r="C416" s="74"/>
      <c r="D416" s="75" t="s">
        <v>2403</v>
      </c>
      <c r="E416" s="75" t="s">
        <v>2404</v>
      </c>
      <c r="F416" s="75" t="s">
        <v>2405</v>
      </c>
      <c r="G416" s="74" t="s">
        <v>1138</v>
      </c>
      <c r="H416" s="75" t="s">
        <v>2406</v>
      </c>
      <c r="I416" s="74">
        <v>6981905657</v>
      </c>
      <c r="J416" s="69"/>
    </row>
    <row r="417" spans="1:10" ht="16" customHeight="1" x14ac:dyDescent="0.35">
      <c r="A417" s="74">
        <v>9811</v>
      </c>
      <c r="B417" s="74">
        <v>29010200672</v>
      </c>
      <c r="C417" s="74">
        <v>171084861</v>
      </c>
      <c r="D417" s="75" t="s">
        <v>2407</v>
      </c>
      <c r="E417" s="75" t="s">
        <v>60</v>
      </c>
      <c r="F417" s="75" t="s">
        <v>2408</v>
      </c>
      <c r="G417" s="74" t="s">
        <v>1138</v>
      </c>
      <c r="H417" s="75" t="s">
        <v>2409</v>
      </c>
      <c r="I417" s="74">
        <v>6936439364</v>
      </c>
      <c r="J417" s="69"/>
    </row>
    <row r="418" spans="1:10" ht="16" customHeight="1" x14ac:dyDescent="0.35">
      <c r="A418" s="74">
        <v>9812</v>
      </c>
      <c r="B418" s="74" t="s">
        <v>2410</v>
      </c>
      <c r="C418" s="74"/>
      <c r="D418" s="75" t="s">
        <v>2411</v>
      </c>
      <c r="E418" s="75" t="s">
        <v>145</v>
      </c>
      <c r="F418" s="75" t="s">
        <v>2412</v>
      </c>
      <c r="G418" s="74" t="s">
        <v>1138</v>
      </c>
      <c r="H418" s="75" t="s">
        <v>2413</v>
      </c>
      <c r="I418" s="74">
        <v>6983728712</v>
      </c>
      <c r="J418" s="69"/>
    </row>
    <row r="419" spans="1:10" ht="16" customHeight="1" x14ac:dyDescent="0.35">
      <c r="A419" s="74">
        <v>9813</v>
      </c>
      <c r="B419" s="74">
        <v>27040002696</v>
      </c>
      <c r="C419" s="74"/>
      <c r="D419" s="75" t="s">
        <v>2414</v>
      </c>
      <c r="E419" s="75" t="s">
        <v>306</v>
      </c>
      <c r="F419" s="75" t="s">
        <v>2415</v>
      </c>
      <c r="G419" s="74" t="s">
        <v>1138</v>
      </c>
      <c r="H419" s="75" t="s">
        <v>2416</v>
      </c>
      <c r="I419" s="74">
        <v>6947821487</v>
      </c>
      <c r="J419" s="78"/>
    </row>
    <row r="420" spans="1:10" ht="16" customHeight="1" x14ac:dyDescent="0.35">
      <c r="A420" s="74">
        <v>9814</v>
      </c>
      <c r="B420" s="74" t="s">
        <v>2417</v>
      </c>
      <c r="C420" s="74">
        <v>181275777</v>
      </c>
      <c r="D420" s="75" t="s">
        <v>1391</v>
      </c>
      <c r="E420" s="75" t="s">
        <v>1392</v>
      </c>
      <c r="F420" s="75" t="s">
        <v>1516</v>
      </c>
      <c r="G420" s="74" t="s">
        <v>1138</v>
      </c>
      <c r="H420" s="75" t="s">
        <v>2418</v>
      </c>
      <c r="I420" s="74">
        <v>6982894178</v>
      </c>
      <c r="J420" s="78"/>
    </row>
    <row r="421" spans="1:10" ht="16" customHeight="1" x14ac:dyDescent="0.35">
      <c r="A421" s="74">
        <v>9815</v>
      </c>
      <c r="B421" s="74">
        <v>21060601057</v>
      </c>
      <c r="C421" s="74">
        <v>183589436</v>
      </c>
      <c r="D421" s="75" t="s">
        <v>1337</v>
      </c>
      <c r="E421" s="75" t="s">
        <v>1338</v>
      </c>
      <c r="F421" s="75" t="s">
        <v>1471</v>
      </c>
      <c r="G421" s="74" t="s">
        <v>1138</v>
      </c>
      <c r="H421" s="75" t="s">
        <v>2419</v>
      </c>
      <c r="I421" s="74">
        <v>6989533486</v>
      </c>
      <c r="J421" s="78"/>
    </row>
    <row r="422" spans="1:10" ht="16" customHeight="1" x14ac:dyDescent="0.35">
      <c r="A422" s="74">
        <v>9816</v>
      </c>
      <c r="B422" s="74">
        <v>24110600731</v>
      </c>
      <c r="C422" s="74">
        <v>179321619</v>
      </c>
      <c r="D422" s="75" t="s">
        <v>1393</v>
      </c>
      <c r="E422" s="75" t="s">
        <v>146</v>
      </c>
      <c r="F422" s="75" t="s">
        <v>1517</v>
      </c>
      <c r="G422" s="74" t="s">
        <v>1138</v>
      </c>
      <c r="H422" s="75" t="s">
        <v>2420</v>
      </c>
      <c r="I422" s="74">
        <v>6970940413</v>
      </c>
      <c r="J422" s="78"/>
    </row>
    <row r="423" spans="1:10" ht="16" customHeight="1" x14ac:dyDescent="0.35">
      <c r="A423" s="74">
        <v>9817</v>
      </c>
      <c r="B423" s="74">
        <v>27090602510</v>
      </c>
      <c r="C423" s="74">
        <v>184186227</v>
      </c>
      <c r="D423" s="75" t="s">
        <v>1394</v>
      </c>
      <c r="E423" s="75" t="s">
        <v>1395</v>
      </c>
      <c r="F423" s="75" t="s">
        <v>1518</v>
      </c>
      <c r="G423" s="74" t="s">
        <v>1138</v>
      </c>
      <c r="H423" s="75" t="s">
        <v>2421</v>
      </c>
      <c r="I423" s="74">
        <v>6974143710</v>
      </c>
      <c r="J423" s="78"/>
    </row>
    <row r="424" spans="1:10" ht="16" customHeight="1" x14ac:dyDescent="0.35">
      <c r="A424" s="74">
        <v>9818</v>
      </c>
      <c r="B424" s="74">
        <v>26050600274</v>
      </c>
      <c r="C424" s="74"/>
      <c r="D424" s="75" t="s">
        <v>2422</v>
      </c>
      <c r="E424" s="75" t="s">
        <v>15</v>
      </c>
      <c r="F424" s="75" t="s">
        <v>2423</v>
      </c>
      <c r="G424" s="74" t="s">
        <v>1138</v>
      </c>
      <c r="H424" s="75" t="s">
        <v>2424</v>
      </c>
      <c r="I424" s="74">
        <v>6946460773</v>
      </c>
      <c r="J424" s="78"/>
    </row>
    <row r="425" spans="1:10" ht="16" customHeight="1" x14ac:dyDescent="0.35">
      <c r="A425" s="74">
        <v>9819</v>
      </c>
      <c r="B425" s="74">
        <v>26040602638</v>
      </c>
      <c r="C425" s="74"/>
      <c r="D425" s="75" t="s">
        <v>2425</v>
      </c>
      <c r="E425" s="75" t="s">
        <v>35</v>
      </c>
      <c r="F425" s="75" t="s">
        <v>2426</v>
      </c>
      <c r="G425" s="74" t="s">
        <v>1138</v>
      </c>
      <c r="H425" s="75" t="s">
        <v>2427</v>
      </c>
      <c r="I425" s="74">
        <v>6977255996</v>
      </c>
      <c r="J425" s="78"/>
    </row>
    <row r="426" spans="1:10" ht="16" customHeight="1" x14ac:dyDescent="0.35">
      <c r="A426" s="74">
        <v>9820</v>
      </c>
      <c r="B426" s="74">
        <v>20039800394</v>
      </c>
      <c r="C426" s="74"/>
      <c r="D426" s="75" t="s">
        <v>2428</v>
      </c>
      <c r="E426" s="75" t="s">
        <v>873</v>
      </c>
      <c r="F426" s="75" t="s">
        <v>2429</v>
      </c>
      <c r="G426" s="74" t="s">
        <v>1138</v>
      </c>
      <c r="H426" s="75" t="s">
        <v>2430</v>
      </c>
      <c r="I426" s="74">
        <v>6940638472</v>
      </c>
      <c r="J426" s="78"/>
    </row>
    <row r="427" spans="1:10" ht="16" customHeight="1" x14ac:dyDescent="0.35">
      <c r="A427" s="74">
        <v>9821</v>
      </c>
      <c r="B427" s="74">
        <v>11010500673</v>
      </c>
      <c r="C427" s="74"/>
      <c r="D427" s="75" t="s">
        <v>368</v>
      </c>
      <c r="E427" s="75" t="s">
        <v>823</v>
      </c>
      <c r="F427" s="75" t="s">
        <v>2431</v>
      </c>
      <c r="G427" s="74" t="s">
        <v>1138</v>
      </c>
      <c r="H427" s="75" t="s">
        <v>2432</v>
      </c>
      <c r="I427" s="74">
        <v>6980452902</v>
      </c>
      <c r="J427" s="78"/>
    </row>
    <row r="428" spans="1:10" ht="16" customHeight="1" x14ac:dyDescent="0.35">
      <c r="A428" s="96">
        <v>9822</v>
      </c>
      <c r="B428" s="96" t="s">
        <v>2433</v>
      </c>
      <c r="C428" s="96"/>
      <c r="D428" s="97" t="s">
        <v>368</v>
      </c>
      <c r="E428" s="97" t="s">
        <v>792</v>
      </c>
      <c r="F428" s="97" t="s">
        <v>2434</v>
      </c>
      <c r="G428" s="96" t="s">
        <v>1139</v>
      </c>
      <c r="H428" s="97" t="s">
        <v>2435</v>
      </c>
      <c r="I428" s="96">
        <v>6938337203</v>
      </c>
      <c r="J428" s="78"/>
    </row>
    <row r="429" spans="1:10" ht="16" customHeight="1" x14ac:dyDescent="0.35">
      <c r="A429" s="96">
        <v>9823</v>
      </c>
      <c r="B429" s="96">
        <v>19050601764</v>
      </c>
      <c r="C429" s="96">
        <v>174330260</v>
      </c>
      <c r="D429" s="97" t="s">
        <v>472</v>
      </c>
      <c r="E429" s="97" t="s">
        <v>28</v>
      </c>
      <c r="F429" s="97" t="s">
        <v>1519</v>
      </c>
      <c r="G429" s="96" t="s">
        <v>1139</v>
      </c>
      <c r="H429" s="97" t="s">
        <v>2436</v>
      </c>
      <c r="I429" s="96">
        <v>6976891113</v>
      </c>
      <c r="J429" s="78"/>
    </row>
    <row r="430" spans="1:10" ht="16" customHeight="1" x14ac:dyDescent="0.35">
      <c r="A430" s="96">
        <v>9824</v>
      </c>
      <c r="B430" s="96">
        <v>23110600493</v>
      </c>
      <c r="C430" s="96"/>
      <c r="D430" s="97" t="s">
        <v>2437</v>
      </c>
      <c r="E430" s="97" t="s">
        <v>146</v>
      </c>
      <c r="F430" s="97" t="s">
        <v>2438</v>
      </c>
      <c r="G430" s="96" t="s">
        <v>1139</v>
      </c>
      <c r="H430" s="97" t="s">
        <v>2439</v>
      </c>
      <c r="I430" s="96">
        <v>6946073836</v>
      </c>
      <c r="J430" s="69"/>
    </row>
    <row r="431" spans="1:10" ht="16" customHeight="1" x14ac:dyDescent="0.35">
      <c r="A431" s="96">
        <v>9825</v>
      </c>
      <c r="B431" s="96">
        <v>15110602834</v>
      </c>
      <c r="C431" s="96">
        <v>173841429</v>
      </c>
      <c r="D431" s="97" t="s">
        <v>1397</v>
      </c>
      <c r="E431" s="97" t="s">
        <v>146</v>
      </c>
      <c r="F431" s="97" t="s">
        <v>1520</v>
      </c>
      <c r="G431" s="96" t="s">
        <v>1139</v>
      </c>
      <c r="H431" s="97" t="s">
        <v>2348</v>
      </c>
      <c r="I431" s="96">
        <v>6970889086</v>
      </c>
      <c r="J431" s="71"/>
    </row>
    <row r="432" spans="1:10" ht="16" customHeight="1" x14ac:dyDescent="0.35">
      <c r="A432" s="96">
        <v>9826</v>
      </c>
      <c r="B432" s="96">
        <v>16098000439</v>
      </c>
      <c r="C432" s="96"/>
      <c r="D432" s="97" t="s">
        <v>2440</v>
      </c>
      <c r="E432" s="97" t="s">
        <v>460</v>
      </c>
      <c r="F432" s="97" t="s">
        <v>2441</v>
      </c>
      <c r="G432" s="96" t="s">
        <v>1139</v>
      </c>
      <c r="H432" s="97" t="s">
        <v>2442</v>
      </c>
      <c r="I432" s="96">
        <v>6944811397</v>
      </c>
      <c r="J432" s="71"/>
    </row>
    <row r="433" spans="1:10" ht="16" customHeight="1" x14ac:dyDescent="0.35">
      <c r="A433" s="96">
        <v>9827</v>
      </c>
      <c r="B433" s="96">
        <v>26019602114</v>
      </c>
      <c r="C433" s="96">
        <v>157742950</v>
      </c>
      <c r="D433" s="97" t="s">
        <v>2443</v>
      </c>
      <c r="E433" s="97" t="s">
        <v>1577</v>
      </c>
      <c r="F433" s="97" t="s">
        <v>2444</v>
      </c>
      <c r="G433" s="96" t="s">
        <v>1139</v>
      </c>
      <c r="H433" s="97" t="s">
        <v>2445</v>
      </c>
      <c r="I433" s="96">
        <v>6999343981</v>
      </c>
      <c r="J433" s="71"/>
    </row>
    <row r="434" spans="1:10" ht="16" customHeight="1" x14ac:dyDescent="0.35">
      <c r="A434" s="96">
        <v>9828</v>
      </c>
      <c r="B434" s="96">
        <v>24080601479</v>
      </c>
      <c r="C434" s="96"/>
      <c r="D434" s="97" t="s">
        <v>2446</v>
      </c>
      <c r="E434" s="97" t="s">
        <v>15</v>
      </c>
      <c r="F434" s="97" t="s">
        <v>2447</v>
      </c>
      <c r="G434" s="96" t="s">
        <v>1139</v>
      </c>
      <c r="H434" s="97" t="s">
        <v>2448</v>
      </c>
      <c r="I434" s="96">
        <v>6988282839</v>
      </c>
      <c r="J434" s="71"/>
    </row>
    <row r="435" spans="1:10" ht="16" customHeight="1" x14ac:dyDescent="0.35">
      <c r="A435" s="96">
        <v>9829</v>
      </c>
      <c r="B435" s="96" t="s">
        <v>2449</v>
      </c>
      <c r="C435" s="96"/>
      <c r="D435" s="97" t="s">
        <v>2450</v>
      </c>
      <c r="E435" s="97" t="s">
        <v>119</v>
      </c>
      <c r="F435" s="97" t="s">
        <v>2451</v>
      </c>
      <c r="G435" s="96" t="s">
        <v>1139</v>
      </c>
      <c r="H435" s="97" t="s">
        <v>2452</v>
      </c>
      <c r="I435" s="96">
        <v>6986502583</v>
      </c>
      <c r="J435" s="71"/>
    </row>
    <row r="436" spans="1:10" ht="16" customHeight="1" x14ac:dyDescent="0.35">
      <c r="A436" s="96">
        <v>9830</v>
      </c>
      <c r="B436" s="96">
        <v>12010500770</v>
      </c>
      <c r="C436" s="96">
        <v>140482682</v>
      </c>
      <c r="D436" s="97" t="s">
        <v>1398</v>
      </c>
      <c r="E436" s="97" t="s">
        <v>145</v>
      </c>
      <c r="F436" s="97" t="s">
        <v>1521</v>
      </c>
      <c r="G436" s="96" t="s">
        <v>1139</v>
      </c>
      <c r="H436" s="97" t="s">
        <v>2453</v>
      </c>
      <c r="I436" s="96">
        <v>6988634498</v>
      </c>
      <c r="J436" s="71"/>
    </row>
    <row r="437" spans="1:10" ht="16" customHeight="1" x14ac:dyDescent="0.35">
      <c r="A437" s="96">
        <v>9831</v>
      </c>
      <c r="B437" s="96">
        <v>17100603392</v>
      </c>
      <c r="C437" s="96">
        <v>183592385</v>
      </c>
      <c r="D437" s="97" t="s">
        <v>1399</v>
      </c>
      <c r="E437" s="97" t="s">
        <v>119</v>
      </c>
      <c r="F437" s="97" t="s">
        <v>1522</v>
      </c>
      <c r="G437" s="96" t="s">
        <v>1139</v>
      </c>
      <c r="H437" s="97" t="s">
        <v>2454</v>
      </c>
      <c r="I437" s="96">
        <v>6973939611</v>
      </c>
      <c r="J437" s="71"/>
    </row>
    <row r="438" spans="1:10" ht="16" customHeight="1" x14ac:dyDescent="0.35">
      <c r="A438" s="96">
        <v>9832</v>
      </c>
      <c r="B438" s="96">
        <v>24070600416</v>
      </c>
      <c r="C438" s="96">
        <v>174304609</v>
      </c>
      <c r="D438" s="97" t="s">
        <v>1400</v>
      </c>
      <c r="E438" s="97" t="s">
        <v>801</v>
      </c>
      <c r="F438" s="97" t="s">
        <v>1523</v>
      </c>
      <c r="G438" s="96" t="s">
        <v>1139</v>
      </c>
      <c r="H438" s="97" t="s">
        <v>2455</v>
      </c>
      <c r="I438" s="96">
        <v>6987467783</v>
      </c>
      <c r="J438" s="71"/>
    </row>
    <row r="439" spans="1:10" ht="16" customHeight="1" x14ac:dyDescent="0.35">
      <c r="A439" s="96">
        <v>9833</v>
      </c>
      <c r="B439" s="96" t="s">
        <v>2456</v>
      </c>
      <c r="C439" s="96"/>
      <c r="D439" s="97" t="s">
        <v>2457</v>
      </c>
      <c r="E439" s="97" t="s">
        <v>349</v>
      </c>
      <c r="F439" s="97" t="s">
        <v>2458</v>
      </c>
      <c r="G439" s="96" t="s">
        <v>1139</v>
      </c>
      <c r="H439" s="97" t="s">
        <v>2459</v>
      </c>
      <c r="I439" s="96">
        <v>6982097160</v>
      </c>
      <c r="J439" s="71"/>
    </row>
    <row r="440" spans="1:10" ht="16" customHeight="1" x14ac:dyDescent="0.35">
      <c r="A440" s="96">
        <v>9834</v>
      </c>
      <c r="B440" s="96">
        <v>14020602992</v>
      </c>
      <c r="C440" s="96"/>
      <c r="D440" s="97" t="s">
        <v>2460</v>
      </c>
      <c r="E440" s="97" t="s">
        <v>119</v>
      </c>
      <c r="F440" s="97" t="s">
        <v>2461</v>
      </c>
      <c r="G440" s="96" t="s">
        <v>1139</v>
      </c>
      <c r="H440" s="97" t="s">
        <v>2462</v>
      </c>
      <c r="I440" s="96">
        <v>6989725129</v>
      </c>
      <c r="J440" s="71"/>
    </row>
    <row r="441" spans="1:10" ht="16" customHeight="1" x14ac:dyDescent="0.35">
      <c r="A441" s="96">
        <v>9835</v>
      </c>
      <c r="B441" s="96">
        <v>12090602892</v>
      </c>
      <c r="C441" s="96">
        <v>186845313</v>
      </c>
      <c r="D441" s="97" t="s">
        <v>1401</v>
      </c>
      <c r="E441" s="97" t="s">
        <v>119</v>
      </c>
      <c r="F441" s="97" t="s">
        <v>1524</v>
      </c>
      <c r="G441" s="96" t="s">
        <v>1139</v>
      </c>
      <c r="H441" s="97" t="s">
        <v>2463</v>
      </c>
      <c r="I441" s="96">
        <v>6989425015</v>
      </c>
      <c r="J441" s="71"/>
    </row>
    <row r="442" spans="1:10" ht="16" customHeight="1" x14ac:dyDescent="0.35">
      <c r="A442" s="96">
        <v>9836</v>
      </c>
      <c r="B442" s="96" t="s">
        <v>2464</v>
      </c>
      <c r="C442" s="96"/>
      <c r="D442" s="97" t="s">
        <v>2465</v>
      </c>
      <c r="E442" s="97" t="s">
        <v>299</v>
      </c>
      <c r="F442" s="97" t="s">
        <v>2466</v>
      </c>
      <c r="G442" s="96" t="s">
        <v>1139</v>
      </c>
      <c r="H442" s="97" t="s">
        <v>2467</v>
      </c>
      <c r="I442" s="96">
        <v>6949344716</v>
      </c>
      <c r="J442" s="71"/>
    </row>
    <row r="443" spans="1:10" ht="16" customHeight="1" x14ac:dyDescent="0.35">
      <c r="A443" s="96">
        <v>9837</v>
      </c>
      <c r="B443" s="96">
        <v>18050400318</v>
      </c>
      <c r="C443" s="96">
        <v>179273120</v>
      </c>
      <c r="D443" s="97" t="s">
        <v>2468</v>
      </c>
      <c r="E443" s="97" t="s">
        <v>100</v>
      </c>
      <c r="F443" s="97" t="s">
        <v>2469</v>
      </c>
      <c r="G443" s="96" t="s">
        <v>1139</v>
      </c>
      <c r="H443" s="97" t="s">
        <v>2470</v>
      </c>
      <c r="I443" s="96">
        <v>6908869465</v>
      </c>
      <c r="J443" s="71"/>
    </row>
    <row r="444" spans="1:10" ht="16" customHeight="1" x14ac:dyDescent="0.35">
      <c r="A444" s="96">
        <v>9838</v>
      </c>
      <c r="B444" s="96">
        <v>29070600431</v>
      </c>
      <c r="C444" s="96"/>
      <c r="D444" s="97" t="s">
        <v>2471</v>
      </c>
      <c r="E444" s="97" t="s">
        <v>35</v>
      </c>
      <c r="F444" s="97" t="s">
        <v>2472</v>
      </c>
      <c r="G444" s="96" t="s">
        <v>1139</v>
      </c>
      <c r="H444" s="97" t="s">
        <v>2473</v>
      </c>
      <c r="I444" s="96">
        <v>6987522836</v>
      </c>
      <c r="J444" s="71"/>
    </row>
    <row r="445" spans="1:10" ht="16" customHeight="1" x14ac:dyDescent="0.35">
      <c r="A445" s="96">
        <v>9839</v>
      </c>
      <c r="B445" s="96">
        <v>22020602458</v>
      </c>
      <c r="C445" s="96">
        <v>186470664</v>
      </c>
      <c r="D445" s="97" t="s">
        <v>1402</v>
      </c>
      <c r="E445" s="97" t="s">
        <v>1403</v>
      </c>
      <c r="F445" s="97" t="s">
        <v>1525</v>
      </c>
      <c r="G445" s="96" t="s">
        <v>1139</v>
      </c>
      <c r="H445" s="97" t="s">
        <v>2474</v>
      </c>
      <c r="I445" s="96">
        <v>6970437173</v>
      </c>
      <c r="J445" s="71"/>
    </row>
    <row r="446" spans="1:10" ht="16" customHeight="1" x14ac:dyDescent="0.35">
      <c r="A446" s="96">
        <v>9840</v>
      </c>
      <c r="B446" s="96">
        <v>27040600010</v>
      </c>
      <c r="C446" s="96">
        <v>175188106</v>
      </c>
      <c r="D446" s="97" t="s">
        <v>2475</v>
      </c>
      <c r="E446" s="97" t="s">
        <v>145</v>
      </c>
      <c r="F446" s="97" t="s">
        <v>2476</v>
      </c>
      <c r="G446" s="96" t="s">
        <v>1139</v>
      </c>
      <c r="H446" s="97" t="s">
        <v>2477</v>
      </c>
      <c r="I446" s="96">
        <v>6979774899</v>
      </c>
      <c r="J446" s="71"/>
    </row>
    <row r="447" spans="1:10" ht="16" customHeight="1" x14ac:dyDescent="0.35">
      <c r="A447" s="96">
        <v>9841</v>
      </c>
      <c r="B447" s="96">
        <v>15110601919</v>
      </c>
      <c r="C447" s="96"/>
      <c r="D447" s="97" t="s">
        <v>2478</v>
      </c>
      <c r="E447" s="97" t="s">
        <v>145</v>
      </c>
      <c r="F447" s="97" t="s">
        <v>2479</v>
      </c>
      <c r="G447" s="96" t="s">
        <v>1139</v>
      </c>
      <c r="H447" s="97" t="s">
        <v>2480</v>
      </c>
      <c r="I447" s="96">
        <v>6972117870</v>
      </c>
      <c r="J447" s="71"/>
    </row>
    <row r="448" spans="1:10" ht="16" customHeight="1" x14ac:dyDescent="0.35">
      <c r="A448" s="96">
        <v>9842</v>
      </c>
      <c r="B448" s="96">
        <v>25019901716</v>
      </c>
      <c r="C448" s="96">
        <v>170407503</v>
      </c>
      <c r="D448" s="97" t="s">
        <v>2481</v>
      </c>
      <c r="E448" s="97" t="s">
        <v>15</v>
      </c>
      <c r="F448" s="97" t="s">
        <v>2482</v>
      </c>
      <c r="G448" s="96" t="s">
        <v>1139</v>
      </c>
      <c r="H448" s="97" t="s">
        <v>2483</v>
      </c>
      <c r="I448" s="96">
        <v>6982066009</v>
      </c>
      <c r="J448" s="71"/>
    </row>
    <row r="449" spans="1:10" ht="16" customHeight="1" x14ac:dyDescent="0.35">
      <c r="A449" s="96">
        <v>9843</v>
      </c>
      <c r="B449" s="96">
        <v>10010502390</v>
      </c>
      <c r="C449" s="96">
        <v>140128712</v>
      </c>
      <c r="D449" s="97" t="s">
        <v>1404</v>
      </c>
      <c r="E449" s="97" t="s">
        <v>145</v>
      </c>
      <c r="F449" s="97" t="s">
        <v>1526</v>
      </c>
      <c r="G449" s="96" t="s">
        <v>1139</v>
      </c>
      <c r="H449" s="97" t="s">
        <v>2484</v>
      </c>
      <c r="I449" s="96">
        <v>6971994542</v>
      </c>
      <c r="J449" s="71"/>
    </row>
    <row r="450" spans="1:10" ht="16" customHeight="1" x14ac:dyDescent="0.35">
      <c r="A450" s="96">
        <v>9844</v>
      </c>
      <c r="B450" s="96">
        <v>31058801973</v>
      </c>
      <c r="C450" s="96">
        <v>143276265</v>
      </c>
      <c r="D450" s="97" t="s">
        <v>2485</v>
      </c>
      <c r="E450" s="97" t="s">
        <v>145</v>
      </c>
      <c r="F450" s="97" t="s">
        <v>2486</v>
      </c>
      <c r="G450" s="96" t="s">
        <v>1139</v>
      </c>
      <c r="H450" s="97" t="s">
        <v>2487</v>
      </c>
      <c r="I450" s="96">
        <v>6977844128</v>
      </c>
      <c r="J450" s="71"/>
    </row>
    <row r="451" spans="1:10" ht="16" customHeight="1" x14ac:dyDescent="0.35">
      <c r="A451" s="96">
        <v>9845</v>
      </c>
      <c r="B451" s="96">
        <v>30070600298</v>
      </c>
      <c r="C451" s="96">
        <v>153988657</v>
      </c>
      <c r="D451" s="97" t="s">
        <v>1405</v>
      </c>
      <c r="E451" s="97" t="s">
        <v>1406</v>
      </c>
      <c r="F451" s="97" t="s">
        <v>1527</v>
      </c>
      <c r="G451" s="96" t="s">
        <v>1139</v>
      </c>
      <c r="H451" s="97" t="s">
        <v>2488</v>
      </c>
      <c r="I451" s="96">
        <v>6906257370</v>
      </c>
      <c r="J451" s="71"/>
    </row>
    <row r="452" spans="1:10" ht="16" customHeight="1" x14ac:dyDescent="0.35">
      <c r="A452" s="96">
        <v>9846</v>
      </c>
      <c r="B452" s="96" t="s">
        <v>2489</v>
      </c>
      <c r="C452" s="96"/>
      <c r="D452" s="97" t="s">
        <v>2490</v>
      </c>
      <c r="E452" s="97" t="s">
        <v>1318</v>
      </c>
      <c r="F452" s="97" t="s">
        <v>2491</v>
      </c>
      <c r="G452" s="96" t="s">
        <v>1139</v>
      </c>
      <c r="H452" s="97" t="s">
        <v>2492</v>
      </c>
      <c r="I452" s="96">
        <v>6977026271</v>
      </c>
      <c r="J452" s="71"/>
    </row>
    <row r="453" spans="1:10" ht="16" customHeight="1" x14ac:dyDescent="0.35">
      <c r="A453" s="96">
        <v>9847</v>
      </c>
      <c r="B453" s="96">
        <v>19110600319</v>
      </c>
      <c r="C453" s="96">
        <v>176740925</v>
      </c>
      <c r="D453" s="97" t="s">
        <v>1407</v>
      </c>
      <c r="E453" s="97" t="s">
        <v>612</v>
      </c>
      <c r="F453" s="97" t="s">
        <v>1528</v>
      </c>
      <c r="G453" s="96" t="s">
        <v>1139</v>
      </c>
      <c r="H453" s="97" t="s">
        <v>2493</v>
      </c>
      <c r="I453" s="96">
        <v>6980989070</v>
      </c>
      <c r="J453" s="71"/>
    </row>
    <row r="454" spans="1:10" ht="16" customHeight="1" x14ac:dyDescent="0.35">
      <c r="A454" s="96">
        <v>9848</v>
      </c>
      <c r="B454" s="96" t="s">
        <v>2494</v>
      </c>
      <c r="C454" s="96">
        <v>181613132</v>
      </c>
      <c r="D454" s="97" t="s">
        <v>1408</v>
      </c>
      <c r="E454" s="97" t="s">
        <v>45</v>
      </c>
      <c r="F454" s="97" t="s">
        <v>1529</v>
      </c>
      <c r="G454" s="96" t="s">
        <v>1139</v>
      </c>
      <c r="H454" s="97" t="s">
        <v>2495</v>
      </c>
      <c r="I454" s="96">
        <v>6971619259</v>
      </c>
      <c r="J454" s="71"/>
    </row>
    <row r="455" spans="1:10" ht="16" customHeight="1" x14ac:dyDescent="0.35">
      <c r="A455" s="74">
        <v>9422</v>
      </c>
      <c r="B455" s="74" t="s">
        <v>1270</v>
      </c>
      <c r="C455" s="74">
        <v>175353269</v>
      </c>
      <c r="D455" s="75" t="s">
        <v>966</v>
      </c>
      <c r="E455" s="75" t="s">
        <v>967</v>
      </c>
      <c r="F455" s="75" t="s">
        <v>968</v>
      </c>
      <c r="G455" s="74" t="s">
        <v>1140</v>
      </c>
      <c r="H455" s="75" t="s">
        <v>2319</v>
      </c>
      <c r="I455" s="74">
        <v>6971708227</v>
      </c>
      <c r="J455" s="71"/>
    </row>
    <row r="456" spans="1:10" ht="16" customHeight="1" x14ac:dyDescent="0.35">
      <c r="A456" s="74">
        <v>9720</v>
      </c>
      <c r="B456" s="74">
        <v>16070401035</v>
      </c>
      <c r="C456" s="74">
        <v>181075583</v>
      </c>
      <c r="D456" s="75" t="s">
        <v>969</v>
      </c>
      <c r="E456" s="75" t="s">
        <v>970</v>
      </c>
      <c r="F456" s="75" t="s">
        <v>971</v>
      </c>
      <c r="G456" s="74" t="s">
        <v>1140</v>
      </c>
      <c r="H456" s="75" t="s">
        <v>2320</v>
      </c>
      <c r="I456" s="74">
        <v>6945074199</v>
      </c>
      <c r="J456" s="71"/>
    </row>
    <row r="457" spans="1:10" ht="16" customHeight="1" x14ac:dyDescent="0.35">
      <c r="A457" s="74">
        <v>9441</v>
      </c>
      <c r="B457" s="74" t="s">
        <v>1271</v>
      </c>
      <c r="C457" s="74">
        <v>166229212</v>
      </c>
      <c r="D457" s="75" t="s">
        <v>972</v>
      </c>
      <c r="E457" s="75" t="s">
        <v>973</v>
      </c>
      <c r="F457" s="75" t="s">
        <v>974</v>
      </c>
      <c r="G457" s="74" t="s">
        <v>1140</v>
      </c>
      <c r="H457" s="75" t="s">
        <v>2321</v>
      </c>
      <c r="I457" s="74">
        <v>6946076833</v>
      </c>
      <c r="J457" s="71"/>
    </row>
    <row r="458" spans="1:10" ht="16" customHeight="1" x14ac:dyDescent="0.35">
      <c r="A458" s="74">
        <v>9423</v>
      </c>
      <c r="B458" s="74">
        <v>28110502680</v>
      </c>
      <c r="C458" s="74">
        <v>186440137</v>
      </c>
      <c r="D458" s="75" t="s">
        <v>975</v>
      </c>
      <c r="E458" s="75" t="s">
        <v>976</v>
      </c>
      <c r="F458" s="75" t="s">
        <v>977</v>
      </c>
      <c r="G458" s="74" t="s">
        <v>1140</v>
      </c>
      <c r="H458" s="75" t="s">
        <v>2322</v>
      </c>
      <c r="I458" s="74">
        <v>6906011155</v>
      </c>
      <c r="J458" s="71"/>
    </row>
    <row r="459" spans="1:10" ht="16" customHeight="1" x14ac:dyDescent="0.35">
      <c r="A459" s="74">
        <v>9741</v>
      </c>
      <c r="B459" s="74">
        <v>30120501017</v>
      </c>
      <c r="C459" s="74">
        <v>182326429</v>
      </c>
      <c r="D459" s="75" t="s">
        <v>2323</v>
      </c>
      <c r="E459" s="75" t="s">
        <v>99</v>
      </c>
      <c r="F459" s="75" t="s">
        <v>2324</v>
      </c>
      <c r="G459" s="74" t="s">
        <v>1140</v>
      </c>
      <c r="H459" s="75" t="s">
        <v>2325</v>
      </c>
      <c r="I459" s="74">
        <v>6907947531</v>
      </c>
      <c r="J459" s="71"/>
    </row>
    <row r="460" spans="1:10" ht="16" customHeight="1" x14ac:dyDescent="0.35">
      <c r="A460" s="74">
        <v>9424</v>
      </c>
      <c r="B460" s="74" t="s">
        <v>1272</v>
      </c>
      <c r="C460" s="74">
        <v>176581960</v>
      </c>
      <c r="D460" s="75" t="s">
        <v>931</v>
      </c>
      <c r="E460" s="75" t="s">
        <v>823</v>
      </c>
      <c r="F460" s="75" t="s">
        <v>932</v>
      </c>
      <c r="G460" s="74" t="s">
        <v>1140</v>
      </c>
      <c r="H460" s="75" t="s">
        <v>2326</v>
      </c>
      <c r="I460" s="74">
        <v>6971738429</v>
      </c>
      <c r="J460" s="71"/>
    </row>
    <row r="461" spans="1:10" ht="16" customHeight="1" x14ac:dyDescent="0.35">
      <c r="A461" s="74">
        <v>9426</v>
      </c>
      <c r="B461" s="74" t="s">
        <v>1273</v>
      </c>
      <c r="C461" s="74">
        <v>176542367</v>
      </c>
      <c r="D461" s="75" t="s">
        <v>933</v>
      </c>
      <c r="E461" s="75" t="s">
        <v>145</v>
      </c>
      <c r="F461" s="75" t="s">
        <v>934</v>
      </c>
      <c r="G461" s="74" t="s">
        <v>1140</v>
      </c>
      <c r="H461" s="75" t="s">
        <v>2327</v>
      </c>
      <c r="I461" s="74">
        <v>6970015084</v>
      </c>
      <c r="J461" s="71"/>
    </row>
    <row r="462" spans="1:10" ht="16" customHeight="1" x14ac:dyDescent="0.35">
      <c r="A462" s="74">
        <v>9752</v>
      </c>
      <c r="B462" s="74" t="s">
        <v>2328</v>
      </c>
      <c r="C462" s="74">
        <v>180271295</v>
      </c>
      <c r="D462" s="75" t="s">
        <v>2329</v>
      </c>
      <c r="E462" s="75" t="s">
        <v>2330</v>
      </c>
      <c r="F462" s="75" t="s">
        <v>2331</v>
      </c>
      <c r="G462" s="74" t="s">
        <v>1140</v>
      </c>
      <c r="H462" s="75" t="s">
        <v>2332</v>
      </c>
      <c r="I462" s="74">
        <v>6988715486</v>
      </c>
      <c r="J462" s="71"/>
    </row>
    <row r="463" spans="1:10" ht="16" customHeight="1" x14ac:dyDescent="0.35">
      <c r="A463" s="74">
        <v>9428</v>
      </c>
      <c r="B463" s="74">
        <v>12098100857</v>
      </c>
      <c r="C463" s="74">
        <v>113132511</v>
      </c>
      <c r="D463" s="75" t="s">
        <v>935</v>
      </c>
      <c r="E463" s="75" t="s">
        <v>15</v>
      </c>
      <c r="F463" s="75" t="s">
        <v>936</v>
      </c>
      <c r="G463" s="74" t="s">
        <v>1140</v>
      </c>
      <c r="H463" s="75" t="s">
        <v>2333</v>
      </c>
      <c r="I463" s="74">
        <v>6974552132</v>
      </c>
      <c r="J463" s="71"/>
    </row>
    <row r="464" spans="1:10" ht="16" customHeight="1" x14ac:dyDescent="0.35">
      <c r="A464" s="74">
        <v>9430</v>
      </c>
      <c r="B464" s="74">
        <v>29100500304</v>
      </c>
      <c r="C464" s="74">
        <v>175248722</v>
      </c>
      <c r="D464" s="75" t="s">
        <v>937</v>
      </c>
      <c r="E464" s="75" t="s">
        <v>117</v>
      </c>
      <c r="F464" s="75" t="s">
        <v>938</v>
      </c>
      <c r="G464" s="74" t="s">
        <v>1140</v>
      </c>
      <c r="H464" s="75" t="s">
        <v>2334</v>
      </c>
      <c r="I464" s="74">
        <v>6985731983</v>
      </c>
      <c r="J464" s="71"/>
    </row>
    <row r="465" spans="1:10" ht="16" customHeight="1" x14ac:dyDescent="0.35">
      <c r="A465" s="74">
        <v>9432</v>
      </c>
      <c r="B465" s="74">
        <v>21080500818</v>
      </c>
      <c r="C465" s="74">
        <v>179340529</v>
      </c>
      <c r="D465" s="75" t="s">
        <v>939</v>
      </c>
      <c r="E465" s="75" t="s">
        <v>940</v>
      </c>
      <c r="F465" s="75" t="s">
        <v>941</v>
      </c>
      <c r="G465" s="74" t="s">
        <v>1140</v>
      </c>
      <c r="H465" s="75" t="s">
        <v>2335</v>
      </c>
      <c r="I465" s="74">
        <v>6989395078</v>
      </c>
      <c r="J465" s="71"/>
    </row>
    <row r="466" spans="1:10" ht="16" customHeight="1" x14ac:dyDescent="0.35">
      <c r="A466" s="74">
        <v>9435</v>
      </c>
      <c r="B466" s="74">
        <v>14110501179</v>
      </c>
      <c r="C466" s="74">
        <v>178872628</v>
      </c>
      <c r="D466" s="75" t="s">
        <v>944</v>
      </c>
      <c r="E466" s="75" t="s">
        <v>145</v>
      </c>
      <c r="F466" s="75" t="s">
        <v>945</v>
      </c>
      <c r="G466" s="74" t="s">
        <v>1140</v>
      </c>
      <c r="H466" s="75" t="s">
        <v>2336</v>
      </c>
      <c r="I466" s="74">
        <v>6943927627</v>
      </c>
      <c r="J466" s="71"/>
    </row>
    <row r="467" spans="1:10" ht="16" customHeight="1" x14ac:dyDescent="0.35">
      <c r="A467" s="74">
        <v>9436</v>
      </c>
      <c r="B467" s="74" t="s">
        <v>1274</v>
      </c>
      <c r="C467" s="74">
        <v>173846462</v>
      </c>
      <c r="D467" s="75" t="s">
        <v>946</v>
      </c>
      <c r="E467" s="75" t="s">
        <v>145</v>
      </c>
      <c r="F467" s="75" t="s">
        <v>947</v>
      </c>
      <c r="G467" s="74" t="s">
        <v>1140</v>
      </c>
      <c r="H467" s="75" t="s">
        <v>2337</v>
      </c>
      <c r="I467" s="74">
        <v>6948109359</v>
      </c>
      <c r="J467" s="71"/>
    </row>
    <row r="468" spans="1:10" ht="16" customHeight="1" x14ac:dyDescent="0.35">
      <c r="A468" s="74">
        <v>9742</v>
      </c>
      <c r="B468" s="74">
        <v>16050602032</v>
      </c>
      <c r="C468" s="74">
        <v>175196118</v>
      </c>
      <c r="D468" s="75" t="s">
        <v>2338</v>
      </c>
      <c r="E468" s="75" t="s">
        <v>146</v>
      </c>
      <c r="F468" s="75" t="s">
        <v>2339</v>
      </c>
      <c r="G468" s="74" t="s">
        <v>1140</v>
      </c>
      <c r="H468" s="75" t="s">
        <v>2340</v>
      </c>
      <c r="I468" s="74">
        <v>6974546998</v>
      </c>
      <c r="J468" s="71"/>
    </row>
    <row r="469" spans="1:10" ht="16" customHeight="1" x14ac:dyDescent="0.35">
      <c r="A469" s="74">
        <v>9744</v>
      </c>
      <c r="B469" s="74">
        <v>11040600113</v>
      </c>
      <c r="C469" s="74">
        <v>188613558</v>
      </c>
      <c r="D469" s="75" t="s">
        <v>2341</v>
      </c>
      <c r="E469" s="75" t="s">
        <v>2342</v>
      </c>
      <c r="F469" s="75" t="s">
        <v>2343</v>
      </c>
      <c r="G469" s="74" t="s">
        <v>1140</v>
      </c>
      <c r="H469" s="75" t="s">
        <v>2344</v>
      </c>
      <c r="I469" s="74">
        <v>6948610860</v>
      </c>
      <c r="J469" s="71"/>
    </row>
    <row r="470" spans="1:10" ht="16" customHeight="1" x14ac:dyDescent="0.35">
      <c r="A470" s="74">
        <v>9437</v>
      </c>
      <c r="B470" s="74">
        <v>25070501397</v>
      </c>
      <c r="C470" s="74">
        <v>181911633</v>
      </c>
      <c r="D470" s="75" t="s">
        <v>948</v>
      </c>
      <c r="E470" s="75" t="s">
        <v>949</v>
      </c>
      <c r="F470" s="75" t="s">
        <v>950</v>
      </c>
      <c r="G470" s="74" t="s">
        <v>1140</v>
      </c>
      <c r="H470" s="75" t="s">
        <v>2345</v>
      </c>
      <c r="I470" s="74">
        <v>6980624937</v>
      </c>
      <c r="J470" s="71"/>
    </row>
    <row r="471" spans="1:10" ht="16" customHeight="1" x14ac:dyDescent="0.35">
      <c r="A471" s="74">
        <v>9755</v>
      </c>
      <c r="B471" s="74">
        <v>17039502418</v>
      </c>
      <c r="C471" s="74"/>
      <c r="D471" s="75" t="s">
        <v>2346</v>
      </c>
      <c r="E471" s="75" t="s">
        <v>399</v>
      </c>
      <c r="F471" s="75" t="s">
        <v>2347</v>
      </c>
      <c r="G471" s="74" t="s">
        <v>1140</v>
      </c>
      <c r="H471" s="75"/>
      <c r="I471" s="74"/>
      <c r="J471" s="71"/>
    </row>
    <row r="472" spans="1:10" ht="16" customHeight="1" x14ac:dyDescent="0.35">
      <c r="A472" s="74">
        <v>9743</v>
      </c>
      <c r="B472" s="74">
        <v>15110602834</v>
      </c>
      <c r="C472" s="74">
        <v>173841429</v>
      </c>
      <c r="D472" s="75" t="s">
        <v>1397</v>
      </c>
      <c r="E472" s="75" t="s">
        <v>146</v>
      </c>
      <c r="F472" s="75" t="s">
        <v>1520</v>
      </c>
      <c r="G472" s="74" t="s">
        <v>1140</v>
      </c>
      <c r="H472" s="75" t="s">
        <v>2348</v>
      </c>
      <c r="I472" s="74">
        <v>6970889086</v>
      </c>
      <c r="J472" s="71"/>
    </row>
    <row r="473" spans="1:10" ht="16" customHeight="1" x14ac:dyDescent="0.35">
      <c r="A473" s="74">
        <v>9438</v>
      </c>
      <c r="B473" s="74" t="s">
        <v>1275</v>
      </c>
      <c r="C473" s="74">
        <v>153668060</v>
      </c>
      <c r="D473" s="75" t="s">
        <v>951</v>
      </c>
      <c r="E473" s="75" t="s">
        <v>15</v>
      </c>
      <c r="F473" s="75" t="s">
        <v>952</v>
      </c>
      <c r="G473" s="74" t="s">
        <v>1140</v>
      </c>
      <c r="H473" s="75" t="s">
        <v>2349</v>
      </c>
      <c r="I473" s="74">
        <v>6972507345</v>
      </c>
      <c r="J473" s="71"/>
    </row>
    <row r="474" spans="1:10" ht="16" customHeight="1" x14ac:dyDescent="0.35">
      <c r="A474" s="74">
        <v>9440</v>
      </c>
      <c r="B474" s="74">
        <v>20030300204</v>
      </c>
      <c r="C474" s="74">
        <v>176719153</v>
      </c>
      <c r="D474" s="75" t="s">
        <v>953</v>
      </c>
      <c r="E474" s="75" t="s">
        <v>375</v>
      </c>
      <c r="F474" s="75" t="s">
        <v>954</v>
      </c>
      <c r="G474" s="74" t="s">
        <v>1140</v>
      </c>
      <c r="H474" s="75" t="s">
        <v>2350</v>
      </c>
      <c r="I474" s="74">
        <v>6943761515</v>
      </c>
      <c r="J474" s="71"/>
    </row>
    <row r="475" spans="1:10" ht="16" customHeight="1" x14ac:dyDescent="0.35">
      <c r="A475" s="74">
        <v>9442</v>
      </c>
      <c r="B475" s="74" t="s">
        <v>1276</v>
      </c>
      <c r="C475" s="74">
        <v>179179205</v>
      </c>
      <c r="D475" s="75" t="s">
        <v>955</v>
      </c>
      <c r="E475" s="75" t="s">
        <v>15</v>
      </c>
      <c r="F475" s="75" t="s">
        <v>956</v>
      </c>
      <c r="G475" s="74" t="s">
        <v>1140</v>
      </c>
      <c r="H475" s="75" t="s">
        <v>2351</v>
      </c>
      <c r="I475" s="74">
        <v>6994217692</v>
      </c>
      <c r="J475" s="71"/>
    </row>
    <row r="476" spans="1:10" ht="16" customHeight="1" x14ac:dyDescent="0.35">
      <c r="A476" s="74">
        <v>9443</v>
      </c>
      <c r="B476" s="74" t="s">
        <v>1277</v>
      </c>
      <c r="C476" s="74">
        <v>177594663</v>
      </c>
      <c r="D476" s="75" t="s">
        <v>957</v>
      </c>
      <c r="E476" s="75" t="s">
        <v>858</v>
      </c>
      <c r="F476" s="75" t="s">
        <v>958</v>
      </c>
      <c r="G476" s="74" t="s">
        <v>1140</v>
      </c>
      <c r="H476" s="75" t="s">
        <v>2352</v>
      </c>
      <c r="I476" s="74">
        <v>6936668599</v>
      </c>
      <c r="J476" s="71"/>
    </row>
    <row r="477" spans="1:10" ht="16" customHeight="1" x14ac:dyDescent="0.35">
      <c r="A477" s="74">
        <v>9444</v>
      </c>
      <c r="B477" s="74">
        <v>18120401874</v>
      </c>
      <c r="C477" s="74">
        <v>178072510</v>
      </c>
      <c r="D477" s="75" t="s">
        <v>959</v>
      </c>
      <c r="E477" s="75" t="s">
        <v>318</v>
      </c>
      <c r="F477" s="75" t="s">
        <v>960</v>
      </c>
      <c r="G477" s="74" t="s">
        <v>1140</v>
      </c>
      <c r="H477" s="75" t="s">
        <v>2353</v>
      </c>
      <c r="I477" s="74">
        <v>6948128188</v>
      </c>
      <c r="J477" s="71"/>
    </row>
    <row r="478" spans="1:10" ht="16" customHeight="1" x14ac:dyDescent="0.35">
      <c r="A478" s="74">
        <v>9446</v>
      </c>
      <c r="B478" s="74" t="s">
        <v>1278</v>
      </c>
      <c r="C478" s="74">
        <v>175185429</v>
      </c>
      <c r="D478" s="75" t="s">
        <v>961</v>
      </c>
      <c r="E478" s="75" t="s">
        <v>962</v>
      </c>
      <c r="F478" s="75" t="s">
        <v>963</v>
      </c>
      <c r="G478" s="74" t="s">
        <v>1140</v>
      </c>
      <c r="H478" s="75" t="s">
        <v>2354</v>
      </c>
      <c r="I478" s="74">
        <v>6971885326</v>
      </c>
      <c r="J478" s="71"/>
    </row>
    <row r="479" spans="1:10" ht="16" customHeight="1" x14ac:dyDescent="0.35">
      <c r="A479" s="74">
        <v>9447</v>
      </c>
      <c r="B479" s="74">
        <v>16120501545</v>
      </c>
      <c r="C479" s="74">
        <v>188270940</v>
      </c>
      <c r="D479" s="75" t="s">
        <v>964</v>
      </c>
      <c r="E479" s="75" t="s">
        <v>159</v>
      </c>
      <c r="F479" s="75" t="s">
        <v>965</v>
      </c>
      <c r="G479" s="74" t="s">
        <v>1140</v>
      </c>
      <c r="H479" s="75" t="s">
        <v>2355</v>
      </c>
      <c r="I479" s="74">
        <v>6983681690</v>
      </c>
      <c r="J479" s="71"/>
    </row>
    <row r="480" spans="1:10" ht="16" customHeight="1" x14ac:dyDescent="0.35">
      <c r="A480" s="96">
        <v>9631</v>
      </c>
      <c r="B480" s="96">
        <v>16030401430</v>
      </c>
      <c r="C480" s="96">
        <v>180559499</v>
      </c>
      <c r="D480" s="97" t="s">
        <v>1025</v>
      </c>
      <c r="E480" s="97" t="s">
        <v>1026</v>
      </c>
      <c r="F480" s="97" t="s">
        <v>1027</v>
      </c>
      <c r="G480" s="96" t="s">
        <v>1144</v>
      </c>
      <c r="H480" s="97" t="s">
        <v>2651</v>
      </c>
      <c r="I480" s="96">
        <v>6987337965</v>
      </c>
      <c r="J480" s="71"/>
    </row>
    <row r="481" spans="1:10" ht="16" customHeight="1" x14ac:dyDescent="0.35">
      <c r="A481" s="96">
        <v>9632</v>
      </c>
      <c r="B481" s="96">
        <v>30030501297</v>
      </c>
      <c r="C481" s="96">
        <v>171082148</v>
      </c>
      <c r="D481" s="97" t="s">
        <v>725</v>
      </c>
      <c r="E481" s="97" t="s">
        <v>1028</v>
      </c>
      <c r="F481" s="97" t="s">
        <v>1029</v>
      </c>
      <c r="G481" s="96" t="s">
        <v>1144</v>
      </c>
      <c r="H481" s="97" t="s">
        <v>2652</v>
      </c>
      <c r="I481" s="96">
        <v>6989455224</v>
      </c>
      <c r="J481" s="71"/>
    </row>
    <row r="482" spans="1:10" ht="16" customHeight="1" x14ac:dyDescent="0.35">
      <c r="A482" s="96">
        <v>9633</v>
      </c>
      <c r="B482" s="96">
        <v>30050500054</v>
      </c>
      <c r="C482" s="96">
        <v>179336319</v>
      </c>
      <c r="D482" s="97" t="s">
        <v>1030</v>
      </c>
      <c r="E482" s="97" t="s">
        <v>318</v>
      </c>
      <c r="F482" s="97" t="s">
        <v>1031</v>
      </c>
      <c r="G482" s="96" t="s">
        <v>1144</v>
      </c>
      <c r="H482" s="97" t="s">
        <v>2653</v>
      </c>
      <c r="I482" s="96">
        <v>6987702726</v>
      </c>
      <c r="J482" s="71"/>
    </row>
    <row r="483" spans="1:10" ht="16" customHeight="1" x14ac:dyDescent="0.35">
      <c r="A483" s="96">
        <v>9636</v>
      </c>
      <c r="B483" s="96">
        <v>17070402452</v>
      </c>
      <c r="C483" s="96">
        <v>173129368</v>
      </c>
      <c r="D483" s="97" t="s">
        <v>1032</v>
      </c>
      <c r="E483" s="97" t="s">
        <v>145</v>
      </c>
      <c r="F483" s="97" t="s">
        <v>1033</v>
      </c>
      <c r="G483" s="96" t="s">
        <v>1144</v>
      </c>
      <c r="H483" s="97" t="s">
        <v>2654</v>
      </c>
      <c r="I483" s="96">
        <v>6948332775</v>
      </c>
      <c r="J483" s="71"/>
    </row>
    <row r="484" spans="1:10" ht="16" customHeight="1" x14ac:dyDescent="0.35">
      <c r="A484" s="96">
        <v>9639</v>
      </c>
      <c r="B484" s="96">
        <v>16119801112</v>
      </c>
      <c r="C484" s="96">
        <v>165084579</v>
      </c>
      <c r="D484" s="97" t="s">
        <v>1034</v>
      </c>
      <c r="E484" s="97" t="s">
        <v>146</v>
      </c>
      <c r="F484" s="97" t="s">
        <v>1035</v>
      </c>
      <c r="G484" s="96" t="s">
        <v>1144</v>
      </c>
      <c r="H484" s="97" t="s">
        <v>2655</v>
      </c>
      <c r="I484" s="96">
        <v>6986522917</v>
      </c>
      <c r="J484" s="71"/>
    </row>
    <row r="485" spans="1:10" ht="16" customHeight="1" x14ac:dyDescent="0.35">
      <c r="A485" s="96">
        <v>9641</v>
      </c>
      <c r="B485" s="96">
        <v>28080500730</v>
      </c>
      <c r="C485" s="96">
        <v>164043446</v>
      </c>
      <c r="D485" s="97" t="s">
        <v>1036</v>
      </c>
      <c r="E485" s="97" t="s">
        <v>114</v>
      </c>
      <c r="F485" s="97" t="s">
        <v>1037</v>
      </c>
      <c r="G485" s="96" t="s">
        <v>1144</v>
      </c>
      <c r="H485" s="97" t="s">
        <v>2656</v>
      </c>
      <c r="I485" s="96">
        <v>6946781358</v>
      </c>
      <c r="J485" s="71"/>
    </row>
    <row r="486" spans="1:10" ht="16" customHeight="1" x14ac:dyDescent="0.35">
      <c r="A486" s="96">
        <v>9646</v>
      </c>
      <c r="B486" s="96" t="s">
        <v>1279</v>
      </c>
      <c r="C486" s="96">
        <v>174630998</v>
      </c>
      <c r="D486" s="97" t="s">
        <v>1042</v>
      </c>
      <c r="E486" s="97" t="s">
        <v>299</v>
      </c>
      <c r="F486" s="97" t="s">
        <v>1043</v>
      </c>
      <c r="G486" s="96" t="s">
        <v>1144</v>
      </c>
      <c r="H486" s="97" t="s">
        <v>2657</v>
      </c>
      <c r="I486" s="96">
        <v>6980440079</v>
      </c>
      <c r="J486" s="71"/>
    </row>
    <row r="487" spans="1:10" ht="16" customHeight="1" x14ac:dyDescent="0.35">
      <c r="A487" s="96">
        <v>9647</v>
      </c>
      <c r="B487" s="96">
        <v>17010500894</v>
      </c>
      <c r="C487" s="96">
        <v>180288505</v>
      </c>
      <c r="D487" s="97" t="s">
        <v>1044</v>
      </c>
      <c r="E487" s="97" t="s">
        <v>146</v>
      </c>
      <c r="F487" s="97" t="s">
        <v>1045</v>
      </c>
      <c r="G487" s="96" t="s">
        <v>1144</v>
      </c>
      <c r="H487" s="97" t="s">
        <v>2658</v>
      </c>
      <c r="I487" s="96">
        <v>6971723856</v>
      </c>
      <c r="J487" s="71"/>
    </row>
    <row r="488" spans="1:10" ht="16" customHeight="1" x14ac:dyDescent="0.35">
      <c r="A488" s="96">
        <v>9649</v>
      </c>
      <c r="B488" s="96">
        <v>16050100409</v>
      </c>
      <c r="C488" s="96">
        <v>155661183</v>
      </c>
      <c r="D488" s="97" t="s">
        <v>1046</v>
      </c>
      <c r="E488" s="97" t="s">
        <v>258</v>
      </c>
      <c r="F488" s="97" t="s">
        <v>1047</v>
      </c>
      <c r="G488" s="96" t="s">
        <v>1144</v>
      </c>
      <c r="H488" s="97" t="s">
        <v>2659</v>
      </c>
      <c r="I488" s="96">
        <v>6945749742</v>
      </c>
      <c r="J488" s="71"/>
    </row>
    <row r="489" spans="1:10" ht="16" customHeight="1" x14ac:dyDescent="0.35">
      <c r="A489" s="96">
        <v>9651</v>
      </c>
      <c r="B489" s="96" t="s">
        <v>1280</v>
      </c>
      <c r="C489" s="96">
        <v>174314001</v>
      </c>
      <c r="D489" s="97" t="s">
        <v>903</v>
      </c>
      <c r="E489" s="97" t="s">
        <v>75</v>
      </c>
      <c r="F489" s="97" t="s">
        <v>1051</v>
      </c>
      <c r="G489" s="96" t="s">
        <v>1144</v>
      </c>
      <c r="H489" s="97" t="s">
        <v>2660</v>
      </c>
      <c r="I489" s="96">
        <v>6985813487</v>
      </c>
      <c r="J489" s="71"/>
    </row>
    <row r="490" spans="1:10" ht="16" customHeight="1" x14ac:dyDescent="0.35">
      <c r="A490" s="96">
        <v>9652</v>
      </c>
      <c r="B490" s="96" t="s">
        <v>1281</v>
      </c>
      <c r="C490" s="96">
        <v>173146119</v>
      </c>
      <c r="D490" s="97" t="s">
        <v>1052</v>
      </c>
      <c r="E490" s="97" t="s">
        <v>1053</v>
      </c>
      <c r="F490" s="97" t="s">
        <v>1054</v>
      </c>
      <c r="G490" s="96" t="s">
        <v>1144</v>
      </c>
      <c r="H490" s="97" t="s">
        <v>2661</v>
      </c>
      <c r="I490" s="96">
        <v>6937915402</v>
      </c>
      <c r="J490" s="71"/>
    </row>
    <row r="491" spans="1:10" ht="16" customHeight="1" x14ac:dyDescent="0.35">
      <c r="A491" s="96">
        <v>9653</v>
      </c>
      <c r="B491" s="96">
        <v>21060300825</v>
      </c>
      <c r="C491" s="96">
        <v>174840535</v>
      </c>
      <c r="D491" s="97" t="s">
        <v>1055</v>
      </c>
      <c r="E491" s="97" t="s">
        <v>28</v>
      </c>
      <c r="F491" s="97" t="s">
        <v>1056</v>
      </c>
      <c r="G491" s="96" t="s">
        <v>1144</v>
      </c>
      <c r="H491" s="97" t="s">
        <v>2662</v>
      </c>
      <c r="I491" s="96">
        <v>6993461028</v>
      </c>
      <c r="J491" s="71"/>
    </row>
    <row r="492" spans="1:10" ht="16" customHeight="1" x14ac:dyDescent="0.35">
      <c r="A492" s="96">
        <v>9712</v>
      </c>
      <c r="B492" s="96">
        <v>26050500896</v>
      </c>
      <c r="C492" s="96">
        <v>179335704</v>
      </c>
      <c r="D492" s="97" t="s">
        <v>1057</v>
      </c>
      <c r="E492" s="97" t="s">
        <v>299</v>
      </c>
      <c r="F492" s="97" t="s">
        <v>1058</v>
      </c>
      <c r="G492" s="96" t="s">
        <v>1144</v>
      </c>
      <c r="H492" s="97" t="s">
        <v>2663</v>
      </c>
      <c r="I492" s="96">
        <v>6946403360</v>
      </c>
      <c r="J492" s="71"/>
    </row>
    <row r="493" spans="1:10" ht="16" customHeight="1" x14ac:dyDescent="0.35">
      <c r="A493" s="96">
        <v>9654</v>
      </c>
      <c r="B493" s="96">
        <v>26050500870</v>
      </c>
      <c r="C493" s="96">
        <v>179335716</v>
      </c>
      <c r="D493" s="97" t="s">
        <v>1057</v>
      </c>
      <c r="E493" s="97" t="s">
        <v>150</v>
      </c>
      <c r="F493" s="97" t="s">
        <v>1059</v>
      </c>
      <c r="G493" s="96" t="s">
        <v>1144</v>
      </c>
      <c r="H493" s="97" t="s">
        <v>2664</v>
      </c>
      <c r="I493" s="96">
        <v>6946403509</v>
      </c>
      <c r="J493" s="71"/>
    </row>
    <row r="494" spans="1:10" ht="16" customHeight="1" x14ac:dyDescent="0.35">
      <c r="A494" s="96">
        <v>9656</v>
      </c>
      <c r="B494" s="96">
        <v>25070201592</v>
      </c>
      <c r="C494" s="96">
        <v>174824559</v>
      </c>
      <c r="D494" s="97" t="s">
        <v>1060</v>
      </c>
      <c r="E494" s="97" t="s">
        <v>299</v>
      </c>
      <c r="F494" s="97" t="s">
        <v>1061</v>
      </c>
      <c r="G494" s="96" t="s">
        <v>1144</v>
      </c>
      <c r="H494" s="97" t="s">
        <v>2665</v>
      </c>
      <c r="I494" s="96">
        <v>6987735140</v>
      </c>
      <c r="J494" s="71"/>
    </row>
    <row r="495" spans="1:10" ht="16" customHeight="1" x14ac:dyDescent="0.35">
      <c r="A495" s="96">
        <v>9657</v>
      </c>
      <c r="B495" s="96">
        <v>19020501219</v>
      </c>
      <c r="C495" s="96">
        <v>174616433</v>
      </c>
      <c r="D495" s="97" t="s">
        <v>862</v>
      </c>
      <c r="E495" s="97" t="s">
        <v>35</v>
      </c>
      <c r="F495" s="97" t="s">
        <v>1062</v>
      </c>
      <c r="G495" s="96" t="s">
        <v>1144</v>
      </c>
      <c r="H495" s="97" t="s">
        <v>2666</v>
      </c>
      <c r="I495" s="96">
        <v>6980133063</v>
      </c>
      <c r="J495" s="71"/>
    </row>
    <row r="496" spans="1:10" ht="16" customHeight="1" x14ac:dyDescent="0.35">
      <c r="A496" s="96">
        <v>9658</v>
      </c>
      <c r="B496" s="96">
        <v>13110500314</v>
      </c>
      <c r="C496" s="96">
        <v>155661054</v>
      </c>
      <c r="D496" s="97" t="s">
        <v>1063</v>
      </c>
      <c r="E496" s="97" t="s">
        <v>299</v>
      </c>
      <c r="F496" s="97" t="s">
        <v>1064</v>
      </c>
      <c r="G496" s="96" t="s">
        <v>1144</v>
      </c>
      <c r="H496" s="97" t="s">
        <v>2667</v>
      </c>
      <c r="I496" s="96">
        <v>6936889298</v>
      </c>
      <c r="J496" s="71"/>
    </row>
    <row r="497" spans="1:10" ht="16" customHeight="1" x14ac:dyDescent="0.35">
      <c r="A497" s="74">
        <v>9708</v>
      </c>
      <c r="B497" s="74" t="s">
        <v>1253</v>
      </c>
      <c r="C497" s="74">
        <v>179274417</v>
      </c>
      <c r="D497" s="75" t="s">
        <v>1106</v>
      </c>
      <c r="E497" s="75" t="s">
        <v>1107</v>
      </c>
      <c r="F497" s="75" t="s">
        <v>1108</v>
      </c>
      <c r="G497" s="74" t="s">
        <v>1142</v>
      </c>
      <c r="H497" s="75" t="s">
        <v>2098</v>
      </c>
      <c r="I497" s="74">
        <v>6943574498</v>
      </c>
      <c r="J497" s="71"/>
    </row>
    <row r="498" spans="1:10" ht="16" customHeight="1" x14ac:dyDescent="0.35">
      <c r="A498" s="74">
        <v>9448</v>
      </c>
      <c r="B498" s="74">
        <v>23110500453</v>
      </c>
      <c r="C498" s="74">
        <v>138643419</v>
      </c>
      <c r="D498" s="75" t="s">
        <v>1065</v>
      </c>
      <c r="E498" s="75" t="s">
        <v>542</v>
      </c>
      <c r="F498" s="75" t="s">
        <v>1066</v>
      </c>
      <c r="G498" s="74" t="s">
        <v>1142</v>
      </c>
      <c r="H498" s="75" t="s">
        <v>2099</v>
      </c>
      <c r="I498" s="74">
        <v>6985701440</v>
      </c>
      <c r="J498" s="71"/>
    </row>
    <row r="499" spans="1:10" ht="16" customHeight="1" x14ac:dyDescent="0.35">
      <c r="A499" s="74">
        <v>9449</v>
      </c>
      <c r="B499" s="74">
        <v>13080500419</v>
      </c>
      <c r="C499" s="74">
        <v>181918093</v>
      </c>
      <c r="D499" s="75" t="s">
        <v>1067</v>
      </c>
      <c r="E499" s="75" t="s">
        <v>157</v>
      </c>
      <c r="F499" s="75" t="s">
        <v>1068</v>
      </c>
      <c r="G499" s="74" t="s">
        <v>1142</v>
      </c>
      <c r="H499" s="75" t="s">
        <v>2100</v>
      </c>
      <c r="I499" s="74">
        <v>6981069196</v>
      </c>
      <c r="J499" s="71"/>
    </row>
    <row r="500" spans="1:10" ht="16" customHeight="1" x14ac:dyDescent="0.35">
      <c r="A500" s="74">
        <v>9694</v>
      </c>
      <c r="B500" s="74">
        <v>20100501376</v>
      </c>
      <c r="C500" s="74">
        <v>179334191</v>
      </c>
      <c r="D500" s="75" t="s">
        <v>1069</v>
      </c>
      <c r="E500" s="75" t="s">
        <v>75</v>
      </c>
      <c r="F500" s="75" t="s">
        <v>1070</v>
      </c>
      <c r="G500" s="74" t="s">
        <v>1142</v>
      </c>
      <c r="H500" s="75" t="s">
        <v>2101</v>
      </c>
      <c r="I500" s="74">
        <v>6983755626</v>
      </c>
      <c r="J500" s="71"/>
    </row>
    <row r="501" spans="1:10" ht="16" customHeight="1" x14ac:dyDescent="0.35">
      <c r="A501" s="74">
        <v>9724</v>
      </c>
      <c r="B501" s="74">
        <v>10120400717</v>
      </c>
      <c r="C501" s="74">
        <v>173839249</v>
      </c>
      <c r="D501" s="75" t="s">
        <v>1071</v>
      </c>
      <c r="E501" s="75" t="s">
        <v>1072</v>
      </c>
      <c r="F501" s="75" t="s">
        <v>1073</v>
      </c>
      <c r="G501" s="74" t="s">
        <v>1142</v>
      </c>
      <c r="H501" s="75" t="s">
        <v>2102</v>
      </c>
      <c r="I501" s="74">
        <v>6934151877</v>
      </c>
      <c r="J501" s="71"/>
    </row>
    <row r="502" spans="1:10" ht="16" customHeight="1" x14ac:dyDescent="0.35">
      <c r="A502" s="74">
        <v>9450</v>
      </c>
      <c r="B502" s="74">
        <v>24030502710</v>
      </c>
      <c r="C502" s="74">
        <v>179345562</v>
      </c>
      <c r="D502" s="75" t="s">
        <v>1074</v>
      </c>
      <c r="E502" s="75" t="s">
        <v>146</v>
      </c>
      <c r="F502" s="75" t="s">
        <v>1075</v>
      </c>
      <c r="G502" s="74" t="s">
        <v>1142</v>
      </c>
      <c r="H502" s="75" t="s">
        <v>2103</v>
      </c>
      <c r="I502" s="74">
        <v>6971855823</v>
      </c>
      <c r="J502" s="71"/>
    </row>
    <row r="503" spans="1:10" ht="16" customHeight="1" x14ac:dyDescent="0.35">
      <c r="A503" s="74">
        <v>9451</v>
      </c>
      <c r="B503" s="74" t="s">
        <v>1254</v>
      </c>
      <c r="C503" s="74">
        <v>178079743</v>
      </c>
      <c r="D503" s="75" t="s">
        <v>1076</v>
      </c>
      <c r="E503" s="75" t="s">
        <v>46</v>
      </c>
      <c r="F503" s="75" t="s">
        <v>1077</v>
      </c>
      <c r="G503" s="74" t="s">
        <v>1142</v>
      </c>
      <c r="H503" s="75" t="s">
        <v>2104</v>
      </c>
      <c r="I503" s="74">
        <v>6993227448</v>
      </c>
      <c r="J503" s="71"/>
    </row>
    <row r="504" spans="1:10" ht="16" customHeight="1" x14ac:dyDescent="0.35">
      <c r="A504" s="74">
        <v>9453</v>
      </c>
      <c r="B504" s="74">
        <v>23030501953</v>
      </c>
      <c r="C504" s="74">
        <v>181909883</v>
      </c>
      <c r="D504" s="75" t="s">
        <v>1078</v>
      </c>
      <c r="E504" s="75" t="s">
        <v>131</v>
      </c>
      <c r="F504" s="75" t="s">
        <v>1079</v>
      </c>
      <c r="G504" s="74" t="s">
        <v>1142</v>
      </c>
      <c r="H504" s="75" t="s">
        <v>2105</v>
      </c>
      <c r="I504" s="74">
        <v>6906396080</v>
      </c>
      <c r="J504" s="71"/>
    </row>
    <row r="505" spans="1:10" ht="16" customHeight="1" x14ac:dyDescent="0.35">
      <c r="A505" s="74">
        <v>9454</v>
      </c>
      <c r="B505" s="74">
        <v>18050502212</v>
      </c>
      <c r="C505" s="74">
        <v>179549116</v>
      </c>
      <c r="D505" s="75" t="s">
        <v>1080</v>
      </c>
      <c r="E505" s="75" t="s">
        <v>737</v>
      </c>
      <c r="F505" s="75" t="s">
        <v>1081</v>
      </c>
      <c r="G505" s="74" t="s">
        <v>1142</v>
      </c>
      <c r="H505" s="75" t="s">
        <v>2106</v>
      </c>
      <c r="I505" s="74">
        <v>6986888433</v>
      </c>
      <c r="J505" s="71"/>
    </row>
    <row r="506" spans="1:10" ht="16" customHeight="1" x14ac:dyDescent="0.35">
      <c r="A506" s="74">
        <v>9455</v>
      </c>
      <c r="B506" s="74">
        <v>19050401132</v>
      </c>
      <c r="C506" s="74">
        <v>177243469</v>
      </c>
      <c r="D506" s="75" t="s">
        <v>1082</v>
      </c>
      <c r="E506" s="75" t="s">
        <v>113</v>
      </c>
      <c r="F506" s="75" t="s">
        <v>1083</v>
      </c>
      <c r="G506" s="74" t="s">
        <v>1142</v>
      </c>
      <c r="H506" s="75" t="s">
        <v>2107</v>
      </c>
      <c r="I506" s="74">
        <v>6946413118</v>
      </c>
      <c r="J506" s="71"/>
    </row>
    <row r="507" spans="1:10" ht="16" customHeight="1" x14ac:dyDescent="0.35">
      <c r="A507" s="74">
        <v>9757</v>
      </c>
      <c r="B507" s="74">
        <v>29070001796</v>
      </c>
      <c r="C507" s="74"/>
      <c r="D507" s="75" t="s">
        <v>2108</v>
      </c>
      <c r="E507" s="75" t="s">
        <v>119</v>
      </c>
      <c r="F507" s="75" t="s">
        <v>2109</v>
      </c>
      <c r="G507" s="74" t="s">
        <v>1142</v>
      </c>
      <c r="H507" s="75"/>
      <c r="I507" s="74"/>
      <c r="J507" s="71"/>
    </row>
    <row r="508" spans="1:10" ht="16" customHeight="1" x14ac:dyDescent="0.35">
      <c r="A508" s="74">
        <v>9460</v>
      </c>
      <c r="B508" s="74" t="s">
        <v>1255</v>
      </c>
      <c r="C508" s="74">
        <v>167976798</v>
      </c>
      <c r="D508" s="75" t="s">
        <v>1086</v>
      </c>
      <c r="E508" s="75" t="s">
        <v>146</v>
      </c>
      <c r="F508" s="75" t="s">
        <v>1087</v>
      </c>
      <c r="G508" s="74" t="s">
        <v>1142</v>
      </c>
      <c r="H508" s="75" t="s">
        <v>2110</v>
      </c>
      <c r="I508" s="74">
        <v>6984975274</v>
      </c>
      <c r="J508" s="71"/>
    </row>
    <row r="509" spans="1:10" ht="16" customHeight="1" x14ac:dyDescent="0.35">
      <c r="A509" s="74">
        <v>9461</v>
      </c>
      <c r="B509" s="74">
        <v>23096203437</v>
      </c>
      <c r="C509" s="74" t="s">
        <v>2111</v>
      </c>
      <c r="D509" s="75" t="s">
        <v>1088</v>
      </c>
      <c r="E509" s="75" t="s">
        <v>914</v>
      </c>
      <c r="F509" s="75" t="s">
        <v>1089</v>
      </c>
      <c r="G509" s="74" t="s">
        <v>1142</v>
      </c>
      <c r="H509" s="75" t="s">
        <v>2112</v>
      </c>
      <c r="I509" s="74">
        <v>6973233049</v>
      </c>
      <c r="J509" s="71"/>
    </row>
    <row r="510" spans="1:10" ht="16" customHeight="1" x14ac:dyDescent="0.35">
      <c r="A510" s="74">
        <v>9756</v>
      </c>
      <c r="B510" s="74">
        <v>19120101456</v>
      </c>
      <c r="C510" s="74"/>
      <c r="D510" s="75" t="s">
        <v>2113</v>
      </c>
      <c r="E510" s="75" t="s">
        <v>146</v>
      </c>
      <c r="F510" s="75" t="s">
        <v>2114</v>
      </c>
      <c r="G510" s="74" t="s">
        <v>1142</v>
      </c>
      <c r="H510" s="75"/>
      <c r="I510" s="74"/>
      <c r="J510" s="71"/>
    </row>
    <row r="511" spans="1:10" ht="16" customHeight="1" x14ac:dyDescent="0.35">
      <c r="A511" s="74">
        <v>9463</v>
      </c>
      <c r="B511" s="74">
        <v>27060501619</v>
      </c>
      <c r="C511" s="74">
        <v>180274875</v>
      </c>
      <c r="D511" s="75" t="s">
        <v>1090</v>
      </c>
      <c r="E511" s="75" t="s">
        <v>145</v>
      </c>
      <c r="F511" s="75" t="s">
        <v>1091</v>
      </c>
      <c r="G511" s="74" t="s">
        <v>1142</v>
      </c>
      <c r="H511" s="75" t="s">
        <v>2115</v>
      </c>
      <c r="I511" s="74">
        <v>6908605488</v>
      </c>
      <c r="J511" s="71"/>
    </row>
    <row r="512" spans="1:10" ht="16" customHeight="1" x14ac:dyDescent="0.35">
      <c r="A512" s="74">
        <v>9464</v>
      </c>
      <c r="B512" s="74">
        <v>21120500695</v>
      </c>
      <c r="C512" s="74">
        <v>179548365</v>
      </c>
      <c r="D512" s="75" t="s">
        <v>1092</v>
      </c>
      <c r="E512" s="75" t="s">
        <v>801</v>
      </c>
      <c r="F512" s="75" t="s">
        <v>1093</v>
      </c>
      <c r="G512" s="74" t="s">
        <v>1142</v>
      </c>
      <c r="H512" s="75" t="s">
        <v>2116</v>
      </c>
      <c r="I512" s="74">
        <v>6989802220</v>
      </c>
      <c r="J512" s="71"/>
    </row>
    <row r="513" spans="1:10" ht="16" customHeight="1" x14ac:dyDescent="0.35">
      <c r="A513" s="74">
        <v>9466</v>
      </c>
      <c r="B513" s="74" t="s">
        <v>1256</v>
      </c>
      <c r="C513" s="74">
        <v>178320416</v>
      </c>
      <c r="D513" s="75" t="s">
        <v>1094</v>
      </c>
      <c r="E513" s="75" t="s">
        <v>460</v>
      </c>
      <c r="F513" s="75" t="s">
        <v>1095</v>
      </c>
      <c r="G513" s="74" t="s">
        <v>1142</v>
      </c>
      <c r="H513" s="75" t="s">
        <v>2117</v>
      </c>
      <c r="I513" s="74">
        <v>6940763366</v>
      </c>
      <c r="J513" s="71"/>
    </row>
    <row r="514" spans="1:10" ht="16" customHeight="1" x14ac:dyDescent="0.35">
      <c r="A514" s="74">
        <v>9467</v>
      </c>
      <c r="B514" s="74">
        <v>22040502175</v>
      </c>
      <c r="C514" s="74">
        <v>180380033</v>
      </c>
      <c r="D514" s="75" t="s">
        <v>1096</v>
      </c>
      <c r="E514" s="75" t="s">
        <v>823</v>
      </c>
      <c r="F514" s="75" t="s">
        <v>1097</v>
      </c>
      <c r="G514" s="74" t="s">
        <v>1142</v>
      </c>
      <c r="H514" s="75" t="s">
        <v>2118</v>
      </c>
      <c r="I514" s="74">
        <v>6970668760</v>
      </c>
      <c r="J514" s="71"/>
    </row>
    <row r="515" spans="1:10" ht="16" customHeight="1" x14ac:dyDescent="0.35">
      <c r="A515" s="74">
        <v>9468</v>
      </c>
      <c r="B515" s="74">
        <v>21030502294</v>
      </c>
      <c r="C515" s="74">
        <v>173037880</v>
      </c>
      <c r="D515" s="75" t="s">
        <v>1098</v>
      </c>
      <c r="E515" s="75" t="s">
        <v>914</v>
      </c>
      <c r="F515" s="75" t="s">
        <v>1099</v>
      </c>
      <c r="G515" s="74" t="s">
        <v>1142</v>
      </c>
      <c r="H515" s="75" t="s">
        <v>2119</v>
      </c>
      <c r="I515" s="74">
        <v>6971624932</v>
      </c>
      <c r="J515" s="71"/>
    </row>
    <row r="516" spans="1:10" ht="16" customHeight="1" x14ac:dyDescent="0.35">
      <c r="A516" s="74">
        <v>9740</v>
      </c>
      <c r="B516" s="74">
        <v>28040600315</v>
      </c>
      <c r="C516" s="74">
        <v>175045156</v>
      </c>
      <c r="D516" s="75" t="s">
        <v>2120</v>
      </c>
      <c r="E516" s="75" t="s">
        <v>1357</v>
      </c>
      <c r="F516" s="75" t="s">
        <v>2121</v>
      </c>
      <c r="G516" s="74" t="s">
        <v>1142</v>
      </c>
      <c r="H516" s="75" t="s">
        <v>2122</v>
      </c>
      <c r="I516" s="74">
        <v>6993219759</v>
      </c>
      <c r="J516" s="71"/>
    </row>
    <row r="517" spans="1:10" ht="16" customHeight="1" x14ac:dyDescent="0.35">
      <c r="A517" s="74">
        <v>9714</v>
      </c>
      <c r="B517" s="74" t="s">
        <v>1257</v>
      </c>
      <c r="C517" s="74">
        <v>182315372</v>
      </c>
      <c r="D517" s="75" t="s">
        <v>1100</v>
      </c>
      <c r="E517" s="75" t="s">
        <v>299</v>
      </c>
      <c r="F517" s="75" t="s">
        <v>1101</v>
      </c>
      <c r="G517" s="74" t="s">
        <v>1142</v>
      </c>
      <c r="H517" s="75" t="s">
        <v>2123</v>
      </c>
      <c r="I517" s="74">
        <v>2310223176</v>
      </c>
      <c r="J517" s="71"/>
    </row>
    <row r="518" spans="1:10" ht="16" customHeight="1" x14ac:dyDescent="0.35">
      <c r="A518" s="74">
        <v>9469</v>
      </c>
      <c r="B518" s="74">
        <v>16040502052</v>
      </c>
      <c r="C518" s="74">
        <v>179304149</v>
      </c>
      <c r="D518" s="75" t="s">
        <v>1102</v>
      </c>
      <c r="E518" s="75" t="s">
        <v>105</v>
      </c>
      <c r="F518" s="75" t="s">
        <v>1103</v>
      </c>
      <c r="G518" s="74" t="s">
        <v>1142</v>
      </c>
      <c r="H518" s="75" t="s">
        <v>2124</v>
      </c>
      <c r="I518" s="74">
        <v>6989431400</v>
      </c>
      <c r="J518" s="71"/>
    </row>
    <row r="519" spans="1:10" ht="16" customHeight="1" x14ac:dyDescent="0.35">
      <c r="A519" s="74">
        <v>9470</v>
      </c>
      <c r="B519" s="74">
        <v>14097803275</v>
      </c>
      <c r="C519" s="74" t="s">
        <v>2125</v>
      </c>
      <c r="D519" s="75" t="s">
        <v>1104</v>
      </c>
      <c r="E519" s="75" t="s">
        <v>612</v>
      </c>
      <c r="F519" s="75" t="s">
        <v>1105</v>
      </c>
      <c r="G519" s="74" t="s">
        <v>1142</v>
      </c>
      <c r="H519" s="75" t="s">
        <v>2126</v>
      </c>
      <c r="I519" s="74">
        <v>6940473939</v>
      </c>
      <c r="J519" s="71"/>
    </row>
    <row r="520" spans="1:10" ht="16" customHeight="1" x14ac:dyDescent="0.35">
      <c r="A520" s="68">
        <v>1111</v>
      </c>
      <c r="B520" s="68">
        <v>123456789</v>
      </c>
      <c r="C520" s="71"/>
      <c r="D520" s="79" t="s">
        <v>2671</v>
      </c>
      <c r="E520" s="79" t="s">
        <v>136</v>
      </c>
      <c r="F520" s="79" t="s">
        <v>2672</v>
      </c>
      <c r="G520" s="102" t="s">
        <v>1142</v>
      </c>
      <c r="H520" s="71"/>
      <c r="J520" s="71"/>
    </row>
    <row r="521" spans="1:10" ht="16" customHeight="1" x14ac:dyDescent="0.35">
      <c r="C521" s="71"/>
      <c r="G521" s="71"/>
      <c r="H521" s="71"/>
      <c r="J521" s="71"/>
    </row>
    <row r="522" spans="1:10" ht="16" customHeight="1" x14ac:dyDescent="0.35">
      <c r="C522" s="71"/>
      <c r="G522" s="71"/>
      <c r="H522" s="71"/>
      <c r="J522" s="71"/>
    </row>
    <row r="523" spans="1:10" ht="16" customHeight="1" x14ac:dyDescent="0.35">
      <c r="C523" s="71"/>
      <c r="G523" s="71"/>
      <c r="H523" s="71"/>
      <c r="J523" s="71"/>
    </row>
    <row r="524" spans="1:10" ht="16" customHeight="1" x14ac:dyDescent="0.35">
      <c r="C524" s="71"/>
      <c r="G524" s="71"/>
      <c r="H524" s="71"/>
      <c r="J524" s="71"/>
    </row>
    <row r="525" spans="1:10" ht="16" customHeight="1" x14ac:dyDescent="0.35">
      <c r="C525" s="71"/>
      <c r="G525" s="71"/>
      <c r="H525" s="71"/>
      <c r="J525" s="71"/>
    </row>
    <row r="526" spans="1:10" ht="16" customHeight="1" x14ac:dyDescent="0.35">
      <c r="C526" s="71"/>
      <c r="G526" s="71"/>
      <c r="H526" s="71"/>
      <c r="J526" s="71"/>
    </row>
    <row r="527" spans="1:10" ht="16" customHeight="1" x14ac:dyDescent="0.35">
      <c r="C527" s="71"/>
      <c r="G527" s="71"/>
      <c r="H527" s="71"/>
      <c r="J527" s="71"/>
    </row>
    <row r="528" spans="1:10" ht="16" customHeight="1" x14ac:dyDescent="0.35">
      <c r="C528" s="71"/>
      <c r="G528" s="71"/>
      <c r="H528" s="71"/>
      <c r="J528" s="71"/>
    </row>
    <row r="529" spans="3:10" ht="16" customHeight="1" x14ac:dyDescent="0.35">
      <c r="C529" s="71"/>
      <c r="G529" s="71"/>
      <c r="H529" s="71"/>
      <c r="J529" s="71"/>
    </row>
    <row r="530" spans="3:10" ht="16" customHeight="1" x14ac:dyDescent="0.35">
      <c r="C530" s="71"/>
      <c r="G530" s="71"/>
      <c r="H530" s="71"/>
      <c r="J530" s="71"/>
    </row>
    <row r="531" spans="3:10" ht="16" customHeight="1" x14ac:dyDescent="0.35">
      <c r="C531" s="71"/>
      <c r="G531" s="71"/>
      <c r="H531" s="71"/>
      <c r="J531" s="71"/>
    </row>
    <row r="532" spans="3:10" ht="16" customHeight="1" x14ac:dyDescent="0.35">
      <c r="C532" s="71"/>
      <c r="G532" s="71"/>
      <c r="H532" s="71"/>
      <c r="J532" s="71"/>
    </row>
    <row r="533" spans="3:10" ht="16" customHeight="1" x14ac:dyDescent="0.35">
      <c r="C533" s="71"/>
      <c r="G533" s="71"/>
      <c r="H533" s="71"/>
      <c r="J533" s="71"/>
    </row>
    <row r="534" spans="3:10" ht="16" customHeight="1" x14ac:dyDescent="0.35">
      <c r="C534" s="71"/>
      <c r="G534" s="71"/>
      <c r="H534" s="71"/>
      <c r="J534" s="71"/>
    </row>
    <row r="535" spans="3:10" ht="16" customHeight="1" x14ac:dyDescent="0.35">
      <c r="C535" s="71"/>
      <c r="G535" s="71"/>
      <c r="H535" s="71"/>
      <c r="J535" s="71"/>
    </row>
    <row r="536" spans="3:10" ht="16" customHeight="1" x14ac:dyDescent="0.35">
      <c r="C536" s="71"/>
      <c r="G536" s="71"/>
      <c r="H536" s="71"/>
      <c r="J536" s="71"/>
    </row>
    <row r="537" spans="3:10" ht="16" customHeight="1" x14ac:dyDescent="0.35">
      <c r="C537" s="71"/>
      <c r="G537" s="71"/>
      <c r="H537" s="71"/>
      <c r="J537" s="71"/>
    </row>
    <row r="538" spans="3:10" ht="16" customHeight="1" x14ac:dyDescent="0.35">
      <c r="C538" s="71"/>
      <c r="G538" s="71"/>
      <c r="H538" s="71"/>
      <c r="J538" s="71"/>
    </row>
    <row r="539" spans="3:10" ht="16" customHeight="1" x14ac:dyDescent="0.35">
      <c r="C539" s="71"/>
      <c r="G539" s="71"/>
      <c r="H539" s="71"/>
      <c r="J539" s="71"/>
    </row>
    <row r="540" spans="3:10" ht="16" customHeight="1" x14ac:dyDescent="0.35">
      <c r="C540" s="71"/>
      <c r="G540" s="71"/>
      <c r="H540" s="71"/>
      <c r="J540" s="71"/>
    </row>
    <row r="541" spans="3:10" ht="16" customHeight="1" x14ac:dyDescent="0.35">
      <c r="C541" s="71"/>
      <c r="G541" s="71"/>
      <c r="H541" s="71"/>
      <c r="J541" s="71"/>
    </row>
    <row r="542" spans="3:10" ht="16" customHeight="1" x14ac:dyDescent="0.35">
      <c r="C542" s="71"/>
      <c r="G542" s="71"/>
      <c r="H542" s="71"/>
      <c r="J542" s="71"/>
    </row>
    <row r="543" spans="3:10" ht="16" customHeight="1" x14ac:dyDescent="0.35">
      <c r="C543" s="71"/>
      <c r="G543" s="71"/>
      <c r="H543" s="71"/>
      <c r="J543" s="71"/>
    </row>
    <row r="544" spans="3:10" ht="16" customHeight="1" x14ac:dyDescent="0.35">
      <c r="C544" s="71"/>
      <c r="G544" s="71"/>
      <c r="H544" s="71"/>
      <c r="J544" s="71"/>
    </row>
    <row r="545" spans="3:10" ht="16" customHeight="1" x14ac:dyDescent="0.35">
      <c r="C545" s="71"/>
      <c r="G545" s="71"/>
      <c r="H545" s="71"/>
      <c r="J545" s="71"/>
    </row>
    <row r="546" spans="3:10" ht="16" customHeight="1" x14ac:dyDescent="0.35">
      <c r="C546" s="71"/>
      <c r="G546" s="71"/>
      <c r="H546" s="71"/>
      <c r="J546" s="71"/>
    </row>
    <row r="547" spans="3:10" ht="16" customHeight="1" x14ac:dyDescent="0.35">
      <c r="C547" s="71"/>
      <c r="G547" s="71"/>
      <c r="H547" s="71"/>
      <c r="J547" s="71"/>
    </row>
    <row r="548" spans="3:10" ht="16" customHeight="1" x14ac:dyDescent="0.35">
      <c r="C548" s="71"/>
      <c r="G548" s="71"/>
      <c r="H548" s="71"/>
      <c r="J548" s="71"/>
    </row>
    <row r="549" spans="3:10" ht="16" customHeight="1" x14ac:dyDescent="0.35">
      <c r="C549" s="71"/>
      <c r="G549" s="71"/>
      <c r="H549" s="71"/>
      <c r="J549" s="71"/>
    </row>
    <row r="550" spans="3:10" ht="16" customHeight="1" x14ac:dyDescent="0.35">
      <c r="C550" s="71"/>
      <c r="G550" s="71"/>
      <c r="H550" s="71"/>
      <c r="J550" s="71"/>
    </row>
    <row r="551" spans="3:10" ht="16" customHeight="1" x14ac:dyDescent="0.35">
      <c r="C551" s="71"/>
      <c r="G551" s="71"/>
      <c r="H551" s="71"/>
      <c r="J551" s="71"/>
    </row>
    <row r="552" spans="3:10" ht="16" customHeight="1" x14ac:dyDescent="0.35">
      <c r="C552" s="71"/>
      <c r="G552" s="71"/>
      <c r="H552" s="71"/>
      <c r="J552" s="71"/>
    </row>
    <row r="553" spans="3:10" ht="16" customHeight="1" x14ac:dyDescent="0.35">
      <c r="C553" s="71"/>
      <c r="G553" s="71"/>
      <c r="H553" s="71"/>
      <c r="J553" s="71"/>
    </row>
    <row r="554" spans="3:10" ht="16" customHeight="1" x14ac:dyDescent="0.35">
      <c r="C554" s="71"/>
      <c r="G554" s="71"/>
      <c r="H554" s="71"/>
      <c r="J554" s="71"/>
    </row>
    <row r="555" spans="3:10" ht="16" customHeight="1" x14ac:dyDescent="0.35">
      <c r="C555" s="71"/>
      <c r="G555" s="71"/>
      <c r="H555" s="71"/>
      <c r="J555" s="71"/>
    </row>
    <row r="556" spans="3:10" ht="16" customHeight="1" x14ac:dyDescent="0.35">
      <c r="C556" s="71"/>
      <c r="G556" s="71"/>
      <c r="H556" s="71"/>
      <c r="J556" s="71"/>
    </row>
    <row r="557" spans="3:10" ht="16" customHeight="1" x14ac:dyDescent="0.35">
      <c r="C557" s="71"/>
      <c r="G557" s="71"/>
      <c r="H557" s="71"/>
      <c r="J557" s="71"/>
    </row>
    <row r="558" spans="3:10" ht="16" customHeight="1" x14ac:dyDescent="0.35">
      <c r="C558" s="71"/>
      <c r="G558" s="71"/>
      <c r="H558" s="71"/>
      <c r="J558" s="71"/>
    </row>
    <row r="559" spans="3:10" ht="16" customHeight="1" x14ac:dyDescent="0.35">
      <c r="C559" s="71"/>
      <c r="G559" s="71"/>
      <c r="H559" s="71"/>
      <c r="J559" s="71"/>
    </row>
    <row r="560" spans="3:10" ht="16" customHeight="1" x14ac:dyDescent="0.35">
      <c r="C560" s="71"/>
      <c r="G560" s="71"/>
      <c r="H560" s="71"/>
      <c r="J560" s="71"/>
    </row>
    <row r="561" spans="3:10" ht="16" customHeight="1" x14ac:dyDescent="0.35">
      <c r="C561" s="71"/>
      <c r="G561" s="71"/>
      <c r="H561" s="71"/>
      <c r="J561" s="71"/>
    </row>
    <row r="562" spans="3:10" ht="16" customHeight="1" x14ac:dyDescent="0.35">
      <c r="C562" s="71"/>
      <c r="G562" s="71"/>
      <c r="H562" s="71"/>
      <c r="J562" s="71"/>
    </row>
    <row r="563" spans="3:10" ht="16" customHeight="1" x14ac:dyDescent="0.35">
      <c r="C563" s="71"/>
      <c r="G563" s="71"/>
      <c r="H563" s="71"/>
      <c r="J563" s="71"/>
    </row>
    <row r="564" spans="3:10" ht="16" customHeight="1" x14ac:dyDescent="0.35">
      <c r="C564" s="71"/>
      <c r="G564" s="71"/>
      <c r="H564" s="71"/>
      <c r="J564" s="71"/>
    </row>
    <row r="565" spans="3:10" ht="16" customHeight="1" x14ac:dyDescent="0.35">
      <c r="C565" s="71"/>
      <c r="G565" s="71"/>
      <c r="H565" s="71"/>
      <c r="J565" s="71"/>
    </row>
    <row r="566" spans="3:10" ht="16" customHeight="1" x14ac:dyDescent="0.35">
      <c r="C566" s="71"/>
      <c r="G566" s="71"/>
      <c r="H566" s="71"/>
      <c r="J566" s="71"/>
    </row>
    <row r="567" spans="3:10" ht="16" customHeight="1" x14ac:dyDescent="0.35">
      <c r="C567" s="71"/>
      <c r="G567" s="71"/>
      <c r="H567" s="71"/>
      <c r="J567" s="71"/>
    </row>
    <row r="568" spans="3:10" ht="16" customHeight="1" x14ac:dyDescent="0.35">
      <c r="C568" s="71"/>
      <c r="G568" s="71"/>
      <c r="H568" s="71"/>
      <c r="J568" s="71"/>
    </row>
    <row r="569" spans="3:10" ht="16" customHeight="1" x14ac:dyDescent="0.35">
      <c r="C569" s="71"/>
      <c r="G569" s="71"/>
      <c r="H569" s="71"/>
      <c r="J569" s="71"/>
    </row>
    <row r="570" spans="3:10" ht="16" customHeight="1" x14ac:dyDescent="0.35">
      <c r="C570" s="71"/>
      <c r="G570" s="71"/>
      <c r="H570" s="71"/>
      <c r="J570" s="71"/>
    </row>
    <row r="571" spans="3:10" ht="16" customHeight="1" x14ac:dyDescent="0.35">
      <c r="C571" s="71"/>
      <c r="G571" s="71"/>
      <c r="H571" s="71"/>
      <c r="J571" s="71"/>
    </row>
    <row r="572" spans="3:10" ht="16" customHeight="1" x14ac:dyDescent="0.35">
      <c r="C572" s="71"/>
      <c r="G572" s="71"/>
      <c r="H572" s="71"/>
      <c r="J572" s="71"/>
    </row>
    <row r="573" spans="3:10" ht="16" customHeight="1" x14ac:dyDescent="0.35">
      <c r="C573" s="71"/>
      <c r="G573" s="71"/>
      <c r="H573" s="71"/>
      <c r="J573" s="71"/>
    </row>
    <row r="574" spans="3:10" ht="16" customHeight="1" x14ac:dyDescent="0.35">
      <c r="C574" s="71"/>
      <c r="G574" s="71"/>
      <c r="H574" s="71"/>
      <c r="J574" s="71"/>
    </row>
    <row r="575" spans="3:10" ht="16" customHeight="1" x14ac:dyDescent="0.35">
      <c r="C575" s="71"/>
      <c r="G575" s="71"/>
      <c r="H575" s="71"/>
      <c r="J575" s="71"/>
    </row>
    <row r="576" spans="3:10" ht="16" customHeight="1" x14ac:dyDescent="0.35">
      <c r="C576" s="71"/>
      <c r="G576" s="71"/>
      <c r="H576" s="71"/>
      <c r="J576" s="71"/>
    </row>
    <row r="577" spans="3:10" ht="16" customHeight="1" x14ac:dyDescent="0.35">
      <c r="C577" s="71"/>
      <c r="G577" s="71"/>
      <c r="H577" s="71"/>
      <c r="J577" s="71"/>
    </row>
    <row r="578" spans="3:10" ht="16" customHeight="1" x14ac:dyDescent="0.35">
      <c r="C578" s="71"/>
      <c r="G578" s="71"/>
      <c r="H578" s="71"/>
      <c r="J578" s="71"/>
    </row>
    <row r="579" spans="3:10" ht="16" customHeight="1" x14ac:dyDescent="0.35">
      <c r="C579" s="71"/>
      <c r="G579" s="71"/>
      <c r="H579" s="71"/>
      <c r="J579" s="71"/>
    </row>
    <row r="580" spans="3:10" ht="16" customHeight="1" x14ac:dyDescent="0.35">
      <c r="C580" s="71"/>
      <c r="G580" s="71"/>
      <c r="H580" s="71"/>
      <c r="J580" s="71"/>
    </row>
    <row r="581" spans="3:10" ht="16" customHeight="1" x14ac:dyDescent="0.35">
      <c r="C581" s="71"/>
      <c r="G581" s="71"/>
      <c r="H581" s="71"/>
      <c r="J581" s="71"/>
    </row>
    <row r="582" spans="3:10" ht="16" customHeight="1" x14ac:dyDescent="0.35">
      <c r="C582" s="71"/>
      <c r="G582" s="71"/>
      <c r="H582" s="71"/>
      <c r="J582" s="71"/>
    </row>
    <row r="583" spans="3:10" ht="16" customHeight="1" x14ac:dyDescent="0.35">
      <c r="C583" s="71"/>
      <c r="G583" s="71"/>
      <c r="H583" s="71"/>
      <c r="J583" s="71"/>
    </row>
    <row r="584" spans="3:10" ht="16" customHeight="1" x14ac:dyDescent="0.35">
      <c r="C584" s="71"/>
      <c r="G584" s="71"/>
      <c r="H584" s="71"/>
      <c r="J584" s="71"/>
    </row>
    <row r="585" spans="3:10" ht="16" customHeight="1" x14ac:dyDescent="0.35">
      <c r="C585" s="71"/>
      <c r="G585" s="71"/>
      <c r="H585" s="71"/>
      <c r="J585" s="71"/>
    </row>
    <row r="586" spans="3:10" ht="16" customHeight="1" x14ac:dyDescent="0.35">
      <c r="C586" s="71"/>
      <c r="G586" s="71"/>
      <c r="H586" s="71"/>
      <c r="J586" s="71"/>
    </row>
    <row r="587" spans="3:10" ht="16" customHeight="1" x14ac:dyDescent="0.35">
      <c r="C587" s="71"/>
      <c r="G587" s="71"/>
      <c r="H587" s="71"/>
      <c r="J587" s="71"/>
    </row>
    <row r="588" spans="3:10" ht="16" customHeight="1" x14ac:dyDescent="0.35">
      <c r="C588" s="71"/>
      <c r="G588" s="71"/>
      <c r="H588" s="71"/>
      <c r="J588" s="71"/>
    </row>
    <row r="589" spans="3:10" ht="16" customHeight="1" x14ac:dyDescent="0.35">
      <c r="C589" s="71"/>
      <c r="G589" s="71"/>
      <c r="H589" s="71"/>
      <c r="J589" s="71"/>
    </row>
    <row r="590" spans="3:10" ht="16" customHeight="1" x14ac:dyDescent="0.35">
      <c r="C590" s="71"/>
      <c r="G590" s="71"/>
      <c r="H590" s="71"/>
      <c r="J590" s="71"/>
    </row>
    <row r="591" spans="3:10" ht="16" customHeight="1" x14ac:dyDescent="0.35">
      <c r="C591" s="71"/>
      <c r="G591" s="71"/>
      <c r="H591" s="71"/>
      <c r="J591" s="71"/>
    </row>
    <row r="592" spans="3:10" ht="16" customHeight="1" x14ac:dyDescent="0.35">
      <c r="C592" s="71"/>
      <c r="G592" s="71"/>
      <c r="H592" s="71"/>
      <c r="J592" s="71"/>
    </row>
    <row r="593" spans="3:10" ht="16" customHeight="1" x14ac:dyDescent="0.35">
      <c r="C593" s="71"/>
      <c r="G593" s="71"/>
      <c r="H593" s="71"/>
      <c r="J593" s="71"/>
    </row>
    <row r="594" spans="3:10" ht="16" customHeight="1" x14ac:dyDescent="0.35">
      <c r="C594" s="71"/>
      <c r="G594" s="71"/>
      <c r="H594" s="71"/>
      <c r="J594" s="71"/>
    </row>
    <row r="595" spans="3:10" ht="16" customHeight="1" x14ac:dyDescent="0.35">
      <c r="C595" s="71"/>
      <c r="G595" s="71"/>
      <c r="H595" s="71"/>
      <c r="J595" s="71"/>
    </row>
    <row r="596" spans="3:10" ht="16" customHeight="1" x14ac:dyDescent="0.35">
      <c r="C596" s="71"/>
      <c r="G596" s="71"/>
      <c r="H596" s="71"/>
      <c r="J596" s="71"/>
    </row>
    <row r="597" spans="3:10" ht="16" customHeight="1" x14ac:dyDescent="0.35">
      <c r="C597" s="71"/>
      <c r="G597" s="71"/>
      <c r="H597" s="71"/>
      <c r="J597" s="71"/>
    </row>
    <row r="598" spans="3:10" ht="16" customHeight="1" x14ac:dyDescent="0.35">
      <c r="C598" s="71"/>
      <c r="G598" s="71"/>
      <c r="H598" s="71"/>
      <c r="J598" s="71"/>
    </row>
    <row r="599" spans="3:10" ht="16" customHeight="1" x14ac:dyDescent="0.35">
      <c r="C599" s="71"/>
      <c r="G599" s="71"/>
      <c r="H599" s="71"/>
      <c r="J599" s="71"/>
    </row>
    <row r="600" spans="3:10" ht="16" customHeight="1" x14ac:dyDescent="0.35">
      <c r="C600" s="71"/>
      <c r="G600" s="71"/>
      <c r="H600" s="71"/>
      <c r="J600" s="71"/>
    </row>
    <row r="601" spans="3:10" ht="16" customHeight="1" x14ac:dyDescent="0.35">
      <c r="C601" s="71"/>
      <c r="G601" s="71"/>
      <c r="H601" s="71"/>
      <c r="J601" s="71"/>
    </row>
    <row r="602" spans="3:10" ht="16" customHeight="1" x14ac:dyDescent="0.35">
      <c r="C602" s="71"/>
      <c r="G602" s="71"/>
      <c r="H602" s="71"/>
      <c r="J602" s="71"/>
    </row>
    <row r="603" spans="3:10" ht="16" customHeight="1" x14ac:dyDescent="0.35">
      <c r="C603" s="71"/>
      <c r="G603" s="71"/>
      <c r="H603" s="71"/>
      <c r="J603" s="71"/>
    </row>
    <row r="604" spans="3:10" ht="16" customHeight="1" x14ac:dyDescent="0.35">
      <c r="C604" s="71"/>
      <c r="G604" s="71"/>
      <c r="H604" s="71"/>
      <c r="J604" s="71"/>
    </row>
    <row r="605" spans="3:10" ht="16" customHeight="1" x14ac:dyDescent="0.35">
      <c r="C605" s="71"/>
      <c r="G605" s="71"/>
      <c r="H605" s="71"/>
      <c r="J605" s="71"/>
    </row>
    <row r="606" spans="3:10" ht="16" customHeight="1" x14ac:dyDescent="0.35">
      <c r="C606" s="71"/>
      <c r="G606" s="71"/>
      <c r="H606" s="71"/>
      <c r="J606" s="71"/>
    </row>
    <row r="607" spans="3:10" ht="16" customHeight="1" x14ac:dyDescent="0.35">
      <c r="C607" s="71"/>
      <c r="G607" s="71"/>
      <c r="H607" s="71"/>
      <c r="J607" s="71"/>
    </row>
    <row r="608" spans="3:10" ht="16" customHeight="1" x14ac:dyDescent="0.35">
      <c r="C608" s="71"/>
      <c r="G608" s="71"/>
      <c r="H608" s="71"/>
      <c r="J608" s="71"/>
    </row>
    <row r="609" spans="3:10" ht="16" customHeight="1" x14ac:dyDescent="0.35">
      <c r="C609" s="71"/>
      <c r="G609" s="71"/>
      <c r="H609" s="71"/>
      <c r="J609" s="71"/>
    </row>
    <row r="610" spans="3:10" ht="16" customHeight="1" x14ac:dyDescent="0.35">
      <c r="C610" s="71"/>
      <c r="G610" s="71"/>
      <c r="H610" s="71"/>
      <c r="J610" s="71"/>
    </row>
    <row r="611" spans="3:10" ht="16" customHeight="1" x14ac:dyDescent="0.35">
      <c r="C611" s="71"/>
      <c r="G611" s="71"/>
      <c r="H611" s="71"/>
      <c r="J611" s="71"/>
    </row>
    <row r="612" spans="3:10" ht="16" customHeight="1" x14ac:dyDescent="0.35">
      <c r="C612" s="71"/>
      <c r="G612" s="71"/>
      <c r="H612" s="71"/>
      <c r="J612" s="71"/>
    </row>
    <row r="613" spans="3:10" ht="16" customHeight="1" x14ac:dyDescent="0.35">
      <c r="C613" s="71"/>
      <c r="G613" s="71"/>
      <c r="H613" s="71"/>
      <c r="J613" s="71"/>
    </row>
    <row r="614" spans="3:10" ht="16" customHeight="1" x14ac:dyDescent="0.35">
      <c r="C614" s="71"/>
      <c r="G614" s="71"/>
      <c r="H614" s="71"/>
      <c r="J614" s="71"/>
    </row>
    <row r="615" spans="3:10" ht="16" customHeight="1" x14ac:dyDescent="0.35">
      <c r="C615" s="71"/>
      <c r="G615" s="71"/>
      <c r="H615" s="71"/>
      <c r="J615" s="71"/>
    </row>
    <row r="616" spans="3:10" ht="16" customHeight="1" x14ac:dyDescent="0.35">
      <c r="C616" s="71"/>
      <c r="G616" s="71"/>
      <c r="H616" s="71"/>
      <c r="J616" s="71"/>
    </row>
    <row r="617" spans="3:10" ht="16" customHeight="1" x14ac:dyDescent="0.35">
      <c r="C617" s="71"/>
      <c r="G617" s="71"/>
      <c r="H617" s="71"/>
      <c r="J617" s="71"/>
    </row>
    <row r="618" spans="3:10" ht="16" customHeight="1" x14ac:dyDescent="0.35">
      <c r="C618" s="71"/>
      <c r="G618" s="71"/>
      <c r="H618" s="71"/>
      <c r="J618" s="71"/>
    </row>
    <row r="619" spans="3:10" ht="16" customHeight="1" x14ac:dyDescent="0.35">
      <c r="C619" s="71"/>
      <c r="G619" s="71"/>
      <c r="H619" s="71"/>
      <c r="J619" s="71"/>
    </row>
    <row r="620" spans="3:10" ht="16" customHeight="1" x14ac:dyDescent="0.35">
      <c r="C620" s="71"/>
      <c r="G620" s="71"/>
      <c r="H620" s="71"/>
      <c r="J620" s="71"/>
    </row>
    <row r="621" spans="3:10" ht="16" customHeight="1" x14ac:dyDescent="0.35">
      <c r="C621" s="71"/>
      <c r="G621" s="71"/>
      <c r="H621" s="71"/>
      <c r="J621" s="71"/>
    </row>
    <row r="622" spans="3:10" ht="16" customHeight="1" x14ac:dyDescent="0.35">
      <c r="C622" s="71"/>
      <c r="G622" s="71"/>
      <c r="H622" s="71"/>
      <c r="J622" s="71"/>
    </row>
    <row r="623" spans="3:10" ht="16" customHeight="1" x14ac:dyDescent="0.35">
      <c r="C623" s="71"/>
      <c r="G623" s="71"/>
      <c r="H623" s="71"/>
      <c r="J623" s="71"/>
    </row>
    <row r="624" spans="3:10" ht="16" customHeight="1" x14ac:dyDescent="0.35">
      <c r="C624" s="71"/>
      <c r="G624" s="71"/>
      <c r="H624" s="71"/>
      <c r="J624" s="71"/>
    </row>
    <row r="625" spans="3:10" ht="16" customHeight="1" x14ac:dyDescent="0.35">
      <c r="C625" s="71"/>
      <c r="G625" s="71"/>
      <c r="H625" s="71"/>
      <c r="J625" s="71"/>
    </row>
    <row r="626" spans="3:10" ht="16" customHeight="1" x14ac:dyDescent="0.35">
      <c r="C626" s="71"/>
      <c r="G626" s="71"/>
      <c r="H626" s="71"/>
      <c r="J626" s="71"/>
    </row>
    <row r="627" spans="3:10" ht="16" customHeight="1" x14ac:dyDescent="0.35">
      <c r="C627" s="71"/>
      <c r="G627" s="71"/>
      <c r="H627" s="71"/>
      <c r="J627" s="71"/>
    </row>
    <row r="628" spans="3:10" ht="16" customHeight="1" x14ac:dyDescent="0.35">
      <c r="C628" s="71"/>
      <c r="G628" s="71"/>
      <c r="H628" s="71"/>
      <c r="J628" s="71"/>
    </row>
    <row r="629" spans="3:10" ht="16" customHeight="1" x14ac:dyDescent="0.35">
      <c r="C629" s="71"/>
      <c r="G629" s="71"/>
      <c r="H629" s="71"/>
      <c r="J629" s="71"/>
    </row>
    <row r="630" spans="3:10" ht="16" customHeight="1" x14ac:dyDescent="0.35">
      <c r="C630" s="71"/>
      <c r="G630" s="71"/>
      <c r="H630" s="71"/>
      <c r="J630" s="71"/>
    </row>
    <row r="631" spans="3:10" ht="16" customHeight="1" x14ac:dyDescent="0.35">
      <c r="C631" s="71"/>
      <c r="G631" s="71"/>
      <c r="H631" s="71"/>
      <c r="J631" s="71"/>
    </row>
    <row r="632" spans="3:10" ht="16" customHeight="1" x14ac:dyDescent="0.35">
      <c r="C632" s="71"/>
      <c r="G632" s="71"/>
      <c r="H632" s="71"/>
      <c r="J632" s="71"/>
    </row>
    <row r="633" spans="3:10" ht="16" customHeight="1" x14ac:dyDescent="0.35">
      <c r="C633" s="71"/>
      <c r="G633" s="71"/>
      <c r="H633" s="71"/>
      <c r="J633" s="71"/>
    </row>
    <row r="634" spans="3:10" ht="16" customHeight="1" x14ac:dyDescent="0.35">
      <c r="C634" s="71"/>
      <c r="G634" s="71"/>
      <c r="H634" s="71"/>
      <c r="J634" s="71"/>
    </row>
    <row r="635" spans="3:10" ht="16" customHeight="1" x14ac:dyDescent="0.35">
      <c r="C635" s="71"/>
      <c r="G635" s="71"/>
      <c r="H635" s="71"/>
      <c r="J635" s="71"/>
    </row>
    <row r="636" spans="3:10" ht="16" customHeight="1" x14ac:dyDescent="0.35">
      <c r="C636" s="71"/>
      <c r="G636" s="71"/>
      <c r="H636" s="71"/>
      <c r="J636" s="71"/>
    </row>
    <row r="637" spans="3:10" ht="16" customHeight="1" x14ac:dyDescent="0.35">
      <c r="C637" s="71"/>
      <c r="G637" s="71"/>
      <c r="H637" s="71"/>
      <c r="J637" s="71"/>
    </row>
    <row r="638" spans="3:10" ht="16" customHeight="1" x14ac:dyDescent="0.35">
      <c r="C638" s="71"/>
      <c r="G638" s="71"/>
      <c r="H638" s="71"/>
      <c r="J638" s="71"/>
    </row>
    <row r="639" spans="3:10" ht="16" customHeight="1" x14ac:dyDescent="0.35">
      <c r="C639" s="71"/>
      <c r="G639" s="71"/>
      <c r="H639" s="71"/>
      <c r="J639" s="71"/>
    </row>
    <row r="640" spans="3:10" ht="16" customHeight="1" x14ac:dyDescent="0.35">
      <c r="C640" s="71"/>
      <c r="G640" s="71"/>
      <c r="H640" s="71"/>
      <c r="J640" s="71"/>
    </row>
    <row r="641" spans="3:10" ht="16" customHeight="1" x14ac:dyDescent="0.35">
      <c r="C641" s="71"/>
      <c r="G641" s="71"/>
      <c r="H641" s="71"/>
      <c r="J641" s="71"/>
    </row>
    <row r="642" spans="3:10" ht="16" customHeight="1" x14ac:dyDescent="0.35">
      <c r="C642" s="71"/>
      <c r="G642" s="71"/>
      <c r="H642" s="71"/>
      <c r="J642" s="71"/>
    </row>
    <row r="643" spans="3:10" ht="16" customHeight="1" x14ac:dyDescent="0.35">
      <c r="C643" s="71"/>
      <c r="G643" s="71"/>
      <c r="H643" s="71"/>
      <c r="J643" s="71"/>
    </row>
    <row r="644" spans="3:10" ht="16" customHeight="1" x14ac:dyDescent="0.35">
      <c r="C644" s="71"/>
      <c r="G644" s="71"/>
      <c r="H644" s="71"/>
      <c r="J644" s="71"/>
    </row>
    <row r="645" spans="3:10" ht="16" customHeight="1" x14ac:dyDescent="0.35">
      <c r="C645" s="71"/>
      <c r="G645" s="71"/>
      <c r="H645" s="71"/>
      <c r="J645" s="71"/>
    </row>
    <row r="646" spans="3:10" ht="16" customHeight="1" x14ac:dyDescent="0.35">
      <c r="C646" s="71"/>
      <c r="G646" s="71"/>
      <c r="H646" s="71"/>
      <c r="J646" s="71"/>
    </row>
    <row r="647" spans="3:10" ht="16" customHeight="1" x14ac:dyDescent="0.35">
      <c r="C647" s="71"/>
      <c r="G647" s="71"/>
      <c r="H647" s="71"/>
      <c r="J647" s="71"/>
    </row>
    <row r="648" spans="3:10" ht="16" customHeight="1" x14ac:dyDescent="0.35">
      <c r="C648" s="71"/>
      <c r="G648" s="71"/>
      <c r="H648" s="71"/>
      <c r="J648" s="71"/>
    </row>
    <row r="649" spans="3:10" ht="16" customHeight="1" x14ac:dyDescent="0.35">
      <c r="C649" s="71"/>
      <c r="G649" s="71"/>
      <c r="H649" s="71"/>
      <c r="J649" s="71"/>
    </row>
    <row r="650" spans="3:10" ht="16" customHeight="1" x14ac:dyDescent="0.35">
      <c r="C650" s="71"/>
      <c r="G650" s="71"/>
      <c r="H650" s="71"/>
      <c r="J650" s="71"/>
    </row>
    <row r="651" spans="3:10" ht="16" customHeight="1" x14ac:dyDescent="0.35">
      <c r="C651" s="71"/>
      <c r="G651" s="71"/>
      <c r="H651" s="71"/>
      <c r="J651" s="71"/>
    </row>
    <row r="652" spans="3:10" ht="16" customHeight="1" x14ac:dyDescent="0.35">
      <c r="C652" s="71"/>
      <c r="G652" s="71"/>
      <c r="H652" s="71"/>
      <c r="J652" s="71"/>
    </row>
    <row r="653" spans="3:10" ht="16" customHeight="1" x14ac:dyDescent="0.35">
      <c r="C653" s="71"/>
      <c r="G653" s="71"/>
      <c r="H653" s="71"/>
      <c r="J653" s="71"/>
    </row>
    <row r="654" spans="3:10" ht="16" customHeight="1" x14ac:dyDescent="0.35">
      <c r="C654" s="71"/>
      <c r="G654" s="71"/>
      <c r="H654" s="71"/>
      <c r="J654" s="71"/>
    </row>
    <row r="655" spans="3:10" ht="16" customHeight="1" x14ac:dyDescent="0.35">
      <c r="C655" s="71"/>
      <c r="G655" s="71"/>
      <c r="H655" s="71"/>
      <c r="J655" s="71"/>
    </row>
    <row r="656" spans="3:10" ht="16" customHeight="1" x14ac:dyDescent="0.35">
      <c r="C656" s="71"/>
      <c r="G656" s="71"/>
      <c r="H656" s="71"/>
      <c r="J656" s="71"/>
    </row>
    <row r="657" spans="3:10" ht="16" customHeight="1" x14ac:dyDescent="0.35">
      <c r="C657" s="71"/>
      <c r="G657" s="71"/>
      <c r="H657" s="71"/>
      <c r="J657" s="71"/>
    </row>
    <row r="658" spans="3:10" ht="16" customHeight="1" x14ac:dyDescent="0.35">
      <c r="C658" s="71"/>
      <c r="G658" s="71"/>
      <c r="H658" s="71"/>
      <c r="J658" s="71"/>
    </row>
    <row r="659" spans="3:10" ht="16" customHeight="1" x14ac:dyDescent="0.35">
      <c r="C659" s="71"/>
      <c r="G659" s="71"/>
      <c r="H659" s="71"/>
      <c r="J659" s="71"/>
    </row>
    <row r="660" spans="3:10" ht="16" customHeight="1" x14ac:dyDescent="0.35">
      <c r="C660" s="71"/>
      <c r="G660" s="71"/>
      <c r="H660" s="71"/>
      <c r="J660" s="71"/>
    </row>
    <row r="661" spans="3:10" ht="16" customHeight="1" x14ac:dyDescent="0.35">
      <c r="C661" s="71"/>
      <c r="G661" s="71"/>
      <c r="H661" s="71"/>
      <c r="J661" s="71"/>
    </row>
    <row r="662" spans="3:10" ht="16" customHeight="1" x14ac:dyDescent="0.35">
      <c r="C662" s="71"/>
      <c r="G662" s="71"/>
      <c r="H662" s="71"/>
      <c r="J662" s="71"/>
    </row>
    <row r="663" spans="3:10" ht="16" customHeight="1" x14ac:dyDescent="0.35">
      <c r="C663" s="71"/>
      <c r="G663" s="71"/>
      <c r="H663" s="71"/>
      <c r="J663" s="71"/>
    </row>
    <row r="664" spans="3:10" ht="16" customHeight="1" x14ac:dyDescent="0.35">
      <c r="C664" s="71"/>
      <c r="G664" s="71"/>
      <c r="H664" s="71"/>
      <c r="J664" s="71"/>
    </row>
    <row r="665" spans="3:10" ht="16" customHeight="1" x14ac:dyDescent="0.35">
      <c r="C665" s="71"/>
      <c r="G665" s="71"/>
      <c r="H665" s="71"/>
      <c r="J665" s="71"/>
    </row>
    <row r="666" spans="3:10" ht="16" customHeight="1" x14ac:dyDescent="0.35">
      <c r="C666" s="71"/>
      <c r="G666" s="71"/>
      <c r="H666" s="71"/>
      <c r="J666" s="71"/>
    </row>
    <row r="667" spans="3:10" ht="16" customHeight="1" x14ac:dyDescent="0.35">
      <c r="C667" s="71"/>
      <c r="G667" s="71"/>
      <c r="H667" s="71"/>
      <c r="J667" s="71"/>
    </row>
    <row r="668" spans="3:10" ht="16" customHeight="1" x14ac:dyDescent="0.35">
      <c r="C668" s="71"/>
      <c r="G668" s="71"/>
      <c r="H668" s="71"/>
      <c r="J668" s="71"/>
    </row>
    <row r="669" spans="3:10" ht="16" customHeight="1" x14ac:dyDescent="0.35">
      <c r="C669" s="71"/>
      <c r="G669" s="71"/>
      <c r="H669" s="71"/>
      <c r="J669" s="71"/>
    </row>
    <row r="670" spans="3:10" ht="16" customHeight="1" x14ac:dyDescent="0.35">
      <c r="C670" s="71"/>
      <c r="G670" s="71"/>
      <c r="H670" s="71"/>
      <c r="J670" s="71"/>
    </row>
    <row r="671" spans="3:10" ht="16" customHeight="1" x14ac:dyDescent="0.35">
      <c r="C671" s="71"/>
      <c r="G671" s="71"/>
      <c r="H671" s="71"/>
      <c r="J671" s="71"/>
    </row>
    <row r="672" spans="3:10" ht="16" customHeight="1" x14ac:dyDescent="0.35">
      <c r="C672" s="71"/>
      <c r="G672" s="71"/>
      <c r="H672" s="71"/>
      <c r="J672" s="71"/>
    </row>
    <row r="673" spans="3:10" ht="16" customHeight="1" x14ac:dyDescent="0.35">
      <c r="C673" s="71"/>
      <c r="G673" s="71"/>
      <c r="H673" s="71"/>
      <c r="J673" s="71"/>
    </row>
    <row r="674" spans="3:10" ht="16" customHeight="1" x14ac:dyDescent="0.35">
      <c r="C674" s="71"/>
      <c r="G674" s="71"/>
      <c r="H674" s="71"/>
      <c r="J674" s="71"/>
    </row>
    <row r="675" spans="3:10" ht="16" customHeight="1" x14ac:dyDescent="0.35">
      <c r="C675" s="71"/>
      <c r="G675" s="71"/>
      <c r="H675" s="71"/>
      <c r="J675" s="71"/>
    </row>
    <row r="676" spans="3:10" ht="16" customHeight="1" x14ac:dyDescent="0.35">
      <c r="C676" s="71"/>
      <c r="G676" s="71"/>
      <c r="H676" s="71"/>
      <c r="J676" s="71"/>
    </row>
    <row r="677" spans="3:10" ht="16" customHeight="1" x14ac:dyDescent="0.35">
      <c r="C677" s="71"/>
      <c r="G677" s="71"/>
      <c r="H677" s="71"/>
      <c r="J677" s="71"/>
    </row>
    <row r="678" spans="3:10" ht="16" customHeight="1" x14ac:dyDescent="0.35">
      <c r="C678" s="71"/>
      <c r="G678" s="71"/>
      <c r="H678" s="71"/>
      <c r="J678" s="71"/>
    </row>
    <row r="679" spans="3:10" ht="16" customHeight="1" x14ac:dyDescent="0.35">
      <c r="C679" s="71"/>
      <c r="G679" s="71"/>
      <c r="H679" s="71"/>
      <c r="J679" s="71"/>
    </row>
    <row r="680" spans="3:10" ht="16" customHeight="1" x14ac:dyDescent="0.35">
      <c r="C680" s="71"/>
      <c r="G680" s="71"/>
      <c r="H680" s="71"/>
      <c r="J680" s="71"/>
    </row>
    <row r="681" spans="3:10" ht="16" customHeight="1" x14ac:dyDescent="0.35">
      <c r="C681" s="71"/>
      <c r="G681" s="71"/>
      <c r="H681" s="71"/>
      <c r="J681" s="71"/>
    </row>
    <row r="682" spans="3:10" ht="16" customHeight="1" x14ac:dyDescent="0.35">
      <c r="C682" s="71"/>
      <c r="G682" s="71"/>
      <c r="H682" s="71"/>
      <c r="J682" s="71"/>
    </row>
    <row r="683" spans="3:10" ht="16" customHeight="1" x14ac:dyDescent="0.35">
      <c r="C683" s="71"/>
      <c r="G683" s="71"/>
      <c r="H683" s="71"/>
      <c r="J683" s="71"/>
    </row>
    <row r="684" spans="3:10" ht="16" customHeight="1" x14ac:dyDescent="0.35">
      <c r="C684" s="71"/>
      <c r="G684" s="71"/>
      <c r="H684" s="71"/>
      <c r="J684" s="71"/>
    </row>
    <row r="685" spans="3:10" ht="16" customHeight="1" x14ac:dyDescent="0.35">
      <c r="C685" s="71"/>
      <c r="G685" s="71"/>
      <c r="H685" s="71"/>
      <c r="J685" s="71"/>
    </row>
    <row r="686" spans="3:10" ht="16" customHeight="1" x14ac:dyDescent="0.35">
      <c r="C686" s="71"/>
      <c r="G686" s="71"/>
      <c r="H686" s="71"/>
      <c r="J686" s="71"/>
    </row>
    <row r="687" spans="3:10" ht="16" customHeight="1" x14ac:dyDescent="0.35">
      <c r="C687" s="71"/>
      <c r="G687" s="71"/>
      <c r="H687" s="71"/>
      <c r="J687" s="71"/>
    </row>
    <row r="688" spans="3:10" ht="16" customHeight="1" x14ac:dyDescent="0.35">
      <c r="C688" s="71"/>
      <c r="G688" s="71"/>
      <c r="H688" s="71"/>
      <c r="J688" s="71"/>
    </row>
    <row r="689" spans="3:10" ht="16" customHeight="1" x14ac:dyDescent="0.35">
      <c r="C689" s="71"/>
      <c r="G689" s="71"/>
      <c r="H689" s="71"/>
      <c r="J689" s="71"/>
    </row>
    <row r="690" spans="3:10" ht="16" customHeight="1" x14ac:dyDescent="0.35">
      <c r="C690" s="71"/>
      <c r="G690" s="71"/>
      <c r="H690" s="71"/>
      <c r="J690" s="71"/>
    </row>
    <row r="691" spans="3:10" ht="16" customHeight="1" x14ac:dyDescent="0.35">
      <c r="C691" s="71"/>
      <c r="G691" s="71"/>
      <c r="H691" s="71"/>
      <c r="J691" s="71"/>
    </row>
    <row r="692" spans="3:10" ht="16" customHeight="1" x14ac:dyDescent="0.35">
      <c r="C692" s="71"/>
      <c r="G692" s="71"/>
      <c r="H692" s="71"/>
      <c r="J692" s="71"/>
    </row>
    <row r="693" spans="3:10" ht="16" customHeight="1" x14ac:dyDescent="0.35">
      <c r="C693" s="71"/>
      <c r="G693" s="71"/>
      <c r="H693" s="71"/>
      <c r="J693" s="71"/>
    </row>
    <row r="694" spans="3:10" ht="16" customHeight="1" x14ac:dyDescent="0.35">
      <c r="C694" s="71"/>
      <c r="G694" s="71"/>
      <c r="H694" s="71"/>
      <c r="J694" s="71"/>
    </row>
    <row r="695" spans="3:10" ht="16" customHeight="1" x14ac:dyDescent="0.35">
      <c r="C695" s="71"/>
      <c r="G695" s="71"/>
      <c r="H695" s="71"/>
      <c r="J695" s="71"/>
    </row>
    <row r="696" spans="3:10" ht="16" customHeight="1" x14ac:dyDescent="0.35">
      <c r="C696" s="71"/>
      <c r="G696" s="71"/>
      <c r="H696" s="71"/>
      <c r="J696" s="71"/>
    </row>
    <row r="697" spans="3:10" ht="16" customHeight="1" x14ac:dyDescent="0.35">
      <c r="C697" s="71"/>
      <c r="G697" s="71"/>
      <c r="H697" s="71"/>
      <c r="J697" s="71"/>
    </row>
    <row r="698" spans="3:10" ht="16" customHeight="1" x14ac:dyDescent="0.35">
      <c r="C698" s="71"/>
      <c r="G698" s="71"/>
      <c r="H698" s="71"/>
      <c r="J698" s="71"/>
    </row>
    <row r="699" spans="3:10" ht="16" customHeight="1" x14ac:dyDescent="0.35">
      <c r="C699" s="71"/>
      <c r="G699" s="71"/>
      <c r="H699" s="71"/>
      <c r="J699" s="71"/>
    </row>
    <row r="700" spans="3:10" ht="16" customHeight="1" x14ac:dyDescent="0.35">
      <c r="C700" s="71"/>
      <c r="G700" s="71"/>
      <c r="H700" s="71"/>
      <c r="J700" s="71"/>
    </row>
    <row r="701" spans="3:10" ht="16" customHeight="1" x14ac:dyDescent="0.35">
      <c r="C701" s="71"/>
      <c r="G701" s="71"/>
      <c r="H701" s="71"/>
      <c r="J701" s="71"/>
    </row>
    <row r="702" spans="3:10" ht="16" customHeight="1" x14ac:dyDescent="0.35">
      <c r="C702" s="71"/>
      <c r="G702" s="71"/>
      <c r="H702" s="71"/>
      <c r="J702" s="71"/>
    </row>
    <row r="703" spans="3:10" ht="16" customHeight="1" x14ac:dyDescent="0.35">
      <c r="C703" s="71"/>
      <c r="G703" s="71"/>
      <c r="H703" s="71"/>
      <c r="J703" s="71"/>
    </row>
    <row r="704" spans="3:10" ht="16" customHeight="1" x14ac:dyDescent="0.35">
      <c r="C704" s="71"/>
      <c r="G704" s="71"/>
      <c r="H704" s="71"/>
      <c r="J704" s="71"/>
    </row>
    <row r="705" spans="3:10" ht="16" customHeight="1" x14ac:dyDescent="0.35">
      <c r="C705" s="71"/>
      <c r="G705" s="71"/>
      <c r="H705" s="71"/>
      <c r="J705" s="71"/>
    </row>
    <row r="706" spans="3:10" ht="16" customHeight="1" x14ac:dyDescent="0.35">
      <c r="C706" s="71"/>
      <c r="G706" s="71"/>
      <c r="H706" s="71"/>
      <c r="J706" s="71"/>
    </row>
    <row r="707" spans="3:10" ht="16" customHeight="1" x14ac:dyDescent="0.35">
      <c r="C707" s="71"/>
      <c r="G707" s="71"/>
      <c r="H707" s="71"/>
      <c r="J707" s="71"/>
    </row>
    <row r="708" spans="3:10" ht="16" customHeight="1" x14ac:dyDescent="0.35">
      <c r="C708" s="71"/>
      <c r="G708" s="71"/>
      <c r="H708" s="71"/>
      <c r="J708" s="71"/>
    </row>
    <row r="709" spans="3:10" ht="16" customHeight="1" x14ac:dyDescent="0.35">
      <c r="C709" s="71"/>
      <c r="G709" s="71"/>
      <c r="H709" s="71"/>
      <c r="J709" s="71"/>
    </row>
    <row r="710" spans="3:10" ht="16" customHeight="1" x14ac:dyDescent="0.35">
      <c r="C710" s="71"/>
      <c r="G710" s="71"/>
      <c r="H710" s="71"/>
      <c r="J710" s="71"/>
    </row>
    <row r="711" spans="3:10" ht="16" customHeight="1" x14ac:dyDescent="0.35">
      <c r="C711" s="71"/>
      <c r="G711" s="71"/>
      <c r="H711" s="71"/>
      <c r="J711" s="71"/>
    </row>
    <row r="712" spans="3:10" ht="16" customHeight="1" x14ac:dyDescent="0.35">
      <c r="C712" s="71"/>
      <c r="G712" s="71"/>
      <c r="H712" s="71"/>
      <c r="J712" s="71"/>
    </row>
    <row r="713" spans="3:10" ht="16" customHeight="1" x14ac:dyDescent="0.35">
      <c r="C713" s="71"/>
      <c r="G713" s="71"/>
      <c r="H713" s="71"/>
      <c r="J713" s="71"/>
    </row>
    <row r="714" spans="3:10" ht="16" customHeight="1" x14ac:dyDescent="0.35">
      <c r="C714" s="71"/>
      <c r="G714" s="71"/>
      <c r="H714" s="71"/>
      <c r="J714" s="71"/>
    </row>
    <row r="715" spans="3:10" ht="16" customHeight="1" x14ac:dyDescent="0.35">
      <c r="C715" s="71"/>
      <c r="G715" s="71"/>
      <c r="H715" s="71"/>
      <c r="J715" s="71"/>
    </row>
    <row r="716" spans="3:10" ht="16" customHeight="1" x14ac:dyDescent="0.35">
      <c r="C716" s="71"/>
      <c r="G716" s="71"/>
      <c r="H716" s="71"/>
      <c r="J716" s="71"/>
    </row>
    <row r="717" spans="3:10" ht="16" customHeight="1" x14ac:dyDescent="0.35">
      <c r="C717" s="71"/>
      <c r="G717" s="71"/>
      <c r="H717" s="71"/>
      <c r="J717" s="71"/>
    </row>
    <row r="718" spans="3:10" ht="16" customHeight="1" x14ac:dyDescent="0.35">
      <c r="C718" s="71"/>
      <c r="G718" s="71"/>
      <c r="H718" s="71"/>
      <c r="J718" s="71"/>
    </row>
    <row r="719" spans="3:10" ht="16" customHeight="1" x14ac:dyDescent="0.35">
      <c r="C719" s="71"/>
      <c r="G719" s="71"/>
      <c r="H719" s="71"/>
      <c r="J719" s="71"/>
    </row>
    <row r="720" spans="3:10" ht="16" customHeight="1" x14ac:dyDescent="0.35">
      <c r="C720" s="71"/>
      <c r="G720" s="71"/>
      <c r="H720" s="71"/>
      <c r="J720" s="71"/>
    </row>
    <row r="721" spans="3:10" ht="16" customHeight="1" x14ac:dyDescent="0.35">
      <c r="C721" s="71"/>
      <c r="G721" s="71"/>
      <c r="H721" s="71"/>
      <c r="J721" s="71"/>
    </row>
    <row r="722" spans="3:10" ht="16" customHeight="1" x14ac:dyDescent="0.35">
      <c r="C722" s="71"/>
      <c r="G722" s="71"/>
      <c r="H722" s="71"/>
      <c r="J722" s="71"/>
    </row>
    <row r="723" spans="3:10" ht="16" customHeight="1" x14ac:dyDescent="0.35">
      <c r="C723" s="71"/>
      <c r="G723" s="71"/>
      <c r="H723" s="71"/>
      <c r="J723" s="71"/>
    </row>
    <row r="724" spans="3:10" ht="16" customHeight="1" x14ac:dyDescent="0.35">
      <c r="C724" s="71"/>
      <c r="G724" s="71"/>
      <c r="H724" s="71"/>
      <c r="J724" s="71"/>
    </row>
    <row r="725" spans="3:10" ht="16" customHeight="1" x14ac:dyDescent="0.35">
      <c r="C725" s="71"/>
      <c r="G725" s="71"/>
      <c r="H725" s="71"/>
      <c r="J725" s="71"/>
    </row>
    <row r="726" spans="3:10" ht="16" customHeight="1" x14ac:dyDescent="0.35">
      <c r="C726" s="71"/>
      <c r="G726" s="71"/>
      <c r="H726" s="71"/>
      <c r="J726" s="71"/>
    </row>
    <row r="727" spans="3:10" ht="16" customHeight="1" x14ac:dyDescent="0.35">
      <c r="C727" s="71"/>
      <c r="G727" s="71"/>
      <c r="H727" s="71"/>
      <c r="J727" s="71"/>
    </row>
    <row r="728" spans="3:10" ht="16" customHeight="1" x14ac:dyDescent="0.35">
      <c r="C728" s="71"/>
      <c r="G728" s="71"/>
      <c r="H728" s="71"/>
      <c r="J728" s="71"/>
    </row>
    <row r="729" spans="3:10" ht="16" customHeight="1" x14ac:dyDescent="0.35">
      <c r="C729" s="71"/>
      <c r="G729" s="71"/>
      <c r="H729" s="71"/>
      <c r="J729" s="71"/>
    </row>
    <row r="730" spans="3:10" ht="16" customHeight="1" x14ac:dyDescent="0.35">
      <c r="C730" s="71"/>
      <c r="G730" s="71"/>
      <c r="H730" s="71"/>
      <c r="J730" s="71"/>
    </row>
    <row r="731" spans="3:10" ht="16" customHeight="1" x14ac:dyDescent="0.35">
      <c r="C731" s="71"/>
      <c r="G731" s="71"/>
      <c r="H731" s="71"/>
      <c r="J731" s="71"/>
    </row>
    <row r="732" spans="3:10" ht="16" customHeight="1" x14ac:dyDescent="0.35">
      <c r="C732" s="71"/>
      <c r="G732" s="71"/>
      <c r="H732" s="71"/>
      <c r="J732" s="71"/>
    </row>
    <row r="733" spans="3:10" ht="16" customHeight="1" x14ac:dyDescent="0.35">
      <c r="C733" s="71"/>
      <c r="G733" s="71"/>
      <c r="H733" s="71"/>
      <c r="J733" s="71"/>
    </row>
    <row r="734" spans="3:10" ht="16" customHeight="1" x14ac:dyDescent="0.35">
      <c r="C734" s="71"/>
      <c r="G734" s="71"/>
      <c r="H734" s="71"/>
      <c r="J734" s="71"/>
    </row>
    <row r="735" spans="3:10" ht="16" customHeight="1" x14ac:dyDescent="0.35">
      <c r="C735" s="71"/>
      <c r="G735" s="71"/>
      <c r="H735" s="71"/>
      <c r="J735" s="71"/>
    </row>
    <row r="736" spans="3:10" ht="16" customHeight="1" x14ac:dyDescent="0.35">
      <c r="C736" s="71"/>
      <c r="G736" s="71"/>
      <c r="H736" s="71"/>
      <c r="J736" s="71"/>
    </row>
    <row r="737" spans="3:10" ht="16" customHeight="1" x14ac:dyDescent="0.35">
      <c r="C737" s="71"/>
      <c r="G737" s="71"/>
      <c r="H737" s="71"/>
      <c r="J737" s="71"/>
    </row>
    <row r="738" spans="3:10" ht="16" customHeight="1" x14ac:dyDescent="0.35">
      <c r="C738" s="71"/>
      <c r="G738" s="71"/>
      <c r="H738" s="71"/>
      <c r="J738" s="71"/>
    </row>
    <row r="739" spans="3:10" ht="16" customHeight="1" x14ac:dyDescent="0.35">
      <c r="C739" s="71"/>
      <c r="G739" s="71"/>
      <c r="H739" s="71"/>
      <c r="J739" s="71"/>
    </row>
    <row r="740" spans="3:10" ht="16" customHeight="1" x14ac:dyDescent="0.35">
      <c r="C740" s="71"/>
      <c r="G740" s="71"/>
      <c r="H740" s="71"/>
      <c r="J740" s="71"/>
    </row>
    <row r="741" spans="3:10" ht="16" customHeight="1" x14ac:dyDescent="0.35">
      <c r="C741" s="71"/>
      <c r="G741" s="71"/>
      <c r="H741" s="71"/>
      <c r="J741" s="71"/>
    </row>
    <row r="742" spans="3:10" ht="16" customHeight="1" x14ac:dyDescent="0.35">
      <c r="C742" s="71"/>
      <c r="G742" s="71"/>
      <c r="H742" s="71"/>
      <c r="J742" s="71"/>
    </row>
    <row r="743" spans="3:10" ht="16" customHeight="1" x14ac:dyDescent="0.35">
      <c r="C743" s="71"/>
      <c r="G743" s="71"/>
      <c r="H743" s="71"/>
      <c r="J743" s="71"/>
    </row>
    <row r="744" spans="3:10" ht="16" customHeight="1" x14ac:dyDescent="0.35">
      <c r="C744" s="71"/>
      <c r="G744" s="71"/>
      <c r="H744" s="71"/>
      <c r="J744" s="71"/>
    </row>
    <row r="745" spans="3:10" ht="16" customHeight="1" x14ac:dyDescent="0.35">
      <c r="C745" s="71"/>
      <c r="G745" s="71"/>
      <c r="H745" s="71"/>
      <c r="J745" s="71"/>
    </row>
    <row r="746" spans="3:10" ht="16" customHeight="1" x14ac:dyDescent="0.35">
      <c r="C746" s="71"/>
      <c r="G746" s="71"/>
      <c r="H746" s="71"/>
      <c r="J746" s="71"/>
    </row>
    <row r="747" spans="3:10" ht="16" customHeight="1" x14ac:dyDescent="0.35">
      <c r="C747" s="71"/>
      <c r="G747" s="71"/>
      <c r="H747" s="71"/>
      <c r="J747" s="71"/>
    </row>
    <row r="748" spans="3:10" ht="16" customHeight="1" x14ac:dyDescent="0.35">
      <c r="C748" s="71"/>
      <c r="G748" s="71"/>
      <c r="H748" s="71"/>
      <c r="J748" s="71"/>
    </row>
    <row r="749" spans="3:10" ht="16" customHeight="1" x14ac:dyDescent="0.35">
      <c r="C749" s="71"/>
      <c r="G749" s="71"/>
      <c r="H749" s="71"/>
      <c r="J749" s="71"/>
    </row>
    <row r="750" spans="3:10" ht="16" customHeight="1" x14ac:dyDescent="0.35">
      <c r="C750" s="71"/>
      <c r="G750" s="71"/>
      <c r="H750" s="71"/>
      <c r="J750" s="71"/>
    </row>
    <row r="751" spans="3:10" ht="16" customHeight="1" x14ac:dyDescent="0.35">
      <c r="C751" s="71"/>
      <c r="G751" s="71"/>
      <c r="H751" s="71"/>
      <c r="J751" s="71"/>
    </row>
    <row r="752" spans="3:10" ht="16" customHeight="1" x14ac:dyDescent="0.35">
      <c r="C752" s="71"/>
      <c r="G752" s="71"/>
      <c r="H752" s="71"/>
      <c r="J752" s="71"/>
    </row>
    <row r="753" spans="3:10" ht="16" customHeight="1" x14ac:dyDescent="0.35">
      <c r="C753" s="71"/>
      <c r="G753" s="71"/>
      <c r="H753" s="71"/>
      <c r="J753" s="71"/>
    </row>
    <row r="754" spans="3:10" ht="16" customHeight="1" x14ac:dyDescent="0.35">
      <c r="C754" s="71"/>
      <c r="G754" s="71"/>
      <c r="H754" s="71"/>
      <c r="J754" s="71"/>
    </row>
    <row r="755" spans="3:10" ht="16" customHeight="1" x14ac:dyDescent="0.35">
      <c r="C755" s="71"/>
      <c r="G755" s="71"/>
      <c r="H755" s="71"/>
      <c r="J755" s="71"/>
    </row>
    <row r="756" spans="3:10" ht="16" customHeight="1" x14ac:dyDescent="0.35">
      <c r="C756" s="71"/>
      <c r="G756" s="71"/>
      <c r="H756" s="71"/>
      <c r="J756" s="71"/>
    </row>
    <row r="757" spans="3:10" ht="16" customHeight="1" x14ac:dyDescent="0.35">
      <c r="C757" s="71"/>
      <c r="G757" s="71"/>
      <c r="H757" s="71"/>
      <c r="J757" s="71"/>
    </row>
    <row r="758" spans="3:10" ht="16" customHeight="1" x14ac:dyDescent="0.35">
      <c r="C758" s="71"/>
      <c r="G758" s="71"/>
      <c r="H758" s="71"/>
      <c r="J758" s="71"/>
    </row>
    <row r="759" spans="3:10" ht="16" customHeight="1" x14ac:dyDescent="0.35">
      <c r="C759" s="71"/>
      <c r="G759" s="71"/>
      <c r="H759" s="71"/>
      <c r="J759" s="71"/>
    </row>
    <row r="760" spans="3:10" ht="16" customHeight="1" x14ac:dyDescent="0.35">
      <c r="C760" s="71"/>
      <c r="G760" s="71"/>
      <c r="H760" s="71"/>
      <c r="J760" s="71"/>
    </row>
    <row r="761" spans="3:10" ht="16" customHeight="1" x14ac:dyDescent="0.35">
      <c r="C761" s="71"/>
      <c r="G761" s="71"/>
      <c r="H761" s="71"/>
      <c r="J761" s="71"/>
    </row>
    <row r="762" spans="3:10" ht="16" customHeight="1" x14ac:dyDescent="0.35">
      <c r="C762" s="71"/>
      <c r="G762" s="71"/>
      <c r="H762" s="71"/>
      <c r="J762" s="71"/>
    </row>
    <row r="763" spans="3:10" ht="16" customHeight="1" x14ac:dyDescent="0.35">
      <c r="C763" s="71"/>
      <c r="G763" s="71"/>
      <c r="H763" s="71"/>
      <c r="J763" s="71"/>
    </row>
    <row r="764" spans="3:10" ht="16" customHeight="1" x14ac:dyDescent="0.35">
      <c r="C764" s="71"/>
      <c r="G764" s="71"/>
      <c r="H764" s="71"/>
      <c r="J764" s="71"/>
    </row>
    <row r="765" spans="3:10" ht="16" customHeight="1" x14ac:dyDescent="0.35">
      <c r="C765" s="71"/>
      <c r="G765" s="71"/>
      <c r="H765" s="71"/>
      <c r="J765" s="71"/>
    </row>
    <row r="766" spans="3:10" ht="16" customHeight="1" x14ac:dyDescent="0.35">
      <c r="C766" s="71"/>
      <c r="G766" s="71"/>
      <c r="H766" s="71"/>
      <c r="J766" s="71"/>
    </row>
    <row r="767" spans="3:10" ht="16" customHeight="1" x14ac:dyDescent="0.35">
      <c r="C767" s="71"/>
      <c r="G767" s="71"/>
      <c r="H767" s="71"/>
      <c r="J767" s="71"/>
    </row>
    <row r="768" spans="3:10" ht="16" customHeight="1" x14ac:dyDescent="0.35">
      <c r="C768" s="71"/>
      <c r="G768" s="71"/>
      <c r="H768" s="71"/>
      <c r="J768" s="71"/>
    </row>
    <row r="769" spans="3:10" ht="16" customHeight="1" x14ac:dyDescent="0.35">
      <c r="C769" s="71"/>
      <c r="G769" s="71"/>
      <c r="H769" s="71"/>
      <c r="J769" s="71"/>
    </row>
    <row r="770" spans="3:10" ht="16" customHeight="1" x14ac:dyDescent="0.35">
      <c r="C770" s="71"/>
      <c r="G770" s="71"/>
      <c r="H770" s="71"/>
      <c r="J770" s="71"/>
    </row>
    <row r="771" spans="3:10" ht="16" customHeight="1" x14ac:dyDescent="0.35">
      <c r="C771" s="71"/>
      <c r="G771" s="71"/>
      <c r="H771" s="71"/>
      <c r="J771" s="71"/>
    </row>
    <row r="772" spans="3:10" ht="16" customHeight="1" x14ac:dyDescent="0.35">
      <c r="C772" s="71"/>
      <c r="G772" s="71"/>
      <c r="H772" s="71"/>
      <c r="J772" s="71"/>
    </row>
    <row r="773" spans="3:10" ht="16" customHeight="1" x14ac:dyDescent="0.35">
      <c r="C773" s="71"/>
      <c r="G773" s="71"/>
      <c r="H773" s="71"/>
      <c r="J773" s="71"/>
    </row>
    <row r="774" spans="3:10" ht="16" customHeight="1" x14ac:dyDescent="0.35">
      <c r="C774" s="71"/>
      <c r="G774" s="71"/>
      <c r="H774" s="71"/>
      <c r="J774" s="71"/>
    </row>
    <row r="775" spans="3:10" ht="16" customHeight="1" x14ac:dyDescent="0.35">
      <c r="C775" s="71"/>
      <c r="G775" s="71"/>
      <c r="H775" s="71"/>
      <c r="J775" s="71"/>
    </row>
    <row r="776" spans="3:10" ht="16" customHeight="1" x14ac:dyDescent="0.35">
      <c r="C776" s="71"/>
      <c r="G776" s="71"/>
      <c r="H776" s="71"/>
      <c r="J776" s="71"/>
    </row>
    <row r="777" spans="3:10" ht="16" customHeight="1" x14ac:dyDescent="0.35">
      <c r="C777" s="71"/>
      <c r="G777" s="71"/>
      <c r="H777" s="71"/>
      <c r="J777" s="71"/>
    </row>
    <row r="778" spans="3:10" ht="16" customHeight="1" x14ac:dyDescent="0.35">
      <c r="C778" s="71"/>
      <c r="G778" s="71"/>
      <c r="H778" s="71"/>
      <c r="J778" s="71"/>
    </row>
    <row r="779" spans="3:10" ht="16" customHeight="1" x14ac:dyDescent="0.35">
      <c r="C779" s="71"/>
      <c r="G779" s="71"/>
      <c r="H779" s="71"/>
      <c r="J779" s="71"/>
    </row>
    <row r="780" spans="3:10" ht="16" customHeight="1" x14ac:dyDescent="0.35">
      <c r="C780" s="71"/>
      <c r="G780" s="71"/>
      <c r="H780" s="71"/>
      <c r="J780" s="71"/>
    </row>
    <row r="781" spans="3:10" ht="16" customHeight="1" x14ac:dyDescent="0.35">
      <c r="C781" s="71"/>
      <c r="G781" s="71"/>
      <c r="H781" s="71"/>
      <c r="J781" s="71"/>
    </row>
    <row r="782" spans="3:10" ht="16" customHeight="1" x14ac:dyDescent="0.35">
      <c r="C782" s="71"/>
      <c r="G782" s="71"/>
      <c r="H782" s="71"/>
      <c r="J782" s="71"/>
    </row>
    <row r="783" spans="3:10" ht="16" customHeight="1" x14ac:dyDescent="0.35">
      <c r="C783" s="71"/>
      <c r="G783" s="71"/>
      <c r="H783" s="71"/>
      <c r="J783" s="71"/>
    </row>
    <row r="784" spans="3:10" ht="16" customHeight="1" x14ac:dyDescent="0.35">
      <c r="C784" s="71"/>
      <c r="G784" s="71"/>
      <c r="H784" s="71"/>
      <c r="J784" s="71"/>
    </row>
    <row r="785" spans="3:10" ht="16" customHeight="1" x14ac:dyDescent="0.35">
      <c r="C785" s="71"/>
      <c r="G785" s="71"/>
      <c r="H785" s="71"/>
      <c r="J785" s="71"/>
    </row>
    <row r="786" spans="3:10" ht="16" customHeight="1" x14ac:dyDescent="0.35">
      <c r="C786" s="71"/>
      <c r="G786" s="71"/>
      <c r="H786" s="71"/>
      <c r="J786" s="71"/>
    </row>
    <row r="787" spans="3:10" ht="16" customHeight="1" x14ac:dyDescent="0.35">
      <c r="C787" s="71"/>
      <c r="G787" s="71"/>
      <c r="H787" s="71"/>
      <c r="J787" s="71"/>
    </row>
    <row r="788" spans="3:10" ht="16" customHeight="1" x14ac:dyDescent="0.35">
      <c r="C788" s="71"/>
      <c r="G788" s="71"/>
      <c r="H788" s="71"/>
      <c r="J788" s="71"/>
    </row>
    <row r="789" spans="3:10" ht="16" customHeight="1" x14ac:dyDescent="0.35">
      <c r="C789" s="71"/>
      <c r="G789" s="71"/>
      <c r="H789" s="71"/>
      <c r="J789" s="71"/>
    </row>
    <row r="790" spans="3:10" ht="16" customHeight="1" x14ac:dyDescent="0.35">
      <c r="C790" s="71"/>
      <c r="G790" s="71"/>
      <c r="H790" s="71"/>
      <c r="J790" s="71"/>
    </row>
    <row r="791" spans="3:10" ht="16" customHeight="1" x14ac:dyDescent="0.35">
      <c r="C791" s="71"/>
      <c r="G791" s="71"/>
      <c r="H791" s="71"/>
      <c r="J791" s="71"/>
    </row>
    <row r="792" spans="3:10" ht="16" customHeight="1" x14ac:dyDescent="0.35">
      <c r="C792" s="71"/>
      <c r="G792" s="71"/>
      <c r="H792" s="71"/>
      <c r="J792" s="71"/>
    </row>
    <row r="793" spans="3:10" ht="16" customHeight="1" x14ac:dyDescent="0.35">
      <c r="C793" s="71"/>
      <c r="G793" s="71"/>
      <c r="H793" s="71"/>
      <c r="J793" s="71"/>
    </row>
    <row r="794" spans="3:10" ht="16" customHeight="1" x14ac:dyDescent="0.35">
      <c r="C794" s="71"/>
      <c r="G794" s="71"/>
      <c r="H794" s="71"/>
      <c r="J794" s="71"/>
    </row>
    <row r="795" spans="3:10" ht="16" customHeight="1" x14ac:dyDescent="0.35">
      <c r="C795" s="71"/>
      <c r="G795" s="71"/>
      <c r="H795" s="71"/>
      <c r="J795" s="71"/>
    </row>
    <row r="796" spans="3:10" ht="16" customHeight="1" x14ac:dyDescent="0.35">
      <c r="C796" s="71"/>
      <c r="G796" s="71"/>
      <c r="H796" s="71"/>
      <c r="J796" s="71"/>
    </row>
    <row r="797" spans="3:10" ht="16" customHeight="1" x14ac:dyDescent="0.35">
      <c r="C797" s="71"/>
      <c r="G797" s="71"/>
      <c r="H797" s="71"/>
      <c r="J797" s="71"/>
    </row>
    <row r="798" spans="3:10" ht="16" customHeight="1" x14ac:dyDescent="0.35">
      <c r="C798" s="71"/>
      <c r="G798" s="71"/>
      <c r="H798" s="71"/>
      <c r="J798" s="71"/>
    </row>
    <row r="799" spans="3:10" ht="16" customHeight="1" x14ac:dyDescent="0.35">
      <c r="C799" s="71"/>
      <c r="G799" s="71"/>
      <c r="H799" s="71"/>
      <c r="J799" s="71"/>
    </row>
    <row r="800" spans="3:10" ht="16" customHeight="1" x14ac:dyDescent="0.35">
      <c r="C800" s="71"/>
      <c r="G800" s="71"/>
      <c r="H800" s="71"/>
      <c r="J800" s="71"/>
    </row>
    <row r="801" spans="3:10" ht="16" customHeight="1" x14ac:dyDescent="0.35">
      <c r="C801" s="71"/>
      <c r="G801" s="71"/>
      <c r="H801" s="71"/>
      <c r="J801" s="71"/>
    </row>
    <row r="802" spans="3:10" ht="16" customHeight="1" x14ac:dyDescent="0.35">
      <c r="C802" s="71"/>
      <c r="G802" s="71"/>
      <c r="H802" s="71"/>
      <c r="J802" s="71"/>
    </row>
    <row r="803" spans="3:10" ht="16" customHeight="1" x14ac:dyDescent="0.35">
      <c r="C803" s="71"/>
      <c r="G803" s="71"/>
      <c r="H803" s="71"/>
      <c r="J803" s="71"/>
    </row>
    <row r="804" spans="3:10" ht="16" customHeight="1" x14ac:dyDescent="0.35">
      <c r="C804" s="71"/>
      <c r="G804" s="71"/>
      <c r="H804" s="71"/>
      <c r="J804" s="71"/>
    </row>
    <row r="805" spans="3:10" ht="16" customHeight="1" x14ac:dyDescent="0.35">
      <c r="C805" s="71"/>
      <c r="G805" s="71"/>
      <c r="H805" s="71"/>
      <c r="J805" s="71"/>
    </row>
    <row r="806" spans="3:10" ht="16" customHeight="1" x14ac:dyDescent="0.35">
      <c r="C806" s="71"/>
      <c r="G806" s="71"/>
      <c r="H806" s="71"/>
      <c r="J806" s="71"/>
    </row>
    <row r="807" spans="3:10" ht="16" customHeight="1" x14ac:dyDescent="0.35">
      <c r="C807" s="71"/>
      <c r="G807" s="71"/>
      <c r="H807" s="71"/>
      <c r="J807" s="71"/>
    </row>
    <row r="808" spans="3:10" ht="16" customHeight="1" x14ac:dyDescent="0.35">
      <c r="C808" s="71"/>
      <c r="G808" s="71"/>
      <c r="H808" s="71"/>
      <c r="J808" s="71"/>
    </row>
    <row r="809" spans="3:10" ht="16" customHeight="1" x14ac:dyDescent="0.35">
      <c r="C809" s="71"/>
      <c r="G809" s="71"/>
      <c r="H809" s="71"/>
      <c r="J809" s="71"/>
    </row>
    <row r="810" spans="3:10" ht="16" customHeight="1" x14ac:dyDescent="0.35">
      <c r="C810" s="71"/>
      <c r="G810" s="71"/>
      <c r="H810" s="71"/>
      <c r="J810" s="71"/>
    </row>
    <row r="811" spans="3:10" ht="16" customHeight="1" x14ac:dyDescent="0.35">
      <c r="C811" s="71"/>
      <c r="G811" s="71"/>
      <c r="H811" s="71"/>
      <c r="J811" s="71"/>
    </row>
    <row r="812" spans="3:10" ht="16" customHeight="1" x14ac:dyDescent="0.35">
      <c r="C812" s="71"/>
      <c r="G812" s="71"/>
      <c r="H812" s="71"/>
      <c r="J812" s="71"/>
    </row>
    <row r="813" spans="3:10" ht="16" customHeight="1" x14ac:dyDescent="0.35">
      <c r="C813" s="71"/>
      <c r="G813" s="71"/>
      <c r="H813" s="71"/>
      <c r="J813" s="71"/>
    </row>
    <row r="814" spans="3:10" ht="16" customHeight="1" x14ac:dyDescent="0.35">
      <c r="C814" s="71"/>
      <c r="G814" s="71"/>
      <c r="H814" s="71"/>
      <c r="J814" s="71"/>
    </row>
    <row r="815" spans="3:10" ht="16" customHeight="1" x14ac:dyDescent="0.35">
      <c r="C815" s="71"/>
      <c r="G815" s="71"/>
      <c r="H815" s="71"/>
      <c r="J815" s="71"/>
    </row>
    <row r="816" spans="3:10" ht="16" customHeight="1" x14ac:dyDescent="0.35">
      <c r="C816" s="71"/>
      <c r="G816" s="71"/>
      <c r="H816" s="71"/>
      <c r="J816" s="71"/>
    </row>
    <row r="817" spans="3:10" ht="16" customHeight="1" x14ac:dyDescent="0.35">
      <c r="C817" s="71"/>
      <c r="G817" s="71"/>
      <c r="H817" s="71"/>
      <c r="J817" s="71"/>
    </row>
    <row r="818" spans="3:10" ht="16" customHeight="1" x14ac:dyDescent="0.35">
      <c r="C818" s="71"/>
      <c r="G818" s="71"/>
      <c r="H818" s="71"/>
      <c r="J818" s="71"/>
    </row>
    <row r="819" spans="3:10" ht="16" customHeight="1" x14ac:dyDescent="0.35">
      <c r="C819" s="71"/>
      <c r="G819" s="71"/>
      <c r="H819" s="71"/>
      <c r="J819" s="71"/>
    </row>
    <row r="820" spans="3:10" ht="16" customHeight="1" x14ac:dyDescent="0.35">
      <c r="C820" s="71"/>
      <c r="G820" s="71"/>
      <c r="H820" s="71"/>
      <c r="J820" s="71"/>
    </row>
    <row r="821" spans="3:10" ht="16" customHeight="1" x14ac:dyDescent="0.35">
      <c r="C821" s="71"/>
      <c r="G821" s="71"/>
      <c r="H821" s="71"/>
      <c r="J821" s="71"/>
    </row>
    <row r="822" spans="3:10" ht="16" customHeight="1" x14ac:dyDescent="0.35">
      <c r="C822" s="71"/>
      <c r="G822" s="71"/>
      <c r="H822" s="71"/>
      <c r="J822" s="71"/>
    </row>
    <row r="823" spans="3:10" ht="16" customHeight="1" x14ac:dyDescent="0.35">
      <c r="C823" s="71"/>
      <c r="G823" s="71"/>
      <c r="H823" s="71"/>
      <c r="J823" s="71"/>
    </row>
    <row r="824" spans="3:10" ht="16" customHeight="1" x14ac:dyDescent="0.35">
      <c r="C824" s="71"/>
      <c r="G824" s="71"/>
      <c r="H824" s="71"/>
      <c r="J824" s="71"/>
    </row>
    <row r="825" spans="3:10" ht="16" customHeight="1" x14ac:dyDescent="0.35">
      <c r="C825" s="71"/>
      <c r="G825" s="71"/>
      <c r="H825" s="71"/>
      <c r="J825" s="71"/>
    </row>
    <row r="826" spans="3:10" ht="16" customHeight="1" x14ac:dyDescent="0.35">
      <c r="C826" s="71"/>
      <c r="G826" s="71"/>
      <c r="H826" s="71"/>
      <c r="J826" s="71"/>
    </row>
    <row r="827" spans="3:10" ht="16" customHeight="1" x14ac:dyDescent="0.35">
      <c r="C827" s="71"/>
      <c r="G827" s="71"/>
      <c r="H827" s="71"/>
      <c r="J827" s="71"/>
    </row>
    <row r="828" spans="3:10" ht="16" customHeight="1" x14ac:dyDescent="0.35">
      <c r="C828" s="71"/>
      <c r="G828" s="71"/>
      <c r="H828" s="71"/>
      <c r="J828" s="71"/>
    </row>
    <row r="829" spans="3:10" ht="16" customHeight="1" x14ac:dyDescent="0.35">
      <c r="C829" s="71"/>
      <c r="G829" s="71"/>
      <c r="H829" s="71"/>
      <c r="J829" s="71"/>
    </row>
    <row r="830" spans="3:10" ht="16" customHeight="1" x14ac:dyDescent="0.35">
      <c r="C830" s="71"/>
      <c r="G830" s="71"/>
      <c r="H830" s="71"/>
      <c r="J830" s="71"/>
    </row>
    <row r="831" spans="3:10" ht="16" customHeight="1" x14ac:dyDescent="0.35">
      <c r="C831" s="71"/>
      <c r="G831" s="71"/>
      <c r="H831" s="71"/>
      <c r="J831" s="71"/>
    </row>
    <row r="832" spans="3:10" ht="16" customHeight="1" x14ac:dyDescent="0.35">
      <c r="C832" s="71"/>
      <c r="G832" s="71"/>
      <c r="H832" s="71"/>
      <c r="J832" s="71"/>
    </row>
    <row r="833" spans="3:10" ht="16" customHeight="1" x14ac:dyDescent="0.35">
      <c r="C833" s="71"/>
      <c r="G833" s="71"/>
      <c r="H833" s="71"/>
      <c r="J833" s="71"/>
    </row>
    <row r="834" spans="3:10" ht="16" customHeight="1" x14ac:dyDescent="0.35">
      <c r="C834" s="71"/>
      <c r="G834" s="71"/>
      <c r="H834" s="71"/>
      <c r="J834" s="71"/>
    </row>
    <row r="835" spans="3:10" ht="16" customHeight="1" x14ac:dyDescent="0.35">
      <c r="C835" s="71"/>
      <c r="G835" s="71"/>
      <c r="H835" s="71"/>
      <c r="J835" s="71"/>
    </row>
    <row r="836" spans="3:10" ht="16" customHeight="1" x14ac:dyDescent="0.35">
      <c r="C836" s="71"/>
      <c r="G836" s="71"/>
      <c r="H836" s="71"/>
      <c r="J836" s="71"/>
    </row>
    <row r="837" spans="3:10" ht="16" customHeight="1" x14ac:dyDescent="0.35">
      <c r="C837" s="71"/>
      <c r="G837" s="71"/>
      <c r="H837" s="71"/>
      <c r="J837" s="71"/>
    </row>
    <row r="838" spans="3:10" ht="16" customHeight="1" x14ac:dyDescent="0.35">
      <c r="C838" s="71"/>
      <c r="G838" s="71"/>
      <c r="H838" s="71"/>
      <c r="J838" s="71"/>
    </row>
    <row r="839" spans="3:10" ht="16" customHeight="1" x14ac:dyDescent="0.35">
      <c r="C839" s="71"/>
      <c r="G839" s="71"/>
      <c r="H839" s="71"/>
      <c r="J839" s="71"/>
    </row>
    <row r="840" spans="3:10" ht="16" customHeight="1" x14ac:dyDescent="0.35">
      <c r="C840" s="71"/>
      <c r="G840" s="71"/>
      <c r="H840" s="71"/>
      <c r="J840" s="71"/>
    </row>
    <row r="841" spans="3:10" ht="16" customHeight="1" x14ac:dyDescent="0.35">
      <c r="C841" s="71"/>
      <c r="G841" s="71"/>
      <c r="H841" s="71"/>
      <c r="J841" s="71"/>
    </row>
    <row r="842" spans="3:10" ht="16" customHeight="1" x14ac:dyDescent="0.35">
      <c r="C842" s="71"/>
      <c r="G842" s="71"/>
      <c r="H842" s="71"/>
      <c r="J842" s="71"/>
    </row>
    <row r="843" spans="3:10" ht="16" customHeight="1" x14ac:dyDescent="0.35">
      <c r="C843" s="71"/>
      <c r="G843" s="71"/>
      <c r="H843" s="71"/>
      <c r="J843" s="71"/>
    </row>
    <row r="844" spans="3:10" ht="16" customHeight="1" x14ac:dyDescent="0.35">
      <c r="C844" s="71"/>
      <c r="G844" s="71"/>
      <c r="H844" s="71"/>
      <c r="J844" s="71"/>
    </row>
    <row r="845" spans="3:10" ht="16" customHeight="1" x14ac:dyDescent="0.35">
      <c r="C845" s="71"/>
      <c r="G845" s="71"/>
      <c r="H845" s="71"/>
      <c r="J845" s="71"/>
    </row>
    <row r="846" spans="3:10" ht="16" customHeight="1" x14ac:dyDescent="0.35">
      <c r="C846" s="71"/>
      <c r="G846" s="71"/>
      <c r="H846" s="71"/>
      <c r="J846" s="71"/>
    </row>
    <row r="847" spans="3:10" ht="16" customHeight="1" x14ac:dyDescent="0.35">
      <c r="C847" s="71"/>
      <c r="G847" s="71"/>
      <c r="H847" s="71"/>
      <c r="J847" s="71"/>
    </row>
    <row r="848" spans="3:10" ht="16" customHeight="1" x14ac:dyDescent="0.35">
      <c r="C848" s="71"/>
      <c r="G848" s="71"/>
      <c r="H848" s="71"/>
      <c r="J848" s="71"/>
    </row>
    <row r="849" spans="3:10" ht="16" customHeight="1" x14ac:dyDescent="0.35">
      <c r="C849" s="71"/>
      <c r="G849" s="71"/>
      <c r="H849" s="71"/>
      <c r="J849" s="71"/>
    </row>
    <row r="850" spans="3:10" ht="16" customHeight="1" x14ac:dyDescent="0.35">
      <c r="C850" s="71"/>
      <c r="G850" s="71"/>
      <c r="H850" s="71"/>
      <c r="J850" s="71"/>
    </row>
    <row r="851" spans="3:10" ht="16" customHeight="1" x14ac:dyDescent="0.35">
      <c r="C851" s="71"/>
      <c r="G851" s="71"/>
      <c r="H851" s="71"/>
      <c r="J851" s="71"/>
    </row>
    <row r="852" spans="3:10" ht="16" customHeight="1" x14ac:dyDescent="0.35">
      <c r="C852" s="71"/>
      <c r="G852" s="71"/>
      <c r="H852" s="71"/>
      <c r="J852" s="71"/>
    </row>
    <row r="853" spans="3:10" ht="16" customHeight="1" x14ac:dyDescent="0.35">
      <c r="C853" s="71"/>
      <c r="G853" s="71"/>
      <c r="H853" s="71"/>
      <c r="J853" s="71"/>
    </row>
    <row r="854" spans="3:10" ht="16" customHeight="1" x14ac:dyDescent="0.35">
      <c r="C854" s="71"/>
      <c r="G854" s="71"/>
      <c r="H854" s="71"/>
      <c r="J854" s="71"/>
    </row>
    <row r="855" spans="3:10" ht="16" customHeight="1" x14ac:dyDescent="0.35">
      <c r="C855" s="71"/>
      <c r="G855" s="71"/>
      <c r="H855" s="71"/>
      <c r="J855" s="71"/>
    </row>
    <row r="856" spans="3:10" ht="16" customHeight="1" x14ac:dyDescent="0.35">
      <c r="C856" s="71"/>
      <c r="G856" s="71"/>
      <c r="H856" s="71"/>
      <c r="J856" s="71"/>
    </row>
    <row r="857" spans="3:10" ht="16" customHeight="1" x14ac:dyDescent="0.35">
      <c r="C857" s="71"/>
      <c r="G857" s="71"/>
      <c r="H857" s="71"/>
      <c r="J857" s="71"/>
    </row>
    <row r="858" spans="3:10" ht="16" customHeight="1" x14ac:dyDescent="0.35">
      <c r="C858" s="71"/>
      <c r="G858" s="71"/>
      <c r="H858" s="71"/>
      <c r="J858" s="71"/>
    </row>
    <row r="859" spans="3:10" ht="16" customHeight="1" x14ac:dyDescent="0.35">
      <c r="C859" s="71"/>
      <c r="G859" s="71"/>
      <c r="H859" s="71"/>
      <c r="J859" s="71"/>
    </row>
    <row r="860" spans="3:10" ht="16" customHeight="1" x14ac:dyDescent="0.35">
      <c r="C860" s="71"/>
      <c r="G860" s="71"/>
      <c r="H860" s="71"/>
      <c r="J860" s="71"/>
    </row>
    <row r="861" spans="3:10" ht="16" customHeight="1" x14ac:dyDescent="0.35">
      <c r="C861" s="71"/>
      <c r="G861" s="71"/>
      <c r="H861" s="71"/>
      <c r="J861" s="71"/>
    </row>
    <row r="862" spans="3:10" ht="16" customHeight="1" x14ac:dyDescent="0.35">
      <c r="C862" s="71"/>
      <c r="G862" s="71"/>
      <c r="H862" s="71"/>
      <c r="J862" s="71"/>
    </row>
    <row r="863" spans="3:10" ht="16" customHeight="1" x14ac:dyDescent="0.35">
      <c r="C863" s="71"/>
      <c r="G863" s="71"/>
      <c r="H863" s="71"/>
      <c r="J863" s="71"/>
    </row>
    <row r="864" spans="3:10" ht="16" customHeight="1" x14ac:dyDescent="0.35">
      <c r="C864" s="71"/>
      <c r="G864" s="71"/>
      <c r="H864" s="71"/>
      <c r="J864" s="71"/>
    </row>
    <row r="865" spans="3:10" ht="16" customHeight="1" x14ac:dyDescent="0.35">
      <c r="C865" s="71"/>
      <c r="G865" s="71"/>
      <c r="H865" s="71"/>
      <c r="J865" s="71"/>
    </row>
    <row r="866" spans="3:10" ht="16" customHeight="1" x14ac:dyDescent="0.35">
      <c r="C866" s="71"/>
      <c r="G866" s="71"/>
      <c r="H866" s="71"/>
      <c r="J866" s="71"/>
    </row>
    <row r="867" spans="3:10" ht="16" customHeight="1" x14ac:dyDescent="0.35">
      <c r="C867" s="71"/>
      <c r="G867" s="71"/>
      <c r="H867" s="71"/>
      <c r="J867" s="71"/>
    </row>
    <row r="868" spans="3:10" ht="16" customHeight="1" x14ac:dyDescent="0.35">
      <c r="C868" s="71"/>
      <c r="G868" s="71"/>
      <c r="H868" s="71"/>
      <c r="J868" s="71"/>
    </row>
    <row r="869" spans="3:10" ht="16" customHeight="1" x14ac:dyDescent="0.35">
      <c r="C869" s="71"/>
      <c r="G869" s="71"/>
      <c r="H869" s="71"/>
      <c r="J869" s="71"/>
    </row>
    <row r="870" spans="3:10" ht="16" customHeight="1" x14ac:dyDescent="0.35">
      <c r="C870" s="71"/>
      <c r="G870" s="71"/>
      <c r="H870" s="71"/>
      <c r="J870" s="71"/>
    </row>
    <row r="871" spans="3:10" ht="16" customHeight="1" x14ac:dyDescent="0.35">
      <c r="C871" s="71"/>
      <c r="G871" s="71"/>
      <c r="H871" s="71"/>
      <c r="J871" s="71"/>
    </row>
    <row r="872" spans="3:10" ht="16" customHeight="1" x14ac:dyDescent="0.35">
      <c r="C872" s="71"/>
      <c r="G872" s="71"/>
      <c r="H872" s="71"/>
      <c r="J872" s="71"/>
    </row>
    <row r="873" spans="3:10" ht="16" customHeight="1" x14ac:dyDescent="0.35">
      <c r="J873" s="71"/>
    </row>
    <row r="874" spans="3:10" ht="16" customHeight="1" x14ac:dyDescent="0.35">
      <c r="J874" s="71"/>
    </row>
  </sheetData>
  <sortState xmlns:xlrd2="http://schemas.microsoft.com/office/spreadsheetml/2017/richdata2" ref="A2:I519">
    <sortCondition ref="G2:G519"/>
    <sortCondition ref="D2:D519"/>
    <sortCondition ref="E2:E519"/>
  </sortState>
  <phoneticPr fontId="25" type="noConversion"/>
  <pageMargins left="0.7" right="0.7" top="0.75" bottom="0.7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2AA11-27A1-4C61-A7C6-E63E8285396E}">
  <dimension ref="A1:F873"/>
  <sheetViews>
    <sheetView topLeftCell="A254" workbookViewId="0">
      <selection activeCell="C9" sqref="C9"/>
    </sheetView>
  </sheetViews>
  <sheetFormatPr defaultRowHeight="14.5" x14ac:dyDescent="0.35"/>
  <cols>
    <col min="1" max="1" width="7.90625" customWidth="1"/>
    <col min="2" max="2" width="14.90625" customWidth="1"/>
    <col min="3" max="3" width="20.08984375" customWidth="1"/>
    <col min="4" max="4" width="20.90625" customWidth="1"/>
    <col min="5" max="5" width="39.90625" customWidth="1"/>
    <col min="6" max="6" width="16.54296875" customWidth="1"/>
  </cols>
  <sheetData>
    <row r="1" spans="1:6" x14ac:dyDescent="0.35">
      <c r="A1" s="1" t="s">
        <v>0</v>
      </c>
      <c r="B1" s="2" t="s">
        <v>1</v>
      </c>
      <c r="C1" s="3" t="s">
        <v>2</v>
      </c>
      <c r="D1" s="3" t="s">
        <v>3</v>
      </c>
      <c r="E1" s="3" t="s">
        <v>4</v>
      </c>
      <c r="F1" s="4" t="s">
        <v>5</v>
      </c>
    </row>
    <row r="2" spans="1:6" x14ac:dyDescent="0.35">
      <c r="A2" s="6">
        <v>9586</v>
      </c>
      <c r="B2" s="7">
        <v>12080402204</v>
      </c>
      <c r="C2" s="8" t="s">
        <v>102</v>
      </c>
      <c r="D2" s="8" t="s">
        <v>103</v>
      </c>
      <c r="E2" s="5" t="s">
        <v>104</v>
      </c>
      <c r="F2" s="9" t="s">
        <v>11</v>
      </c>
    </row>
    <row r="3" spans="1:6" x14ac:dyDescent="0.35">
      <c r="A3" s="6">
        <v>9587</v>
      </c>
      <c r="B3" s="7">
        <v>10110502464</v>
      </c>
      <c r="C3" s="8" t="s">
        <v>8</v>
      </c>
      <c r="D3" s="8" t="s">
        <v>9</v>
      </c>
      <c r="E3" s="5" t="s">
        <v>10</v>
      </c>
      <c r="F3" s="9" t="s">
        <v>11</v>
      </c>
    </row>
    <row r="4" spans="1:6" x14ac:dyDescent="0.35">
      <c r="A4" s="6">
        <v>9588</v>
      </c>
      <c r="B4" s="7">
        <v>8060501825</v>
      </c>
      <c r="C4" s="8" t="s">
        <v>16</v>
      </c>
      <c r="D4" s="8" t="s">
        <v>17</v>
      </c>
      <c r="E4" s="5" t="s">
        <v>18</v>
      </c>
      <c r="F4" s="9" t="s">
        <v>11</v>
      </c>
    </row>
    <row r="5" spans="1:6" x14ac:dyDescent="0.35">
      <c r="A5" s="6">
        <v>9589</v>
      </c>
      <c r="B5" s="7">
        <v>21060500929</v>
      </c>
      <c r="C5" s="8" t="s">
        <v>23</v>
      </c>
      <c r="D5" s="8" t="s">
        <v>24</v>
      </c>
      <c r="E5" s="5" t="s">
        <v>25</v>
      </c>
      <c r="F5" s="9" t="s">
        <v>11</v>
      </c>
    </row>
    <row r="6" spans="1:6" x14ac:dyDescent="0.35">
      <c r="A6" s="6">
        <v>9590</v>
      </c>
      <c r="B6" s="7">
        <v>18070300886</v>
      </c>
      <c r="C6" s="8" t="s">
        <v>31</v>
      </c>
      <c r="D6" s="8" t="s">
        <v>32</v>
      </c>
      <c r="E6" s="5" t="s">
        <v>33</v>
      </c>
      <c r="F6" s="9" t="s">
        <v>11</v>
      </c>
    </row>
    <row r="7" spans="1:6" x14ac:dyDescent="0.35">
      <c r="A7" s="6">
        <v>9591</v>
      </c>
      <c r="B7" s="7">
        <v>31080500387</v>
      </c>
      <c r="C7" s="8" t="s">
        <v>37</v>
      </c>
      <c r="D7" s="8" t="s">
        <v>38</v>
      </c>
      <c r="E7" s="5" t="s">
        <v>39</v>
      </c>
      <c r="F7" s="9" t="s">
        <v>11</v>
      </c>
    </row>
    <row r="8" spans="1:6" x14ac:dyDescent="0.35">
      <c r="A8" s="6">
        <v>9593</v>
      </c>
      <c r="B8" s="7">
        <v>8050501306</v>
      </c>
      <c r="C8" s="8" t="s">
        <v>42</v>
      </c>
      <c r="D8" s="8" t="s">
        <v>43</v>
      </c>
      <c r="E8" s="5" t="s">
        <v>44</v>
      </c>
      <c r="F8" s="9" t="s">
        <v>11</v>
      </c>
    </row>
    <row r="9" spans="1:6" x14ac:dyDescent="0.35">
      <c r="A9" s="6">
        <v>9594</v>
      </c>
      <c r="B9" s="7">
        <v>10120500821</v>
      </c>
      <c r="C9" s="8" t="s">
        <v>48</v>
      </c>
      <c r="D9" s="8" t="s">
        <v>49</v>
      </c>
      <c r="E9" s="5" t="s">
        <v>50</v>
      </c>
      <c r="F9" s="9" t="s">
        <v>11</v>
      </c>
    </row>
    <row r="10" spans="1:6" x14ac:dyDescent="0.35">
      <c r="A10" s="6">
        <v>9595</v>
      </c>
      <c r="B10" s="7">
        <v>14089701065</v>
      </c>
      <c r="C10" s="8" t="s">
        <v>54</v>
      </c>
      <c r="D10" s="8" t="s">
        <v>55</v>
      </c>
      <c r="E10" s="5" t="s">
        <v>56</v>
      </c>
      <c r="F10" s="9" t="s">
        <v>11</v>
      </c>
    </row>
    <row r="11" spans="1:6" x14ac:dyDescent="0.35">
      <c r="A11" s="6">
        <v>9596</v>
      </c>
      <c r="B11" s="7">
        <v>24020401923</v>
      </c>
      <c r="C11" s="8" t="s">
        <v>62</v>
      </c>
      <c r="D11" s="8" t="s">
        <v>63</v>
      </c>
      <c r="E11" s="5" t="s">
        <v>64</v>
      </c>
      <c r="F11" s="9" t="s">
        <v>11</v>
      </c>
    </row>
    <row r="12" spans="1:6" x14ac:dyDescent="0.35">
      <c r="A12" s="6">
        <v>9599</v>
      </c>
      <c r="B12" s="7">
        <v>13020500263</v>
      </c>
      <c r="C12" s="8" t="s">
        <v>67</v>
      </c>
      <c r="D12" s="8" t="s">
        <v>68</v>
      </c>
      <c r="E12" s="5" t="s">
        <v>69</v>
      </c>
      <c r="F12" s="9" t="s">
        <v>11</v>
      </c>
    </row>
    <row r="13" spans="1:6" x14ac:dyDescent="0.35">
      <c r="A13" s="6">
        <v>9601</v>
      </c>
      <c r="B13" s="7">
        <v>12100501209</v>
      </c>
      <c r="C13" s="8" t="s">
        <v>73</v>
      </c>
      <c r="D13" s="8" t="s">
        <v>63</v>
      </c>
      <c r="E13" s="5" t="s">
        <v>74</v>
      </c>
      <c r="F13" s="9" t="s">
        <v>11</v>
      </c>
    </row>
    <row r="14" spans="1:6" x14ac:dyDescent="0.35">
      <c r="A14" s="6">
        <v>9603</v>
      </c>
      <c r="B14" s="7">
        <v>6080501502</v>
      </c>
      <c r="C14" s="8" t="s">
        <v>77</v>
      </c>
      <c r="D14" s="8" t="s">
        <v>78</v>
      </c>
      <c r="E14" s="5" t="s">
        <v>79</v>
      </c>
      <c r="F14" s="9" t="s">
        <v>11</v>
      </c>
    </row>
    <row r="15" spans="1:6" x14ac:dyDescent="0.35">
      <c r="A15" s="6">
        <v>9604</v>
      </c>
      <c r="B15" s="7">
        <v>10050501344</v>
      </c>
      <c r="C15" s="8" t="s">
        <v>83</v>
      </c>
      <c r="D15" s="8" t="s">
        <v>84</v>
      </c>
      <c r="E15" s="5" t="s">
        <v>85</v>
      </c>
      <c r="F15" s="9" t="s">
        <v>11</v>
      </c>
    </row>
    <row r="16" spans="1:6" x14ac:dyDescent="0.35">
      <c r="A16" s="6">
        <v>9605</v>
      </c>
      <c r="B16" s="7">
        <v>20070400666</v>
      </c>
      <c r="C16" s="8" t="s">
        <v>89</v>
      </c>
      <c r="D16" s="8" t="s">
        <v>21</v>
      </c>
      <c r="E16" s="5" t="s">
        <v>90</v>
      </c>
      <c r="F16" s="9" t="s">
        <v>11</v>
      </c>
    </row>
    <row r="17" spans="1:6" x14ac:dyDescent="0.35">
      <c r="A17" s="6">
        <v>9607</v>
      </c>
      <c r="B17" s="7">
        <v>17100500564</v>
      </c>
      <c r="C17" s="8" t="s">
        <v>93</v>
      </c>
      <c r="D17" s="8" t="s">
        <v>43</v>
      </c>
      <c r="E17" s="5" t="s">
        <v>94</v>
      </c>
      <c r="F17" s="9" t="s">
        <v>11</v>
      </c>
    </row>
    <row r="18" spans="1:6" x14ac:dyDescent="0.35">
      <c r="A18" s="6">
        <v>9610</v>
      </c>
      <c r="B18" s="7">
        <v>2050400403</v>
      </c>
      <c r="C18" s="8" t="s">
        <v>97</v>
      </c>
      <c r="D18" s="8" t="s">
        <v>14</v>
      </c>
      <c r="E18" s="5" t="s">
        <v>98</v>
      </c>
      <c r="F18" s="9" t="s">
        <v>11</v>
      </c>
    </row>
    <row r="19" spans="1:6" x14ac:dyDescent="0.35">
      <c r="A19" s="6">
        <v>9011</v>
      </c>
      <c r="B19" s="7">
        <v>5029700688</v>
      </c>
      <c r="C19" s="8" t="s">
        <v>107</v>
      </c>
      <c r="D19" s="8" t="s">
        <v>108</v>
      </c>
      <c r="E19" s="5" t="s">
        <v>109</v>
      </c>
      <c r="F19" s="9" t="s">
        <v>22</v>
      </c>
    </row>
    <row r="20" spans="1:6" x14ac:dyDescent="0.35">
      <c r="A20" s="6">
        <v>9611</v>
      </c>
      <c r="B20" s="7">
        <v>22080501301</v>
      </c>
      <c r="C20" s="8" t="s">
        <v>97</v>
      </c>
      <c r="D20" s="8" t="s">
        <v>111</v>
      </c>
      <c r="E20" s="5" t="s">
        <v>112</v>
      </c>
      <c r="F20" s="9" t="s">
        <v>22</v>
      </c>
    </row>
    <row r="21" spans="1:6" x14ac:dyDescent="0.35">
      <c r="A21" s="6">
        <v>9612</v>
      </c>
      <c r="B21" s="7">
        <v>29110301040</v>
      </c>
      <c r="C21" s="8" t="s">
        <v>116</v>
      </c>
      <c r="D21" s="8" t="s">
        <v>117</v>
      </c>
      <c r="E21" s="5" t="s">
        <v>118</v>
      </c>
      <c r="F21" s="9" t="s">
        <v>22</v>
      </c>
    </row>
    <row r="22" spans="1:6" x14ac:dyDescent="0.35">
      <c r="A22" s="6">
        <v>9704</v>
      </c>
      <c r="B22" s="7">
        <v>18010400283</v>
      </c>
      <c r="C22" s="8" t="s">
        <v>121</v>
      </c>
      <c r="D22" s="8" t="s">
        <v>122</v>
      </c>
      <c r="E22" s="5" t="s">
        <v>123</v>
      </c>
      <c r="F22" s="9" t="s">
        <v>22</v>
      </c>
    </row>
    <row r="23" spans="1:6" x14ac:dyDescent="0.35">
      <c r="A23" s="6">
        <v>9613</v>
      </c>
      <c r="B23" s="7">
        <v>11030503087</v>
      </c>
      <c r="C23" s="8" t="s">
        <v>127</v>
      </c>
      <c r="D23" s="8" t="s">
        <v>128</v>
      </c>
      <c r="E23" s="5" t="s">
        <v>129</v>
      </c>
      <c r="F23" s="10" t="s">
        <v>22</v>
      </c>
    </row>
    <row r="24" spans="1:6" x14ac:dyDescent="0.35">
      <c r="A24" s="6">
        <v>9616</v>
      </c>
      <c r="B24" s="7">
        <v>18060500826</v>
      </c>
      <c r="C24" s="8" t="s">
        <v>133</v>
      </c>
      <c r="D24" s="8" t="s">
        <v>17</v>
      </c>
      <c r="E24" s="5" t="s">
        <v>134</v>
      </c>
      <c r="F24" s="10" t="s">
        <v>22</v>
      </c>
    </row>
    <row r="25" spans="1:6" x14ac:dyDescent="0.35">
      <c r="A25" s="6">
        <v>9618</v>
      </c>
      <c r="B25" s="7">
        <v>20020500607</v>
      </c>
      <c r="C25" s="8" t="s">
        <v>138</v>
      </c>
      <c r="D25" s="8" t="s">
        <v>139</v>
      </c>
      <c r="E25" s="5" t="s">
        <v>140</v>
      </c>
      <c r="F25" s="10" t="s">
        <v>22</v>
      </c>
    </row>
    <row r="26" spans="1:6" x14ac:dyDescent="0.35">
      <c r="A26" s="6">
        <v>9619</v>
      </c>
      <c r="B26" s="7">
        <v>24040500969</v>
      </c>
      <c r="C26" s="8" t="s">
        <v>141</v>
      </c>
      <c r="D26" s="8" t="s">
        <v>142</v>
      </c>
      <c r="E26" s="5" t="s">
        <v>143</v>
      </c>
      <c r="F26" s="10" t="s">
        <v>22</v>
      </c>
    </row>
    <row r="27" spans="1:6" x14ac:dyDescent="0.35">
      <c r="A27" s="6">
        <v>9620</v>
      </c>
      <c r="B27" s="7">
        <v>11060500649</v>
      </c>
      <c r="C27" s="8" t="s">
        <v>147</v>
      </c>
      <c r="D27" s="8" t="s">
        <v>17</v>
      </c>
      <c r="E27" s="5" t="s">
        <v>148</v>
      </c>
      <c r="F27" s="10" t="s">
        <v>22</v>
      </c>
    </row>
    <row r="28" spans="1:6" x14ac:dyDescent="0.35">
      <c r="A28" s="6">
        <v>9729</v>
      </c>
      <c r="B28" s="6">
        <v>23030301065</v>
      </c>
      <c r="C28" s="8" t="s">
        <v>151</v>
      </c>
      <c r="D28" s="8" t="s">
        <v>152</v>
      </c>
      <c r="E28" s="11" t="s">
        <v>153</v>
      </c>
      <c r="F28" s="5" t="s">
        <v>22</v>
      </c>
    </row>
    <row r="29" spans="1:6" x14ac:dyDescent="0.35">
      <c r="A29" s="6">
        <v>9621</v>
      </c>
      <c r="B29" s="7">
        <v>24030300727</v>
      </c>
      <c r="C29" s="8" t="s">
        <v>154</v>
      </c>
      <c r="D29" s="8" t="s">
        <v>155</v>
      </c>
      <c r="E29" s="5" t="s">
        <v>156</v>
      </c>
      <c r="F29" s="10" t="s">
        <v>22</v>
      </c>
    </row>
    <row r="30" spans="1:6" x14ac:dyDescent="0.35">
      <c r="A30" s="6">
        <v>9045</v>
      </c>
      <c r="B30" s="7">
        <v>11060401947</v>
      </c>
      <c r="C30" s="8" t="s">
        <v>158</v>
      </c>
      <c r="D30" s="8" t="s">
        <v>159</v>
      </c>
      <c r="E30" s="5" t="s">
        <v>160</v>
      </c>
      <c r="F30" s="10" t="s">
        <v>22</v>
      </c>
    </row>
    <row r="31" spans="1:6" x14ac:dyDescent="0.35">
      <c r="A31" s="6">
        <v>9624</v>
      </c>
      <c r="B31" s="7">
        <v>29100501369</v>
      </c>
      <c r="C31" s="8" t="s">
        <v>161</v>
      </c>
      <c r="D31" s="8" t="s">
        <v>162</v>
      </c>
      <c r="E31" s="5" t="s">
        <v>163</v>
      </c>
      <c r="F31" s="10" t="s">
        <v>22</v>
      </c>
    </row>
    <row r="32" spans="1:6" x14ac:dyDescent="0.35">
      <c r="A32" s="6">
        <v>9626</v>
      </c>
      <c r="B32" s="7">
        <v>25080503128</v>
      </c>
      <c r="C32" s="8" t="s">
        <v>164</v>
      </c>
      <c r="D32" s="8" t="s">
        <v>165</v>
      </c>
      <c r="E32" s="5" t="s">
        <v>166</v>
      </c>
      <c r="F32" s="10" t="s">
        <v>22</v>
      </c>
    </row>
    <row r="33" spans="1:6" x14ac:dyDescent="0.35">
      <c r="A33" s="6">
        <v>9627</v>
      </c>
      <c r="B33" s="7">
        <v>23090000060</v>
      </c>
      <c r="C33" s="8" t="s">
        <v>167</v>
      </c>
      <c r="D33" s="8" t="s">
        <v>68</v>
      </c>
      <c r="E33" s="5" t="s">
        <v>168</v>
      </c>
      <c r="F33" s="10" t="s">
        <v>22</v>
      </c>
    </row>
    <row r="34" spans="1:6" x14ac:dyDescent="0.35">
      <c r="A34" s="6">
        <v>9628</v>
      </c>
      <c r="B34" s="7">
        <v>6057702240</v>
      </c>
      <c r="C34" s="8" t="s">
        <v>169</v>
      </c>
      <c r="D34" s="8" t="s">
        <v>170</v>
      </c>
      <c r="E34" s="5" t="s">
        <v>171</v>
      </c>
      <c r="F34" s="10" t="s">
        <v>22</v>
      </c>
    </row>
    <row r="35" spans="1:6" x14ac:dyDescent="0.35">
      <c r="A35" s="6">
        <v>9629</v>
      </c>
      <c r="B35" s="7">
        <v>22099802385</v>
      </c>
      <c r="C35" s="8" t="s">
        <v>172</v>
      </c>
      <c r="D35" s="8" t="s">
        <v>32</v>
      </c>
      <c r="E35" s="5" t="s">
        <v>173</v>
      </c>
      <c r="F35" s="10" t="s">
        <v>22</v>
      </c>
    </row>
    <row r="36" spans="1:6" x14ac:dyDescent="0.35">
      <c r="A36" s="6">
        <v>9689</v>
      </c>
      <c r="B36" s="7">
        <v>19090501560</v>
      </c>
      <c r="C36" s="8" t="s">
        <v>174</v>
      </c>
      <c r="D36" s="8" t="s">
        <v>21</v>
      </c>
      <c r="E36" s="5" t="s">
        <v>175</v>
      </c>
      <c r="F36" s="10" t="s">
        <v>22</v>
      </c>
    </row>
    <row r="37" spans="1:6" x14ac:dyDescent="0.35">
      <c r="A37" s="6">
        <v>8998</v>
      </c>
      <c r="B37" s="7">
        <v>3080400561</v>
      </c>
      <c r="C37" s="8" t="s">
        <v>176</v>
      </c>
      <c r="D37" s="8" t="s">
        <v>63</v>
      </c>
      <c r="E37" s="5" t="s">
        <v>177</v>
      </c>
      <c r="F37" s="10" t="s">
        <v>30</v>
      </c>
    </row>
    <row r="38" spans="1:6" x14ac:dyDescent="0.35">
      <c r="A38" s="6">
        <v>8999</v>
      </c>
      <c r="B38" s="7">
        <v>25100401725</v>
      </c>
      <c r="C38" s="8" t="s">
        <v>178</v>
      </c>
      <c r="D38" s="8" t="s">
        <v>179</v>
      </c>
      <c r="E38" s="5" t="s">
        <v>180</v>
      </c>
      <c r="F38" s="10" t="s">
        <v>30</v>
      </c>
    </row>
    <row r="39" spans="1:6" x14ac:dyDescent="0.35">
      <c r="A39" s="6">
        <v>9000</v>
      </c>
      <c r="B39" s="7">
        <v>26050402044</v>
      </c>
      <c r="C39" s="8" t="s">
        <v>181</v>
      </c>
      <c r="D39" s="8" t="s">
        <v>49</v>
      </c>
      <c r="E39" s="5" t="s">
        <v>182</v>
      </c>
      <c r="F39" s="10" t="s">
        <v>30</v>
      </c>
    </row>
    <row r="40" spans="1:6" x14ac:dyDescent="0.35">
      <c r="A40" s="6">
        <v>9004</v>
      </c>
      <c r="B40" s="7">
        <v>13110402305</v>
      </c>
      <c r="C40" s="8" t="s">
        <v>183</v>
      </c>
      <c r="D40" s="8" t="s">
        <v>184</v>
      </c>
      <c r="E40" s="5" t="s">
        <v>185</v>
      </c>
      <c r="F40" s="10" t="s">
        <v>30</v>
      </c>
    </row>
    <row r="41" spans="1:6" x14ac:dyDescent="0.35">
      <c r="A41" s="6">
        <v>9005</v>
      </c>
      <c r="B41" s="7">
        <v>8090400808</v>
      </c>
      <c r="C41" s="8" t="s">
        <v>187</v>
      </c>
      <c r="D41" s="8" t="s">
        <v>63</v>
      </c>
      <c r="E41" s="5" t="s">
        <v>188</v>
      </c>
      <c r="F41" s="10" t="s">
        <v>30</v>
      </c>
    </row>
    <row r="42" spans="1:6" x14ac:dyDescent="0.35">
      <c r="A42" s="6">
        <v>9007</v>
      </c>
      <c r="B42" s="7">
        <v>17120400647</v>
      </c>
      <c r="C42" s="8" t="s">
        <v>189</v>
      </c>
      <c r="D42" s="8" t="s">
        <v>190</v>
      </c>
      <c r="E42" s="5" t="s">
        <v>191</v>
      </c>
      <c r="F42" s="10" t="s">
        <v>30</v>
      </c>
    </row>
    <row r="43" spans="1:6" x14ac:dyDescent="0.35">
      <c r="A43" s="6">
        <v>9008</v>
      </c>
      <c r="B43" s="7">
        <v>10019900447</v>
      </c>
      <c r="C43" s="8" t="s">
        <v>192</v>
      </c>
      <c r="D43" s="8" t="s">
        <v>28</v>
      </c>
      <c r="E43" s="5" t="s">
        <v>193</v>
      </c>
      <c r="F43" s="10" t="s">
        <v>30</v>
      </c>
    </row>
    <row r="44" spans="1:6" x14ac:dyDescent="0.35">
      <c r="A44" s="6">
        <v>9009</v>
      </c>
      <c r="B44" s="7">
        <v>1120401029</v>
      </c>
      <c r="C44" s="8" t="s">
        <v>194</v>
      </c>
      <c r="D44" s="8" t="s">
        <v>63</v>
      </c>
      <c r="E44" s="5" t="s">
        <v>195</v>
      </c>
      <c r="F44" s="10" t="s">
        <v>30</v>
      </c>
    </row>
    <row r="45" spans="1:6" x14ac:dyDescent="0.35">
      <c r="A45" s="6">
        <v>9010</v>
      </c>
      <c r="B45" s="7">
        <v>25100401808</v>
      </c>
      <c r="C45" s="8" t="s">
        <v>196</v>
      </c>
      <c r="D45" s="8" t="s">
        <v>197</v>
      </c>
      <c r="E45" s="5" t="s">
        <v>198</v>
      </c>
      <c r="F45" s="10" t="s">
        <v>30</v>
      </c>
    </row>
    <row r="46" spans="1:6" x14ac:dyDescent="0.35">
      <c r="A46" s="6">
        <v>9012</v>
      </c>
      <c r="B46" s="7">
        <v>8080301487</v>
      </c>
      <c r="C46" s="8" t="s">
        <v>199</v>
      </c>
      <c r="D46" s="8" t="s">
        <v>200</v>
      </c>
      <c r="E46" s="5" t="s">
        <v>201</v>
      </c>
      <c r="F46" s="10" t="s">
        <v>30</v>
      </c>
    </row>
    <row r="47" spans="1:6" x14ac:dyDescent="0.35">
      <c r="A47" s="6">
        <v>9013</v>
      </c>
      <c r="B47" s="7">
        <v>31050401244</v>
      </c>
      <c r="C47" s="8" t="s">
        <v>202</v>
      </c>
      <c r="D47" s="8" t="s">
        <v>203</v>
      </c>
      <c r="E47" s="5" t="s">
        <v>204</v>
      </c>
      <c r="F47" s="10" t="s">
        <v>30</v>
      </c>
    </row>
    <row r="48" spans="1:6" x14ac:dyDescent="0.35">
      <c r="A48" s="6">
        <v>9014</v>
      </c>
      <c r="B48" s="7">
        <v>18080402540</v>
      </c>
      <c r="C48" s="8" t="s">
        <v>205</v>
      </c>
      <c r="D48" s="8" t="s">
        <v>122</v>
      </c>
      <c r="E48" s="5" t="s">
        <v>206</v>
      </c>
      <c r="F48" s="10" t="s">
        <v>30</v>
      </c>
    </row>
    <row r="49" spans="1:6" x14ac:dyDescent="0.35">
      <c r="A49" s="6">
        <v>9366</v>
      </c>
      <c r="B49" s="7">
        <v>2080300607</v>
      </c>
      <c r="C49" s="8" t="s">
        <v>51</v>
      </c>
      <c r="D49" s="8" t="s">
        <v>52</v>
      </c>
      <c r="E49" s="5" t="s">
        <v>207</v>
      </c>
      <c r="F49" s="10" t="s">
        <v>30</v>
      </c>
    </row>
    <row r="50" spans="1:6" x14ac:dyDescent="0.35">
      <c r="A50" s="6">
        <v>9019</v>
      </c>
      <c r="B50" s="7">
        <v>12050401129</v>
      </c>
      <c r="C50" s="8" t="s">
        <v>208</v>
      </c>
      <c r="D50" s="8" t="s">
        <v>209</v>
      </c>
      <c r="E50" s="5" t="s">
        <v>210</v>
      </c>
      <c r="F50" s="10" t="s">
        <v>30</v>
      </c>
    </row>
    <row r="51" spans="1:6" x14ac:dyDescent="0.35">
      <c r="A51" s="6">
        <v>9020</v>
      </c>
      <c r="B51" s="7">
        <v>6070400368</v>
      </c>
      <c r="C51" s="8" t="s">
        <v>211</v>
      </c>
      <c r="D51" s="8" t="s">
        <v>63</v>
      </c>
      <c r="E51" s="5" t="s">
        <v>212</v>
      </c>
      <c r="F51" s="10" t="s">
        <v>30</v>
      </c>
    </row>
    <row r="52" spans="1:6" x14ac:dyDescent="0.35">
      <c r="A52" s="6">
        <v>9021</v>
      </c>
      <c r="B52" s="7">
        <v>20090401983</v>
      </c>
      <c r="C52" s="8" t="s">
        <v>213</v>
      </c>
      <c r="D52" s="8" t="s">
        <v>214</v>
      </c>
      <c r="E52" s="5" t="s">
        <v>215</v>
      </c>
      <c r="F52" s="10" t="s">
        <v>30</v>
      </c>
    </row>
    <row r="53" spans="1:6" x14ac:dyDescent="0.35">
      <c r="A53" s="6">
        <v>9023</v>
      </c>
      <c r="B53" s="7">
        <v>1100301967</v>
      </c>
      <c r="C53" s="8" t="s">
        <v>216</v>
      </c>
      <c r="D53" s="8" t="s">
        <v>217</v>
      </c>
      <c r="E53" s="5" t="s">
        <v>218</v>
      </c>
      <c r="F53" s="10" t="s">
        <v>30</v>
      </c>
    </row>
    <row r="54" spans="1:6" x14ac:dyDescent="0.35">
      <c r="A54" s="6">
        <v>9024</v>
      </c>
      <c r="B54" s="7">
        <v>16040301265</v>
      </c>
      <c r="C54" s="8" t="s">
        <v>220</v>
      </c>
      <c r="D54" s="8" t="s">
        <v>221</v>
      </c>
      <c r="E54" s="5" t="s">
        <v>222</v>
      </c>
      <c r="F54" s="10" t="s">
        <v>30</v>
      </c>
    </row>
    <row r="55" spans="1:6" x14ac:dyDescent="0.35">
      <c r="A55" s="6">
        <v>9356</v>
      </c>
      <c r="B55" s="7">
        <v>27070300309</v>
      </c>
      <c r="C55" s="8" t="s">
        <v>224</v>
      </c>
      <c r="D55" s="8" t="s">
        <v>214</v>
      </c>
      <c r="E55" s="5" t="s">
        <v>225</v>
      </c>
      <c r="F55" s="10" t="s">
        <v>30</v>
      </c>
    </row>
    <row r="56" spans="1:6" x14ac:dyDescent="0.35">
      <c r="A56" s="6">
        <v>9419</v>
      </c>
      <c r="B56" s="7">
        <v>11030500380</v>
      </c>
      <c r="C56" s="8" t="s">
        <v>226</v>
      </c>
      <c r="D56" s="8" t="s">
        <v>227</v>
      </c>
      <c r="E56" s="5" t="s">
        <v>228</v>
      </c>
      <c r="F56" s="10" t="s">
        <v>30</v>
      </c>
    </row>
    <row r="57" spans="1:6" x14ac:dyDescent="0.35">
      <c r="A57" s="6">
        <v>7980</v>
      </c>
      <c r="B57" s="7">
        <v>22100101389</v>
      </c>
      <c r="C57" s="8" t="s">
        <v>58</v>
      </c>
      <c r="D57" s="8" t="s">
        <v>59</v>
      </c>
      <c r="E57" s="5" t="s">
        <v>229</v>
      </c>
      <c r="F57" s="10" t="s">
        <v>30</v>
      </c>
    </row>
    <row r="58" spans="1:6" x14ac:dyDescent="0.35">
      <c r="A58" s="6">
        <v>9051</v>
      </c>
      <c r="B58" s="7">
        <v>25110301220</v>
      </c>
      <c r="C58" s="8" t="s">
        <v>283</v>
      </c>
      <c r="D58" s="8" t="s">
        <v>284</v>
      </c>
      <c r="E58" s="5" t="s">
        <v>285</v>
      </c>
      <c r="F58" s="10" t="s">
        <v>36</v>
      </c>
    </row>
    <row r="59" spans="1:6" x14ac:dyDescent="0.35">
      <c r="A59" s="6">
        <v>9372</v>
      </c>
      <c r="B59" s="7">
        <v>7100400386</v>
      </c>
      <c r="C59" s="8" t="s">
        <v>13</v>
      </c>
      <c r="D59" s="8" t="s">
        <v>14</v>
      </c>
      <c r="E59" s="5" t="s">
        <v>230</v>
      </c>
      <c r="F59" s="10" t="s">
        <v>36</v>
      </c>
    </row>
    <row r="60" spans="1:6" x14ac:dyDescent="0.35">
      <c r="A60" s="6">
        <v>9027</v>
      </c>
      <c r="B60" s="7">
        <v>9060401644</v>
      </c>
      <c r="C60" s="8" t="s">
        <v>231</v>
      </c>
      <c r="D60" s="8" t="s">
        <v>63</v>
      </c>
      <c r="E60" s="5" t="s">
        <v>232</v>
      </c>
      <c r="F60" s="10" t="s">
        <v>36</v>
      </c>
    </row>
    <row r="61" spans="1:6" x14ac:dyDescent="0.35">
      <c r="A61" s="6">
        <v>9029</v>
      </c>
      <c r="B61" s="7">
        <v>17110400888</v>
      </c>
      <c r="C61" s="8" t="s">
        <v>233</v>
      </c>
      <c r="D61" s="8" t="s">
        <v>234</v>
      </c>
      <c r="E61" s="5" t="s">
        <v>235</v>
      </c>
      <c r="F61" s="10" t="s">
        <v>36</v>
      </c>
    </row>
    <row r="62" spans="1:6" x14ac:dyDescent="0.35">
      <c r="A62" s="6">
        <v>9373</v>
      </c>
      <c r="B62" s="7">
        <v>12030402569</v>
      </c>
      <c r="C62" s="8" t="s">
        <v>20</v>
      </c>
      <c r="D62" s="8" t="s">
        <v>21</v>
      </c>
      <c r="E62" s="5" t="s">
        <v>236</v>
      </c>
      <c r="F62" s="10" t="s">
        <v>36</v>
      </c>
    </row>
    <row r="63" spans="1:6" x14ac:dyDescent="0.35">
      <c r="A63" s="6">
        <v>9031</v>
      </c>
      <c r="B63" s="7">
        <v>1050001369</v>
      </c>
      <c r="C63" s="8" t="s">
        <v>237</v>
      </c>
      <c r="D63" s="8" t="s">
        <v>45</v>
      </c>
      <c r="E63" s="5" t="s">
        <v>238</v>
      </c>
      <c r="F63" s="10" t="s">
        <v>36</v>
      </c>
    </row>
    <row r="64" spans="1:6" x14ac:dyDescent="0.35">
      <c r="A64" s="6">
        <v>9032</v>
      </c>
      <c r="B64" s="7">
        <v>25030100504</v>
      </c>
      <c r="C64" s="8" t="s">
        <v>239</v>
      </c>
      <c r="D64" s="8" t="s">
        <v>240</v>
      </c>
      <c r="E64" s="5" t="s">
        <v>241</v>
      </c>
      <c r="F64" s="10" t="s">
        <v>36</v>
      </c>
    </row>
    <row r="65" spans="1:6" x14ac:dyDescent="0.35">
      <c r="A65" s="6">
        <v>9034</v>
      </c>
      <c r="B65" s="7">
        <v>11090200889</v>
      </c>
      <c r="C65" s="8" t="s">
        <v>243</v>
      </c>
      <c r="D65" s="8" t="s">
        <v>244</v>
      </c>
      <c r="E65" s="5" t="s">
        <v>245</v>
      </c>
      <c r="F65" s="10" t="s">
        <v>36</v>
      </c>
    </row>
    <row r="66" spans="1:6" x14ac:dyDescent="0.35">
      <c r="A66" s="6">
        <v>9035</v>
      </c>
      <c r="B66" s="7">
        <v>5060200606</v>
      </c>
      <c r="C66" s="8" t="s">
        <v>246</v>
      </c>
      <c r="D66" s="8" t="s">
        <v>21</v>
      </c>
      <c r="E66" s="5" t="s">
        <v>247</v>
      </c>
      <c r="F66" s="10" t="s">
        <v>36</v>
      </c>
    </row>
    <row r="67" spans="1:6" x14ac:dyDescent="0.35">
      <c r="A67" s="6">
        <v>9730</v>
      </c>
      <c r="B67" s="6" t="s">
        <v>248</v>
      </c>
      <c r="C67" s="8" t="s">
        <v>249</v>
      </c>
      <c r="D67" s="8" t="s">
        <v>63</v>
      </c>
      <c r="E67" s="11" t="s">
        <v>250</v>
      </c>
      <c r="F67" s="5" t="s">
        <v>36</v>
      </c>
    </row>
    <row r="68" spans="1:6" ht="29" x14ac:dyDescent="0.35">
      <c r="A68" s="6">
        <v>9036</v>
      </c>
      <c r="B68" s="7">
        <v>14020400223</v>
      </c>
      <c r="C68" s="8" t="s">
        <v>127</v>
      </c>
      <c r="D68" s="8" t="s">
        <v>251</v>
      </c>
      <c r="E68" s="5" t="s">
        <v>252</v>
      </c>
      <c r="F68" s="10" t="s">
        <v>36</v>
      </c>
    </row>
    <row r="69" spans="1:6" x14ac:dyDescent="0.35">
      <c r="A69" s="6">
        <v>9039</v>
      </c>
      <c r="B69" s="7">
        <v>29070402762</v>
      </c>
      <c r="C69" s="8" t="s">
        <v>253</v>
      </c>
      <c r="D69" s="8" t="s">
        <v>254</v>
      </c>
      <c r="E69" s="5" t="s">
        <v>255</v>
      </c>
      <c r="F69" s="9" t="s">
        <v>36</v>
      </c>
    </row>
    <row r="70" spans="1:6" x14ac:dyDescent="0.35">
      <c r="A70" s="6">
        <v>9040</v>
      </c>
      <c r="B70" s="7">
        <v>16020400129</v>
      </c>
      <c r="C70" s="8" t="s">
        <v>257</v>
      </c>
      <c r="D70" s="8" t="s">
        <v>258</v>
      </c>
      <c r="E70" s="5" t="s">
        <v>259</v>
      </c>
      <c r="F70" s="9" t="s">
        <v>36</v>
      </c>
    </row>
    <row r="71" spans="1:6" x14ac:dyDescent="0.35">
      <c r="A71" s="6">
        <v>9041</v>
      </c>
      <c r="B71" s="7">
        <v>22010200461</v>
      </c>
      <c r="C71" s="8" t="s">
        <v>261</v>
      </c>
      <c r="D71" s="8" t="s">
        <v>14</v>
      </c>
      <c r="E71" s="5" t="s">
        <v>262</v>
      </c>
      <c r="F71" s="9" t="s">
        <v>36</v>
      </c>
    </row>
    <row r="72" spans="1:6" x14ac:dyDescent="0.35">
      <c r="A72" s="6">
        <v>9687</v>
      </c>
      <c r="B72" s="7">
        <v>4090300700</v>
      </c>
      <c r="C72" s="8" t="s">
        <v>263</v>
      </c>
      <c r="D72" s="8" t="s">
        <v>264</v>
      </c>
      <c r="E72" s="5" t="s">
        <v>265</v>
      </c>
      <c r="F72" s="9" t="s">
        <v>36</v>
      </c>
    </row>
    <row r="73" spans="1:6" x14ac:dyDescent="0.35">
      <c r="A73" s="6">
        <v>9046</v>
      </c>
      <c r="B73" s="7">
        <v>28090402109</v>
      </c>
      <c r="C73" s="8" t="s">
        <v>266</v>
      </c>
      <c r="D73" s="8" t="s">
        <v>267</v>
      </c>
      <c r="E73" s="5" t="s">
        <v>268</v>
      </c>
      <c r="F73" s="9" t="s">
        <v>36</v>
      </c>
    </row>
    <row r="74" spans="1:6" x14ac:dyDescent="0.35">
      <c r="A74" s="6">
        <v>9047</v>
      </c>
      <c r="B74" s="7">
        <v>18099900682</v>
      </c>
      <c r="C74" s="8" t="s">
        <v>161</v>
      </c>
      <c r="D74" s="8" t="s">
        <v>21</v>
      </c>
      <c r="E74" s="5" t="s">
        <v>270</v>
      </c>
      <c r="F74" s="9" t="s">
        <v>36</v>
      </c>
    </row>
    <row r="75" spans="1:6" x14ac:dyDescent="0.35">
      <c r="A75" s="6">
        <v>9049</v>
      </c>
      <c r="B75" s="7">
        <v>9080403182</v>
      </c>
      <c r="C75" s="8" t="s">
        <v>272</v>
      </c>
      <c r="D75" s="8" t="s">
        <v>63</v>
      </c>
      <c r="E75" s="5" t="s">
        <v>273</v>
      </c>
      <c r="F75" s="9" t="s">
        <v>36</v>
      </c>
    </row>
    <row r="76" spans="1:6" x14ac:dyDescent="0.35">
      <c r="A76" s="6">
        <v>9053</v>
      </c>
      <c r="B76" s="7">
        <v>27090400568</v>
      </c>
      <c r="C76" s="8" t="s">
        <v>274</v>
      </c>
      <c r="D76" s="8" t="s">
        <v>275</v>
      </c>
      <c r="E76" s="5" t="s">
        <v>276</v>
      </c>
      <c r="F76" s="9" t="s">
        <v>36</v>
      </c>
    </row>
    <row r="77" spans="1:6" x14ac:dyDescent="0.35">
      <c r="A77" s="6">
        <v>9054</v>
      </c>
      <c r="B77" s="7">
        <v>4110000785</v>
      </c>
      <c r="C77" s="8" t="s">
        <v>278</v>
      </c>
      <c r="D77" s="8" t="s">
        <v>68</v>
      </c>
      <c r="E77" s="5" t="s">
        <v>279</v>
      </c>
      <c r="F77" s="9" t="s">
        <v>36</v>
      </c>
    </row>
    <row r="78" spans="1:6" x14ac:dyDescent="0.35">
      <c r="A78" s="6">
        <v>9055</v>
      </c>
      <c r="B78" s="7">
        <v>15120401466</v>
      </c>
      <c r="C78" s="8" t="s">
        <v>280</v>
      </c>
      <c r="D78" s="8" t="s">
        <v>190</v>
      </c>
      <c r="E78" s="5" t="s">
        <v>281</v>
      </c>
      <c r="F78" s="9" t="s">
        <v>36</v>
      </c>
    </row>
    <row r="79" spans="1:6" x14ac:dyDescent="0.35">
      <c r="A79" s="6">
        <v>9370</v>
      </c>
      <c r="B79" s="7">
        <v>4030402327</v>
      </c>
      <c r="C79" s="8" t="s">
        <v>27</v>
      </c>
      <c r="D79" s="8" t="s">
        <v>28</v>
      </c>
      <c r="E79" s="5" t="s">
        <v>282</v>
      </c>
      <c r="F79" s="9" t="s">
        <v>36</v>
      </c>
    </row>
    <row r="80" spans="1:6" x14ac:dyDescent="0.35">
      <c r="A80" s="6">
        <v>9521</v>
      </c>
      <c r="B80" s="7">
        <v>12100400774</v>
      </c>
      <c r="C80" s="8" t="s">
        <v>287</v>
      </c>
      <c r="D80" s="8" t="s">
        <v>113</v>
      </c>
      <c r="E80" s="5" t="s">
        <v>288</v>
      </c>
      <c r="F80" s="9" t="s">
        <v>41</v>
      </c>
    </row>
    <row r="81" spans="1:6" ht="29" x14ac:dyDescent="0.35">
      <c r="A81" s="6">
        <v>9522</v>
      </c>
      <c r="B81" s="7">
        <v>29078400875</v>
      </c>
      <c r="C81" s="8" t="s">
        <v>290</v>
      </c>
      <c r="D81" s="8" t="s">
        <v>291</v>
      </c>
      <c r="E81" s="5" t="s">
        <v>292</v>
      </c>
      <c r="F81" s="9" t="s">
        <v>41</v>
      </c>
    </row>
    <row r="82" spans="1:6" x14ac:dyDescent="0.35">
      <c r="A82" s="6">
        <v>9523</v>
      </c>
      <c r="B82" s="7">
        <v>2120500091</v>
      </c>
      <c r="C82" s="8" t="s">
        <v>293</v>
      </c>
      <c r="D82" s="8" t="s">
        <v>86</v>
      </c>
      <c r="E82" s="5" t="s">
        <v>294</v>
      </c>
      <c r="F82" s="9" t="s">
        <v>41</v>
      </c>
    </row>
    <row r="83" spans="1:6" x14ac:dyDescent="0.35">
      <c r="A83" s="6">
        <v>9527</v>
      </c>
      <c r="B83" s="7">
        <v>17010500399</v>
      </c>
      <c r="C83" s="8" t="s">
        <v>295</v>
      </c>
      <c r="D83" s="8" t="s">
        <v>296</v>
      </c>
      <c r="E83" s="5" t="s">
        <v>297</v>
      </c>
      <c r="F83" s="9" t="s">
        <v>41</v>
      </c>
    </row>
    <row r="84" spans="1:6" x14ac:dyDescent="0.35">
      <c r="A84" s="6">
        <v>9530</v>
      </c>
      <c r="B84" s="7">
        <v>16128101033</v>
      </c>
      <c r="C84" s="8" t="s">
        <v>298</v>
      </c>
      <c r="D84" s="8" t="s">
        <v>299</v>
      </c>
      <c r="E84" s="5" t="s">
        <v>300</v>
      </c>
      <c r="F84" s="9" t="s">
        <v>41</v>
      </c>
    </row>
    <row r="85" spans="1:6" x14ac:dyDescent="0.35">
      <c r="A85" s="6">
        <v>9532</v>
      </c>
      <c r="B85" s="7">
        <v>20040500918</v>
      </c>
      <c r="C85" s="8" t="s">
        <v>301</v>
      </c>
      <c r="D85" s="8" t="s">
        <v>119</v>
      </c>
      <c r="E85" s="5" t="s">
        <v>302</v>
      </c>
      <c r="F85" s="9" t="s">
        <v>41</v>
      </c>
    </row>
    <row r="86" spans="1:6" x14ac:dyDescent="0.35">
      <c r="A86" s="6">
        <v>9533</v>
      </c>
      <c r="B86" s="7">
        <v>11090100352</v>
      </c>
      <c r="C86" s="8" t="s">
        <v>303</v>
      </c>
      <c r="D86" s="8" t="s">
        <v>145</v>
      </c>
      <c r="E86" s="5" t="s">
        <v>304</v>
      </c>
      <c r="F86" s="9" t="s">
        <v>41</v>
      </c>
    </row>
    <row r="87" spans="1:6" x14ac:dyDescent="0.35">
      <c r="A87" s="6">
        <v>9534</v>
      </c>
      <c r="B87" s="7">
        <v>25090501278</v>
      </c>
      <c r="C87" s="8" t="s">
        <v>305</v>
      </c>
      <c r="D87" s="8" t="s">
        <v>306</v>
      </c>
      <c r="E87" s="5" t="s">
        <v>307</v>
      </c>
      <c r="F87" s="9" t="s">
        <v>41</v>
      </c>
    </row>
    <row r="88" spans="1:6" x14ac:dyDescent="0.35">
      <c r="A88" s="6">
        <v>9535</v>
      </c>
      <c r="B88" s="7">
        <v>20010500112</v>
      </c>
      <c r="C88" s="8" t="s">
        <v>308</v>
      </c>
      <c r="D88" s="8" t="s">
        <v>146</v>
      </c>
      <c r="E88" s="5" t="s">
        <v>309</v>
      </c>
      <c r="F88" s="9" t="s">
        <v>41</v>
      </c>
    </row>
    <row r="89" spans="1:6" x14ac:dyDescent="0.35">
      <c r="A89" s="6">
        <v>9056</v>
      </c>
      <c r="B89" s="7">
        <v>24070401286</v>
      </c>
      <c r="C89" s="8" t="s">
        <v>310</v>
      </c>
      <c r="D89" s="8" t="s">
        <v>311</v>
      </c>
      <c r="E89" s="5" t="s">
        <v>312</v>
      </c>
      <c r="F89" s="12" t="s">
        <v>47</v>
      </c>
    </row>
    <row r="90" spans="1:6" x14ac:dyDescent="0.35">
      <c r="A90" s="6">
        <v>9058</v>
      </c>
      <c r="B90" s="7">
        <v>23040100820</v>
      </c>
      <c r="C90" s="8" t="s">
        <v>313</v>
      </c>
      <c r="D90" s="8" t="s">
        <v>63</v>
      </c>
      <c r="E90" s="5" t="s">
        <v>314</v>
      </c>
      <c r="F90" s="12" t="s">
        <v>47</v>
      </c>
    </row>
    <row r="91" spans="1:6" x14ac:dyDescent="0.35">
      <c r="A91" s="6">
        <v>9060</v>
      </c>
      <c r="B91" s="7">
        <v>20077500906</v>
      </c>
      <c r="C91" s="8" t="s">
        <v>315</v>
      </c>
      <c r="D91" s="8" t="s">
        <v>63</v>
      </c>
      <c r="E91" s="5" t="s">
        <v>316</v>
      </c>
      <c r="F91" s="12" t="s">
        <v>47</v>
      </c>
    </row>
    <row r="92" spans="1:6" x14ac:dyDescent="0.35">
      <c r="A92" s="6">
        <v>9061</v>
      </c>
      <c r="B92" s="7">
        <v>3100200512</v>
      </c>
      <c r="C92" s="8" t="s">
        <v>317</v>
      </c>
      <c r="D92" s="8" t="s">
        <v>318</v>
      </c>
      <c r="E92" s="5" t="s">
        <v>319</v>
      </c>
      <c r="F92" s="12" t="s">
        <v>47</v>
      </c>
    </row>
    <row r="93" spans="1:6" x14ac:dyDescent="0.35">
      <c r="A93" s="6">
        <v>9062</v>
      </c>
      <c r="B93" s="7">
        <v>23090300742</v>
      </c>
      <c r="C93" s="8" t="s">
        <v>320</v>
      </c>
      <c r="D93" s="8" t="s">
        <v>28</v>
      </c>
      <c r="E93" s="5" t="s">
        <v>321</v>
      </c>
      <c r="F93" s="12" t="s">
        <v>47</v>
      </c>
    </row>
    <row r="94" spans="1:6" x14ac:dyDescent="0.35">
      <c r="A94" s="6">
        <v>9063</v>
      </c>
      <c r="B94" s="7">
        <v>29060402400</v>
      </c>
      <c r="C94" s="8" t="s">
        <v>322</v>
      </c>
      <c r="D94" s="8" t="s">
        <v>49</v>
      </c>
      <c r="E94" s="5" t="s">
        <v>323</v>
      </c>
      <c r="F94" s="12" t="s">
        <v>47</v>
      </c>
    </row>
    <row r="95" spans="1:6" x14ac:dyDescent="0.35">
      <c r="A95" s="6">
        <v>9065</v>
      </c>
      <c r="B95" s="7">
        <v>30060301162</v>
      </c>
      <c r="C95" s="8" t="s">
        <v>324</v>
      </c>
      <c r="D95" s="8" t="s">
        <v>325</v>
      </c>
      <c r="E95" s="5" t="s">
        <v>326</v>
      </c>
      <c r="F95" s="12" t="s">
        <v>47</v>
      </c>
    </row>
    <row r="96" spans="1:6" x14ac:dyDescent="0.35">
      <c r="A96" s="6">
        <v>9067</v>
      </c>
      <c r="B96" s="7">
        <v>17110400425</v>
      </c>
      <c r="C96" s="8" t="s">
        <v>327</v>
      </c>
      <c r="D96" s="8" t="s">
        <v>328</v>
      </c>
      <c r="E96" s="5" t="s">
        <v>329</v>
      </c>
      <c r="F96" s="12" t="s">
        <v>47</v>
      </c>
    </row>
    <row r="97" spans="1:6" x14ac:dyDescent="0.35">
      <c r="A97" s="6">
        <v>9068</v>
      </c>
      <c r="B97" s="7">
        <v>13030401346</v>
      </c>
      <c r="C97" s="8" t="s">
        <v>330</v>
      </c>
      <c r="D97" s="8" t="s">
        <v>9</v>
      </c>
      <c r="E97" s="5" t="s">
        <v>331</v>
      </c>
      <c r="F97" s="12" t="s">
        <v>47</v>
      </c>
    </row>
    <row r="98" spans="1:6" x14ac:dyDescent="0.35">
      <c r="A98" s="6">
        <v>9070</v>
      </c>
      <c r="B98" s="7">
        <v>25029301501</v>
      </c>
      <c r="C98" s="8" t="s">
        <v>333</v>
      </c>
      <c r="D98" s="8" t="s">
        <v>28</v>
      </c>
      <c r="E98" s="5" t="s">
        <v>334</v>
      </c>
      <c r="F98" s="12" t="s">
        <v>47</v>
      </c>
    </row>
    <row r="99" spans="1:6" x14ac:dyDescent="0.35">
      <c r="A99" s="6">
        <v>9074</v>
      </c>
      <c r="B99" s="7">
        <v>8070301083</v>
      </c>
      <c r="C99" s="8" t="s">
        <v>336</v>
      </c>
      <c r="D99" s="8" t="s">
        <v>63</v>
      </c>
      <c r="E99" s="5" t="s">
        <v>337</v>
      </c>
      <c r="F99" s="12" t="s">
        <v>47</v>
      </c>
    </row>
    <row r="100" spans="1:6" x14ac:dyDescent="0.35">
      <c r="A100" s="6">
        <v>9075</v>
      </c>
      <c r="B100" s="7">
        <v>13030400488</v>
      </c>
      <c r="C100" s="8" t="s">
        <v>220</v>
      </c>
      <c r="D100" s="8" t="s">
        <v>122</v>
      </c>
      <c r="E100" s="5" t="s">
        <v>338</v>
      </c>
      <c r="F100" s="12" t="s">
        <v>47</v>
      </c>
    </row>
    <row r="101" spans="1:6" x14ac:dyDescent="0.35">
      <c r="A101" s="6">
        <v>9076</v>
      </c>
      <c r="B101" s="7">
        <v>7100201248</v>
      </c>
      <c r="C101" s="8" t="s">
        <v>339</v>
      </c>
      <c r="D101" s="8" t="s">
        <v>340</v>
      </c>
      <c r="E101" s="5" t="s">
        <v>341</v>
      </c>
      <c r="F101" s="12" t="s">
        <v>47</v>
      </c>
    </row>
    <row r="102" spans="1:6" x14ac:dyDescent="0.35">
      <c r="A102" s="6">
        <v>9078</v>
      </c>
      <c r="B102" s="7">
        <v>22080100062</v>
      </c>
      <c r="C102" s="8" t="s">
        <v>342</v>
      </c>
      <c r="D102" s="8" t="s">
        <v>343</v>
      </c>
      <c r="E102" s="5" t="s">
        <v>344</v>
      </c>
      <c r="F102" s="12" t="s">
        <v>47</v>
      </c>
    </row>
    <row r="103" spans="1:6" x14ac:dyDescent="0.35">
      <c r="A103" s="6">
        <v>9079</v>
      </c>
      <c r="B103" s="7">
        <v>6030400698</v>
      </c>
      <c r="C103" s="8" t="s">
        <v>346</v>
      </c>
      <c r="D103" s="8" t="s">
        <v>145</v>
      </c>
      <c r="E103" s="5" t="s">
        <v>347</v>
      </c>
      <c r="F103" s="12" t="s">
        <v>47</v>
      </c>
    </row>
    <row r="104" spans="1:6" x14ac:dyDescent="0.35">
      <c r="A104" s="6">
        <v>9081</v>
      </c>
      <c r="B104" s="7">
        <v>21107902245</v>
      </c>
      <c r="C104" s="8" t="s">
        <v>348</v>
      </c>
      <c r="D104" s="8" t="s">
        <v>349</v>
      </c>
      <c r="E104" s="5" t="s">
        <v>350</v>
      </c>
      <c r="F104" s="12" t="s">
        <v>47</v>
      </c>
    </row>
    <row r="105" spans="1:6" x14ac:dyDescent="0.35">
      <c r="A105" s="6">
        <v>9083</v>
      </c>
      <c r="B105" s="7">
        <v>6050401808</v>
      </c>
      <c r="C105" s="8" t="s">
        <v>351</v>
      </c>
      <c r="D105" s="8" t="s">
        <v>170</v>
      </c>
      <c r="E105" s="5" t="s">
        <v>352</v>
      </c>
      <c r="F105" s="12" t="s">
        <v>47</v>
      </c>
    </row>
    <row r="106" spans="1:6" x14ac:dyDescent="0.35">
      <c r="A106" s="6">
        <v>9085</v>
      </c>
      <c r="B106" s="7">
        <v>20120402514</v>
      </c>
      <c r="C106" s="8" t="s">
        <v>353</v>
      </c>
      <c r="D106" s="8" t="s">
        <v>299</v>
      </c>
      <c r="E106" s="5" t="s">
        <v>354</v>
      </c>
      <c r="F106" s="12" t="s">
        <v>53</v>
      </c>
    </row>
    <row r="107" spans="1:6" x14ac:dyDescent="0.35">
      <c r="A107" s="6">
        <v>9087</v>
      </c>
      <c r="B107" s="7">
        <v>8030401965</v>
      </c>
      <c r="C107" s="8" t="s">
        <v>356</v>
      </c>
      <c r="D107" s="8" t="s">
        <v>357</v>
      </c>
      <c r="E107" s="5" t="s">
        <v>358</v>
      </c>
      <c r="F107" s="12" t="s">
        <v>53</v>
      </c>
    </row>
    <row r="108" spans="1:6" x14ac:dyDescent="0.35">
      <c r="A108" s="6">
        <v>9089</v>
      </c>
      <c r="B108" s="7">
        <v>17068002561</v>
      </c>
      <c r="C108" s="8" t="s">
        <v>359</v>
      </c>
      <c r="D108" s="8" t="s">
        <v>117</v>
      </c>
      <c r="E108" s="5" t="s">
        <v>360</v>
      </c>
      <c r="F108" s="12" t="s">
        <v>53</v>
      </c>
    </row>
    <row r="109" spans="1:6" x14ac:dyDescent="0.35">
      <c r="A109" s="6">
        <v>9362</v>
      </c>
      <c r="B109" s="7">
        <v>26076704670</v>
      </c>
      <c r="C109" s="8" t="s">
        <v>361</v>
      </c>
      <c r="D109" s="8" t="s">
        <v>130</v>
      </c>
      <c r="E109" s="5" t="s">
        <v>362</v>
      </c>
      <c r="F109" s="12" t="s">
        <v>53</v>
      </c>
    </row>
    <row r="110" spans="1:6" x14ac:dyDescent="0.35">
      <c r="A110" s="6">
        <v>9094</v>
      </c>
      <c r="B110" s="7">
        <v>4050401365</v>
      </c>
      <c r="C110" s="8" t="s">
        <v>363</v>
      </c>
      <c r="D110" s="8" t="s">
        <v>258</v>
      </c>
      <c r="E110" s="5" t="s">
        <v>364</v>
      </c>
      <c r="F110" s="12" t="s">
        <v>53</v>
      </c>
    </row>
    <row r="111" spans="1:6" x14ac:dyDescent="0.35">
      <c r="A111" s="6">
        <v>9095</v>
      </c>
      <c r="B111" s="7">
        <v>18050400466</v>
      </c>
      <c r="C111" s="8" t="s">
        <v>365</v>
      </c>
      <c r="D111" s="8" t="s">
        <v>366</v>
      </c>
      <c r="E111" s="5" t="s">
        <v>367</v>
      </c>
      <c r="F111" s="12" t="s">
        <v>53</v>
      </c>
    </row>
    <row r="112" spans="1:6" x14ac:dyDescent="0.35">
      <c r="A112" s="6">
        <v>9096</v>
      </c>
      <c r="B112" s="7">
        <v>10100400414</v>
      </c>
      <c r="C112" s="8" t="s">
        <v>368</v>
      </c>
      <c r="D112" s="8" t="s">
        <v>146</v>
      </c>
      <c r="E112" s="5" t="s">
        <v>369</v>
      </c>
      <c r="F112" s="12" t="s">
        <v>53</v>
      </c>
    </row>
    <row r="113" spans="1:6" x14ac:dyDescent="0.35">
      <c r="A113" s="6">
        <v>9098</v>
      </c>
      <c r="B113" s="7">
        <v>14040402167</v>
      </c>
      <c r="C113" s="8" t="s">
        <v>226</v>
      </c>
      <c r="D113" s="8" t="s">
        <v>14</v>
      </c>
      <c r="E113" s="5" t="s">
        <v>370</v>
      </c>
      <c r="F113" s="12" t="s">
        <v>53</v>
      </c>
    </row>
    <row r="114" spans="1:6" x14ac:dyDescent="0.35">
      <c r="A114" s="6">
        <v>9100</v>
      </c>
      <c r="B114" s="7">
        <v>13040402664</v>
      </c>
      <c r="C114" s="8" t="s">
        <v>371</v>
      </c>
      <c r="D114" s="8" t="s">
        <v>372</v>
      </c>
      <c r="E114" s="5" t="s">
        <v>373</v>
      </c>
      <c r="F114" s="12" t="s">
        <v>53</v>
      </c>
    </row>
    <row r="115" spans="1:6" x14ac:dyDescent="0.35">
      <c r="A115" s="6">
        <v>9101</v>
      </c>
      <c r="B115" s="7">
        <v>30100401220</v>
      </c>
      <c r="C115" s="8" t="s">
        <v>374</v>
      </c>
      <c r="D115" s="8" t="s">
        <v>375</v>
      </c>
      <c r="E115" s="5" t="s">
        <v>376</v>
      </c>
      <c r="F115" s="12" t="s">
        <v>53</v>
      </c>
    </row>
    <row r="116" spans="1:6" x14ac:dyDescent="0.35">
      <c r="A116" s="6">
        <v>9102</v>
      </c>
      <c r="B116" s="7">
        <v>1040301283</v>
      </c>
      <c r="C116" s="8" t="s">
        <v>377</v>
      </c>
      <c r="D116" s="8" t="s">
        <v>45</v>
      </c>
      <c r="E116" s="5" t="s">
        <v>378</v>
      </c>
      <c r="F116" s="12" t="s">
        <v>53</v>
      </c>
    </row>
    <row r="117" spans="1:6" x14ac:dyDescent="0.35">
      <c r="A117" s="6">
        <v>9103</v>
      </c>
      <c r="B117" s="7">
        <v>11080401943</v>
      </c>
      <c r="C117" s="8" t="s">
        <v>379</v>
      </c>
      <c r="D117" s="8" t="s">
        <v>380</v>
      </c>
      <c r="E117" s="5" t="s">
        <v>381</v>
      </c>
      <c r="F117" s="12" t="s">
        <v>53</v>
      </c>
    </row>
    <row r="118" spans="1:6" x14ac:dyDescent="0.35">
      <c r="A118" s="6">
        <v>9105</v>
      </c>
      <c r="B118" s="7">
        <v>25030400243</v>
      </c>
      <c r="C118" s="8" t="s">
        <v>382</v>
      </c>
      <c r="D118" s="8" t="s">
        <v>34</v>
      </c>
      <c r="E118" s="5" t="s">
        <v>383</v>
      </c>
      <c r="F118" s="12" t="s">
        <v>53</v>
      </c>
    </row>
    <row r="119" spans="1:6" x14ac:dyDescent="0.35">
      <c r="A119" s="6">
        <v>8475</v>
      </c>
      <c r="B119" s="7">
        <v>27048403961</v>
      </c>
      <c r="C119" s="8" t="s">
        <v>384</v>
      </c>
      <c r="D119" s="8" t="s">
        <v>385</v>
      </c>
      <c r="E119" s="5" t="s">
        <v>386</v>
      </c>
      <c r="F119" s="12" t="s">
        <v>53</v>
      </c>
    </row>
    <row r="120" spans="1:6" x14ac:dyDescent="0.35">
      <c r="A120" s="6">
        <v>8238</v>
      </c>
      <c r="B120" s="7">
        <v>25036702303</v>
      </c>
      <c r="C120" s="8" t="s">
        <v>387</v>
      </c>
      <c r="D120" s="8" t="s">
        <v>388</v>
      </c>
      <c r="E120" s="5" t="s">
        <v>389</v>
      </c>
      <c r="F120" s="12" t="s">
        <v>53</v>
      </c>
    </row>
    <row r="121" spans="1:6" x14ac:dyDescent="0.35">
      <c r="A121" s="6">
        <v>9111</v>
      </c>
      <c r="B121" s="7">
        <v>6040402569</v>
      </c>
      <c r="C121" s="8" t="s">
        <v>390</v>
      </c>
      <c r="D121" s="8" t="s">
        <v>391</v>
      </c>
      <c r="E121" s="5" t="s">
        <v>392</v>
      </c>
      <c r="F121" s="12" t="s">
        <v>53</v>
      </c>
    </row>
    <row r="122" spans="1:6" x14ac:dyDescent="0.35">
      <c r="A122" s="6">
        <v>6885</v>
      </c>
      <c r="B122" s="6">
        <v>19049701006</v>
      </c>
      <c r="C122" s="8" t="s">
        <v>393</v>
      </c>
      <c r="D122" s="8" t="s">
        <v>394</v>
      </c>
      <c r="E122" s="11" t="s">
        <v>395</v>
      </c>
      <c r="F122" s="12" t="s">
        <v>53</v>
      </c>
    </row>
    <row r="123" spans="1:6" x14ac:dyDescent="0.35">
      <c r="A123" s="6">
        <v>9146</v>
      </c>
      <c r="B123" s="7">
        <v>18110401710</v>
      </c>
      <c r="C123" s="8" t="s">
        <v>396</v>
      </c>
      <c r="D123" s="8" t="s">
        <v>119</v>
      </c>
      <c r="E123" s="5" t="s">
        <v>397</v>
      </c>
      <c r="F123" s="9" t="s">
        <v>61</v>
      </c>
    </row>
    <row r="124" spans="1:6" x14ac:dyDescent="0.35">
      <c r="A124" s="6">
        <v>9150</v>
      </c>
      <c r="B124" s="7">
        <v>5060401816</v>
      </c>
      <c r="C124" s="8" t="s">
        <v>398</v>
      </c>
      <c r="D124" s="8" t="s">
        <v>399</v>
      </c>
      <c r="E124" s="5" t="s">
        <v>400</v>
      </c>
      <c r="F124" s="9" t="s">
        <v>61</v>
      </c>
    </row>
    <row r="125" spans="1:6" ht="29" x14ac:dyDescent="0.35">
      <c r="A125" s="6">
        <v>9151</v>
      </c>
      <c r="B125" s="7">
        <v>21089900092</v>
      </c>
      <c r="C125" s="8" t="s">
        <v>401</v>
      </c>
      <c r="D125" s="8" t="s">
        <v>402</v>
      </c>
      <c r="E125" s="5" t="s">
        <v>403</v>
      </c>
      <c r="F125" s="9" t="s">
        <v>61</v>
      </c>
    </row>
    <row r="126" spans="1:6" x14ac:dyDescent="0.35">
      <c r="A126" s="6">
        <v>9152</v>
      </c>
      <c r="B126" s="7">
        <v>12110401119</v>
      </c>
      <c r="C126" s="8" t="s">
        <v>405</v>
      </c>
      <c r="D126" s="8" t="s">
        <v>406</v>
      </c>
      <c r="E126" s="5" t="s">
        <v>407</v>
      </c>
      <c r="F126" s="9" t="s">
        <v>61</v>
      </c>
    </row>
    <row r="127" spans="1:6" x14ac:dyDescent="0.35">
      <c r="A127" s="6">
        <v>9153</v>
      </c>
      <c r="B127" s="7">
        <v>16040401339</v>
      </c>
      <c r="C127" s="8" t="s">
        <v>408</v>
      </c>
      <c r="D127" s="8" t="s">
        <v>15</v>
      </c>
      <c r="E127" s="5" t="s">
        <v>409</v>
      </c>
      <c r="F127" s="9" t="s">
        <v>61</v>
      </c>
    </row>
    <row r="128" spans="1:6" x14ac:dyDescent="0.35">
      <c r="A128" s="6">
        <v>9156</v>
      </c>
      <c r="B128" s="7">
        <v>29010402310</v>
      </c>
      <c r="C128" s="8" t="s">
        <v>410</v>
      </c>
      <c r="D128" s="8" t="s">
        <v>35</v>
      </c>
      <c r="E128" s="5" t="s">
        <v>411</v>
      </c>
      <c r="F128" s="9" t="s">
        <v>61</v>
      </c>
    </row>
    <row r="129" spans="1:6" x14ac:dyDescent="0.35">
      <c r="A129" s="6">
        <v>9158</v>
      </c>
      <c r="B129" s="7">
        <v>7049503209</v>
      </c>
      <c r="C129" s="8" t="s">
        <v>412</v>
      </c>
      <c r="D129" s="8" t="s">
        <v>413</v>
      </c>
      <c r="E129" s="5" t="s">
        <v>414</v>
      </c>
      <c r="F129" s="9" t="s">
        <v>61</v>
      </c>
    </row>
    <row r="130" spans="1:6" x14ac:dyDescent="0.35">
      <c r="A130" s="6">
        <v>7635</v>
      </c>
      <c r="B130" s="6" t="s">
        <v>415</v>
      </c>
      <c r="C130" s="8" t="s">
        <v>416</v>
      </c>
      <c r="D130" s="8" t="s">
        <v>417</v>
      </c>
      <c r="E130" s="11" t="s">
        <v>418</v>
      </c>
      <c r="F130" s="12" t="s">
        <v>61</v>
      </c>
    </row>
    <row r="131" spans="1:6" x14ac:dyDescent="0.35">
      <c r="A131" s="6">
        <v>9160</v>
      </c>
      <c r="B131" s="7">
        <v>8080401147</v>
      </c>
      <c r="C131" s="8" t="s">
        <v>419</v>
      </c>
      <c r="D131" s="8" t="s">
        <v>170</v>
      </c>
      <c r="E131" s="5" t="s">
        <v>420</v>
      </c>
      <c r="F131" s="9" t="s">
        <v>61</v>
      </c>
    </row>
    <row r="132" spans="1:6" x14ac:dyDescent="0.35">
      <c r="A132" s="6">
        <v>9363</v>
      </c>
      <c r="B132" s="7">
        <v>14040401714</v>
      </c>
      <c r="C132" s="8" t="s">
        <v>368</v>
      </c>
      <c r="D132" s="8" t="s">
        <v>15</v>
      </c>
      <c r="E132" s="5" t="s">
        <v>421</v>
      </c>
      <c r="F132" s="9" t="s">
        <v>61</v>
      </c>
    </row>
    <row r="133" spans="1:6" x14ac:dyDescent="0.35">
      <c r="A133" s="6">
        <v>9163</v>
      </c>
      <c r="B133" s="7">
        <v>11059501236</v>
      </c>
      <c r="C133" s="8" t="s">
        <v>422</v>
      </c>
      <c r="D133" s="8" t="s">
        <v>423</v>
      </c>
      <c r="E133" s="5" t="s">
        <v>424</v>
      </c>
      <c r="F133" s="9" t="s">
        <v>61</v>
      </c>
    </row>
    <row r="134" spans="1:6" x14ac:dyDescent="0.35">
      <c r="A134" s="6">
        <v>9164</v>
      </c>
      <c r="B134" s="7">
        <v>2040401297</v>
      </c>
      <c r="C134" s="8" t="s">
        <v>425</v>
      </c>
      <c r="D134" s="8" t="s">
        <v>40</v>
      </c>
      <c r="E134" s="5" t="s">
        <v>426</v>
      </c>
      <c r="F134" s="9" t="s">
        <v>61</v>
      </c>
    </row>
    <row r="135" spans="1:6" x14ac:dyDescent="0.35">
      <c r="A135" s="6">
        <v>9166</v>
      </c>
      <c r="B135" s="7">
        <v>15060400635</v>
      </c>
      <c r="C135" s="8" t="s">
        <v>428</v>
      </c>
      <c r="D135" s="8" t="s">
        <v>119</v>
      </c>
      <c r="E135" s="5" t="s">
        <v>429</v>
      </c>
      <c r="F135" s="9" t="s">
        <v>61</v>
      </c>
    </row>
    <row r="136" spans="1:6" x14ac:dyDescent="0.35">
      <c r="A136" s="6">
        <v>9167</v>
      </c>
      <c r="B136" s="7">
        <v>21100403357</v>
      </c>
      <c r="C136" s="8" t="s">
        <v>430</v>
      </c>
      <c r="D136" s="8" t="s">
        <v>87</v>
      </c>
      <c r="E136" s="5" t="s">
        <v>431</v>
      </c>
      <c r="F136" s="9" t="s">
        <v>61</v>
      </c>
    </row>
    <row r="137" spans="1:6" x14ac:dyDescent="0.35">
      <c r="A137" s="6">
        <v>9168</v>
      </c>
      <c r="B137" s="7">
        <v>6040401751</v>
      </c>
      <c r="C137" s="8" t="s">
        <v>432</v>
      </c>
      <c r="D137" s="8" t="s">
        <v>119</v>
      </c>
      <c r="E137" s="5" t="s">
        <v>433</v>
      </c>
      <c r="F137" s="9" t="s">
        <v>61</v>
      </c>
    </row>
    <row r="138" spans="1:6" x14ac:dyDescent="0.35">
      <c r="A138" s="6">
        <v>8476</v>
      </c>
      <c r="B138" s="6" t="s">
        <v>434</v>
      </c>
      <c r="C138" s="8" t="s">
        <v>435</v>
      </c>
      <c r="D138" s="8" t="s">
        <v>436</v>
      </c>
      <c r="E138" s="11" t="s">
        <v>437</v>
      </c>
      <c r="F138" s="12" t="s">
        <v>61</v>
      </c>
    </row>
    <row r="139" spans="1:6" x14ac:dyDescent="0.35">
      <c r="A139" s="6">
        <v>9170</v>
      </c>
      <c r="B139" s="7">
        <v>18097601241</v>
      </c>
      <c r="C139" s="8" t="s">
        <v>438</v>
      </c>
      <c r="D139" s="8" t="s">
        <v>439</v>
      </c>
      <c r="E139" s="5" t="s">
        <v>440</v>
      </c>
      <c r="F139" s="9" t="s">
        <v>61</v>
      </c>
    </row>
    <row r="140" spans="1:6" x14ac:dyDescent="0.35">
      <c r="A140" s="6">
        <v>9473</v>
      </c>
      <c r="B140" s="7">
        <v>30050300885</v>
      </c>
      <c r="C140" s="8" t="s">
        <v>489</v>
      </c>
      <c r="D140" s="8" t="s">
        <v>490</v>
      </c>
      <c r="E140" s="5" t="s">
        <v>491</v>
      </c>
      <c r="F140" s="41" t="s">
        <v>1132</v>
      </c>
    </row>
    <row r="141" spans="1:6" x14ac:dyDescent="0.35">
      <c r="A141" s="6">
        <v>9475</v>
      </c>
      <c r="B141" s="7">
        <v>22090501580</v>
      </c>
      <c r="C141" s="8" t="s">
        <v>441</v>
      </c>
      <c r="D141" s="8" t="s">
        <v>442</v>
      </c>
      <c r="E141" s="5" t="s">
        <v>443</v>
      </c>
      <c r="F141" s="41" t="s">
        <v>1132</v>
      </c>
    </row>
    <row r="142" spans="1:6" x14ac:dyDescent="0.35">
      <c r="A142" s="6">
        <v>9710</v>
      </c>
      <c r="B142" s="7">
        <v>26100403653</v>
      </c>
      <c r="C142" s="8" t="s">
        <v>444</v>
      </c>
      <c r="D142" s="8" t="s">
        <v>445</v>
      </c>
      <c r="E142" s="5" t="s">
        <v>446</v>
      </c>
      <c r="F142" s="41" t="s">
        <v>1132</v>
      </c>
    </row>
    <row r="143" spans="1:6" x14ac:dyDescent="0.35">
      <c r="A143" s="6">
        <v>9688</v>
      </c>
      <c r="B143" s="7">
        <v>9030400676</v>
      </c>
      <c r="C143" s="8" t="s">
        <v>447</v>
      </c>
      <c r="D143" s="8" t="s">
        <v>15</v>
      </c>
      <c r="E143" s="5" t="s">
        <v>448</v>
      </c>
      <c r="F143" s="41" t="s">
        <v>1132</v>
      </c>
    </row>
    <row r="144" spans="1:6" x14ac:dyDescent="0.35">
      <c r="A144" s="6">
        <v>9479</v>
      </c>
      <c r="B144" s="7">
        <v>8040300546</v>
      </c>
      <c r="C144" s="8" t="s">
        <v>449</v>
      </c>
      <c r="D144" s="8" t="s">
        <v>38</v>
      </c>
      <c r="E144" s="5" t="s">
        <v>450</v>
      </c>
      <c r="F144" s="41" t="s">
        <v>1132</v>
      </c>
    </row>
    <row r="145" spans="1:6" x14ac:dyDescent="0.35">
      <c r="A145" s="6">
        <v>9480</v>
      </c>
      <c r="B145" s="7">
        <v>6020201908</v>
      </c>
      <c r="C145" s="8" t="s">
        <v>451</v>
      </c>
      <c r="D145" s="8" t="s">
        <v>452</v>
      </c>
      <c r="E145" s="5" t="s">
        <v>453</v>
      </c>
      <c r="F145" s="41" t="s">
        <v>1132</v>
      </c>
    </row>
    <row r="146" spans="1:6" x14ac:dyDescent="0.35">
      <c r="A146" s="6">
        <v>9481</v>
      </c>
      <c r="B146" s="7">
        <v>10049803520</v>
      </c>
      <c r="C146" s="8" t="s">
        <v>454</v>
      </c>
      <c r="D146" s="8" t="s">
        <v>63</v>
      </c>
      <c r="E146" s="5" t="s">
        <v>455</v>
      </c>
      <c r="F146" s="41" t="s">
        <v>1132</v>
      </c>
    </row>
    <row r="147" spans="1:6" x14ac:dyDescent="0.35">
      <c r="A147" s="6">
        <v>9725</v>
      </c>
      <c r="B147" s="7">
        <v>11040500727</v>
      </c>
      <c r="C147" s="8" t="s">
        <v>220</v>
      </c>
      <c r="D147" s="8" t="s">
        <v>63</v>
      </c>
      <c r="E147" s="5" t="s">
        <v>456</v>
      </c>
      <c r="F147" s="41" t="s">
        <v>1132</v>
      </c>
    </row>
    <row r="148" spans="1:6" x14ac:dyDescent="0.35">
      <c r="A148" s="6">
        <v>9483</v>
      </c>
      <c r="B148" s="7">
        <v>21080500727</v>
      </c>
      <c r="C148" s="8" t="s">
        <v>457</v>
      </c>
      <c r="D148" s="8" t="s">
        <v>63</v>
      </c>
      <c r="E148" s="5" t="s">
        <v>458</v>
      </c>
      <c r="F148" s="41" t="s">
        <v>1132</v>
      </c>
    </row>
    <row r="149" spans="1:6" x14ac:dyDescent="0.35">
      <c r="A149" s="6">
        <v>9484</v>
      </c>
      <c r="B149" s="7">
        <v>15040500652</v>
      </c>
      <c r="C149" s="8" t="s">
        <v>459</v>
      </c>
      <c r="D149" s="8" t="s">
        <v>460</v>
      </c>
      <c r="E149" s="5" t="s">
        <v>461</v>
      </c>
      <c r="F149" s="41" t="s">
        <v>1132</v>
      </c>
    </row>
    <row r="150" spans="1:6" x14ac:dyDescent="0.35">
      <c r="A150" s="6">
        <v>9485</v>
      </c>
      <c r="B150" s="7">
        <v>17100500580</v>
      </c>
      <c r="C150" s="8" t="s">
        <v>93</v>
      </c>
      <c r="D150" s="8" t="s">
        <v>462</v>
      </c>
      <c r="E150" s="5" t="s">
        <v>463</v>
      </c>
      <c r="F150" s="41" t="s">
        <v>1132</v>
      </c>
    </row>
    <row r="151" spans="1:6" x14ac:dyDescent="0.35">
      <c r="A151" s="6">
        <v>9486</v>
      </c>
      <c r="B151" s="7">
        <v>8110500645</v>
      </c>
      <c r="C151" s="8" t="s">
        <v>464</v>
      </c>
      <c r="D151" s="8" t="s">
        <v>465</v>
      </c>
      <c r="E151" s="5" t="s">
        <v>466</v>
      </c>
      <c r="F151" s="41" t="s">
        <v>1132</v>
      </c>
    </row>
    <row r="152" spans="1:6" x14ac:dyDescent="0.35">
      <c r="A152" s="6">
        <v>9488</v>
      </c>
      <c r="B152" s="7">
        <v>17059401327</v>
      </c>
      <c r="C152" s="8" t="s">
        <v>467</v>
      </c>
      <c r="D152" s="8" t="s">
        <v>468</v>
      </c>
      <c r="E152" s="5" t="s">
        <v>469</v>
      </c>
      <c r="F152" s="41" t="s">
        <v>1132</v>
      </c>
    </row>
    <row r="153" spans="1:6" x14ac:dyDescent="0.35">
      <c r="A153" s="6">
        <v>9490</v>
      </c>
      <c r="B153" s="7">
        <v>18090501026</v>
      </c>
      <c r="C153" s="8" t="s">
        <v>470</v>
      </c>
      <c r="D153" s="8" t="s">
        <v>122</v>
      </c>
      <c r="E153" s="5" t="s">
        <v>471</v>
      </c>
      <c r="F153" s="41" t="s">
        <v>1132</v>
      </c>
    </row>
    <row r="154" spans="1:6" x14ac:dyDescent="0.35">
      <c r="A154" s="6">
        <v>9491</v>
      </c>
      <c r="B154" s="7">
        <v>11040501303</v>
      </c>
      <c r="C154" s="8" t="s">
        <v>472</v>
      </c>
      <c r="D154" s="8" t="s">
        <v>473</v>
      </c>
      <c r="E154" s="5" t="s">
        <v>474</v>
      </c>
      <c r="F154" s="41" t="s">
        <v>1132</v>
      </c>
    </row>
    <row r="155" spans="1:6" x14ac:dyDescent="0.35">
      <c r="A155" s="6">
        <v>9492</v>
      </c>
      <c r="B155" s="7">
        <v>25110400600</v>
      </c>
      <c r="C155" s="8" t="s">
        <v>475</v>
      </c>
      <c r="D155" s="8" t="s">
        <v>214</v>
      </c>
      <c r="E155" s="5" t="s">
        <v>476</v>
      </c>
      <c r="F155" s="41" t="s">
        <v>1132</v>
      </c>
    </row>
    <row r="156" spans="1:6" x14ac:dyDescent="0.35">
      <c r="A156" s="6">
        <v>9493</v>
      </c>
      <c r="B156" s="7">
        <v>30059700101</v>
      </c>
      <c r="C156" s="8" t="s">
        <v>477</v>
      </c>
      <c r="D156" s="8" t="s">
        <v>478</v>
      </c>
      <c r="E156" s="5" t="s">
        <v>479</v>
      </c>
      <c r="F156" s="41" t="s">
        <v>1132</v>
      </c>
    </row>
    <row r="157" spans="1:6" x14ac:dyDescent="0.35">
      <c r="A157" s="6">
        <v>9494</v>
      </c>
      <c r="B157" s="7">
        <v>26080201598</v>
      </c>
      <c r="C157" s="8" t="s">
        <v>480</v>
      </c>
      <c r="D157" s="8" t="s">
        <v>15</v>
      </c>
      <c r="E157" s="5" t="s">
        <v>481</v>
      </c>
      <c r="F157" s="41" t="s">
        <v>1132</v>
      </c>
    </row>
    <row r="158" spans="1:6" x14ac:dyDescent="0.35">
      <c r="A158" s="6">
        <v>9497</v>
      </c>
      <c r="B158" s="7">
        <v>25080502146</v>
      </c>
      <c r="C158" s="8" t="s">
        <v>482</v>
      </c>
      <c r="D158" s="8" t="s">
        <v>439</v>
      </c>
      <c r="E158" s="5" t="s">
        <v>483</v>
      </c>
      <c r="F158" s="41" t="s">
        <v>1132</v>
      </c>
    </row>
    <row r="159" spans="1:6" x14ac:dyDescent="0.35">
      <c r="A159" s="6">
        <v>9498</v>
      </c>
      <c r="B159" s="7">
        <v>6030301235</v>
      </c>
      <c r="C159" s="8" t="s">
        <v>484</v>
      </c>
      <c r="D159" s="8" t="s">
        <v>318</v>
      </c>
      <c r="E159" s="5" t="s">
        <v>485</v>
      </c>
      <c r="F159" s="41" t="s">
        <v>1132</v>
      </c>
    </row>
    <row r="160" spans="1:6" x14ac:dyDescent="0.35">
      <c r="A160" s="6">
        <v>9499</v>
      </c>
      <c r="B160" s="7">
        <v>30109800489</v>
      </c>
      <c r="C160" s="8" t="s">
        <v>486</v>
      </c>
      <c r="D160" s="8" t="s">
        <v>487</v>
      </c>
      <c r="E160" s="5" t="s">
        <v>488</v>
      </c>
      <c r="F160" s="41" t="s">
        <v>1132</v>
      </c>
    </row>
    <row r="161" spans="1:6" x14ac:dyDescent="0.35">
      <c r="A161" s="6">
        <v>9559</v>
      </c>
      <c r="B161" s="7">
        <v>21100501564</v>
      </c>
      <c r="C161" s="8" t="s">
        <v>492</v>
      </c>
      <c r="D161" s="8" t="s">
        <v>493</v>
      </c>
      <c r="E161" s="5" t="s">
        <v>494</v>
      </c>
      <c r="F161" s="9" t="s">
        <v>72</v>
      </c>
    </row>
    <row r="162" spans="1:6" x14ac:dyDescent="0.35">
      <c r="A162" s="6">
        <v>9561</v>
      </c>
      <c r="B162" s="7">
        <v>31120500447</v>
      </c>
      <c r="C162" s="8" t="s">
        <v>495</v>
      </c>
      <c r="D162" s="8" t="s">
        <v>496</v>
      </c>
      <c r="E162" s="5" t="s">
        <v>497</v>
      </c>
      <c r="F162" s="9" t="s">
        <v>72</v>
      </c>
    </row>
    <row r="163" spans="1:6" x14ac:dyDescent="0.35">
      <c r="A163" s="6">
        <v>9563</v>
      </c>
      <c r="B163" s="7">
        <v>5100502318</v>
      </c>
      <c r="C163" s="8" t="s">
        <v>498</v>
      </c>
      <c r="D163" s="8" t="s">
        <v>299</v>
      </c>
      <c r="E163" s="5" t="s">
        <v>499</v>
      </c>
      <c r="F163" s="9" t="s">
        <v>72</v>
      </c>
    </row>
    <row r="164" spans="1:6" x14ac:dyDescent="0.35">
      <c r="A164" s="6">
        <v>9565</v>
      </c>
      <c r="B164" s="7">
        <v>12097102300</v>
      </c>
      <c r="C164" s="8" t="s">
        <v>500</v>
      </c>
      <c r="D164" s="8" t="s">
        <v>63</v>
      </c>
      <c r="E164" s="5" t="s">
        <v>501</v>
      </c>
      <c r="F164" s="9" t="s">
        <v>72</v>
      </c>
    </row>
    <row r="165" spans="1:6" x14ac:dyDescent="0.35">
      <c r="A165" s="6">
        <v>9566</v>
      </c>
      <c r="B165" s="7">
        <v>28080101745</v>
      </c>
      <c r="C165" s="8" t="s">
        <v>62</v>
      </c>
      <c r="D165" s="8" t="s">
        <v>49</v>
      </c>
      <c r="E165" s="5" t="s">
        <v>502</v>
      </c>
      <c r="F165" s="9" t="s">
        <v>72</v>
      </c>
    </row>
    <row r="166" spans="1:6" x14ac:dyDescent="0.35">
      <c r="A166" s="6">
        <v>9567</v>
      </c>
      <c r="B166" s="7">
        <v>2090502127</v>
      </c>
      <c r="C166" s="8" t="s">
        <v>503</v>
      </c>
      <c r="D166" s="8" t="s">
        <v>504</v>
      </c>
      <c r="E166" s="5" t="s">
        <v>505</v>
      </c>
      <c r="F166" s="9" t="s">
        <v>72</v>
      </c>
    </row>
    <row r="167" spans="1:6" x14ac:dyDescent="0.35">
      <c r="A167" s="6">
        <v>9568</v>
      </c>
      <c r="B167" s="7">
        <v>25070302846</v>
      </c>
      <c r="C167" s="8" t="s">
        <v>506</v>
      </c>
      <c r="D167" s="8" t="s">
        <v>507</v>
      </c>
      <c r="E167" s="5" t="s">
        <v>508</v>
      </c>
      <c r="F167" s="9" t="s">
        <v>72</v>
      </c>
    </row>
    <row r="168" spans="1:6" x14ac:dyDescent="0.35">
      <c r="A168" s="6">
        <v>9571</v>
      </c>
      <c r="B168" s="7">
        <v>4110301720</v>
      </c>
      <c r="C168" s="8" t="s">
        <v>509</v>
      </c>
      <c r="D168" s="8" t="s">
        <v>510</v>
      </c>
      <c r="E168" s="5" t="s">
        <v>511</v>
      </c>
      <c r="F168" s="9" t="s">
        <v>72</v>
      </c>
    </row>
    <row r="169" spans="1:6" x14ac:dyDescent="0.35">
      <c r="A169" s="6">
        <v>9572</v>
      </c>
      <c r="B169" s="7">
        <v>13107002365</v>
      </c>
      <c r="C169" s="8" t="s">
        <v>512</v>
      </c>
      <c r="D169" s="8" t="s">
        <v>487</v>
      </c>
      <c r="E169" s="5" t="s">
        <v>513</v>
      </c>
      <c r="F169" s="9" t="s">
        <v>72</v>
      </c>
    </row>
    <row r="170" spans="1:6" x14ac:dyDescent="0.35">
      <c r="A170" s="6">
        <v>9575</v>
      </c>
      <c r="B170" s="7">
        <v>4119802025</v>
      </c>
      <c r="C170" s="8" t="s">
        <v>514</v>
      </c>
      <c r="D170" s="8" t="s">
        <v>515</v>
      </c>
      <c r="E170" s="5" t="s">
        <v>516</v>
      </c>
      <c r="F170" s="9" t="s">
        <v>72</v>
      </c>
    </row>
    <row r="171" spans="1:6" x14ac:dyDescent="0.35">
      <c r="A171" s="6">
        <v>9699</v>
      </c>
      <c r="B171" s="7">
        <v>7116702700</v>
      </c>
      <c r="C171" s="8" t="s">
        <v>517</v>
      </c>
      <c r="D171" s="8" t="s">
        <v>49</v>
      </c>
      <c r="E171" s="5" t="s">
        <v>518</v>
      </c>
      <c r="F171" s="9" t="s">
        <v>72</v>
      </c>
    </row>
    <row r="172" spans="1:6" x14ac:dyDescent="0.35">
      <c r="A172" s="6">
        <v>9578</v>
      </c>
      <c r="B172" s="7">
        <v>30096403206</v>
      </c>
      <c r="C172" s="8" t="s">
        <v>519</v>
      </c>
      <c r="D172" s="8" t="s">
        <v>520</v>
      </c>
      <c r="E172" s="5" t="s">
        <v>521</v>
      </c>
      <c r="F172" s="9" t="s">
        <v>72</v>
      </c>
    </row>
    <row r="173" spans="1:6" x14ac:dyDescent="0.35">
      <c r="A173" s="6">
        <v>9579</v>
      </c>
      <c r="B173" s="7">
        <v>27080302048</v>
      </c>
      <c r="C173" s="8" t="s">
        <v>522</v>
      </c>
      <c r="D173" s="8" t="s">
        <v>523</v>
      </c>
      <c r="E173" s="5" t="s">
        <v>524</v>
      </c>
      <c r="F173" s="9" t="s">
        <v>72</v>
      </c>
    </row>
    <row r="174" spans="1:6" x14ac:dyDescent="0.35">
      <c r="A174" s="6">
        <v>9581</v>
      </c>
      <c r="B174" s="7">
        <v>11087800287</v>
      </c>
      <c r="C174" s="8" t="s">
        <v>263</v>
      </c>
      <c r="D174" s="8" t="s">
        <v>525</v>
      </c>
      <c r="E174" s="5" t="s">
        <v>526</v>
      </c>
      <c r="F174" s="9" t="s">
        <v>72</v>
      </c>
    </row>
    <row r="175" spans="1:6" x14ac:dyDescent="0.35">
      <c r="A175" s="6">
        <v>9583</v>
      </c>
      <c r="B175" s="7">
        <v>25030500638</v>
      </c>
      <c r="C175" s="8" t="s">
        <v>527</v>
      </c>
      <c r="D175" s="8" t="s">
        <v>528</v>
      </c>
      <c r="E175" s="5" t="s">
        <v>529</v>
      </c>
      <c r="F175" s="9" t="s">
        <v>72</v>
      </c>
    </row>
    <row r="176" spans="1:6" x14ac:dyDescent="0.35">
      <c r="A176" s="6">
        <v>9660</v>
      </c>
      <c r="B176" s="7">
        <v>13040501002</v>
      </c>
      <c r="C176" s="8" t="s">
        <v>530</v>
      </c>
      <c r="D176" s="8" t="s">
        <v>531</v>
      </c>
      <c r="E176" s="5" t="s">
        <v>532</v>
      </c>
      <c r="F176" s="9" t="s">
        <v>76</v>
      </c>
    </row>
    <row r="177" spans="1:6" x14ac:dyDescent="0.35">
      <c r="A177" s="6">
        <v>9661</v>
      </c>
      <c r="B177" s="7">
        <v>23100001363</v>
      </c>
      <c r="C177" s="8" t="s">
        <v>533</v>
      </c>
      <c r="D177" s="8" t="s">
        <v>34</v>
      </c>
      <c r="E177" s="5" t="s">
        <v>534</v>
      </c>
      <c r="F177" s="9" t="s">
        <v>76</v>
      </c>
    </row>
    <row r="178" spans="1:6" x14ac:dyDescent="0.35">
      <c r="A178" s="6">
        <v>9662</v>
      </c>
      <c r="B178" s="7">
        <v>7120501569</v>
      </c>
      <c r="C178" s="8" t="s">
        <v>535</v>
      </c>
      <c r="D178" s="8" t="s">
        <v>536</v>
      </c>
      <c r="E178" s="5" t="s">
        <v>537</v>
      </c>
      <c r="F178" s="9" t="s">
        <v>76</v>
      </c>
    </row>
    <row r="179" spans="1:6" x14ac:dyDescent="0.35">
      <c r="A179" s="6">
        <v>9664</v>
      </c>
      <c r="B179" s="7">
        <v>11119702253</v>
      </c>
      <c r="C179" s="8" t="s">
        <v>538</v>
      </c>
      <c r="D179" s="8" t="s">
        <v>539</v>
      </c>
      <c r="E179" s="5" t="s">
        <v>540</v>
      </c>
      <c r="F179" s="9" t="s">
        <v>76</v>
      </c>
    </row>
    <row r="180" spans="1:6" x14ac:dyDescent="0.35">
      <c r="A180" s="6">
        <v>9703</v>
      </c>
      <c r="B180" s="7">
        <v>23030402319</v>
      </c>
      <c r="C180" s="8" t="s">
        <v>541</v>
      </c>
      <c r="D180" s="8" t="s">
        <v>542</v>
      </c>
      <c r="E180" s="5" t="s">
        <v>543</v>
      </c>
      <c r="F180" s="9" t="s">
        <v>76</v>
      </c>
    </row>
    <row r="181" spans="1:6" x14ac:dyDescent="0.35">
      <c r="A181" s="6">
        <v>9667</v>
      </c>
      <c r="B181" s="7">
        <v>25037503189</v>
      </c>
      <c r="C181" s="8" t="s">
        <v>544</v>
      </c>
      <c r="D181" s="8" t="s">
        <v>545</v>
      </c>
      <c r="E181" s="5" t="s">
        <v>546</v>
      </c>
      <c r="F181" s="9" t="s">
        <v>76</v>
      </c>
    </row>
    <row r="182" spans="1:6" x14ac:dyDescent="0.35">
      <c r="A182" s="6">
        <v>9668</v>
      </c>
      <c r="B182" s="7">
        <v>23070401619</v>
      </c>
      <c r="C182" s="8" t="s">
        <v>547</v>
      </c>
      <c r="D182" s="8" t="s">
        <v>548</v>
      </c>
      <c r="E182" s="5" t="s">
        <v>549</v>
      </c>
      <c r="F182" s="9" t="s">
        <v>76</v>
      </c>
    </row>
    <row r="183" spans="1:6" x14ac:dyDescent="0.35">
      <c r="A183" s="6">
        <v>9672</v>
      </c>
      <c r="B183" s="7">
        <v>24029801750</v>
      </c>
      <c r="C183" s="8" t="s">
        <v>550</v>
      </c>
      <c r="D183" s="8" t="s">
        <v>551</v>
      </c>
      <c r="E183" s="5" t="s">
        <v>552</v>
      </c>
      <c r="F183" s="9" t="s">
        <v>76</v>
      </c>
    </row>
    <row r="184" spans="1:6" x14ac:dyDescent="0.35">
      <c r="A184" s="6">
        <v>9673</v>
      </c>
      <c r="B184" s="7">
        <v>19110500162</v>
      </c>
      <c r="C184" s="8" t="s">
        <v>97</v>
      </c>
      <c r="D184" s="8" t="s">
        <v>553</v>
      </c>
      <c r="E184" s="5" t="s">
        <v>554</v>
      </c>
      <c r="F184" s="9" t="s">
        <v>76</v>
      </c>
    </row>
    <row r="185" spans="1:6" x14ac:dyDescent="0.35">
      <c r="A185" s="6">
        <v>9675</v>
      </c>
      <c r="B185" s="7">
        <v>18120500410</v>
      </c>
      <c r="C185" s="8" t="s">
        <v>555</v>
      </c>
      <c r="D185" s="8" t="s">
        <v>145</v>
      </c>
      <c r="E185" s="5" t="s">
        <v>556</v>
      </c>
      <c r="F185" s="9" t="s">
        <v>76</v>
      </c>
    </row>
    <row r="186" spans="1:6" x14ac:dyDescent="0.35">
      <c r="A186" s="6">
        <v>9677</v>
      </c>
      <c r="B186" s="7">
        <v>12010500515</v>
      </c>
      <c r="C186" s="8" t="s">
        <v>557</v>
      </c>
      <c r="D186" s="8" t="s">
        <v>558</v>
      </c>
      <c r="E186" s="5" t="s">
        <v>559</v>
      </c>
      <c r="F186" s="9" t="s">
        <v>76</v>
      </c>
    </row>
    <row r="187" spans="1:6" x14ac:dyDescent="0.35">
      <c r="A187" s="6">
        <v>9682</v>
      </c>
      <c r="B187" s="7">
        <v>6110500235</v>
      </c>
      <c r="C187" s="8" t="s">
        <v>560</v>
      </c>
      <c r="D187" s="8" t="s">
        <v>35</v>
      </c>
      <c r="E187" s="5" t="s">
        <v>561</v>
      </c>
      <c r="F187" s="9" t="s">
        <v>76</v>
      </c>
    </row>
    <row r="188" spans="1:6" x14ac:dyDescent="0.35">
      <c r="A188" s="6">
        <v>9683</v>
      </c>
      <c r="B188" s="7">
        <v>5100402584</v>
      </c>
      <c r="C188" s="8" t="s">
        <v>562</v>
      </c>
      <c r="D188" s="8" t="s">
        <v>563</v>
      </c>
      <c r="E188" s="5" t="s">
        <v>564</v>
      </c>
      <c r="F188" s="9" t="s">
        <v>76</v>
      </c>
    </row>
    <row r="189" spans="1:6" x14ac:dyDescent="0.35">
      <c r="A189" s="6">
        <v>9706</v>
      </c>
      <c r="B189" s="7">
        <v>9090500316</v>
      </c>
      <c r="C189" s="8" t="s">
        <v>565</v>
      </c>
      <c r="D189" s="8" t="s">
        <v>566</v>
      </c>
      <c r="E189" s="5" t="s">
        <v>567</v>
      </c>
      <c r="F189" s="9" t="s">
        <v>76</v>
      </c>
    </row>
    <row r="190" spans="1:6" x14ac:dyDescent="0.35">
      <c r="A190" s="6">
        <v>9538</v>
      </c>
      <c r="B190" s="7">
        <v>3030500858</v>
      </c>
      <c r="C190" s="8" t="s">
        <v>608</v>
      </c>
      <c r="D190" s="8" t="s">
        <v>609</v>
      </c>
      <c r="E190" s="5" t="s">
        <v>610</v>
      </c>
      <c r="F190" s="9" t="s">
        <v>82</v>
      </c>
    </row>
    <row r="191" spans="1:6" x14ac:dyDescent="0.35">
      <c r="A191" s="6">
        <v>9539</v>
      </c>
      <c r="B191" s="7">
        <v>26040503315</v>
      </c>
      <c r="C191" s="8" t="s">
        <v>568</v>
      </c>
      <c r="D191" s="8" t="s">
        <v>145</v>
      </c>
      <c r="E191" s="5" t="s">
        <v>569</v>
      </c>
      <c r="F191" s="9" t="s">
        <v>82</v>
      </c>
    </row>
    <row r="192" spans="1:6" x14ac:dyDescent="0.35">
      <c r="A192" s="6">
        <v>9540</v>
      </c>
      <c r="B192" s="7">
        <v>10110300539</v>
      </c>
      <c r="C192" s="8" t="s">
        <v>570</v>
      </c>
      <c r="D192" s="8" t="s">
        <v>571</v>
      </c>
      <c r="E192" s="5" t="s">
        <v>572</v>
      </c>
      <c r="F192" s="9" t="s">
        <v>82</v>
      </c>
    </row>
    <row r="193" spans="1:6" x14ac:dyDescent="0.35">
      <c r="A193" s="6">
        <v>9691</v>
      </c>
      <c r="B193" s="7">
        <v>8110400614</v>
      </c>
      <c r="C193" s="8" t="s">
        <v>573</v>
      </c>
      <c r="D193" s="8" t="s">
        <v>574</v>
      </c>
      <c r="E193" s="5" t="s">
        <v>575</v>
      </c>
      <c r="F193" s="9" t="s">
        <v>82</v>
      </c>
    </row>
    <row r="194" spans="1:6" x14ac:dyDescent="0.35">
      <c r="A194" s="6">
        <v>9693</v>
      </c>
      <c r="B194" s="7">
        <v>8070500130</v>
      </c>
      <c r="C194" s="8" t="s">
        <v>576</v>
      </c>
      <c r="D194" s="8" t="s">
        <v>145</v>
      </c>
      <c r="E194" s="5" t="s">
        <v>577</v>
      </c>
      <c r="F194" s="9" t="s">
        <v>82</v>
      </c>
    </row>
    <row r="195" spans="1:6" x14ac:dyDescent="0.35">
      <c r="A195" s="6">
        <v>9543</v>
      </c>
      <c r="B195" s="7">
        <v>19090400458</v>
      </c>
      <c r="C195" s="8" t="s">
        <v>578</v>
      </c>
      <c r="D195" s="8" t="s">
        <v>299</v>
      </c>
      <c r="E195" s="5" t="s">
        <v>579</v>
      </c>
      <c r="F195" s="9" t="s">
        <v>82</v>
      </c>
    </row>
    <row r="196" spans="1:6" x14ac:dyDescent="0.35">
      <c r="A196" s="6">
        <v>9692</v>
      </c>
      <c r="B196" s="7">
        <v>20090501774</v>
      </c>
      <c r="C196" s="8" t="s">
        <v>580</v>
      </c>
      <c r="D196" s="8" t="s">
        <v>119</v>
      </c>
      <c r="E196" s="5" t="s">
        <v>581</v>
      </c>
      <c r="F196" s="9" t="s">
        <v>82</v>
      </c>
    </row>
    <row r="197" spans="1:6" x14ac:dyDescent="0.35">
      <c r="A197" s="6">
        <v>9544</v>
      </c>
      <c r="B197" s="7">
        <v>27120501153</v>
      </c>
      <c r="C197" s="8" t="s">
        <v>582</v>
      </c>
      <c r="D197" s="8" t="s">
        <v>15</v>
      </c>
      <c r="E197" s="5" t="s">
        <v>583</v>
      </c>
      <c r="F197" s="9" t="s">
        <v>82</v>
      </c>
    </row>
    <row r="198" spans="1:6" x14ac:dyDescent="0.35">
      <c r="A198" s="6">
        <v>9545</v>
      </c>
      <c r="B198" s="7">
        <v>2050500616</v>
      </c>
      <c r="C198" s="8" t="s">
        <v>584</v>
      </c>
      <c r="D198" s="8" t="s">
        <v>35</v>
      </c>
      <c r="E198" s="5" t="s">
        <v>585</v>
      </c>
      <c r="F198" s="9" t="s">
        <v>82</v>
      </c>
    </row>
    <row r="199" spans="1:6" x14ac:dyDescent="0.35">
      <c r="A199" s="6">
        <v>9547</v>
      </c>
      <c r="B199" s="7">
        <v>3080502499</v>
      </c>
      <c r="C199" s="8" t="s">
        <v>586</v>
      </c>
      <c r="D199" s="8" t="s">
        <v>145</v>
      </c>
      <c r="E199" s="5" t="s">
        <v>587</v>
      </c>
      <c r="F199" s="9" t="s">
        <v>82</v>
      </c>
    </row>
    <row r="200" spans="1:6" x14ac:dyDescent="0.35">
      <c r="A200" s="6">
        <v>9548</v>
      </c>
      <c r="B200" s="7">
        <v>1100500758</v>
      </c>
      <c r="C200" s="8" t="s">
        <v>588</v>
      </c>
      <c r="D200" s="8" t="s">
        <v>589</v>
      </c>
      <c r="E200" s="5" t="s">
        <v>590</v>
      </c>
      <c r="F200" s="9" t="s">
        <v>82</v>
      </c>
    </row>
    <row r="201" spans="1:6" x14ac:dyDescent="0.35">
      <c r="A201" s="6">
        <v>9551</v>
      </c>
      <c r="B201" s="7">
        <v>17090502539</v>
      </c>
      <c r="C201" s="8" t="s">
        <v>591</v>
      </c>
      <c r="D201" s="8" t="s">
        <v>592</v>
      </c>
      <c r="E201" s="5" t="s">
        <v>593</v>
      </c>
      <c r="F201" s="9" t="s">
        <v>82</v>
      </c>
    </row>
    <row r="202" spans="1:6" x14ac:dyDescent="0.35">
      <c r="A202" s="6">
        <v>9552</v>
      </c>
      <c r="B202" s="7">
        <v>16030501171</v>
      </c>
      <c r="C202" s="8" t="s">
        <v>594</v>
      </c>
      <c r="D202" s="8" t="s">
        <v>595</v>
      </c>
      <c r="E202" s="5" t="s">
        <v>596</v>
      </c>
      <c r="F202" s="9" t="s">
        <v>82</v>
      </c>
    </row>
    <row r="203" spans="1:6" x14ac:dyDescent="0.35">
      <c r="A203" s="6">
        <v>9716</v>
      </c>
      <c r="B203" s="7">
        <v>7016404134</v>
      </c>
      <c r="C203" s="8" t="s">
        <v>597</v>
      </c>
      <c r="D203" s="8" t="s">
        <v>399</v>
      </c>
      <c r="E203" s="5" t="s">
        <v>598</v>
      </c>
      <c r="F203" s="9" t="s">
        <v>82</v>
      </c>
    </row>
    <row r="204" spans="1:6" x14ac:dyDescent="0.35">
      <c r="A204" s="6">
        <v>9193</v>
      </c>
      <c r="B204" s="6">
        <v>23100000951</v>
      </c>
      <c r="C204" s="8" t="s">
        <v>599</v>
      </c>
      <c r="D204" s="8" t="s">
        <v>145</v>
      </c>
      <c r="E204" s="11" t="s">
        <v>600</v>
      </c>
      <c r="F204" s="12" t="s">
        <v>82</v>
      </c>
    </row>
    <row r="205" spans="1:6" x14ac:dyDescent="0.35">
      <c r="A205" s="6">
        <v>9555</v>
      </c>
      <c r="B205" s="7">
        <v>8120502318</v>
      </c>
      <c r="C205" s="8" t="s">
        <v>601</v>
      </c>
      <c r="D205" s="8" t="s">
        <v>299</v>
      </c>
      <c r="E205" s="5" t="s">
        <v>602</v>
      </c>
      <c r="F205" s="9" t="s">
        <v>82</v>
      </c>
    </row>
    <row r="206" spans="1:6" x14ac:dyDescent="0.35">
      <c r="A206" s="6">
        <v>9194</v>
      </c>
      <c r="B206" s="7">
        <v>24090400490</v>
      </c>
      <c r="C206" s="8" t="s">
        <v>603</v>
      </c>
      <c r="D206" s="8" t="s">
        <v>146</v>
      </c>
      <c r="E206" s="5" t="s">
        <v>604</v>
      </c>
      <c r="F206" s="9" t="s">
        <v>82</v>
      </c>
    </row>
    <row r="207" spans="1:6" x14ac:dyDescent="0.35">
      <c r="A207" s="6">
        <v>9558</v>
      </c>
      <c r="B207" s="7">
        <v>2110500515</v>
      </c>
      <c r="C207" s="8" t="s">
        <v>605</v>
      </c>
      <c r="D207" s="8" t="s">
        <v>606</v>
      </c>
      <c r="E207" s="5" t="s">
        <v>607</v>
      </c>
      <c r="F207" s="9" t="s">
        <v>82</v>
      </c>
    </row>
    <row r="208" spans="1:6" x14ac:dyDescent="0.35">
      <c r="A208" s="6">
        <v>9173</v>
      </c>
      <c r="B208" s="7">
        <v>5040400755</v>
      </c>
      <c r="C208" s="8" t="s">
        <v>611</v>
      </c>
      <c r="D208" s="8" t="s">
        <v>612</v>
      </c>
      <c r="E208" s="5" t="s">
        <v>613</v>
      </c>
      <c r="F208" s="9" t="s">
        <v>88</v>
      </c>
    </row>
    <row r="209" spans="1:6" x14ac:dyDescent="0.35">
      <c r="A209" s="6">
        <v>9377</v>
      </c>
      <c r="B209" s="7">
        <v>28017802175</v>
      </c>
      <c r="C209" s="8" t="s">
        <v>65</v>
      </c>
      <c r="D209" s="8" t="s">
        <v>15</v>
      </c>
      <c r="E209" s="5" t="s">
        <v>614</v>
      </c>
      <c r="F209" s="9" t="s">
        <v>88</v>
      </c>
    </row>
    <row r="210" spans="1:6" x14ac:dyDescent="0.35">
      <c r="A210" s="6">
        <v>9393</v>
      </c>
      <c r="B210" s="7">
        <v>21090501038</v>
      </c>
      <c r="C210" s="8" t="s">
        <v>615</v>
      </c>
      <c r="D210" s="8" t="s">
        <v>616</v>
      </c>
      <c r="E210" s="5" t="s">
        <v>617</v>
      </c>
      <c r="F210" s="9" t="s">
        <v>88</v>
      </c>
    </row>
    <row r="211" spans="1:6" x14ac:dyDescent="0.35">
      <c r="A211" s="6">
        <v>9177</v>
      </c>
      <c r="B211" s="7">
        <v>23089900858</v>
      </c>
      <c r="C211" s="8" t="s">
        <v>618</v>
      </c>
      <c r="D211" s="8" t="s">
        <v>299</v>
      </c>
      <c r="E211" s="5" t="s">
        <v>619</v>
      </c>
      <c r="F211" s="9" t="s">
        <v>88</v>
      </c>
    </row>
    <row r="212" spans="1:6" x14ac:dyDescent="0.35">
      <c r="A212" s="6">
        <v>9180</v>
      </c>
      <c r="B212" s="7">
        <v>13030400694</v>
      </c>
      <c r="C212" s="8" t="s">
        <v>620</v>
      </c>
      <c r="D212" s="8" t="s">
        <v>35</v>
      </c>
      <c r="E212" s="5" t="s">
        <v>621</v>
      </c>
      <c r="F212" s="9" t="s">
        <v>88</v>
      </c>
    </row>
    <row r="213" spans="1:6" x14ac:dyDescent="0.35">
      <c r="A213" s="6">
        <v>9394</v>
      </c>
      <c r="B213" s="7">
        <v>20050500972</v>
      </c>
      <c r="C213" s="8" t="s">
        <v>622</v>
      </c>
      <c r="D213" s="8" t="s">
        <v>423</v>
      </c>
      <c r="E213" s="5" t="s">
        <v>623</v>
      </c>
      <c r="F213" s="9" t="s">
        <v>88</v>
      </c>
    </row>
    <row r="214" spans="1:6" x14ac:dyDescent="0.35">
      <c r="A214" s="6">
        <v>9396</v>
      </c>
      <c r="B214" s="7">
        <v>5120500359</v>
      </c>
      <c r="C214" s="8" t="s">
        <v>624</v>
      </c>
      <c r="D214" s="8" t="s">
        <v>100</v>
      </c>
      <c r="E214" s="5" t="s">
        <v>625</v>
      </c>
      <c r="F214" s="9" t="s">
        <v>88</v>
      </c>
    </row>
    <row r="215" spans="1:6" x14ac:dyDescent="0.35">
      <c r="A215" s="6">
        <v>9397</v>
      </c>
      <c r="B215" s="7">
        <v>11070502213</v>
      </c>
      <c r="C215" s="8" t="s">
        <v>626</v>
      </c>
      <c r="D215" s="8" t="s">
        <v>157</v>
      </c>
      <c r="E215" s="5" t="s">
        <v>627</v>
      </c>
      <c r="F215" s="9" t="s">
        <v>88</v>
      </c>
    </row>
    <row r="216" spans="1:6" x14ac:dyDescent="0.35">
      <c r="A216" s="6">
        <v>9182</v>
      </c>
      <c r="B216" s="7">
        <v>22060401050</v>
      </c>
      <c r="C216" s="8" t="s">
        <v>628</v>
      </c>
      <c r="D216" s="8" t="s">
        <v>157</v>
      </c>
      <c r="E216" s="5" t="s">
        <v>629</v>
      </c>
      <c r="F216" s="9" t="s">
        <v>88</v>
      </c>
    </row>
    <row r="217" spans="1:6" x14ac:dyDescent="0.35">
      <c r="A217" s="6">
        <v>9183</v>
      </c>
      <c r="B217" s="7">
        <v>23100202292</v>
      </c>
      <c r="C217" s="8" t="s">
        <v>630</v>
      </c>
      <c r="D217" s="8" t="s">
        <v>631</v>
      </c>
      <c r="E217" s="5" t="s">
        <v>632</v>
      </c>
      <c r="F217" s="9" t="s">
        <v>88</v>
      </c>
    </row>
    <row r="218" spans="1:6" x14ac:dyDescent="0.35">
      <c r="A218" s="6">
        <v>9184</v>
      </c>
      <c r="B218" s="7">
        <v>2040400372</v>
      </c>
      <c r="C218" s="8" t="s">
        <v>633</v>
      </c>
      <c r="D218" s="8" t="s">
        <v>75</v>
      </c>
      <c r="E218" s="5" t="s">
        <v>634</v>
      </c>
      <c r="F218" s="9" t="s">
        <v>88</v>
      </c>
    </row>
    <row r="219" spans="1:6" x14ac:dyDescent="0.35">
      <c r="A219" s="6">
        <v>8873</v>
      </c>
      <c r="B219" s="7">
        <v>24100300078</v>
      </c>
      <c r="C219" s="8" t="s">
        <v>70</v>
      </c>
      <c r="D219" s="8" t="s">
        <v>71</v>
      </c>
      <c r="E219" s="5" t="s">
        <v>635</v>
      </c>
      <c r="F219" s="9" t="s">
        <v>88</v>
      </c>
    </row>
    <row r="220" spans="1:6" x14ac:dyDescent="0.35">
      <c r="A220" s="6">
        <v>9185</v>
      </c>
      <c r="B220" s="7">
        <v>30100400735</v>
      </c>
      <c r="C220" s="8" t="s">
        <v>636</v>
      </c>
      <c r="D220" s="8" t="s">
        <v>87</v>
      </c>
      <c r="E220" s="5" t="s">
        <v>637</v>
      </c>
      <c r="F220" s="9" t="s">
        <v>88</v>
      </c>
    </row>
    <row r="221" spans="1:6" x14ac:dyDescent="0.35">
      <c r="A221" s="6">
        <v>9186</v>
      </c>
      <c r="B221" s="7">
        <v>6080401554</v>
      </c>
      <c r="C221" s="8" t="s">
        <v>638</v>
      </c>
      <c r="D221" s="8" t="s">
        <v>639</v>
      </c>
      <c r="E221" s="5" t="s">
        <v>640</v>
      </c>
      <c r="F221" s="9" t="s">
        <v>88</v>
      </c>
    </row>
    <row r="222" spans="1:6" x14ac:dyDescent="0.35">
      <c r="A222" s="6">
        <v>9187</v>
      </c>
      <c r="B222" s="7">
        <v>28090402315</v>
      </c>
      <c r="C222" s="8" t="s">
        <v>641</v>
      </c>
      <c r="D222" s="8" t="s">
        <v>87</v>
      </c>
      <c r="E222" s="5" t="s">
        <v>642</v>
      </c>
      <c r="F222" s="9" t="s">
        <v>88</v>
      </c>
    </row>
    <row r="223" spans="1:6" x14ac:dyDescent="0.35">
      <c r="A223" s="6">
        <v>9188</v>
      </c>
      <c r="B223" s="7">
        <v>23080200050</v>
      </c>
      <c r="C223" s="8" t="s">
        <v>643</v>
      </c>
      <c r="D223" s="8" t="s">
        <v>75</v>
      </c>
      <c r="E223" s="5" t="s">
        <v>644</v>
      </c>
      <c r="F223" s="9" t="s">
        <v>88</v>
      </c>
    </row>
    <row r="224" spans="1:6" x14ac:dyDescent="0.35">
      <c r="A224" s="6">
        <v>9189</v>
      </c>
      <c r="B224" s="7">
        <v>2090202074</v>
      </c>
      <c r="C224" s="8" t="s">
        <v>645</v>
      </c>
      <c r="D224" s="8" t="s">
        <v>150</v>
      </c>
      <c r="E224" s="5" t="s">
        <v>646</v>
      </c>
      <c r="F224" s="9" t="s">
        <v>88</v>
      </c>
    </row>
    <row r="225" spans="1:6" x14ac:dyDescent="0.35">
      <c r="A225" s="6">
        <v>9190</v>
      </c>
      <c r="B225" s="7">
        <v>6050101879</v>
      </c>
      <c r="C225" s="8" t="s">
        <v>91</v>
      </c>
      <c r="D225" s="8" t="s">
        <v>647</v>
      </c>
      <c r="E225" s="5" t="s">
        <v>648</v>
      </c>
      <c r="F225" s="9" t="s">
        <v>88</v>
      </c>
    </row>
    <row r="226" spans="1:6" ht="29" x14ac:dyDescent="0.35">
      <c r="A226" s="6">
        <v>9192</v>
      </c>
      <c r="B226" s="7">
        <v>28090401598</v>
      </c>
      <c r="C226" s="8" t="s">
        <v>649</v>
      </c>
      <c r="D226" s="8" t="s">
        <v>650</v>
      </c>
      <c r="E226" s="5" t="s">
        <v>651</v>
      </c>
      <c r="F226" s="9" t="s">
        <v>88</v>
      </c>
    </row>
    <row r="227" spans="1:6" ht="29" x14ac:dyDescent="0.35">
      <c r="A227" s="6">
        <v>9196</v>
      </c>
      <c r="B227" s="7">
        <v>13120400232</v>
      </c>
      <c r="C227" s="8" t="s">
        <v>652</v>
      </c>
      <c r="D227" s="8" t="s">
        <v>157</v>
      </c>
      <c r="E227" s="5" t="s">
        <v>653</v>
      </c>
      <c r="F227" s="9" t="s">
        <v>88</v>
      </c>
    </row>
    <row r="228" spans="1:6" x14ac:dyDescent="0.35">
      <c r="A228" s="6">
        <v>9197</v>
      </c>
      <c r="B228" s="7">
        <v>16010400717</v>
      </c>
      <c r="C228" s="8" t="s">
        <v>654</v>
      </c>
      <c r="D228" s="8" t="s">
        <v>75</v>
      </c>
      <c r="E228" s="5" t="s">
        <v>655</v>
      </c>
      <c r="F228" s="9" t="s">
        <v>88</v>
      </c>
    </row>
    <row r="229" spans="1:6" x14ac:dyDescent="0.35">
      <c r="A229" s="6">
        <v>9399</v>
      </c>
      <c r="B229" s="7">
        <v>5050500494</v>
      </c>
      <c r="C229" s="8" t="s">
        <v>656</v>
      </c>
      <c r="D229" s="8" t="s">
        <v>528</v>
      </c>
      <c r="E229" s="5" t="s">
        <v>657</v>
      </c>
      <c r="F229" s="9" t="s">
        <v>88</v>
      </c>
    </row>
    <row r="230" spans="1:6" x14ac:dyDescent="0.35">
      <c r="A230" s="6">
        <v>9280</v>
      </c>
      <c r="B230" s="7">
        <v>27060400192</v>
      </c>
      <c r="C230" s="8" t="s">
        <v>658</v>
      </c>
      <c r="D230" s="8" t="s">
        <v>86</v>
      </c>
      <c r="E230" s="5" t="s">
        <v>659</v>
      </c>
      <c r="F230" s="9" t="s">
        <v>92</v>
      </c>
    </row>
    <row r="231" spans="1:6" x14ac:dyDescent="0.35">
      <c r="A231" s="6">
        <v>9282</v>
      </c>
      <c r="B231" s="7">
        <v>18030400271</v>
      </c>
      <c r="C231" s="8" t="s">
        <v>660</v>
      </c>
      <c r="D231" s="8" t="s">
        <v>145</v>
      </c>
      <c r="E231" s="5" t="s">
        <v>661</v>
      </c>
      <c r="F231" s="9" t="s">
        <v>92</v>
      </c>
    </row>
    <row r="232" spans="1:6" x14ac:dyDescent="0.35">
      <c r="A232" s="6">
        <v>9283</v>
      </c>
      <c r="B232" s="7">
        <v>13090400352</v>
      </c>
      <c r="C232" s="8" t="s">
        <v>662</v>
      </c>
      <c r="D232" s="8" t="s">
        <v>423</v>
      </c>
      <c r="E232" s="5" t="s">
        <v>663</v>
      </c>
      <c r="F232" s="9" t="s">
        <v>92</v>
      </c>
    </row>
    <row r="233" spans="1:6" x14ac:dyDescent="0.35">
      <c r="A233" s="6">
        <v>8652</v>
      </c>
      <c r="B233" s="7">
        <v>14110301257</v>
      </c>
      <c r="C233" s="8" t="s">
        <v>135</v>
      </c>
      <c r="D233" s="8" t="s">
        <v>136</v>
      </c>
      <c r="E233" s="5" t="s">
        <v>664</v>
      </c>
      <c r="F233" s="9" t="s">
        <v>92</v>
      </c>
    </row>
    <row r="234" spans="1:6" x14ac:dyDescent="0.35">
      <c r="A234" s="6">
        <v>9409</v>
      </c>
      <c r="B234" s="7">
        <v>1120400690</v>
      </c>
      <c r="C234" s="8" t="s">
        <v>665</v>
      </c>
      <c r="D234" s="8" t="s">
        <v>150</v>
      </c>
      <c r="E234" s="5" t="s">
        <v>666</v>
      </c>
      <c r="F234" s="9" t="s">
        <v>92</v>
      </c>
    </row>
    <row r="235" spans="1:6" x14ac:dyDescent="0.35">
      <c r="A235" s="6">
        <v>9735</v>
      </c>
      <c r="B235" s="6">
        <v>20060300579</v>
      </c>
      <c r="C235" s="8" t="s">
        <v>667</v>
      </c>
      <c r="D235" s="8" t="s">
        <v>460</v>
      </c>
      <c r="E235" s="11" t="s">
        <v>668</v>
      </c>
      <c r="F235" s="12" t="s">
        <v>92</v>
      </c>
    </row>
    <row r="236" spans="1:6" x14ac:dyDescent="0.35">
      <c r="A236" s="6">
        <v>9733</v>
      </c>
      <c r="B236" s="6" t="s">
        <v>669</v>
      </c>
      <c r="C236" s="8" t="s">
        <v>670</v>
      </c>
      <c r="D236" s="8" t="s">
        <v>125</v>
      </c>
      <c r="E236" s="11" t="s">
        <v>671</v>
      </c>
      <c r="F236" s="12" t="s">
        <v>92</v>
      </c>
    </row>
    <row r="237" spans="1:6" x14ac:dyDescent="0.35">
      <c r="A237" s="6">
        <v>9285</v>
      </c>
      <c r="B237" s="7">
        <v>29080400897</v>
      </c>
      <c r="C237" s="8" t="s">
        <v>672</v>
      </c>
      <c r="D237" s="8" t="s">
        <v>673</v>
      </c>
      <c r="E237" s="5" t="s">
        <v>674</v>
      </c>
      <c r="F237" s="9" t="s">
        <v>92</v>
      </c>
    </row>
    <row r="238" spans="1:6" x14ac:dyDescent="0.35">
      <c r="A238" s="6">
        <v>8656</v>
      </c>
      <c r="B238" s="6" t="s">
        <v>675</v>
      </c>
      <c r="C238" s="8" t="s">
        <v>676</v>
      </c>
      <c r="D238" s="8" t="s">
        <v>119</v>
      </c>
      <c r="E238" s="11" t="s">
        <v>677</v>
      </c>
      <c r="F238" s="12" t="s">
        <v>92</v>
      </c>
    </row>
    <row r="239" spans="1:6" x14ac:dyDescent="0.35">
      <c r="A239" s="6">
        <v>9286</v>
      </c>
      <c r="B239" s="7">
        <v>3010302754</v>
      </c>
      <c r="C239" s="8" t="s">
        <v>678</v>
      </c>
      <c r="D239" s="8" t="s">
        <v>679</v>
      </c>
      <c r="E239" s="5" t="s">
        <v>680</v>
      </c>
      <c r="F239" s="9" t="s">
        <v>92</v>
      </c>
    </row>
    <row r="240" spans="1:6" x14ac:dyDescent="0.35">
      <c r="A240" s="6">
        <v>9287</v>
      </c>
      <c r="B240" s="7">
        <v>5060401212</v>
      </c>
      <c r="C240" s="8" t="s">
        <v>681</v>
      </c>
      <c r="D240" s="8" t="s">
        <v>682</v>
      </c>
      <c r="E240" s="5" t="s">
        <v>683</v>
      </c>
      <c r="F240" s="9" t="s">
        <v>92</v>
      </c>
    </row>
    <row r="241" spans="1:6" x14ac:dyDescent="0.35">
      <c r="A241" s="6">
        <v>9289</v>
      </c>
      <c r="B241" s="7">
        <v>29090401851</v>
      </c>
      <c r="C241" s="8" t="s">
        <v>684</v>
      </c>
      <c r="D241" s="8" t="s">
        <v>685</v>
      </c>
      <c r="E241" s="5" t="s">
        <v>686</v>
      </c>
      <c r="F241" s="9" t="s">
        <v>92</v>
      </c>
    </row>
    <row r="242" spans="1:6" x14ac:dyDescent="0.35">
      <c r="A242" s="6">
        <v>9291</v>
      </c>
      <c r="B242" s="7">
        <v>17080402252</v>
      </c>
      <c r="C242" s="8" t="s">
        <v>687</v>
      </c>
      <c r="D242" s="8" t="s">
        <v>299</v>
      </c>
      <c r="E242" s="5" t="s">
        <v>688</v>
      </c>
      <c r="F242" s="9" t="s">
        <v>92</v>
      </c>
    </row>
    <row r="243" spans="1:6" x14ac:dyDescent="0.35">
      <c r="A243" s="6">
        <v>9292</v>
      </c>
      <c r="B243" s="7">
        <v>10019202778</v>
      </c>
      <c r="C243" s="8" t="s">
        <v>689</v>
      </c>
      <c r="D243" s="8" t="s">
        <v>75</v>
      </c>
      <c r="E243" s="5" t="s">
        <v>690</v>
      </c>
      <c r="F243" s="9" t="s">
        <v>92</v>
      </c>
    </row>
    <row r="244" spans="1:6" x14ac:dyDescent="0.35">
      <c r="A244" s="6">
        <v>9294</v>
      </c>
      <c r="B244" s="7">
        <v>8059202112</v>
      </c>
      <c r="C244" s="8" t="s">
        <v>691</v>
      </c>
      <c r="D244" s="8" t="s">
        <v>692</v>
      </c>
      <c r="E244" s="5" t="s">
        <v>693</v>
      </c>
      <c r="F244" s="9" t="s">
        <v>92</v>
      </c>
    </row>
    <row r="245" spans="1:6" x14ac:dyDescent="0.35">
      <c r="A245" s="6">
        <v>9295</v>
      </c>
      <c r="B245" s="7">
        <v>29068802296</v>
      </c>
      <c r="C245" s="8" t="s">
        <v>694</v>
      </c>
      <c r="D245" s="8" t="s">
        <v>299</v>
      </c>
      <c r="E245" s="5" t="s">
        <v>695</v>
      </c>
      <c r="F245" s="9" t="s">
        <v>92</v>
      </c>
    </row>
    <row r="246" spans="1:6" x14ac:dyDescent="0.35">
      <c r="A246" s="6">
        <v>9411</v>
      </c>
      <c r="B246" s="7">
        <v>15120402076</v>
      </c>
      <c r="C246" s="8" t="s">
        <v>696</v>
      </c>
      <c r="D246" s="8" t="s">
        <v>697</v>
      </c>
      <c r="E246" s="5" t="s">
        <v>698</v>
      </c>
      <c r="F246" s="9" t="s">
        <v>92</v>
      </c>
    </row>
    <row r="247" spans="1:6" x14ac:dyDescent="0.35">
      <c r="A247" s="6">
        <v>9298</v>
      </c>
      <c r="B247" s="7">
        <v>11059901477</v>
      </c>
      <c r="C247" s="8" t="s">
        <v>699</v>
      </c>
      <c r="D247" s="8" t="s">
        <v>700</v>
      </c>
      <c r="E247" s="5" t="s">
        <v>701</v>
      </c>
      <c r="F247" s="9" t="s">
        <v>92</v>
      </c>
    </row>
    <row r="248" spans="1:6" x14ac:dyDescent="0.35">
      <c r="A248" s="6">
        <v>8666</v>
      </c>
      <c r="B248" s="7">
        <v>10110301339</v>
      </c>
      <c r="C248" s="8" t="s">
        <v>144</v>
      </c>
      <c r="D248" s="8" t="s">
        <v>145</v>
      </c>
      <c r="E248" s="5" t="s">
        <v>702</v>
      </c>
      <c r="F248" s="9" t="s">
        <v>92</v>
      </c>
    </row>
    <row r="249" spans="1:6" x14ac:dyDescent="0.35">
      <c r="A249" s="6">
        <v>9715</v>
      </c>
      <c r="B249" s="7">
        <v>28070500211</v>
      </c>
      <c r="C249" s="8" t="s">
        <v>703</v>
      </c>
      <c r="D249" s="8" t="s">
        <v>100</v>
      </c>
      <c r="E249" s="5" t="s">
        <v>704</v>
      </c>
      <c r="F249" s="9" t="s">
        <v>92</v>
      </c>
    </row>
    <row r="250" spans="1:6" x14ac:dyDescent="0.35">
      <c r="A250" s="6">
        <v>9413</v>
      </c>
      <c r="B250" s="7">
        <v>8010501412</v>
      </c>
      <c r="C250" s="8" t="s">
        <v>705</v>
      </c>
      <c r="D250" s="8" t="s">
        <v>15</v>
      </c>
      <c r="E250" s="5" t="s">
        <v>706</v>
      </c>
      <c r="F250" s="9" t="s">
        <v>92</v>
      </c>
    </row>
    <row r="251" spans="1:6" x14ac:dyDescent="0.35">
      <c r="A251" s="6">
        <v>8669</v>
      </c>
      <c r="B251" s="7">
        <v>9040200819</v>
      </c>
      <c r="C251" s="8" t="s">
        <v>707</v>
      </c>
      <c r="D251" s="8" t="s">
        <v>606</v>
      </c>
      <c r="E251" s="5" t="s">
        <v>708</v>
      </c>
      <c r="F251" s="9" t="s">
        <v>92</v>
      </c>
    </row>
    <row r="252" spans="1:6" x14ac:dyDescent="0.35">
      <c r="A252" s="6">
        <v>9303</v>
      </c>
      <c r="B252" s="7">
        <v>29120400535</v>
      </c>
      <c r="C252" s="8" t="s">
        <v>709</v>
      </c>
      <c r="D252" s="8" t="s">
        <v>417</v>
      </c>
      <c r="E252" s="5" t="s">
        <v>710</v>
      </c>
      <c r="F252" s="9" t="s">
        <v>92</v>
      </c>
    </row>
    <row r="253" spans="1:6" x14ac:dyDescent="0.35">
      <c r="A253" s="6">
        <v>9304</v>
      </c>
      <c r="B253" s="7">
        <v>5019900553</v>
      </c>
      <c r="C253" s="8" t="s">
        <v>711</v>
      </c>
      <c r="D253" s="8" t="s">
        <v>75</v>
      </c>
      <c r="E253" s="5" t="s">
        <v>712</v>
      </c>
      <c r="F253" s="9" t="s">
        <v>92</v>
      </c>
    </row>
    <row r="254" spans="1:6" x14ac:dyDescent="0.35">
      <c r="A254" s="6">
        <v>9305</v>
      </c>
      <c r="B254" s="7">
        <v>25100201638</v>
      </c>
      <c r="C254" s="8" t="s">
        <v>713</v>
      </c>
      <c r="D254" s="8" t="s">
        <v>119</v>
      </c>
      <c r="E254" s="5" t="s">
        <v>714</v>
      </c>
      <c r="F254" s="9" t="s">
        <v>92</v>
      </c>
    </row>
    <row r="255" spans="1:6" x14ac:dyDescent="0.35">
      <c r="A255" s="6">
        <v>9414</v>
      </c>
      <c r="B255" s="7">
        <v>21050501358</v>
      </c>
      <c r="C255" s="8" t="s">
        <v>715</v>
      </c>
      <c r="D255" s="8" t="s">
        <v>716</v>
      </c>
      <c r="E255" s="5" t="s">
        <v>717</v>
      </c>
      <c r="F255" s="9" t="s">
        <v>92</v>
      </c>
    </row>
    <row r="256" spans="1:6" x14ac:dyDescent="0.35">
      <c r="A256" s="6">
        <v>9306</v>
      </c>
      <c r="B256" s="7">
        <v>29030400658</v>
      </c>
      <c r="C256" s="8" t="s">
        <v>718</v>
      </c>
      <c r="D256" s="8" t="s">
        <v>114</v>
      </c>
      <c r="E256" s="5" t="s">
        <v>719</v>
      </c>
      <c r="F256" s="9" t="s">
        <v>92</v>
      </c>
    </row>
    <row r="257" spans="1:6" x14ac:dyDescent="0.35">
      <c r="A257" s="6">
        <v>9415</v>
      </c>
      <c r="B257" s="7">
        <v>29120501191</v>
      </c>
      <c r="C257" s="8" t="s">
        <v>720</v>
      </c>
      <c r="D257" s="8" t="s">
        <v>150</v>
      </c>
      <c r="E257" s="5" t="s">
        <v>721</v>
      </c>
      <c r="F257" s="9" t="s">
        <v>92</v>
      </c>
    </row>
    <row r="258" spans="1:6" x14ac:dyDescent="0.35">
      <c r="A258" s="6">
        <v>9307</v>
      </c>
      <c r="B258" s="7">
        <v>31100400774</v>
      </c>
      <c r="C258" s="8" t="s">
        <v>722</v>
      </c>
      <c r="D258" s="8" t="s">
        <v>723</v>
      </c>
      <c r="E258" s="5" t="s">
        <v>724</v>
      </c>
      <c r="F258" s="9" t="s">
        <v>92</v>
      </c>
    </row>
    <row r="259" spans="1:6" x14ac:dyDescent="0.35">
      <c r="A259" s="6">
        <v>9418</v>
      </c>
      <c r="B259" s="7">
        <v>31030401470</v>
      </c>
      <c r="C259" s="8" t="s">
        <v>725</v>
      </c>
      <c r="D259" s="8" t="s">
        <v>566</v>
      </c>
      <c r="E259" s="5" t="s">
        <v>726</v>
      </c>
      <c r="F259" s="9" t="s">
        <v>96</v>
      </c>
    </row>
    <row r="260" spans="1:6" x14ac:dyDescent="0.35">
      <c r="A260" s="6">
        <v>8788</v>
      </c>
      <c r="B260" s="7">
        <v>2010300594</v>
      </c>
      <c r="C260" s="8" t="s">
        <v>727</v>
      </c>
      <c r="D260" s="8" t="s">
        <v>15</v>
      </c>
      <c r="E260" s="5" t="s">
        <v>728</v>
      </c>
      <c r="F260" s="9" t="s">
        <v>96</v>
      </c>
    </row>
    <row r="261" spans="1:6" x14ac:dyDescent="0.35">
      <c r="A261" s="6">
        <v>9266</v>
      </c>
      <c r="B261" s="7">
        <v>3080200078</v>
      </c>
      <c r="C261" s="8" t="s">
        <v>729</v>
      </c>
      <c r="D261" s="8" t="s">
        <v>730</v>
      </c>
      <c r="E261" s="5" t="s">
        <v>731</v>
      </c>
      <c r="F261" s="9" t="s">
        <v>96</v>
      </c>
    </row>
    <row r="262" spans="1:6" x14ac:dyDescent="0.35">
      <c r="A262" s="6">
        <v>9267</v>
      </c>
      <c r="B262" s="7">
        <v>11090301075</v>
      </c>
      <c r="C262" s="8" t="s">
        <v>732</v>
      </c>
      <c r="D262" s="8" t="s">
        <v>75</v>
      </c>
      <c r="E262" s="5" t="s">
        <v>733</v>
      </c>
      <c r="F262" s="9" t="s">
        <v>96</v>
      </c>
    </row>
    <row r="263" spans="1:6" x14ac:dyDescent="0.35">
      <c r="A263" s="6">
        <v>9268</v>
      </c>
      <c r="B263" s="7">
        <v>15060402102</v>
      </c>
      <c r="C263" s="8" t="s">
        <v>734</v>
      </c>
      <c r="D263" s="8" t="s">
        <v>122</v>
      </c>
      <c r="E263" s="5" t="s">
        <v>735</v>
      </c>
      <c r="F263" s="9" t="s">
        <v>96</v>
      </c>
    </row>
    <row r="264" spans="1:6" x14ac:dyDescent="0.35">
      <c r="A264" s="6">
        <v>9271</v>
      </c>
      <c r="B264" s="7">
        <v>17110100652</v>
      </c>
      <c r="C264" s="8" t="s">
        <v>736</v>
      </c>
      <c r="D264" s="8" t="s">
        <v>737</v>
      </c>
      <c r="E264" s="5" t="s">
        <v>738</v>
      </c>
      <c r="F264" s="9" t="s">
        <v>96</v>
      </c>
    </row>
    <row r="265" spans="1:6" ht="29" x14ac:dyDescent="0.35">
      <c r="A265" s="6">
        <v>9273</v>
      </c>
      <c r="B265" s="7">
        <v>24090402678</v>
      </c>
      <c r="C265" s="8" t="s">
        <v>739</v>
      </c>
      <c r="D265" s="8" t="s">
        <v>740</v>
      </c>
      <c r="E265" s="5" t="s">
        <v>741</v>
      </c>
      <c r="F265" s="9" t="s">
        <v>96</v>
      </c>
    </row>
    <row r="266" spans="1:6" x14ac:dyDescent="0.35">
      <c r="A266" s="6">
        <v>9274</v>
      </c>
      <c r="B266" s="7">
        <v>25040400340</v>
      </c>
      <c r="C266" s="8" t="s">
        <v>742</v>
      </c>
      <c r="D266" s="8" t="s">
        <v>49</v>
      </c>
      <c r="E266" s="5" t="s">
        <v>743</v>
      </c>
      <c r="F266" s="9" t="s">
        <v>96</v>
      </c>
    </row>
    <row r="267" spans="1:6" x14ac:dyDescent="0.35">
      <c r="A267" s="6">
        <v>8806</v>
      </c>
      <c r="B267" s="7">
        <v>29070300164</v>
      </c>
      <c r="C267" s="8" t="s">
        <v>226</v>
      </c>
      <c r="D267" s="8" t="s">
        <v>744</v>
      </c>
      <c r="E267" s="5" t="s">
        <v>745</v>
      </c>
      <c r="F267" s="9" t="s">
        <v>96</v>
      </c>
    </row>
    <row r="268" spans="1:6" x14ac:dyDescent="0.35">
      <c r="A268" s="6">
        <v>9275</v>
      </c>
      <c r="B268" s="7">
        <v>7100400238</v>
      </c>
      <c r="C268" s="8" t="s">
        <v>746</v>
      </c>
      <c r="D268" s="8" t="s">
        <v>46</v>
      </c>
      <c r="E268" s="5" t="s">
        <v>747</v>
      </c>
      <c r="F268" s="9" t="s">
        <v>96</v>
      </c>
    </row>
    <row r="269" spans="1:6" x14ac:dyDescent="0.35">
      <c r="A269" s="6">
        <v>8921</v>
      </c>
      <c r="B269" s="7">
        <v>19080201833</v>
      </c>
      <c r="C269" s="8" t="s">
        <v>748</v>
      </c>
      <c r="D269" s="8" t="s">
        <v>125</v>
      </c>
      <c r="E269" s="5" t="s">
        <v>749</v>
      </c>
      <c r="F269" s="9" t="s">
        <v>96</v>
      </c>
    </row>
    <row r="270" spans="1:6" x14ac:dyDescent="0.35">
      <c r="A270" s="6">
        <v>8813</v>
      </c>
      <c r="B270" s="7">
        <v>15020301618</v>
      </c>
      <c r="C270" s="8" t="s">
        <v>750</v>
      </c>
      <c r="D270" s="8" t="s">
        <v>35</v>
      </c>
      <c r="E270" s="5" t="s">
        <v>751</v>
      </c>
      <c r="F270" s="9" t="s">
        <v>96</v>
      </c>
    </row>
    <row r="271" spans="1:6" x14ac:dyDescent="0.35">
      <c r="A271" s="6">
        <v>9277</v>
      </c>
      <c r="B271" s="7">
        <v>10080401820</v>
      </c>
      <c r="C271" s="8" t="s">
        <v>752</v>
      </c>
      <c r="D271" s="8" t="s">
        <v>496</v>
      </c>
      <c r="E271" s="5" t="s">
        <v>753</v>
      </c>
      <c r="F271" s="9" t="s">
        <v>96</v>
      </c>
    </row>
    <row r="272" spans="1:6" x14ac:dyDescent="0.35">
      <c r="A272" s="6">
        <v>9327</v>
      </c>
      <c r="B272" s="7">
        <v>8090400238</v>
      </c>
      <c r="C272" s="8" t="s">
        <v>805</v>
      </c>
      <c r="D272" s="8" t="s">
        <v>806</v>
      </c>
      <c r="E272" s="5" t="s">
        <v>807</v>
      </c>
      <c r="F272" s="9" t="s">
        <v>101</v>
      </c>
    </row>
    <row r="273" spans="1:6" x14ac:dyDescent="0.35">
      <c r="A273" s="6">
        <v>9311</v>
      </c>
      <c r="B273" s="7">
        <v>7110400772</v>
      </c>
      <c r="C273" s="8" t="s">
        <v>754</v>
      </c>
      <c r="D273" s="8" t="s">
        <v>318</v>
      </c>
      <c r="E273" s="5" t="s">
        <v>755</v>
      </c>
      <c r="F273" s="9" t="s">
        <v>101</v>
      </c>
    </row>
    <row r="274" spans="1:6" x14ac:dyDescent="0.35">
      <c r="A274" s="6">
        <v>9312</v>
      </c>
      <c r="B274" s="7">
        <v>2020200172</v>
      </c>
      <c r="C274" s="8" t="s">
        <v>756</v>
      </c>
      <c r="D274" s="8" t="s">
        <v>757</v>
      </c>
      <c r="E274" s="5" t="s">
        <v>758</v>
      </c>
      <c r="F274" s="9" t="s">
        <v>101</v>
      </c>
    </row>
    <row r="275" spans="1:6" x14ac:dyDescent="0.35">
      <c r="A275" s="6">
        <v>9314</v>
      </c>
      <c r="B275" s="7">
        <v>25100204236</v>
      </c>
      <c r="C275" s="8" t="s">
        <v>759</v>
      </c>
      <c r="D275" s="8" t="s">
        <v>760</v>
      </c>
      <c r="E275" s="5" t="s">
        <v>761</v>
      </c>
      <c r="F275" s="9" t="s">
        <v>101</v>
      </c>
    </row>
    <row r="276" spans="1:6" x14ac:dyDescent="0.35">
      <c r="A276" s="6">
        <v>9317</v>
      </c>
      <c r="B276" s="7">
        <v>18110400795</v>
      </c>
      <c r="C276" s="8" t="s">
        <v>762</v>
      </c>
      <c r="D276" s="8" t="s">
        <v>639</v>
      </c>
      <c r="E276" s="5" t="s">
        <v>763</v>
      </c>
      <c r="F276" s="9" t="s">
        <v>101</v>
      </c>
    </row>
    <row r="277" spans="1:6" x14ac:dyDescent="0.35">
      <c r="A277" s="6">
        <v>9319</v>
      </c>
      <c r="B277" s="7">
        <v>22070402312</v>
      </c>
      <c r="C277" s="8" t="s">
        <v>764</v>
      </c>
      <c r="D277" s="8" t="s">
        <v>75</v>
      </c>
      <c r="E277" s="5" t="s">
        <v>765</v>
      </c>
      <c r="F277" s="9" t="s">
        <v>101</v>
      </c>
    </row>
    <row r="278" spans="1:6" x14ac:dyDescent="0.35">
      <c r="A278" s="6">
        <v>9321</v>
      </c>
      <c r="B278" s="7">
        <v>4060400696</v>
      </c>
      <c r="C278" s="8" t="s">
        <v>766</v>
      </c>
      <c r="D278" s="8" t="s">
        <v>146</v>
      </c>
      <c r="E278" s="5" t="s">
        <v>767</v>
      </c>
      <c r="F278" s="9" t="s">
        <v>101</v>
      </c>
    </row>
    <row r="279" spans="1:6" x14ac:dyDescent="0.35">
      <c r="A279" s="6">
        <v>9322</v>
      </c>
      <c r="B279" s="7">
        <v>7090401436</v>
      </c>
      <c r="C279" s="8" t="s">
        <v>768</v>
      </c>
      <c r="D279" s="8" t="s">
        <v>66</v>
      </c>
      <c r="E279" s="5" t="s">
        <v>769</v>
      </c>
      <c r="F279" s="9" t="s">
        <v>101</v>
      </c>
    </row>
    <row r="280" spans="1:6" x14ac:dyDescent="0.35">
      <c r="A280" s="6">
        <v>9323</v>
      </c>
      <c r="B280" s="7">
        <v>16010401434</v>
      </c>
      <c r="C280" s="8" t="s">
        <v>770</v>
      </c>
      <c r="D280" s="8" t="s">
        <v>100</v>
      </c>
      <c r="E280" s="5" t="s">
        <v>771</v>
      </c>
      <c r="F280" s="9" t="s">
        <v>101</v>
      </c>
    </row>
    <row r="281" spans="1:6" x14ac:dyDescent="0.35">
      <c r="A281" s="6">
        <v>9324</v>
      </c>
      <c r="B281" s="7">
        <v>6020100399</v>
      </c>
      <c r="C281" s="8" t="s">
        <v>772</v>
      </c>
      <c r="D281" s="8" t="s">
        <v>299</v>
      </c>
      <c r="E281" s="5" t="s">
        <v>773</v>
      </c>
      <c r="F281" s="9" t="s">
        <v>101</v>
      </c>
    </row>
    <row r="282" spans="1:6" x14ac:dyDescent="0.35">
      <c r="A282" s="6">
        <v>9375</v>
      </c>
      <c r="B282" s="7">
        <v>19117201293</v>
      </c>
      <c r="C282" s="8" t="s">
        <v>149</v>
      </c>
      <c r="D282" s="8" t="s">
        <v>15</v>
      </c>
      <c r="E282" s="5" t="s">
        <v>774</v>
      </c>
      <c r="F282" s="9" t="s">
        <v>101</v>
      </c>
    </row>
    <row r="283" spans="1:6" x14ac:dyDescent="0.35">
      <c r="A283" s="6">
        <v>9326</v>
      </c>
      <c r="B283" s="7">
        <v>8070402451</v>
      </c>
      <c r="C283" s="8" t="s">
        <v>775</v>
      </c>
      <c r="D283" s="8" t="s">
        <v>566</v>
      </c>
      <c r="E283" s="5" t="s">
        <v>776</v>
      </c>
      <c r="F283" s="9" t="s">
        <v>101</v>
      </c>
    </row>
    <row r="284" spans="1:6" x14ac:dyDescent="0.35">
      <c r="A284" s="6">
        <v>9328</v>
      </c>
      <c r="B284" s="7">
        <v>15120001498</v>
      </c>
      <c r="C284" s="8" t="s">
        <v>777</v>
      </c>
      <c r="D284" s="8" t="s">
        <v>737</v>
      </c>
      <c r="E284" s="5" t="s">
        <v>778</v>
      </c>
      <c r="F284" s="9" t="s">
        <v>101</v>
      </c>
    </row>
    <row r="285" spans="1:6" x14ac:dyDescent="0.35">
      <c r="A285" s="6">
        <v>9329</v>
      </c>
      <c r="B285" s="7">
        <v>24027605732</v>
      </c>
      <c r="C285" s="8" t="s">
        <v>779</v>
      </c>
      <c r="D285" s="8" t="s">
        <v>113</v>
      </c>
      <c r="E285" s="5" t="s">
        <v>780</v>
      </c>
      <c r="F285" s="9" t="s">
        <v>101</v>
      </c>
    </row>
    <row r="286" spans="1:6" x14ac:dyDescent="0.35">
      <c r="A286" s="6">
        <v>9330</v>
      </c>
      <c r="B286" s="7">
        <v>15100302379</v>
      </c>
      <c r="C286" s="8" t="s">
        <v>781</v>
      </c>
      <c r="D286" s="8" t="s">
        <v>145</v>
      </c>
      <c r="E286" s="5" t="s">
        <v>782</v>
      </c>
      <c r="F286" s="9" t="s">
        <v>101</v>
      </c>
    </row>
    <row r="287" spans="1:6" x14ac:dyDescent="0.35">
      <c r="A287" s="6">
        <v>9387</v>
      </c>
      <c r="B287" s="7">
        <v>23120401775</v>
      </c>
      <c r="C287" s="8" t="s">
        <v>783</v>
      </c>
      <c r="D287" s="8" t="s">
        <v>784</v>
      </c>
      <c r="E287" s="5" t="s">
        <v>785</v>
      </c>
      <c r="F287" s="9" t="s">
        <v>101</v>
      </c>
    </row>
    <row r="288" spans="1:6" x14ac:dyDescent="0.35">
      <c r="A288" s="6">
        <v>9333</v>
      </c>
      <c r="B288" s="7">
        <v>27110302919</v>
      </c>
      <c r="C288" s="8" t="s">
        <v>786</v>
      </c>
      <c r="D288" s="8" t="s">
        <v>787</v>
      </c>
      <c r="E288" s="5" t="s">
        <v>788</v>
      </c>
      <c r="F288" s="9" t="s">
        <v>101</v>
      </c>
    </row>
    <row r="289" spans="1:6" x14ac:dyDescent="0.35">
      <c r="A289" s="6">
        <v>9334</v>
      </c>
      <c r="B289" s="7">
        <v>18010400291</v>
      </c>
      <c r="C289" s="8" t="s">
        <v>789</v>
      </c>
      <c r="D289" s="8" t="s">
        <v>125</v>
      </c>
      <c r="E289" s="5" t="s">
        <v>790</v>
      </c>
      <c r="F289" s="9" t="s">
        <v>101</v>
      </c>
    </row>
    <row r="290" spans="1:6" x14ac:dyDescent="0.35">
      <c r="A290" s="6">
        <v>9335</v>
      </c>
      <c r="B290" s="7">
        <v>7060302077</v>
      </c>
      <c r="C290" s="8" t="s">
        <v>791</v>
      </c>
      <c r="D290" s="8" t="s">
        <v>792</v>
      </c>
      <c r="E290" s="5" t="s">
        <v>793</v>
      </c>
      <c r="F290" s="9" t="s">
        <v>101</v>
      </c>
    </row>
    <row r="291" spans="1:6" x14ac:dyDescent="0.35">
      <c r="A291" s="6">
        <v>9336</v>
      </c>
      <c r="B291" s="7">
        <v>30040302991</v>
      </c>
      <c r="C291" s="8" t="s">
        <v>794</v>
      </c>
      <c r="D291" s="8" t="s">
        <v>795</v>
      </c>
      <c r="E291" s="5" t="s">
        <v>796</v>
      </c>
      <c r="F291" s="9" t="s">
        <v>101</v>
      </c>
    </row>
    <row r="292" spans="1:6" x14ac:dyDescent="0.35">
      <c r="A292" s="6">
        <v>9420</v>
      </c>
      <c r="B292" s="7">
        <v>19050501311</v>
      </c>
      <c r="C292" s="8" t="s">
        <v>797</v>
      </c>
      <c r="D292" s="8" t="s">
        <v>798</v>
      </c>
      <c r="E292" s="5" t="s">
        <v>799</v>
      </c>
      <c r="F292" s="9" t="s">
        <v>101</v>
      </c>
    </row>
    <row r="293" spans="1:6" x14ac:dyDescent="0.35">
      <c r="A293" s="6">
        <v>9338</v>
      </c>
      <c r="B293" s="7">
        <v>29010102498</v>
      </c>
      <c r="C293" s="8" t="s">
        <v>800</v>
      </c>
      <c r="D293" s="8" t="s">
        <v>801</v>
      </c>
      <c r="E293" s="5" t="s">
        <v>802</v>
      </c>
      <c r="F293" s="9" t="s">
        <v>101</v>
      </c>
    </row>
    <row r="294" spans="1:6" x14ac:dyDescent="0.35">
      <c r="A294" s="6">
        <v>9339</v>
      </c>
      <c r="B294" s="7">
        <v>11069701834</v>
      </c>
      <c r="C294" s="8" t="s">
        <v>803</v>
      </c>
      <c r="D294" s="8" t="s">
        <v>299</v>
      </c>
      <c r="E294" s="5" t="s">
        <v>804</v>
      </c>
      <c r="F294" s="9" t="s">
        <v>101</v>
      </c>
    </row>
    <row r="295" spans="1:6" x14ac:dyDescent="0.35">
      <c r="A295" s="6">
        <v>9500</v>
      </c>
      <c r="B295" s="7">
        <v>8070500395</v>
      </c>
      <c r="C295" s="8" t="s">
        <v>808</v>
      </c>
      <c r="D295" s="8" t="s">
        <v>145</v>
      </c>
      <c r="E295" s="5" t="s">
        <v>809</v>
      </c>
      <c r="F295" s="9" t="s">
        <v>106</v>
      </c>
    </row>
    <row r="296" spans="1:6" x14ac:dyDescent="0.35">
      <c r="A296" s="6">
        <v>9501</v>
      </c>
      <c r="B296" s="7">
        <v>23010400192</v>
      </c>
      <c r="C296" s="8" t="s">
        <v>810</v>
      </c>
      <c r="D296" s="8" t="s">
        <v>119</v>
      </c>
      <c r="E296" s="5" t="s">
        <v>811</v>
      </c>
      <c r="F296" s="9" t="s">
        <v>106</v>
      </c>
    </row>
    <row r="297" spans="1:6" x14ac:dyDescent="0.35">
      <c r="A297" s="6">
        <v>9502</v>
      </c>
      <c r="B297" s="7">
        <v>6020000896</v>
      </c>
      <c r="C297" s="8" t="s">
        <v>812</v>
      </c>
      <c r="D297" s="8" t="s">
        <v>813</v>
      </c>
      <c r="E297" s="5" t="s">
        <v>814</v>
      </c>
      <c r="F297" s="9" t="s">
        <v>106</v>
      </c>
    </row>
    <row r="298" spans="1:6" x14ac:dyDescent="0.35">
      <c r="A298" s="6">
        <v>9503</v>
      </c>
      <c r="B298" s="7">
        <v>3120502343</v>
      </c>
      <c r="C298" s="8" t="s">
        <v>815</v>
      </c>
      <c r="D298" s="8" t="s">
        <v>816</v>
      </c>
      <c r="E298" s="5" t="s">
        <v>817</v>
      </c>
      <c r="F298" s="9" t="s">
        <v>106</v>
      </c>
    </row>
    <row r="299" spans="1:6" x14ac:dyDescent="0.35">
      <c r="A299" s="6">
        <v>9506</v>
      </c>
      <c r="B299" s="7">
        <v>29099903238</v>
      </c>
      <c r="C299" s="8" t="s">
        <v>818</v>
      </c>
      <c r="D299" s="8" t="s">
        <v>35</v>
      </c>
      <c r="E299" s="5" t="s">
        <v>819</v>
      </c>
      <c r="F299" s="9" t="s">
        <v>106</v>
      </c>
    </row>
    <row r="300" spans="1:6" x14ac:dyDescent="0.35">
      <c r="A300" s="6">
        <v>9507</v>
      </c>
      <c r="B300" s="7">
        <v>31080502052</v>
      </c>
      <c r="C300" s="8" t="s">
        <v>820</v>
      </c>
      <c r="D300" s="8" t="s">
        <v>15</v>
      </c>
      <c r="E300" s="5" t="s">
        <v>821</v>
      </c>
      <c r="F300" s="9" t="s">
        <v>106</v>
      </c>
    </row>
    <row r="301" spans="1:6" x14ac:dyDescent="0.35">
      <c r="A301" s="6">
        <v>9508</v>
      </c>
      <c r="B301" s="7">
        <v>24080501232</v>
      </c>
      <c r="C301" s="8" t="s">
        <v>822</v>
      </c>
      <c r="D301" s="8" t="s">
        <v>823</v>
      </c>
      <c r="E301" s="5" t="s">
        <v>824</v>
      </c>
      <c r="F301" s="9" t="s">
        <v>106</v>
      </c>
    </row>
    <row r="302" spans="1:6" x14ac:dyDescent="0.35">
      <c r="A302" s="6">
        <v>9511</v>
      </c>
      <c r="B302" s="7">
        <v>1120400773</v>
      </c>
      <c r="C302" s="8" t="s">
        <v>825</v>
      </c>
      <c r="D302" s="8" t="s">
        <v>299</v>
      </c>
      <c r="E302" s="5" t="s">
        <v>826</v>
      </c>
      <c r="F302" s="9" t="s">
        <v>106</v>
      </c>
    </row>
    <row r="303" spans="1:6" x14ac:dyDescent="0.35">
      <c r="A303" s="6">
        <v>9732</v>
      </c>
      <c r="B303" s="6">
        <v>29090302315</v>
      </c>
      <c r="C303" s="8" t="s">
        <v>827</v>
      </c>
      <c r="D303" s="8" t="s">
        <v>146</v>
      </c>
      <c r="E303" s="11" t="s">
        <v>828</v>
      </c>
      <c r="F303" s="12" t="s">
        <v>106</v>
      </c>
    </row>
    <row r="304" spans="1:6" x14ac:dyDescent="0.35">
      <c r="A304" s="6">
        <v>9513</v>
      </c>
      <c r="B304" s="7">
        <v>24106604606</v>
      </c>
      <c r="C304" s="8" t="s">
        <v>829</v>
      </c>
      <c r="D304" s="8" t="s">
        <v>816</v>
      </c>
      <c r="E304" s="5" t="s">
        <v>830</v>
      </c>
      <c r="F304" s="9" t="s">
        <v>106</v>
      </c>
    </row>
    <row r="305" spans="1:6" x14ac:dyDescent="0.35">
      <c r="A305" s="6">
        <v>9515</v>
      </c>
      <c r="B305" s="7">
        <v>30070500977</v>
      </c>
      <c r="C305" s="8" t="s">
        <v>831</v>
      </c>
      <c r="D305" s="8" t="s">
        <v>460</v>
      </c>
      <c r="E305" s="5" t="s">
        <v>832</v>
      </c>
      <c r="F305" s="9" t="s">
        <v>106</v>
      </c>
    </row>
    <row r="306" spans="1:6" x14ac:dyDescent="0.35">
      <c r="A306" s="6">
        <v>9711</v>
      </c>
      <c r="B306" s="7">
        <v>30030500687</v>
      </c>
      <c r="C306" s="8" t="s">
        <v>833</v>
      </c>
      <c r="D306" s="8" t="s">
        <v>834</v>
      </c>
      <c r="E306" s="5" t="s">
        <v>835</v>
      </c>
      <c r="F306" s="9" t="s">
        <v>106</v>
      </c>
    </row>
    <row r="307" spans="1:6" x14ac:dyDescent="0.35">
      <c r="A307" s="6">
        <v>9113</v>
      </c>
      <c r="B307" s="7">
        <v>24080400559</v>
      </c>
      <c r="C307" s="8" t="s">
        <v>836</v>
      </c>
      <c r="D307" s="8" t="s">
        <v>87</v>
      </c>
      <c r="E307" s="5" t="s">
        <v>837</v>
      </c>
      <c r="F307" s="9" t="s">
        <v>110</v>
      </c>
    </row>
    <row r="308" spans="1:6" x14ac:dyDescent="0.35">
      <c r="A308" s="6">
        <v>9124</v>
      </c>
      <c r="B308" s="7">
        <v>13030401452</v>
      </c>
      <c r="C308" s="8" t="s">
        <v>838</v>
      </c>
      <c r="D308" s="8" t="s">
        <v>299</v>
      </c>
      <c r="E308" s="5" t="s">
        <v>839</v>
      </c>
      <c r="F308" s="9" t="s">
        <v>110</v>
      </c>
    </row>
    <row r="309" spans="1:6" x14ac:dyDescent="0.35">
      <c r="A309" s="6">
        <v>9125</v>
      </c>
      <c r="B309" s="7">
        <v>19020401279</v>
      </c>
      <c r="C309" s="8" t="s">
        <v>822</v>
      </c>
      <c r="D309" s="8" t="s">
        <v>119</v>
      </c>
      <c r="E309" s="5" t="s">
        <v>840</v>
      </c>
      <c r="F309" s="9" t="s">
        <v>110</v>
      </c>
    </row>
    <row r="310" spans="1:6" x14ac:dyDescent="0.35">
      <c r="A310" s="6">
        <v>9127</v>
      </c>
      <c r="B310" s="7">
        <v>18090401714</v>
      </c>
      <c r="C310" s="8" t="s">
        <v>841</v>
      </c>
      <c r="D310" s="8" t="s">
        <v>15</v>
      </c>
      <c r="E310" s="5" t="s">
        <v>842</v>
      </c>
      <c r="F310" s="9" t="s">
        <v>110</v>
      </c>
    </row>
    <row r="311" spans="1:6" x14ac:dyDescent="0.35">
      <c r="A311" s="6">
        <v>9128</v>
      </c>
      <c r="B311" s="7">
        <v>22120403054</v>
      </c>
      <c r="C311" s="8" t="s">
        <v>843</v>
      </c>
      <c r="D311" s="8" t="s">
        <v>844</v>
      </c>
      <c r="E311" s="5" t="s">
        <v>845</v>
      </c>
      <c r="F311" s="9" t="s">
        <v>110</v>
      </c>
    </row>
    <row r="312" spans="1:6" x14ac:dyDescent="0.35">
      <c r="A312" s="6">
        <v>9129</v>
      </c>
      <c r="B312" s="7">
        <v>21050400718</v>
      </c>
      <c r="C312" s="8" t="s">
        <v>846</v>
      </c>
      <c r="D312" s="8" t="s">
        <v>87</v>
      </c>
      <c r="E312" s="5" t="s">
        <v>847</v>
      </c>
      <c r="F312" s="9" t="s">
        <v>110</v>
      </c>
    </row>
    <row r="313" spans="1:6" x14ac:dyDescent="0.35">
      <c r="A313" s="6">
        <v>9130</v>
      </c>
      <c r="B313" s="7">
        <v>17010401077</v>
      </c>
      <c r="C313" s="8" t="s">
        <v>848</v>
      </c>
      <c r="D313" s="8" t="s">
        <v>849</v>
      </c>
      <c r="E313" s="5" t="s">
        <v>850</v>
      </c>
      <c r="F313" s="9" t="s">
        <v>110</v>
      </c>
    </row>
    <row r="314" spans="1:6" x14ac:dyDescent="0.35">
      <c r="A314" s="6">
        <v>9134</v>
      </c>
      <c r="B314" s="7">
        <v>25110202170</v>
      </c>
      <c r="C314" s="8" t="s">
        <v>851</v>
      </c>
      <c r="D314" s="8" t="s">
        <v>737</v>
      </c>
      <c r="E314" s="5" t="s">
        <v>852</v>
      </c>
      <c r="F314" s="9" t="s">
        <v>110</v>
      </c>
    </row>
    <row r="315" spans="1:6" x14ac:dyDescent="0.35">
      <c r="A315" s="6">
        <v>8837</v>
      </c>
      <c r="B315" s="7">
        <v>19040300675</v>
      </c>
      <c r="C315" s="8" t="s">
        <v>853</v>
      </c>
      <c r="D315" s="8" t="s">
        <v>299</v>
      </c>
      <c r="E315" s="5" t="s">
        <v>854</v>
      </c>
      <c r="F315" s="9" t="s">
        <v>110</v>
      </c>
    </row>
    <row r="316" spans="1:6" x14ac:dyDescent="0.35">
      <c r="A316" s="6">
        <v>9138</v>
      </c>
      <c r="B316" s="7">
        <v>6050401618</v>
      </c>
      <c r="C316" s="8" t="s">
        <v>855</v>
      </c>
      <c r="D316" s="8" t="s">
        <v>15</v>
      </c>
      <c r="E316" s="5" t="s">
        <v>856</v>
      </c>
      <c r="F316" s="9" t="s">
        <v>110</v>
      </c>
    </row>
    <row r="317" spans="1:6" x14ac:dyDescent="0.35">
      <c r="A317" s="6">
        <v>9139</v>
      </c>
      <c r="B317" s="7">
        <v>5060301016</v>
      </c>
      <c r="C317" s="8" t="s">
        <v>857</v>
      </c>
      <c r="D317" s="8" t="s">
        <v>858</v>
      </c>
      <c r="E317" s="5" t="s">
        <v>859</v>
      </c>
      <c r="F317" s="9" t="s">
        <v>110</v>
      </c>
    </row>
    <row r="318" spans="1:6" x14ac:dyDescent="0.35">
      <c r="A318" s="6">
        <v>9140</v>
      </c>
      <c r="B318" s="7">
        <v>26040300092</v>
      </c>
      <c r="C318" s="8" t="s">
        <v>860</v>
      </c>
      <c r="D318" s="8" t="s">
        <v>75</v>
      </c>
      <c r="E318" s="5" t="s">
        <v>861</v>
      </c>
      <c r="F318" s="9" t="s">
        <v>110</v>
      </c>
    </row>
    <row r="319" spans="1:6" x14ac:dyDescent="0.35">
      <c r="A319" s="6">
        <v>8844</v>
      </c>
      <c r="B319" s="7">
        <v>27120200319</v>
      </c>
      <c r="C319" s="8" t="s">
        <v>862</v>
      </c>
      <c r="D319" s="8" t="s">
        <v>87</v>
      </c>
      <c r="E319" s="5" t="s">
        <v>863</v>
      </c>
      <c r="F319" s="9" t="s">
        <v>110</v>
      </c>
    </row>
    <row r="320" spans="1:6" ht="29" x14ac:dyDescent="0.35">
      <c r="A320" s="6">
        <v>9141</v>
      </c>
      <c r="B320" s="7">
        <v>31120400978</v>
      </c>
      <c r="C320" s="8" t="s">
        <v>864</v>
      </c>
      <c r="D320" s="8" t="s">
        <v>865</v>
      </c>
      <c r="E320" s="5" t="s">
        <v>866</v>
      </c>
      <c r="F320" s="9" t="s">
        <v>110</v>
      </c>
    </row>
    <row r="321" spans="1:6" x14ac:dyDescent="0.35">
      <c r="A321" s="6">
        <v>9403</v>
      </c>
      <c r="B321" s="7">
        <v>11030500273</v>
      </c>
      <c r="C321" s="8" t="s">
        <v>927</v>
      </c>
      <c r="D321" s="8" t="s">
        <v>928</v>
      </c>
      <c r="E321" s="5" t="s">
        <v>929</v>
      </c>
      <c r="F321" s="9" t="s">
        <v>115</v>
      </c>
    </row>
    <row r="322" spans="1:6" x14ac:dyDescent="0.35">
      <c r="A322" s="6">
        <v>9368</v>
      </c>
      <c r="B322" s="7">
        <v>22050401086</v>
      </c>
      <c r="C322" s="8" t="s">
        <v>80</v>
      </c>
      <c r="D322" s="8" t="s">
        <v>81</v>
      </c>
      <c r="E322" s="5" t="s">
        <v>930</v>
      </c>
      <c r="F322" s="9" t="s">
        <v>115</v>
      </c>
    </row>
    <row r="323" spans="1:6" x14ac:dyDescent="0.35">
      <c r="A323" s="6">
        <v>9202</v>
      </c>
      <c r="B323" s="7">
        <v>10060302030</v>
      </c>
      <c r="C323" s="8" t="s">
        <v>867</v>
      </c>
      <c r="D323" s="8" t="s">
        <v>146</v>
      </c>
      <c r="E323" s="5" t="s">
        <v>868</v>
      </c>
      <c r="F323" s="9" t="s">
        <v>115</v>
      </c>
    </row>
    <row r="324" spans="1:6" x14ac:dyDescent="0.35">
      <c r="A324" s="6">
        <v>9206</v>
      </c>
      <c r="B324" s="7">
        <v>30010001375</v>
      </c>
      <c r="C324" s="8" t="s">
        <v>869</v>
      </c>
      <c r="D324" s="8" t="s">
        <v>125</v>
      </c>
      <c r="E324" s="5" t="s">
        <v>870</v>
      </c>
      <c r="F324" s="9" t="s">
        <v>115</v>
      </c>
    </row>
    <row r="325" spans="1:6" x14ac:dyDescent="0.35">
      <c r="A325" s="6">
        <v>9207</v>
      </c>
      <c r="B325" s="7">
        <v>20029202189</v>
      </c>
      <c r="C325" s="8" t="s">
        <v>871</v>
      </c>
      <c r="D325" s="8" t="s">
        <v>525</v>
      </c>
      <c r="E325" s="5" t="s">
        <v>872</v>
      </c>
      <c r="F325" s="9" t="s">
        <v>115</v>
      </c>
    </row>
    <row r="326" spans="1:6" x14ac:dyDescent="0.35">
      <c r="A326" s="6">
        <v>9402</v>
      </c>
      <c r="B326" s="7">
        <v>21109900395</v>
      </c>
      <c r="C326" s="8" t="s">
        <v>317</v>
      </c>
      <c r="D326" s="8" t="s">
        <v>873</v>
      </c>
      <c r="E326" s="5" t="s">
        <v>874</v>
      </c>
      <c r="F326" s="9" t="s">
        <v>115</v>
      </c>
    </row>
    <row r="327" spans="1:6" x14ac:dyDescent="0.35">
      <c r="A327" s="6">
        <v>9686</v>
      </c>
      <c r="B327" s="7">
        <v>22080500964</v>
      </c>
      <c r="C327" s="8" t="s">
        <v>875</v>
      </c>
      <c r="D327" s="8" t="s">
        <v>876</v>
      </c>
      <c r="E327" s="5" t="s">
        <v>877</v>
      </c>
      <c r="F327" s="9" t="s">
        <v>115</v>
      </c>
    </row>
    <row r="328" spans="1:6" x14ac:dyDescent="0.35">
      <c r="A328" s="6">
        <v>9210</v>
      </c>
      <c r="B328" s="7">
        <v>20050301603</v>
      </c>
      <c r="C328" s="8" t="s">
        <v>878</v>
      </c>
      <c r="D328" s="8" t="s">
        <v>122</v>
      </c>
      <c r="E328" s="5" t="s">
        <v>879</v>
      </c>
      <c r="F328" s="9" t="s">
        <v>115</v>
      </c>
    </row>
    <row r="329" spans="1:6" x14ac:dyDescent="0.35">
      <c r="A329" s="6">
        <v>9211</v>
      </c>
      <c r="B329" s="7">
        <v>10050201382</v>
      </c>
      <c r="C329" s="8" t="s">
        <v>880</v>
      </c>
      <c r="D329" s="8" t="s">
        <v>357</v>
      </c>
      <c r="E329" s="5" t="s">
        <v>881</v>
      </c>
      <c r="F329" s="9" t="s">
        <v>115</v>
      </c>
    </row>
    <row r="330" spans="1:6" x14ac:dyDescent="0.35">
      <c r="A330" s="6">
        <v>9212</v>
      </c>
      <c r="B330" s="7">
        <v>26070402214</v>
      </c>
      <c r="C330" s="8" t="s">
        <v>882</v>
      </c>
      <c r="D330" s="8" t="s">
        <v>883</v>
      </c>
      <c r="E330" s="5" t="s">
        <v>884</v>
      </c>
      <c r="F330" s="9" t="s">
        <v>115</v>
      </c>
    </row>
    <row r="331" spans="1:6" x14ac:dyDescent="0.35">
      <c r="A331" s="6">
        <v>9213</v>
      </c>
      <c r="B331" s="7">
        <v>23019400037</v>
      </c>
      <c r="C331" s="8" t="s">
        <v>885</v>
      </c>
      <c r="D331" s="8" t="s">
        <v>15</v>
      </c>
      <c r="E331" s="5" t="s">
        <v>886</v>
      </c>
      <c r="F331" s="9" t="s">
        <v>115</v>
      </c>
    </row>
    <row r="332" spans="1:6" x14ac:dyDescent="0.35">
      <c r="A332" s="6">
        <v>9421</v>
      </c>
      <c r="B332" s="7">
        <v>26030400126</v>
      </c>
      <c r="C332" s="8" t="s">
        <v>887</v>
      </c>
      <c r="D332" s="8" t="s">
        <v>38</v>
      </c>
      <c r="E332" s="5" t="s">
        <v>888</v>
      </c>
      <c r="F332" s="9" t="s">
        <v>115</v>
      </c>
    </row>
    <row r="333" spans="1:6" x14ac:dyDescent="0.35">
      <c r="A333" s="6">
        <v>8889</v>
      </c>
      <c r="B333" s="7">
        <v>1030301251</v>
      </c>
      <c r="C333" s="8" t="s">
        <v>889</v>
      </c>
      <c r="D333" s="8" t="s">
        <v>15</v>
      </c>
      <c r="E333" s="5" t="s">
        <v>890</v>
      </c>
      <c r="F333" s="9" t="s">
        <v>115</v>
      </c>
    </row>
    <row r="334" spans="1:6" x14ac:dyDescent="0.35">
      <c r="A334" s="6">
        <v>9215</v>
      </c>
      <c r="B334" s="7">
        <v>25040400381</v>
      </c>
      <c r="C334" s="8" t="s">
        <v>891</v>
      </c>
      <c r="D334" s="8" t="s">
        <v>117</v>
      </c>
      <c r="E334" s="5" t="s">
        <v>892</v>
      </c>
      <c r="F334" s="9" t="s">
        <v>115</v>
      </c>
    </row>
    <row r="335" spans="1:6" x14ac:dyDescent="0.35">
      <c r="A335" s="6">
        <v>9216</v>
      </c>
      <c r="B335" s="7">
        <v>29110202735</v>
      </c>
      <c r="C335" s="8" t="s">
        <v>893</v>
      </c>
      <c r="D335" s="8" t="s">
        <v>894</v>
      </c>
      <c r="E335" s="5" t="s">
        <v>895</v>
      </c>
      <c r="F335" s="9" t="s">
        <v>115</v>
      </c>
    </row>
    <row r="336" spans="1:6" x14ac:dyDescent="0.35">
      <c r="A336" s="6">
        <v>9217</v>
      </c>
      <c r="B336" s="7">
        <v>11030400011</v>
      </c>
      <c r="C336" s="8" t="s">
        <v>896</v>
      </c>
      <c r="D336" s="8" t="s">
        <v>299</v>
      </c>
      <c r="E336" s="5" t="s">
        <v>897</v>
      </c>
      <c r="F336" s="9" t="s">
        <v>115</v>
      </c>
    </row>
    <row r="337" spans="1:6" x14ac:dyDescent="0.35">
      <c r="A337" s="6">
        <v>9218</v>
      </c>
      <c r="B337" s="7">
        <v>21040401248</v>
      </c>
      <c r="C337" s="8" t="s">
        <v>898</v>
      </c>
      <c r="D337" s="8" t="s">
        <v>899</v>
      </c>
      <c r="E337" s="5" t="s">
        <v>900</v>
      </c>
      <c r="F337" s="9" t="s">
        <v>115</v>
      </c>
    </row>
    <row r="338" spans="1:6" x14ac:dyDescent="0.35">
      <c r="A338" s="6">
        <v>9734</v>
      </c>
      <c r="B338" s="6" t="s">
        <v>901</v>
      </c>
      <c r="C338" s="8" t="s">
        <v>851</v>
      </c>
      <c r="D338" s="8" t="s">
        <v>15</v>
      </c>
      <c r="E338" s="11" t="s">
        <v>902</v>
      </c>
      <c r="F338" s="12" t="s">
        <v>115</v>
      </c>
    </row>
    <row r="339" spans="1:6" x14ac:dyDescent="0.35">
      <c r="A339" s="6">
        <v>9222</v>
      </c>
      <c r="B339" s="7">
        <v>7049800456</v>
      </c>
      <c r="C339" s="8" t="s">
        <v>903</v>
      </c>
      <c r="D339" s="8" t="s">
        <v>904</v>
      </c>
      <c r="E339" s="5" t="s">
        <v>905</v>
      </c>
      <c r="F339" s="9" t="s">
        <v>115</v>
      </c>
    </row>
    <row r="340" spans="1:6" x14ac:dyDescent="0.35">
      <c r="A340" s="6">
        <v>9731</v>
      </c>
      <c r="B340" s="6">
        <v>17039901537</v>
      </c>
      <c r="C340" s="8" t="s">
        <v>906</v>
      </c>
      <c r="D340" s="8" t="s">
        <v>299</v>
      </c>
      <c r="E340" s="11" t="s">
        <v>907</v>
      </c>
      <c r="F340" s="12" t="s">
        <v>115</v>
      </c>
    </row>
    <row r="341" spans="1:6" x14ac:dyDescent="0.35">
      <c r="A341" s="6">
        <v>9365</v>
      </c>
      <c r="B341" s="7">
        <v>1100400918</v>
      </c>
      <c r="C341" s="8" t="s">
        <v>95</v>
      </c>
      <c r="D341" s="8" t="s">
        <v>75</v>
      </c>
      <c r="E341" s="5" t="s">
        <v>908</v>
      </c>
      <c r="F341" s="9" t="s">
        <v>115</v>
      </c>
    </row>
    <row r="342" spans="1:6" x14ac:dyDescent="0.35">
      <c r="A342" s="6">
        <v>9223</v>
      </c>
      <c r="B342" s="7">
        <v>28110200418</v>
      </c>
      <c r="C342" s="8" t="s">
        <v>909</v>
      </c>
      <c r="D342" s="8" t="s">
        <v>130</v>
      </c>
      <c r="E342" s="5" t="s">
        <v>910</v>
      </c>
      <c r="F342" s="9" t="s">
        <v>115</v>
      </c>
    </row>
    <row r="343" spans="1:6" x14ac:dyDescent="0.35">
      <c r="A343" s="6">
        <v>9379</v>
      </c>
      <c r="B343" s="7">
        <v>14020201191</v>
      </c>
      <c r="C343" s="8" t="s">
        <v>911</v>
      </c>
      <c r="D343" s="8" t="s">
        <v>873</v>
      </c>
      <c r="E343" s="5" t="s">
        <v>912</v>
      </c>
      <c r="F343" s="9" t="s">
        <v>115</v>
      </c>
    </row>
    <row r="344" spans="1:6" x14ac:dyDescent="0.35">
      <c r="A344" s="6">
        <v>9406</v>
      </c>
      <c r="B344" s="7">
        <v>31080502193</v>
      </c>
      <c r="C344" s="8" t="s">
        <v>913</v>
      </c>
      <c r="D344" s="8" t="s">
        <v>914</v>
      </c>
      <c r="E344" s="5" t="s">
        <v>915</v>
      </c>
      <c r="F344" s="9" t="s">
        <v>115</v>
      </c>
    </row>
    <row r="345" spans="1:6" x14ac:dyDescent="0.35">
      <c r="A345" s="6">
        <v>9224</v>
      </c>
      <c r="B345" s="7">
        <v>14080300321</v>
      </c>
      <c r="C345" s="8" t="s">
        <v>916</v>
      </c>
      <c r="D345" s="8" t="s">
        <v>917</v>
      </c>
      <c r="E345" s="5" t="s">
        <v>918</v>
      </c>
      <c r="F345" s="9" t="s">
        <v>115</v>
      </c>
    </row>
    <row r="346" spans="1:6" x14ac:dyDescent="0.35">
      <c r="A346" s="6">
        <v>9226</v>
      </c>
      <c r="B346" s="7">
        <v>18030201794</v>
      </c>
      <c r="C346" s="8" t="s">
        <v>919</v>
      </c>
      <c r="D346" s="8" t="s">
        <v>920</v>
      </c>
      <c r="E346" s="5" t="s">
        <v>921</v>
      </c>
      <c r="F346" s="9" t="s">
        <v>115</v>
      </c>
    </row>
    <row r="347" spans="1:6" x14ac:dyDescent="0.35">
      <c r="A347" s="6">
        <v>9228</v>
      </c>
      <c r="B347" s="7">
        <v>6120400657</v>
      </c>
      <c r="C347" s="8" t="s">
        <v>922</v>
      </c>
      <c r="D347" s="8" t="s">
        <v>460</v>
      </c>
      <c r="E347" s="5" t="s">
        <v>923</v>
      </c>
      <c r="F347" s="9" t="s">
        <v>115</v>
      </c>
    </row>
    <row r="348" spans="1:6" x14ac:dyDescent="0.35">
      <c r="A348" s="6">
        <v>9407</v>
      </c>
      <c r="B348" s="7">
        <v>19050501337</v>
      </c>
      <c r="C348" s="8" t="s">
        <v>924</v>
      </c>
      <c r="D348" s="8" t="s">
        <v>150</v>
      </c>
      <c r="E348" s="5" t="s">
        <v>925</v>
      </c>
      <c r="F348" s="9" t="s">
        <v>115</v>
      </c>
    </row>
    <row r="349" spans="1:6" x14ac:dyDescent="0.35">
      <c r="A349" s="6">
        <v>9229</v>
      </c>
      <c r="B349" s="7">
        <v>19010001980</v>
      </c>
      <c r="C349" s="8" t="s">
        <v>169</v>
      </c>
      <c r="D349" s="8" t="s">
        <v>162</v>
      </c>
      <c r="E349" s="5" t="s">
        <v>926</v>
      </c>
      <c r="F349" s="9" t="s">
        <v>115</v>
      </c>
    </row>
    <row r="350" spans="1:6" x14ac:dyDescent="0.35">
      <c r="A350" s="6">
        <v>9422</v>
      </c>
      <c r="B350" s="7">
        <v>8020203579</v>
      </c>
      <c r="C350" s="8" t="s">
        <v>966</v>
      </c>
      <c r="D350" s="8" t="s">
        <v>967</v>
      </c>
      <c r="E350" s="5" t="s">
        <v>968</v>
      </c>
      <c r="F350" s="9" t="s">
        <v>120</v>
      </c>
    </row>
    <row r="351" spans="1:6" x14ac:dyDescent="0.35">
      <c r="A351" s="6">
        <v>9720</v>
      </c>
      <c r="B351" s="7">
        <v>16070401035</v>
      </c>
      <c r="C351" s="8" t="s">
        <v>969</v>
      </c>
      <c r="D351" s="8" t="s">
        <v>970</v>
      </c>
      <c r="E351" s="5" t="s">
        <v>971</v>
      </c>
      <c r="F351" s="9" t="s">
        <v>120</v>
      </c>
    </row>
    <row r="352" spans="1:6" x14ac:dyDescent="0.35">
      <c r="A352" s="6">
        <v>9441</v>
      </c>
      <c r="B352" s="7">
        <v>7040500816</v>
      </c>
      <c r="C352" s="8" t="s">
        <v>972</v>
      </c>
      <c r="D352" s="8" t="s">
        <v>973</v>
      </c>
      <c r="E352" s="5" t="s">
        <v>974</v>
      </c>
      <c r="F352" s="9" t="s">
        <v>120</v>
      </c>
    </row>
    <row r="353" spans="1:6" x14ac:dyDescent="0.35">
      <c r="A353" s="6">
        <v>9423</v>
      </c>
      <c r="B353" s="7">
        <v>28110502680</v>
      </c>
      <c r="C353" s="8" t="s">
        <v>975</v>
      </c>
      <c r="D353" s="8" t="s">
        <v>976</v>
      </c>
      <c r="E353" s="5" t="s">
        <v>977</v>
      </c>
      <c r="F353" s="9" t="s">
        <v>120</v>
      </c>
    </row>
    <row r="354" spans="1:6" x14ac:dyDescent="0.35">
      <c r="A354" s="6">
        <v>9424</v>
      </c>
      <c r="B354" s="7">
        <v>7020301037</v>
      </c>
      <c r="C354" s="8" t="s">
        <v>931</v>
      </c>
      <c r="D354" s="8" t="s">
        <v>823</v>
      </c>
      <c r="E354" s="5" t="s">
        <v>932</v>
      </c>
      <c r="F354" s="9" t="s">
        <v>120</v>
      </c>
    </row>
    <row r="355" spans="1:6" x14ac:dyDescent="0.35">
      <c r="A355" s="6">
        <v>9426</v>
      </c>
      <c r="B355" s="7">
        <v>3110302936</v>
      </c>
      <c r="C355" s="8" t="s">
        <v>933</v>
      </c>
      <c r="D355" s="8" t="s">
        <v>145</v>
      </c>
      <c r="E355" s="5" t="s">
        <v>934</v>
      </c>
      <c r="F355" s="9" t="s">
        <v>120</v>
      </c>
    </row>
    <row r="356" spans="1:6" x14ac:dyDescent="0.35">
      <c r="A356" s="6">
        <v>9428</v>
      </c>
      <c r="B356" s="7">
        <v>12098100857</v>
      </c>
      <c r="C356" s="8" t="s">
        <v>935</v>
      </c>
      <c r="D356" s="8" t="s">
        <v>15</v>
      </c>
      <c r="E356" s="5" t="s">
        <v>936</v>
      </c>
      <c r="F356" s="9" t="s">
        <v>120</v>
      </c>
    </row>
    <row r="357" spans="1:6" x14ac:dyDescent="0.35">
      <c r="A357" s="6">
        <v>9430</v>
      </c>
      <c r="B357" s="7">
        <v>29100500304</v>
      </c>
      <c r="C357" s="8" t="s">
        <v>937</v>
      </c>
      <c r="D357" s="8" t="s">
        <v>117</v>
      </c>
      <c r="E357" s="5" t="s">
        <v>938</v>
      </c>
      <c r="F357" s="9" t="s">
        <v>120</v>
      </c>
    </row>
    <row r="358" spans="1:6" x14ac:dyDescent="0.35">
      <c r="A358" s="6">
        <v>9432</v>
      </c>
      <c r="B358" s="7">
        <v>21080500818</v>
      </c>
      <c r="C358" s="8" t="s">
        <v>939</v>
      </c>
      <c r="D358" s="8" t="s">
        <v>940</v>
      </c>
      <c r="E358" s="5" t="s">
        <v>941</v>
      </c>
      <c r="F358" s="9" t="s">
        <v>120</v>
      </c>
    </row>
    <row r="359" spans="1:6" x14ac:dyDescent="0.35">
      <c r="A359" s="6">
        <v>9434</v>
      </c>
      <c r="B359" s="7">
        <v>25110500813</v>
      </c>
      <c r="C359" s="8" t="s">
        <v>942</v>
      </c>
      <c r="D359" s="8" t="s">
        <v>904</v>
      </c>
      <c r="E359" s="5" t="s">
        <v>943</v>
      </c>
      <c r="F359" s="9" t="s">
        <v>120</v>
      </c>
    </row>
    <row r="360" spans="1:6" x14ac:dyDescent="0.35">
      <c r="A360" s="6">
        <v>9435</v>
      </c>
      <c r="B360" s="7">
        <v>14110501179</v>
      </c>
      <c r="C360" s="8" t="s">
        <v>944</v>
      </c>
      <c r="D360" s="8" t="s">
        <v>145</v>
      </c>
      <c r="E360" s="5" t="s">
        <v>945</v>
      </c>
      <c r="F360" s="9" t="s">
        <v>120</v>
      </c>
    </row>
    <row r="361" spans="1:6" x14ac:dyDescent="0.35">
      <c r="A361" s="6">
        <v>9436</v>
      </c>
      <c r="B361" s="7">
        <v>9100500157</v>
      </c>
      <c r="C361" s="8" t="s">
        <v>946</v>
      </c>
      <c r="D361" s="8" t="s">
        <v>145</v>
      </c>
      <c r="E361" s="5" t="s">
        <v>947</v>
      </c>
      <c r="F361" s="9" t="s">
        <v>120</v>
      </c>
    </row>
    <row r="362" spans="1:6" x14ac:dyDescent="0.35">
      <c r="A362" s="6">
        <v>9437</v>
      </c>
      <c r="B362" s="7">
        <v>25070501397</v>
      </c>
      <c r="C362" s="8" t="s">
        <v>948</v>
      </c>
      <c r="D362" s="8" t="s">
        <v>949</v>
      </c>
      <c r="E362" s="5" t="s">
        <v>950</v>
      </c>
      <c r="F362" s="9" t="s">
        <v>120</v>
      </c>
    </row>
    <row r="363" spans="1:6" x14ac:dyDescent="0.35">
      <c r="A363" s="6">
        <v>9438</v>
      </c>
      <c r="B363" s="7">
        <v>3049802337</v>
      </c>
      <c r="C363" s="8" t="s">
        <v>951</v>
      </c>
      <c r="D363" s="8" t="s">
        <v>15</v>
      </c>
      <c r="E363" s="5" t="s">
        <v>952</v>
      </c>
      <c r="F363" s="9" t="s">
        <v>120</v>
      </c>
    </row>
    <row r="364" spans="1:6" x14ac:dyDescent="0.35">
      <c r="A364" s="6">
        <v>9440</v>
      </c>
      <c r="B364" s="7">
        <v>20030300204</v>
      </c>
      <c r="C364" s="8" t="s">
        <v>953</v>
      </c>
      <c r="D364" s="8" t="s">
        <v>375</v>
      </c>
      <c r="E364" s="5" t="s">
        <v>954</v>
      </c>
      <c r="F364" s="9" t="s">
        <v>120</v>
      </c>
    </row>
    <row r="365" spans="1:6" x14ac:dyDescent="0.35">
      <c r="A365" s="6">
        <v>9442</v>
      </c>
      <c r="B365" s="7">
        <v>1040500314</v>
      </c>
      <c r="C365" s="8" t="s">
        <v>955</v>
      </c>
      <c r="D365" s="8" t="s">
        <v>15</v>
      </c>
      <c r="E365" s="5" t="s">
        <v>956</v>
      </c>
      <c r="F365" s="9" t="s">
        <v>120</v>
      </c>
    </row>
    <row r="366" spans="1:6" x14ac:dyDescent="0.35">
      <c r="A366" s="6">
        <v>9443</v>
      </c>
      <c r="B366" s="7">
        <v>6010500772</v>
      </c>
      <c r="C366" s="8" t="s">
        <v>957</v>
      </c>
      <c r="D366" s="8" t="s">
        <v>858</v>
      </c>
      <c r="E366" s="5" t="s">
        <v>958</v>
      </c>
      <c r="F366" s="9" t="s">
        <v>120</v>
      </c>
    </row>
    <row r="367" spans="1:6" x14ac:dyDescent="0.35">
      <c r="A367" s="6">
        <v>9444</v>
      </c>
      <c r="B367" s="7">
        <v>18120401874</v>
      </c>
      <c r="C367" s="8" t="s">
        <v>959</v>
      </c>
      <c r="D367" s="8" t="s">
        <v>318</v>
      </c>
      <c r="E367" s="5" t="s">
        <v>960</v>
      </c>
      <c r="F367" s="9" t="s">
        <v>120</v>
      </c>
    </row>
    <row r="368" spans="1:6" x14ac:dyDescent="0.35">
      <c r="A368" s="6">
        <v>9446</v>
      </c>
      <c r="B368" s="7">
        <v>2020401135</v>
      </c>
      <c r="C368" s="8" t="s">
        <v>961</v>
      </c>
      <c r="D368" s="8" t="s">
        <v>962</v>
      </c>
      <c r="E368" s="5" t="s">
        <v>963</v>
      </c>
      <c r="F368" s="9" t="s">
        <v>120</v>
      </c>
    </row>
    <row r="369" spans="1:6" x14ac:dyDescent="0.35">
      <c r="A369" s="6">
        <v>9447</v>
      </c>
      <c r="B369" s="7">
        <v>16120501545</v>
      </c>
      <c r="C369" s="8" t="s">
        <v>964</v>
      </c>
      <c r="D369" s="8" t="s">
        <v>159</v>
      </c>
      <c r="E369" s="5" t="s">
        <v>965</v>
      </c>
      <c r="F369" s="9" t="s">
        <v>120</v>
      </c>
    </row>
    <row r="370" spans="1:6" x14ac:dyDescent="0.35">
      <c r="A370" s="6">
        <v>9249</v>
      </c>
      <c r="B370" s="7">
        <v>26100402473</v>
      </c>
      <c r="C370" s="8" t="s">
        <v>1023</v>
      </c>
      <c r="D370" s="8" t="s">
        <v>967</v>
      </c>
      <c r="E370" s="5" t="s">
        <v>1024</v>
      </c>
      <c r="F370" s="9" t="s">
        <v>126</v>
      </c>
    </row>
    <row r="371" spans="1:6" x14ac:dyDescent="0.35">
      <c r="A371" s="6">
        <v>9235</v>
      </c>
      <c r="B371" s="7">
        <v>10120402879</v>
      </c>
      <c r="C371" s="8" t="s">
        <v>978</v>
      </c>
      <c r="D371" s="8" t="s">
        <v>145</v>
      </c>
      <c r="E371" s="5" t="s">
        <v>979</v>
      </c>
      <c r="F371" s="9" t="s">
        <v>126</v>
      </c>
    </row>
    <row r="372" spans="1:6" x14ac:dyDescent="0.35">
      <c r="A372" s="6">
        <v>9237</v>
      </c>
      <c r="B372" s="7">
        <v>14060401016</v>
      </c>
      <c r="C372" s="8" t="s">
        <v>980</v>
      </c>
      <c r="D372" s="8" t="s">
        <v>981</v>
      </c>
      <c r="E372" s="5" t="s">
        <v>982</v>
      </c>
      <c r="F372" s="9" t="s">
        <v>126</v>
      </c>
    </row>
    <row r="373" spans="1:6" x14ac:dyDescent="0.35">
      <c r="A373" s="6">
        <v>9238</v>
      </c>
      <c r="B373" s="7">
        <v>29030400476</v>
      </c>
      <c r="C373" s="8" t="s">
        <v>983</v>
      </c>
      <c r="D373" s="8" t="s">
        <v>15</v>
      </c>
      <c r="E373" s="5" t="s">
        <v>984</v>
      </c>
      <c r="F373" s="9" t="s">
        <v>126</v>
      </c>
    </row>
    <row r="374" spans="1:6" x14ac:dyDescent="0.35">
      <c r="A374" s="6">
        <v>9239</v>
      </c>
      <c r="B374" s="7">
        <v>29010401254</v>
      </c>
      <c r="C374" s="8" t="s">
        <v>985</v>
      </c>
      <c r="D374" s="8" t="s">
        <v>75</v>
      </c>
      <c r="E374" s="5" t="s">
        <v>986</v>
      </c>
      <c r="F374" s="9" t="s">
        <v>126</v>
      </c>
    </row>
    <row r="375" spans="1:6" x14ac:dyDescent="0.35">
      <c r="A375" s="6">
        <v>9240</v>
      </c>
      <c r="B375" s="7">
        <v>17090401443</v>
      </c>
      <c r="C375" s="8" t="s">
        <v>987</v>
      </c>
      <c r="D375" s="8" t="s">
        <v>988</v>
      </c>
      <c r="E375" s="5" t="s">
        <v>989</v>
      </c>
      <c r="F375" s="9" t="s">
        <v>126</v>
      </c>
    </row>
    <row r="376" spans="1:6" ht="29" x14ac:dyDescent="0.35">
      <c r="A376" s="6">
        <v>9241</v>
      </c>
      <c r="B376" s="7">
        <v>5090401059</v>
      </c>
      <c r="C376" s="8" t="s">
        <v>990</v>
      </c>
      <c r="D376" s="8" t="s">
        <v>991</v>
      </c>
      <c r="E376" s="5" t="s">
        <v>992</v>
      </c>
      <c r="F376" s="9" t="s">
        <v>126</v>
      </c>
    </row>
    <row r="377" spans="1:6" ht="29" x14ac:dyDescent="0.35">
      <c r="A377" s="6">
        <v>9242</v>
      </c>
      <c r="B377" s="7">
        <v>10090402057</v>
      </c>
      <c r="C377" s="8" t="s">
        <v>993</v>
      </c>
      <c r="D377" s="8" t="s">
        <v>823</v>
      </c>
      <c r="E377" s="5" t="s">
        <v>994</v>
      </c>
      <c r="F377" s="9" t="s">
        <v>126</v>
      </c>
    </row>
    <row r="378" spans="1:6" x14ac:dyDescent="0.35">
      <c r="A378" s="6">
        <v>9244</v>
      </c>
      <c r="B378" s="7">
        <v>6070401820</v>
      </c>
      <c r="C378" s="8" t="s">
        <v>995</v>
      </c>
      <c r="D378" s="8" t="s">
        <v>28</v>
      </c>
      <c r="E378" s="5" t="s">
        <v>996</v>
      </c>
      <c r="F378" s="9" t="s">
        <v>126</v>
      </c>
    </row>
    <row r="379" spans="1:6" x14ac:dyDescent="0.35">
      <c r="A379" s="6">
        <v>9247</v>
      </c>
      <c r="B379" s="7">
        <v>25100402699</v>
      </c>
      <c r="C379" s="8" t="s">
        <v>997</v>
      </c>
      <c r="D379" s="8" t="s">
        <v>119</v>
      </c>
      <c r="E379" s="5" t="s">
        <v>998</v>
      </c>
      <c r="F379" s="9" t="s">
        <v>126</v>
      </c>
    </row>
    <row r="380" spans="1:6" x14ac:dyDescent="0.35">
      <c r="A380" s="6">
        <v>9250</v>
      </c>
      <c r="B380" s="7">
        <v>6090300812</v>
      </c>
      <c r="C380" s="8" t="s">
        <v>999</v>
      </c>
      <c r="D380" s="8" t="s">
        <v>105</v>
      </c>
      <c r="E380" s="5" t="s">
        <v>1000</v>
      </c>
      <c r="F380" s="9" t="s">
        <v>126</v>
      </c>
    </row>
    <row r="381" spans="1:6" x14ac:dyDescent="0.35">
      <c r="A381" s="6">
        <v>8973</v>
      </c>
      <c r="B381" s="7">
        <v>24040401010</v>
      </c>
      <c r="C381" s="8" t="s">
        <v>1001</v>
      </c>
      <c r="D381" s="8" t="s">
        <v>1002</v>
      </c>
      <c r="E381" s="5" t="s">
        <v>1003</v>
      </c>
      <c r="F381" s="9" t="s">
        <v>126</v>
      </c>
    </row>
    <row r="382" spans="1:6" x14ac:dyDescent="0.35">
      <c r="A382" s="6">
        <v>9251</v>
      </c>
      <c r="B382" s="7">
        <v>29080300097</v>
      </c>
      <c r="C382" s="8" t="s">
        <v>1004</v>
      </c>
      <c r="D382" s="8" t="s">
        <v>145</v>
      </c>
      <c r="E382" s="5" t="s">
        <v>1005</v>
      </c>
      <c r="F382" s="9" t="s">
        <v>126</v>
      </c>
    </row>
    <row r="383" spans="1:6" x14ac:dyDescent="0.35">
      <c r="A383" s="6">
        <v>9252</v>
      </c>
      <c r="B383" s="7">
        <v>15080200957</v>
      </c>
      <c r="C383" s="8" t="s">
        <v>1006</v>
      </c>
      <c r="D383" s="8" t="s">
        <v>15</v>
      </c>
      <c r="E383" s="5" t="s">
        <v>1007</v>
      </c>
      <c r="F383" s="9" t="s">
        <v>126</v>
      </c>
    </row>
    <row r="384" spans="1:6" x14ac:dyDescent="0.35">
      <c r="A384" s="6">
        <v>9254</v>
      </c>
      <c r="B384" s="7">
        <v>13050300295</v>
      </c>
      <c r="C384" s="8" t="s">
        <v>1008</v>
      </c>
      <c r="D384" s="8" t="s">
        <v>1009</v>
      </c>
      <c r="E384" s="5" t="s">
        <v>1010</v>
      </c>
      <c r="F384" s="9" t="s">
        <v>126</v>
      </c>
    </row>
    <row r="385" spans="1:6" x14ac:dyDescent="0.35">
      <c r="A385" s="6">
        <v>9257</v>
      </c>
      <c r="B385" s="7">
        <v>23090401854</v>
      </c>
      <c r="C385" s="8" t="s">
        <v>1011</v>
      </c>
      <c r="D385" s="8" t="s">
        <v>1012</v>
      </c>
      <c r="E385" s="5" t="s">
        <v>1013</v>
      </c>
      <c r="F385" s="9" t="s">
        <v>126</v>
      </c>
    </row>
    <row r="386" spans="1:6" x14ac:dyDescent="0.35">
      <c r="A386" s="6">
        <v>9260</v>
      </c>
      <c r="B386" s="7">
        <v>16010400899</v>
      </c>
      <c r="C386" s="8" t="s">
        <v>1014</v>
      </c>
      <c r="D386" s="8" t="s">
        <v>1015</v>
      </c>
      <c r="E386" s="5" t="s">
        <v>1016</v>
      </c>
      <c r="F386" s="9" t="s">
        <v>126</v>
      </c>
    </row>
    <row r="387" spans="1:6" x14ac:dyDescent="0.35">
      <c r="A387" s="6">
        <v>9263</v>
      </c>
      <c r="B387" s="7">
        <v>8030400728</v>
      </c>
      <c r="C387" s="8" t="s">
        <v>1017</v>
      </c>
      <c r="D387" s="8" t="s">
        <v>1018</v>
      </c>
      <c r="E387" s="5" t="s">
        <v>1019</v>
      </c>
      <c r="F387" s="9" t="s">
        <v>126</v>
      </c>
    </row>
    <row r="388" spans="1:6" x14ac:dyDescent="0.35">
      <c r="A388" s="6">
        <v>8600</v>
      </c>
      <c r="B388" s="7">
        <v>17090200092</v>
      </c>
      <c r="C388" s="8" t="s">
        <v>1020</v>
      </c>
      <c r="D388" s="8" t="s">
        <v>1021</v>
      </c>
      <c r="E388" s="5" t="s">
        <v>1022</v>
      </c>
      <c r="F388" s="9" t="s">
        <v>126</v>
      </c>
    </row>
    <row r="389" spans="1:6" x14ac:dyDescent="0.35">
      <c r="A389" s="6">
        <v>9631</v>
      </c>
      <c r="B389" s="7">
        <v>16030401430</v>
      </c>
      <c r="C389" s="8" t="s">
        <v>1025</v>
      </c>
      <c r="D389" s="8" t="s">
        <v>1026</v>
      </c>
      <c r="E389" s="5" t="s">
        <v>1027</v>
      </c>
      <c r="F389" s="9" t="s">
        <v>132</v>
      </c>
    </row>
    <row r="390" spans="1:6" x14ac:dyDescent="0.35">
      <c r="A390" s="6">
        <v>9632</v>
      </c>
      <c r="B390" s="7">
        <v>30030501297</v>
      </c>
      <c r="C390" s="8" t="s">
        <v>725</v>
      </c>
      <c r="D390" s="8" t="s">
        <v>1028</v>
      </c>
      <c r="E390" s="5" t="s">
        <v>1029</v>
      </c>
      <c r="F390" s="9" t="s">
        <v>132</v>
      </c>
    </row>
    <row r="391" spans="1:6" x14ac:dyDescent="0.35">
      <c r="A391" s="6">
        <v>9633</v>
      </c>
      <c r="B391" s="7">
        <v>30050500054</v>
      </c>
      <c r="C391" s="8" t="s">
        <v>1030</v>
      </c>
      <c r="D391" s="8" t="s">
        <v>318</v>
      </c>
      <c r="E391" s="5" t="s">
        <v>1031</v>
      </c>
      <c r="F391" s="9" t="s">
        <v>132</v>
      </c>
    </row>
    <row r="392" spans="1:6" x14ac:dyDescent="0.35">
      <c r="A392" s="6">
        <v>9636</v>
      </c>
      <c r="B392" s="7">
        <v>17070402452</v>
      </c>
      <c r="C392" s="8" t="s">
        <v>1032</v>
      </c>
      <c r="D392" s="8" t="s">
        <v>145</v>
      </c>
      <c r="E392" s="5" t="s">
        <v>1033</v>
      </c>
      <c r="F392" s="9" t="s">
        <v>132</v>
      </c>
    </row>
    <row r="393" spans="1:6" x14ac:dyDescent="0.35">
      <c r="A393" s="6">
        <v>9639</v>
      </c>
      <c r="B393" s="7">
        <v>16119801112</v>
      </c>
      <c r="C393" s="8" t="s">
        <v>1034</v>
      </c>
      <c r="D393" s="8" t="s">
        <v>146</v>
      </c>
      <c r="E393" s="5" t="s">
        <v>1035</v>
      </c>
      <c r="F393" s="9" t="s">
        <v>132</v>
      </c>
    </row>
    <row r="394" spans="1:6" x14ac:dyDescent="0.35">
      <c r="A394" s="6">
        <v>9641</v>
      </c>
      <c r="B394" s="7">
        <v>28080500730</v>
      </c>
      <c r="C394" s="8" t="s">
        <v>1036</v>
      </c>
      <c r="D394" s="8" t="s">
        <v>114</v>
      </c>
      <c r="E394" s="5" t="s">
        <v>1037</v>
      </c>
      <c r="F394" s="9" t="s">
        <v>132</v>
      </c>
    </row>
    <row r="395" spans="1:6" x14ac:dyDescent="0.35">
      <c r="A395" s="6">
        <v>9643</v>
      </c>
      <c r="B395" s="7">
        <v>20090503895</v>
      </c>
      <c r="C395" s="8" t="s">
        <v>1038</v>
      </c>
      <c r="D395" s="8" t="s">
        <v>15</v>
      </c>
      <c r="E395" s="5" t="s">
        <v>1039</v>
      </c>
      <c r="F395" s="9" t="s">
        <v>132</v>
      </c>
    </row>
    <row r="396" spans="1:6" x14ac:dyDescent="0.35">
      <c r="A396" s="6">
        <v>9645</v>
      </c>
      <c r="B396" s="7">
        <v>5060301859</v>
      </c>
      <c r="C396" s="8" t="s">
        <v>1040</v>
      </c>
      <c r="D396" s="8" t="s">
        <v>75</v>
      </c>
      <c r="E396" s="5" t="s">
        <v>1041</v>
      </c>
      <c r="F396" s="9" t="s">
        <v>132</v>
      </c>
    </row>
    <row r="397" spans="1:6" x14ac:dyDescent="0.35">
      <c r="A397" s="6">
        <v>9646</v>
      </c>
      <c r="B397" s="7">
        <v>4070502630</v>
      </c>
      <c r="C397" s="8" t="s">
        <v>1042</v>
      </c>
      <c r="D397" s="8" t="s">
        <v>299</v>
      </c>
      <c r="E397" s="5" t="s">
        <v>1043</v>
      </c>
      <c r="F397" s="9" t="s">
        <v>132</v>
      </c>
    </row>
    <row r="398" spans="1:6" x14ac:dyDescent="0.35">
      <c r="A398" s="6">
        <v>9647</v>
      </c>
      <c r="B398" s="7">
        <v>17010500894</v>
      </c>
      <c r="C398" s="8" t="s">
        <v>1044</v>
      </c>
      <c r="D398" s="8" t="s">
        <v>146</v>
      </c>
      <c r="E398" s="5" t="s">
        <v>1045</v>
      </c>
      <c r="F398" s="9" t="s">
        <v>132</v>
      </c>
    </row>
    <row r="399" spans="1:6" x14ac:dyDescent="0.35">
      <c r="A399" s="6">
        <v>9649</v>
      </c>
      <c r="B399" s="7">
        <v>16050100409</v>
      </c>
      <c r="C399" s="8" t="s">
        <v>1046</v>
      </c>
      <c r="D399" s="8" t="s">
        <v>258</v>
      </c>
      <c r="E399" s="5" t="s">
        <v>1047</v>
      </c>
      <c r="F399" s="9" t="s">
        <v>132</v>
      </c>
    </row>
    <row r="400" spans="1:6" x14ac:dyDescent="0.35">
      <c r="A400" s="6">
        <v>9650</v>
      </c>
      <c r="B400" s="7">
        <v>11090400935</v>
      </c>
      <c r="C400" s="8" t="s">
        <v>1048</v>
      </c>
      <c r="D400" s="8" t="s">
        <v>1049</v>
      </c>
      <c r="E400" s="5" t="s">
        <v>1050</v>
      </c>
      <c r="F400" s="9" t="s">
        <v>132</v>
      </c>
    </row>
    <row r="401" spans="1:6" x14ac:dyDescent="0.35">
      <c r="A401" s="6">
        <v>9651</v>
      </c>
      <c r="B401" s="7">
        <v>2030300053</v>
      </c>
      <c r="C401" s="8" t="s">
        <v>903</v>
      </c>
      <c r="D401" s="8" t="s">
        <v>75</v>
      </c>
      <c r="E401" s="5" t="s">
        <v>1051</v>
      </c>
      <c r="F401" s="9" t="s">
        <v>132</v>
      </c>
    </row>
    <row r="402" spans="1:6" ht="29" x14ac:dyDescent="0.35">
      <c r="A402" s="6">
        <v>9652</v>
      </c>
      <c r="B402" s="7">
        <v>4060300235</v>
      </c>
      <c r="C402" s="8" t="s">
        <v>1052</v>
      </c>
      <c r="D402" s="8" t="s">
        <v>1053</v>
      </c>
      <c r="E402" s="5" t="s">
        <v>1054</v>
      </c>
      <c r="F402" s="9" t="s">
        <v>132</v>
      </c>
    </row>
    <row r="403" spans="1:6" x14ac:dyDescent="0.35">
      <c r="A403" s="6">
        <v>9653</v>
      </c>
      <c r="B403" s="7">
        <v>21060300825</v>
      </c>
      <c r="C403" s="8" t="s">
        <v>1055</v>
      </c>
      <c r="D403" s="8" t="s">
        <v>28</v>
      </c>
      <c r="E403" s="5" t="s">
        <v>1056</v>
      </c>
      <c r="F403" s="9" t="s">
        <v>132</v>
      </c>
    </row>
    <row r="404" spans="1:6" x14ac:dyDescent="0.35">
      <c r="A404" s="6">
        <v>9712</v>
      </c>
      <c r="B404" s="7">
        <v>26050500896</v>
      </c>
      <c r="C404" s="8" t="s">
        <v>1057</v>
      </c>
      <c r="D404" s="8" t="s">
        <v>299</v>
      </c>
      <c r="E404" s="5" t="s">
        <v>1058</v>
      </c>
      <c r="F404" s="9" t="s">
        <v>132</v>
      </c>
    </row>
    <row r="405" spans="1:6" x14ac:dyDescent="0.35">
      <c r="A405" s="6">
        <v>9654</v>
      </c>
      <c r="B405" s="7">
        <v>26050500870</v>
      </c>
      <c r="C405" s="8" t="s">
        <v>1057</v>
      </c>
      <c r="D405" s="8" t="s">
        <v>150</v>
      </c>
      <c r="E405" s="5" t="s">
        <v>1059</v>
      </c>
      <c r="F405" s="9" t="s">
        <v>132</v>
      </c>
    </row>
    <row r="406" spans="1:6" x14ac:dyDescent="0.35">
      <c r="A406" s="6">
        <v>9656</v>
      </c>
      <c r="B406" s="7">
        <v>25070201592</v>
      </c>
      <c r="C406" s="8" t="s">
        <v>1060</v>
      </c>
      <c r="D406" s="8" t="s">
        <v>299</v>
      </c>
      <c r="E406" s="5" t="s">
        <v>1061</v>
      </c>
      <c r="F406" s="9" t="s">
        <v>132</v>
      </c>
    </row>
    <row r="407" spans="1:6" x14ac:dyDescent="0.35">
      <c r="A407" s="6">
        <v>9657</v>
      </c>
      <c r="B407" s="7">
        <v>19020501219</v>
      </c>
      <c r="C407" s="8" t="s">
        <v>862</v>
      </c>
      <c r="D407" s="8" t="s">
        <v>35</v>
      </c>
      <c r="E407" s="5" t="s">
        <v>1062</v>
      </c>
      <c r="F407" s="9" t="s">
        <v>132</v>
      </c>
    </row>
    <row r="408" spans="1:6" x14ac:dyDescent="0.35">
      <c r="A408" s="6">
        <v>9658</v>
      </c>
      <c r="B408" s="7">
        <v>13110500314</v>
      </c>
      <c r="C408" s="8" t="s">
        <v>1063</v>
      </c>
      <c r="D408" s="8" t="s">
        <v>299</v>
      </c>
      <c r="E408" s="5" t="s">
        <v>1064</v>
      </c>
      <c r="F408" s="9" t="s">
        <v>132</v>
      </c>
    </row>
    <row r="409" spans="1:6" x14ac:dyDescent="0.35">
      <c r="A409" s="6">
        <v>9708</v>
      </c>
      <c r="B409" s="7">
        <v>5060500237</v>
      </c>
      <c r="C409" s="8" t="s">
        <v>1106</v>
      </c>
      <c r="D409" s="8" t="s">
        <v>1107</v>
      </c>
      <c r="E409" s="5" t="s">
        <v>1108</v>
      </c>
      <c r="F409" s="9" t="s">
        <v>137</v>
      </c>
    </row>
    <row r="410" spans="1:6" x14ac:dyDescent="0.35">
      <c r="A410" s="6">
        <v>9448</v>
      </c>
      <c r="B410" s="7">
        <v>23110500453</v>
      </c>
      <c r="C410" s="8" t="s">
        <v>1065</v>
      </c>
      <c r="D410" s="8" t="s">
        <v>542</v>
      </c>
      <c r="E410" s="5" t="s">
        <v>1066</v>
      </c>
      <c r="F410" s="9" t="s">
        <v>137</v>
      </c>
    </row>
    <row r="411" spans="1:6" x14ac:dyDescent="0.35">
      <c r="A411" s="6">
        <v>9449</v>
      </c>
      <c r="B411" s="7">
        <v>13080500419</v>
      </c>
      <c r="C411" s="8" t="s">
        <v>1067</v>
      </c>
      <c r="D411" s="8" t="s">
        <v>157</v>
      </c>
      <c r="E411" s="5" t="s">
        <v>1068</v>
      </c>
      <c r="F411" s="9" t="s">
        <v>137</v>
      </c>
    </row>
    <row r="412" spans="1:6" x14ac:dyDescent="0.35">
      <c r="A412" s="6">
        <v>9694</v>
      </c>
      <c r="B412" s="7">
        <v>20100501376</v>
      </c>
      <c r="C412" s="8" t="s">
        <v>1069</v>
      </c>
      <c r="D412" s="8" t="s">
        <v>75</v>
      </c>
      <c r="E412" s="5" t="s">
        <v>1070</v>
      </c>
      <c r="F412" s="9" t="s">
        <v>137</v>
      </c>
    </row>
    <row r="413" spans="1:6" x14ac:dyDescent="0.35">
      <c r="A413" s="6">
        <v>9724</v>
      </c>
      <c r="B413" s="7">
        <v>10120400717</v>
      </c>
      <c r="C413" s="8" t="s">
        <v>1071</v>
      </c>
      <c r="D413" s="8" t="s">
        <v>1072</v>
      </c>
      <c r="E413" s="5" t="s">
        <v>1073</v>
      </c>
      <c r="F413" s="9" t="s">
        <v>137</v>
      </c>
    </row>
    <row r="414" spans="1:6" x14ac:dyDescent="0.35">
      <c r="A414" s="6">
        <v>9450</v>
      </c>
      <c r="B414" s="7">
        <v>24030502710</v>
      </c>
      <c r="C414" s="8" t="s">
        <v>1074</v>
      </c>
      <c r="D414" s="8" t="s">
        <v>146</v>
      </c>
      <c r="E414" s="5" t="s">
        <v>1075</v>
      </c>
      <c r="F414" s="9" t="s">
        <v>137</v>
      </c>
    </row>
    <row r="415" spans="1:6" x14ac:dyDescent="0.35">
      <c r="A415" s="6">
        <v>9451</v>
      </c>
      <c r="B415" s="7">
        <v>4030501557</v>
      </c>
      <c r="C415" s="8" t="s">
        <v>1076</v>
      </c>
      <c r="D415" s="8" t="s">
        <v>46</v>
      </c>
      <c r="E415" s="5" t="s">
        <v>1077</v>
      </c>
      <c r="F415" s="9" t="s">
        <v>137</v>
      </c>
    </row>
    <row r="416" spans="1:6" x14ac:dyDescent="0.35">
      <c r="A416" s="6">
        <v>9453</v>
      </c>
      <c r="B416" s="7">
        <v>23030501953</v>
      </c>
      <c r="C416" s="8" t="s">
        <v>1078</v>
      </c>
      <c r="D416" s="8" t="s">
        <v>131</v>
      </c>
      <c r="E416" s="5" t="s">
        <v>1079</v>
      </c>
      <c r="F416" s="9" t="s">
        <v>137</v>
      </c>
    </row>
    <row r="417" spans="1:6" x14ac:dyDescent="0.35">
      <c r="A417" s="6">
        <v>9454</v>
      </c>
      <c r="B417" s="7">
        <v>18050502212</v>
      </c>
      <c r="C417" s="8" t="s">
        <v>1080</v>
      </c>
      <c r="D417" s="8" t="s">
        <v>737</v>
      </c>
      <c r="E417" s="5" t="s">
        <v>1081</v>
      </c>
      <c r="F417" s="9" t="s">
        <v>137</v>
      </c>
    </row>
    <row r="418" spans="1:6" x14ac:dyDescent="0.35">
      <c r="A418" s="6">
        <v>9455</v>
      </c>
      <c r="B418" s="7">
        <v>19050401132</v>
      </c>
      <c r="C418" s="8" t="s">
        <v>1082</v>
      </c>
      <c r="D418" s="8" t="s">
        <v>113</v>
      </c>
      <c r="E418" s="5" t="s">
        <v>1083</v>
      </c>
      <c r="F418" s="10" t="s">
        <v>137</v>
      </c>
    </row>
    <row r="419" spans="1:6" x14ac:dyDescent="0.35">
      <c r="A419" s="6">
        <v>9457</v>
      </c>
      <c r="B419" s="7">
        <v>17119801839</v>
      </c>
      <c r="C419" s="8" t="s">
        <v>1084</v>
      </c>
      <c r="D419" s="8" t="s">
        <v>15</v>
      </c>
      <c r="E419" s="5" t="s">
        <v>1085</v>
      </c>
      <c r="F419" s="10" t="s">
        <v>137</v>
      </c>
    </row>
    <row r="420" spans="1:6" x14ac:dyDescent="0.35">
      <c r="A420" s="6">
        <v>9460</v>
      </c>
      <c r="B420" s="7">
        <v>9070302477</v>
      </c>
      <c r="C420" s="8" t="s">
        <v>1086</v>
      </c>
      <c r="D420" s="8" t="s">
        <v>146</v>
      </c>
      <c r="E420" s="5" t="s">
        <v>1087</v>
      </c>
      <c r="F420" s="10" t="s">
        <v>137</v>
      </c>
    </row>
    <row r="421" spans="1:6" x14ac:dyDescent="0.35">
      <c r="A421" s="6">
        <v>9461</v>
      </c>
      <c r="B421" s="7">
        <v>23096203437</v>
      </c>
      <c r="C421" s="8" t="s">
        <v>1088</v>
      </c>
      <c r="D421" s="8" t="s">
        <v>914</v>
      </c>
      <c r="E421" s="5" t="s">
        <v>1089</v>
      </c>
      <c r="F421" s="10" t="s">
        <v>137</v>
      </c>
    </row>
    <row r="422" spans="1:6" x14ac:dyDescent="0.35">
      <c r="A422" s="6">
        <v>9463</v>
      </c>
      <c r="B422" s="7">
        <v>27060501619</v>
      </c>
      <c r="C422" s="8" t="s">
        <v>1090</v>
      </c>
      <c r="D422" s="8" t="s">
        <v>145</v>
      </c>
      <c r="E422" s="5" t="s">
        <v>1091</v>
      </c>
      <c r="F422" s="10" t="s">
        <v>137</v>
      </c>
    </row>
    <row r="423" spans="1:6" x14ac:dyDescent="0.35">
      <c r="A423" s="6">
        <v>9464</v>
      </c>
      <c r="B423" s="7">
        <v>21120500695</v>
      </c>
      <c r="C423" s="8" t="s">
        <v>1092</v>
      </c>
      <c r="D423" s="8" t="s">
        <v>801</v>
      </c>
      <c r="E423" s="5" t="s">
        <v>1093</v>
      </c>
      <c r="F423" s="10" t="s">
        <v>137</v>
      </c>
    </row>
    <row r="424" spans="1:6" x14ac:dyDescent="0.35">
      <c r="A424" s="6">
        <v>9466</v>
      </c>
      <c r="B424" s="7">
        <v>2080500396</v>
      </c>
      <c r="C424" s="8" t="s">
        <v>1094</v>
      </c>
      <c r="D424" s="8" t="s">
        <v>460</v>
      </c>
      <c r="E424" s="5" t="s">
        <v>1095</v>
      </c>
      <c r="F424" s="10" t="s">
        <v>137</v>
      </c>
    </row>
    <row r="425" spans="1:6" x14ac:dyDescent="0.35">
      <c r="A425" s="6">
        <v>9467</v>
      </c>
      <c r="B425" s="7">
        <v>22040502175</v>
      </c>
      <c r="C425" s="8" t="s">
        <v>1096</v>
      </c>
      <c r="D425" s="8" t="s">
        <v>823</v>
      </c>
      <c r="E425" s="5" t="s">
        <v>1097</v>
      </c>
      <c r="F425" s="10" t="s">
        <v>137</v>
      </c>
    </row>
    <row r="426" spans="1:6" x14ac:dyDescent="0.35">
      <c r="A426" s="6">
        <v>9468</v>
      </c>
      <c r="B426" s="7">
        <v>21030502294</v>
      </c>
      <c r="C426" s="8" t="s">
        <v>1098</v>
      </c>
      <c r="D426" s="8" t="s">
        <v>914</v>
      </c>
      <c r="E426" s="5" t="s">
        <v>1099</v>
      </c>
      <c r="F426" s="10" t="s">
        <v>137</v>
      </c>
    </row>
    <row r="427" spans="1:6" x14ac:dyDescent="0.35">
      <c r="A427" s="6">
        <v>9714</v>
      </c>
      <c r="B427" s="7">
        <v>2120501198</v>
      </c>
      <c r="C427" s="8" t="s">
        <v>1100</v>
      </c>
      <c r="D427" s="8" t="s">
        <v>299</v>
      </c>
      <c r="E427" s="5" t="s">
        <v>1101</v>
      </c>
      <c r="F427" s="10" t="s">
        <v>137</v>
      </c>
    </row>
    <row r="428" spans="1:6" x14ac:dyDescent="0.35">
      <c r="A428" s="6">
        <v>9469</v>
      </c>
      <c r="B428" s="7">
        <v>16040502052</v>
      </c>
      <c r="C428" s="8" t="s">
        <v>1102</v>
      </c>
      <c r="D428" s="8" t="s">
        <v>105</v>
      </c>
      <c r="E428" s="5" t="s">
        <v>1103</v>
      </c>
      <c r="F428" s="10" t="s">
        <v>137</v>
      </c>
    </row>
    <row r="429" spans="1:6" x14ac:dyDescent="0.35">
      <c r="A429" s="6">
        <v>9470</v>
      </c>
      <c r="B429" s="7">
        <v>14097803275</v>
      </c>
      <c r="C429" s="8" t="s">
        <v>1104</v>
      </c>
      <c r="D429" s="8" t="s">
        <v>612</v>
      </c>
      <c r="E429" s="5" t="s">
        <v>1105</v>
      </c>
      <c r="F429" s="9" t="s">
        <v>137</v>
      </c>
    </row>
    <row r="430" spans="1:6" x14ac:dyDescent="0.35">
      <c r="A430" s="16">
        <f t="shared" ref="A430:F430" si="0">SUM(A2:A429)</f>
        <v>3995073</v>
      </c>
      <c r="B430" s="43">
        <f t="shared" si="0"/>
        <v>6865406565833</v>
      </c>
      <c r="C430" s="44">
        <f t="shared" si="0"/>
        <v>0</v>
      </c>
      <c r="D430" s="44">
        <f t="shared" si="0"/>
        <v>0</v>
      </c>
      <c r="E430" s="44">
        <f t="shared" si="0"/>
        <v>0</v>
      </c>
      <c r="F430" s="15">
        <f t="shared" si="0"/>
        <v>0</v>
      </c>
    </row>
    <row r="431" spans="1:6" x14ac:dyDescent="0.35">
      <c r="A431" s="6"/>
      <c r="B431" s="7"/>
      <c r="C431" s="8"/>
      <c r="D431" s="8"/>
      <c r="E431" s="8"/>
      <c r="F431" s="5"/>
    </row>
    <row r="432" spans="1:6" x14ac:dyDescent="0.35">
      <c r="A432" s="6"/>
      <c r="B432" s="7"/>
      <c r="C432" s="8"/>
      <c r="D432" s="8"/>
      <c r="E432" s="8"/>
      <c r="F432" s="5"/>
    </row>
    <row r="433" spans="1:6" x14ac:dyDescent="0.35">
      <c r="A433" s="6"/>
      <c r="B433" s="7"/>
      <c r="C433" s="8"/>
      <c r="D433" s="8"/>
      <c r="E433" s="8"/>
      <c r="F433" s="5"/>
    </row>
    <row r="434" spans="1:6" x14ac:dyDescent="0.35">
      <c r="A434" s="6"/>
      <c r="B434" s="7"/>
      <c r="C434" s="8"/>
      <c r="D434" s="8"/>
      <c r="E434" s="8"/>
      <c r="F434" s="5"/>
    </row>
    <row r="435" spans="1:6" x14ac:dyDescent="0.35">
      <c r="A435" s="6"/>
      <c r="B435" s="7"/>
      <c r="C435" s="8"/>
      <c r="D435" s="8"/>
      <c r="E435" s="8"/>
      <c r="F435" s="5"/>
    </row>
    <row r="436" spans="1:6" x14ac:dyDescent="0.35">
      <c r="A436" s="6"/>
      <c r="B436" s="7"/>
      <c r="C436" s="8"/>
      <c r="D436" s="8"/>
      <c r="E436" s="8"/>
      <c r="F436" s="5"/>
    </row>
    <row r="437" spans="1:6" x14ac:dyDescent="0.35">
      <c r="A437" s="6"/>
      <c r="B437" s="7"/>
      <c r="C437" s="8"/>
      <c r="D437" s="8"/>
      <c r="E437" s="8"/>
      <c r="F437" s="5"/>
    </row>
    <row r="438" spans="1:6" x14ac:dyDescent="0.35">
      <c r="A438" s="6"/>
      <c r="B438" s="7"/>
      <c r="C438" s="8"/>
      <c r="D438" s="8"/>
      <c r="E438" s="8"/>
      <c r="F438" s="5"/>
    </row>
    <row r="439" spans="1:6" x14ac:dyDescent="0.35">
      <c r="A439" s="6"/>
      <c r="B439" s="7"/>
      <c r="C439" s="8"/>
      <c r="D439" s="8"/>
      <c r="E439" s="8"/>
      <c r="F439" s="5"/>
    </row>
    <row r="440" spans="1:6" x14ac:dyDescent="0.35">
      <c r="A440" s="6"/>
      <c r="B440" s="7"/>
      <c r="C440" s="8"/>
      <c r="D440" s="8"/>
      <c r="E440" s="8"/>
      <c r="F440" s="5"/>
    </row>
    <row r="441" spans="1:6" x14ac:dyDescent="0.35">
      <c r="A441" s="6"/>
      <c r="B441" s="7"/>
      <c r="C441" s="8"/>
      <c r="D441" s="8"/>
      <c r="E441" s="8"/>
      <c r="F441" s="5"/>
    </row>
    <row r="442" spans="1:6" x14ac:dyDescent="0.35">
      <c r="A442" s="6"/>
      <c r="B442" s="7"/>
      <c r="C442" s="8"/>
      <c r="D442" s="8"/>
      <c r="E442" s="8"/>
      <c r="F442" s="5"/>
    </row>
    <row r="443" spans="1:6" x14ac:dyDescent="0.35">
      <c r="A443" s="6"/>
      <c r="B443" s="7"/>
      <c r="C443" s="8"/>
      <c r="D443" s="8"/>
      <c r="E443" s="8"/>
      <c r="F443" s="5"/>
    </row>
    <row r="444" spans="1:6" x14ac:dyDescent="0.35">
      <c r="A444" s="6"/>
      <c r="B444" s="7"/>
      <c r="C444" s="8"/>
      <c r="D444" s="8"/>
      <c r="E444" s="8"/>
      <c r="F444" s="5"/>
    </row>
    <row r="445" spans="1:6" x14ac:dyDescent="0.35">
      <c r="A445" s="6"/>
      <c r="B445" s="7"/>
      <c r="C445" s="8"/>
      <c r="D445" s="8"/>
      <c r="E445" s="8"/>
      <c r="F445" s="5"/>
    </row>
    <row r="446" spans="1:6" x14ac:dyDescent="0.35">
      <c r="A446" s="6"/>
      <c r="B446" s="7"/>
      <c r="C446" s="8"/>
      <c r="D446" s="8"/>
      <c r="E446" s="8"/>
      <c r="F446" s="5"/>
    </row>
    <row r="447" spans="1:6" x14ac:dyDescent="0.35">
      <c r="A447" s="6"/>
      <c r="B447" s="7"/>
      <c r="C447" s="8"/>
      <c r="D447" s="8"/>
      <c r="E447" s="8"/>
      <c r="F447" s="5"/>
    </row>
    <row r="448" spans="1:6" x14ac:dyDescent="0.35">
      <c r="A448" s="6"/>
      <c r="B448" s="7"/>
      <c r="C448" s="8"/>
      <c r="D448" s="8"/>
      <c r="E448" s="8"/>
      <c r="F448" s="5"/>
    </row>
    <row r="449" spans="1:6" x14ac:dyDescent="0.35">
      <c r="A449" s="6"/>
      <c r="B449" s="7"/>
      <c r="C449" s="8"/>
      <c r="D449" s="8"/>
      <c r="E449" s="8"/>
      <c r="F449" s="5"/>
    </row>
    <row r="450" spans="1:6" x14ac:dyDescent="0.35">
      <c r="A450" s="6"/>
      <c r="B450" s="7"/>
      <c r="C450" s="8"/>
      <c r="D450" s="8"/>
      <c r="E450" s="8"/>
      <c r="F450" s="5"/>
    </row>
    <row r="451" spans="1:6" x14ac:dyDescent="0.35">
      <c r="A451" s="6"/>
      <c r="B451" s="7"/>
      <c r="C451" s="8"/>
      <c r="D451" s="8"/>
      <c r="E451" s="8"/>
      <c r="F451" s="5"/>
    </row>
    <row r="452" spans="1:6" x14ac:dyDescent="0.35">
      <c r="A452" s="6"/>
      <c r="B452" s="7"/>
      <c r="C452" s="8"/>
      <c r="D452" s="8"/>
      <c r="E452" s="8"/>
      <c r="F452" s="5"/>
    </row>
    <row r="453" spans="1:6" x14ac:dyDescent="0.35">
      <c r="A453" s="6"/>
      <c r="B453" s="7"/>
      <c r="C453" s="8"/>
      <c r="D453" s="8"/>
      <c r="E453" s="8"/>
      <c r="F453" s="5"/>
    </row>
    <row r="454" spans="1:6" x14ac:dyDescent="0.35">
      <c r="A454" s="6"/>
      <c r="B454" s="7"/>
      <c r="C454" s="8"/>
      <c r="D454" s="8"/>
      <c r="E454" s="8"/>
      <c r="F454" s="5"/>
    </row>
    <row r="455" spans="1:6" x14ac:dyDescent="0.35">
      <c r="A455" s="6"/>
      <c r="B455" s="7"/>
      <c r="C455" s="8"/>
      <c r="D455" s="8"/>
      <c r="E455" s="8"/>
      <c r="F455" s="5"/>
    </row>
    <row r="456" spans="1:6" x14ac:dyDescent="0.35">
      <c r="A456" s="6"/>
      <c r="B456" s="7"/>
      <c r="C456" s="8"/>
      <c r="D456" s="8"/>
      <c r="E456" s="8"/>
      <c r="F456" s="5"/>
    </row>
    <row r="457" spans="1:6" x14ac:dyDescent="0.35">
      <c r="A457" s="6"/>
      <c r="B457" s="7"/>
      <c r="C457" s="8"/>
      <c r="D457" s="8"/>
      <c r="E457" s="8"/>
      <c r="F457" s="5"/>
    </row>
    <row r="458" spans="1:6" x14ac:dyDescent="0.35">
      <c r="A458" s="6"/>
      <c r="B458" s="7"/>
      <c r="C458" s="8"/>
      <c r="D458" s="8"/>
      <c r="E458" s="8"/>
      <c r="F458" s="5"/>
    </row>
    <row r="459" spans="1:6" x14ac:dyDescent="0.35">
      <c r="A459" s="6"/>
      <c r="B459" s="7"/>
      <c r="C459" s="8"/>
      <c r="D459" s="8"/>
      <c r="E459" s="8"/>
      <c r="F459" s="5"/>
    </row>
    <row r="460" spans="1:6" x14ac:dyDescent="0.35">
      <c r="A460" s="6"/>
      <c r="B460" s="7"/>
      <c r="C460" s="8"/>
      <c r="D460" s="8"/>
      <c r="E460" s="8"/>
      <c r="F460" s="5"/>
    </row>
    <row r="461" spans="1:6" x14ac:dyDescent="0.35">
      <c r="A461" s="6"/>
      <c r="B461" s="7"/>
      <c r="C461" s="8"/>
      <c r="D461" s="8"/>
      <c r="E461" s="8"/>
      <c r="F461" s="5"/>
    </row>
    <row r="462" spans="1:6" x14ac:dyDescent="0.35">
      <c r="A462" s="6"/>
      <c r="B462" s="7"/>
      <c r="C462" s="8"/>
      <c r="D462" s="8"/>
      <c r="E462" s="8"/>
      <c r="F462" s="5"/>
    </row>
    <row r="463" spans="1:6" x14ac:dyDescent="0.35">
      <c r="A463" s="6"/>
      <c r="B463" s="7"/>
      <c r="C463" s="8"/>
      <c r="D463" s="8"/>
      <c r="E463" s="8"/>
      <c r="F463" s="5"/>
    </row>
    <row r="464" spans="1:6" x14ac:dyDescent="0.35">
      <c r="A464" s="6"/>
      <c r="B464" s="7"/>
      <c r="C464" s="8"/>
      <c r="D464" s="8"/>
      <c r="E464" s="8"/>
      <c r="F464" s="5"/>
    </row>
    <row r="465" spans="1:6" x14ac:dyDescent="0.35">
      <c r="A465" s="6"/>
      <c r="B465" s="7"/>
      <c r="C465" s="8"/>
      <c r="D465" s="8"/>
      <c r="E465" s="8"/>
      <c r="F465" s="5"/>
    </row>
    <row r="466" spans="1:6" x14ac:dyDescent="0.35">
      <c r="A466" s="6"/>
      <c r="B466" s="7"/>
      <c r="C466" s="8"/>
      <c r="D466" s="8"/>
      <c r="E466" s="8"/>
      <c r="F466" s="5"/>
    </row>
    <row r="467" spans="1:6" x14ac:dyDescent="0.35">
      <c r="A467" s="6"/>
      <c r="B467" s="7"/>
      <c r="C467" s="8"/>
      <c r="D467" s="8"/>
      <c r="E467" s="8"/>
      <c r="F467" s="5"/>
    </row>
    <row r="468" spans="1:6" x14ac:dyDescent="0.35">
      <c r="A468" s="6"/>
      <c r="B468" s="7"/>
      <c r="C468" s="8"/>
      <c r="D468" s="8"/>
      <c r="E468" s="8"/>
      <c r="F468" s="5"/>
    </row>
    <row r="469" spans="1:6" x14ac:dyDescent="0.35">
      <c r="A469" s="6"/>
      <c r="B469" s="7"/>
      <c r="C469" s="8"/>
      <c r="D469" s="8"/>
      <c r="E469" s="8"/>
      <c r="F469" s="5"/>
    </row>
    <row r="470" spans="1:6" x14ac:dyDescent="0.35">
      <c r="A470" s="6"/>
      <c r="B470" s="7"/>
      <c r="C470" s="8"/>
      <c r="D470" s="8"/>
      <c r="E470" s="8"/>
      <c r="F470" s="5"/>
    </row>
    <row r="471" spans="1:6" x14ac:dyDescent="0.35">
      <c r="A471" s="6"/>
      <c r="B471" s="7"/>
      <c r="C471" s="8"/>
      <c r="D471" s="8"/>
      <c r="E471" s="8"/>
      <c r="F471" s="5"/>
    </row>
    <row r="472" spans="1:6" x14ac:dyDescent="0.35">
      <c r="A472" s="6"/>
      <c r="B472" s="7"/>
      <c r="C472" s="8"/>
      <c r="D472" s="8"/>
      <c r="E472" s="8"/>
      <c r="F472" s="5"/>
    </row>
    <row r="473" spans="1:6" x14ac:dyDescent="0.35">
      <c r="A473" s="6"/>
      <c r="B473" s="7"/>
      <c r="C473" s="8"/>
      <c r="D473" s="8"/>
      <c r="E473" s="8"/>
      <c r="F473" s="5"/>
    </row>
    <row r="474" spans="1:6" x14ac:dyDescent="0.35">
      <c r="A474" s="6"/>
      <c r="B474" s="7"/>
      <c r="C474" s="8"/>
      <c r="D474" s="8"/>
      <c r="E474" s="8"/>
      <c r="F474" s="5"/>
    </row>
    <row r="475" spans="1:6" x14ac:dyDescent="0.35">
      <c r="A475" s="6"/>
      <c r="B475" s="7"/>
      <c r="C475" s="8"/>
      <c r="D475" s="8"/>
      <c r="E475" s="8"/>
      <c r="F475" s="5"/>
    </row>
    <row r="476" spans="1:6" x14ac:dyDescent="0.35">
      <c r="A476" s="6"/>
      <c r="B476" s="7"/>
      <c r="C476" s="8"/>
      <c r="D476" s="8"/>
      <c r="E476" s="8"/>
      <c r="F476" s="5"/>
    </row>
    <row r="477" spans="1:6" x14ac:dyDescent="0.35">
      <c r="A477" s="6"/>
      <c r="B477" s="7"/>
      <c r="C477" s="8"/>
      <c r="D477" s="8"/>
      <c r="E477" s="8"/>
      <c r="F477" s="5"/>
    </row>
    <row r="478" spans="1:6" x14ac:dyDescent="0.35">
      <c r="A478" s="6"/>
      <c r="B478" s="7"/>
      <c r="C478" s="8"/>
      <c r="D478" s="8"/>
      <c r="E478" s="8"/>
      <c r="F478" s="5"/>
    </row>
    <row r="479" spans="1:6" x14ac:dyDescent="0.35">
      <c r="A479" s="6"/>
      <c r="B479" s="7"/>
      <c r="C479" s="8"/>
      <c r="D479" s="8"/>
      <c r="E479" s="8"/>
      <c r="F479" s="5"/>
    </row>
    <row r="480" spans="1:6" x14ac:dyDescent="0.35">
      <c r="A480" s="6"/>
      <c r="B480" s="7"/>
      <c r="C480" s="8"/>
      <c r="D480" s="8"/>
      <c r="E480" s="8"/>
      <c r="F480" s="5"/>
    </row>
    <row r="481" spans="1:6" x14ac:dyDescent="0.35">
      <c r="A481" s="6"/>
      <c r="B481" s="7"/>
      <c r="C481" s="8"/>
      <c r="D481" s="8"/>
      <c r="E481" s="8"/>
      <c r="F481" s="5"/>
    </row>
    <row r="482" spans="1:6" x14ac:dyDescent="0.35">
      <c r="F482" s="5"/>
    </row>
    <row r="483" spans="1:6" x14ac:dyDescent="0.35">
      <c r="F483" s="5"/>
    </row>
    <row r="484" spans="1:6" x14ac:dyDescent="0.35">
      <c r="F484" s="5"/>
    </row>
    <row r="485" spans="1:6" x14ac:dyDescent="0.35">
      <c r="F485" s="5"/>
    </row>
    <row r="486" spans="1:6" x14ac:dyDescent="0.35">
      <c r="F486" s="5"/>
    </row>
    <row r="487" spans="1:6" x14ac:dyDescent="0.35">
      <c r="F487" s="5"/>
    </row>
    <row r="488" spans="1:6" x14ac:dyDescent="0.35">
      <c r="F488" s="5"/>
    </row>
    <row r="489" spans="1:6" x14ac:dyDescent="0.35">
      <c r="F489" s="5"/>
    </row>
    <row r="490" spans="1:6" x14ac:dyDescent="0.35">
      <c r="F490" s="5"/>
    </row>
    <row r="491" spans="1:6" x14ac:dyDescent="0.35">
      <c r="F491" s="5"/>
    </row>
    <row r="492" spans="1:6" x14ac:dyDescent="0.35">
      <c r="F492" s="5"/>
    </row>
    <row r="493" spans="1:6" x14ac:dyDescent="0.35">
      <c r="F493" s="5"/>
    </row>
    <row r="494" spans="1:6" x14ac:dyDescent="0.35">
      <c r="F494" s="5"/>
    </row>
    <row r="495" spans="1:6" x14ac:dyDescent="0.35">
      <c r="F495" s="5"/>
    </row>
    <row r="496" spans="1:6" x14ac:dyDescent="0.35">
      <c r="F496" s="5"/>
    </row>
    <row r="497" spans="6:6" x14ac:dyDescent="0.35">
      <c r="F497" s="5"/>
    </row>
    <row r="498" spans="6:6" x14ac:dyDescent="0.35">
      <c r="F498" s="5"/>
    </row>
    <row r="499" spans="6:6" x14ac:dyDescent="0.35">
      <c r="F499" s="5"/>
    </row>
    <row r="500" spans="6:6" x14ac:dyDescent="0.35">
      <c r="F500" s="5"/>
    </row>
    <row r="501" spans="6:6" x14ac:dyDescent="0.35">
      <c r="F501" s="5"/>
    </row>
    <row r="502" spans="6:6" x14ac:dyDescent="0.35">
      <c r="F502" s="5"/>
    </row>
    <row r="503" spans="6:6" x14ac:dyDescent="0.35">
      <c r="F503" s="5"/>
    </row>
    <row r="504" spans="6:6" x14ac:dyDescent="0.35">
      <c r="F504" s="5"/>
    </row>
    <row r="505" spans="6:6" x14ac:dyDescent="0.35">
      <c r="F505" s="5"/>
    </row>
    <row r="506" spans="6:6" x14ac:dyDescent="0.35">
      <c r="F506" s="5"/>
    </row>
    <row r="507" spans="6:6" x14ac:dyDescent="0.35">
      <c r="F507" s="5"/>
    </row>
    <row r="508" spans="6:6" x14ac:dyDescent="0.35">
      <c r="F508" s="5"/>
    </row>
    <row r="509" spans="6:6" x14ac:dyDescent="0.35">
      <c r="F509" s="5"/>
    </row>
    <row r="510" spans="6:6" x14ac:dyDescent="0.35">
      <c r="F510" s="5"/>
    </row>
    <row r="511" spans="6:6" x14ac:dyDescent="0.35">
      <c r="F511" s="5"/>
    </row>
    <row r="512" spans="6:6" x14ac:dyDescent="0.35">
      <c r="F512" s="5"/>
    </row>
    <row r="513" spans="6:6" x14ac:dyDescent="0.35">
      <c r="F513" s="5"/>
    </row>
    <row r="514" spans="6:6" x14ac:dyDescent="0.35">
      <c r="F514" s="5"/>
    </row>
    <row r="515" spans="6:6" x14ac:dyDescent="0.35">
      <c r="F515" s="5"/>
    </row>
    <row r="516" spans="6:6" x14ac:dyDescent="0.35">
      <c r="F516" s="5"/>
    </row>
    <row r="517" spans="6:6" x14ac:dyDescent="0.35">
      <c r="F517" s="5"/>
    </row>
    <row r="518" spans="6:6" x14ac:dyDescent="0.35">
      <c r="F518" s="5"/>
    </row>
    <row r="519" spans="6:6" x14ac:dyDescent="0.35">
      <c r="F519" s="5"/>
    </row>
    <row r="520" spans="6:6" x14ac:dyDescent="0.35">
      <c r="F520" s="5"/>
    </row>
    <row r="521" spans="6:6" x14ac:dyDescent="0.35">
      <c r="F521" s="5"/>
    </row>
    <row r="522" spans="6:6" x14ac:dyDescent="0.35">
      <c r="F522" s="5"/>
    </row>
    <row r="523" spans="6:6" x14ac:dyDescent="0.35">
      <c r="F523" s="5"/>
    </row>
    <row r="524" spans="6:6" x14ac:dyDescent="0.35">
      <c r="F524" s="5"/>
    </row>
    <row r="525" spans="6:6" x14ac:dyDescent="0.35">
      <c r="F525" s="5"/>
    </row>
    <row r="526" spans="6:6" x14ac:dyDescent="0.35">
      <c r="F526" s="5"/>
    </row>
    <row r="527" spans="6:6" x14ac:dyDescent="0.35">
      <c r="F527" s="5"/>
    </row>
    <row r="528" spans="6:6" x14ac:dyDescent="0.35">
      <c r="F528" s="5"/>
    </row>
    <row r="529" spans="6:6" x14ac:dyDescent="0.35">
      <c r="F529" s="5"/>
    </row>
    <row r="530" spans="6:6" x14ac:dyDescent="0.35">
      <c r="F530" s="5"/>
    </row>
    <row r="531" spans="6:6" x14ac:dyDescent="0.35">
      <c r="F531" s="5"/>
    </row>
    <row r="532" spans="6:6" x14ac:dyDescent="0.35">
      <c r="F532" s="5"/>
    </row>
    <row r="533" spans="6:6" x14ac:dyDescent="0.35">
      <c r="F533" s="5"/>
    </row>
    <row r="534" spans="6:6" x14ac:dyDescent="0.35">
      <c r="F534" s="5"/>
    </row>
    <row r="535" spans="6:6" x14ac:dyDescent="0.35">
      <c r="F535" s="5"/>
    </row>
    <row r="536" spans="6:6" x14ac:dyDescent="0.35">
      <c r="F536" s="5"/>
    </row>
    <row r="537" spans="6:6" x14ac:dyDescent="0.35">
      <c r="F537" s="5"/>
    </row>
    <row r="538" spans="6:6" x14ac:dyDescent="0.35">
      <c r="F538" s="5"/>
    </row>
    <row r="539" spans="6:6" x14ac:dyDescent="0.35">
      <c r="F539" s="5"/>
    </row>
    <row r="540" spans="6:6" x14ac:dyDescent="0.35">
      <c r="F540" s="5"/>
    </row>
    <row r="541" spans="6:6" x14ac:dyDescent="0.35">
      <c r="F541" s="5"/>
    </row>
    <row r="542" spans="6:6" x14ac:dyDescent="0.35">
      <c r="F542" s="5"/>
    </row>
    <row r="543" spans="6:6" x14ac:dyDescent="0.35">
      <c r="F543" s="5"/>
    </row>
    <row r="544" spans="6:6" x14ac:dyDescent="0.35">
      <c r="F544" s="5"/>
    </row>
    <row r="545" spans="6:6" x14ac:dyDescent="0.35">
      <c r="F545" s="5"/>
    </row>
    <row r="546" spans="6:6" x14ac:dyDescent="0.35">
      <c r="F546" s="5"/>
    </row>
    <row r="547" spans="6:6" x14ac:dyDescent="0.35">
      <c r="F547" s="5"/>
    </row>
    <row r="548" spans="6:6" x14ac:dyDescent="0.35">
      <c r="F548" s="5"/>
    </row>
    <row r="549" spans="6:6" x14ac:dyDescent="0.35">
      <c r="F549" s="5"/>
    </row>
    <row r="550" spans="6:6" x14ac:dyDescent="0.35">
      <c r="F550" s="5"/>
    </row>
    <row r="551" spans="6:6" x14ac:dyDescent="0.35">
      <c r="F551" s="5"/>
    </row>
    <row r="552" spans="6:6" x14ac:dyDescent="0.35">
      <c r="F552" s="5"/>
    </row>
    <row r="553" spans="6:6" x14ac:dyDescent="0.35">
      <c r="F553" s="5"/>
    </row>
    <row r="554" spans="6:6" x14ac:dyDescent="0.35">
      <c r="F554" s="5"/>
    </row>
    <row r="555" spans="6:6" x14ac:dyDescent="0.35">
      <c r="F555" s="5"/>
    </row>
    <row r="556" spans="6:6" x14ac:dyDescent="0.35">
      <c r="F556" s="5"/>
    </row>
    <row r="557" spans="6:6" x14ac:dyDescent="0.35">
      <c r="F557" s="5"/>
    </row>
    <row r="558" spans="6:6" x14ac:dyDescent="0.35">
      <c r="F558" s="5"/>
    </row>
    <row r="559" spans="6:6" x14ac:dyDescent="0.35">
      <c r="F559" s="5"/>
    </row>
    <row r="560" spans="6:6" x14ac:dyDescent="0.35">
      <c r="F560" s="5"/>
    </row>
    <row r="561" spans="6:6" x14ac:dyDescent="0.35">
      <c r="F561" s="5"/>
    </row>
    <row r="562" spans="6:6" x14ac:dyDescent="0.35">
      <c r="F562" s="5"/>
    </row>
    <row r="563" spans="6:6" x14ac:dyDescent="0.35">
      <c r="F563" s="5"/>
    </row>
    <row r="564" spans="6:6" x14ac:dyDescent="0.35">
      <c r="F564" s="5"/>
    </row>
    <row r="565" spans="6:6" x14ac:dyDescent="0.35">
      <c r="F565" s="5"/>
    </row>
    <row r="566" spans="6:6" x14ac:dyDescent="0.35">
      <c r="F566" s="5"/>
    </row>
    <row r="567" spans="6:6" x14ac:dyDescent="0.35">
      <c r="F567" s="5"/>
    </row>
    <row r="568" spans="6:6" x14ac:dyDescent="0.35">
      <c r="F568" s="5"/>
    </row>
    <row r="569" spans="6:6" x14ac:dyDescent="0.35">
      <c r="F569" s="5"/>
    </row>
    <row r="570" spans="6:6" x14ac:dyDescent="0.35">
      <c r="F570" s="5"/>
    </row>
    <row r="571" spans="6:6" x14ac:dyDescent="0.35">
      <c r="F571" s="5"/>
    </row>
    <row r="572" spans="6:6" x14ac:dyDescent="0.35">
      <c r="F572" s="5"/>
    </row>
    <row r="573" spans="6:6" x14ac:dyDescent="0.35">
      <c r="F573" s="5"/>
    </row>
    <row r="574" spans="6:6" x14ac:dyDescent="0.35">
      <c r="F574" s="5"/>
    </row>
    <row r="575" spans="6:6" x14ac:dyDescent="0.35">
      <c r="F575" s="5"/>
    </row>
    <row r="576" spans="6:6" x14ac:dyDescent="0.35">
      <c r="F576" s="5"/>
    </row>
    <row r="577" spans="6:6" x14ac:dyDescent="0.35">
      <c r="F577" s="5"/>
    </row>
    <row r="578" spans="6:6" x14ac:dyDescent="0.35">
      <c r="F578" s="5"/>
    </row>
    <row r="579" spans="6:6" x14ac:dyDescent="0.35">
      <c r="F579" s="5"/>
    </row>
    <row r="580" spans="6:6" x14ac:dyDescent="0.35">
      <c r="F580" s="5"/>
    </row>
    <row r="581" spans="6:6" x14ac:dyDescent="0.35">
      <c r="F581" s="5"/>
    </row>
    <row r="582" spans="6:6" x14ac:dyDescent="0.35">
      <c r="F582" s="5"/>
    </row>
    <row r="583" spans="6:6" x14ac:dyDescent="0.35">
      <c r="F583" s="5"/>
    </row>
    <row r="584" spans="6:6" x14ac:dyDescent="0.35">
      <c r="F584" s="5"/>
    </row>
    <row r="585" spans="6:6" x14ac:dyDescent="0.35">
      <c r="F585" s="5"/>
    </row>
    <row r="586" spans="6:6" x14ac:dyDescent="0.35">
      <c r="F586" s="5"/>
    </row>
    <row r="587" spans="6:6" x14ac:dyDescent="0.35">
      <c r="F587" s="5"/>
    </row>
    <row r="588" spans="6:6" x14ac:dyDescent="0.35">
      <c r="F588" s="5"/>
    </row>
    <row r="589" spans="6:6" x14ac:dyDescent="0.35">
      <c r="F589" s="5"/>
    </row>
    <row r="590" spans="6:6" x14ac:dyDescent="0.35">
      <c r="F590" s="5"/>
    </row>
    <row r="591" spans="6:6" x14ac:dyDescent="0.35">
      <c r="F591" s="5"/>
    </row>
    <row r="592" spans="6:6" x14ac:dyDescent="0.35">
      <c r="F592" s="5"/>
    </row>
    <row r="593" spans="6:6" x14ac:dyDescent="0.35">
      <c r="F593" s="5"/>
    </row>
    <row r="594" spans="6:6" x14ac:dyDescent="0.35">
      <c r="F594" s="5"/>
    </row>
    <row r="595" spans="6:6" x14ac:dyDescent="0.35">
      <c r="F595" s="5"/>
    </row>
    <row r="596" spans="6:6" x14ac:dyDescent="0.35">
      <c r="F596" s="5"/>
    </row>
    <row r="597" spans="6:6" x14ac:dyDescent="0.35">
      <c r="F597" s="5"/>
    </row>
    <row r="598" spans="6:6" x14ac:dyDescent="0.35">
      <c r="F598" s="5"/>
    </row>
    <row r="599" spans="6:6" x14ac:dyDescent="0.35">
      <c r="F599" s="5"/>
    </row>
    <row r="600" spans="6:6" x14ac:dyDescent="0.35">
      <c r="F600" s="5"/>
    </row>
    <row r="601" spans="6:6" x14ac:dyDescent="0.35">
      <c r="F601" s="5"/>
    </row>
    <row r="602" spans="6:6" x14ac:dyDescent="0.35">
      <c r="F602" s="5"/>
    </row>
    <row r="603" spans="6:6" x14ac:dyDescent="0.35">
      <c r="F603" s="5"/>
    </row>
    <row r="604" spans="6:6" x14ac:dyDescent="0.35">
      <c r="F604" s="5"/>
    </row>
    <row r="605" spans="6:6" x14ac:dyDescent="0.35">
      <c r="F605" s="5"/>
    </row>
    <row r="606" spans="6:6" x14ac:dyDescent="0.35">
      <c r="F606" s="5"/>
    </row>
    <row r="607" spans="6:6" x14ac:dyDescent="0.35">
      <c r="F607" s="5"/>
    </row>
    <row r="608" spans="6:6" x14ac:dyDescent="0.35">
      <c r="F608" s="5"/>
    </row>
    <row r="609" spans="6:6" x14ac:dyDescent="0.35">
      <c r="F609" s="5"/>
    </row>
    <row r="610" spans="6:6" x14ac:dyDescent="0.35">
      <c r="F610" s="5"/>
    </row>
    <row r="611" spans="6:6" x14ac:dyDescent="0.35">
      <c r="F611" s="5"/>
    </row>
    <row r="612" spans="6:6" x14ac:dyDescent="0.35">
      <c r="F612" s="5"/>
    </row>
    <row r="613" spans="6:6" x14ac:dyDescent="0.35">
      <c r="F613" s="5"/>
    </row>
    <row r="614" spans="6:6" x14ac:dyDescent="0.35">
      <c r="F614" s="5"/>
    </row>
    <row r="615" spans="6:6" x14ac:dyDescent="0.35">
      <c r="F615" s="5"/>
    </row>
    <row r="616" spans="6:6" x14ac:dyDescent="0.35">
      <c r="F616" s="5"/>
    </row>
    <row r="617" spans="6:6" x14ac:dyDescent="0.35">
      <c r="F617" s="5"/>
    </row>
    <row r="618" spans="6:6" x14ac:dyDescent="0.35">
      <c r="F618" s="5"/>
    </row>
    <row r="619" spans="6:6" x14ac:dyDescent="0.35">
      <c r="F619" s="5"/>
    </row>
    <row r="620" spans="6:6" x14ac:dyDescent="0.35">
      <c r="F620" s="5"/>
    </row>
    <row r="621" spans="6:6" x14ac:dyDescent="0.35">
      <c r="F621" s="5"/>
    </row>
    <row r="622" spans="6:6" x14ac:dyDescent="0.35">
      <c r="F622" s="5"/>
    </row>
    <row r="623" spans="6:6" x14ac:dyDescent="0.35">
      <c r="F623" s="5"/>
    </row>
    <row r="624" spans="6:6" x14ac:dyDescent="0.35">
      <c r="F624" s="5"/>
    </row>
    <row r="625" spans="6:6" x14ac:dyDescent="0.35">
      <c r="F625" s="5"/>
    </row>
    <row r="626" spans="6:6" x14ac:dyDescent="0.35">
      <c r="F626" s="5"/>
    </row>
    <row r="627" spans="6:6" x14ac:dyDescent="0.35">
      <c r="F627" s="5"/>
    </row>
    <row r="628" spans="6:6" x14ac:dyDescent="0.35">
      <c r="F628" s="5"/>
    </row>
    <row r="629" spans="6:6" x14ac:dyDescent="0.35">
      <c r="F629" s="5"/>
    </row>
    <row r="630" spans="6:6" x14ac:dyDescent="0.35">
      <c r="F630" s="5"/>
    </row>
    <row r="631" spans="6:6" x14ac:dyDescent="0.35">
      <c r="F631" s="5"/>
    </row>
    <row r="632" spans="6:6" x14ac:dyDescent="0.35">
      <c r="F632" s="5"/>
    </row>
    <row r="633" spans="6:6" x14ac:dyDescent="0.35">
      <c r="F633" s="5"/>
    </row>
    <row r="634" spans="6:6" x14ac:dyDescent="0.35">
      <c r="F634" s="5"/>
    </row>
    <row r="635" spans="6:6" x14ac:dyDescent="0.35">
      <c r="F635" s="5"/>
    </row>
    <row r="636" spans="6:6" x14ac:dyDescent="0.35">
      <c r="F636" s="5"/>
    </row>
    <row r="637" spans="6:6" x14ac:dyDescent="0.35">
      <c r="F637" s="5"/>
    </row>
    <row r="638" spans="6:6" x14ac:dyDescent="0.35">
      <c r="F638" s="5"/>
    </row>
    <row r="639" spans="6:6" x14ac:dyDescent="0.35">
      <c r="F639" s="5"/>
    </row>
    <row r="640" spans="6:6" x14ac:dyDescent="0.35">
      <c r="F640" s="5"/>
    </row>
    <row r="641" spans="6:6" x14ac:dyDescent="0.35">
      <c r="F641" s="5"/>
    </row>
    <row r="642" spans="6:6" x14ac:dyDescent="0.35">
      <c r="F642" s="5"/>
    </row>
    <row r="643" spans="6:6" x14ac:dyDescent="0.35">
      <c r="F643" s="5"/>
    </row>
    <row r="644" spans="6:6" x14ac:dyDescent="0.35">
      <c r="F644" s="5"/>
    </row>
    <row r="645" spans="6:6" x14ac:dyDescent="0.35">
      <c r="F645" s="5"/>
    </row>
    <row r="646" spans="6:6" x14ac:dyDescent="0.35">
      <c r="F646" s="5"/>
    </row>
    <row r="647" spans="6:6" x14ac:dyDescent="0.35">
      <c r="F647" s="5"/>
    </row>
    <row r="648" spans="6:6" x14ac:dyDescent="0.35">
      <c r="F648" s="5"/>
    </row>
    <row r="649" spans="6:6" x14ac:dyDescent="0.35">
      <c r="F649" s="5"/>
    </row>
    <row r="650" spans="6:6" x14ac:dyDescent="0.35">
      <c r="F650" s="5"/>
    </row>
    <row r="651" spans="6:6" x14ac:dyDescent="0.35">
      <c r="F651" s="5"/>
    </row>
    <row r="652" spans="6:6" x14ac:dyDescent="0.35">
      <c r="F652" s="5"/>
    </row>
    <row r="653" spans="6:6" x14ac:dyDescent="0.35">
      <c r="F653" s="5"/>
    </row>
    <row r="654" spans="6:6" x14ac:dyDescent="0.35">
      <c r="F654" s="5"/>
    </row>
    <row r="655" spans="6:6" x14ac:dyDescent="0.35">
      <c r="F655" s="5"/>
    </row>
    <row r="656" spans="6:6" x14ac:dyDescent="0.35">
      <c r="F656" s="5"/>
    </row>
    <row r="657" spans="6:6" x14ac:dyDescent="0.35">
      <c r="F657" s="5"/>
    </row>
    <row r="658" spans="6:6" x14ac:dyDescent="0.35">
      <c r="F658" s="5"/>
    </row>
    <row r="659" spans="6:6" x14ac:dyDescent="0.35">
      <c r="F659" s="5"/>
    </row>
    <row r="660" spans="6:6" x14ac:dyDescent="0.35">
      <c r="F660" s="5"/>
    </row>
    <row r="661" spans="6:6" x14ac:dyDescent="0.35">
      <c r="F661" s="5"/>
    </row>
    <row r="662" spans="6:6" x14ac:dyDescent="0.35">
      <c r="F662" s="5"/>
    </row>
    <row r="663" spans="6:6" x14ac:dyDescent="0.35">
      <c r="F663" s="5"/>
    </row>
    <row r="664" spans="6:6" x14ac:dyDescent="0.35">
      <c r="F664" s="5"/>
    </row>
    <row r="665" spans="6:6" x14ac:dyDescent="0.35">
      <c r="F665" s="5"/>
    </row>
    <row r="666" spans="6:6" x14ac:dyDescent="0.35">
      <c r="F666" s="5"/>
    </row>
    <row r="667" spans="6:6" x14ac:dyDescent="0.35">
      <c r="F667" s="5"/>
    </row>
    <row r="668" spans="6:6" x14ac:dyDescent="0.35">
      <c r="F668" s="5"/>
    </row>
    <row r="669" spans="6:6" x14ac:dyDescent="0.35">
      <c r="F669" s="5"/>
    </row>
    <row r="670" spans="6:6" x14ac:dyDescent="0.35">
      <c r="F670" s="5"/>
    </row>
    <row r="671" spans="6:6" x14ac:dyDescent="0.35">
      <c r="F671" s="5"/>
    </row>
    <row r="672" spans="6:6" x14ac:dyDescent="0.35">
      <c r="F672" s="5"/>
    </row>
    <row r="673" spans="6:6" x14ac:dyDescent="0.35">
      <c r="F673" s="5"/>
    </row>
    <row r="674" spans="6:6" x14ac:dyDescent="0.35">
      <c r="F674" s="5"/>
    </row>
    <row r="675" spans="6:6" x14ac:dyDescent="0.35">
      <c r="F675" s="5"/>
    </row>
    <row r="676" spans="6:6" x14ac:dyDescent="0.35">
      <c r="F676" s="5"/>
    </row>
    <row r="677" spans="6:6" x14ac:dyDescent="0.35">
      <c r="F677" s="5"/>
    </row>
    <row r="678" spans="6:6" x14ac:dyDescent="0.35">
      <c r="F678" s="5"/>
    </row>
    <row r="679" spans="6:6" x14ac:dyDescent="0.35">
      <c r="F679" s="5"/>
    </row>
    <row r="680" spans="6:6" x14ac:dyDescent="0.35">
      <c r="F680" s="5"/>
    </row>
    <row r="681" spans="6:6" x14ac:dyDescent="0.35">
      <c r="F681" s="5"/>
    </row>
    <row r="682" spans="6:6" x14ac:dyDescent="0.35">
      <c r="F682" s="5"/>
    </row>
    <row r="683" spans="6:6" x14ac:dyDescent="0.35">
      <c r="F683" s="5"/>
    </row>
    <row r="684" spans="6:6" x14ac:dyDescent="0.35">
      <c r="F684" s="5"/>
    </row>
    <row r="685" spans="6:6" x14ac:dyDescent="0.35">
      <c r="F685" s="5"/>
    </row>
    <row r="686" spans="6:6" x14ac:dyDescent="0.35">
      <c r="F686" s="5"/>
    </row>
    <row r="687" spans="6:6" x14ac:dyDescent="0.35">
      <c r="F687" s="5"/>
    </row>
    <row r="688" spans="6:6" x14ac:dyDescent="0.35">
      <c r="F688" s="5"/>
    </row>
    <row r="689" spans="6:6" x14ac:dyDescent="0.35">
      <c r="F689" s="5"/>
    </row>
    <row r="690" spans="6:6" x14ac:dyDescent="0.35">
      <c r="F690" s="5"/>
    </row>
    <row r="691" spans="6:6" x14ac:dyDescent="0.35">
      <c r="F691" s="5"/>
    </row>
    <row r="692" spans="6:6" x14ac:dyDescent="0.35">
      <c r="F692" s="5"/>
    </row>
    <row r="693" spans="6:6" x14ac:dyDescent="0.35">
      <c r="F693" s="5"/>
    </row>
    <row r="694" spans="6:6" x14ac:dyDescent="0.35">
      <c r="F694" s="5"/>
    </row>
    <row r="695" spans="6:6" x14ac:dyDescent="0.35">
      <c r="F695" s="5"/>
    </row>
    <row r="696" spans="6:6" x14ac:dyDescent="0.35">
      <c r="F696" s="5"/>
    </row>
    <row r="697" spans="6:6" x14ac:dyDescent="0.35">
      <c r="F697" s="5"/>
    </row>
    <row r="698" spans="6:6" x14ac:dyDescent="0.35">
      <c r="F698" s="5"/>
    </row>
    <row r="699" spans="6:6" x14ac:dyDescent="0.35">
      <c r="F699" s="5"/>
    </row>
    <row r="700" spans="6:6" x14ac:dyDescent="0.35">
      <c r="F700" s="5"/>
    </row>
    <row r="701" spans="6:6" x14ac:dyDescent="0.35">
      <c r="F701" s="5"/>
    </row>
    <row r="702" spans="6:6" x14ac:dyDescent="0.35">
      <c r="F702" s="5"/>
    </row>
    <row r="703" spans="6:6" x14ac:dyDescent="0.35">
      <c r="F703" s="5"/>
    </row>
    <row r="704" spans="6:6" x14ac:dyDescent="0.35">
      <c r="F704" s="5"/>
    </row>
    <row r="705" spans="6:6" x14ac:dyDescent="0.35">
      <c r="F705" s="5"/>
    </row>
    <row r="706" spans="6:6" x14ac:dyDescent="0.35">
      <c r="F706" s="5"/>
    </row>
    <row r="707" spans="6:6" x14ac:dyDescent="0.35">
      <c r="F707" s="5"/>
    </row>
    <row r="708" spans="6:6" x14ac:dyDescent="0.35">
      <c r="F708" s="5"/>
    </row>
    <row r="709" spans="6:6" x14ac:dyDescent="0.35">
      <c r="F709" s="5"/>
    </row>
    <row r="710" spans="6:6" x14ac:dyDescent="0.35">
      <c r="F710" s="5"/>
    </row>
    <row r="711" spans="6:6" x14ac:dyDescent="0.35">
      <c r="F711" s="5"/>
    </row>
    <row r="712" spans="6:6" x14ac:dyDescent="0.35">
      <c r="F712" s="5"/>
    </row>
    <row r="713" spans="6:6" x14ac:dyDescent="0.35">
      <c r="F713" s="5"/>
    </row>
    <row r="714" spans="6:6" x14ac:dyDescent="0.35">
      <c r="F714" s="5"/>
    </row>
    <row r="715" spans="6:6" x14ac:dyDescent="0.35">
      <c r="F715" s="5"/>
    </row>
    <row r="716" spans="6:6" x14ac:dyDescent="0.35">
      <c r="F716" s="5"/>
    </row>
    <row r="717" spans="6:6" x14ac:dyDescent="0.35">
      <c r="F717" s="5"/>
    </row>
    <row r="718" spans="6:6" x14ac:dyDescent="0.35">
      <c r="F718" s="5"/>
    </row>
    <row r="719" spans="6:6" x14ac:dyDescent="0.35">
      <c r="F719" s="5"/>
    </row>
    <row r="720" spans="6:6" x14ac:dyDescent="0.35">
      <c r="F720" s="5"/>
    </row>
    <row r="721" spans="6:6" x14ac:dyDescent="0.35">
      <c r="F721" s="5"/>
    </row>
    <row r="722" spans="6:6" x14ac:dyDescent="0.35">
      <c r="F722" s="5"/>
    </row>
    <row r="723" spans="6:6" x14ac:dyDescent="0.35">
      <c r="F723" s="5"/>
    </row>
    <row r="724" spans="6:6" x14ac:dyDescent="0.35">
      <c r="F724" s="5"/>
    </row>
    <row r="725" spans="6:6" x14ac:dyDescent="0.35">
      <c r="F725" s="5"/>
    </row>
    <row r="726" spans="6:6" x14ac:dyDescent="0.35">
      <c r="F726" s="5"/>
    </row>
    <row r="727" spans="6:6" x14ac:dyDescent="0.35">
      <c r="F727" s="5"/>
    </row>
    <row r="728" spans="6:6" x14ac:dyDescent="0.35">
      <c r="F728" s="5"/>
    </row>
    <row r="729" spans="6:6" x14ac:dyDescent="0.35">
      <c r="F729" s="5"/>
    </row>
    <row r="730" spans="6:6" x14ac:dyDescent="0.35">
      <c r="F730" s="5"/>
    </row>
    <row r="731" spans="6:6" x14ac:dyDescent="0.35">
      <c r="F731" s="5"/>
    </row>
    <row r="732" spans="6:6" x14ac:dyDescent="0.35">
      <c r="F732" s="5"/>
    </row>
    <row r="733" spans="6:6" x14ac:dyDescent="0.35">
      <c r="F733" s="5"/>
    </row>
    <row r="734" spans="6:6" x14ac:dyDescent="0.35">
      <c r="F734" s="5"/>
    </row>
    <row r="735" spans="6:6" x14ac:dyDescent="0.35">
      <c r="F735" s="5"/>
    </row>
    <row r="736" spans="6:6" x14ac:dyDescent="0.35">
      <c r="F736" s="5"/>
    </row>
    <row r="737" spans="6:6" x14ac:dyDescent="0.35">
      <c r="F737" s="5"/>
    </row>
    <row r="738" spans="6:6" x14ac:dyDescent="0.35">
      <c r="F738" s="5"/>
    </row>
    <row r="739" spans="6:6" x14ac:dyDescent="0.35">
      <c r="F739" s="5"/>
    </row>
    <row r="740" spans="6:6" x14ac:dyDescent="0.35">
      <c r="F740" s="5"/>
    </row>
    <row r="741" spans="6:6" x14ac:dyDescent="0.35">
      <c r="F741" s="5"/>
    </row>
    <row r="742" spans="6:6" x14ac:dyDescent="0.35">
      <c r="F742" s="5"/>
    </row>
    <row r="743" spans="6:6" x14ac:dyDescent="0.35">
      <c r="F743" s="5"/>
    </row>
    <row r="744" spans="6:6" x14ac:dyDescent="0.35">
      <c r="F744" s="5"/>
    </row>
    <row r="745" spans="6:6" x14ac:dyDescent="0.35">
      <c r="F745" s="5"/>
    </row>
    <row r="746" spans="6:6" x14ac:dyDescent="0.35">
      <c r="F746" s="5"/>
    </row>
    <row r="747" spans="6:6" x14ac:dyDescent="0.35">
      <c r="F747" s="5"/>
    </row>
    <row r="748" spans="6:6" x14ac:dyDescent="0.35">
      <c r="F748" s="5"/>
    </row>
    <row r="749" spans="6:6" x14ac:dyDescent="0.35">
      <c r="F749" s="5"/>
    </row>
    <row r="750" spans="6:6" x14ac:dyDescent="0.35">
      <c r="F750" s="5"/>
    </row>
    <row r="751" spans="6:6" x14ac:dyDescent="0.35">
      <c r="F751" s="5"/>
    </row>
    <row r="752" spans="6:6" x14ac:dyDescent="0.35">
      <c r="F752" s="5"/>
    </row>
    <row r="753" spans="6:6" x14ac:dyDescent="0.35">
      <c r="F753" s="5"/>
    </row>
    <row r="754" spans="6:6" x14ac:dyDescent="0.35">
      <c r="F754" s="5"/>
    </row>
    <row r="755" spans="6:6" x14ac:dyDescent="0.35">
      <c r="F755" s="5"/>
    </row>
    <row r="756" spans="6:6" x14ac:dyDescent="0.35">
      <c r="F756" s="5"/>
    </row>
    <row r="757" spans="6:6" x14ac:dyDescent="0.35">
      <c r="F757" s="5"/>
    </row>
    <row r="758" spans="6:6" x14ac:dyDescent="0.35">
      <c r="F758" s="5"/>
    </row>
    <row r="759" spans="6:6" x14ac:dyDescent="0.35">
      <c r="F759" s="5"/>
    </row>
    <row r="760" spans="6:6" x14ac:dyDescent="0.35">
      <c r="F760" s="5"/>
    </row>
    <row r="761" spans="6:6" x14ac:dyDescent="0.35">
      <c r="F761" s="5"/>
    </row>
    <row r="762" spans="6:6" x14ac:dyDescent="0.35">
      <c r="F762" s="5"/>
    </row>
    <row r="763" spans="6:6" x14ac:dyDescent="0.35">
      <c r="F763" s="5"/>
    </row>
    <row r="764" spans="6:6" x14ac:dyDescent="0.35">
      <c r="F764" s="5"/>
    </row>
    <row r="765" spans="6:6" x14ac:dyDescent="0.35">
      <c r="F765" s="5"/>
    </row>
    <row r="766" spans="6:6" x14ac:dyDescent="0.35">
      <c r="F766" s="5"/>
    </row>
    <row r="767" spans="6:6" x14ac:dyDescent="0.35">
      <c r="F767" s="5"/>
    </row>
    <row r="768" spans="6:6" x14ac:dyDescent="0.35">
      <c r="F768" s="5"/>
    </row>
    <row r="769" spans="6:6" x14ac:dyDescent="0.35">
      <c r="F769" s="5"/>
    </row>
    <row r="770" spans="6:6" x14ac:dyDescent="0.35">
      <c r="F770" s="5"/>
    </row>
    <row r="771" spans="6:6" x14ac:dyDescent="0.35">
      <c r="F771" s="5"/>
    </row>
    <row r="772" spans="6:6" x14ac:dyDescent="0.35">
      <c r="F772" s="5"/>
    </row>
    <row r="773" spans="6:6" x14ac:dyDescent="0.35">
      <c r="F773" s="5"/>
    </row>
    <row r="774" spans="6:6" x14ac:dyDescent="0.35">
      <c r="F774" s="5"/>
    </row>
    <row r="775" spans="6:6" x14ac:dyDescent="0.35">
      <c r="F775" s="5"/>
    </row>
    <row r="776" spans="6:6" x14ac:dyDescent="0.35">
      <c r="F776" s="5"/>
    </row>
    <row r="777" spans="6:6" x14ac:dyDescent="0.35">
      <c r="F777" s="5"/>
    </row>
    <row r="778" spans="6:6" x14ac:dyDescent="0.35">
      <c r="F778" s="5"/>
    </row>
    <row r="779" spans="6:6" x14ac:dyDescent="0.35">
      <c r="F779" s="5"/>
    </row>
    <row r="780" spans="6:6" x14ac:dyDescent="0.35">
      <c r="F780" s="5"/>
    </row>
    <row r="781" spans="6:6" x14ac:dyDescent="0.35">
      <c r="F781" s="5"/>
    </row>
    <row r="782" spans="6:6" x14ac:dyDescent="0.35">
      <c r="F782" s="5"/>
    </row>
    <row r="783" spans="6:6" x14ac:dyDescent="0.35">
      <c r="F783" s="5"/>
    </row>
    <row r="784" spans="6:6" x14ac:dyDescent="0.35">
      <c r="F784" s="5"/>
    </row>
    <row r="785" spans="6:6" x14ac:dyDescent="0.35">
      <c r="F785" s="5"/>
    </row>
    <row r="786" spans="6:6" x14ac:dyDescent="0.35">
      <c r="F786" s="5"/>
    </row>
    <row r="787" spans="6:6" x14ac:dyDescent="0.35">
      <c r="F787" s="5"/>
    </row>
    <row r="788" spans="6:6" x14ac:dyDescent="0.35">
      <c r="F788" s="5"/>
    </row>
    <row r="789" spans="6:6" x14ac:dyDescent="0.35">
      <c r="F789" s="5"/>
    </row>
    <row r="790" spans="6:6" x14ac:dyDescent="0.35">
      <c r="F790" s="5"/>
    </row>
    <row r="791" spans="6:6" x14ac:dyDescent="0.35">
      <c r="F791" s="5"/>
    </row>
    <row r="792" spans="6:6" x14ac:dyDescent="0.35">
      <c r="F792" s="5"/>
    </row>
    <row r="793" spans="6:6" x14ac:dyDescent="0.35">
      <c r="F793" s="5"/>
    </row>
    <row r="794" spans="6:6" x14ac:dyDescent="0.35">
      <c r="F794" s="5"/>
    </row>
    <row r="795" spans="6:6" x14ac:dyDescent="0.35">
      <c r="F795" s="5"/>
    </row>
    <row r="796" spans="6:6" x14ac:dyDescent="0.35">
      <c r="F796" s="5"/>
    </row>
    <row r="797" spans="6:6" x14ac:dyDescent="0.35">
      <c r="F797" s="5"/>
    </row>
    <row r="798" spans="6:6" x14ac:dyDescent="0.35">
      <c r="F798" s="5"/>
    </row>
    <row r="799" spans="6:6" x14ac:dyDescent="0.35">
      <c r="F799" s="5"/>
    </row>
    <row r="800" spans="6:6" x14ac:dyDescent="0.35">
      <c r="F800" s="5"/>
    </row>
    <row r="801" spans="6:6" x14ac:dyDescent="0.35">
      <c r="F801" s="5"/>
    </row>
    <row r="802" spans="6:6" x14ac:dyDescent="0.35">
      <c r="F802" s="5"/>
    </row>
    <row r="803" spans="6:6" x14ac:dyDescent="0.35">
      <c r="F803" s="5"/>
    </row>
    <row r="804" spans="6:6" x14ac:dyDescent="0.35">
      <c r="F804" s="5"/>
    </row>
    <row r="805" spans="6:6" x14ac:dyDescent="0.35">
      <c r="F805" s="5"/>
    </row>
    <row r="806" spans="6:6" x14ac:dyDescent="0.35">
      <c r="F806" s="5"/>
    </row>
    <row r="807" spans="6:6" x14ac:dyDescent="0.35">
      <c r="F807" s="5"/>
    </row>
    <row r="808" spans="6:6" x14ac:dyDescent="0.35">
      <c r="F808" s="5"/>
    </row>
    <row r="809" spans="6:6" x14ac:dyDescent="0.35">
      <c r="F809" s="5"/>
    </row>
    <row r="810" spans="6:6" x14ac:dyDescent="0.35">
      <c r="F810" s="5"/>
    </row>
    <row r="811" spans="6:6" x14ac:dyDescent="0.35">
      <c r="F811" s="5"/>
    </row>
    <row r="812" spans="6:6" x14ac:dyDescent="0.35">
      <c r="F812" s="5"/>
    </row>
    <row r="813" spans="6:6" x14ac:dyDescent="0.35">
      <c r="F813" s="5"/>
    </row>
    <row r="814" spans="6:6" x14ac:dyDescent="0.35">
      <c r="F814" s="5"/>
    </row>
    <row r="815" spans="6:6" x14ac:dyDescent="0.35">
      <c r="F815" s="5"/>
    </row>
    <row r="816" spans="6:6" x14ac:dyDescent="0.35">
      <c r="F816" s="5"/>
    </row>
    <row r="817" spans="6:6" x14ac:dyDescent="0.35">
      <c r="F817" s="5"/>
    </row>
    <row r="818" spans="6:6" x14ac:dyDescent="0.35">
      <c r="F818" s="5"/>
    </row>
    <row r="819" spans="6:6" x14ac:dyDescent="0.35">
      <c r="F819" s="5"/>
    </row>
    <row r="820" spans="6:6" x14ac:dyDescent="0.35">
      <c r="F820" s="5"/>
    </row>
    <row r="821" spans="6:6" x14ac:dyDescent="0.35">
      <c r="F821" s="5"/>
    </row>
    <row r="822" spans="6:6" x14ac:dyDescent="0.35">
      <c r="F822" s="5"/>
    </row>
    <row r="823" spans="6:6" x14ac:dyDescent="0.35">
      <c r="F823" s="5"/>
    </row>
    <row r="824" spans="6:6" x14ac:dyDescent="0.35">
      <c r="F824" s="5"/>
    </row>
    <row r="825" spans="6:6" x14ac:dyDescent="0.35">
      <c r="F825" s="5"/>
    </row>
    <row r="826" spans="6:6" x14ac:dyDescent="0.35">
      <c r="F826" s="5"/>
    </row>
    <row r="827" spans="6:6" x14ac:dyDescent="0.35">
      <c r="F827" s="5"/>
    </row>
    <row r="828" spans="6:6" x14ac:dyDescent="0.35">
      <c r="F828" s="5"/>
    </row>
    <row r="829" spans="6:6" x14ac:dyDescent="0.35">
      <c r="F829" s="5"/>
    </row>
    <row r="830" spans="6:6" x14ac:dyDescent="0.35">
      <c r="F830" s="5"/>
    </row>
    <row r="831" spans="6:6" x14ac:dyDescent="0.35">
      <c r="F831" s="5"/>
    </row>
    <row r="832" spans="6:6" x14ac:dyDescent="0.35">
      <c r="F832" s="5"/>
    </row>
    <row r="833" spans="6:6" x14ac:dyDescent="0.35">
      <c r="F833" s="5"/>
    </row>
    <row r="834" spans="6:6" x14ac:dyDescent="0.35">
      <c r="F834" s="5"/>
    </row>
    <row r="835" spans="6:6" x14ac:dyDescent="0.35">
      <c r="F835" s="5"/>
    </row>
    <row r="836" spans="6:6" x14ac:dyDescent="0.35">
      <c r="F836" s="5"/>
    </row>
    <row r="837" spans="6:6" x14ac:dyDescent="0.35">
      <c r="F837" s="5"/>
    </row>
    <row r="838" spans="6:6" x14ac:dyDescent="0.35">
      <c r="F838" s="5"/>
    </row>
    <row r="839" spans="6:6" x14ac:dyDescent="0.35">
      <c r="F839" s="5"/>
    </row>
    <row r="840" spans="6:6" x14ac:dyDescent="0.35">
      <c r="F840" s="5"/>
    </row>
    <row r="841" spans="6:6" x14ac:dyDescent="0.35">
      <c r="F841" s="5"/>
    </row>
    <row r="842" spans="6:6" x14ac:dyDescent="0.35">
      <c r="F842" s="5"/>
    </row>
    <row r="843" spans="6:6" x14ac:dyDescent="0.35">
      <c r="F843" s="5"/>
    </row>
    <row r="844" spans="6:6" x14ac:dyDescent="0.35">
      <c r="F844" s="5"/>
    </row>
    <row r="845" spans="6:6" x14ac:dyDescent="0.35">
      <c r="F845" s="5"/>
    </row>
    <row r="846" spans="6:6" x14ac:dyDescent="0.35">
      <c r="F846" s="5"/>
    </row>
    <row r="847" spans="6:6" x14ac:dyDescent="0.35">
      <c r="F847" s="5"/>
    </row>
    <row r="848" spans="6:6" x14ac:dyDescent="0.35">
      <c r="F848" s="5"/>
    </row>
    <row r="849" spans="6:6" x14ac:dyDescent="0.35">
      <c r="F849" s="5"/>
    </row>
    <row r="850" spans="6:6" x14ac:dyDescent="0.35">
      <c r="F850" s="5"/>
    </row>
    <row r="851" spans="6:6" x14ac:dyDescent="0.35">
      <c r="F851" s="5"/>
    </row>
    <row r="852" spans="6:6" x14ac:dyDescent="0.35">
      <c r="F852" s="5"/>
    </row>
    <row r="853" spans="6:6" x14ac:dyDescent="0.35">
      <c r="F853" s="5"/>
    </row>
    <row r="854" spans="6:6" x14ac:dyDescent="0.35">
      <c r="F854" s="5"/>
    </row>
    <row r="855" spans="6:6" x14ac:dyDescent="0.35">
      <c r="F855" s="5"/>
    </row>
    <row r="856" spans="6:6" x14ac:dyDescent="0.35">
      <c r="F856" s="5"/>
    </row>
    <row r="857" spans="6:6" x14ac:dyDescent="0.35">
      <c r="F857" s="5"/>
    </row>
    <row r="858" spans="6:6" x14ac:dyDescent="0.35">
      <c r="F858" s="5"/>
    </row>
    <row r="859" spans="6:6" x14ac:dyDescent="0.35">
      <c r="F859" s="5"/>
    </row>
    <row r="860" spans="6:6" x14ac:dyDescent="0.35">
      <c r="F860" s="5"/>
    </row>
    <row r="861" spans="6:6" x14ac:dyDescent="0.35">
      <c r="F861" s="5"/>
    </row>
    <row r="862" spans="6:6" x14ac:dyDescent="0.35">
      <c r="F862" s="5"/>
    </row>
    <row r="863" spans="6:6" x14ac:dyDescent="0.35">
      <c r="F863" s="5"/>
    </row>
    <row r="864" spans="6:6" x14ac:dyDescent="0.35">
      <c r="F864" s="5"/>
    </row>
    <row r="865" spans="6:6" x14ac:dyDescent="0.35">
      <c r="F865" s="5"/>
    </row>
    <row r="866" spans="6:6" x14ac:dyDescent="0.35">
      <c r="F866" s="5"/>
    </row>
    <row r="867" spans="6:6" x14ac:dyDescent="0.35">
      <c r="F867" s="5"/>
    </row>
    <row r="868" spans="6:6" x14ac:dyDescent="0.35">
      <c r="F868" s="5"/>
    </row>
    <row r="869" spans="6:6" x14ac:dyDescent="0.35">
      <c r="F869" s="5"/>
    </row>
    <row r="870" spans="6:6" x14ac:dyDescent="0.35">
      <c r="F870" s="5"/>
    </row>
    <row r="871" spans="6:6" x14ac:dyDescent="0.35">
      <c r="F871" s="5"/>
    </row>
    <row r="872" spans="6:6" x14ac:dyDescent="0.35">
      <c r="F872" s="5"/>
    </row>
    <row r="873" spans="6:6" x14ac:dyDescent="0.35">
      <c r="F873" s="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0BA1-FF70-4537-85EA-5D7BB40348AB}">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abSelected="1" zoomScaleNormal="100" workbookViewId="0">
      <selection activeCell="D4" sqref="D4"/>
    </sheetView>
  </sheetViews>
  <sheetFormatPr defaultColWidth="14.453125" defaultRowHeight="15" customHeight="1" x14ac:dyDescent="0.35"/>
  <cols>
    <col min="1" max="1" width="15.08984375" customWidth="1"/>
    <col min="2" max="2" width="8.6328125" customWidth="1"/>
    <col min="3" max="3" width="17.54296875" customWidth="1"/>
    <col min="4" max="4" width="42.453125" customWidth="1"/>
    <col min="5" max="5" width="30.90625" customWidth="1"/>
    <col min="6" max="6" width="13.54296875" customWidth="1"/>
    <col min="7" max="8" width="13.6328125" customWidth="1"/>
    <col min="9" max="9" width="13.6328125" hidden="1" customWidth="1"/>
    <col min="10" max="10" width="13.08984375" hidden="1" customWidth="1"/>
    <col min="11" max="11" width="14.36328125" hidden="1" customWidth="1"/>
    <col min="12" max="12" width="12.453125" hidden="1" customWidth="1"/>
    <col min="13" max="13" width="16.453125" hidden="1" customWidth="1"/>
    <col min="14" max="26" width="8.6328125" customWidth="1"/>
  </cols>
  <sheetData>
    <row r="1" spans="1:26" ht="25" customHeight="1" x14ac:dyDescent="0.35"/>
    <row r="2" spans="1:26" ht="99.75" customHeight="1" x14ac:dyDescent="0.35">
      <c r="A2" s="5" t="s">
        <v>1113</v>
      </c>
      <c r="B2" s="171" t="s">
        <v>2670</v>
      </c>
      <c r="C2" s="172"/>
      <c r="D2" s="172"/>
      <c r="E2" s="172"/>
      <c r="F2" s="172"/>
      <c r="G2" s="173"/>
      <c r="H2" s="20"/>
      <c r="I2" s="20"/>
      <c r="J2" s="5"/>
      <c r="K2" s="5"/>
      <c r="L2" s="5"/>
      <c r="M2" s="5"/>
      <c r="N2" s="5"/>
      <c r="O2" s="5"/>
      <c r="P2" s="5"/>
      <c r="Q2" s="5"/>
      <c r="R2" s="5"/>
      <c r="S2" s="5"/>
      <c r="T2" s="5"/>
      <c r="U2" s="5"/>
      <c r="V2" s="5"/>
      <c r="W2" s="5"/>
      <c r="X2" s="5"/>
      <c r="Y2" s="5"/>
      <c r="Z2" s="5"/>
    </row>
    <row r="3" spans="1:26" ht="40" customHeight="1" x14ac:dyDescent="0.35">
      <c r="A3" s="21"/>
      <c r="B3" s="22" t="s">
        <v>0</v>
      </c>
      <c r="C3" s="23" t="s">
        <v>1</v>
      </c>
      <c r="D3" s="24" t="s">
        <v>1114</v>
      </c>
      <c r="E3" s="24" t="s">
        <v>1110</v>
      </c>
      <c r="F3" s="24" t="s">
        <v>1112</v>
      </c>
      <c r="G3" s="25" t="s">
        <v>1115</v>
      </c>
      <c r="H3" s="26"/>
      <c r="I3" s="27" t="e">
        <f>VLOOKUP(B4,Data!A2:G872,7,FALSE)</f>
        <v>#N/A</v>
      </c>
      <c r="J3" s="28" t="s">
        <v>5</v>
      </c>
      <c r="K3" s="29" t="s">
        <v>1116</v>
      </c>
      <c r="L3" s="29" t="s">
        <v>1117</v>
      </c>
      <c r="M3" s="29" t="s">
        <v>1118</v>
      </c>
      <c r="N3" s="21"/>
      <c r="O3" s="21"/>
      <c r="P3" s="21"/>
      <c r="Q3" s="21"/>
      <c r="R3" s="21"/>
      <c r="S3" s="21"/>
      <c r="T3" s="21"/>
      <c r="U3" s="21"/>
      <c r="V3" s="21"/>
      <c r="W3" s="21"/>
      <c r="X3" s="21"/>
      <c r="Y3" s="21"/>
      <c r="Z3" s="21"/>
    </row>
    <row r="4" spans="1:26" ht="40" customHeight="1" x14ac:dyDescent="0.35">
      <c r="A4" s="106"/>
      <c r="B4" s="103"/>
      <c r="C4" s="104"/>
      <c r="D4" s="31" t="str">
        <f>IF(ISERROR(CHECK),"",IF(CHECK=1,VLOOKUP(B4,ΚΑΤΑΡΤΙΖΟΜΕΝΟΙ,6,FALSE),""))</f>
        <v/>
      </c>
      <c r="E4" s="105"/>
      <c r="F4" s="31" t="str">
        <f ca="1">IF(OR(CHECK=0,ISERROR(CHECK),ISBLANK(ΜΑΘΗΜΑ)),"",SUMIFS(INDIRECT("'"&amp;ΤΜΗΜΑ&amp;"'!$G:$G"),INDIRECT("'"&amp;ΤΜΗΜΑ&amp;"'!$D:$D"),ΚΑΤΑΡΤΙΖΟΜΕΝΟΣ_Η,INDIRECT("'"&amp;ΤΜΗΜΑ&amp;"'!$C:$C"),ΜΑΘΗΜΑ))</f>
        <v/>
      </c>
      <c r="G4" s="32" t="str">
        <f ca="1">IF(ISNUMBER(L6),ROUND(L6*20%,0),"")</f>
        <v/>
      </c>
      <c r="H4" s="33"/>
      <c r="I4" s="34" t="e">
        <f ca="1">VLOOKUP(ΜΑΘΗΜΑ,INDIRECT("ΜΑΘΗΜ_"&amp;I3),1)</f>
        <v>#N/A</v>
      </c>
      <c r="J4" s="35" t="str">
        <f>IF(ISERROR(CHECK),"",IF(CHECK=1,VLOOKUP(B4,ΚΑΤΑΡΤΙΖΟΜΕΝΟΙ,7,FALSE),""))</f>
        <v/>
      </c>
      <c r="K4" s="36">
        <f t="shared" ref="K4:L4" si="0">IF(ISBLANK(B4),0,1)</f>
        <v>0</v>
      </c>
      <c r="L4" s="36">
        <f t="shared" si="0"/>
        <v>0</v>
      </c>
      <c r="M4" s="36">
        <f>IF(AND(CHECK_ΑΜΚ=1,CHECK_ΑΜΚΑ=1),IF(MATCH(B4,ΑΜΚ,0)=MATCH(C4,ΑΜΚΑ,0),1,0),0)</f>
        <v>0</v>
      </c>
      <c r="N4" s="30"/>
      <c r="O4" s="30"/>
      <c r="P4" s="30"/>
      <c r="Q4" s="30"/>
      <c r="R4" s="30"/>
      <c r="S4" s="30"/>
      <c r="T4" s="30"/>
      <c r="U4" s="30"/>
      <c r="V4" s="30"/>
      <c r="W4" s="30"/>
      <c r="X4" s="30"/>
      <c r="Y4" s="30"/>
      <c r="Z4" s="30"/>
    </row>
    <row r="5" spans="1:26" ht="36" customHeight="1" x14ac:dyDescent="0.35">
      <c r="A5" s="5"/>
      <c r="B5" s="107" t="str">
        <f>IF(CHECK_ΑΜΚ=0,"Δώστε το ΑΜΚ σας","")</f>
        <v>Δώστε το ΑΜΚ σας</v>
      </c>
      <c r="C5" s="108" t="str">
        <f>IF(CHECK_ΑΜΚΑ=0,"Δώστε το
ΑΜΚΑ σας","")</f>
        <v>Δώστε το
ΑΜΚΑ σας</v>
      </c>
      <c r="D5" s="5"/>
      <c r="E5" s="107" t="str">
        <f>IF(ISBLANK(ΜΑΘΗΜΑ),"Επιλέξτε μάθημα από την αναπτυσσόμενη λίστα","")</f>
        <v>Επιλέξτε μάθημα από την αναπτυσσόμενη λίστα</v>
      </c>
      <c r="F5" s="6"/>
      <c r="G5" s="5"/>
      <c r="H5" s="20"/>
      <c r="I5" s="20"/>
      <c r="J5" s="37" t="s">
        <v>1119</v>
      </c>
      <c r="K5" s="37" t="s">
        <v>1120</v>
      </c>
      <c r="L5" s="37" t="s">
        <v>1121</v>
      </c>
      <c r="M5" s="5"/>
      <c r="N5" s="5"/>
      <c r="O5" s="5"/>
      <c r="P5" s="5"/>
      <c r="Q5" s="5"/>
      <c r="R5" s="5"/>
      <c r="S5" s="5"/>
      <c r="T5" s="5"/>
      <c r="U5" s="5"/>
      <c r="V5" s="5"/>
      <c r="W5" s="5"/>
      <c r="X5" s="5"/>
      <c r="Y5" s="5"/>
      <c r="Z5" s="5"/>
    </row>
    <row r="6" spans="1:26" ht="14.25" customHeight="1" x14ac:dyDescent="0.35">
      <c r="A6" s="5"/>
      <c r="B6" s="6"/>
      <c r="C6" s="7"/>
      <c r="D6" s="5"/>
      <c r="E6" s="5"/>
      <c r="F6" s="6"/>
      <c r="G6" s="5"/>
      <c r="H6" s="20"/>
      <c r="I6" s="20"/>
      <c r="J6" s="38" t="e">
        <f ca="1">MIN(ROW(INDIRECT("ΜΑΘΗΜ_"&amp;I3)))</f>
        <v>#N/A</v>
      </c>
      <c r="K6" s="38" t="e">
        <f ca="1">MATCH(E4,INDIRECT("ΜΑΘΗΜ_"&amp;I3),0)</f>
        <v>#N/A</v>
      </c>
      <c r="L6" s="39" t="e">
        <f ca="1">OFFSET(Data!M1,Report!J6+Report!K6-2,0)</f>
        <v>#N/A</v>
      </c>
      <c r="M6" s="5"/>
      <c r="N6" s="5"/>
      <c r="O6" s="5"/>
      <c r="P6" s="5"/>
      <c r="Q6" s="5"/>
      <c r="R6" s="5"/>
      <c r="S6" s="5"/>
      <c r="T6" s="5"/>
      <c r="U6" s="5"/>
      <c r="V6" s="5"/>
      <c r="W6" s="5"/>
      <c r="X6" s="5"/>
      <c r="Y6" s="5"/>
      <c r="Z6" s="5"/>
    </row>
    <row r="7" spans="1:26" ht="14.25" customHeight="1" x14ac:dyDescent="0.35">
      <c r="A7" s="5"/>
      <c r="B7" s="6"/>
      <c r="C7" s="7"/>
      <c r="D7" s="5"/>
      <c r="E7" s="5"/>
      <c r="F7" s="6"/>
      <c r="G7" s="5"/>
      <c r="H7" s="20"/>
      <c r="I7" s="20"/>
      <c r="J7" s="5"/>
      <c r="K7" s="5"/>
      <c r="L7" s="5"/>
      <c r="M7" s="5"/>
      <c r="N7" s="5"/>
      <c r="O7" s="5"/>
      <c r="P7" s="5"/>
      <c r="Q7" s="5"/>
      <c r="R7" s="5"/>
      <c r="S7" s="5"/>
      <c r="T7" s="5"/>
      <c r="U7" s="5"/>
      <c r="V7" s="5"/>
      <c r="W7" s="5"/>
      <c r="X7" s="5"/>
      <c r="Y7" s="5"/>
      <c r="Z7" s="5"/>
    </row>
    <row r="8" spans="1:26" ht="14.25" customHeight="1" x14ac:dyDescent="0.35">
      <c r="A8" s="5"/>
      <c r="B8" s="6"/>
      <c r="C8" s="7"/>
      <c r="D8" s="5"/>
      <c r="E8" s="5"/>
      <c r="F8" s="6"/>
      <c r="G8" s="5"/>
      <c r="H8" s="20"/>
      <c r="I8" s="20"/>
      <c r="J8" s="5"/>
      <c r="K8" s="5"/>
      <c r="L8" s="5"/>
      <c r="M8" s="5"/>
      <c r="N8" s="5"/>
      <c r="O8" s="5"/>
      <c r="P8" s="5"/>
      <c r="Q8" s="5"/>
      <c r="R8" s="5"/>
      <c r="S8" s="5"/>
      <c r="T8" s="5"/>
      <c r="U8" s="5"/>
      <c r="V8" s="5"/>
      <c r="W8" s="5"/>
      <c r="X8" s="5"/>
      <c r="Y8" s="5"/>
      <c r="Z8" s="5"/>
    </row>
    <row r="9" spans="1:26" ht="14.25" customHeight="1" x14ac:dyDescent="0.35">
      <c r="A9" s="5"/>
      <c r="B9" s="6"/>
      <c r="C9" s="7"/>
      <c r="D9" s="5"/>
      <c r="E9" s="5"/>
      <c r="F9" s="6"/>
      <c r="G9" s="5"/>
      <c r="H9" s="20"/>
      <c r="I9" s="20"/>
      <c r="J9" s="5"/>
      <c r="K9" s="5"/>
      <c r="L9" s="5"/>
      <c r="M9" s="5"/>
      <c r="N9" s="5"/>
      <c r="O9" s="5"/>
      <c r="P9" s="5"/>
      <c r="Q9" s="5"/>
      <c r="R9" s="5"/>
      <c r="S9" s="5"/>
      <c r="T9" s="5"/>
      <c r="U9" s="5"/>
      <c r="V9" s="5"/>
      <c r="W9" s="5"/>
      <c r="X9" s="5"/>
      <c r="Y9" s="5"/>
      <c r="Z9" s="5"/>
    </row>
    <row r="10" spans="1:26" ht="14.25" customHeight="1" x14ac:dyDescent="0.35">
      <c r="A10" s="5"/>
      <c r="B10" s="6"/>
      <c r="C10" s="7"/>
      <c r="D10" s="5"/>
      <c r="E10" s="5"/>
      <c r="F10" s="6"/>
      <c r="G10" s="5"/>
      <c r="H10" s="20"/>
      <c r="I10" s="20"/>
      <c r="J10" s="5"/>
      <c r="K10" s="5"/>
      <c r="L10" s="5"/>
      <c r="M10" s="5"/>
      <c r="N10" s="5"/>
      <c r="O10" s="5"/>
      <c r="P10" s="5"/>
      <c r="Q10" s="5"/>
      <c r="R10" s="5"/>
      <c r="S10" s="5"/>
      <c r="T10" s="5"/>
      <c r="U10" s="5"/>
      <c r="V10" s="5"/>
      <c r="W10" s="5"/>
      <c r="X10" s="5"/>
      <c r="Y10" s="5"/>
      <c r="Z10" s="5"/>
    </row>
    <row r="11" spans="1:26" ht="14.25" customHeight="1" x14ac:dyDescent="0.35">
      <c r="A11" s="5"/>
      <c r="B11" s="6"/>
      <c r="C11" s="7"/>
      <c r="D11" s="5"/>
      <c r="E11" s="5"/>
      <c r="F11" s="6"/>
      <c r="G11" s="5"/>
      <c r="H11" s="20"/>
      <c r="I11" s="20"/>
      <c r="J11" s="5"/>
      <c r="K11" s="5"/>
      <c r="L11" s="5"/>
      <c r="M11" s="5"/>
      <c r="N11" s="5"/>
      <c r="O11" s="5"/>
      <c r="P11" s="5"/>
      <c r="Q11" s="5"/>
      <c r="R11" s="5"/>
      <c r="S11" s="5"/>
      <c r="T11" s="5"/>
      <c r="U11" s="5"/>
      <c r="V11" s="5"/>
      <c r="W11" s="5"/>
      <c r="X11" s="5"/>
      <c r="Y11" s="5"/>
      <c r="Z11" s="5"/>
    </row>
    <row r="12" spans="1:26" ht="14.25" customHeight="1" x14ac:dyDescent="0.35">
      <c r="A12" s="5"/>
      <c r="B12" s="6"/>
      <c r="C12" s="7"/>
      <c r="D12" s="5"/>
      <c r="E12" s="5"/>
      <c r="F12" s="6"/>
      <c r="G12" s="5"/>
      <c r="H12" s="20"/>
      <c r="I12" s="20"/>
      <c r="J12" s="5"/>
      <c r="K12" s="5"/>
      <c r="L12" s="5"/>
      <c r="M12" s="5"/>
      <c r="N12" s="5"/>
      <c r="O12" s="5"/>
      <c r="P12" s="5"/>
      <c r="Q12" s="5"/>
      <c r="R12" s="5"/>
      <c r="S12" s="5"/>
      <c r="T12" s="5"/>
      <c r="U12" s="5"/>
      <c r="V12" s="5"/>
      <c r="W12" s="5"/>
      <c r="X12" s="5"/>
      <c r="Y12" s="5"/>
      <c r="Z12" s="5"/>
    </row>
    <row r="13" spans="1:26" ht="14.25" customHeight="1" x14ac:dyDescent="0.35">
      <c r="A13" s="5"/>
      <c r="B13" s="6"/>
      <c r="C13" s="7"/>
      <c r="D13" s="5"/>
      <c r="E13" s="5"/>
      <c r="F13" s="6"/>
      <c r="G13" s="5"/>
      <c r="H13" s="20"/>
      <c r="I13" s="20"/>
      <c r="J13" s="5"/>
      <c r="K13" s="5"/>
      <c r="L13" s="5"/>
      <c r="M13" s="5"/>
      <c r="N13" s="5"/>
      <c r="O13" s="5"/>
      <c r="P13" s="5"/>
      <c r="Q13" s="5"/>
      <c r="R13" s="5"/>
      <c r="S13" s="5"/>
      <c r="T13" s="5"/>
      <c r="U13" s="5"/>
      <c r="V13" s="5"/>
      <c r="W13" s="5"/>
      <c r="X13" s="5"/>
      <c r="Y13" s="5"/>
      <c r="Z13" s="5"/>
    </row>
    <row r="14" spans="1:26" ht="14.25" customHeight="1" x14ac:dyDescent="0.35">
      <c r="A14" s="5"/>
      <c r="B14" s="6"/>
      <c r="C14" s="7"/>
      <c r="D14" s="5"/>
      <c r="E14" s="5"/>
      <c r="F14" s="6"/>
      <c r="G14" s="5"/>
      <c r="H14" s="20"/>
      <c r="I14" s="20"/>
      <c r="J14" s="5"/>
      <c r="K14" s="5"/>
      <c r="L14" s="5"/>
      <c r="M14" s="5"/>
      <c r="N14" s="5"/>
      <c r="O14" s="5"/>
      <c r="P14" s="5"/>
      <c r="Q14" s="5"/>
      <c r="R14" s="5"/>
      <c r="S14" s="5"/>
      <c r="T14" s="5"/>
      <c r="U14" s="5"/>
      <c r="V14" s="5"/>
      <c r="W14" s="5"/>
      <c r="X14" s="5"/>
      <c r="Y14" s="5"/>
      <c r="Z14" s="5"/>
    </row>
    <row r="15" spans="1:26" ht="14.25" customHeight="1" x14ac:dyDescent="0.35">
      <c r="A15" s="5"/>
      <c r="B15" s="6"/>
      <c r="C15" s="7"/>
      <c r="D15" s="5"/>
      <c r="E15" s="5"/>
      <c r="F15" s="6"/>
      <c r="G15" s="5"/>
      <c r="H15" s="20"/>
      <c r="I15" s="20"/>
      <c r="J15" s="5"/>
      <c r="K15" s="5"/>
      <c r="L15" s="5"/>
      <c r="M15" s="5"/>
      <c r="N15" s="5"/>
      <c r="O15" s="5"/>
      <c r="P15" s="5"/>
      <c r="Q15" s="5"/>
      <c r="R15" s="5"/>
      <c r="S15" s="5"/>
      <c r="T15" s="5"/>
      <c r="U15" s="5"/>
      <c r="V15" s="5"/>
      <c r="W15" s="5"/>
      <c r="X15" s="5"/>
      <c r="Y15" s="5"/>
      <c r="Z15" s="5"/>
    </row>
    <row r="16" spans="1:26" ht="14.25" customHeight="1" x14ac:dyDescent="0.35">
      <c r="A16" s="5"/>
      <c r="B16" s="6"/>
      <c r="C16" s="7"/>
      <c r="D16" s="5"/>
      <c r="E16" s="5"/>
      <c r="F16" s="6"/>
      <c r="G16" s="5"/>
      <c r="H16" s="20"/>
      <c r="I16" s="20"/>
      <c r="J16" s="5"/>
      <c r="K16" s="5"/>
      <c r="L16" s="5"/>
      <c r="M16" s="5"/>
      <c r="N16" s="5"/>
      <c r="O16" s="5"/>
      <c r="P16" s="5"/>
      <c r="Q16" s="5"/>
      <c r="R16" s="5"/>
      <c r="S16" s="5"/>
      <c r="T16" s="5"/>
      <c r="U16" s="5"/>
      <c r="V16" s="5"/>
      <c r="W16" s="5"/>
      <c r="X16" s="5"/>
      <c r="Y16" s="5"/>
      <c r="Z16" s="5"/>
    </row>
    <row r="17" spans="1:26" ht="14.25" customHeight="1" x14ac:dyDescent="0.35">
      <c r="A17" s="5"/>
      <c r="B17" s="6"/>
      <c r="C17" s="7"/>
      <c r="D17" s="5"/>
      <c r="E17" s="5"/>
      <c r="F17" s="6"/>
      <c r="G17" s="5"/>
      <c r="H17" s="20"/>
      <c r="I17" s="20"/>
      <c r="J17" s="5"/>
      <c r="K17" s="5"/>
      <c r="L17" s="5"/>
      <c r="M17" s="5"/>
      <c r="N17" s="5"/>
      <c r="O17" s="5"/>
      <c r="P17" s="5"/>
      <c r="Q17" s="5"/>
      <c r="R17" s="5"/>
      <c r="S17" s="5"/>
      <c r="T17" s="5"/>
      <c r="U17" s="5"/>
      <c r="V17" s="5"/>
      <c r="W17" s="5"/>
      <c r="X17" s="5"/>
      <c r="Y17" s="5"/>
      <c r="Z17" s="5"/>
    </row>
    <row r="18" spans="1:26" ht="14.25" customHeight="1" x14ac:dyDescent="0.35">
      <c r="A18" s="5"/>
      <c r="B18" s="6"/>
      <c r="C18" s="7"/>
      <c r="D18" s="5"/>
      <c r="E18" s="5"/>
      <c r="F18" s="6"/>
      <c r="G18" s="5"/>
      <c r="H18" s="20"/>
      <c r="I18" s="20"/>
      <c r="J18" s="5"/>
      <c r="K18" s="5"/>
      <c r="L18" s="5"/>
      <c r="M18" s="5"/>
      <c r="N18" s="5"/>
      <c r="O18" s="5"/>
      <c r="P18" s="5"/>
      <c r="Q18" s="5"/>
      <c r="R18" s="5"/>
      <c r="S18" s="5"/>
      <c r="T18" s="5"/>
      <c r="U18" s="5"/>
      <c r="V18" s="5"/>
      <c r="W18" s="5"/>
      <c r="X18" s="5"/>
      <c r="Y18" s="5"/>
      <c r="Z18" s="5"/>
    </row>
    <row r="19" spans="1:26" ht="14.25" customHeight="1" x14ac:dyDescent="0.35">
      <c r="A19" s="5"/>
      <c r="B19" s="6"/>
      <c r="C19" s="7"/>
      <c r="D19" s="5"/>
      <c r="E19" s="5"/>
      <c r="F19" s="6"/>
      <c r="G19" s="5"/>
      <c r="H19" s="20"/>
      <c r="I19" s="20"/>
      <c r="J19" s="5"/>
      <c r="K19" s="5"/>
      <c r="L19" s="5"/>
      <c r="M19" s="5"/>
      <c r="N19" s="5"/>
      <c r="O19" s="5"/>
      <c r="P19" s="5"/>
      <c r="Q19" s="5"/>
      <c r="R19" s="5"/>
      <c r="S19" s="5"/>
      <c r="T19" s="5"/>
      <c r="U19" s="5"/>
      <c r="V19" s="5"/>
      <c r="W19" s="5"/>
      <c r="X19" s="5"/>
      <c r="Y19" s="5"/>
      <c r="Z19" s="5"/>
    </row>
    <row r="20" spans="1:26" ht="14.25" customHeight="1" x14ac:dyDescent="0.35">
      <c r="A20" s="5"/>
      <c r="B20" s="6"/>
      <c r="C20" s="7"/>
      <c r="D20" s="5"/>
      <c r="E20" s="5"/>
      <c r="F20" s="6"/>
      <c r="G20" s="5"/>
      <c r="H20" s="20"/>
      <c r="I20" s="20"/>
      <c r="J20" s="5"/>
      <c r="K20" s="5"/>
      <c r="L20" s="5"/>
      <c r="M20" s="5"/>
      <c r="N20" s="5"/>
      <c r="O20" s="5"/>
      <c r="P20" s="5"/>
      <c r="Q20" s="5"/>
      <c r="R20" s="5"/>
      <c r="S20" s="5"/>
      <c r="T20" s="5"/>
      <c r="U20" s="5"/>
      <c r="V20" s="5"/>
      <c r="W20" s="5"/>
      <c r="X20" s="5"/>
      <c r="Y20" s="5"/>
      <c r="Z20" s="5"/>
    </row>
    <row r="21" spans="1:26" ht="14.25" customHeight="1" x14ac:dyDescent="0.35">
      <c r="A21" s="5"/>
      <c r="B21" s="6"/>
      <c r="C21" s="7"/>
      <c r="D21" s="5"/>
      <c r="E21" s="5"/>
      <c r="F21" s="6"/>
      <c r="G21" s="5"/>
      <c r="H21" s="20"/>
      <c r="I21" s="20"/>
      <c r="J21" s="5"/>
      <c r="K21" s="5"/>
      <c r="L21" s="5"/>
      <c r="M21" s="5"/>
      <c r="N21" s="5"/>
      <c r="O21" s="5"/>
      <c r="P21" s="5"/>
      <c r="Q21" s="5"/>
      <c r="R21" s="5"/>
      <c r="S21" s="5"/>
      <c r="T21" s="5"/>
      <c r="U21" s="5"/>
      <c r="V21" s="5"/>
      <c r="W21" s="5"/>
      <c r="X21" s="5"/>
      <c r="Y21" s="5"/>
      <c r="Z21" s="5"/>
    </row>
    <row r="22" spans="1:26" ht="14.25" customHeight="1" x14ac:dyDescent="0.35">
      <c r="A22" s="5"/>
      <c r="B22" s="6"/>
      <c r="C22" s="7"/>
      <c r="D22" s="5"/>
      <c r="E22" s="5"/>
      <c r="F22" s="6"/>
      <c r="G22" s="5"/>
      <c r="H22" s="20"/>
      <c r="I22" s="20"/>
      <c r="J22" s="5"/>
      <c r="K22" s="5"/>
      <c r="L22" s="5"/>
      <c r="M22" s="5"/>
      <c r="N22" s="5"/>
      <c r="O22" s="5"/>
      <c r="P22" s="5"/>
      <c r="Q22" s="5"/>
      <c r="R22" s="5"/>
      <c r="S22" s="5"/>
      <c r="T22" s="5"/>
      <c r="U22" s="5"/>
      <c r="V22" s="5"/>
      <c r="W22" s="5"/>
      <c r="X22" s="5"/>
      <c r="Y22" s="5"/>
      <c r="Z22" s="5"/>
    </row>
    <row r="23" spans="1:26" ht="14.25" customHeight="1" x14ac:dyDescent="0.35">
      <c r="A23" s="5"/>
      <c r="B23" s="6"/>
      <c r="C23" s="7"/>
      <c r="D23" s="5"/>
      <c r="E23" s="5"/>
      <c r="F23" s="6"/>
      <c r="G23" s="5"/>
      <c r="H23" s="20"/>
      <c r="I23" s="20"/>
      <c r="J23" s="5"/>
      <c r="K23" s="5"/>
      <c r="L23" s="5"/>
      <c r="M23" s="5"/>
      <c r="N23" s="5"/>
      <c r="O23" s="5"/>
      <c r="P23" s="5"/>
      <c r="Q23" s="5"/>
      <c r="R23" s="5"/>
      <c r="S23" s="5"/>
      <c r="T23" s="5"/>
      <c r="U23" s="5"/>
      <c r="V23" s="5"/>
      <c r="W23" s="5"/>
      <c r="X23" s="5"/>
      <c r="Y23" s="5"/>
      <c r="Z23" s="5"/>
    </row>
    <row r="24" spans="1:26" ht="14.25" customHeight="1" x14ac:dyDescent="0.35">
      <c r="A24" s="5"/>
      <c r="B24" s="6"/>
      <c r="C24" s="7"/>
      <c r="D24" s="5"/>
      <c r="E24" s="5"/>
      <c r="F24" s="6"/>
      <c r="G24" s="5"/>
      <c r="H24" s="20"/>
      <c r="I24" s="20"/>
      <c r="J24" s="5"/>
      <c r="K24" s="5"/>
      <c r="L24" s="5"/>
      <c r="M24" s="5"/>
      <c r="N24" s="5"/>
      <c r="O24" s="5"/>
      <c r="P24" s="5"/>
      <c r="Q24" s="5"/>
      <c r="R24" s="5"/>
      <c r="S24" s="5"/>
      <c r="T24" s="5"/>
      <c r="U24" s="5"/>
      <c r="V24" s="5"/>
      <c r="W24" s="5"/>
      <c r="X24" s="5"/>
      <c r="Y24" s="5"/>
      <c r="Z24" s="5"/>
    </row>
    <row r="25" spans="1:26" ht="14.25" customHeight="1" x14ac:dyDescent="0.35">
      <c r="A25" s="5"/>
      <c r="B25" s="6"/>
      <c r="C25" s="7"/>
      <c r="D25" s="5"/>
      <c r="E25" s="5"/>
      <c r="F25" s="6"/>
      <c r="G25" s="5"/>
      <c r="H25" s="20"/>
      <c r="I25" s="20"/>
      <c r="J25" s="5"/>
      <c r="K25" s="5"/>
      <c r="L25" s="5"/>
      <c r="M25" s="5"/>
      <c r="N25" s="5"/>
      <c r="O25" s="5"/>
      <c r="P25" s="5"/>
      <c r="Q25" s="5"/>
      <c r="R25" s="5"/>
      <c r="S25" s="5"/>
      <c r="T25" s="5"/>
      <c r="U25" s="5"/>
      <c r="V25" s="5"/>
      <c r="W25" s="5"/>
      <c r="X25" s="5"/>
      <c r="Y25" s="5"/>
      <c r="Z25" s="5"/>
    </row>
    <row r="26" spans="1:26" ht="14.25" customHeight="1" x14ac:dyDescent="0.35">
      <c r="A26" s="5"/>
      <c r="B26" s="6"/>
      <c r="C26" s="7"/>
      <c r="D26" s="5"/>
      <c r="E26" s="5"/>
      <c r="F26" s="6"/>
      <c r="G26" s="5"/>
      <c r="H26" s="20"/>
      <c r="I26" s="20"/>
      <c r="J26" s="5"/>
      <c r="K26" s="5"/>
      <c r="L26" s="5"/>
      <c r="M26" s="5"/>
      <c r="N26" s="5"/>
      <c r="O26" s="5"/>
      <c r="P26" s="5"/>
      <c r="Q26" s="5"/>
      <c r="R26" s="5"/>
      <c r="S26" s="5"/>
      <c r="T26" s="5"/>
      <c r="U26" s="5"/>
      <c r="V26" s="5"/>
      <c r="W26" s="5"/>
      <c r="X26" s="5"/>
      <c r="Y26" s="5"/>
      <c r="Z26" s="5"/>
    </row>
    <row r="27" spans="1:26" ht="14.25" customHeight="1" x14ac:dyDescent="0.35">
      <c r="A27" s="5"/>
      <c r="B27" s="6"/>
      <c r="C27" s="7"/>
      <c r="D27" s="5"/>
      <c r="E27" s="5"/>
      <c r="F27" s="6"/>
      <c r="G27" s="5"/>
      <c r="H27" s="20"/>
      <c r="I27" s="20"/>
      <c r="J27" s="5"/>
      <c r="K27" s="5"/>
      <c r="L27" s="5"/>
      <c r="M27" s="5"/>
      <c r="N27" s="5"/>
      <c r="O27" s="5"/>
      <c r="P27" s="5"/>
      <c r="Q27" s="5"/>
      <c r="R27" s="5"/>
      <c r="S27" s="5"/>
      <c r="T27" s="5"/>
      <c r="U27" s="5"/>
      <c r="V27" s="5"/>
      <c r="W27" s="5"/>
      <c r="X27" s="5"/>
      <c r="Y27" s="5"/>
      <c r="Z27" s="5"/>
    </row>
    <row r="28" spans="1:26" ht="14.25" customHeight="1" x14ac:dyDescent="0.35">
      <c r="A28" s="5"/>
      <c r="B28" s="6"/>
      <c r="C28" s="7"/>
      <c r="D28" s="5"/>
      <c r="E28" s="5"/>
      <c r="F28" s="6"/>
      <c r="G28" s="5"/>
      <c r="H28" s="20"/>
      <c r="I28" s="20"/>
      <c r="J28" s="5"/>
      <c r="K28" s="5"/>
      <c r="L28" s="5"/>
      <c r="M28" s="5"/>
      <c r="N28" s="5"/>
      <c r="O28" s="5"/>
      <c r="P28" s="5"/>
      <c r="Q28" s="5"/>
      <c r="R28" s="5"/>
      <c r="S28" s="5"/>
      <c r="T28" s="5"/>
      <c r="U28" s="5"/>
      <c r="V28" s="5"/>
      <c r="W28" s="5"/>
      <c r="X28" s="5"/>
      <c r="Y28" s="5"/>
      <c r="Z28" s="5"/>
    </row>
    <row r="29" spans="1:26" ht="14.25" customHeight="1" x14ac:dyDescent="0.35">
      <c r="A29" s="5"/>
      <c r="B29" s="6"/>
      <c r="C29" s="7"/>
      <c r="D29" s="5"/>
      <c r="E29" s="5"/>
      <c r="F29" s="6"/>
      <c r="G29" s="5"/>
      <c r="H29" s="20"/>
      <c r="I29" s="20"/>
      <c r="J29" s="5"/>
      <c r="K29" s="5"/>
      <c r="L29" s="5"/>
      <c r="M29" s="5"/>
      <c r="N29" s="5"/>
      <c r="O29" s="5"/>
      <c r="P29" s="5"/>
      <c r="Q29" s="5"/>
      <c r="R29" s="5"/>
      <c r="S29" s="5"/>
      <c r="T29" s="5"/>
      <c r="U29" s="5"/>
      <c r="V29" s="5"/>
      <c r="W29" s="5"/>
      <c r="X29" s="5"/>
      <c r="Y29" s="5"/>
      <c r="Z29" s="5"/>
    </row>
    <row r="30" spans="1:26" ht="14.25" customHeight="1" x14ac:dyDescent="0.35">
      <c r="A30" s="5"/>
      <c r="B30" s="6"/>
      <c r="C30" s="7"/>
      <c r="D30" s="5"/>
      <c r="E30" s="5"/>
      <c r="F30" s="6"/>
      <c r="G30" s="5"/>
      <c r="H30" s="20"/>
      <c r="I30" s="20"/>
      <c r="J30" s="5"/>
      <c r="K30" s="5"/>
      <c r="L30" s="5"/>
      <c r="M30" s="5"/>
      <c r="N30" s="5"/>
      <c r="O30" s="5"/>
      <c r="P30" s="5"/>
      <c r="Q30" s="5"/>
      <c r="R30" s="5"/>
      <c r="S30" s="5"/>
      <c r="T30" s="5"/>
      <c r="U30" s="5"/>
      <c r="V30" s="5"/>
      <c r="W30" s="5"/>
      <c r="X30" s="5"/>
      <c r="Y30" s="5"/>
      <c r="Z30" s="5"/>
    </row>
    <row r="31" spans="1:26" ht="14.25" customHeight="1" x14ac:dyDescent="0.35">
      <c r="A31" s="5"/>
      <c r="B31" s="6"/>
      <c r="C31" s="7"/>
      <c r="D31" s="5"/>
      <c r="E31" s="5"/>
      <c r="F31" s="6"/>
      <c r="G31" s="5"/>
      <c r="H31" s="20"/>
      <c r="I31" s="20"/>
      <c r="J31" s="5"/>
      <c r="K31" s="5"/>
      <c r="L31" s="5"/>
      <c r="M31" s="5"/>
      <c r="N31" s="5"/>
      <c r="O31" s="5"/>
      <c r="P31" s="5"/>
      <c r="Q31" s="5"/>
      <c r="R31" s="5"/>
      <c r="S31" s="5"/>
      <c r="T31" s="5"/>
      <c r="U31" s="5"/>
      <c r="V31" s="5"/>
      <c r="W31" s="5"/>
      <c r="X31" s="5"/>
      <c r="Y31" s="5"/>
      <c r="Z31" s="5"/>
    </row>
    <row r="32" spans="1:26" ht="14.25" customHeight="1" x14ac:dyDescent="0.35">
      <c r="A32" s="5"/>
      <c r="B32" s="6"/>
      <c r="C32" s="7"/>
      <c r="D32" s="5"/>
      <c r="E32" s="5"/>
      <c r="F32" s="6"/>
      <c r="G32" s="5"/>
      <c r="H32" s="20"/>
      <c r="I32" s="20"/>
      <c r="J32" s="5"/>
      <c r="K32" s="5"/>
      <c r="L32" s="5"/>
      <c r="M32" s="5"/>
      <c r="N32" s="5"/>
      <c r="O32" s="5"/>
      <c r="P32" s="5"/>
      <c r="Q32" s="5"/>
      <c r="R32" s="5"/>
      <c r="S32" s="5"/>
      <c r="T32" s="5"/>
      <c r="U32" s="5"/>
      <c r="V32" s="5"/>
      <c r="W32" s="5"/>
      <c r="X32" s="5"/>
      <c r="Y32" s="5"/>
      <c r="Z32" s="5"/>
    </row>
    <row r="33" spans="1:26" ht="14.25" customHeight="1" x14ac:dyDescent="0.35">
      <c r="A33" s="5"/>
      <c r="B33" s="6"/>
      <c r="C33" s="7"/>
      <c r="D33" s="5"/>
      <c r="E33" s="5"/>
      <c r="F33" s="6"/>
      <c r="G33" s="5"/>
      <c r="H33" s="20"/>
      <c r="I33" s="20"/>
      <c r="J33" s="5"/>
      <c r="K33" s="5"/>
      <c r="L33" s="5"/>
      <c r="M33" s="5"/>
      <c r="N33" s="5"/>
      <c r="O33" s="5"/>
      <c r="P33" s="5"/>
      <c r="Q33" s="5"/>
      <c r="R33" s="5"/>
      <c r="S33" s="5"/>
      <c r="T33" s="5"/>
      <c r="U33" s="5"/>
      <c r="V33" s="5"/>
      <c r="W33" s="5"/>
      <c r="X33" s="5"/>
      <c r="Y33" s="5"/>
      <c r="Z33" s="5"/>
    </row>
    <row r="34" spans="1:26" ht="14.25" customHeight="1" x14ac:dyDescent="0.35">
      <c r="A34" s="5"/>
      <c r="B34" s="6"/>
      <c r="C34" s="7"/>
      <c r="D34" s="5"/>
      <c r="E34" s="5"/>
      <c r="F34" s="6"/>
      <c r="G34" s="5"/>
      <c r="H34" s="20"/>
      <c r="I34" s="20"/>
      <c r="J34" s="5"/>
      <c r="K34" s="5"/>
      <c r="L34" s="5"/>
      <c r="M34" s="5"/>
      <c r="N34" s="5"/>
      <c r="O34" s="5"/>
      <c r="P34" s="5"/>
      <c r="Q34" s="5"/>
      <c r="R34" s="5"/>
      <c r="S34" s="5"/>
      <c r="T34" s="5"/>
      <c r="U34" s="5"/>
      <c r="V34" s="5"/>
      <c r="W34" s="5"/>
      <c r="X34" s="5"/>
      <c r="Y34" s="5"/>
      <c r="Z34" s="5"/>
    </row>
    <row r="35" spans="1:26" ht="14.25" customHeight="1" x14ac:dyDescent="0.35">
      <c r="A35" s="5"/>
      <c r="B35" s="6"/>
      <c r="C35" s="7"/>
      <c r="D35" s="5"/>
      <c r="E35" s="5"/>
      <c r="F35" s="6"/>
      <c r="G35" s="5"/>
      <c r="H35" s="20"/>
      <c r="I35" s="20"/>
      <c r="J35" s="5"/>
      <c r="K35" s="5"/>
      <c r="L35" s="5"/>
      <c r="M35" s="5"/>
      <c r="N35" s="5"/>
      <c r="O35" s="5"/>
      <c r="P35" s="5"/>
      <c r="Q35" s="5"/>
      <c r="R35" s="5"/>
      <c r="S35" s="5"/>
      <c r="T35" s="5"/>
      <c r="U35" s="5"/>
      <c r="V35" s="5"/>
      <c r="W35" s="5"/>
      <c r="X35" s="5"/>
      <c r="Y35" s="5"/>
      <c r="Z35" s="5"/>
    </row>
    <row r="36" spans="1:26" ht="14.25" customHeight="1" x14ac:dyDescent="0.35">
      <c r="A36" s="5"/>
      <c r="B36" s="6"/>
      <c r="C36" s="7"/>
      <c r="D36" s="5"/>
      <c r="E36" s="5"/>
      <c r="F36" s="6"/>
      <c r="G36" s="5"/>
      <c r="H36" s="20"/>
      <c r="I36" s="20"/>
      <c r="J36" s="5"/>
      <c r="K36" s="5"/>
      <c r="L36" s="5"/>
      <c r="M36" s="5"/>
      <c r="N36" s="5"/>
      <c r="O36" s="5"/>
      <c r="P36" s="5"/>
      <c r="Q36" s="5"/>
      <c r="R36" s="5"/>
      <c r="S36" s="5"/>
      <c r="T36" s="5"/>
      <c r="U36" s="5"/>
      <c r="V36" s="5"/>
      <c r="W36" s="5"/>
      <c r="X36" s="5"/>
      <c r="Y36" s="5"/>
      <c r="Z36" s="5"/>
    </row>
    <row r="37" spans="1:26" ht="14.25" customHeight="1" x14ac:dyDescent="0.35">
      <c r="A37" s="5"/>
      <c r="B37" s="6"/>
      <c r="C37" s="7"/>
      <c r="D37" s="5"/>
      <c r="E37" s="5"/>
      <c r="F37" s="6"/>
      <c r="G37" s="5"/>
      <c r="H37" s="20"/>
      <c r="I37" s="20"/>
      <c r="J37" s="5"/>
      <c r="K37" s="5"/>
      <c r="L37" s="5"/>
      <c r="M37" s="5"/>
      <c r="N37" s="5"/>
      <c r="O37" s="5"/>
      <c r="P37" s="5"/>
      <c r="Q37" s="5"/>
      <c r="R37" s="5"/>
      <c r="S37" s="5"/>
      <c r="T37" s="5"/>
      <c r="U37" s="5"/>
      <c r="V37" s="5"/>
      <c r="W37" s="5"/>
      <c r="X37" s="5"/>
      <c r="Y37" s="5"/>
      <c r="Z37" s="5"/>
    </row>
    <row r="38" spans="1:26" ht="14.25" customHeight="1" x14ac:dyDescent="0.35">
      <c r="A38" s="5"/>
      <c r="B38" s="6"/>
      <c r="C38" s="7"/>
      <c r="D38" s="5"/>
      <c r="E38" s="5"/>
      <c r="F38" s="6"/>
      <c r="G38" s="5"/>
      <c r="H38" s="20"/>
      <c r="I38" s="20"/>
      <c r="J38" s="5"/>
      <c r="K38" s="5"/>
      <c r="L38" s="5"/>
      <c r="M38" s="5"/>
      <c r="N38" s="5"/>
      <c r="O38" s="5"/>
      <c r="P38" s="5"/>
      <c r="Q38" s="5"/>
      <c r="R38" s="5"/>
      <c r="S38" s="5"/>
      <c r="T38" s="5"/>
      <c r="U38" s="5"/>
      <c r="V38" s="5"/>
      <c r="W38" s="5"/>
      <c r="X38" s="5"/>
      <c r="Y38" s="5"/>
      <c r="Z38" s="5"/>
    </row>
    <row r="39" spans="1:26" ht="14.25" customHeight="1" x14ac:dyDescent="0.35">
      <c r="A39" s="5"/>
      <c r="B39" s="6"/>
      <c r="C39" s="7"/>
      <c r="D39" s="5"/>
      <c r="E39" s="5"/>
      <c r="F39" s="6"/>
      <c r="G39" s="5"/>
      <c r="H39" s="20"/>
      <c r="I39" s="20"/>
      <c r="J39" s="5"/>
      <c r="K39" s="5"/>
      <c r="L39" s="5"/>
      <c r="M39" s="5"/>
      <c r="N39" s="5"/>
      <c r="O39" s="5"/>
      <c r="P39" s="5"/>
      <c r="Q39" s="5"/>
      <c r="R39" s="5"/>
      <c r="S39" s="5"/>
      <c r="T39" s="5"/>
      <c r="U39" s="5"/>
      <c r="V39" s="5"/>
      <c r="W39" s="5"/>
      <c r="X39" s="5"/>
      <c r="Y39" s="5"/>
      <c r="Z39" s="5"/>
    </row>
    <row r="40" spans="1:26" ht="14.25" customHeight="1" x14ac:dyDescent="0.35">
      <c r="A40" s="5"/>
      <c r="B40" s="6"/>
      <c r="C40" s="7"/>
      <c r="D40" s="5"/>
      <c r="E40" s="5"/>
      <c r="F40" s="6"/>
      <c r="G40" s="5"/>
      <c r="H40" s="20"/>
      <c r="I40" s="20"/>
      <c r="J40" s="5"/>
      <c r="K40" s="5"/>
      <c r="L40" s="5"/>
      <c r="M40" s="5"/>
      <c r="N40" s="5"/>
      <c r="O40" s="5"/>
      <c r="P40" s="5"/>
      <c r="Q40" s="5"/>
      <c r="R40" s="5"/>
      <c r="S40" s="5"/>
      <c r="T40" s="5"/>
      <c r="U40" s="5"/>
      <c r="V40" s="5"/>
      <c r="W40" s="5"/>
      <c r="X40" s="5"/>
      <c r="Y40" s="5"/>
      <c r="Z40" s="5"/>
    </row>
    <row r="41" spans="1:26" ht="14.25" customHeight="1" x14ac:dyDescent="0.35">
      <c r="A41" s="5"/>
      <c r="B41" s="6"/>
      <c r="C41" s="7"/>
      <c r="D41" s="5"/>
      <c r="E41" s="5"/>
      <c r="F41" s="6"/>
      <c r="G41" s="5"/>
      <c r="H41" s="20"/>
      <c r="I41" s="20"/>
      <c r="J41" s="5"/>
      <c r="K41" s="5"/>
      <c r="L41" s="5"/>
      <c r="M41" s="5"/>
      <c r="N41" s="5"/>
      <c r="O41" s="5"/>
      <c r="P41" s="5"/>
      <c r="Q41" s="5"/>
      <c r="R41" s="5"/>
      <c r="S41" s="5"/>
      <c r="T41" s="5"/>
      <c r="U41" s="5"/>
      <c r="V41" s="5"/>
      <c r="W41" s="5"/>
      <c r="X41" s="5"/>
      <c r="Y41" s="5"/>
      <c r="Z41" s="5"/>
    </row>
    <row r="42" spans="1:26" ht="14.25" customHeight="1" x14ac:dyDescent="0.35">
      <c r="A42" s="5"/>
      <c r="B42" s="6"/>
      <c r="C42" s="7"/>
      <c r="D42" s="5"/>
      <c r="E42" s="5"/>
      <c r="F42" s="6"/>
      <c r="G42" s="5"/>
      <c r="H42" s="20"/>
      <c r="I42" s="20"/>
      <c r="J42" s="5"/>
      <c r="K42" s="5"/>
      <c r="L42" s="5"/>
      <c r="M42" s="5"/>
      <c r="N42" s="5"/>
      <c r="O42" s="5"/>
      <c r="P42" s="5"/>
      <c r="Q42" s="5"/>
      <c r="R42" s="5"/>
      <c r="S42" s="5"/>
      <c r="T42" s="5"/>
      <c r="U42" s="5"/>
      <c r="V42" s="5"/>
      <c r="W42" s="5"/>
      <c r="X42" s="5"/>
      <c r="Y42" s="5"/>
      <c r="Z42" s="5"/>
    </row>
    <row r="43" spans="1:26" ht="14.25" customHeight="1" x14ac:dyDescent="0.35">
      <c r="A43" s="5"/>
      <c r="B43" s="6"/>
      <c r="C43" s="7"/>
      <c r="D43" s="5"/>
      <c r="E43" s="5"/>
      <c r="F43" s="6"/>
      <c r="G43" s="5"/>
      <c r="H43" s="20"/>
      <c r="I43" s="20"/>
      <c r="J43" s="5"/>
      <c r="K43" s="5"/>
      <c r="L43" s="5"/>
      <c r="M43" s="5"/>
      <c r="N43" s="5"/>
      <c r="O43" s="5"/>
      <c r="P43" s="5"/>
      <c r="Q43" s="5"/>
      <c r="R43" s="5"/>
      <c r="S43" s="5"/>
      <c r="T43" s="5"/>
      <c r="U43" s="5"/>
      <c r="V43" s="5"/>
      <c r="W43" s="5"/>
      <c r="X43" s="5"/>
      <c r="Y43" s="5"/>
      <c r="Z43" s="5"/>
    </row>
    <row r="44" spans="1:26" ht="14.25" customHeight="1" x14ac:dyDescent="0.35">
      <c r="A44" s="5"/>
      <c r="B44" s="6"/>
      <c r="C44" s="7"/>
      <c r="D44" s="5"/>
      <c r="E44" s="5"/>
      <c r="F44" s="6"/>
      <c r="G44" s="5"/>
      <c r="H44" s="20"/>
      <c r="I44" s="20"/>
      <c r="J44" s="5"/>
      <c r="K44" s="5"/>
      <c r="L44" s="5"/>
      <c r="M44" s="5"/>
      <c r="N44" s="5"/>
      <c r="O44" s="5"/>
      <c r="P44" s="5"/>
      <c r="Q44" s="5"/>
      <c r="R44" s="5"/>
      <c r="S44" s="5"/>
      <c r="T44" s="5"/>
      <c r="U44" s="5"/>
      <c r="V44" s="5"/>
      <c r="W44" s="5"/>
      <c r="X44" s="5"/>
      <c r="Y44" s="5"/>
      <c r="Z44" s="5"/>
    </row>
    <row r="45" spans="1:26" ht="14.25" customHeight="1" x14ac:dyDescent="0.35">
      <c r="A45" s="5"/>
      <c r="B45" s="6"/>
      <c r="C45" s="7"/>
      <c r="D45" s="5"/>
      <c r="E45" s="5"/>
      <c r="F45" s="6"/>
      <c r="G45" s="5"/>
      <c r="H45" s="20"/>
      <c r="I45" s="20"/>
      <c r="J45" s="5"/>
      <c r="K45" s="5"/>
      <c r="L45" s="5"/>
      <c r="M45" s="5"/>
      <c r="N45" s="5"/>
      <c r="O45" s="5"/>
      <c r="P45" s="5"/>
      <c r="Q45" s="5"/>
      <c r="R45" s="5"/>
      <c r="S45" s="5"/>
      <c r="T45" s="5"/>
      <c r="U45" s="5"/>
      <c r="V45" s="5"/>
      <c r="W45" s="5"/>
      <c r="X45" s="5"/>
      <c r="Y45" s="5"/>
      <c r="Z45" s="5"/>
    </row>
    <row r="46" spans="1:26" ht="14.25" customHeight="1" x14ac:dyDescent="0.35">
      <c r="A46" s="5"/>
      <c r="B46" s="6"/>
      <c r="C46" s="7"/>
      <c r="D46" s="5"/>
      <c r="E46" s="5"/>
      <c r="F46" s="6"/>
      <c r="G46" s="5"/>
      <c r="H46" s="20"/>
      <c r="I46" s="20"/>
      <c r="J46" s="5"/>
      <c r="K46" s="5"/>
      <c r="L46" s="5"/>
      <c r="M46" s="5"/>
      <c r="N46" s="5"/>
      <c r="O46" s="5"/>
      <c r="P46" s="5"/>
      <c r="Q46" s="5"/>
      <c r="R46" s="5"/>
      <c r="S46" s="5"/>
      <c r="T46" s="5"/>
      <c r="U46" s="5"/>
      <c r="V46" s="5"/>
      <c r="W46" s="5"/>
      <c r="X46" s="5"/>
      <c r="Y46" s="5"/>
      <c r="Z46" s="5"/>
    </row>
    <row r="47" spans="1:26" ht="14.25" customHeight="1" x14ac:dyDescent="0.35">
      <c r="A47" s="5"/>
      <c r="B47" s="6"/>
      <c r="C47" s="7"/>
      <c r="D47" s="5"/>
      <c r="E47" s="5"/>
      <c r="F47" s="6"/>
      <c r="G47" s="5"/>
      <c r="H47" s="20"/>
      <c r="I47" s="20"/>
      <c r="J47" s="5"/>
      <c r="K47" s="5"/>
      <c r="L47" s="5"/>
      <c r="M47" s="5"/>
      <c r="N47" s="5"/>
      <c r="O47" s="5"/>
      <c r="P47" s="5"/>
      <c r="Q47" s="5"/>
      <c r="R47" s="5"/>
      <c r="S47" s="5"/>
      <c r="T47" s="5"/>
      <c r="U47" s="5"/>
      <c r="V47" s="5"/>
      <c r="W47" s="5"/>
      <c r="X47" s="5"/>
      <c r="Y47" s="5"/>
      <c r="Z47" s="5"/>
    </row>
    <row r="48" spans="1:26" ht="14.25" customHeight="1" x14ac:dyDescent="0.35">
      <c r="A48" s="5"/>
      <c r="B48" s="6"/>
      <c r="C48" s="7"/>
      <c r="D48" s="5"/>
      <c r="E48" s="5"/>
      <c r="F48" s="6"/>
      <c r="G48" s="5"/>
      <c r="H48" s="20"/>
      <c r="I48" s="20"/>
      <c r="J48" s="5"/>
      <c r="K48" s="5"/>
      <c r="L48" s="5"/>
      <c r="M48" s="5"/>
      <c r="N48" s="5"/>
      <c r="O48" s="5"/>
      <c r="P48" s="5"/>
      <c r="Q48" s="5"/>
      <c r="R48" s="5"/>
      <c r="S48" s="5"/>
      <c r="T48" s="5"/>
      <c r="U48" s="5"/>
      <c r="V48" s="5"/>
      <c r="W48" s="5"/>
      <c r="X48" s="5"/>
      <c r="Y48" s="5"/>
      <c r="Z48" s="5"/>
    </row>
    <row r="49" spans="1:26" ht="14.25" customHeight="1" x14ac:dyDescent="0.35">
      <c r="A49" s="5"/>
      <c r="B49" s="6"/>
      <c r="C49" s="7"/>
      <c r="D49" s="5"/>
      <c r="E49" s="5"/>
      <c r="F49" s="6"/>
      <c r="G49" s="5"/>
      <c r="H49" s="20"/>
      <c r="I49" s="20"/>
      <c r="J49" s="5"/>
      <c r="K49" s="5"/>
      <c r="L49" s="5"/>
      <c r="M49" s="5"/>
      <c r="N49" s="5"/>
      <c r="O49" s="5"/>
      <c r="P49" s="5"/>
      <c r="Q49" s="5"/>
      <c r="R49" s="5"/>
      <c r="S49" s="5"/>
      <c r="T49" s="5"/>
      <c r="U49" s="5"/>
      <c r="V49" s="5"/>
      <c r="W49" s="5"/>
      <c r="X49" s="5"/>
      <c r="Y49" s="5"/>
      <c r="Z49" s="5"/>
    </row>
    <row r="50" spans="1:26" ht="14.25" customHeight="1" x14ac:dyDescent="0.35">
      <c r="A50" s="5"/>
      <c r="B50" s="6"/>
      <c r="C50" s="7"/>
      <c r="D50" s="5"/>
      <c r="E50" s="5"/>
      <c r="F50" s="6"/>
      <c r="G50" s="5"/>
      <c r="H50" s="20"/>
      <c r="I50" s="20"/>
      <c r="J50" s="5"/>
      <c r="K50" s="5"/>
      <c r="L50" s="5"/>
      <c r="M50" s="5"/>
      <c r="N50" s="5"/>
      <c r="O50" s="5"/>
      <c r="P50" s="5"/>
      <c r="Q50" s="5"/>
      <c r="R50" s="5"/>
      <c r="S50" s="5"/>
      <c r="T50" s="5"/>
      <c r="U50" s="5"/>
      <c r="V50" s="5"/>
      <c r="W50" s="5"/>
      <c r="X50" s="5"/>
      <c r="Y50" s="5"/>
      <c r="Z50" s="5"/>
    </row>
    <row r="51" spans="1:26" ht="14.25" customHeight="1" x14ac:dyDescent="0.35">
      <c r="A51" s="5"/>
      <c r="B51" s="6"/>
      <c r="C51" s="7"/>
      <c r="D51" s="5"/>
      <c r="E51" s="5"/>
      <c r="F51" s="6"/>
      <c r="G51" s="5"/>
      <c r="H51" s="20"/>
      <c r="I51" s="20"/>
      <c r="J51" s="5"/>
      <c r="K51" s="5"/>
      <c r="L51" s="5"/>
      <c r="M51" s="5"/>
      <c r="N51" s="5"/>
      <c r="O51" s="5"/>
      <c r="P51" s="5"/>
      <c r="Q51" s="5"/>
      <c r="R51" s="5"/>
      <c r="S51" s="5"/>
      <c r="T51" s="5"/>
      <c r="U51" s="5"/>
      <c r="V51" s="5"/>
      <c r="W51" s="5"/>
      <c r="X51" s="5"/>
      <c r="Y51" s="5"/>
      <c r="Z51" s="5"/>
    </row>
    <row r="52" spans="1:26" ht="14.25" customHeight="1" x14ac:dyDescent="0.35">
      <c r="A52" s="5"/>
      <c r="B52" s="6"/>
      <c r="C52" s="7"/>
      <c r="D52" s="5"/>
      <c r="E52" s="5"/>
      <c r="F52" s="6"/>
      <c r="G52" s="5"/>
      <c r="H52" s="20"/>
      <c r="I52" s="20"/>
      <c r="J52" s="5"/>
      <c r="K52" s="5"/>
      <c r="L52" s="5"/>
      <c r="M52" s="5"/>
      <c r="N52" s="5"/>
      <c r="O52" s="5"/>
      <c r="P52" s="5"/>
      <c r="Q52" s="5"/>
      <c r="R52" s="5"/>
      <c r="S52" s="5"/>
      <c r="T52" s="5"/>
      <c r="U52" s="5"/>
      <c r="V52" s="5"/>
      <c r="W52" s="5"/>
      <c r="X52" s="5"/>
      <c r="Y52" s="5"/>
      <c r="Z52" s="5"/>
    </row>
    <row r="53" spans="1:26" ht="14.25" customHeight="1" x14ac:dyDescent="0.35">
      <c r="A53" s="5"/>
      <c r="B53" s="6"/>
      <c r="C53" s="7"/>
      <c r="D53" s="5"/>
      <c r="E53" s="5"/>
      <c r="F53" s="6"/>
      <c r="G53" s="5"/>
      <c r="H53" s="20"/>
      <c r="I53" s="20"/>
      <c r="J53" s="5"/>
      <c r="K53" s="5"/>
      <c r="L53" s="5"/>
      <c r="M53" s="5"/>
      <c r="N53" s="5"/>
      <c r="O53" s="5"/>
      <c r="P53" s="5"/>
      <c r="Q53" s="5"/>
      <c r="R53" s="5"/>
      <c r="S53" s="5"/>
      <c r="T53" s="5"/>
      <c r="U53" s="5"/>
      <c r="V53" s="5"/>
      <c r="W53" s="5"/>
      <c r="X53" s="5"/>
      <c r="Y53" s="5"/>
      <c r="Z53" s="5"/>
    </row>
    <row r="54" spans="1:26" ht="14.25" customHeight="1" x14ac:dyDescent="0.35">
      <c r="A54" s="5"/>
      <c r="B54" s="6"/>
      <c r="C54" s="7"/>
      <c r="D54" s="5"/>
      <c r="E54" s="5"/>
      <c r="F54" s="6"/>
      <c r="G54" s="5"/>
      <c r="H54" s="20"/>
      <c r="I54" s="20"/>
      <c r="J54" s="5"/>
      <c r="K54" s="5"/>
      <c r="L54" s="5"/>
      <c r="M54" s="5"/>
      <c r="N54" s="5"/>
      <c r="O54" s="5"/>
      <c r="P54" s="5"/>
      <c r="Q54" s="5"/>
      <c r="R54" s="5"/>
      <c r="S54" s="5"/>
      <c r="T54" s="5"/>
      <c r="U54" s="5"/>
      <c r="V54" s="5"/>
      <c r="W54" s="5"/>
      <c r="X54" s="5"/>
      <c r="Y54" s="5"/>
      <c r="Z54" s="5"/>
    </row>
    <row r="55" spans="1:26" ht="14.25" customHeight="1" x14ac:dyDescent="0.35">
      <c r="A55" s="5"/>
      <c r="B55" s="6"/>
      <c r="C55" s="7"/>
      <c r="D55" s="5"/>
      <c r="E55" s="5"/>
      <c r="F55" s="6"/>
      <c r="G55" s="5"/>
      <c r="H55" s="20"/>
      <c r="I55" s="20"/>
      <c r="J55" s="5"/>
      <c r="K55" s="5"/>
      <c r="L55" s="5"/>
      <c r="M55" s="5"/>
      <c r="N55" s="5"/>
      <c r="O55" s="5"/>
      <c r="P55" s="5"/>
      <c r="Q55" s="5"/>
      <c r="R55" s="5"/>
      <c r="S55" s="5"/>
      <c r="T55" s="5"/>
      <c r="U55" s="5"/>
      <c r="V55" s="5"/>
      <c r="W55" s="5"/>
      <c r="X55" s="5"/>
      <c r="Y55" s="5"/>
      <c r="Z55" s="5"/>
    </row>
    <row r="56" spans="1:26" ht="14.25" customHeight="1" x14ac:dyDescent="0.35">
      <c r="A56" s="5"/>
      <c r="B56" s="6"/>
      <c r="C56" s="7"/>
      <c r="D56" s="5"/>
      <c r="E56" s="5"/>
      <c r="F56" s="6"/>
      <c r="G56" s="5"/>
      <c r="H56" s="20"/>
      <c r="I56" s="20"/>
      <c r="J56" s="5"/>
      <c r="K56" s="5"/>
      <c r="L56" s="5"/>
      <c r="M56" s="5"/>
      <c r="N56" s="5"/>
      <c r="O56" s="5"/>
      <c r="P56" s="5"/>
      <c r="Q56" s="5"/>
      <c r="R56" s="5"/>
      <c r="S56" s="5"/>
      <c r="T56" s="5"/>
      <c r="U56" s="5"/>
      <c r="V56" s="5"/>
      <c r="W56" s="5"/>
      <c r="X56" s="5"/>
      <c r="Y56" s="5"/>
      <c r="Z56" s="5"/>
    </row>
    <row r="57" spans="1:26" ht="14.25" customHeight="1" x14ac:dyDescent="0.35">
      <c r="A57" s="5"/>
      <c r="B57" s="6"/>
      <c r="C57" s="7"/>
      <c r="D57" s="5"/>
      <c r="E57" s="5"/>
      <c r="F57" s="6"/>
      <c r="G57" s="5"/>
      <c r="H57" s="20"/>
      <c r="I57" s="20"/>
      <c r="J57" s="5"/>
      <c r="K57" s="5"/>
      <c r="L57" s="5"/>
      <c r="M57" s="5"/>
      <c r="N57" s="5"/>
      <c r="O57" s="5"/>
      <c r="P57" s="5"/>
      <c r="Q57" s="5"/>
      <c r="R57" s="5"/>
      <c r="S57" s="5"/>
      <c r="T57" s="5"/>
      <c r="U57" s="5"/>
      <c r="V57" s="5"/>
      <c r="W57" s="5"/>
      <c r="X57" s="5"/>
      <c r="Y57" s="5"/>
      <c r="Z57" s="5"/>
    </row>
    <row r="58" spans="1:26" ht="14.25" customHeight="1" x14ac:dyDescent="0.35">
      <c r="A58" s="5"/>
      <c r="B58" s="6"/>
      <c r="C58" s="7"/>
      <c r="D58" s="5"/>
      <c r="E58" s="5"/>
      <c r="F58" s="6"/>
      <c r="G58" s="5"/>
      <c r="H58" s="20"/>
      <c r="I58" s="20"/>
      <c r="J58" s="5"/>
      <c r="K58" s="5"/>
      <c r="L58" s="5"/>
      <c r="M58" s="5"/>
      <c r="N58" s="5"/>
      <c r="O58" s="5"/>
      <c r="P58" s="5"/>
      <c r="Q58" s="5"/>
      <c r="R58" s="5"/>
      <c r="S58" s="5"/>
      <c r="T58" s="5"/>
      <c r="U58" s="5"/>
      <c r="V58" s="5"/>
      <c r="W58" s="5"/>
      <c r="X58" s="5"/>
      <c r="Y58" s="5"/>
      <c r="Z58" s="5"/>
    </row>
    <row r="59" spans="1:26" ht="14.25" customHeight="1" x14ac:dyDescent="0.35">
      <c r="A59" s="5"/>
      <c r="B59" s="6"/>
      <c r="C59" s="7"/>
      <c r="D59" s="5"/>
      <c r="E59" s="5"/>
      <c r="F59" s="6"/>
      <c r="G59" s="5"/>
      <c r="H59" s="20"/>
      <c r="I59" s="20"/>
      <c r="J59" s="5"/>
      <c r="K59" s="5"/>
      <c r="L59" s="5"/>
      <c r="M59" s="5"/>
      <c r="N59" s="5"/>
      <c r="O59" s="5"/>
      <c r="P59" s="5"/>
      <c r="Q59" s="5"/>
      <c r="R59" s="5"/>
      <c r="S59" s="5"/>
      <c r="T59" s="5"/>
      <c r="U59" s="5"/>
      <c r="V59" s="5"/>
      <c r="W59" s="5"/>
      <c r="X59" s="5"/>
      <c r="Y59" s="5"/>
      <c r="Z59" s="5"/>
    </row>
    <row r="60" spans="1:26" ht="14.25" customHeight="1" x14ac:dyDescent="0.35">
      <c r="A60" s="5"/>
      <c r="B60" s="6"/>
      <c r="C60" s="7"/>
      <c r="D60" s="5"/>
      <c r="E60" s="5"/>
      <c r="F60" s="6"/>
      <c r="G60" s="5"/>
      <c r="H60" s="20"/>
      <c r="I60" s="20"/>
      <c r="J60" s="5"/>
      <c r="K60" s="5"/>
      <c r="L60" s="5"/>
      <c r="M60" s="5"/>
      <c r="N60" s="5"/>
      <c r="O60" s="5"/>
      <c r="P60" s="5"/>
      <c r="Q60" s="5"/>
      <c r="R60" s="5"/>
      <c r="S60" s="5"/>
      <c r="T60" s="5"/>
      <c r="U60" s="5"/>
      <c r="V60" s="5"/>
      <c r="W60" s="5"/>
      <c r="X60" s="5"/>
      <c r="Y60" s="5"/>
      <c r="Z60" s="5"/>
    </row>
    <row r="61" spans="1:26" ht="14.25" customHeight="1" x14ac:dyDescent="0.35">
      <c r="A61" s="5"/>
      <c r="B61" s="6"/>
      <c r="C61" s="7"/>
      <c r="D61" s="5"/>
      <c r="E61" s="5"/>
      <c r="F61" s="6"/>
      <c r="G61" s="5"/>
      <c r="H61" s="20"/>
      <c r="I61" s="20"/>
      <c r="J61" s="5"/>
      <c r="K61" s="5"/>
      <c r="L61" s="5"/>
      <c r="M61" s="5"/>
      <c r="N61" s="5"/>
      <c r="O61" s="5"/>
      <c r="P61" s="5"/>
      <c r="Q61" s="5"/>
      <c r="R61" s="5"/>
      <c r="S61" s="5"/>
      <c r="T61" s="5"/>
      <c r="U61" s="5"/>
      <c r="V61" s="5"/>
      <c r="W61" s="5"/>
      <c r="X61" s="5"/>
      <c r="Y61" s="5"/>
      <c r="Z61" s="5"/>
    </row>
    <row r="62" spans="1:26" ht="14.25" customHeight="1" x14ac:dyDescent="0.35">
      <c r="A62" s="5"/>
      <c r="B62" s="6"/>
      <c r="C62" s="7"/>
      <c r="D62" s="5"/>
      <c r="E62" s="5"/>
      <c r="F62" s="6"/>
      <c r="G62" s="5"/>
      <c r="H62" s="20"/>
      <c r="I62" s="20"/>
      <c r="J62" s="5"/>
      <c r="K62" s="5"/>
      <c r="L62" s="5"/>
      <c r="M62" s="5"/>
      <c r="N62" s="5"/>
      <c r="O62" s="5"/>
      <c r="P62" s="5"/>
      <c r="Q62" s="5"/>
      <c r="R62" s="5"/>
      <c r="S62" s="5"/>
      <c r="T62" s="5"/>
      <c r="U62" s="5"/>
      <c r="V62" s="5"/>
      <c r="W62" s="5"/>
      <c r="X62" s="5"/>
      <c r="Y62" s="5"/>
      <c r="Z62" s="5"/>
    </row>
    <row r="63" spans="1:26" ht="14.25" customHeight="1" x14ac:dyDescent="0.35">
      <c r="A63" s="5"/>
      <c r="B63" s="6"/>
      <c r="C63" s="7"/>
      <c r="D63" s="5"/>
      <c r="E63" s="5"/>
      <c r="F63" s="6"/>
      <c r="G63" s="5"/>
      <c r="H63" s="20"/>
      <c r="I63" s="20"/>
      <c r="J63" s="5"/>
      <c r="K63" s="5"/>
      <c r="L63" s="5"/>
      <c r="M63" s="5"/>
      <c r="N63" s="5"/>
      <c r="O63" s="5"/>
      <c r="P63" s="5"/>
      <c r="Q63" s="5"/>
      <c r="R63" s="5"/>
      <c r="S63" s="5"/>
      <c r="T63" s="5"/>
      <c r="U63" s="5"/>
      <c r="V63" s="5"/>
      <c r="W63" s="5"/>
      <c r="X63" s="5"/>
      <c r="Y63" s="5"/>
      <c r="Z63" s="5"/>
    </row>
    <row r="64" spans="1:26" ht="14.25" customHeight="1" x14ac:dyDescent="0.35">
      <c r="A64" s="5"/>
      <c r="B64" s="6"/>
      <c r="C64" s="7"/>
      <c r="D64" s="5"/>
      <c r="E64" s="5"/>
      <c r="F64" s="6"/>
      <c r="G64" s="5"/>
      <c r="H64" s="20"/>
      <c r="I64" s="20"/>
      <c r="J64" s="5"/>
      <c r="K64" s="5"/>
      <c r="L64" s="5"/>
      <c r="M64" s="5"/>
      <c r="N64" s="5"/>
      <c r="O64" s="5"/>
      <c r="P64" s="5"/>
      <c r="Q64" s="5"/>
      <c r="R64" s="5"/>
      <c r="S64" s="5"/>
      <c r="T64" s="5"/>
      <c r="U64" s="5"/>
      <c r="V64" s="5"/>
      <c r="W64" s="5"/>
      <c r="X64" s="5"/>
      <c r="Y64" s="5"/>
      <c r="Z64" s="5"/>
    </row>
    <row r="65" spans="1:26" ht="14.25" customHeight="1" x14ac:dyDescent="0.35">
      <c r="A65" s="5"/>
      <c r="B65" s="6"/>
      <c r="C65" s="7"/>
      <c r="D65" s="5"/>
      <c r="E65" s="5"/>
      <c r="F65" s="6"/>
      <c r="G65" s="5"/>
      <c r="H65" s="20"/>
      <c r="I65" s="20"/>
      <c r="J65" s="5"/>
      <c r="K65" s="5"/>
      <c r="L65" s="5"/>
      <c r="M65" s="5"/>
      <c r="N65" s="5"/>
      <c r="O65" s="5"/>
      <c r="P65" s="5"/>
      <c r="Q65" s="5"/>
      <c r="R65" s="5"/>
      <c r="S65" s="5"/>
      <c r="T65" s="5"/>
      <c r="U65" s="5"/>
      <c r="V65" s="5"/>
      <c r="W65" s="5"/>
      <c r="X65" s="5"/>
      <c r="Y65" s="5"/>
      <c r="Z65" s="5"/>
    </row>
    <row r="66" spans="1:26" ht="14.25" customHeight="1" x14ac:dyDescent="0.35">
      <c r="A66" s="5"/>
      <c r="B66" s="6"/>
      <c r="C66" s="7"/>
      <c r="D66" s="5"/>
      <c r="E66" s="5"/>
      <c r="F66" s="6"/>
      <c r="G66" s="5"/>
      <c r="H66" s="20"/>
      <c r="I66" s="20"/>
      <c r="J66" s="5"/>
      <c r="K66" s="5"/>
      <c r="L66" s="5"/>
      <c r="M66" s="5"/>
      <c r="N66" s="5"/>
      <c r="O66" s="5"/>
      <c r="P66" s="5"/>
      <c r="Q66" s="5"/>
      <c r="R66" s="5"/>
      <c r="S66" s="5"/>
      <c r="T66" s="5"/>
      <c r="U66" s="5"/>
      <c r="V66" s="5"/>
      <c r="W66" s="5"/>
      <c r="X66" s="5"/>
      <c r="Y66" s="5"/>
      <c r="Z66" s="5"/>
    </row>
    <row r="67" spans="1:26" ht="14.25" customHeight="1" x14ac:dyDescent="0.35">
      <c r="A67" s="5"/>
      <c r="B67" s="6"/>
      <c r="C67" s="7"/>
      <c r="D67" s="5"/>
      <c r="E67" s="5"/>
      <c r="F67" s="6"/>
      <c r="G67" s="5"/>
      <c r="H67" s="20"/>
      <c r="I67" s="20"/>
      <c r="J67" s="5"/>
      <c r="K67" s="5"/>
      <c r="L67" s="5"/>
      <c r="M67" s="5"/>
      <c r="N67" s="5"/>
      <c r="O67" s="5"/>
      <c r="P67" s="5"/>
      <c r="Q67" s="5"/>
      <c r="R67" s="5"/>
      <c r="S67" s="5"/>
      <c r="T67" s="5"/>
      <c r="U67" s="5"/>
      <c r="V67" s="5"/>
      <c r="W67" s="5"/>
      <c r="X67" s="5"/>
      <c r="Y67" s="5"/>
      <c r="Z67" s="5"/>
    </row>
    <row r="68" spans="1:26" ht="14.25" customHeight="1" x14ac:dyDescent="0.35">
      <c r="A68" s="5"/>
      <c r="B68" s="6"/>
      <c r="C68" s="7"/>
      <c r="D68" s="5"/>
      <c r="E68" s="5"/>
      <c r="F68" s="6"/>
      <c r="G68" s="5"/>
      <c r="H68" s="20"/>
      <c r="I68" s="20"/>
      <c r="J68" s="5"/>
      <c r="K68" s="5"/>
      <c r="L68" s="5"/>
      <c r="M68" s="5"/>
      <c r="N68" s="5"/>
      <c r="O68" s="5"/>
      <c r="P68" s="5"/>
      <c r="Q68" s="5"/>
      <c r="R68" s="5"/>
      <c r="S68" s="5"/>
      <c r="T68" s="5"/>
      <c r="U68" s="5"/>
      <c r="V68" s="5"/>
      <c r="W68" s="5"/>
      <c r="X68" s="5"/>
      <c r="Y68" s="5"/>
      <c r="Z68" s="5"/>
    </row>
    <row r="69" spans="1:26" ht="14.25" customHeight="1" x14ac:dyDescent="0.35">
      <c r="A69" s="5"/>
      <c r="B69" s="6"/>
      <c r="C69" s="7"/>
      <c r="D69" s="5"/>
      <c r="E69" s="5"/>
      <c r="F69" s="6"/>
      <c r="G69" s="5"/>
      <c r="H69" s="20"/>
      <c r="I69" s="20"/>
      <c r="J69" s="5"/>
      <c r="K69" s="5"/>
      <c r="L69" s="5"/>
      <c r="M69" s="5"/>
      <c r="N69" s="5"/>
      <c r="O69" s="5"/>
      <c r="P69" s="5"/>
      <c r="Q69" s="5"/>
      <c r="R69" s="5"/>
      <c r="S69" s="5"/>
      <c r="T69" s="5"/>
      <c r="U69" s="5"/>
      <c r="V69" s="5"/>
      <c r="W69" s="5"/>
      <c r="X69" s="5"/>
      <c r="Y69" s="5"/>
      <c r="Z69" s="5"/>
    </row>
    <row r="70" spans="1:26" ht="14.25" customHeight="1" x14ac:dyDescent="0.35">
      <c r="A70" s="5"/>
      <c r="B70" s="6"/>
      <c r="C70" s="7"/>
      <c r="D70" s="5"/>
      <c r="E70" s="5"/>
      <c r="F70" s="6"/>
      <c r="G70" s="5"/>
      <c r="H70" s="20"/>
      <c r="I70" s="20"/>
      <c r="J70" s="5"/>
      <c r="K70" s="5"/>
      <c r="L70" s="5"/>
      <c r="M70" s="5"/>
      <c r="N70" s="5"/>
      <c r="O70" s="5"/>
      <c r="P70" s="5"/>
      <c r="Q70" s="5"/>
      <c r="R70" s="5"/>
      <c r="S70" s="5"/>
      <c r="T70" s="5"/>
      <c r="U70" s="5"/>
      <c r="V70" s="5"/>
      <c r="W70" s="5"/>
      <c r="X70" s="5"/>
      <c r="Y70" s="5"/>
      <c r="Z70" s="5"/>
    </row>
    <row r="71" spans="1:26" ht="14.25" customHeight="1" x14ac:dyDescent="0.35">
      <c r="A71" s="5"/>
      <c r="B71" s="6"/>
      <c r="C71" s="7"/>
      <c r="D71" s="5"/>
      <c r="E71" s="5"/>
      <c r="F71" s="6"/>
      <c r="G71" s="5"/>
      <c r="H71" s="20"/>
      <c r="I71" s="20"/>
      <c r="J71" s="5"/>
      <c r="K71" s="5"/>
      <c r="L71" s="5"/>
      <c r="M71" s="5"/>
      <c r="N71" s="5"/>
      <c r="O71" s="5"/>
      <c r="P71" s="5"/>
      <c r="Q71" s="5"/>
      <c r="R71" s="5"/>
      <c r="S71" s="5"/>
      <c r="T71" s="5"/>
      <c r="U71" s="5"/>
      <c r="V71" s="5"/>
      <c r="W71" s="5"/>
      <c r="X71" s="5"/>
      <c r="Y71" s="5"/>
      <c r="Z71" s="5"/>
    </row>
    <row r="72" spans="1:26" ht="14.25" customHeight="1" x14ac:dyDescent="0.35">
      <c r="A72" s="5"/>
      <c r="B72" s="6"/>
      <c r="C72" s="7"/>
      <c r="D72" s="5"/>
      <c r="E72" s="5"/>
      <c r="F72" s="6"/>
      <c r="G72" s="5"/>
      <c r="H72" s="20"/>
      <c r="I72" s="20"/>
      <c r="J72" s="5"/>
      <c r="K72" s="5"/>
      <c r="L72" s="5"/>
      <c r="M72" s="5"/>
      <c r="N72" s="5"/>
      <c r="O72" s="5"/>
      <c r="P72" s="5"/>
      <c r="Q72" s="5"/>
      <c r="R72" s="5"/>
      <c r="S72" s="5"/>
      <c r="T72" s="5"/>
      <c r="U72" s="5"/>
      <c r="V72" s="5"/>
      <c r="W72" s="5"/>
      <c r="X72" s="5"/>
      <c r="Y72" s="5"/>
      <c r="Z72" s="5"/>
    </row>
    <row r="73" spans="1:26" ht="14.25" customHeight="1" x14ac:dyDescent="0.35">
      <c r="A73" s="5"/>
      <c r="B73" s="6"/>
      <c r="C73" s="7"/>
      <c r="D73" s="5"/>
      <c r="E73" s="5"/>
      <c r="F73" s="6"/>
      <c r="G73" s="5"/>
      <c r="H73" s="20"/>
      <c r="I73" s="20"/>
      <c r="J73" s="5"/>
      <c r="K73" s="5"/>
      <c r="L73" s="5"/>
      <c r="M73" s="5"/>
      <c r="N73" s="5"/>
      <c r="O73" s="5"/>
      <c r="P73" s="5"/>
      <c r="Q73" s="5"/>
      <c r="R73" s="5"/>
      <c r="S73" s="5"/>
      <c r="T73" s="5"/>
      <c r="U73" s="5"/>
      <c r="V73" s="5"/>
      <c r="W73" s="5"/>
      <c r="X73" s="5"/>
      <c r="Y73" s="5"/>
      <c r="Z73" s="5"/>
    </row>
    <row r="74" spans="1:26" ht="14.25" customHeight="1" x14ac:dyDescent="0.35">
      <c r="A74" s="5"/>
      <c r="B74" s="6"/>
      <c r="C74" s="7"/>
      <c r="D74" s="5"/>
      <c r="E74" s="5"/>
      <c r="F74" s="6"/>
      <c r="G74" s="5"/>
      <c r="H74" s="20"/>
      <c r="I74" s="20"/>
      <c r="J74" s="5"/>
      <c r="K74" s="5"/>
      <c r="L74" s="5"/>
      <c r="M74" s="5"/>
      <c r="N74" s="5"/>
      <c r="O74" s="5"/>
      <c r="P74" s="5"/>
      <c r="Q74" s="5"/>
      <c r="R74" s="5"/>
      <c r="S74" s="5"/>
      <c r="T74" s="5"/>
      <c r="U74" s="5"/>
      <c r="V74" s="5"/>
      <c r="W74" s="5"/>
      <c r="X74" s="5"/>
      <c r="Y74" s="5"/>
      <c r="Z74" s="5"/>
    </row>
    <row r="75" spans="1:26" ht="14.25" customHeight="1" x14ac:dyDescent="0.35">
      <c r="A75" s="5"/>
      <c r="B75" s="6"/>
      <c r="C75" s="7"/>
      <c r="D75" s="5"/>
      <c r="E75" s="5"/>
      <c r="F75" s="6"/>
      <c r="G75" s="5"/>
      <c r="H75" s="20"/>
      <c r="I75" s="20"/>
      <c r="J75" s="5"/>
      <c r="K75" s="5"/>
      <c r="L75" s="5"/>
      <c r="M75" s="5"/>
      <c r="N75" s="5"/>
      <c r="O75" s="5"/>
      <c r="P75" s="5"/>
      <c r="Q75" s="5"/>
      <c r="R75" s="5"/>
      <c r="S75" s="5"/>
      <c r="T75" s="5"/>
      <c r="U75" s="5"/>
      <c r="V75" s="5"/>
      <c r="W75" s="5"/>
      <c r="X75" s="5"/>
      <c r="Y75" s="5"/>
      <c r="Z75" s="5"/>
    </row>
    <row r="76" spans="1:26" ht="14.25" customHeight="1" x14ac:dyDescent="0.35">
      <c r="A76" s="5"/>
      <c r="B76" s="6"/>
      <c r="C76" s="7"/>
      <c r="D76" s="5"/>
      <c r="E76" s="5"/>
      <c r="F76" s="6"/>
      <c r="G76" s="5"/>
      <c r="H76" s="20"/>
      <c r="I76" s="20"/>
      <c r="J76" s="5"/>
      <c r="K76" s="5"/>
      <c r="L76" s="5"/>
      <c r="M76" s="5"/>
      <c r="N76" s="5"/>
      <c r="O76" s="5"/>
      <c r="P76" s="5"/>
      <c r="Q76" s="5"/>
      <c r="R76" s="5"/>
      <c r="S76" s="5"/>
      <c r="T76" s="5"/>
      <c r="U76" s="5"/>
      <c r="V76" s="5"/>
      <c r="W76" s="5"/>
      <c r="X76" s="5"/>
      <c r="Y76" s="5"/>
      <c r="Z76" s="5"/>
    </row>
    <row r="77" spans="1:26" ht="14.25" customHeight="1" x14ac:dyDescent="0.35">
      <c r="A77" s="5"/>
      <c r="B77" s="6"/>
      <c r="C77" s="7"/>
      <c r="D77" s="5"/>
      <c r="E77" s="5"/>
      <c r="F77" s="6"/>
      <c r="G77" s="5"/>
      <c r="H77" s="20"/>
      <c r="I77" s="20"/>
      <c r="J77" s="5"/>
      <c r="K77" s="5"/>
      <c r="L77" s="5"/>
      <c r="M77" s="5"/>
      <c r="N77" s="5"/>
      <c r="O77" s="5"/>
      <c r="P77" s="5"/>
      <c r="Q77" s="5"/>
      <c r="R77" s="5"/>
      <c r="S77" s="5"/>
      <c r="T77" s="5"/>
      <c r="U77" s="5"/>
      <c r="V77" s="5"/>
      <c r="W77" s="5"/>
      <c r="X77" s="5"/>
      <c r="Y77" s="5"/>
      <c r="Z77" s="5"/>
    </row>
    <row r="78" spans="1:26" ht="14.25" customHeight="1" x14ac:dyDescent="0.35">
      <c r="A78" s="5"/>
      <c r="B78" s="6"/>
      <c r="C78" s="7"/>
      <c r="D78" s="5"/>
      <c r="E78" s="5"/>
      <c r="F78" s="6"/>
      <c r="G78" s="5"/>
      <c r="H78" s="20"/>
      <c r="I78" s="20"/>
      <c r="J78" s="5"/>
      <c r="K78" s="5"/>
      <c r="L78" s="5"/>
      <c r="M78" s="5"/>
      <c r="N78" s="5"/>
      <c r="O78" s="5"/>
      <c r="P78" s="5"/>
      <c r="Q78" s="5"/>
      <c r="R78" s="5"/>
      <c r="S78" s="5"/>
      <c r="T78" s="5"/>
      <c r="U78" s="5"/>
      <c r="V78" s="5"/>
      <c r="W78" s="5"/>
      <c r="X78" s="5"/>
      <c r="Y78" s="5"/>
      <c r="Z78" s="5"/>
    </row>
    <row r="79" spans="1:26" ht="14.25" customHeight="1" x14ac:dyDescent="0.35">
      <c r="A79" s="5"/>
      <c r="B79" s="6"/>
      <c r="C79" s="7"/>
      <c r="D79" s="5"/>
      <c r="E79" s="5"/>
      <c r="F79" s="6"/>
      <c r="G79" s="5"/>
      <c r="H79" s="20"/>
      <c r="I79" s="20"/>
      <c r="J79" s="5"/>
      <c r="K79" s="5"/>
      <c r="L79" s="5"/>
      <c r="M79" s="5"/>
      <c r="N79" s="5"/>
      <c r="O79" s="5"/>
      <c r="P79" s="5"/>
      <c r="Q79" s="5"/>
      <c r="R79" s="5"/>
      <c r="S79" s="5"/>
      <c r="T79" s="5"/>
      <c r="U79" s="5"/>
      <c r="V79" s="5"/>
      <c r="W79" s="5"/>
      <c r="X79" s="5"/>
      <c r="Y79" s="5"/>
      <c r="Z79" s="5"/>
    </row>
    <row r="80" spans="1:26" ht="14.25" customHeight="1" x14ac:dyDescent="0.35">
      <c r="A80" s="5"/>
      <c r="B80" s="6"/>
      <c r="C80" s="7"/>
      <c r="D80" s="5"/>
      <c r="E80" s="5"/>
      <c r="F80" s="6"/>
      <c r="G80" s="5"/>
      <c r="H80" s="20"/>
      <c r="I80" s="20"/>
      <c r="J80" s="5"/>
      <c r="K80" s="5"/>
      <c r="L80" s="5"/>
      <c r="M80" s="5"/>
      <c r="N80" s="5"/>
      <c r="O80" s="5"/>
      <c r="P80" s="5"/>
      <c r="Q80" s="5"/>
      <c r="R80" s="5"/>
      <c r="S80" s="5"/>
      <c r="T80" s="5"/>
      <c r="U80" s="5"/>
      <c r="V80" s="5"/>
      <c r="W80" s="5"/>
      <c r="X80" s="5"/>
      <c r="Y80" s="5"/>
      <c r="Z80" s="5"/>
    </row>
    <row r="81" spans="1:26" ht="14.25" customHeight="1" x14ac:dyDescent="0.35">
      <c r="A81" s="5"/>
      <c r="B81" s="6"/>
      <c r="C81" s="7"/>
      <c r="D81" s="5"/>
      <c r="E81" s="5"/>
      <c r="F81" s="6"/>
      <c r="G81" s="5"/>
      <c r="H81" s="20"/>
      <c r="I81" s="20"/>
      <c r="J81" s="5"/>
      <c r="K81" s="5"/>
      <c r="L81" s="5"/>
      <c r="M81" s="5"/>
      <c r="N81" s="5"/>
      <c r="O81" s="5"/>
      <c r="P81" s="5"/>
      <c r="Q81" s="5"/>
      <c r="R81" s="5"/>
      <c r="S81" s="5"/>
      <c r="T81" s="5"/>
      <c r="U81" s="5"/>
      <c r="V81" s="5"/>
      <c r="W81" s="5"/>
      <c r="X81" s="5"/>
      <c r="Y81" s="5"/>
      <c r="Z81" s="5"/>
    </row>
    <row r="82" spans="1:26" ht="14.25" customHeight="1" x14ac:dyDescent="0.35">
      <c r="A82" s="5"/>
      <c r="B82" s="6"/>
      <c r="C82" s="7"/>
      <c r="D82" s="5"/>
      <c r="E82" s="5"/>
      <c r="F82" s="6"/>
      <c r="G82" s="5"/>
      <c r="H82" s="20"/>
      <c r="I82" s="20"/>
      <c r="J82" s="5"/>
      <c r="K82" s="5"/>
      <c r="L82" s="5"/>
      <c r="M82" s="5"/>
      <c r="N82" s="5"/>
      <c r="O82" s="5"/>
      <c r="P82" s="5"/>
      <c r="Q82" s="5"/>
      <c r="R82" s="5"/>
      <c r="S82" s="5"/>
      <c r="T82" s="5"/>
      <c r="U82" s="5"/>
      <c r="V82" s="5"/>
      <c r="W82" s="5"/>
      <c r="X82" s="5"/>
      <c r="Y82" s="5"/>
      <c r="Z82" s="5"/>
    </row>
    <row r="83" spans="1:26" ht="14.25" customHeight="1" x14ac:dyDescent="0.35">
      <c r="A83" s="5"/>
      <c r="B83" s="6"/>
      <c r="C83" s="7"/>
      <c r="D83" s="5"/>
      <c r="E83" s="5"/>
      <c r="F83" s="6"/>
      <c r="G83" s="5"/>
      <c r="H83" s="20"/>
      <c r="I83" s="20"/>
      <c r="J83" s="5"/>
      <c r="K83" s="5"/>
      <c r="L83" s="5"/>
      <c r="M83" s="5"/>
      <c r="N83" s="5"/>
      <c r="O83" s="5"/>
      <c r="P83" s="5"/>
      <c r="Q83" s="5"/>
      <c r="R83" s="5"/>
      <c r="S83" s="5"/>
      <c r="T83" s="5"/>
      <c r="U83" s="5"/>
      <c r="V83" s="5"/>
      <c r="W83" s="5"/>
      <c r="X83" s="5"/>
      <c r="Y83" s="5"/>
      <c r="Z83" s="5"/>
    </row>
    <row r="84" spans="1:26" ht="14.25" customHeight="1" x14ac:dyDescent="0.35">
      <c r="A84" s="5"/>
      <c r="B84" s="6"/>
      <c r="C84" s="7"/>
      <c r="D84" s="5"/>
      <c r="E84" s="5"/>
      <c r="F84" s="6"/>
      <c r="G84" s="5"/>
      <c r="H84" s="20"/>
      <c r="I84" s="20"/>
      <c r="J84" s="5"/>
      <c r="K84" s="5"/>
      <c r="L84" s="5"/>
      <c r="M84" s="5"/>
      <c r="N84" s="5"/>
      <c r="O84" s="5"/>
      <c r="P84" s="5"/>
      <c r="Q84" s="5"/>
      <c r="R84" s="5"/>
      <c r="S84" s="5"/>
      <c r="T84" s="5"/>
      <c r="U84" s="5"/>
      <c r="V84" s="5"/>
      <c r="W84" s="5"/>
      <c r="X84" s="5"/>
      <c r="Y84" s="5"/>
      <c r="Z84" s="5"/>
    </row>
    <row r="85" spans="1:26" ht="14.25" customHeight="1" x14ac:dyDescent="0.35">
      <c r="A85" s="5"/>
      <c r="B85" s="6"/>
      <c r="C85" s="7"/>
      <c r="D85" s="5"/>
      <c r="E85" s="5"/>
      <c r="F85" s="6"/>
      <c r="G85" s="5"/>
      <c r="H85" s="20"/>
      <c r="I85" s="20"/>
      <c r="J85" s="5"/>
      <c r="K85" s="5"/>
      <c r="L85" s="5"/>
      <c r="M85" s="5"/>
      <c r="N85" s="5"/>
      <c r="O85" s="5"/>
      <c r="P85" s="5"/>
      <c r="Q85" s="5"/>
      <c r="R85" s="5"/>
      <c r="S85" s="5"/>
      <c r="T85" s="5"/>
      <c r="U85" s="5"/>
      <c r="V85" s="5"/>
      <c r="W85" s="5"/>
      <c r="X85" s="5"/>
      <c r="Y85" s="5"/>
      <c r="Z85" s="5"/>
    </row>
    <row r="86" spans="1:26" ht="14.25" customHeight="1" x14ac:dyDescent="0.35">
      <c r="A86" s="5"/>
      <c r="B86" s="6"/>
      <c r="C86" s="7"/>
      <c r="D86" s="5"/>
      <c r="E86" s="5"/>
      <c r="F86" s="6"/>
      <c r="G86" s="5"/>
      <c r="H86" s="20"/>
      <c r="I86" s="20"/>
      <c r="J86" s="5"/>
      <c r="K86" s="5"/>
      <c r="L86" s="5"/>
      <c r="M86" s="5"/>
      <c r="N86" s="5"/>
      <c r="O86" s="5"/>
      <c r="P86" s="5"/>
      <c r="Q86" s="5"/>
      <c r="R86" s="5"/>
      <c r="S86" s="5"/>
      <c r="T86" s="5"/>
      <c r="U86" s="5"/>
      <c r="V86" s="5"/>
      <c r="W86" s="5"/>
      <c r="X86" s="5"/>
      <c r="Y86" s="5"/>
      <c r="Z86" s="5"/>
    </row>
    <row r="87" spans="1:26" ht="14.25" customHeight="1" x14ac:dyDescent="0.35">
      <c r="A87" s="5"/>
      <c r="B87" s="6"/>
      <c r="C87" s="7"/>
      <c r="D87" s="5"/>
      <c r="E87" s="5"/>
      <c r="F87" s="6"/>
      <c r="G87" s="5"/>
      <c r="H87" s="20"/>
      <c r="I87" s="20"/>
      <c r="J87" s="5"/>
      <c r="K87" s="5"/>
      <c r="L87" s="5"/>
      <c r="M87" s="5"/>
      <c r="N87" s="5"/>
      <c r="O87" s="5"/>
      <c r="P87" s="5"/>
      <c r="Q87" s="5"/>
      <c r="R87" s="5"/>
      <c r="S87" s="5"/>
      <c r="T87" s="5"/>
      <c r="U87" s="5"/>
      <c r="V87" s="5"/>
      <c r="W87" s="5"/>
      <c r="X87" s="5"/>
      <c r="Y87" s="5"/>
      <c r="Z87" s="5"/>
    </row>
    <row r="88" spans="1:26" ht="14.25" customHeight="1" x14ac:dyDescent="0.35">
      <c r="A88" s="5"/>
      <c r="B88" s="6"/>
      <c r="C88" s="7"/>
      <c r="D88" s="5"/>
      <c r="E88" s="5"/>
      <c r="F88" s="6"/>
      <c r="G88" s="5"/>
      <c r="H88" s="20"/>
      <c r="I88" s="20"/>
      <c r="J88" s="5"/>
      <c r="K88" s="5"/>
      <c r="L88" s="5"/>
      <c r="M88" s="5"/>
      <c r="N88" s="5"/>
      <c r="O88" s="5"/>
      <c r="P88" s="5"/>
      <c r="Q88" s="5"/>
      <c r="R88" s="5"/>
      <c r="S88" s="5"/>
      <c r="T88" s="5"/>
      <c r="U88" s="5"/>
      <c r="V88" s="5"/>
      <c r="W88" s="5"/>
      <c r="X88" s="5"/>
      <c r="Y88" s="5"/>
      <c r="Z88" s="5"/>
    </row>
    <row r="89" spans="1:26" ht="14.25" customHeight="1" x14ac:dyDescent="0.35">
      <c r="A89" s="5"/>
      <c r="B89" s="6"/>
      <c r="C89" s="7"/>
      <c r="D89" s="5"/>
      <c r="E89" s="5"/>
      <c r="F89" s="6"/>
      <c r="G89" s="5"/>
      <c r="H89" s="20"/>
      <c r="I89" s="20"/>
      <c r="J89" s="5"/>
      <c r="K89" s="5"/>
      <c r="L89" s="5"/>
      <c r="M89" s="5"/>
      <c r="N89" s="5"/>
      <c r="O89" s="5"/>
      <c r="P89" s="5"/>
      <c r="Q89" s="5"/>
      <c r="R89" s="5"/>
      <c r="S89" s="5"/>
      <c r="T89" s="5"/>
      <c r="U89" s="5"/>
      <c r="V89" s="5"/>
      <c r="W89" s="5"/>
      <c r="X89" s="5"/>
      <c r="Y89" s="5"/>
      <c r="Z89" s="5"/>
    </row>
    <row r="90" spans="1:26" ht="14.25" customHeight="1" x14ac:dyDescent="0.35">
      <c r="A90" s="5"/>
      <c r="B90" s="6"/>
      <c r="C90" s="7"/>
      <c r="D90" s="5"/>
      <c r="E90" s="5"/>
      <c r="F90" s="6"/>
      <c r="G90" s="5"/>
      <c r="H90" s="20"/>
      <c r="I90" s="20"/>
      <c r="J90" s="5"/>
      <c r="K90" s="5"/>
      <c r="L90" s="5"/>
      <c r="M90" s="5"/>
      <c r="N90" s="5"/>
      <c r="O90" s="5"/>
      <c r="P90" s="5"/>
      <c r="Q90" s="5"/>
      <c r="R90" s="5"/>
      <c r="S90" s="5"/>
      <c r="T90" s="5"/>
      <c r="U90" s="5"/>
      <c r="V90" s="5"/>
      <c r="W90" s="5"/>
      <c r="X90" s="5"/>
      <c r="Y90" s="5"/>
      <c r="Z90" s="5"/>
    </row>
    <row r="91" spans="1:26" ht="14.25" customHeight="1" x14ac:dyDescent="0.35">
      <c r="A91" s="5"/>
      <c r="B91" s="6"/>
      <c r="C91" s="7"/>
      <c r="D91" s="5"/>
      <c r="E91" s="5"/>
      <c r="F91" s="6"/>
      <c r="G91" s="5"/>
      <c r="H91" s="20"/>
      <c r="I91" s="20"/>
      <c r="J91" s="5"/>
      <c r="K91" s="5"/>
      <c r="L91" s="5"/>
      <c r="M91" s="5"/>
      <c r="N91" s="5"/>
      <c r="O91" s="5"/>
      <c r="P91" s="5"/>
      <c r="Q91" s="5"/>
      <c r="R91" s="5"/>
      <c r="S91" s="5"/>
      <c r="T91" s="5"/>
      <c r="U91" s="5"/>
      <c r="V91" s="5"/>
      <c r="W91" s="5"/>
      <c r="X91" s="5"/>
      <c r="Y91" s="5"/>
      <c r="Z91" s="5"/>
    </row>
    <row r="92" spans="1:26" ht="14.25" customHeight="1" x14ac:dyDescent="0.35">
      <c r="A92" s="5"/>
      <c r="B92" s="6"/>
      <c r="C92" s="7"/>
      <c r="D92" s="5"/>
      <c r="E92" s="5"/>
      <c r="F92" s="6"/>
      <c r="G92" s="5"/>
      <c r="H92" s="20"/>
      <c r="I92" s="20"/>
      <c r="J92" s="5"/>
      <c r="K92" s="5"/>
      <c r="L92" s="5"/>
      <c r="M92" s="5"/>
      <c r="N92" s="5"/>
      <c r="O92" s="5"/>
      <c r="P92" s="5"/>
      <c r="Q92" s="5"/>
      <c r="R92" s="5"/>
      <c r="S92" s="5"/>
      <c r="T92" s="5"/>
      <c r="U92" s="5"/>
      <c r="V92" s="5"/>
      <c r="W92" s="5"/>
      <c r="X92" s="5"/>
      <c r="Y92" s="5"/>
      <c r="Z92" s="5"/>
    </row>
    <row r="93" spans="1:26" ht="14.25" customHeight="1" x14ac:dyDescent="0.35">
      <c r="A93" s="5"/>
      <c r="B93" s="6"/>
      <c r="C93" s="7"/>
      <c r="D93" s="5"/>
      <c r="E93" s="5"/>
      <c r="F93" s="6"/>
      <c r="G93" s="5"/>
      <c r="H93" s="20"/>
      <c r="I93" s="20"/>
      <c r="J93" s="5"/>
      <c r="K93" s="5"/>
      <c r="L93" s="5"/>
      <c r="M93" s="5"/>
      <c r="N93" s="5"/>
      <c r="O93" s="5"/>
      <c r="P93" s="5"/>
      <c r="Q93" s="5"/>
      <c r="R93" s="5"/>
      <c r="S93" s="5"/>
      <c r="T93" s="5"/>
      <c r="U93" s="5"/>
      <c r="V93" s="5"/>
      <c r="W93" s="5"/>
      <c r="X93" s="5"/>
      <c r="Y93" s="5"/>
      <c r="Z93" s="5"/>
    </row>
    <row r="94" spans="1:26" ht="14.25" customHeight="1" x14ac:dyDescent="0.35">
      <c r="A94" s="5"/>
      <c r="B94" s="6"/>
      <c r="C94" s="7"/>
      <c r="D94" s="5"/>
      <c r="E94" s="5"/>
      <c r="F94" s="6"/>
      <c r="G94" s="5"/>
      <c r="H94" s="20"/>
      <c r="I94" s="20"/>
      <c r="J94" s="5"/>
      <c r="K94" s="5"/>
      <c r="L94" s="5"/>
      <c r="M94" s="5"/>
      <c r="N94" s="5"/>
      <c r="O94" s="5"/>
      <c r="P94" s="5"/>
      <c r="Q94" s="5"/>
      <c r="R94" s="5"/>
      <c r="S94" s="5"/>
      <c r="T94" s="5"/>
      <c r="U94" s="5"/>
      <c r="V94" s="5"/>
      <c r="W94" s="5"/>
      <c r="X94" s="5"/>
      <c r="Y94" s="5"/>
      <c r="Z94" s="5"/>
    </row>
    <row r="95" spans="1:26" ht="14.25" customHeight="1" x14ac:dyDescent="0.35">
      <c r="A95" s="5"/>
      <c r="B95" s="6"/>
      <c r="C95" s="7"/>
      <c r="D95" s="5"/>
      <c r="E95" s="5"/>
      <c r="F95" s="6"/>
      <c r="G95" s="5"/>
      <c r="H95" s="20"/>
      <c r="I95" s="20"/>
      <c r="J95" s="5"/>
      <c r="K95" s="5"/>
      <c r="L95" s="5"/>
      <c r="M95" s="5"/>
      <c r="N95" s="5"/>
      <c r="O95" s="5"/>
      <c r="P95" s="5"/>
      <c r="Q95" s="5"/>
      <c r="R95" s="5"/>
      <c r="S95" s="5"/>
      <c r="T95" s="5"/>
      <c r="U95" s="5"/>
      <c r="V95" s="5"/>
      <c r="W95" s="5"/>
      <c r="X95" s="5"/>
      <c r="Y95" s="5"/>
      <c r="Z95" s="5"/>
    </row>
    <row r="96" spans="1:26" ht="14.25" customHeight="1" x14ac:dyDescent="0.35">
      <c r="A96" s="5"/>
      <c r="B96" s="6"/>
      <c r="C96" s="7"/>
      <c r="D96" s="5"/>
      <c r="E96" s="5"/>
      <c r="F96" s="6"/>
      <c r="G96" s="5"/>
      <c r="H96" s="20"/>
      <c r="I96" s="20"/>
      <c r="J96" s="5"/>
      <c r="K96" s="5"/>
      <c r="L96" s="5"/>
      <c r="M96" s="5"/>
      <c r="N96" s="5"/>
      <c r="O96" s="5"/>
      <c r="P96" s="5"/>
      <c r="Q96" s="5"/>
      <c r="R96" s="5"/>
      <c r="S96" s="5"/>
      <c r="T96" s="5"/>
      <c r="U96" s="5"/>
      <c r="V96" s="5"/>
      <c r="W96" s="5"/>
      <c r="X96" s="5"/>
      <c r="Y96" s="5"/>
      <c r="Z96" s="5"/>
    </row>
    <row r="97" spans="1:26" ht="14.25" customHeight="1" x14ac:dyDescent="0.35">
      <c r="A97" s="5"/>
      <c r="B97" s="6"/>
      <c r="C97" s="7"/>
      <c r="D97" s="5"/>
      <c r="E97" s="5"/>
      <c r="F97" s="6"/>
      <c r="G97" s="5"/>
      <c r="H97" s="20"/>
      <c r="I97" s="20"/>
      <c r="J97" s="5"/>
      <c r="K97" s="5"/>
      <c r="L97" s="5"/>
      <c r="M97" s="5"/>
      <c r="N97" s="5"/>
      <c r="O97" s="5"/>
      <c r="P97" s="5"/>
      <c r="Q97" s="5"/>
      <c r="R97" s="5"/>
      <c r="S97" s="5"/>
      <c r="T97" s="5"/>
      <c r="U97" s="5"/>
      <c r="V97" s="5"/>
      <c r="W97" s="5"/>
      <c r="X97" s="5"/>
      <c r="Y97" s="5"/>
      <c r="Z97" s="5"/>
    </row>
    <row r="98" spans="1:26" ht="14.25" customHeight="1" x14ac:dyDescent="0.35">
      <c r="A98" s="5"/>
      <c r="B98" s="6"/>
      <c r="C98" s="7"/>
      <c r="D98" s="5"/>
      <c r="E98" s="5"/>
      <c r="F98" s="6"/>
      <c r="G98" s="5"/>
      <c r="H98" s="20"/>
      <c r="I98" s="20"/>
      <c r="J98" s="5"/>
      <c r="K98" s="5"/>
      <c r="L98" s="5"/>
      <c r="M98" s="5"/>
      <c r="N98" s="5"/>
      <c r="O98" s="5"/>
      <c r="P98" s="5"/>
      <c r="Q98" s="5"/>
      <c r="R98" s="5"/>
      <c r="S98" s="5"/>
      <c r="T98" s="5"/>
      <c r="U98" s="5"/>
      <c r="V98" s="5"/>
      <c r="W98" s="5"/>
      <c r="X98" s="5"/>
      <c r="Y98" s="5"/>
      <c r="Z98" s="5"/>
    </row>
    <row r="99" spans="1:26" ht="14.25" customHeight="1" x14ac:dyDescent="0.35">
      <c r="A99" s="5"/>
      <c r="B99" s="6"/>
      <c r="C99" s="7"/>
      <c r="D99" s="5"/>
      <c r="E99" s="5"/>
      <c r="F99" s="6"/>
      <c r="G99" s="5"/>
      <c r="H99" s="20"/>
      <c r="I99" s="20"/>
      <c r="J99" s="5"/>
      <c r="K99" s="5"/>
      <c r="L99" s="5"/>
      <c r="M99" s="5"/>
      <c r="N99" s="5"/>
      <c r="O99" s="5"/>
      <c r="P99" s="5"/>
      <c r="Q99" s="5"/>
      <c r="R99" s="5"/>
      <c r="S99" s="5"/>
      <c r="T99" s="5"/>
      <c r="U99" s="5"/>
      <c r="V99" s="5"/>
      <c r="W99" s="5"/>
      <c r="X99" s="5"/>
      <c r="Y99" s="5"/>
      <c r="Z99" s="5"/>
    </row>
    <row r="100" spans="1:26" ht="14.25" customHeight="1" x14ac:dyDescent="0.35">
      <c r="A100" s="5"/>
      <c r="B100" s="6"/>
      <c r="C100" s="7"/>
      <c r="D100" s="5"/>
      <c r="E100" s="5"/>
      <c r="F100" s="6"/>
      <c r="G100" s="5"/>
      <c r="H100" s="20"/>
      <c r="I100" s="20"/>
      <c r="J100" s="5"/>
      <c r="K100" s="5"/>
      <c r="L100" s="5"/>
      <c r="M100" s="5"/>
      <c r="N100" s="5"/>
      <c r="O100" s="5"/>
      <c r="P100" s="5"/>
      <c r="Q100" s="5"/>
      <c r="R100" s="5"/>
      <c r="S100" s="5"/>
      <c r="T100" s="5"/>
      <c r="U100" s="5"/>
      <c r="V100" s="5"/>
      <c r="W100" s="5"/>
      <c r="X100" s="5"/>
      <c r="Y100" s="5"/>
      <c r="Z100" s="5"/>
    </row>
    <row r="101" spans="1:26" ht="14.25" customHeight="1" x14ac:dyDescent="0.35">
      <c r="A101" s="5"/>
      <c r="B101" s="6"/>
      <c r="C101" s="7"/>
      <c r="D101" s="5"/>
      <c r="E101" s="5"/>
      <c r="F101" s="6"/>
      <c r="G101" s="5"/>
      <c r="H101" s="20"/>
      <c r="I101" s="20"/>
      <c r="J101" s="5"/>
      <c r="K101" s="5"/>
      <c r="L101" s="5"/>
      <c r="M101" s="5"/>
      <c r="N101" s="5"/>
      <c r="O101" s="5"/>
      <c r="P101" s="5"/>
      <c r="Q101" s="5"/>
      <c r="R101" s="5"/>
      <c r="S101" s="5"/>
      <c r="T101" s="5"/>
      <c r="U101" s="5"/>
      <c r="V101" s="5"/>
      <c r="W101" s="5"/>
      <c r="X101" s="5"/>
      <c r="Y101" s="5"/>
      <c r="Z101" s="5"/>
    </row>
    <row r="102" spans="1:26" ht="14.25" customHeight="1" x14ac:dyDescent="0.35">
      <c r="A102" s="5"/>
      <c r="B102" s="6"/>
      <c r="C102" s="7"/>
      <c r="D102" s="5"/>
      <c r="E102" s="5"/>
      <c r="F102" s="6"/>
      <c r="G102" s="5"/>
      <c r="H102" s="20"/>
      <c r="I102" s="20"/>
      <c r="J102" s="5"/>
      <c r="K102" s="5"/>
      <c r="L102" s="5"/>
      <c r="M102" s="5"/>
      <c r="N102" s="5"/>
      <c r="O102" s="5"/>
      <c r="P102" s="5"/>
      <c r="Q102" s="5"/>
      <c r="R102" s="5"/>
      <c r="S102" s="5"/>
      <c r="T102" s="5"/>
      <c r="U102" s="5"/>
      <c r="V102" s="5"/>
      <c r="W102" s="5"/>
      <c r="X102" s="5"/>
      <c r="Y102" s="5"/>
      <c r="Z102" s="5"/>
    </row>
    <row r="103" spans="1:26" ht="14.25" customHeight="1" x14ac:dyDescent="0.35">
      <c r="A103" s="5"/>
      <c r="B103" s="6"/>
      <c r="C103" s="7"/>
      <c r="D103" s="5"/>
      <c r="E103" s="5"/>
      <c r="F103" s="6"/>
      <c r="G103" s="5"/>
      <c r="H103" s="20"/>
      <c r="I103" s="20"/>
      <c r="J103" s="5"/>
      <c r="K103" s="5"/>
      <c r="L103" s="5"/>
      <c r="M103" s="5"/>
      <c r="N103" s="5"/>
      <c r="O103" s="5"/>
      <c r="P103" s="5"/>
      <c r="Q103" s="5"/>
      <c r="R103" s="5"/>
      <c r="S103" s="5"/>
      <c r="T103" s="5"/>
      <c r="U103" s="5"/>
      <c r="V103" s="5"/>
      <c r="W103" s="5"/>
      <c r="X103" s="5"/>
      <c r="Y103" s="5"/>
      <c r="Z103" s="5"/>
    </row>
    <row r="104" spans="1:26" ht="14.25" customHeight="1" x14ac:dyDescent="0.35">
      <c r="A104" s="5"/>
      <c r="B104" s="6"/>
      <c r="C104" s="7"/>
      <c r="D104" s="5"/>
      <c r="E104" s="5"/>
      <c r="F104" s="6"/>
      <c r="G104" s="5"/>
      <c r="H104" s="20"/>
      <c r="I104" s="20"/>
      <c r="J104" s="5"/>
      <c r="K104" s="5"/>
      <c r="L104" s="5"/>
      <c r="M104" s="5"/>
      <c r="N104" s="5"/>
      <c r="O104" s="5"/>
      <c r="P104" s="5"/>
      <c r="Q104" s="5"/>
      <c r="R104" s="5"/>
      <c r="S104" s="5"/>
      <c r="T104" s="5"/>
      <c r="U104" s="5"/>
      <c r="V104" s="5"/>
      <c r="W104" s="5"/>
      <c r="X104" s="5"/>
      <c r="Y104" s="5"/>
      <c r="Z104" s="5"/>
    </row>
    <row r="105" spans="1:26" ht="14.25" customHeight="1" x14ac:dyDescent="0.35">
      <c r="A105" s="5"/>
      <c r="B105" s="6"/>
      <c r="C105" s="7"/>
      <c r="D105" s="5"/>
      <c r="E105" s="5"/>
      <c r="F105" s="6"/>
      <c r="G105" s="5"/>
      <c r="H105" s="20"/>
      <c r="I105" s="20"/>
      <c r="J105" s="5"/>
      <c r="K105" s="5"/>
      <c r="L105" s="5"/>
      <c r="M105" s="5"/>
      <c r="N105" s="5"/>
      <c r="O105" s="5"/>
      <c r="P105" s="5"/>
      <c r="Q105" s="5"/>
      <c r="R105" s="5"/>
      <c r="S105" s="5"/>
      <c r="T105" s="5"/>
      <c r="U105" s="5"/>
      <c r="V105" s="5"/>
      <c r="W105" s="5"/>
      <c r="X105" s="5"/>
      <c r="Y105" s="5"/>
      <c r="Z105" s="5"/>
    </row>
    <row r="106" spans="1:26" ht="14.25" customHeight="1" x14ac:dyDescent="0.35">
      <c r="A106" s="5"/>
      <c r="B106" s="6"/>
      <c r="C106" s="7"/>
      <c r="D106" s="5"/>
      <c r="E106" s="5"/>
      <c r="F106" s="6"/>
      <c r="G106" s="5"/>
      <c r="H106" s="20"/>
      <c r="I106" s="20"/>
      <c r="J106" s="5"/>
      <c r="K106" s="5"/>
      <c r="L106" s="5"/>
      <c r="M106" s="5"/>
      <c r="N106" s="5"/>
      <c r="O106" s="5"/>
      <c r="P106" s="5"/>
      <c r="Q106" s="5"/>
      <c r="R106" s="5"/>
      <c r="S106" s="5"/>
      <c r="T106" s="5"/>
      <c r="U106" s="5"/>
      <c r="V106" s="5"/>
      <c r="W106" s="5"/>
      <c r="X106" s="5"/>
      <c r="Y106" s="5"/>
      <c r="Z106" s="5"/>
    </row>
    <row r="107" spans="1:26" ht="14.25" customHeight="1" x14ac:dyDescent="0.35">
      <c r="A107" s="5"/>
      <c r="B107" s="6"/>
      <c r="C107" s="7"/>
      <c r="D107" s="5"/>
      <c r="E107" s="5"/>
      <c r="F107" s="6"/>
      <c r="G107" s="5"/>
      <c r="H107" s="20"/>
      <c r="I107" s="20"/>
      <c r="J107" s="5"/>
      <c r="K107" s="5"/>
      <c r="L107" s="5"/>
      <c r="M107" s="5"/>
      <c r="N107" s="5"/>
      <c r="O107" s="5"/>
      <c r="P107" s="5"/>
      <c r="Q107" s="5"/>
      <c r="R107" s="5"/>
      <c r="S107" s="5"/>
      <c r="T107" s="5"/>
      <c r="U107" s="5"/>
      <c r="V107" s="5"/>
      <c r="W107" s="5"/>
      <c r="X107" s="5"/>
      <c r="Y107" s="5"/>
      <c r="Z107" s="5"/>
    </row>
    <row r="108" spans="1:26" ht="14.25" customHeight="1" x14ac:dyDescent="0.35">
      <c r="A108" s="5"/>
      <c r="B108" s="6"/>
      <c r="C108" s="7"/>
      <c r="D108" s="5"/>
      <c r="E108" s="5"/>
      <c r="F108" s="6"/>
      <c r="G108" s="5"/>
      <c r="H108" s="20"/>
      <c r="I108" s="20"/>
      <c r="J108" s="5"/>
      <c r="K108" s="5"/>
      <c r="L108" s="5"/>
      <c r="M108" s="5"/>
      <c r="N108" s="5"/>
      <c r="O108" s="5"/>
      <c r="P108" s="5"/>
      <c r="Q108" s="5"/>
      <c r="R108" s="5"/>
      <c r="S108" s="5"/>
      <c r="T108" s="5"/>
      <c r="U108" s="5"/>
      <c r="V108" s="5"/>
      <c r="W108" s="5"/>
      <c r="X108" s="5"/>
      <c r="Y108" s="5"/>
      <c r="Z108" s="5"/>
    </row>
    <row r="109" spans="1:26" ht="14.25" customHeight="1" x14ac:dyDescent="0.35">
      <c r="A109" s="5"/>
      <c r="B109" s="6"/>
      <c r="C109" s="7"/>
      <c r="D109" s="5"/>
      <c r="E109" s="5"/>
      <c r="F109" s="6"/>
      <c r="G109" s="5"/>
      <c r="H109" s="20"/>
      <c r="I109" s="20"/>
      <c r="J109" s="5"/>
      <c r="K109" s="5"/>
      <c r="L109" s="5"/>
      <c r="M109" s="5"/>
      <c r="N109" s="5"/>
      <c r="O109" s="5"/>
      <c r="P109" s="5"/>
      <c r="Q109" s="5"/>
      <c r="R109" s="5"/>
      <c r="S109" s="5"/>
      <c r="T109" s="5"/>
      <c r="U109" s="5"/>
      <c r="V109" s="5"/>
      <c r="W109" s="5"/>
      <c r="X109" s="5"/>
      <c r="Y109" s="5"/>
      <c r="Z109" s="5"/>
    </row>
    <row r="110" spans="1:26" ht="14.25" customHeight="1" x14ac:dyDescent="0.35">
      <c r="A110" s="5"/>
      <c r="B110" s="6"/>
      <c r="C110" s="7"/>
      <c r="D110" s="5"/>
      <c r="E110" s="5"/>
      <c r="F110" s="6"/>
      <c r="G110" s="5"/>
      <c r="H110" s="20"/>
      <c r="I110" s="20"/>
      <c r="J110" s="5"/>
      <c r="K110" s="5"/>
      <c r="L110" s="5"/>
      <c r="M110" s="5"/>
      <c r="N110" s="5"/>
      <c r="O110" s="5"/>
      <c r="P110" s="5"/>
      <c r="Q110" s="5"/>
      <c r="R110" s="5"/>
      <c r="S110" s="5"/>
      <c r="T110" s="5"/>
      <c r="U110" s="5"/>
      <c r="V110" s="5"/>
      <c r="W110" s="5"/>
      <c r="X110" s="5"/>
      <c r="Y110" s="5"/>
      <c r="Z110" s="5"/>
    </row>
    <row r="111" spans="1:26" ht="14.25" customHeight="1" x14ac:dyDescent="0.35">
      <c r="A111" s="5"/>
      <c r="B111" s="6"/>
      <c r="C111" s="7"/>
      <c r="D111" s="5"/>
      <c r="E111" s="5"/>
      <c r="F111" s="6"/>
      <c r="G111" s="5"/>
      <c r="H111" s="20"/>
      <c r="I111" s="20"/>
      <c r="J111" s="5"/>
      <c r="K111" s="5"/>
      <c r="L111" s="5"/>
      <c r="M111" s="5"/>
      <c r="N111" s="5"/>
      <c r="O111" s="5"/>
      <c r="P111" s="5"/>
      <c r="Q111" s="5"/>
      <c r="R111" s="5"/>
      <c r="S111" s="5"/>
      <c r="T111" s="5"/>
      <c r="U111" s="5"/>
      <c r="V111" s="5"/>
      <c r="W111" s="5"/>
      <c r="X111" s="5"/>
      <c r="Y111" s="5"/>
      <c r="Z111" s="5"/>
    </row>
    <row r="112" spans="1:26" ht="14.25" customHeight="1" x14ac:dyDescent="0.35">
      <c r="A112" s="5"/>
      <c r="B112" s="6"/>
      <c r="C112" s="7"/>
      <c r="D112" s="5"/>
      <c r="E112" s="5"/>
      <c r="F112" s="6"/>
      <c r="G112" s="5"/>
      <c r="H112" s="20"/>
      <c r="I112" s="20"/>
      <c r="J112" s="5"/>
      <c r="K112" s="5"/>
      <c r="L112" s="5"/>
      <c r="M112" s="5"/>
      <c r="N112" s="5"/>
      <c r="O112" s="5"/>
      <c r="P112" s="5"/>
      <c r="Q112" s="5"/>
      <c r="R112" s="5"/>
      <c r="S112" s="5"/>
      <c r="T112" s="5"/>
      <c r="U112" s="5"/>
      <c r="V112" s="5"/>
      <c r="W112" s="5"/>
      <c r="X112" s="5"/>
      <c r="Y112" s="5"/>
      <c r="Z112" s="5"/>
    </row>
    <row r="113" spans="1:26" ht="14.25" customHeight="1" x14ac:dyDescent="0.35">
      <c r="A113" s="5"/>
      <c r="B113" s="6"/>
      <c r="C113" s="7"/>
      <c r="D113" s="5"/>
      <c r="E113" s="5"/>
      <c r="F113" s="6"/>
      <c r="G113" s="5"/>
      <c r="H113" s="20"/>
      <c r="I113" s="20"/>
      <c r="J113" s="5"/>
      <c r="K113" s="5"/>
      <c r="L113" s="5"/>
      <c r="M113" s="5"/>
      <c r="N113" s="5"/>
      <c r="O113" s="5"/>
      <c r="P113" s="5"/>
      <c r="Q113" s="5"/>
      <c r="R113" s="5"/>
      <c r="S113" s="5"/>
      <c r="T113" s="5"/>
      <c r="U113" s="5"/>
      <c r="V113" s="5"/>
      <c r="W113" s="5"/>
      <c r="X113" s="5"/>
      <c r="Y113" s="5"/>
      <c r="Z113" s="5"/>
    </row>
    <row r="114" spans="1:26" ht="14.25" customHeight="1" x14ac:dyDescent="0.35">
      <c r="A114" s="5"/>
      <c r="B114" s="6"/>
      <c r="C114" s="7"/>
      <c r="D114" s="5"/>
      <c r="E114" s="5"/>
      <c r="F114" s="6"/>
      <c r="G114" s="5"/>
      <c r="H114" s="20"/>
      <c r="I114" s="20"/>
      <c r="J114" s="5"/>
      <c r="K114" s="5"/>
      <c r="L114" s="5"/>
      <c r="M114" s="5"/>
      <c r="N114" s="5"/>
      <c r="O114" s="5"/>
      <c r="P114" s="5"/>
      <c r="Q114" s="5"/>
      <c r="R114" s="5"/>
      <c r="S114" s="5"/>
      <c r="T114" s="5"/>
      <c r="U114" s="5"/>
      <c r="V114" s="5"/>
      <c r="W114" s="5"/>
      <c r="X114" s="5"/>
      <c r="Y114" s="5"/>
      <c r="Z114" s="5"/>
    </row>
    <row r="115" spans="1:26" ht="14.25" customHeight="1" x14ac:dyDescent="0.35">
      <c r="A115" s="5"/>
      <c r="B115" s="6"/>
      <c r="C115" s="7"/>
      <c r="D115" s="5"/>
      <c r="E115" s="5"/>
      <c r="F115" s="6"/>
      <c r="G115" s="5"/>
      <c r="H115" s="20"/>
      <c r="I115" s="20"/>
      <c r="J115" s="5"/>
      <c r="K115" s="5"/>
      <c r="L115" s="5"/>
      <c r="M115" s="5"/>
      <c r="N115" s="5"/>
      <c r="O115" s="5"/>
      <c r="P115" s="5"/>
      <c r="Q115" s="5"/>
      <c r="R115" s="5"/>
      <c r="S115" s="5"/>
      <c r="T115" s="5"/>
      <c r="U115" s="5"/>
      <c r="V115" s="5"/>
      <c r="W115" s="5"/>
      <c r="X115" s="5"/>
      <c r="Y115" s="5"/>
      <c r="Z115" s="5"/>
    </row>
    <row r="116" spans="1:26" ht="14.25" customHeight="1" x14ac:dyDescent="0.35">
      <c r="A116" s="5"/>
      <c r="B116" s="6"/>
      <c r="C116" s="7"/>
      <c r="D116" s="5"/>
      <c r="E116" s="5"/>
      <c r="F116" s="6"/>
      <c r="G116" s="5"/>
      <c r="H116" s="20"/>
      <c r="I116" s="20"/>
      <c r="J116" s="5"/>
      <c r="K116" s="5"/>
      <c r="L116" s="5"/>
      <c r="M116" s="5"/>
      <c r="N116" s="5"/>
      <c r="O116" s="5"/>
      <c r="P116" s="5"/>
      <c r="Q116" s="5"/>
      <c r="R116" s="5"/>
      <c r="S116" s="5"/>
      <c r="T116" s="5"/>
      <c r="U116" s="5"/>
      <c r="V116" s="5"/>
      <c r="W116" s="5"/>
      <c r="X116" s="5"/>
      <c r="Y116" s="5"/>
      <c r="Z116" s="5"/>
    </row>
    <row r="117" spans="1:26" ht="14.25" customHeight="1" x14ac:dyDescent="0.35">
      <c r="A117" s="5"/>
      <c r="B117" s="6"/>
      <c r="C117" s="7"/>
      <c r="D117" s="5"/>
      <c r="E117" s="5"/>
      <c r="F117" s="6"/>
      <c r="G117" s="5"/>
      <c r="H117" s="20"/>
      <c r="I117" s="20"/>
      <c r="J117" s="5"/>
      <c r="K117" s="5"/>
      <c r="L117" s="5"/>
      <c r="M117" s="5"/>
      <c r="N117" s="5"/>
      <c r="O117" s="5"/>
      <c r="P117" s="5"/>
      <c r="Q117" s="5"/>
      <c r="R117" s="5"/>
      <c r="S117" s="5"/>
      <c r="T117" s="5"/>
      <c r="U117" s="5"/>
      <c r="V117" s="5"/>
      <c r="W117" s="5"/>
      <c r="X117" s="5"/>
      <c r="Y117" s="5"/>
      <c r="Z117" s="5"/>
    </row>
    <row r="118" spans="1:26" ht="14.25" customHeight="1" x14ac:dyDescent="0.35">
      <c r="A118" s="5"/>
      <c r="B118" s="6"/>
      <c r="C118" s="7"/>
      <c r="D118" s="5"/>
      <c r="E118" s="5"/>
      <c r="F118" s="6"/>
      <c r="G118" s="5"/>
      <c r="H118" s="20"/>
      <c r="I118" s="20"/>
      <c r="J118" s="5"/>
      <c r="K118" s="5"/>
      <c r="L118" s="5"/>
      <c r="M118" s="5"/>
      <c r="N118" s="5"/>
      <c r="O118" s="5"/>
      <c r="P118" s="5"/>
      <c r="Q118" s="5"/>
      <c r="R118" s="5"/>
      <c r="S118" s="5"/>
      <c r="T118" s="5"/>
      <c r="U118" s="5"/>
      <c r="V118" s="5"/>
      <c r="W118" s="5"/>
      <c r="X118" s="5"/>
      <c r="Y118" s="5"/>
      <c r="Z118" s="5"/>
    </row>
    <row r="119" spans="1:26" ht="14.25" customHeight="1" x14ac:dyDescent="0.35">
      <c r="A119" s="5"/>
      <c r="B119" s="6"/>
      <c r="C119" s="7"/>
      <c r="D119" s="5"/>
      <c r="E119" s="5"/>
      <c r="F119" s="6"/>
      <c r="G119" s="5"/>
      <c r="H119" s="20"/>
      <c r="I119" s="20"/>
      <c r="J119" s="5"/>
      <c r="K119" s="5"/>
      <c r="L119" s="5"/>
      <c r="M119" s="5"/>
      <c r="N119" s="5"/>
      <c r="O119" s="5"/>
      <c r="P119" s="5"/>
      <c r="Q119" s="5"/>
      <c r="R119" s="5"/>
      <c r="S119" s="5"/>
      <c r="T119" s="5"/>
      <c r="U119" s="5"/>
      <c r="V119" s="5"/>
      <c r="W119" s="5"/>
      <c r="X119" s="5"/>
      <c r="Y119" s="5"/>
      <c r="Z119" s="5"/>
    </row>
    <row r="120" spans="1:26" ht="14.25" customHeight="1" x14ac:dyDescent="0.35">
      <c r="A120" s="5"/>
      <c r="B120" s="6"/>
      <c r="C120" s="7"/>
      <c r="D120" s="5"/>
      <c r="E120" s="5"/>
      <c r="F120" s="6"/>
      <c r="G120" s="5"/>
      <c r="H120" s="20"/>
      <c r="I120" s="20"/>
      <c r="J120" s="5"/>
      <c r="K120" s="5"/>
      <c r="L120" s="5"/>
      <c r="M120" s="5"/>
      <c r="N120" s="5"/>
      <c r="O120" s="5"/>
      <c r="P120" s="5"/>
      <c r="Q120" s="5"/>
      <c r="R120" s="5"/>
      <c r="S120" s="5"/>
      <c r="T120" s="5"/>
      <c r="U120" s="5"/>
      <c r="V120" s="5"/>
      <c r="W120" s="5"/>
      <c r="X120" s="5"/>
      <c r="Y120" s="5"/>
      <c r="Z120" s="5"/>
    </row>
    <row r="121" spans="1:26" ht="14.25" customHeight="1" x14ac:dyDescent="0.35">
      <c r="A121" s="5"/>
      <c r="B121" s="6"/>
      <c r="C121" s="7"/>
      <c r="D121" s="5"/>
      <c r="E121" s="5"/>
      <c r="F121" s="6"/>
      <c r="G121" s="5"/>
      <c r="H121" s="20"/>
      <c r="I121" s="20"/>
      <c r="J121" s="5"/>
      <c r="K121" s="5"/>
      <c r="L121" s="5"/>
      <c r="M121" s="5"/>
      <c r="N121" s="5"/>
      <c r="O121" s="5"/>
      <c r="P121" s="5"/>
      <c r="Q121" s="5"/>
      <c r="R121" s="5"/>
      <c r="S121" s="5"/>
      <c r="T121" s="5"/>
      <c r="U121" s="5"/>
      <c r="V121" s="5"/>
      <c r="W121" s="5"/>
      <c r="X121" s="5"/>
      <c r="Y121" s="5"/>
      <c r="Z121" s="5"/>
    </row>
    <row r="122" spans="1:26" ht="14.25" customHeight="1" x14ac:dyDescent="0.35">
      <c r="A122" s="5"/>
      <c r="B122" s="6"/>
      <c r="C122" s="7"/>
      <c r="D122" s="5"/>
      <c r="E122" s="5"/>
      <c r="F122" s="6"/>
      <c r="G122" s="5"/>
      <c r="H122" s="20"/>
      <c r="I122" s="20"/>
      <c r="J122" s="5"/>
      <c r="K122" s="5"/>
      <c r="L122" s="5"/>
      <c r="M122" s="5"/>
      <c r="N122" s="5"/>
      <c r="O122" s="5"/>
      <c r="P122" s="5"/>
      <c r="Q122" s="5"/>
      <c r="R122" s="5"/>
      <c r="S122" s="5"/>
      <c r="T122" s="5"/>
      <c r="U122" s="5"/>
      <c r="V122" s="5"/>
      <c r="W122" s="5"/>
      <c r="X122" s="5"/>
      <c r="Y122" s="5"/>
      <c r="Z122" s="5"/>
    </row>
    <row r="123" spans="1:26" ht="14.25" customHeight="1" x14ac:dyDescent="0.35">
      <c r="A123" s="5"/>
      <c r="B123" s="6"/>
      <c r="C123" s="7"/>
      <c r="D123" s="5"/>
      <c r="E123" s="5"/>
      <c r="F123" s="6"/>
      <c r="G123" s="5"/>
      <c r="H123" s="20"/>
      <c r="I123" s="20"/>
      <c r="J123" s="5"/>
      <c r="K123" s="5"/>
      <c r="L123" s="5"/>
      <c r="M123" s="5"/>
      <c r="N123" s="5"/>
      <c r="O123" s="5"/>
      <c r="P123" s="5"/>
      <c r="Q123" s="5"/>
      <c r="R123" s="5"/>
      <c r="S123" s="5"/>
      <c r="T123" s="5"/>
      <c r="U123" s="5"/>
      <c r="V123" s="5"/>
      <c r="W123" s="5"/>
      <c r="X123" s="5"/>
      <c r="Y123" s="5"/>
      <c r="Z123" s="5"/>
    </row>
    <row r="124" spans="1:26" ht="14.25" customHeight="1" x14ac:dyDescent="0.35">
      <c r="A124" s="5"/>
      <c r="B124" s="6"/>
      <c r="C124" s="7"/>
      <c r="D124" s="5"/>
      <c r="E124" s="5"/>
      <c r="F124" s="6"/>
      <c r="G124" s="5"/>
      <c r="H124" s="20"/>
      <c r="I124" s="20"/>
      <c r="J124" s="5"/>
      <c r="K124" s="5"/>
      <c r="L124" s="5"/>
      <c r="M124" s="5"/>
      <c r="N124" s="5"/>
      <c r="O124" s="5"/>
      <c r="P124" s="5"/>
      <c r="Q124" s="5"/>
      <c r="R124" s="5"/>
      <c r="S124" s="5"/>
      <c r="T124" s="5"/>
      <c r="U124" s="5"/>
      <c r="V124" s="5"/>
      <c r="W124" s="5"/>
      <c r="X124" s="5"/>
      <c r="Y124" s="5"/>
      <c r="Z124" s="5"/>
    </row>
    <row r="125" spans="1:26" ht="14.25" customHeight="1" x14ac:dyDescent="0.35">
      <c r="A125" s="5"/>
      <c r="B125" s="6"/>
      <c r="C125" s="7"/>
      <c r="D125" s="5"/>
      <c r="E125" s="5"/>
      <c r="F125" s="6"/>
      <c r="G125" s="5"/>
      <c r="H125" s="20"/>
      <c r="I125" s="20"/>
      <c r="J125" s="5"/>
      <c r="K125" s="5"/>
      <c r="L125" s="5"/>
      <c r="M125" s="5"/>
      <c r="N125" s="5"/>
      <c r="O125" s="5"/>
      <c r="P125" s="5"/>
      <c r="Q125" s="5"/>
      <c r="R125" s="5"/>
      <c r="S125" s="5"/>
      <c r="T125" s="5"/>
      <c r="U125" s="5"/>
      <c r="V125" s="5"/>
      <c r="W125" s="5"/>
      <c r="X125" s="5"/>
      <c r="Y125" s="5"/>
      <c r="Z125" s="5"/>
    </row>
    <row r="126" spans="1:26" ht="14.25" customHeight="1" x14ac:dyDescent="0.35">
      <c r="A126" s="5"/>
      <c r="B126" s="6"/>
      <c r="C126" s="7"/>
      <c r="D126" s="5"/>
      <c r="E126" s="5"/>
      <c r="F126" s="6"/>
      <c r="G126" s="5"/>
      <c r="H126" s="20"/>
      <c r="I126" s="20"/>
      <c r="J126" s="5"/>
      <c r="K126" s="5"/>
      <c r="L126" s="5"/>
      <c r="M126" s="5"/>
      <c r="N126" s="5"/>
      <c r="O126" s="5"/>
      <c r="P126" s="5"/>
      <c r="Q126" s="5"/>
      <c r="R126" s="5"/>
      <c r="S126" s="5"/>
      <c r="T126" s="5"/>
      <c r="U126" s="5"/>
      <c r="V126" s="5"/>
      <c r="W126" s="5"/>
      <c r="X126" s="5"/>
      <c r="Y126" s="5"/>
      <c r="Z126" s="5"/>
    </row>
    <row r="127" spans="1:26" ht="14.25" customHeight="1" x14ac:dyDescent="0.35">
      <c r="A127" s="5"/>
      <c r="B127" s="6"/>
      <c r="C127" s="7"/>
      <c r="D127" s="5"/>
      <c r="E127" s="5"/>
      <c r="F127" s="6"/>
      <c r="G127" s="5"/>
      <c r="H127" s="20"/>
      <c r="I127" s="20"/>
      <c r="J127" s="5"/>
      <c r="K127" s="5"/>
      <c r="L127" s="5"/>
      <c r="M127" s="5"/>
      <c r="N127" s="5"/>
      <c r="O127" s="5"/>
      <c r="P127" s="5"/>
      <c r="Q127" s="5"/>
      <c r="R127" s="5"/>
      <c r="S127" s="5"/>
      <c r="T127" s="5"/>
      <c r="U127" s="5"/>
      <c r="V127" s="5"/>
      <c r="W127" s="5"/>
      <c r="X127" s="5"/>
      <c r="Y127" s="5"/>
      <c r="Z127" s="5"/>
    </row>
    <row r="128" spans="1:26" ht="14.25" customHeight="1" x14ac:dyDescent="0.35">
      <c r="A128" s="5"/>
      <c r="B128" s="6"/>
      <c r="C128" s="7"/>
      <c r="D128" s="5"/>
      <c r="E128" s="5"/>
      <c r="F128" s="6"/>
      <c r="G128" s="5"/>
      <c r="H128" s="20"/>
      <c r="I128" s="20"/>
      <c r="J128" s="5"/>
      <c r="K128" s="5"/>
      <c r="L128" s="5"/>
      <c r="M128" s="5"/>
      <c r="N128" s="5"/>
      <c r="O128" s="5"/>
      <c r="P128" s="5"/>
      <c r="Q128" s="5"/>
      <c r="R128" s="5"/>
      <c r="S128" s="5"/>
      <c r="T128" s="5"/>
      <c r="U128" s="5"/>
      <c r="V128" s="5"/>
      <c r="W128" s="5"/>
      <c r="X128" s="5"/>
      <c r="Y128" s="5"/>
      <c r="Z128" s="5"/>
    </row>
    <row r="129" spans="1:26" ht="14.25" customHeight="1" x14ac:dyDescent="0.35">
      <c r="A129" s="5"/>
      <c r="B129" s="6"/>
      <c r="C129" s="7"/>
      <c r="D129" s="5"/>
      <c r="E129" s="5"/>
      <c r="F129" s="6"/>
      <c r="G129" s="5"/>
      <c r="H129" s="20"/>
      <c r="I129" s="20"/>
      <c r="J129" s="5"/>
      <c r="K129" s="5"/>
      <c r="L129" s="5"/>
      <c r="M129" s="5"/>
      <c r="N129" s="5"/>
      <c r="O129" s="5"/>
      <c r="P129" s="5"/>
      <c r="Q129" s="5"/>
      <c r="R129" s="5"/>
      <c r="S129" s="5"/>
      <c r="T129" s="5"/>
      <c r="U129" s="5"/>
      <c r="V129" s="5"/>
      <c r="W129" s="5"/>
      <c r="X129" s="5"/>
      <c r="Y129" s="5"/>
      <c r="Z129" s="5"/>
    </row>
    <row r="130" spans="1:26" ht="14.25" customHeight="1" x14ac:dyDescent="0.35">
      <c r="A130" s="5"/>
      <c r="B130" s="6"/>
      <c r="C130" s="7"/>
      <c r="D130" s="5"/>
      <c r="E130" s="5"/>
      <c r="F130" s="6"/>
      <c r="G130" s="5"/>
      <c r="H130" s="20"/>
      <c r="I130" s="20"/>
      <c r="J130" s="5"/>
      <c r="K130" s="5"/>
      <c r="L130" s="5"/>
      <c r="M130" s="5"/>
      <c r="N130" s="5"/>
      <c r="O130" s="5"/>
      <c r="P130" s="5"/>
      <c r="Q130" s="5"/>
      <c r="R130" s="5"/>
      <c r="S130" s="5"/>
      <c r="T130" s="5"/>
      <c r="U130" s="5"/>
      <c r="V130" s="5"/>
      <c r="W130" s="5"/>
      <c r="X130" s="5"/>
      <c r="Y130" s="5"/>
      <c r="Z130" s="5"/>
    </row>
    <row r="131" spans="1:26" ht="14.25" customHeight="1" x14ac:dyDescent="0.35">
      <c r="A131" s="5"/>
      <c r="B131" s="6"/>
      <c r="C131" s="7"/>
      <c r="D131" s="5"/>
      <c r="E131" s="5"/>
      <c r="F131" s="6"/>
      <c r="G131" s="5"/>
      <c r="H131" s="20"/>
      <c r="I131" s="20"/>
      <c r="J131" s="5"/>
      <c r="K131" s="5"/>
      <c r="L131" s="5"/>
      <c r="M131" s="5"/>
      <c r="N131" s="5"/>
      <c r="O131" s="5"/>
      <c r="P131" s="5"/>
      <c r="Q131" s="5"/>
      <c r="R131" s="5"/>
      <c r="S131" s="5"/>
      <c r="T131" s="5"/>
      <c r="U131" s="5"/>
      <c r="V131" s="5"/>
      <c r="W131" s="5"/>
      <c r="X131" s="5"/>
      <c r="Y131" s="5"/>
      <c r="Z131" s="5"/>
    </row>
    <row r="132" spans="1:26" ht="14.25" customHeight="1" x14ac:dyDescent="0.35">
      <c r="A132" s="5"/>
      <c r="B132" s="6"/>
      <c r="C132" s="7"/>
      <c r="D132" s="5"/>
      <c r="E132" s="5"/>
      <c r="F132" s="6"/>
      <c r="G132" s="5"/>
      <c r="H132" s="20"/>
      <c r="I132" s="20"/>
      <c r="J132" s="5"/>
      <c r="K132" s="5"/>
      <c r="L132" s="5"/>
      <c r="M132" s="5"/>
      <c r="N132" s="5"/>
      <c r="O132" s="5"/>
      <c r="P132" s="5"/>
      <c r="Q132" s="5"/>
      <c r="R132" s="5"/>
      <c r="S132" s="5"/>
      <c r="T132" s="5"/>
      <c r="U132" s="5"/>
      <c r="V132" s="5"/>
      <c r="W132" s="5"/>
      <c r="X132" s="5"/>
      <c r="Y132" s="5"/>
      <c r="Z132" s="5"/>
    </row>
    <row r="133" spans="1:26" ht="14.25" customHeight="1" x14ac:dyDescent="0.35">
      <c r="A133" s="5"/>
      <c r="B133" s="6"/>
      <c r="C133" s="7"/>
      <c r="D133" s="5"/>
      <c r="E133" s="5"/>
      <c r="F133" s="6"/>
      <c r="G133" s="5"/>
      <c r="H133" s="20"/>
      <c r="I133" s="20"/>
      <c r="J133" s="5"/>
      <c r="K133" s="5"/>
      <c r="L133" s="5"/>
      <c r="M133" s="5"/>
      <c r="N133" s="5"/>
      <c r="O133" s="5"/>
      <c r="P133" s="5"/>
      <c r="Q133" s="5"/>
      <c r="R133" s="5"/>
      <c r="S133" s="5"/>
      <c r="T133" s="5"/>
      <c r="U133" s="5"/>
      <c r="V133" s="5"/>
      <c r="W133" s="5"/>
      <c r="X133" s="5"/>
      <c r="Y133" s="5"/>
      <c r="Z133" s="5"/>
    </row>
    <row r="134" spans="1:26" ht="14.25" customHeight="1" x14ac:dyDescent="0.35">
      <c r="A134" s="5"/>
      <c r="B134" s="6"/>
      <c r="C134" s="7"/>
      <c r="D134" s="5"/>
      <c r="E134" s="5"/>
      <c r="F134" s="6"/>
      <c r="G134" s="5"/>
      <c r="H134" s="20"/>
      <c r="I134" s="20"/>
      <c r="J134" s="5"/>
      <c r="K134" s="5"/>
      <c r="L134" s="5"/>
      <c r="M134" s="5"/>
      <c r="N134" s="5"/>
      <c r="O134" s="5"/>
      <c r="P134" s="5"/>
      <c r="Q134" s="5"/>
      <c r="R134" s="5"/>
      <c r="S134" s="5"/>
      <c r="T134" s="5"/>
      <c r="U134" s="5"/>
      <c r="V134" s="5"/>
      <c r="W134" s="5"/>
      <c r="X134" s="5"/>
      <c r="Y134" s="5"/>
      <c r="Z134" s="5"/>
    </row>
    <row r="135" spans="1:26" ht="14.25" customHeight="1" x14ac:dyDescent="0.35">
      <c r="A135" s="5"/>
      <c r="B135" s="6"/>
      <c r="C135" s="7"/>
      <c r="D135" s="5"/>
      <c r="E135" s="5"/>
      <c r="F135" s="6"/>
      <c r="G135" s="5"/>
      <c r="H135" s="20"/>
      <c r="I135" s="20"/>
      <c r="J135" s="5"/>
      <c r="K135" s="5"/>
      <c r="L135" s="5"/>
      <c r="M135" s="5"/>
      <c r="N135" s="5"/>
      <c r="O135" s="5"/>
      <c r="P135" s="5"/>
      <c r="Q135" s="5"/>
      <c r="R135" s="5"/>
      <c r="S135" s="5"/>
      <c r="T135" s="5"/>
      <c r="U135" s="5"/>
      <c r="V135" s="5"/>
      <c r="W135" s="5"/>
      <c r="X135" s="5"/>
      <c r="Y135" s="5"/>
      <c r="Z135" s="5"/>
    </row>
    <row r="136" spans="1:26" ht="14.25" customHeight="1" x14ac:dyDescent="0.35">
      <c r="A136" s="5"/>
      <c r="B136" s="6"/>
      <c r="C136" s="7"/>
      <c r="D136" s="5"/>
      <c r="E136" s="5"/>
      <c r="F136" s="6"/>
      <c r="G136" s="5"/>
      <c r="H136" s="20"/>
      <c r="I136" s="20"/>
      <c r="J136" s="5"/>
      <c r="K136" s="5"/>
      <c r="L136" s="5"/>
      <c r="M136" s="5"/>
      <c r="N136" s="5"/>
      <c r="O136" s="5"/>
      <c r="P136" s="5"/>
      <c r="Q136" s="5"/>
      <c r="R136" s="5"/>
      <c r="S136" s="5"/>
      <c r="T136" s="5"/>
      <c r="U136" s="5"/>
      <c r="V136" s="5"/>
      <c r="W136" s="5"/>
      <c r="X136" s="5"/>
      <c r="Y136" s="5"/>
      <c r="Z136" s="5"/>
    </row>
    <row r="137" spans="1:26" ht="14.25" customHeight="1" x14ac:dyDescent="0.35">
      <c r="A137" s="5"/>
      <c r="B137" s="6"/>
      <c r="C137" s="7"/>
      <c r="D137" s="5"/>
      <c r="E137" s="5"/>
      <c r="F137" s="6"/>
      <c r="G137" s="5"/>
      <c r="H137" s="20"/>
      <c r="I137" s="20"/>
      <c r="J137" s="5"/>
      <c r="K137" s="5"/>
      <c r="L137" s="5"/>
      <c r="M137" s="5"/>
      <c r="N137" s="5"/>
      <c r="O137" s="5"/>
      <c r="P137" s="5"/>
      <c r="Q137" s="5"/>
      <c r="R137" s="5"/>
      <c r="S137" s="5"/>
      <c r="T137" s="5"/>
      <c r="U137" s="5"/>
      <c r="V137" s="5"/>
      <c r="W137" s="5"/>
      <c r="X137" s="5"/>
      <c r="Y137" s="5"/>
      <c r="Z137" s="5"/>
    </row>
    <row r="138" spans="1:26" ht="14.25" customHeight="1" x14ac:dyDescent="0.35">
      <c r="A138" s="5"/>
      <c r="B138" s="6"/>
      <c r="C138" s="7"/>
      <c r="D138" s="5"/>
      <c r="E138" s="5"/>
      <c r="F138" s="6"/>
      <c r="G138" s="5"/>
      <c r="H138" s="20"/>
      <c r="I138" s="20"/>
      <c r="J138" s="5"/>
      <c r="K138" s="5"/>
      <c r="L138" s="5"/>
      <c r="M138" s="5"/>
      <c r="N138" s="5"/>
      <c r="O138" s="5"/>
      <c r="P138" s="5"/>
      <c r="Q138" s="5"/>
      <c r="R138" s="5"/>
      <c r="S138" s="5"/>
      <c r="T138" s="5"/>
      <c r="U138" s="5"/>
      <c r="V138" s="5"/>
      <c r="W138" s="5"/>
      <c r="X138" s="5"/>
      <c r="Y138" s="5"/>
      <c r="Z138" s="5"/>
    </row>
    <row r="139" spans="1:26" ht="14.25" customHeight="1" x14ac:dyDescent="0.35">
      <c r="A139" s="5"/>
      <c r="B139" s="6"/>
      <c r="C139" s="7"/>
      <c r="D139" s="5"/>
      <c r="E139" s="5"/>
      <c r="F139" s="6"/>
      <c r="G139" s="5"/>
      <c r="H139" s="20"/>
      <c r="I139" s="20"/>
      <c r="J139" s="5"/>
      <c r="K139" s="5"/>
      <c r="L139" s="5"/>
      <c r="M139" s="5"/>
      <c r="N139" s="5"/>
      <c r="O139" s="5"/>
      <c r="P139" s="5"/>
      <c r="Q139" s="5"/>
      <c r="R139" s="5"/>
      <c r="S139" s="5"/>
      <c r="T139" s="5"/>
      <c r="U139" s="5"/>
      <c r="V139" s="5"/>
      <c r="W139" s="5"/>
      <c r="X139" s="5"/>
      <c r="Y139" s="5"/>
      <c r="Z139" s="5"/>
    </row>
    <row r="140" spans="1:26" ht="14.25" customHeight="1" x14ac:dyDescent="0.35">
      <c r="A140" s="5"/>
      <c r="B140" s="6"/>
      <c r="C140" s="7"/>
      <c r="D140" s="5"/>
      <c r="E140" s="5"/>
      <c r="F140" s="6"/>
      <c r="G140" s="5"/>
      <c r="H140" s="20"/>
      <c r="I140" s="20"/>
      <c r="J140" s="5"/>
      <c r="K140" s="5"/>
      <c r="L140" s="5"/>
      <c r="M140" s="5"/>
      <c r="N140" s="5"/>
      <c r="O140" s="5"/>
      <c r="P140" s="5"/>
      <c r="Q140" s="5"/>
      <c r="R140" s="5"/>
      <c r="S140" s="5"/>
      <c r="T140" s="5"/>
      <c r="U140" s="5"/>
      <c r="V140" s="5"/>
      <c r="W140" s="5"/>
      <c r="X140" s="5"/>
      <c r="Y140" s="5"/>
      <c r="Z140" s="5"/>
    </row>
    <row r="141" spans="1:26" ht="14.25" customHeight="1" x14ac:dyDescent="0.35">
      <c r="A141" s="5"/>
      <c r="B141" s="6"/>
      <c r="C141" s="7"/>
      <c r="D141" s="5"/>
      <c r="E141" s="5"/>
      <c r="F141" s="6"/>
      <c r="G141" s="5"/>
      <c r="H141" s="20"/>
      <c r="I141" s="20"/>
      <c r="J141" s="5"/>
      <c r="K141" s="5"/>
      <c r="L141" s="5"/>
      <c r="M141" s="5"/>
      <c r="N141" s="5"/>
      <c r="O141" s="5"/>
      <c r="P141" s="5"/>
      <c r="Q141" s="5"/>
      <c r="R141" s="5"/>
      <c r="S141" s="5"/>
      <c r="T141" s="5"/>
      <c r="U141" s="5"/>
      <c r="V141" s="5"/>
      <c r="W141" s="5"/>
      <c r="X141" s="5"/>
      <c r="Y141" s="5"/>
      <c r="Z141" s="5"/>
    </row>
    <row r="142" spans="1:26" ht="14.25" customHeight="1" x14ac:dyDescent="0.35">
      <c r="A142" s="5"/>
      <c r="B142" s="6"/>
      <c r="C142" s="7"/>
      <c r="D142" s="5"/>
      <c r="E142" s="5"/>
      <c r="F142" s="6"/>
      <c r="G142" s="5"/>
      <c r="H142" s="20"/>
      <c r="I142" s="20"/>
      <c r="J142" s="5"/>
      <c r="K142" s="5"/>
      <c r="L142" s="5"/>
      <c r="M142" s="5"/>
      <c r="N142" s="5"/>
      <c r="O142" s="5"/>
      <c r="P142" s="5"/>
      <c r="Q142" s="5"/>
      <c r="R142" s="5"/>
      <c r="S142" s="5"/>
      <c r="T142" s="5"/>
      <c r="U142" s="5"/>
      <c r="V142" s="5"/>
      <c r="W142" s="5"/>
      <c r="X142" s="5"/>
      <c r="Y142" s="5"/>
      <c r="Z142" s="5"/>
    </row>
    <row r="143" spans="1:26" ht="14.25" customHeight="1" x14ac:dyDescent="0.35">
      <c r="A143" s="5"/>
      <c r="B143" s="6"/>
      <c r="C143" s="7"/>
      <c r="D143" s="5"/>
      <c r="E143" s="5"/>
      <c r="F143" s="6"/>
      <c r="G143" s="5"/>
      <c r="H143" s="20"/>
      <c r="I143" s="20"/>
      <c r="J143" s="5"/>
      <c r="K143" s="5"/>
      <c r="L143" s="5"/>
      <c r="M143" s="5"/>
      <c r="N143" s="5"/>
      <c r="O143" s="5"/>
      <c r="P143" s="5"/>
      <c r="Q143" s="5"/>
      <c r="R143" s="5"/>
      <c r="S143" s="5"/>
      <c r="T143" s="5"/>
      <c r="U143" s="5"/>
      <c r="V143" s="5"/>
      <c r="W143" s="5"/>
      <c r="X143" s="5"/>
      <c r="Y143" s="5"/>
      <c r="Z143" s="5"/>
    </row>
    <row r="144" spans="1:26" ht="14.25" customHeight="1" x14ac:dyDescent="0.35">
      <c r="A144" s="5"/>
      <c r="B144" s="6"/>
      <c r="C144" s="7"/>
      <c r="D144" s="5"/>
      <c r="E144" s="5"/>
      <c r="F144" s="6"/>
      <c r="G144" s="5"/>
      <c r="H144" s="20"/>
      <c r="I144" s="20"/>
      <c r="J144" s="5"/>
      <c r="K144" s="5"/>
      <c r="L144" s="5"/>
      <c r="M144" s="5"/>
      <c r="N144" s="5"/>
      <c r="O144" s="5"/>
      <c r="P144" s="5"/>
      <c r="Q144" s="5"/>
      <c r="R144" s="5"/>
      <c r="S144" s="5"/>
      <c r="T144" s="5"/>
      <c r="U144" s="5"/>
      <c r="V144" s="5"/>
      <c r="W144" s="5"/>
      <c r="X144" s="5"/>
      <c r="Y144" s="5"/>
      <c r="Z144" s="5"/>
    </row>
    <row r="145" spans="1:26" ht="14.25" customHeight="1" x14ac:dyDescent="0.35">
      <c r="A145" s="5"/>
      <c r="B145" s="6"/>
      <c r="C145" s="7"/>
      <c r="D145" s="5"/>
      <c r="E145" s="5"/>
      <c r="F145" s="6"/>
      <c r="G145" s="5"/>
      <c r="H145" s="20"/>
      <c r="I145" s="20"/>
      <c r="J145" s="5"/>
      <c r="K145" s="5"/>
      <c r="L145" s="5"/>
      <c r="M145" s="5"/>
      <c r="N145" s="5"/>
      <c r="O145" s="5"/>
      <c r="P145" s="5"/>
      <c r="Q145" s="5"/>
      <c r="R145" s="5"/>
      <c r="S145" s="5"/>
      <c r="T145" s="5"/>
      <c r="U145" s="5"/>
      <c r="V145" s="5"/>
      <c r="W145" s="5"/>
      <c r="X145" s="5"/>
      <c r="Y145" s="5"/>
      <c r="Z145" s="5"/>
    </row>
    <row r="146" spans="1:26" ht="14.25" customHeight="1" x14ac:dyDescent="0.35">
      <c r="A146" s="5"/>
      <c r="B146" s="6"/>
      <c r="C146" s="7"/>
      <c r="D146" s="5"/>
      <c r="E146" s="5"/>
      <c r="F146" s="6"/>
      <c r="G146" s="5"/>
      <c r="H146" s="20"/>
      <c r="I146" s="20"/>
      <c r="J146" s="5"/>
      <c r="K146" s="5"/>
      <c r="L146" s="5"/>
      <c r="M146" s="5"/>
      <c r="N146" s="5"/>
      <c r="O146" s="5"/>
      <c r="P146" s="5"/>
      <c r="Q146" s="5"/>
      <c r="R146" s="5"/>
      <c r="S146" s="5"/>
      <c r="T146" s="5"/>
      <c r="U146" s="5"/>
      <c r="V146" s="5"/>
      <c r="W146" s="5"/>
      <c r="X146" s="5"/>
      <c r="Y146" s="5"/>
      <c r="Z146" s="5"/>
    </row>
    <row r="147" spans="1:26" ht="14.25" customHeight="1" x14ac:dyDescent="0.35">
      <c r="A147" s="5"/>
      <c r="B147" s="6"/>
      <c r="C147" s="7"/>
      <c r="D147" s="5"/>
      <c r="E147" s="5"/>
      <c r="F147" s="6"/>
      <c r="G147" s="5"/>
      <c r="H147" s="20"/>
      <c r="I147" s="20"/>
      <c r="J147" s="5"/>
      <c r="K147" s="5"/>
      <c r="L147" s="5"/>
      <c r="M147" s="5"/>
      <c r="N147" s="5"/>
      <c r="O147" s="5"/>
      <c r="P147" s="5"/>
      <c r="Q147" s="5"/>
      <c r="R147" s="5"/>
      <c r="S147" s="5"/>
      <c r="T147" s="5"/>
      <c r="U147" s="5"/>
      <c r="V147" s="5"/>
      <c r="W147" s="5"/>
      <c r="X147" s="5"/>
      <c r="Y147" s="5"/>
      <c r="Z147" s="5"/>
    </row>
    <row r="148" spans="1:26" ht="14.25" customHeight="1" x14ac:dyDescent="0.35">
      <c r="A148" s="5"/>
      <c r="B148" s="6"/>
      <c r="C148" s="7"/>
      <c r="D148" s="5"/>
      <c r="E148" s="5"/>
      <c r="F148" s="6"/>
      <c r="G148" s="5"/>
      <c r="H148" s="20"/>
      <c r="I148" s="20"/>
      <c r="J148" s="5"/>
      <c r="K148" s="5"/>
      <c r="L148" s="5"/>
      <c r="M148" s="5"/>
      <c r="N148" s="5"/>
      <c r="O148" s="5"/>
      <c r="P148" s="5"/>
      <c r="Q148" s="5"/>
      <c r="R148" s="5"/>
      <c r="S148" s="5"/>
      <c r="T148" s="5"/>
      <c r="U148" s="5"/>
      <c r="V148" s="5"/>
      <c r="W148" s="5"/>
      <c r="X148" s="5"/>
      <c r="Y148" s="5"/>
      <c r="Z148" s="5"/>
    </row>
    <row r="149" spans="1:26" ht="14.25" customHeight="1" x14ac:dyDescent="0.35">
      <c r="A149" s="5"/>
      <c r="B149" s="6"/>
      <c r="C149" s="7"/>
      <c r="D149" s="5"/>
      <c r="E149" s="5"/>
      <c r="F149" s="6"/>
      <c r="G149" s="5"/>
      <c r="H149" s="20"/>
      <c r="I149" s="20"/>
      <c r="J149" s="5"/>
      <c r="K149" s="5"/>
      <c r="L149" s="5"/>
      <c r="M149" s="5"/>
      <c r="N149" s="5"/>
      <c r="O149" s="5"/>
      <c r="P149" s="5"/>
      <c r="Q149" s="5"/>
      <c r="R149" s="5"/>
      <c r="S149" s="5"/>
      <c r="T149" s="5"/>
      <c r="U149" s="5"/>
      <c r="V149" s="5"/>
      <c r="W149" s="5"/>
      <c r="X149" s="5"/>
      <c r="Y149" s="5"/>
      <c r="Z149" s="5"/>
    </row>
    <row r="150" spans="1:26" ht="14.25" customHeight="1" x14ac:dyDescent="0.35">
      <c r="A150" s="5"/>
      <c r="B150" s="6"/>
      <c r="C150" s="7"/>
      <c r="D150" s="5"/>
      <c r="E150" s="5"/>
      <c r="F150" s="6"/>
      <c r="G150" s="5"/>
      <c r="H150" s="20"/>
      <c r="I150" s="20"/>
      <c r="J150" s="5"/>
      <c r="K150" s="5"/>
      <c r="L150" s="5"/>
      <c r="M150" s="5"/>
      <c r="N150" s="5"/>
      <c r="O150" s="5"/>
      <c r="P150" s="5"/>
      <c r="Q150" s="5"/>
      <c r="R150" s="5"/>
      <c r="S150" s="5"/>
      <c r="T150" s="5"/>
      <c r="U150" s="5"/>
      <c r="V150" s="5"/>
      <c r="W150" s="5"/>
      <c r="X150" s="5"/>
      <c r="Y150" s="5"/>
      <c r="Z150" s="5"/>
    </row>
    <row r="151" spans="1:26" ht="14.25" customHeight="1" x14ac:dyDescent="0.35">
      <c r="A151" s="5"/>
      <c r="B151" s="6"/>
      <c r="C151" s="7"/>
      <c r="D151" s="5"/>
      <c r="E151" s="5"/>
      <c r="F151" s="6"/>
      <c r="G151" s="5"/>
      <c r="H151" s="20"/>
      <c r="I151" s="20"/>
      <c r="J151" s="5"/>
      <c r="K151" s="5"/>
      <c r="L151" s="5"/>
      <c r="M151" s="5"/>
      <c r="N151" s="5"/>
      <c r="O151" s="5"/>
      <c r="P151" s="5"/>
      <c r="Q151" s="5"/>
      <c r="R151" s="5"/>
      <c r="S151" s="5"/>
      <c r="T151" s="5"/>
      <c r="U151" s="5"/>
      <c r="V151" s="5"/>
      <c r="W151" s="5"/>
      <c r="X151" s="5"/>
      <c r="Y151" s="5"/>
      <c r="Z151" s="5"/>
    </row>
    <row r="152" spans="1:26" ht="14.25" customHeight="1" x14ac:dyDescent="0.35">
      <c r="A152" s="5"/>
      <c r="B152" s="6"/>
      <c r="C152" s="7"/>
      <c r="D152" s="5"/>
      <c r="E152" s="5"/>
      <c r="F152" s="6"/>
      <c r="G152" s="5"/>
      <c r="H152" s="20"/>
      <c r="I152" s="20"/>
      <c r="J152" s="5"/>
      <c r="K152" s="5"/>
      <c r="L152" s="5"/>
      <c r="M152" s="5"/>
      <c r="N152" s="5"/>
      <c r="O152" s="5"/>
      <c r="P152" s="5"/>
      <c r="Q152" s="5"/>
      <c r="R152" s="5"/>
      <c r="S152" s="5"/>
      <c r="T152" s="5"/>
      <c r="U152" s="5"/>
      <c r="V152" s="5"/>
      <c r="W152" s="5"/>
      <c r="X152" s="5"/>
      <c r="Y152" s="5"/>
      <c r="Z152" s="5"/>
    </row>
    <row r="153" spans="1:26" ht="14.25" customHeight="1" x14ac:dyDescent="0.35">
      <c r="A153" s="5"/>
      <c r="B153" s="6"/>
      <c r="C153" s="7"/>
      <c r="D153" s="5"/>
      <c r="E153" s="5"/>
      <c r="F153" s="6"/>
      <c r="G153" s="5"/>
      <c r="H153" s="20"/>
      <c r="I153" s="20"/>
      <c r="J153" s="5"/>
      <c r="K153" s="5"/>
      <c r="L153" s="5"/>
      <c r="M153" s="5"/>
      <c r="N153" s="5"/>
      <c r="O153" s="5"/>
      <c r="P153" s="5"/>
      <c r="Q153" s="5"/>
      <c r="R153" s="5"/>
      <c r="S153" s="5"/>
      <c r="T153" s="5"/>
      <c r="U153" s="5"/>
      <c r="V153" s="5"/>
      <c r="W153" s="5"/>
      <c r="X153" s="5"/>
      <c r="Y153" s="5"/>
      <c r="Z153" s="5"/>
    </row>
    <row r="154" spans="1:26" ht="14.25" customHeight="1" x14ac:dyDescent="0.35">
      <c r="A154" s="5"/>
      <c r="B154" s="6"/>
      <c r="C154" s="7"/>
      <c r="D154" s="5"/>
      <c r="E154" s="5"/>
      <c r="F154" s="6"/>
      <c r="G154" s="5"/>
      <c r="H154" s="20"/>
      <c r="I154" s="20"/>
      <c r="J154" s="5"/>
      <c r="K154" s="5"/>
      <c r="L154" s="5"/>
      <c r="M154" s="5"/>
      <c r="N154" s="5"/>
      <c r="O154" s="5"/>
      <c r="P154" s="5"/>
      <c r="Q154" s="5"/>
      <c r="R154" s="5"/>
      <c r="S154" s="5"/>
      <c r="T154" s="5"/>
      <c r="U154" s="5"/>
      <c r="V154" s="5"/>
      <c r="W154" s="5"/>
      <c r="X154" s="5"/>
      <c r="Y154" s="5"/>
      <c r="Z154" s="5"/>
    </row>
    <row r="155" spans="1:26" ht="14.25" customHeight="1" x14ac:dyDescent="0.35">
      <c r="A155" s="5"/>
      <c r="B155" s="6"/>
      <c r="C155" s="7"/>
      <c r="D155" s="5"/>
      <c r="E155" s="5"/>
      <c r="F155" s="6"/>
      <c r="G155" s="5"/>
      <c r="H155" s="20"/>
      <c r="I155" s="20"/>
      <c r="J155" s="5"/>
      <c r="K155" s="5"/>
      <c r="L155" s="5"/>
      <c r="M155" s="5"/>
      <c r="N155" s="5"/>
      <c r="O155" s="5"/>
      <c r="P155" s="5"/>
      <c r="Q155" s="5"/>
      <c r="R155" s="5"/>
      <c r="S155" s="5"/>
      <c r="T155" s="5"/>
      <c r="U155" s="5"/>
      <c r="V155" s="5"/>
      <c r="W155" s="5"/>
      <c r="X155" s="5"/>
      <c r="Y155" s="5"/>
      <c r="Z155" s="5"/>
    </row>
    <row r="156" spans="1:26" ht="14.25" customHeight="1" x14ac:dyDescent="0.35">
      <c r="A156" s="5"/>
      <c r="B156" s="6"/>
      <c r="C156" s="7"/>
      <c r="D156" s="5"/>
      <c r="E156" s="5"/>
      <c r="F156" s="6"/>
      <c r="G156" s="5"/>
      <c r="H156" s="20"/>
      <c r="I156" s="20"/>
      <c r="J156" s="5"/>
      <c r="K156" s="5"/>
      <c r="L156" s="5"/>
      <c r="M156" s="5"/>
      <c r="N156" s="5"/>
      <c r="O156" s="5"/>
      <c r="P156" s="5"/>
      <c r="Q156" s="5"/>
      <c r="R156" s="5"/>
      <c r="S156" s="5"/>
      <c r="T156" s="5"/>
      <c r="U156" s="5"/>
      <c r="V156" s="5"/>
      <c r="W156" s="5"/>
      <c r="X156" s="5"/>
      <c r="Y156" s="5"/>
      <c r="Z156" s="5"/>
    </row>
    <row r="157" spans="1:26" ht="14.25" customHeight="1" x14ac:dyDescent="0.35">
      <c r="A157" s="5"/>
      <c r="B157" s="6"/>
      <c r="C157" s="7"/>
      <c r="D157" s="5"/>
      <c r="E157" s="5"/>
      <c r="F157" s="6"/>
      <c r="G157" s="5"/>
      <c r="H157" s="20"/>
      <c r="I157" s="20"/>
      <c r="J157" s="5"/>
      <c r="K157" s="5"/>
      <c r="L157" s="5"/>
      <c r="M157" s="5"/>
      <c r="N157" s="5"/>
      <c r="O157" s="5"/>
      <c r="P157" s="5"/>
      <c r="Q157" s="5"/>
      <c r="R157" s="5"/>
      <c r="S157" s="5"/>
      <c r="T157" s="5"/>
      <c r="U157" s="5"/>
      <c r="V157" s="5"/>
      <c r="W157" s="5"/>
      <c r="X157" s="5"/>
      <c r="Y157" s="5"/>
      <c r="Z157" s="5"/>
    </row>
    <row r="158" spans="1:26" ht="14.25" customHeight="1" x14ac:dyDescent="0.35">
      <c r="A158" s="5"/>
      <c r="B158" s="6"/>
      <c r="C158" s="7"/>
      <c r="D158" s="5"/>
      <c r="E158" s="5"/>
      <c r="F158" s="6"/>
      <c r="G158" s="5"/>
      <c r="H158" s="20"/>
      <c r="I158" s="20"/>
      <c r="J158" s="5"/>
      <c r="K158" s="5"/>
      <c r="L158" s="5"/>
      <c r="M158" s="5"/>
      <c r="N158" s="5"/>
      <c r="O158" s="5"/>
      <c r="P158" s="5"/>
      <c r="Q158" s="5"/>
      <c r="R158" s="5"/>
      <c r="S158" s="5"/>
      <c r="T158" s="5"/>
      <c r="U158" s="5"/>
      <c r="V158" s="5"/>
      <c r="W158" s="5"/>
      <c r="X158" s="5"/>
      <c r="Y158" s="5"/>
      <c r="Z158" s="5"/>
    </row>
    <row r="159" spans="1:26" ht="14.25" customHeight="1" x14ac:dyDescent="0.35">
      <c r="A159" s="5"/>
      <c r="B159" s="6"/>
      <c r="C159" s="7"/>
      <c r="D159" s="5"/>
      <c r="E159" s="5"/>
      <c r="F159" s="6"/>
      <c r="G159" s="5"/>
      <c r="H159" s="20"/>
      <c r="I159" s="20"/>
      <c r="J159" s="5"/>
      <c r="K159" s="5"/>
      <c r="L159" s="5"/>
      <c r="M159" s="5"/>
      <c r="N159" s="5"/>
      <c r="O159" s="5"/>
      <c r="P159" s="5"/>
      <c r="Q159" s="5"/>
      <c r="R159" s="5"/>
      <c r="S159" s="5"/>
      <c r="T159" s="5"/>
      <c r="U159" s="5"/>
      <c r="V159" s="5"/>
      <c r="W159" s="5"/>
      <c r="X159" s="5"/>
      <c r="Y159" s="5"/>
      <c r="Z159" s="5"/>
    </row>
    <row r="160" spans="1:26" ht="14.25" customHeight="1" x14ac:dyDescent="0.35">
      <c r="A160" s="5"/>
      <c r="B160" s="6"/>
      <c r="C160" s="7"/>
      <c r="D160" s="5"/>
      <c r="E160" s="5"/>
      <c r="F160" s="6"/>
      <c r="G160" s="5"/>
      <c r="H160" s="20"/>
      <c r="I160" s="20"/>
      <c r="J160" s="5"/>
      <c r="K160" s="5"/>
      <c r="L160" s="5"/>
      <c r="M160" s="5"/>
      <c r="N160" s="5"/>
      <c r="O160" s="5"/>
      <c r="P160" s="5"/>
      <c r="Q160" s="5"/>
      <c r="R160" s="5"/>
      <c r="S160" s="5"/>
      <c r="T160" s="5"/>
      <c r="U160" s="5"/>
      <c r="V160" s="5"/>
      <c r="W160" s="5"/>
      <c r="X160" s="5"/>
      <c r="Y160" s="5"/>
      <c r="Z160" s="5"/>
    </row>
    <row r="161" spans="1:26" ht="14.25" customHeight="1" x14ac:dyDescent="0.35">
      <c r="A161" s="5"/>
      <c r="B161" s="6"/>
      <c r="C161" s="7"/>
      <c r="D161" s="5"/>
      <c r="E161" s="5"/>
      <c r="F161" s="6"/>
      <c r="G161" s="5"/>
      <c r="H161" s="20"/>
      <c r="I161" s="20"/>
      <c r="J161" s="5"/>
      <c r="K161" s="5"/>
      <c r="L161" s="5"/>
      <c r="M161" s="5"/>
      <c r="N161" s="5"/>
      <c r="O161" s="5"/>
      <c r="P161" s="5"/>
      <c r="Q161" s="5"/>
      <c r="R161" s="5"/>
      <c r="S161" s="5"/>
      <c r="T161" s="5"/>
      <c r="U161" s="5"/>
      <c r="V161" s="5"/>
      <c r="W161" s="5"/>
      <c r="X161" s="5"/>
      <c r="Y161" s="5"/>
      <c r="Z161" s="5"/>
    </row>
    <row r="162" spans="1:26" ht="14.25" customHeight="1" x14ac:dyDescent="0.35">
      <c r="A162" s="5"/>
      <c r="B162" s="6"/>
      <c r="C162" s="7"/>
      <c r="D162" s="5"/>
      <c r="E162" s="5"/>
      <c r="F162" s="6"/>
      <c r="G162" s="5"/>
      <c r="H162" s="20"/>
      <c r="I162" s="20"/>
      <c r="J162" s="5"/>
      <c r="K162" s="5"/>
      <c r="L162" s="5"/>
      <c r="M162" s="5"/>
      <c r="N162" s="5"/>
      <c r="O162" s="5"/>
      <c r="P162" s="5"/>
      <c r="Q162" s="5"/>
      <c r="R162" s="5"/>
      <c r="S162" s="5"/>
      <c r="T162" s="5"/>
      <c r="U162" s="5"/>
      <c r="V162" s="5"/>
      <c r="W162" s="5"/>
      <c r="X162" s="5"/>
      <c r="Y162" s="5"/>
      <c r="Z162" s="5"/>
    </row>
    <row r="163" spans="1:26" ht="14.25" customHeight="1" x14ac:dyDescent="0.35">
      <c r="A163" s="5"/>
      <c r="B163" s="6"/>
      <c r="C163" s="7"/>
      <c r="D163" s="5"/>
      <c r="E163" s="5"/>
      <c r="F163" s="6"/>
      <c r="G163" s="5"/>
      <c r="H163" s="20"/>
      <c r="I163" s="20"/>
      <c r="J163" s="5"/>
      <c r="K163" s="5"/>
      <c r="L163" s="5"/>
      <c r="M163" s="5"/>
      <c r="N163" s="5"/>
      <c r="O163" s="5"/>
      <c r="P163" s="5"/>
      <c r="Q163" s="5"/>
      <c r="R163" s="5"/>
      <c r="S163" s="5"/>
      <c r="T163" s="5"/>
      <c r="U163" s="5"/>
      <c r="V163" s="5"/>
      <c r="W163" s="5"/>
      <c r="X163" s="5"/>
      <c r="Y163" s="5"/>
      <c r="Z163" s="5"/>
    </row>
    <row r="164" spans="1:26" ht="14.25" customHeight="1" x14ac:dyDescent="0.35">
      <c r="A164" s="5"/>
      <c r="B164" s="6"/>
      <c r="C164" s="7"/>
      <c r="D164" s="5"/>
      <c r="E164" s="5"/>
      <c r="F164" s="6"/>
      <c r="G164" s="5"/>
      <c r="H164" s="20"/>
      <c r="I164" s="20"/>
      <c r="J164" s="5"/>
      <c r="K164" s="5"/>
      <c r="L164" s="5"/>
      <c r="M164" s="5"/>
      <c r="N164" s="5"/>
      <c r="O164" s="5"/>
      <c r="P164" s="5"/>
      <c r="Q164" s="5"/>
      <c r="R164" s="5"/>
      <c r="S164" s="5"/>
      <c r="T164" s="5"/>
      <c r="U164" s="5"/>
      <c r="V164" s="5"/>
      <c r="W164" s="5"/>
      <c r="X164" s="5"/>
      <c r="Y164" s="5"/>
      <c r="Z164" s="5"/>
    </row>
    <row r="165" spans="1:26" ht="14.25" customHeight="1" x14ac:dyDescent="0.35">
      <c r="A165" s="5"/>
      <c r="B165" s="6"/>
      <c r="C165" s="7"/>
      <c r="D165" s="5"/>
      <c r="E165" s="5"/>
      <c r="F165" s="6"/>
      <c r="G165" s="5"/>
      <c r="H165" s="20"/>
      <c r="I165" s="20"/>
      <c r="J165" s="5"/>
      <c r="K165" s="5"/>
      <c r="L165" s="5"/>
      <c r="M165" s="5"/>
      <c r="N165" s="5"/>
      <c r="O165" s="5"/>
      <c r="P165" s="5"/>
      <c r="Q165" s="5"/>
      <c r="R165" s="5"/>
      <c r="S165" s="5"/>
      <c r="T165" s="5"/>
      <c r="U165" s="5"/>
      <c r="V165" s="5"/>
      <c r="W165" s="5"/>
      <c r="X165" s="5"/>
      <c r="Y165" s="5"/>
      <c r="Z165" s="5"/>
    </row>
    <row r="166" spans="1:26" ht="14.25" customHeight="1" x14ac:dyDescent="0.35">
      <c r="A166" s="5"/>
      <c r="B166" s="6"/>
      <c r="C166" s="7"/>
      <c r="D166" s="5"/>
      <c r="E166" s="5"/>
      <c r="F166" s="6"/>
      <c r="G166" s="5"/>
      <c r="H166" s="20"/>
      <c r="I166" s="20"/>
      <c r="J166" s="5"/>
      <c r="K166" s="5"/>
      <c r="L166" s="5"/>
      <c r="M166" s="5"/>
      <c r="N166" s="5"/>
      <c r="O166" s="5"/>
      <c r="P166" s="5"/>
      <c r="Q166" s="5"/>
      <c r="R166" s="5"/>
      <c r="S166" s="5"/>
      <c r="T166" s="5"/>
      <c r="U166" s="5"/>
      <c r="V166" s="5"/>
      <c r="W166" s="5"/>
      <c r="X166" s="5"/>
      <c r="Y166" s="5"/>
      <c r="Z166" s="5"/>
    </row>
    <row r="167" spans="1:26" ht="14.25" customHeight="1" x14ac:dyDescent="0.35">
      <c r="A167" s="5"/>
      <c r="B167" s="6"/>
      <c r="C167" s="7"/>
      <c r="D167" s="5"/>
      <c r="E167" s="5"/>
      <c r="F167" s="6"/>
      <c r="G167" s="5"/>
      <c r="H167" s="20"/>
      <c r="I167" s="20"/>
      <c r="J167" s="5"/>
      <c r="K167" s="5"/>
      <c r="L167" s="5"/>
      <c r="M167" s="5"/>
      <c r="N167" s="5"/>
      <c r="O167" s="5"/>
      <c r="P167" s="5"/>
      <c r="Q167" s="5"/>
      <c r="R167" s="5"/>
      <c r="S167" s="5"/>
      <c r="T167" s="5"/>
      <c r="U167" s="5"/>
      <c r="V167" s="5"/>
      <c r="W167" s="5"/>
      <c r="X167" s="5"/>
      <c r="Y167" s="5"/>
      <c r="Z167" s="5"/>
    </row>
    <row r="168" spans="1:26" ht="14.25" customHeight="1" x14ac:dyDescent="0.35">
      <c r="A168" s="5"/>
      <c r="B168" s="6"/>
      <c r="C168" s="7"/>
      <c r="D168" s="5"/>
      <c r="E168" s="5"/>
      <c r="F168" s="6"/>
      <c r="G168" s="5"/>
      <c r="H168" s="20"/>
      <c r="I168" s="20"/>
      <c r="J168" s="5"/>
      <c r="K168" s="5"/>
      <c r="L168" s="5"/>
      <c r="M168" s="5"/>
      <c r="N168" s="5"/>
      <c r="O168" s="5"/>
      <c r="P168" s="5"/>
      <c r="Q168" s="5"/>
      <c r="R168" s="5"/>
      <c r="S168" s="5"/>
      <c r="T168" s="5"/>
      <c r="U168" s="5"/>
      <c r="V168" s="5"/>
      <c r="W168" s="5"/>
      <c r="X168" s="5"/>
      <c r="Y168" s="5"/>
      <c r="Z168" s="5"/>
    </row>
    <row r="169" spans="1:26" ht="14.25" customHeight="1" x14ac:dyDescent="0.35">
      <c r="A169" s="5"/>
      <c r="B169" s="6"/>
      <c r="C169" s="7"/>
      <c r="D169" s="5"/>
      <c r="E169" s="5"/>
      <c r="F169" s="6"/>
      <c r="G169" s="5"/>
      <c r="H169" s="20"/>
      <c r="I169" s="20"/>
      <c r="J169" s="5"/>
      <c r="K169" s="5"/>
      <c r="L169" s="5"/>
      <c r="M169" s="5"/>
      <c r="N169" s="5"/>
      <c r="O169" s="5"/>
      <c r="P169" s="5"/>
      <c r="Q169" s="5"/>
      <c r="R169" s="5"/>
      <c r="S169" s="5"/>
      <c r="T169" s="5"/>
      <c r="U169" s="5"/>
      <c r="V169" s="5"/>
      <c r="W169" s="5"/>
      <c r="X169" s="5"/>
      <c r="Y169" s="5"/>
      <c r="Z169" s="5"/>
    </row>
    <row r="170" spans="1:26" ht="14.25" customHeight="1" x14ac:dyDescent="0.35">
      <c r="A170" s="5"/>
      <c r="B170" s="6"/>
      <c r="C170" s="7"/>
      <c r="D170" s="5"/>
      <c r="E170" s="5"/>
      <c r="F170" s="6"/>
      <c r="G170" s="5"/>
      <c r="H170" s="20"/>
      <c r="I170" s="20"/>
      <c r="J170" s="5"/>
      <c r="K170" s="5"/>
      <c r="L170" s="5"/>
      <c r="M170" s="5"/>
      <c r="N170" s="5"/>
      <c r="O170" s="5"/>
      <c r="P170" s="5"/>
      <c r="Q170" s="5"/>
      <c r="R170" s="5"/>
      <c r="S170" s="5"/>
      <c r="T170" s="5"/>
      <c r="U170" s="5"/>
      <c r="V170" s="5"/>
      <c r="W170" s="5"/>
      <c r="X170" s="5"/>
      <c r="Y170" s="5"/>
      <c r="Z170" s="5"/>
    </row>
    <row r="171" spans="1:26" ht="14.25" customHeight="1" x14ac:dyDescent="0.35">
      <c r="A171" s="5"/>
      <c r="B171" s="6"/>
      <c r="C171" s="7"/>
      <c r="D171" s="5"/>
      <c r="E171" s="5"/>
      <c r="F171" s="6"/>
      <c r="G171" s="5"/>
      <c r="H171" s="20"/>
      <c r="I171" s="20"/>
      <c r="J171" s="5"/>
      <c r="K171" s="5"/>
      <c r="L171" s="5"/>
      <c r="M171" s="5"/>
      <c r="N171" s="5"/>
      <c r="O171" s="5"/>
      <c r="P171" s="5"/>
      <c r="Q171" s="5"/>
      <c r="R171" s="5"/>
      <c r="S171" s="5"/>
      <c r="T171" s="5"/>
      <c r="U171" s="5"/>
      <c r="V171" s="5"/>
      <c r="W171" s="5"/>
      <c r="X171" s="5"/>
      <c r="Y171" s="5"/>
      <c r="Z171" s="5"/>
    </row>
    <row r="172" spans="1:26" ht="14.25" customHeight="1" x14ac:dyDescent="0.35">
      <c r="A172" s="5"/>
      <c r="B172" s="6"/>
      <c r="C172" s="7"/>
      <c r="D172" s="5"/>
      <c r="E172" s="5"/>
      <c r="F172" s="6"/>
      <c r="G172" s="5"/>
      <c r="H172" s="20"/>
      <c r="I172" s="20"/>
      <c r="J172" s="5"/>
      <c r="K172" s="5"/>
      <c r="L172" s="5"/>
      <c r="M172" s="5"/>
      <c r="N172" s="5"/>
      <c r="O172" s="5"/>
      <c r="P172" s="5"/>
      <c r="Q172" s="5"/>
      <c r="R172" s="5"/>
      <c r="S172" s="5"/>
      <c r="T172" s="5"/>
      <c r="U172" s="5"/>
      <c r="V172" s="5"/>
      <c r="W172" s="5"/>
      <c r="X172" s="5"/>
      <c r="Y172" s="5"/>
      <c r="Z172" s="5"/>
    </row>
    <row r="173" spans="1:26" ht="14.25" customHeight="1" x14ac:dyDescent="0.35">
      <c r="A173" s="5"/>
      <c r="B173" s="6"/>
      <c r="C173" s="7"/>
      <c r="D173" s="5"/>
      <c r="E173" s="5"/>
      <c r="F173" s="6"/>
      <c r="G173" s="5"/>
      <c r="H173" s="20"/>
      <c r="I173" s="20"/>
      <c r="J173" s="5"/>
      <c r="K173" s="5"/>
      <c r="L173" s="5"/>
      <c r="M173" s="5"/>
      <c r="N173" s="5"/>
      <c r="O173" s="5"/>
      <c r="P173" s="5"/>
      <c r="Q173" s="5"/>
      <c r="R173" s="5"/>
      <c r="S173" s="5"/>
      <c r="T173" s="5"/>
      <c r="U173" s="5"/>
      <c r="V173" s="5"/>
      <c r="W173" s="5"/>
      <c r="X173" s="5"/>
      <c r="Y173" s="5"/>
      <c r="Z173" s="5"/>
    </row>
    <row r="174" spans="1:26" ht="14.25" customHeight="1" x14ac:dyDescent="0.35">
      <c r="A174" s="5"/>
      <c r="B174" s="6"/>
      <c r="C174" s="7"/>
      <c r="D174" s="5"/>
      <c r="E174" s="5"/>
      <c r="F174" s="6"/>
      <c r="G174" s="5"/>
      <c r="H174" s="20"/>
      <c r="I174" s="20"/>
      <c r="J174" s="5"/>
      <c r="K174" s="5"/>
      <c r="L174" s="5"/>
      <c r="M174" s="5"/>
      <c r="N174" s="5"/>
      <c r="O174" s="5"/>
      <c r="P174" s="5"/>
      <c r="Q174" s="5"/>
      <c r="R174" s="5"/>
      <c r="S174" s="5"/>
      <c r="T174" s="5"/>
      <c r="U174" s="5"/>
      <c r="V174" s="5"/>
      <c r="W174" s="5"/>
      <c r="X174" s="5"/>
      <c r="Y174" s="5"/>
      <c r="Z174" s="5"/>
    </row>
    <row r="175" spans="1:26" ht="14.25" customHeight="1" x14ac:dyDescent="0.35">
      <c r="A175" s="5"/>
      <c r="B175" s="6"/>
      <c r="C175" s="7"/>
      <c r="D175" s="5"/>
      <c r="E175" s="5"/>
      <c r="F175" s="6"/>
      <c r="G175" s="5"/>
      <c r="H175" s="20"/>
      <c r="I175" s="20"/>
      <c r="J175" s="5"/>
      <c r="K175" s="5"/>
      <c r="L175" s="5"/>
      <c r="M175" s="5"/>
      <c r="N175" s="5"/>
      <c r="O175" s="5"/>
      <c r="P175" s="5"/>
      <c r="Q175" s="5"/>
      <c r="R175" s="5"/>
      <c r="S175" s="5"/>
      <c r="T175" s="5"/>
      <c r="U175" s="5"/>
      <c r="V175" s="5"/>
      <c r="W175" s="5"/>
      <c r="X175" s="5"/>
      <c r="Y175" s="5"/>
      <c r="Z175" s="5"/>
    </row>
    <row r="176" spans="1:26" ht="14.25" customHeight="1" x14ac:dyDescent="0.35">
      <c r="A176" s="5"/>
      <c r="B176" s="6"/>
      <c r="C176" s="7"/>
      <c r="D176" s="5"/>
      <c r="E176" s="5"/>
      <c r="F176" s="6"/>
      <c r="G176" s="5"/>
      <c r="H176" s="20"/>
      <c r="I176" s="20"/>
      <c r="J176" s="5"/>
      <c r="K176" s="5"/>
      <c r="L176" s="5"/>
      <c r="M176" s="5"/>
      <c r="N176" s="5"/>
      <c r="O176" s="5"/>
      <c r="P176" s="5"/>
      <c r="Q176" s="5"/>
      <c r="R176" s="5"/>
      <c r="S176" s="5"/>
      <c r="T176" s="5"/>
      <c r="U176" s="5"/>
      <c r="V176" s="5"/>
      <c r="W176" s="5"/>
      <c r="X176" s="5"/>
      <c r="Y176" s="5"/>
      <c r="Z176" s="5"/>
    </row>
    <row r="177" spans="1:26" ht="14.25" customHeight="1" x14ac:dyDescent="0.35">
      <c r="A177" s="5"/>
      <c r="B177" s="6"/>
      <c r="C177" s="7"/>
      <c r="D177" s="5"/>
      <c r="E177" s="5"/>
      <c r="F177" s="6"/>
      <c r="G177" s="5"/>
      <c r="H177" s="20"/>
      <c r="I177" s="20"/>
      <c r="J177" s="5"/>
      <c r="K177" s="5"/>
      <c r="L177" s="5"/>
      <c r="M177" s="5"/>
      <c r="N177" s="5"/>
      <c r="O177" s="5"/>
      <c r="P177" s="5"/>
      <c r="Q177" s="5"/>
      <c r="R177" s="5"/>
      <c r="S177" s="5"/>
      <c r="T177" s="5"/>
      <c r="U177" s="5"/>
      <c r="V177" s="5"/>
      <c r="W177" s="5"/>
      <c r="X177" s="5"/>
      <c r="Y177" s="5"/>
      <c r="Z177" s="5"/>
    </row>
    <row r="178" spans="1:26" ht="14.25" customHeight="1" x14ac:dyDescent="0.35">
      <c r="A178" s="5"/>
      <c r="B178" s="6"/>
      <c r="C178" s="7"/>
      <c r="D178" s="5"/>
      <c r="E178" s="5"/>
      <c r="F178" s="6"/>
      <c r="G178" s="5"/>
      <c r="H178" s="20"/>
      <c r="I178" s="20"/>
      <c r="J178" s="5"/>
      <c r="K178" s="5"/>
      <c r="L178" s="5"/>
      <c r="M178" s="5"/>
      <c r="N178" s="5"/>
      <c r="O178" s="5"/>
      <c r="P178" s="5"/>
      <c r="Q178" s="5"/>
      <c r="R178" s="5"/>
      <c r="S178" s="5"/>
      <c r="T178" s="5"/>
      <c r="U178" s="5"/>
      <c r="V178" s="5"/>
      <c r="W178" s="5"/>
      <c r="X178" s="5"/>
      <c r="Y178" s="5"/>
      <c r="Z178" s="5"/>
    </row>
    <row r="179" spans="1:26" ht="14.25" customHeight="1" x14ac:dyDescent="0.35">
      <c r="A179" s="5"/>
      <c r="B179" s="6"/>
      <c r="C179" s="7"/>
      <c r="D179" s="5"/>
      <c r="E179" s="5"/>
      <c r="F179" s="6"/>
      <c r="G179" s="5"/>
      <c r="H179" s="20"/>
      <c r="I179" s="20"/>
      <c r="J179" s="5"/>
      <c r="K179" s="5"/>
      <c r="L179" s="5"/>
      <c r="M179" s="5"/>
      <c r="N179" s="5"/>
      <c r="O179" s="5"/>
      <c r="P179" s="5"/>
      <c r="Q179" s="5"/>
      <c r="R179" s="5"/>
      <c r="S179" s="5"/>
      <c r="T179" s="5"/>
      <c r="U179" s="5"/>
      <c r="V179" s="5"/>
      <c r="W179" s="5"/>
      <c r="X179" s="5"/>
      <c r="Y179" s="5"/>
      <c r="Z179" s="5"/>
    </row>
    <row r="180" spans="1:26" ht="14.25" customHeight="1" x14ac:dyDescent="0.35">
      <c r="A180" s="5"/>
      <c r="B180" s="6"/>
      <c r="C180" s="7"/>
      <c r="D180" s="5"/>
      <c r="E180" s="5"/>
      <c r="F180" s="6"/>
      <c r="G180" s="5"/>
      <c r="H180" s="20"/>
      <c r="I180" s="20"/>
      <c r="J180" s="5"/>
      <c r="K180" s="5"/>
      <c r="L180" s="5"/>
      <c r="M180" s="5"/>
      <c r="N180" s="5"/>
      <c r="O180" s="5"/>
      <c r="P180" s="5"/>
      <c r="Q180" s="5"/>
      <c r="R180" s="5"/>
      <c r="S180" s="5"/>
      <c r="T180" s="5"/>
      <c r="U180" s="5"/>
      <c r="V180" s="5"/>
      <c r="W180" s="5"/>
      <c r="X180" s="5"/>
      <c r="Y180" s="5"/>
      <c r="Z180" s="5"/>
    </row>
    <row r="181" spans="1:26" ht="14.25" customHeight="1" x14ac:dyDescent="0.35">
      <c r="A181" s="5"/>
      <c r="B181" s="6"/>
      <c r="C181" s="7"/>
      <c r="D181" s="5"/>
      <c r="E181" s="5"/>
      <c r="F181" s="6"/>
      <c r="G181" s="5"/>
      <c r="H181" s="20"/>
      <c r="I181" s="20"/>
      <c r="J181" s="5"/>
      <c r="K181" s="5"/>
      <c r="L181" s="5"/>
      <c r="M181" s="5"/>
      <c r="N181" s="5"/>
      <c r="O181" s="5"/>
      <c r="P181" s="5"/>
      <c r="Q181" s="5"/>
      <c r="R181" s="5"/>
      <c r="S181" s="5"/>
      <c r="T181" s="5"/>
      <c r="U181" s="5"/>
      <c r="V181" s="5"/>
      <c r="W181" s="5"/>
      <c r="X181" s="5"/>
      <c r="Y181" s="5"/>
      <c r="Z181" s="5"/>
    </row>
    <row r="182" spans="1:26" ht="14.25" customHeight="1" x14ac:dyDescent="0.35">
      <c r="A182" s="5"/>
      <c r="B182" s="6"/>
      <c r="C182" s="7"/>
      <c r="D182" s="5"/>
      <c r="E182" s="5"/>
      <c r="F182" s="6"/>
      <c r="G182" s="5"/>
      <c r="H182" s="20"/>
      <c r="I182" s="20"/>
      <c r="J182" s="5"/>
      <c r="K182" s="5"/>
      <c r="L182" s="5"/>
      <c r="M182" s="5"/>
      <c r="N182" s="5"/>
      <c r="O182" s="5"/>
      <c r="P182" s="5"/>
      <c r="Q182" s="5"/>
      <c r="R182" s="5"/>
      <c r="S182" s="5"/>
      <c r="T182" s="5"/>
      <c r="U182" s="5"/>
      <c r="V182" s="5"/>
      <c r="W182" s="5"/>
      <c r="X182" s="5"/>
      <c r="Y182" s="5"/>
      <c r="Z182" s="5"/>
    </row>
    <row r="183" spans="1:26" ht="14.25" customHeight="1" x14ac:dyDescent="0.35">
      <c r="A183" s="5"/>
      <c r="B183" s="6"/>
      <c r="C183" s="7"/>
      <c r="D183" s="5"/>
      <c r="E183" s="5"/>
      <c r="F183" s="6"/>
      <c r="G183" s="5"/>
      <c r="H183" s="20"/>
      <c r="I183" s="20"/>
      <c r="J183" s="5"/>
      <c r="K183" s="5"/>
      <c r="L183" s="5"/>
      <c r="M183" s="5"/>
      <c r="N183" s="5"/>
      <c r="O183" s="5"/>
      <c r="P183" s="5"/>
      <c r="Q183" s="5"/>
      <c r="R183" s="5"/>
      <c r="S183" s="5"/>
      <c r="T183" s="5"/>
      <c r="U183" s="5"/>
      <c r="V183" s="5"/>
      <c r="W183" s="5"/>
      <c r="X183" s="5"/>
      <c r="Y183" s="5"/>
      <c r="Z183" s="5"/>
    </row>
    <row r="184" spans="1:26" ht="14.25" customHeight="1" x14ac:dyDescent="0.35">
      <c r="A184" s="5"/>
      <c r="B184" s="6"/>
      <c r="C184" s="7"/>
      <c r="D184" s="5"/>
      <c r="E184" s="5"/>
      <c r="F184" s="6"/>
      <c r="G184" s="5"/>
      <c r="H184" s="20"/>
      <c r="I184" s="20"/>
      <c r="J184" s="5"/>
      <c r="K184" s="5"/>
      <c r="L184" s="5"/>
      <c r="M184" s="5"/>
      <c r="N184" s="5"/>
      <c r="O184" s="5"/>
      <c r="P184" s="5"/>
      <c r="Q184" s="5"/>
      <c r="R184" s="5"/>
      <c r="S184" s="5"/>
      <c r="T184" s="5"/>
      <c r="U184" s="5"/>
      <c r="V184" s="5"/>
      <c r="W184" s="5"/>
      <c r="X184" s="5"/>
      <c r="Y184" s="5"/>
      <c r="Z184" s="5"/>
    </row>
    <row r="185" spans="1:26" ht="14.25" customHeight="1" x14ac:dyDescent="0.35">
      <c r="A185" s="5"/>
      <c r="B185" s="6"/>
      <c r="C185" s="7"/>
      <c r="D185" s="5"/>
      <c r="E185" s="5"/>
      <c r="F185" s="6"/>
      <c r="G185" s="5"/>
      <c r="H185" s="20"/>
      <c r="I185" s="20"/>
      <c r="J185" s="5"/>
      <c r="K185" s="5"/>
      <c r="L185" s="5"/>
      <c r="M185" s="5"/>
      <c r="N185" s="5"/>
      <c r="O185" s="5"/>
      <c r="P185" s="5"/>
      <c r="Q185" s="5"/>
      <c r="R185" s="5"/>
      <c r="S185" s="5"/>
      <c r="T185" s="5"/>
      <c r="U185" s="5"/>
      <c r="V185" s="5"/>
      <c r="W185" s="5"/>
      <c r="X185" s="5"/>
      <c r="Y185" s="5"/>
      <c r="Z185" s="5"/>
    </row>
    <row r="186" spans="1:26" ht="14.25" customHeight="1" x14ac:dyDescent="0.35">
      <c r="A186" s="5"/>
      <c r="B186" s="6"/>
      <c r="C186" s="7"/>
      <c r="D186" s="5"/>
      <c r="E186" s="5"/>
      <c r="F186" s="6"/>
      <c r="G186" s="5"/>
      <c r="H186" s="20"/>
      <c r="I186" s="20"/>
      <c r="J186" s="5"/>
      <c r="K186" s="5"/>
      <c r="L186" s="5"/>
      <c r="M186" s="5"/>
      <c r="N186" s="5"/>
      <c r="O186" s="5"/>
      <c r="P186" s="5"/>
      <c r="Q186" s="5"/>
      <c r="R186" s="5"/>
      <c r="S186" s="5"/>
      <c r="T186" s="5"/>
      <c r="U186" s="5"/>
      <c r="V186" s="5"/>
      <c r="W186" s="5"/>
      <c r="X186" s="5"/>
      <c r="Y186" s="5"/>
      <c r="Z186" s="5"/>
    </row>
    <row r="187" spans="1:26" ht="14.25" customHeight="1" x14ac:dyDescent="0.35">
      <c r="A187" s="5"/>
      <c r="B187" s="6"/>
      <c r="C187" s="7"/>
      <c r="D187" s="5"/>
      <c r="E187" s="5"/>
      <c r="F187" s="6"/>
      <c r="G187" s="5"/>
      <c r="H187" s="20"/>
      <c r="I187" s="20"/>
      <c r="J187" s="5"/>
      <c r="K187" s="5"/>
      <c r="L187" s="5"/>
      <c r="M187" s="5"/>
      <c r="N187" s="5"/>
      <c r="O187" s="5"/>
      <c r="P187" s="5"/>
      <c r="Q187" s="5"/>
      <c r="R187" s="5"/>
      <c r="S187" s="5"/>
      <c r="T187" s="5"/>
      <c r="U187" s="5"/>
      <c r="V187" s="5"/>
      <c r="W187" s="5"/>
      <c r="X187" s="5"/>
      <c r="Y187" s="5"/>
      <c r="Z187" s="5"/>
    </row>
    <row r="188" spans="1:26" ht="14.25" customHeight="1" x14ac:dyDescent="0.35">
      <c r="A188" s="5"/>
      <c r="B188" s="6"/>
      <c r="C188" s="7"/>
      <c r="D188" s="5"/>
      <c r="E188" s="5"/>
      <c r="F188" s="6"/>
      <c r="G188" s="5"/>
      <c r="H188" s="20"/>
      <c r="I188" s="20"/>
      <c r="J188" s="5"/>
      <c r="K188" s="5"/>
      <c r="L188" s="5"/>
      <c r="M188" s="5"/>
      <c r="N188" s="5"/>
      <c r="O188" s="5"/>
      <c r="P188" s="5"/>
      <c r="Q188" s="5"/>
      <c r="R188" s="5"/>
      <c r="S188" s="5"/>
      <c r="T188" s="5"/>
      <c r="U188" s="5"/>
      <c r="V188" s="5"/>
      <c r="W188" s="5"/>
      <c r="X188" s="5"/>
      <c r="Y188" s="5"/>
      <c r="Z188" s="5"/>
    </row>
    <row r="189" spans="1:26" ht="14.25" customHeight="1" x14ac:dyDescent="0.35">
      <c r="A189" s="5"/>
      <c r="B189" s="6"/>
      <c r="C189" s="7"/>
      <c r="D189" s="5"/>
      <c r="E189" s="5"/>
      <c r="F189" s="6"/>
      <c r="G189" s="5"/>
      <c r="H189" s="20"/>
      <c r="I189" s="20"/>
      <c r="J189" s="5"/>
      <c r="K189" s="5"/>
      <c r="L189" s="5"/>
      <c r="M189" s="5"/>
      <c r="N189" s="5"/>
      <c r="O189" s="5"/>
      <c r="P189" s="5"/>
      <c r="Q189" s="5"/>
      <c r="R189" s="5"/>
      <c r="S189" s="5"/>
      <c r="T189" s="5"/>
      <c r="U189" s="5"/>
      <c r="V189" s="5"/>
      <c r="W189" s="5"/>
      <c r="X189" s="5"/>
      <c r="Y189" s="5"/>
      <c r="Z189" s="5"/>
    </row>
    <row r="190" spans="1:26" ht="14.25" customHeight="1" x14ac:dyDescent="0.35">
      <c r="A190" s="5"/>
      <c r="B190" s="6"/>
      <c r="C190" s="7"/>
      <c r="D190" s="5"/>
      <c r="E190" s="5"/>
      <c r="F190" s="6"/>
      <c r="G190" s="5"/>
      <c r="H190" s="20"/>
      <c r="I190" s="20"/>
      <c r="J190" s="5"/>
      <c r="K190" s="5"/>
      <c r="L190" s="5"/>
      <c r="M190" s="5"/>
      <c r="N190" s="5"/>
      <c r="O190" s="5"/>
      <c r="P190" s="5"/>
      <c r="Q190" s="5"/>
      <c r="R190" s="5"/>
      <c r="S190" s="5"/>
      <c r="T190" s="5"/>
      <c r="U190" s="5"/>
      <c r="V190" s="5"/>
      <c r="W190" s="5"/>
      <c r="X190" s="5"/>
      <c r="Y190" s="5"/>
      <c r="Z190" s="5"/>
    </row>
    <row r="191" spans="1:26" ht="14.25" customHeight="1" x14ac:dyDescent="0.35">
      <c r="A191" s="5"/>
      <c r="B191" s="6"/>
      <c r="C191" s="7"/>
      <c r="D191" s="5"/>
      <c r="E191" s="5"/>
      <c r="F191" s="6"/>
      <c r="G191" s="5"/>
      <c r="H191" s="20"/>
      <c r="I191" s="20"/>
      <c r="J191" s="5"/>
      <c r="K191" s="5"/>
      <c r="L191" s="5"/>
      <c r="M191" s="5"/>
      <c r="N191" s="5"/>
      <c r="O191" s="5"/>
      <c r="P191" s="5"/>
      <c r="Q191" s="5"/>
      <c r="R191" s="5"/>
      <c r="S191" s="5"/>
      <c r="T191" s="5"/>
      <c r="U191" s="5"/>
      <c r="V191" s="5"/>
      <c r="W191" s="5"/>
      <c r="X191" s="5"/>
      <c r="Y191" s="5"/>
      <c r="Z191" s="5"/>
    </row>
    <row r="192" spans="1:26" ht="14.25" customHeight="1" x14ac:dyDescent="0.35">
      <c r="A192" s="5"/>
      <c r="B192" s="6"/>
      <c r="C192" s="7"/>
      <c r="D192" s="5"/>
      <c r="E192" s="5"/>
      <c r="F192" s="6"/>
      <c r="G192" s="5"/>
      <c r="H192" s="20"/>
      <c r="I192" s="20"/>
      <c r="J192" s="5"/>
      <c r="K192" s="5"/>
      <c r="L192" s="5"/>
      <c r="M192" s="5"/>
      <c r="N192" s="5"/>
      <c r="O192" s="5"/>
      <c r="P192" s="5"/>
      <c r="Q192" s="5"/>
      <c r="R192" s="5"/>
      <c r="S192" s="5"/>
      <c r="T192" s="5"/>
      <c r="U192" s="5"/>
      <c r="V192" s="5"/>
      <c r="W192" s="5"/>
      <c r="X192" s="5"/>
      <c r="Y192" s="5"/>
      <c r="Z192" s="5"/>
    </row>
    <row r="193" spans="1:26" ht="14.25" customHeight="1" x14ac:dyDescent="0.35">
      <c r="A193" s="5"/>
      <c r="B193" s="6"/>
      <c r="C193" s="7"/>
      <c r="D193" s="5"/>
      <c r="E193" s="5"/>
      <c r="F193" s="6"/>
      <c r="G193" s="5"/>
      <c r="H193" s="20"/>
      <c r="I193" s="20"/>
      <c r="J193" s="5"/>
      <c r="K193" s="5"/>
      <c r="L193" s="5"/>
      <c r="M193" s="5"/>
      <c r="N193" s="5"/>
      <c r="O193" s="5"/>
      <c r="P193" s="5"/>
      <c r="Q193" s="5"/>
      <c r="R193" s="5"/>
      <c r="S193" s="5"/>
      <c r="T193" s="5"/>
      <c r="U193" s="5"/>
      <c r="V193" s="5"/>
      <c r="W193" s="5"/>
      <c r="X193" s="5"/>
      <c r="Y193" s="5"/>
      <c r="Z193" s="5"/>
    </row>
    <row r="194" spans="1:26" ht="14.25" customHeight="1" x14ac:dyDescent="0.35">
      <c r="A194" s="5"/>
      <c r="B194" s="6"/>
      <c r="C194" s="7"/>
      <c r="D194" s="5"/>
      <c r="E194" s="5"/>
      <c r="F194" s="6"/>
      <c r="G194" s="5"/>
      <c r="H194" s="20"/>
      <c r="I194" s="20"/>
      <c r="J194" s="5"/>
      <c r="K194" s="5"/>
      <c r="L194" s="5"/>
      <c r="M194" s="5"/>
      <c r="N194" s="5"/>
      <c r="O194" s="5"/>
      <c r="P194" s="5"/>
      <c r="Q194" s="5"/>
      <c r="R194" s="5"/>
      <c r="S194" s="5"/>
      <c r="T194" s="5"/>
      <c r="U194" s="5"/>
      <c r="V194" s="5"/>
      <c r="W194" s="5"/>
      <c r="X194" s="5"/>
      <c r="Y194" s="5"/>
      <c r="Z194" s="5"/>
    </row>
    <row r="195" spans="1:26" ht="14.25" customHeight="1" x14ac:dyDescent="0.35">
      <c r="A195" s="5"/>
      <c r="B195" s="6"/>
      <c r="C195" s="7"/>
      <c r="D195" s="5"/>
      <c r="E195" s="5"/>
      <c r="F195" s="6"/>
      <c r="G195" s="5"/>
      <c r="H195" s="20"/>
      <c r="I195" s="20"/>
      <c r="J195" s="5"/>
      <c r="K195" s="5"/>
      <c r="L195" s="5"/>
      <c r="M195" s="5"/>
      <c r="N195" s="5"/>
      <c r="O195" s="5"/>
      <c r="P195" s="5"/>
      <c r="Q195" s="5"/>
      <c r="R195" s="5"/>
      <c r="S195" s="5"/>
      <c r="T195" s="5"/>
      <c r="U195" s="5"/>
      <c r="V195" s="5"/>
      <c r="W195" s="5"/>
      <c r="X195" s="5"/>
      <c r="Y195" s="5"/>
      <c r="Z195" s="5"/>
    </row>
    <row r="196" spans="1:26" ht="14.25" customHeight="1" x14ac:dyDescent="0.35">
      <c r="A196" s="5"/>
      <c r="B196" s="6"/>
      <c r="C196" s="7"/>
      <c r="D196" s="5"/>
      <c r="E196" s="5"/>
      <c r="F196" s="6"/>
      <c r="G196" s="5"/>
      <c r="H196" s="20"/>
      <c r="I196" s="20"/>
      <c r="J196" s="5"/>
      <c r="K196" s="5"/>
      <c r="L196" s="5"/>
      <c r="M196" s="5"/>
      <c r="N196" s="5"/>
      <c r="O196" s="5"/>
      <c r="P196" s="5"/>
      <c r="Q196" s="5"/>
      <c r="R196" s="5"/>
      <c r="S196" s="5"/>
      <c r="T196" s="5"/>
      <c r="U196" s="5"/>
      <c r="V196" s="5"/>
      <c r="W196" s="5"/>
      <c r="X196" s="5"/>
      <c r="Y196" s="5"/>
      <c r="Z196" s="5"/>
    </row>
    <row r="197" spans="1:26" ht="14.25" customHeight="1" x14ac:dyDescent="0.35">
      <c r="A197" s="5"/>
      <c r="B197" s="6"/>
      <c r="C197" s="7"/>
      <c r="D197" s="5"/>
      <c r="E197" s="5"/>
      <c r="F197" s="6"/>
      <c r="G197" s="5"/>
      <c r="H197" s="20"/>
      <c r="I197" s="20"/>
      <c r="J197" s="5"/>
      <c r="K197" s="5"/>
      <c r="L197" s="5"/>
      <c r="M197" s="5"/>
      <c r="N197" s="5"/>
      <c r="O197" s="5"/>
      <c r="P197" s="5"/>
      <c r="Q197" s="5"/>
      <c r="R197" s="5"/>
      <c r="S197" s="5"/>
      <c r="T197" s="5"/>
      <c r="U197" s="5"/>
      <c r="V197" s="5"/>
      <c r="W197" s="5"/>
      <c r="X197" s="5"/>
      <c r="Y197" s="5"/>
      <c r="Z197" s="5"/>
    </row>
    <row r="198" spans="1:26" ht="14.25" customHeight="1" x14ac:dyDescent="0.35">
      <c r="A198" s="5"/>
      <c r="B198" s="6"/>
      <c r="C198" s="7"/>
      <c r="D198" s="5"/>
      <c r="E198" s="5"/>
      <c r="F198" s="6"/>
      <c r="G198" s="5"/>
      <c r="H198" s="20"/>
      <c r="I198" s="20"/>
      <c r="J198" s="5"/>
      <c r="K198" s="5"/>
      <c r="L198" s="5"/>
      <c r="M198" s="5"/>
      <c r="N198" s="5"/>
      <c r="O198" s="5"/>
      <c r="P198" s="5"/>
      <c r="Q198" s="5"/>
      <c r="R198" s="5"/>
      <c r="S198" s="5"/>
      <c r="T198" s="5"/>
      <c r="U198" s="5"/>
      <c r="V198" s="5"/>
      <c r="W198" s="5"/>
      <c r="X198" s="5"/>
      <c r="Y198" s="5"/>
      <c r="Z198" s="5"/>
    </row>
    <row r="199" spans="1:26" ht="14.25" customHeight="1" x14ac:dyDescent="0.35">
      <c r="A199" s="5"/>
      <c r="B199" s="6"/>
      <c r="C199" s="7"/>
      <c r="D199" s="5"/>
      <c r="E199" s="5"/>
      <c r="F199" s="6"/>
      <c r="G199" s="5"/>
      <c r="H199" s="20"/>
      <c r="I199" s="20"/>
      <c r="J199" s="5"/>
      <c r="K199" s="5"/>
      <c r="L199" s="5"/>
      <c r="M199" s="5"/>
      <c r="N199" s="5"/>
      <c r="O199" s="5"/>
      <c r="P199" s="5"/>
      <c r="Q199" s="5"/>
      <c r="R199" s="5"/>
      <c r="S199" s="5"/>
      <c r="T199" s="5"/>
      <c r="U199" s="5"/>
      <c r="V199" s="5"/>
      <c r="W199" s="5"/>
      <c r="X199" s="5"/>
      <c r="Y199" s="5"/>
      <c r="Z199" s="5"/>
    </row>
    <row r="200" spans="1:26" ht="14.25" customHeight="1" x14ac:dyDescent="0.35">
      <c r="A200" s="5"/>
      <c r="B200" s="6"/>
      <c r="C200" s="7"/>
      <c r="D200" s="5"/>
      <c r="E200" s="5"/>
      <c r="F200" s="6"/>
      <c r="G200" s="5"/>
      <c r="H200" s="20"/>
      <c r="I200" s="20"/>
      <c r="J200" s="5"/>
      <c r="K200" s="5"/>
      <c r="L200" s="5"/>
      <c r="M200" s="5"/>
      <c r="N200" s="5"/>
      <c r="O200" s="5"/>
      <c r="P200" s="5"/>
      <c r="Q200" s="5"/>
      <c r="R200" s="5"/>
      <c r="S200" s="5"/>
      <c r="T200" s="5"/>
      <c r="U200" s="5"/>
      <c r="V200" s="5"/>
      <c r="W200" s="5"/>
      <c r="X200" s="5"/>
      <c r="Y200" s="5"/>
      <c r="Z200" s="5"/>
    </row>
    <row r="201" spans="1:26" ht="14.25" customHeight="1" x14ac:dyDescent="0.35">
      <c r="A201" s="5"/>
      <c r="B201" s="6"/>
      <c r="C201" s="7"/>
      <c r="D201" s="5"/>
      <c r="E201" s="5"/>
      <c r="F201" s="6"/>
      <c r="G201" s="5"/>
      <c r="H201" s="20"/>
      <c r="I201" s="20"/>
      <c r="J201" s="5"/>
      <c r="K201" s="5"/>
      <c r="L201" s="5"/>
      <c r="M201" s="5"/>
      <c r="N201" s="5"/>
      <c r="O201" s="5"/>
      <c r="P201" s="5"/>
      <c r="Q201" s="5"/>
      <c r="R201" s="5"/>
      <c r="S201" s="5"/>
      <c r="T201" s="5"/>
      <c r="U201" s="5"/>
      <c r="V201" s="5"/>
      <c r="W201" s="5"/>
      <c r="X201" s="5"/>
      <c r="Y201" s="5"/>
      <c r="Z201" s="5"/>
    </row>
    <row r="202" spans="1:26" ht="14.25" customHeight="1" x14ac:dyDescent="0.35">
      <c r="A202" s="5"/>
      <c r="B202" s="6"/>
      <c r="C202" s="7"/>
      <c r="D202" s="5"/>
      <c r="E202" s="5"/>
      <c r="F202" s="6"/>
      <c r="G202" s="5"/>
      <c r="H202" s="20"/>
      <c r="I202" s="20"/>
      <c r="J202" s="5"/>
      <c r="K202" s="5"/>
      <c r="L202" s="5"/>
      <c r="M202" s="5"/>
      <c r="N202" s="5"/>
      <c r="O202" s="5"/>
      <c r="P202" s="5"/>
      <c r="Q202" s="5"/>
      <c r="R202" s="5"/>
      <c r="S202" s="5"/>
      <c r="T202" s="5"/>
      <c r="U202" s="5"/>
      <c r="V202" s="5"/>
      <c r="W202" s="5"/>
      <c r="X202" s="5"/>
      <c r="Y202" s="5"/>
      <c r="Z202" s="5"/>
    </row>
    <row r="203" spans="1:26" ht="14.25" customHeight="1" x14ac:dyDescent="0.35">
      <c r="A203" s="5"/>
      <c r="B203" s="6"/>
      <c r="C203" s="7"/>
      <c r="D203" s="5"/>
      <c r="E203" s="5"/>
      <c r="F203" s="6"/>
      <c r="G203" s="5"/>
      <c r="H203" s="20"/>
      <c r="I203" s="20"/>
      <c r="J203" s="5"/>
      <c r="K203" s="5"/>
      <c r="L203" s="5"/>
      <c r="M203" s="5"/>
      <c r="N203" s="5"/>
      <c r="O203" s="5"/>
      <c r="P203" s="5"/>
      <c r="Q203" s="5"/>
      <c r="R203" s="5"/>
      <c r="S203" s="5"/>
      <c r="T203" s="5"/>
      <c r="U203" s="5"/>
      <c r="V203" s="5"/>
      <c r="W203" s="5"/>
      <c r="X203" s="5"/>
      <c r="Y203" s="5"/>
      <c r="Z203" s="5"/>
    </row>
    <row r="204" spans="1:26" ht="14.25" customHeight="1" x14ac:dyDescent="0.35">
      <c r="A204" s="5"/>
      <c r="B204" s="6"/>
      <c r="C204" s="7"/>
      <c r="D204" s="5"/>
      <c r="E204" s="5"/>
      <c r="F204" s="6"/>
      <c r="G204" s="5"/>
      <c r="H204" s="20"/>
      <c r="I204" s="20"/>
      <c r="J204" s="5"/>
      <c r="K204" s="5"/>
      <c r="L204" s="5"/>
      <c r="M204" s="5"/>
      <c r="N204" s="5"/>
      <c r="O204" s="5"/>
      <c r="P204" s="5"/>
      <c r="Q204" s="5"/>
      <c r="R204" s="5"/>
      <c r="S204" s="5"/>
      <c r="T204" s="5"/>
      <c r="U204" s="5"/>
      <c r="V204" s="5"/>
      <c r="W204" s="5"/>
      <c r="X204" s="5"/>
      <c r="Y204" s="5"/>
      <c r="Z204" s="5"/>
    </row>
    <row r="205" spans="1:26" ht="14.25" customHeight="1" x14ac:dyDescent="0.35">
      <c r="A205" s="5"/>
      <c r="B205" s="6"/>
      <c r="C205" s="7"/>
      <c r="D205" s="5"/>
      <c r="E205" s="5"/>
      <c r="F205" s="6"/>
      <c r="G205" s="5"/>
      <c r="H205" s="20"/>
      <c r="I205" s="20"/>
      <c r="J205" s="5"/>
      <c r="K205" s="5"/>
      <c r="L205" s="5"/>
      <c r="M205" s="5"/>
      <c r="N205" s="5"/>
      <c r="O205" s="5"/>
      <c r="P205" s="5"/>
      <c r="Q205" s="5"/>
      <c r="R205" s="5"/>
      <c r="S205" s="5"/>
      <c r="T205" s="5"/>
      <c r="U205" s="5"/>
      <c r="V205" s="5"/>
      <c r="W205" s="5"/>
      <c r="X205" s="5"/>
      <c r="Y205" s="5"/>
      <c r="Z205" s="5"/>
    </row>
    <row r="206" spans="1:26" ht="14.25" customHeight="1" x14ac:dyDescent="0.35">
      <c r="A206" s="5"/>
      <c r="B206" s="6"/>
      <c r="C206" s="7"/>
      <c r="D206" s="5"/>
      <c r="E206" s="5"/>
      <c r="F206" s="6"/>
      <c r="G206" s="5"/>
      <c r="H206" s="20"/>
      <c r="I206" s="20"/>
      <c r="J206" s="5"/>
      <c r="K206" s="5"/>
      <c r="L206" s="5"/>
      <c r="M206" s="5"/>
      <c r="N206" s="5"/>
      <c r="O206" s="5"/>
      <c r="P206" s="5"/>
      <c r="Q206" s="5"/>
      <c r="R206" s="5"/>
      <c r="S206" s="5"/>
      <c r="T206" s="5"/>
      <c r="U206" s="5"/>
      <c r="V206" s="5"/>
      <c r="W206" s="5"/>
      <c r="X206" s="5"/>
      <c r="Y206" s="5"/>
      <c r="Z206" s="5"/>
    </row>
    <row r="207" spans="1:26" ht="14.25" customHeight="1" x14ac:dyDescent="0.35">
      <c r="A207" s="5"/>
      <c r="B207" s="6"/>
      <c r="C207" s="7"/>
      <c r="D207" s="5"/>
      <c r="E207" s="5"/>
      <c r="F207" s="6"/>
      <c r="G207" s="5"/>
      <c r="H207" s="20"/>
      <c r="I207" s="20"/>
      <c r="J207" s="5"/>
      <c r="K207" s="5"/>
      <c r="L207" s="5"/>
      <c r="M207" s="5"/>
      <c r="N207" s="5"/>
      <c r="O207" s="5"/>
      <c r="P207" s="5"/>
      <c r="Q207" s="5"/>
      <c r="R207" s="5"/>
      <c r="S207" s="5"/>
      <c r="T207" s="5"/>
      <c r="U207" s="5"/>
      <c r="V207" s="5"/>
      <c r="W207" s="5"/>
      <c r="X207" s="5"/>
      <c r="Y207" s="5"/>
      <c r="Z207" s="5"/>
    </row>
    <row r="208" spans="1:26" ht="14.25" customHeight="1" x14ac:dyDescent="0.35">
      <c r="A208" s="5"/>
      <c r="B208" s="6"/>
      <c r="C208" s="7"/>
      <c r="D208" s="5"/>
      <c r="E208" s="5"/>
      <c r="F208" s="6"/>
      <c r="G208" s="5"/>
      <c r="H208" s="20"/>
      <c r="I208" s="20"/>
      <c r="J208" s="5"/>
      <c r="K208" s="5"/>
      <c r="L208" s="5"/>
      <c r="M208" s="5"/>
      <c r="N208" s="5"/>
      <c r="O208" s="5"/>
      <c r="P208" s="5"/>
      <c r="Q208" s="5"/>
      <c r="R208" s="5"/>
      <c r="S208" s="5"/>
      <c r="T208" s="5"/>
      <c r="U208" s="5"/>
      <c r="V208" s="5"/>
      <c r="W208" s="5"/>
      <c r="X208" s="5"/>
      <c r="Y208" s="5"/>
      <c r="Z208" s="5"/>
    </row>
    <row r="209" spans="1:26" ht="14.25" customHeight="1" x14ac:dyDescent="0.35">
      <c r="A209" s="5"/>
      <c r="B209" s="6"/>
      <c r="C209" s="7"/>
      <c r="D209" s="5"/>
      <c r="E209" s="5"/>
      <c r="F209" s="6"/>
      <c r="G209" s="5"/>
      <c r="H209" s="20"/>
      <c r="I209" s="20"/>
      <c r="J209" s="5"/>
      <c r="K209" s="5"/>
      <c r="L209" s="5"/>
      <c r="M209" s="5"/>
      <c r="N209" s="5"/>
      <c r="O209" s="5"/>
      <c r="P209" s="5"/>
      <c r="Q209" s="5"/>
      <c r="R209" s="5"/>
      <c r="S209" s="5"/>
      <c r="T209" s="5"/>
      <c r="U209" s="5"/>
      <c r="V209" s="5"/>
      <c r="W209" s="5"/>
      <c r="X209" s="5"/>
      <c r="Y209" s="5"/>
      <c r="Z209" s="5"/>
    </row>
    <row r="210" spans="1:26" ht="14.25" customHeight="1" x14ac:dyDescent="0.35">
      <c r="A210" s="5"/>
      <c r="B210" s="6"/>
      <c r="C210" s="7"/>
      <c r="D210" s="5"/>
      <c r="E210" s="5"/>
      <c r="F210" s="6"/>
      <c r="G210" s="5"/>
      <c r="H210" s="20"/>
      <c r="I210" s="20"/>
      <c r="J210" s="5"/>
      <c r="K210" s="5"/>
      <c r="L210" s="5"/>
      <c r="M210" s="5"/>
      <c r="N210" s="5"/>
      <c r="O210" s="5"/>
      <c r="P210" s="5"/>
      <c r="Q210" s="5"/>
      <c r="R210" s="5"/>
      <c r="S210" s="5"/>
      <c r="T210" s="5"/>
      <c r="U210" s="5"/>
      <c r="V210" s="5"/>
      <c r="W210" s="5"/>
      <c r="X210" s="5"/>
      <c r="Y210" s="5"/>
      <c r="Z210" s="5"/>
    </row>
    <row r="211" spans="1:26" ht="14.25" customHeight="1" x14ac:dyDescent="0.35">
      <c r="A211" s="5"/>
      <c r="B211" s="6"/>
      <c r="C211" s="7"/>
      <c r="D211" s="5"/>
      <c r="E211" s="5"/>
      <c r="F211" s="6"/>
      <c r="G211" s="5"/>
      <c r="H211" s="20"/>
      <c r="I211" s="20"/>
      <c r="J211" s="5"/>
      <c r="K211" s="5"/>
      <c r="L211" s="5"/>
      <c r="M211" s="5"/>
      <c r="N211" s="5"/>
      <c r="O211" s="5"/>
      <c r="P211" s="5"/>
      <c r="Q211" s="5"/>
      <c r="R211" s="5"/>
      <c r="S211" s="5"/>
      <c r="T211" s="5"/>
      <c r="U211" s="5"/>
      <c r="V211" s="5"/>
      <c r="W211" s="5"/>
      <c r="X211" s="5"/>
      <c r="Y211" s="5"/>
      <c r="Z211" s="5"/>
    </row>
    <row r="212" spans="1:26" ht="14.25" customHeight="1" x14ac:dyDescent="0.35">
      <c r="A212" s="5"/>
      <c r="B212" s="6"/>
      <c r="C212" s="7"/>
      <c r="D212" s="5"/>
      <c r="E212" s="5"/>
      <c r="F212" s="6"/>
      <c r="G212" s="5"/>
      <c r="H212" s="20"/>
      <c r="I212" s="20"/>
      <c r="J212" s="5"/>
      <c r="K212" s="5"/>
      <c r="L212" s="5"/>
      <c r="M212" s="5"/>
      <c r="N212" s="5"/>
      <c r="O212" s="5"/>
      <c r="P212" s="5"/>
      <c r="Q212" s="5"/>
      <c r="R212" s="5"/>
      <c r="S212" s="5"/>
      <c r="T212" s="5"/>
      <c r="U212" s="5"/>
      <c r="V212" s="5"/>
      <c r="W212" s="5"/>
      <c r="X212" s="5"/>
      <c r="Y212" s="5"/>
      <c r="Z212" s="5"/>
    </row>
    <row r="213" spans="1:26" ht="14.25" customHeight="1" x14ac:dyDescent="0.35">
      <c r="A213" s="5"/>
      <c r="B213" s="6"/>
      <c r="C213" s="7"/>
      <c r="D213" s="5"/>
      <c r="E213" s="5"/>
      <c r="F213" s="6"/>
      <c r="G213" s="5"/>
      <c r="H213" s="20"/>
      <c r="I213" s="20"/>
      <c r="J213" s="5"/>
      <c r="K213" s="5"/>
      <c r="L213" s="5"/>
      <c r="M213" s="5"/>
      <c r="N213" s="5"/>
      <c r="O213" s="5"/>
      <c r="P213" s="5"/>
      <c r="Q213" s="5"/>
      <c r="R213" s="5"/>
      <c r="S213" s="5"/>
      <c r="T213" s="5"/>
      <c r="U213" s="5"/>
      <c r="V213" s="5"/>
      <c r="W213" s="5"/>
      <c r="X213" s="5"/>
      <c r="Y213" s="5"/>
      <c r="Z213" s="5"/>
    </row>
    <row r="214" spans="1:26" ht="14.25" customHeight="1" x14ac:dyDescent="0.35">
      <c r="A214" s="5"/>
      <c r="B214" s="6"/>
      <c r="C214" s="7"/>
      <c r="D214" s="5"/>
      <c r="E214" s="5"/>
      <c r="F214" s="6"/>
      <c r="G214" s="5"/>
      <c r="H214" s="20"/>
      <c r="I214" s="20"/>
      <c r="J214" s="5"/>
      <c r="K214" s="5"/>
      <c r="L214" s="5"/>
      <c r="M214" s="5"/>
      <c r="N214" s="5"/>
      <c r="O214" s="5"/>
      <c r="P214" s="5"/>
      <c r="Q214" s="5"/>
      <c r="R214" s="5"/>
      <c r="S214" s="5"/>
      <c r="T214" s="5"/>
      <c r="U214" s="5"/>
      <c r="V214" s="5"/>
      <c r="W214" s="5"/>
      <c r="X214" s="5"/>
      <c r="Y214" s="5"/>
      <c r="Z214" s="5"/>
    </row>
    <row r="215" spans="1:26" ht="14.25" customHeight="1" x14ac:dyDescent="0.35">
      <c r="A215" s="5"/>
      <c r="B215" s="6"/>
      <c r="C215" s="7"/>
      <c r="D215" s="5"/>
      <c r="E215" s="5"/>
      <c r="F215" s="6"/>
      <c r="G215" s="5"/>
      <c r="H215" s="20"/>
      <c r="I215" s="20"/>
      <c r="J215" s="5"/>
      <c r="K215" s="5"/>
      <c r="L215" s="5"/>
      <c r="M215" s="5"/>
      <c r="N215" s="5"/>
      <c r="O215" s="5"/>
      <c r="P215" s="5"/>
      <c r="Q215" s="5"/>
      <c r="R215" s="5"/>
      <c r="S215" s="5"/>
      <c r="T215" s="5"/>
      <c r="U215" s="5"/>
      <c r="V215" s="5"/>
      <c r="W215" s="5"/>
      <c r="X215" s="5"/>
      <c r="Y215" s="5"/>
      <c r="Z215" s="5"/>
    </row>
    <row r="216" spans="1:26" ht="14.25" customHeight="1" x14ac:dyDescent="0.35">
      <c r="A216" s="5"/>
      <c r="B216" s="6"/>
      <c r="C216" s="7"/>
      <c r="D216" s="5"/>
      <c r="E216" s="5"/>
      <c r="F216" s="6"/>
      <c r="G216" s="5"/>
      <c r="H216" s="20"/>
      <c r="I216" s="20"/>
      <c r="J216" s="5"/>
      <c r="K216" s="5"/>
      <c r="L216" s="5"/>
      <c r="M216" s="5"/>
      <c r="N216" s="5"/>
      <c r="O216" s="5"/>
      <c r="P216" s="5"/>
      <c r="Q216" s="5"/>
      <c r="R216" s="5"/>
      <c r="S216" s="5"/>
      <c r="T216" s="5"/>
      <c r="U216" s="5"/>
      <c r="V216" s="5"/>
      <c r="W216" s="5"/>
      <c r="X216" s="5"/>
      <c r="Y216" s="5"/>
      <c r="Z216" s="5"/>
    </row>
    <row r="217" spans="1:26" ht="14.25" customHeight="1" x14ac:dyDescent="0.35">
      <c r="A217" s="5"/>
      <c r="B217" s="6"/>
      <c r="C217" s="7"/>
      <c r="D217" s="5"/>
      <c r="E217" s="5"/>
      <c r="F217" s="6"/>
      <c r="G217" s="5"/>
      <c r="H217" s="20"/>
      <c r="I217" s="20"/>
      <c r="J217" s="5"/>
      <c r="K217" s="5"/>
      <c r="L217" s="5"/>
      <c r="M217" s="5"/>
      <c r="N217" s="5"/>
      <c r="O217" s="5"/>
      <c r="P217" s="5"/>
      <c r="Q217" s="5"/>
      <c r="R217" s="5"/>
      <c r="S217" s="5"/>
      <c r="T217" s="5"/>
      <c r="U217" s="5"/>
      <c r="V217" s="5"/>
      <c r="W217" s="5"/>
      <c r="X217" s="5"/>
      <c r="Y217" s="5"/>
      <c r="Z217" s="5"/>
    </row>
    <row r="218" spans="1:26" ht="14.25" customHeight="1" x14ac:dyDescent="0.35">
      <c r="A218" s="5"/>
      <c r="B218" s="6"/>
      <c r="C218" s="7"/>
      <c r="D218" s="5"/>
      <c r="E218" s="5"/>
      <c r="F218" s="6"/>
      <c r="G218" s="5"/>
      <c r="H218" s="20"/>
      <c r="I218" s="20"/>
      <c r="J218" s="5"/>
      <c r="K218" s="5"/>
      <c r="L218" s="5"/>
      <c r="M218" s="5"/>
      <c r="N218" s="5"/>
      <c r="O218" s="5"/>
      <c r="P218" s="5"/>
      <c r="Q218" s="5"/>
      <c r="R218" s="5"/>
      <c r="S218" s="5"/>
      <c r="T218" s="5"/>
      <c r="U218" s="5"/>
      <c r="V218" s="5"/>
      <c r="W218" s="5"/>
      <c r="X218" s="5"/>
      <c r="Y218" s="5"/>
      <c r="Z218" s="5"/>
    </row>
    <row r="219" spans="1:26" ht="14.25" customHeight="1" x14ac:dyDescent="0.35">
      <c r="A219" s="5"/>
      <c r="B219" s="6"/>
      <c r="C219" s="7"/>
      <c r="D219" s="5"/>
      <c r="E219" s="5"/>
      <c r="F219" s="6"/>
      <c r="G219" s="5"/>
      <c r="H219" s="20"/>
      <c r="I219" s="20"/>
      <c r="J219" s="5"/>
      <c r="K219" s="5"/>
      <c r="L219" s="5"/>
      <c r="M219" s="5"/>
      <c r="N219" s="5"/>
      <c r="O219" s="5"/>
      <c r="P219" s="5"/>
      <c r="Q219" s="5"/>
      <c r="R219" s="5"/>
      <c r="S219" s="5"/>
      <c r="T219" s="5"/>
      <c r="U219" s="5"/>
      <c r="V219" s="5"/>
      <c r="W219" s="5"/>
      <c r="X219" s="5"/>
      <c r="Y219" s="5"/>
      <c r="Z219" s="5"/>
    </row>
    <row r="220" spans="1:26" ht="14.25" customHeight="1" x14ac:dyDescent="0.35">
      <c r="A220" s="5"/>
      <c r="B220" s="6"/>
      <c r="C220" s="7"/>
      <c r="D220" s="5"/>
      <c r="E220" s="5"/>
      <c r="F220" s="6"/>
      <c r="G220" s="5"/>
      <c r="H220" s="20"/>
      <c r="I220" s="20"/>
      <c r="J220" s="5"/>
      <c r="K220" s="5"/>
      <c r="L220" s="5"/>
      <c r="M220" s="5"/>
      <c r="N220" s="5"/>
      <c r="O220" s="5"/>
      <c r="P220" s="5"/>
      <c r="Q220" s="5"/>
      <c r="R220" s="5"/>
      <c r="S220" s="5"/>
      <c r="T220" s="5"/>
      <c r="U220" s="5"/>
      <c r="V220" s="5"/>
      <c r="W220" s="5"/>
      <c r="X220" s="5"/>
      <c r="Y220" s="5"/>
      <c r="Z220" s="5"/>
    </row>
    <row r="221" spans="1:26" ht="14.25" customHeight="1" x14ac:dyDescent="0.35">
      <c r="A221" s="5"/>
      <c r="B221" s="6"/>
      <c r="C221" s="7"/>
      <c r="D221" s="5"/>
      <c r="E221" s="5"/>
      <c r="F221" s="6"/>
      <c r="G221" s="5"/>
      <c r="H221" s="20"/>
      <c r="I221" s="20"/>
      <c r="J221" s="5"/>
      <c r="K221" s="5"/>
      <c r="L221" s="5"/>
      <c r="M221" s="5"/>
      <c r="N221" s="5"/>
      <c r="O221" s="5"/>
      <c r="P221" s="5"/>
      <c r="Q221" s="5"/>
      <c r="R221" s="5"/>
      <c r="S221" s="5"/>
      <c r="T221" s="5"/>
      <c r="U221" s="5"/>
      <c r="V221" s="5"/>
      <c r="W221" s="5"/>
      <c r="X221" s="5"/>
      <c r="Y221" s="5"/>
      <c r="Z221" s="5"/>
    </row>
    <row r="222" spans="1:26" ht="14.25" customHeight="1" x14ac:dyDescent="0.35">
      <c r="A222" s="5"/>
      <c r="B222" s="6"/>
      <c r="C222" s="7"/>
      <c r="D222" s="5"/>
      <c r="E222" s="5"/>
      <c r="F222" s="6"/>
      <c r="G222" s="5"/>
      <c r="H222" s="20"/>
      <c r="I222" s="20"/>
      <c r="J222" s="5"/>
      <c r="K222" s="5"/>
      <c r="L222" s="5"/>
      <c r="M222" s="5"/>
      <c r="N222" s="5"/>
      <c r="O222" s="5"/>
      <c r="P222" s="5"/>
      <c r="Q222" s="5"/>
      <c r="R222" s="5"/>
      <c r="S222" s="5"/>
      <c r="T222" s="5"/>
      <c r="U222" s="5"/>
      <c r="V222" s="5"/>
      <c r="W222" s="5"/>
      <c r="X222" s="5"/>
      <c r="Y222" s="5"/>
      <c r="Z222" s="5"/>
    </row>
    <row r="223" spans="1:26" ht="14.25" customHeight="1" x14ac:dyDescent="0.35">
      <c r="A223" s="5"/>
      <c r="B223" s="6"/>
      <c r="C223" s="7"/>
      <c r="D223" s="5"/>
      <c r="E223" s="5"/>
      <c r="F223" s="6"/>
      <c r="G223" s="5"/>
      <c r="H223" s="20"/>
      <c r="I223" s="20"/>
      <c r="J223" s="5"/>
      <c r="K223" s="5"/>
      <c r="L223" s="5"/>
      <c r="M223" s="5"/>
      <c r="N223" s="5"/>
      <c r="O223" s="5"/>
      <c r="P223" s="5"/>
      <c r="Q223" s="5"/>
      <c r="R223" s="5"/>
      <c r="S223" s="5"/>
      <c r="T223" s="5"/>
      <c r="U223" s="5"/>
      <c r="V223" s="5"/>
      <c r="W223" s="5"/>
      <c r="X223" s="5"/>
      <c r="Y223" s="5"/>
      <c r="Z223" s="5"/>
    </row>
    <row r="224" spans="1:26" ht="14.25" customHeight="1" x14ac:dyDescent="0.35">
      <c r="A224" s="5"/>
      <c r="B224" s="6"/>
      <c r="C224" s="7"/>
      <c r="D224" s="5"/>
      <c r="E224" s="5"/>
      <c r="F224" s="6"/>
      <c r="G224" s="5"/>
      <c r="H224" s="20"/>
      <c r="I224" s="20"/>
      <c r="J224" s="5"/>
      <c r="K224" s="5"/>
      <c r="L224" s="5"/>
      <c r="M224" s="5"/>
      <c r="N224" s="5"/>
      <c r="O224" s="5"/>
      <c r="P224" s="5"/>
      <c r="Q224" s="5"/>
      <c r="R224" s="5"/>
      <c r="S224" s="5"/>
      <c r="T224" s="5"/>
      <c r="U224" s="5"/>
      <c r="V224" s="5"/>
      <c r="W224" s="5"/>
      <c r="X224" s="5"/>
      <c r="Y224" s="5"/>
      <c r="Z224" s="5"/>
    </row>
    <row r="225" spans="1:26" ht="14.25" customHeight="1" x14ac:dyDescent="0.35">
      <c r="A225" s="5"/>
      <c r="B225" s="6"/>
      <c r="C225" s="7"/>
      <c r="D225" s="5"/>
      <c r="E225" s="5"/>
      <c r="F225" s="6"/>
      <c r="G225" s="5"/>
      <c r="H225" s="20"/>
      <c r="I225" s="20"/>
      <c r="J225" s="5"/>
      <c r="K225" s="5"/>
      <c r="L225" s="5"/>
      <c r="M225" s="5"/>
      <c r="N225" s="5"/>
      <c r="O225" s="5"/>
      <c r="P225" s="5"/>
      <c r="Q225" s="5"/>
      <c r="R225" s="5"/>
      <c r="S225" s="5"/>
      <c r="T225" s="5"/>
      <c r="U225" s="5"/>
      <c r="V225" s="5"/>
      <c r="W225" s="5"/>
      <c r="X225" s="5"/>
      <c r="Y225" s="5"/>
      <c r="Z225" s="5"/>
    </row>
    <row r="226" spans="1:26" ht="14.25" customHeight="1" x14ac:dyDescent="0.35">
      <c r="A226" s="5"/>
      <c r="B226" s="6"/>
      <c r="C226" s="7"/>
      <c r="D226" s="5"/>
      <c r="E226" s="5"/>
      <c r="F226" s="6"/>
      <c r="G226" s="5"/>
      <c r="H226" s="20"/>
      <c r="I226" s="20"/>
      <c r="J226" s="5"/>
      <c r="K226" s="5"/>
      <c r="L226" s="5"/>
      <c r="M226" s="5"/>
      <c r="N226" s="5"/>
      <c r="O226" s="5"/>
      <c r="P226" s="5"/>
      <c r="Q226" s="5"/>
      <c r="R226" s="5"/>
      <c r="S226" s="5"/>
      <c r="T226" s="5"/>
      <c r="U226" s="5"/>
      <c r="V226" s="5"/>
      <c r="W226" s="5"/>
      <c r="X226" s="5"/>
      <c r="Y226" s="5"/>
      <c r="Z226" s="5"/>
    </row>
    <row r="227" spans="1:26" ht="14.25" customHeight="1" x14ac:dyDescent="0.35">
      <c r="A227" s="5"/>
      <c r="B227" s="6"/>
      <c r="C227" s="7"/>
      <c r="D227" s="5"/>
      <c r="E227" s="5"/>
      <c r="F227" s="6"/>
      <c r="G227" s="5"/>
      <c r="H227" s="20"/>
      <c r="I227" s="20"/>
      <c r="J227" s="5"/>
      <c r="K227" s="5"/>
      <c r="L227" s="5"/>
      <c r="M227" s="5"/>
      <c r="N227" s="5"/>
      <c r="O227" s="5"/>
      <c r="P227" s="5"/>
      <c r="Q227" s="5"/>
      <c r="R227" s="5"/>
      <c r="S227" s="5"/>
      <c r="T227" s="5"/>
      <c r="U227" s="5"/>
      <c r="V227" s="5"/>
      <c r="W227" s="5"/>
      <c r="X227" s="5"/>
      <c r="Y227" s="5"/>
      <c r="Z227" s="5"/>
    </row>
    <row r="228" spans="1:26" ht="14.25" customHeight="1" x14ac:dyDescent="0.35">
      <c r="A228" s="5"/>
      <c r="B228" s="6"/>
      <c r="C228" s="7"/>
      <c r="D228" s="5"/>
      <c r="E228" s="5"/>
      <c r="F228" s="6"/>
      <c r="G228" s="5"/>
      <c r="H228" s="20"/>
      <c r="I228" s="20"/>
      <c r="J228" s="5"/>
      <c r="K228" s="5"/>
      <c r="L228" s="5"/>
      <c r="M228" s="5"/>
      <c r="N228" s="5"/>
      <c r="O228" s="5"/>
      <c r="P228" s="5"/>
      <c r="Q228" s="5"/>
      <c r="R228" s="5"/>
      <c r="S228" s="5"/>
      <c r="T228" s="5"/>
      <c r="U228" s="5"/>
      <c r="V228" s="5"/>
      <c r="W228" s="5"/>
      <c r="X228" s="5"/>
      <c r="Y228" s="5"/>
      <c r="Z228" s="5"/>
    </row>
    <row r="229" spans="1:26" ht="14.25" customHeight="1" x14ac:dyDescent="0.35">
      <c r="A229" s="5"/>
      <c r="B229" s="6"/>
      <c r="C229" s="7"/>
      <c r="D229" s="5"/>
      <c r="E229" s="5"/>
      <c r="F229" s="6"/>
      <c r="G229" s="5"/>
      <c r="H229" s="20"/>
      <c r="I229" s="20"/>
      <c r="J229" s="5"/>
      <c r="K229" s="5"/>
      <c r="L229" s="5"/>
      <c r="M229" s="5"/>
      <c r="N229" s="5"/>
      <c r="O229" s="5"/>
      <c r="P229" s="5"/>
      <c r="Q229" s="5"/>
      <c r="R229" s="5"/>
      <c r="S229" s="5"/>
      <c r="T229" s="5"/>
      <c r="U229" s="5"/>
      <c r="V229" s="5"/>
      <c r="W229" s="5"/>
      <c r="X229" s="5"/>
      <c r="Y229" s="5"/>
      <c r="Z229" s="5"/>
    </row>
    <row r="230" spans="1:26" ht="14.25" customHeight="1" x14ac:dyDescent="0.35">
      <c r="A230" s="5"/>
      <c r="B230" s="6"/>
      <c r="C230" s="7"/>
      <c r="D230" s="5"/>
      <c r="E230" s="5"/>
      <c r="F230" s="6"/>
      <c r="G230" s="5"/>
      <c r="H230" s="20"/>
      <c r="I230" s="20"/>
      <c r="J230" s="5"/>
      <c r="K230" s="5"/>
      <c r="L230" s="5"/>
      <c r="M230" s="5"/>
      <c r="N230" s="5"/>
      <c r="O230" s="5"/>
      <c r="P230" s="5"/>
      <c r="Q230" s="5"/>
      <c r="R230" s="5"/>
      <c r="S230" s="5"/>
      <c r="T230" s="5"/>
      <c r="U230" s="5"/>
      <c r="V230" s="5"/>
      <c r="W230" s="5"/>
      <c r="X230" s="5"/>
      <c r="Y230" s="5"/>
      <c r="Z230" s="5"/>
    </row>
    <row r="231" spans="1:26" ht="14.25" customHeight="1" x14ac:dyDescent="0.35">
      <c r="A231" s="5"/>
      <c r="B231" s="6"/>
      <c r="C231" s="7"/>
      <c r="D231" s="5"/>
      <c r="E231" s="5"/>
      <c r="F231" s="6"/>
      <c r="G231" s="5"/>
      <c r="H231" s="20"/>
      <c r="I231" s="20"/>
      <c r="J231" s="5"/>
      <c r="K231" s="5"/>
      <c r="L231" s="5"/>
      <c r="M231" s="5"/>
      <c r="N231" s="5"/>
      <c r="O231" s="5"/>
      <c r="P231" s="5"/>
      <c r="Q231" s="5"/>
      <c r="R231" s="5"/>
      <c r="S231" s="5"/>
      <c r="T231" s="5"/>
      <c r="U231" s="5"/>
      <c r="V231" s="5"/>
      <c r="W231" s="5"/>
      <c r="X231" s="5"/>
      <c r="Y231" s="5"/>
      <c r="Z231" s="5"/>
    </row>
    <row r="232" spans="1:26" ht="14.25" customHeight="1" x14ac:dyDescent="0.35">
      <c r="A232" s="5"/>
      <c r="B232" s="6"/>
      <c r="C232" s="7"/>
      <c r="D232" s="5"/>
      <c r="E232" s="5"/>
      <c r="F232" s="6"/>
      <c r="G232" s="5"/>
      <c r="H232" s="20"/>
      <c r="I232" s="20"/>
      <c r="J232" s="5"/>
      <c r="K232" s="5"/>
      <c r="L232" s="5"/>
      <c r="M232" s="5"/>
      <c r="N232" s="5"/>
      <c r="O232" s="5"/>
      <c r="P232" s="5"/>
      <c r="Q232" s="5"/>
      <c r="R232" s="5"/>
      <c r="S232" s="5"/>
      <c r="T232" s="5"/>
      <c r="U232" s="5"/>
      <c r="V232" s="5"/>
      <c r="W232" s="5"/>
      <c r="X232" s="5"/>
      <c r="Y232" s="5"/>
      <c r="Z232" s="5"/>
    </row>
    <row r="233" spans="1:26" ht="14.25" customHeight="1" x14ac:dyDescent="0.35">
      <c r="A233" s="5"/>
      <c r="B233" s="6"/>
      <c r="C233" s="7"/>
      <c r="D233" s="5"/>
      <c r="E233" s="5"/>
      <c r="F233" s="6"/>
      <c r="G233" s="5"/>
      <c r="H233" s="20"/>
      <c r="I233" s="20"/>
      <c r="J233" s="5"/>
      <c r="K233" s="5"/>
      <c r="L233" s="5"/>
      <c r="M233" s="5"/>
      <c r="N233" s="5"/>
      <c r="O233" s="5"/>
      <c r="P233" s="5"/>
      <c r="Q233" s="5"/>
      <c r="R233" s="5"/>
      <c r="S233" s="5"/>
      <c r="T233" s="5"/>
      <c r="U233" s="5"/>
      <c r="V233" s="5"/>
      <c r="W233" s="5"/>
      <c r="X233" s="5"/>
      <c r="Y233" s="5"/>
      <c r="Z233" s="5"/>
    </row>
    <row r="234" spans="1:26" ht="14.25" customHeight="1" x14ac:dyDescent="0.35">
      <c r="A234" s="5"/>
      <c r="B234" s="6"/>
      <c r="C234" s="7"/>
      <c r="D234" s="5"/>
      <c r="E234" s="5"/>
      <c r="F234" s="6"/>
      <c r="G234" s="5"/>
      <c r="H234" s="20"/>
      <c r="I234" s="20"/>
      <c r="J234" s="5"/>
      <c r="K234" s="5"/>
      <c r="L234" s="5"/>
      <c r="M234" s="5"/>
      <c r="N234" s="5"/>
      <c r="O234" s="5"/>
      <c r="P234" s="5"/>
      <c r="Q234" s="5"/>
      <c r="R234" s="5"/>
      <c r="S234" s="5"/>
      <c r="T234" s="5"/>
      <c r="U234" s="5"/>
      <c r="V234" s="5"/>
      <c r="W234" s="5"/>
      <c r="X234" s="5"/>
      <c r="Y234" s="5"/>
      <c r="Z234" s="5"/>
    </row>
    <row r="235" spans="1:26" ht="14.25" customHeight="1" x14ac:dyDescent="0.35">
      <c r="A235" s="5"/>
      <c r="B235" s="6"/>
      <c r="C235" s="7"/>
      <c r="D235" s="5"/>
      <c r="E235" s="5"/>
      <c r="F235" s="6"/>
      <c r="G235" s="5"/>
      <c r="H235" s="20"/>
      <c r="I235" s="20"/>
      <c r="J235" s="5"/>
      <c r="K235" s="5"/>
      <c r="L235" s="5"/>
      <c r="M235" s="5"/>
      <c r="N235" s="5"/>
      <c r="O235" s="5"/>
      <c r="P235" s="5"/>
      <c r="Q235" s="5"/>
      <c r="R235" s="5"/>
      <c r="S235" s="5"/>
      <c r="T235" s="5"/>
      <c r="U235" s="5"/>
      <c r="V235" s="5"/>
      <c r="W235" s="5"/>
      <c r="X235" s="5"/>
      <c r="Y235" s="5"/>
      <c r="Z235" s="5"/>
    </row>
    <row r="236" spans="1:26" ht="14.25" customHeight="1" x14ac:dyDescent="0.35">
      <c r="A236" s="5"/>
      <c r="B236" s="6"/>
      <c r="C236" s="7"/>
      <c r="D236" s="5"/>
      <c r="E236" s="5"/>
      <c r="F236" s="6"/>
      <c r="G236" s="5"/>
      <c r="H236" s="20"/>
      <c r="I236" s="20"/>
      <c r="J236" s="5"/>
      <c r="K236" s="5"/>
      <c r="L236" s="5"/>
      <c r="M236" s="5"/>
      <c r="N236" s="5"/>
      <c r="O236" s="5"/>
      <c r="P236" s="5"/>
      <c r="Q236" s="5"/>
      <c r="R236" s="5"/>
      <c r="S236" s="5"/>
      <c r="T236" s="5"/>
      <c r="U236" s="5"/>
      <c r="V236" s="5"/>
      <c r="W236" s="5"/>
      <c r="X236" s="5"/>
      <c r="Y236" s="5"/>
      <c r="Z236" s="5"/>
    </row>
    <row r="237" spans="1:26" ht="14.25" customHeight="1" x14ac:dyDescent="0.35">
      <c r="A237" s="5"/>
      <c r="B237" s="6"/>
      <c r="C237" s="7"/>
      <c r="D237" s="5"/>
      <c r="E237" s="5"/>
      <c r="F237" s="6"/>
      <c r="G237" s="5"/>
      <c r="H237" s="20"/>
      <c r="I237" s="20"/>
      <c r="J237" s="5"/>
      <c r="K237" s="5"/>
      <c r="L237" s="5"/>
      <c r="M237" s="5"/>
      <c r="N237" s="5"/>
      <c r="O237" s="5"/>
      <c r="P237" s="5"/>
      <c r="Q237" s="5"/>
      <c r="R237" s="5"/>
      <c r="S237" s="5"/>
      <c r="T237" s="5"/>
      <c r="U237" s="5"/>
      <c r="V237" s="5"/>
      <c r="W237" s="5"/>
      <c r="X237" s="5"/>
      <c r="Y237" s="5"/>
      <c r="Z237" s="5"/>
    </row>
    <row r="238" spans="1:26" ht="14.25" customHeight="1" x14ac:dyDescent="0.35">
      <c r="A238" s="5"/>
      <c r="B238" s="6"/>
      <c r="C238" s="7"/>
      <c r="D238" s="5"/>
      <c r="E238" s="5"/>
      <c r="F238" s="6"/>
      <c r="G238" s="5"/>
      <c r="H238" s="20"/>
      <c r="I238" s="20"/>
      <c r="J238" s="5"/>
      <c r="K238" s="5"/>
      <c r="L238" s="5"/>
      <c r="M238" s="5"/>
      <c r="N238" s="5"/>
      <c r="O238" s="5"/>
      <c r="P238" s="5"/>
      <c r="Q238" s="5"/>
      <c r="R238" s="5"/>
      <c r="S238" s="5"/>
      <c r="T238" s="5"/>
      <c r="U238" s="5"/>
      <c r="V238" s="5"/>
      <c r="W238" s="5"/>
      <c r="X238" s="5"/>
      <c r="Y238" s="5"/>
      <c r="Z238" s="5"/>
    </row>
    <row r="239" spans="1:26" ht="14.25" customHeight="1" x14ac:dyDescent="0.35">
      <c r="A239" s="5"/>
      <c r="B239" s="6"/>
      <c r="C239" s="7"/>
      <c r="D239" s="5"/>
      <c r="E239" s="5"/>
      <c r="F239" s="6"/>
      <c r="G239" s="5"/>
      <c r="H239" s="20"/>
      <c r="I239" s="20"/>
      <c r="J239" s="5"/>
      <c r="K239" s="5"/>
      <c r="L239" s="5"/>
      <c r="M239" s="5"/>
      <c r="N239" s="5"/>
      <c r="O239" s="5"/>
      <c r="P239" s="5"/>
      <c r="Q239" s="5"/>
      <c r="R239" s="5"/>
      <c r="S239" s="5"/>
      <c r="T239" s="5"/>
      <c r="U239" s="5"/>
      <c r="V239" s="5"/>
      <c r="W239" s="5"/>
      <c r="X239" s="5"/>
      <c r="Y239" s="5"/>
      <c r="Z239" s="5"/>
    </row>
    <row r="240" spans="1:26" ht="14.25" customHeight="1" x14ac:dyDescent="0.35">
      <c r="A240" s="5"/>
      <c r="B240" s="6"/>
      <c r="C240" s="7"/>
      <c r="D240" s="5"/>
      <c r="E240" s="5"/>
      <c r="F240" s="6"/>
      <c r="G240" s="5"/>
      <c r="H240" s="20"/>
      <c r="I240" s="20"/>
      <c r="J240" s="5"/>
      <c r="K240" s="5"/>
      <c r="L240" s="5"/>
      <c r="M240" s="5"/>
      <c r="N240" s="5"/>
      <c r="O240" s="5"/>
      <c r="P240" s="5"/>
      <c r="Q240" s="5"/>
      <c r="R240" s="5"/>
      <c r="S240" s="5"/>
      <c r="T240" s="5"/>
      <c r="U240" s="5"/>
      <c r="V240" s="5"/>
      <c r="W240" s="5"/>
      <c r="X240" s="5"/>
      <c r="Y240" s="5"/>
      <c r="Z240" s="5"/>
    </row>
    <row r="241" spans="1:26" ht="14.25" customHeight="1" x14ac:dyDescent="0.35">
      <c r="A241" s="5"/>
      <c r="B241" s="6"/>
      <c r="C241" s="7"/>
      <c r="D241" s="5"/>
      <c r="E241" s="5"/>
      <c r="F241" s="6"/>
      <c r="G241" s="5"/>
      <c r="H241" s="20"/>
      <c r="I241" s="20"/>
      <c r="J241" s="5"/>
      <c r="K241" s="5"/>
      <c r="L241" s="5"/>
      <c r="M241" s="5"/>
      <c r="N241" s="5"/>
      <c r="O241" s="5"/>
      <c r="P241" s="5"/>
      <c r="Q241" s="5"/>
      <c r="R241" s="5"/>
      <c r="S241" s="5"/>
      <c r="T241" s="5"/>
      <c r="U241" s="5"/>
      <c r="V241" s="5"/>
      <c r="W241" s="5"/>
      <c r="X241" s="5"/>
      <c r="Y241" s="5"/>
      <c r="Z241" s="5"/>
    </row>
    <row r="242" spans="1:26" ht="14.25" customHeight="1" x14ac:dyDescent="0.35">
      <c r="A242" s="5"/>
      <c r="B242" s="6"/>
      <c r="C242" s="7"/>
      <c r="D242" s="5"/>
      <c r="E242" s="5"/>
      <c r="F242" s="6"/>
      <c r="G242" s="5"/>
      <c r="H242" s="20"/>
      <c r="I242" s="20"/>
      <c r="J242" s="5"/>
      <c r="K242" s="5"/>
      <c r="L242" s="5"/>
      <c r="M242" s="5"/>
      <c r="N242" s="5"/>
      <c r="O242" s="5"/>
      <c r="P242" s="5"/>
      <c r="Q242" s="5"/>
      <c r="R242" s="5"/>
      <c r="S242" s="5"/>
      <c r="T242" s="5"/>
      <c r="U242" s="5"/>
      <c r="V242" s="5"/>
      <c r="W242" s="5"/>
      <c r="X242" s="5"/>
      <c r="Y242" s="5"/>
      <c r="Z242" s="5"/>
    </row>
    <row r="243" spans="1:26" ht="14.25" customHeight="1" x14ac:dyDescent="0.35">
      <c r="A243" s="5"/>
      <c r="B243" s="6"/>
      <c r="C243" s="7"/>
      <c r="D243" s="5"/>
      <c r="E243" s="5"/>
      <c r="F243" s="6"/>
      <c r="G243" s="5"/>
      <c r="H243" s="20"/>
      <c r="I243" s="20"/>
      <c r="J243" s="5"/>
      <c r="K243" s="5"/>
      <c r="L243" s="5"/>
      <c r="M243" s="5"/>
      <c r="N243" s="5"/>
      <c r="O243" s="5"/>
      <c r="P243" s="5"/>
      <c r="Q243" s="5"/>
      <c r="R243" s="5"/>
      <c r="S243" s="5"/>
      <c r="T243" s="5"/>
      <c r="U243" s="5"/>
      <c r="V243" s="5"/>
      <c r="W243" s="5"/>
      <c r="X243" s="5"/>
      <c r="Y243" s="5"/>
      <c r="Z243" s="5"/>
    </row>
    <row r="244" spans="1:26" ht="14.25" customHeight="1" x14ac:dyDescent="0.35">
      <c r="A244" s="5"/>
      <c r="B244" s="6"/>
      <c r="C244" s="7"/>
      <c r="D244" s="5"/>
      <c r="E244" s="5"/>
      <c r="F244" s="6"/>
      <c r="G244" s="5"/>
      <c r="H244" s="20"/>
      <c r="I244" s="20"/>
      <c r="J244" s="5"/>
      <c r="K244" s="5"/>
      <c r="L244" s="5"/>
      <c r="M244" s="5"/>
      <c r="N244" s="5"/>
      <c r="O244" s="5"/>
      <c r="P244" s="5"/>
      <c r="Q244" s="5"/>
      <c r="R244" s="5"/>
      <c r="S244" s="5"/>
      <c r="T244" s="5"/>
      <c r="U244" s="5"/>
      <c r="V244" s="5"/>
      <c r="W244" s="5"/>
      <c r="X244" s="5"/>
      <c r="Y244" s="5"/>
      <c r="Z244" s="5"/>
    </row>
    <row r="245" spans="1:26" ht="14.25" customHeight="1" x14ac:dyDescent="0.35">
      <c r="A245" s="5"/>
      <c r="B245" s="6"/>
      <c r="C245" s="7"/>
      <c r="D245" s="5"/>
      <c r="E245" s="5"/>
      <c r="F245" s="6"/>
      <c r="G245" s="5"/>
      <c r="H245" s="20"/>
      <c r="I245" s="20"/>
      <c r="J245" s="5"/>
      <c r="K245" s="5"/>
      <c r="L245" s="5"/>
      <c r="M245" s="5"/>
      <c r="N245" s="5"/>
      <c r="O245" s="5"/>
      <c r="P245" s="5"/>
      <c r="Q245" s="5"/>
      <c r="R245" s="5"/>
      <c r="S245" s="5"/>
      <c r="T245" s="5"/>
      <c r="U245" s="5"/>
      <c r="V245" s="5"/>
      <c r="W245" s="5"/>
      <c r="X245" s="5"/>
      <c r="Y245" s="5"/>
      <c r="Z245" s="5"/>
    </row>
    <row r="246" spans="1:26" ht="14.25" customHeight="1" x14ac:dyDescent="0.35">
      <c r="A246" s="5"/>
      <c r="B246" s="6"/>
      <c r="C246" s="7"/>
      <c r="D246" s="5"/>
      <c r="E246" s="5"/>
      <c r="F246" s="6"/>
      <c r="G246" s="5"/>
      <c r="H246" s="20"/>
      <c r="I246" s="20"/>
      <c r="J246" s="5"/>
      <c r="K246" s="5"/>
      <c r="L246" s="5"/>
      <c r="M246" s="5"/>
      <c r="N246" s="5"/>
      <c r="O246" s="5"/>
      <c r="P246" s="5"/>
      <c r="Q246" s="5"/>
      <c r="R246" s="5"/>
      <c r="S246" s="5"/>
      <c r="T246" s="5"/>
      <c r="U246" s="5"/>
      <c r="V246" s="5"/>
      <c r="W246" s="5"/>
      <c r="X246" s="5"/>
      <c r="Y246" s="5"/>
      <c r="Z246" s="5"/>
    </row>
    <row r="247" spans="1:26" ht="14.25" customHeight="1" x14ac:dyDescent="0.35">
      <c r="A247" s="5"/>
      <c r="B247" s="6"/>
      <c r="C247" s="7"/>
      <c r="D247" s="5"/>
      <c r="E247" s="5"/>
      <c r="F247" s="6"/>
      <c r="G247" s="5"/>
      <c r="H247" s="20"/>
      <c r="I247" s="20"/>
      <c r="J247" s="5"/>
      <c r="K247" s="5"/>
      <c r="L247" s="5"/>
      <c r="M247" s="5"/>
      <c r="N247" s="5"/>
      <c r="O247" s="5"/>
      <c r="P247" s="5"/>
      <c r="Q247" s="5"/>
      <c r="R247" s="5"/>
      <c r="S247" s="5"/>
      <c r="T247" s="5"/>
      <c r="U247" s="5"/>
      <c r="V247" s="5"/>
      <c r="W247" s="5"/>
      <c r="X247" s="5"/>
      <c r="Y247" s="5"/>
      <c r="Z247" s="5"/>
    </row>
    <row r="248" spans="1:26" ht="14.25" customHeight="1" x14ac:dyDescent="0.35">
      <c r="A248" s="5"/>
      <c r="B248" s="6"/>
      <c r="C248" s="7"/>
      <c r="D248" s="5"/>
      <c r="E248" s="5"/>
      <c r="F248" s="6"/>
      <c r="G248" s="5"/>
      <c r="H248" s="20"/>
      <c r="I248" s="20"/>
      <c r="J248" s="5"/>
      <c r="K248" s="5"/>
      <c r="L248" s="5"/>
      <c r="M248" s="5"/>
      <c r="N248" s="5"/>
      <c r="O248" s="5"/>
      <c r="P248" s="5"/>
      <c r="Q248" s="5"/>
      <c r="R248" s="5"/>
      <c r="S248" s="5"/>
      <c r="T248" s="5"/>
      <c r="U248" s="5"/>
      <c r="V248" s="5"/>
      <c r="W248" s="5"/>
      <c r="X248" s="5"/>
      <c r="Y248" s="5"/>
      <c r="Z248" s="5"/>
    </row>
    <row r="249" spans="1:26" ht="14.25" customHeight="1" x14ac:dyDescent="0.35">
      <c r="A249" s="5"/>
      <c r="B249" s="6"/>
      <c r="C249" s="7"/>
      <c r="D249" s="5"/>
      <c r="E249" s="5"/>
      <c r="F249" s="6"/>
      <c r="G249" s="5"/>
      <c r="H249" s="20"/>
      <c r="I249" s="20"/>
      <c r="J249" s="5"/>
      <c r="K249" s="5"/>
      <c r="L249" s="5"/>
      <c r="M249" s="5"/>
      <c r="N249" s="5"/>
      <c r="O249" s="5"/>
      <c r="P249" s="5"/>
      <c r="Q249" s="5"/>
      <c r="R249" s="5"/>
      <c r="S249" s="5"/>
      <c r="T249" s="5"/>
      <c r="U249" s="5"/>
      <c r="V249" s="5"/>
      <c r="W249" s="5"/>
      <c r="X249" s="5"/>
      <c r="Y249" s="5"/>
      <c r="Z249" s="5"/>
    </row>
    <row r="250" spans="1:26" ht="14.25" customHeight="1" x14ac:dyDescent="0.35">
      <c r="A250" s="5"/>
      <c r="B250" s="6"/>
      <c r="C250" s="7"/>
      <c r="D250" s="5"/>
      <c r="E250" s="5"/>
      <c r="F250" s="6"/>
      <c r="G250" s="5"/>
      <c r="H250" s="20"/>
      <c r="I250" s="20"/>
      <c r="J250" s="5"/>
      <c r="K250" s="5"/>
      <c r="L250" s="5"/>
      <c r="M250" s="5"/>
      <c r="N250" s="5"/>
      <c r="O250" s="5"/>
      <c r="P250" s="5"/>
      <c r="Q250" s="5"/>
      <c r="R250" s="5"/>
      <c r="S250" s="5"/>
      <c r="T250" s="5"/>
      <c r="U250" s="5"/>
      <c r="V250" s="5"/>
      <c r="W250" s="5"/>
      <c r="X250" s="5"/>
      <c r="Y250" s="5"/>
      <c r="Z250" s="5"/>
    </row>
    <row r="251" spans="1:26" ht="14.25" customHeight="1" x14ac:dyDescent="0.35">
      <c r="A251" s="5"/>
      <c r="B251" s="6"/>
      <c r="C251" s="7"/>
      <c r="D251" s="5"/>
      <c r="E251" s="5"/>
      <c r="F251" s="6"/>
      <c r="G251" s="5"/>
      <c r="H251" s="20"/>
      <c r="I251" s="20"/>
      <c r="J251" s="5"/>
      <c r="K251" s="5"/>
      <c r="L251" s="5"/>
      <c r="M251" s="5"/>
      <c r="N251" s="5"/>
      <c r="O251" s="5"/>
      <c r="P251" s="5"/>
      <c r="Q251" s="5"/>
      <c r="R251" s="5"/>
      <c r="S251" s="5"/>
      <c r="T251" s="5"/>
      <c r="U251" s="5"/>
      <c r="V251" s="5"/>
      <c r="W251" s="5"/>
      <c r="X251" s="5"/>
      <c r="Y251" s="5"/>
      <c r="Z251" s="5"/>
    </row>
    <row r="252" spans="1:26" ht="14.25" customHeight="1" x14ac:dyDescent="0.35">
      <c r="A252" s="5"/>
      <c r="B252" s="6"/>
      <c r="C252" s="7"/>
      <c r="D252" s="5"/>
      <c r="E252" s="5"/>
      <c r="F252" s="6"/>
      <c r="G252" s="5"/>
      <c r="H252" s="20"/>
      <c r="I252" s="20"/>
      <c r="J252" s="5"/>
      <c r="K252" s="5"/>
      <c r="L252" s="5"/>
      <c r="M252" s="5"/>
      <c r="N252" s="5"/>
      <c r="O252" s="5"/>
      <c r="P252" s="5"/>
      <c r="Q252" s="5"/>
      <c r="R252" s="5"/>
      <c r="S252" s="5"/>
      <c r="T252" s="5"/>
      <c r="U252" s="5"/>
      <c r="V252" s="5"/>
      <c r="W252" s="5"/>
      <c r="X252" s="5"/>
      <c r="Y252" s="5"/>
      <c r="Z252" s="5"/>
    </row>
    <row r="253" spans="1:26" ht="14.25" customHeight="1" x14ac:dyDescent="0.35">
      <c r="A253" s="5"/>
      <c r="B253" s="6"/>
      <c r="C253" s="7"/>
      <c r="D253" s="5"/>
      <c r="E253" s="5"/>
      <c r="F253" s="6"/>
      <c r="G253" s="5"/>
      <c r="H253" s="20"/>
      <c r="I253" s="20"/>
      <c r="J253" s="5"/>
      <c r="K253" s="5"/>
      <c r="L253" s="5"/>
      <c r="M253" s="5"/>
      <c r="N253" s="5"/>
      <c r="O253" s="5"/>
      <c r="P253" s="5"/>
      <c r="Q253" s="5"/>
      <c r="R253" s="5"/>
      <c r="S253" s="5"/>
      <c r="T253" s="5"/>
      <c r="U253" s="5"/>
      <c r="V253" s="5"/>
      <c r="W253" s="5"/>
      <c r="X253" s="5"/>
      <c r="Y253" s="5"/>
      <c r="Z253" s="5"/>
    </row>
    <row r="254" spans="1:26" ht="14.25" customHeight="1" x14ac:dyDescent="0.35">
      <c r="A254" s="5"/>
      <c r="B254" s="6"/>
      <c r="C254" s="7"/>
      <c r="D254" s="5"/>
      <c r="E254" s="5"/>
      <c r="F254" s="6"/>
      <c r="G254" s="5"/>
      <c r="H254" s="20"/>
      <c r="I254" s="20"/>
      <c r="J254" s="5"/>
      <c r="K254" s="5"/>
      <c r="L254" s="5"/>
      <c r="M254" s="5"/>
      <c r="N254" s="5"/>
      <c r="O254" s="5"/>
      <c r="P254" s="5"/>
      <c r="Q254" s="5"/>
      <c r="R254" s="5"/>
      <c r="S254" s="5"/>
      <c r="T254" s="5"/>
      <c r="U254" s="5"/>
      <c r="V254" s="5"/>
      <c r="W254" s="5"/>
      <c r="X254" s="5"/>
      <c r="Y254" s="5"/>
      <c r="Z254" s="5"/>
    </row>
    <row r="255" spans="1:26" ht="14.25" customHeight="1" x14ac:dyDescent="0.35">
      <c r="A255" s="5"/>
      <c r="B255" s="6"/>
      <c r="C255" s="7"/>
      <c r="D255" s="5"/>
      <c r="E255" s="5"/>
      <c r="F255" s="6"/>
      <c r="G255" s="5"/>
      <c r="H255" s="20"/>
      <c r="I255" s="20"/>
      <c r="J255" s="5"/>
      <c r="K255" s="5"/>
      <c r="L255" s="5"/>
      <c r="M255" s="5"/>
      <c r="N255" s="5"/>
      <c r="O255" s="5"/>
      <c r="P255" s="5"/>
      <c r="Q255" s="5"/>
      <c r="R255" s="5"/>
      <c r="S255" s="5"/>
      <c r="T255" s="5"/>
      <c r="U255" s="5"/>
      <c r="V255" s="5"/>
      <c r="W255" s="5"/>
      <c r="X255" s="5"/>
      <c r="Y255" s="5"/>
      <c r="Z255" s="5"/>
    </row>
    <row r="256" spans="1:26" ht="14.25" customHeight="1" x14ac:dyDescent="0.35">
      <c r="A256" s="5"/>
      <c r="B256" s="6"/>
      <c r="C256" s="7"/>
      <c r="D256" s="5"/>
      <c r="E256" s="5"/>
      <c r="F256" s="6"/>
      <c r="G256" s="5"/>
      <c r="H256" s="20"/>
      <c r="I256" s="20"/>
      <c r="J256" s="5"/>
      <c r="K256" s="5"/>
      <c r="L256" s="5"/>
      <c r="M256" s="5"/>
      <c r="N256" s="5"/>
      <c r="O256" s="5"/>
      <c r="P256" s="5"/>
      <c r="Q256" s="5"/>
      <c r="R256" s="5"/>
      <c r="S256" s="5"/>
      <c r="T256" s="5"/>
      <c r="U256" s="5"/>
      <c r="V256" s="5"/>
      <c r="W256" s="5"/>
      <c r="X256" s="5"/>
      <c r="Y256" s="5"/>
      <c r="Z256" s="5"/>
    </row>
    <row r="257" spans="1:26" ht="14.25" customHeight="1" x14ac:dyDescent="0.35">
      <c r="A257" s="5"/>
      <c r="B257" s="6"/>
      <c r="C257" s="7"/>
      <c r="D257" s="5"/>
      <c r="E257" s="5"/>
      <c r="F257" s="6"/>
      <c r="G257" s="5"/>
      <c r="H257" s="20"/>
      <c r="I257" s="20"/>
      <c r="J257" s="5"/>
      <c r="K257" s="5"/>
      <c r="L257" s="5"/>
      <c r="M257" s="5"/>
      <c r="N257" s="5"/>
      <c r="O257" s="5"/>
      <c r="P257" s="5"/>
      <c r="Q257" s="5"/>
      <c r="R257" s="5"/>
      <c r="S257" s="5"/>
      <c r="T257" s="5"/>
      <c r="U257" s="5"/>
      <c r="V257" s="5"/>
      <c r="W257" s="5"/>
      <c r="X257" s="5"/>
      <c r="Y257" s="5"/>
      <c r="Z257" s="5"/>
    </row>
    <row r="258" spans="1:26" ht="14.25" customHeight="1" x14ac:dyDescent="0.35">
      <c r="A258" s="5"/>
      <c r="B258" s="6"/>
      <c r="C258" s="7"/>
      <c r="D258" s="5"/>
      <c r="E258" s="5"/>
      <c r="F258" s="6"/>
      <c r="G258" s="5"/>
      <c r="H258" s="20"/>
      <c r="I258" s="20"/>
      <c r="J258" s="5"/>
      <c r="K258" s="5"/>
      <c r="L258" s="5"/>
      <c r="M258" s="5"/>
      <c r="N258" s="5"/>
      <c r="O258" s="5"/>
      <c r="P258" s="5"/>
      <c r="Q258" s="5"/>
      <c r="R258" s="5"/>
      <c r="S258" s="5"/>
      <c r="T258" s="5"/>
      <c r="U258" s="5"/>
      <c r="V258" s="5"/>
      <c r="W258" s="5"/>
      <c r="X258" s="5"/>
      <c r="Y258" s="5"/>
      <c r="Z258" s="5"/>
    </row>
    <row r="259" spans="1:26" ht="14.25" customHeight="1" x14ac:dyDescent="0.35">
      <c r="A259" s="5"/>
      <c r="B259" s="6"/>
      <c r="C259" s="7"/>
      <c r="D259" s="5"/>
      <c r="E259" s="5"/>
      <c r="F259" s="6"/>
      <c r="G259" s="5"/>
      <c r="H259" s="20"/>
      <c r="I259" s="20"/>
      <c r="J259" s="5"/>
      <c r="K259" s="5"/>
      <c r="L259" s="5"/>
      <c r="M259" s="5"/>
      <c r="N259" s="5"/>
      <c r="O259" s="5"/>
      <c r="P259" s="5"/>
      <c r="Q259" s="5"/>
      <c r="R259" s="5"/>
      <c r="S259" s="5"/>
      <c r="T259" s="5"/>
      <c r="U259" s="5"/>
      <c r="V259" s="5"/>
      <c r="W259" s="5"/>
      <c r="X259" s="5"/>
      <c r="Y259" s="5"/>
      <c r="Z259" s="5"/>
    </row>
    <row r="260" spans="1:26" ht="14.25" customHeight="1" x14ac:dyDescent="0.35">
      <c r="A260" s="5"/>
      <c r="B260" s="6"/>
      <c r="C260" s="7"/>
      <c r="D260" s="5"/>
      <c r="E260" s="5"/>
      <c r="F260" s="6"/>
      <c r="G260" s="5"/>
      <c r="H260" s="20"/>
      <c r="I260" s="20"/>
      <c r="J260" s="5"/>
      <c r="K260" s="5"/>
      <c r="L260" s="5"/>
      <c r="M260" s="5"/>
      <c r="N260" s="5"/>
      <c r="O260" s="5"/>
      <c r="P260" s="5"/>
      <c r="Q260" s="5"/>
      <c r="R260" s="5"/>
      <c r="S260" s="5"/>
      <c r="T260" s="5"/>
      <c r="U260" s="5"/>
      <c r="V260" s="5"/>
      <c r="W260" s="5"/>
      <c r="X260" s="5"/>
      <c r="Y260" s="5"/>
      <c r="Z260" s="5"/>
    </row>
    <row r="261" spans="1:26" ht="14.25" customHeight="1" x14ac:dyDescent="0.35">
      <c r="A261" s="5"/>
      <c r="B261" s="6"/>
      <c r="C261" s="7"/>
      <c r="D261" s="5"/>
      <c r="E261" s="5"/>
      <c r="F261" s="6"/>
      <c r="G261" s="5"/>
      <c r="H261" s="20"/>
      <c r="I261" s="20"/>
      <c r="J261" s="5"/>
      <c r="K261" s="5"/>
      <c r="L261" s="5"/>
      <c r="M261" s="5"/>
      <c r="N261" s="5"/>
      <c r="O261" s="5"/>
      <c r="P261" s="5"/>
      <c r="Q261" s="5"/>
      <c r="R261" s="5"/>
      <c r="S261" s="5"/>
      <c r="T261" s="5"/>
      <c r="U261" s="5"/>
      <c r="V261" s="5"/>
      <c r="W261" s="5"/>
      <c r="X261" s="5"/>
      <c r="Y261" s="5"/>
      <c r="Z261" s="5"/>
    </row>
    <row r="262" spans="1:26" ht="14.25" customHeight="1" x14ac:dyDescent="0.35">
      <c r="A262" s="5"/>
      <c r="B262" s="6"/>
      <c r="C262" s="7"/>
      <c r="D262" s="5"/>
      <c r="E262" s="5"/>
      <c r="F262" s="6"/>
      <c r="G262" s="5"/>
      <c r="H262" s="20"/>
      <c r="I262" s="20"/>
      <c r="J262" s="5"/>
      <c r="K262" s="5"/>
      <c r="L262" s="5"/>
      <c r="M262" s="5"/>
      <c r="N262" s="5"/>
      <c r="O262" s="5"/>
      <c r="P262" s="5"/>
      <c r="Q262" s="5"/>
      <c r="R262" s="5"/>
      <c r="S262" s="5"/>
      <c r="T262" s="5"/>
      <c r="U262" s="5"/>
      <c r="V262" s="5"/>
      <c r="W262" s="5"/>
      <c r="X262" s="5"/>
      <c r="Y262" s="5"/>
      <c r="Z262" s="5"/>
    </row>
    <row r="263" spans="1:26" ht="14.25" customHeight="1" x14ac:dyDescent="0.35">
      <c r="A263" s="5"/>
      <c r="B263" s="6"/>
      <c r="C263" s="7"/>
      <c r="D263" s="5"/>
      <c r="E263" s="5"/>
      <c r="F263" s="6"/>
      <c r="G263" s="5"/>
      <c r="H263" s="20"/>
      <c r="I263" s="20"/>
      <c r="J263" s="5"/>
      <c r="K263" s="5"/>
      <c r="L263" s="5"/>
      <c r="M263" s="5"/>
      <c r="N263" s="5"/>
      <c r="O263" s="5"/>
      <c r="P263" s="5"/>
      <c r="Q263" s="5"/>
      <c r="R263" s="5"/>
      <c r="S263" s="5"/>
      <c r="T263" s="5"/>
      <c r="U263" s="5"/>
      <c r="V263" s="5"/>
      <c r="W263" s="5"/>
      <c r="X263" s="5"/>
      <c r="Y263" s="5"/>
      <c r="Z263" s="5"/>
    </row>
    <row r="264" spans="1:26" ht="14.25" customHeight="1" x14ac:dyDescent="0.35">
      <c r="A264" s="5"/>
      <c r="B264" s="6"/>
      <c r="C264" s="7"/>
      <c r="D264" s="5"/>
      <c r="E264" s="5"/>
      <c r="F264" s="6"/>
      <c r="G264" s="5"/>
      <c r="H264" s="20"/>
      <c r="I264" s="20"/>
      <c r="J264" s="5"/>
      <c r="K264" s="5"/>
      <c r="L264" s="5"/>
      <c r="M264" s="5"/>
      <c r="N264" s="5"/>
      <c r="O264" s="5"/>
      <c r="P264" s="5"/>
      <c r="Q264" s="5"/>
      <c r="R264" s="5"/>
      <c r="S264" s="5"/>
      <c r="T264" s="5"/>
      <c r="U264" s="5"/>
      <c r="V264" s="5"/>
      <c r="W264" s="5"/>
      <c r="X264" s="5"/>
      <c r="Y264" s="5"/>
      <c r="Z264" s="5"/>
    </row>
    <row r="265" spans="1:26" ht="14.25" customHeight="1" x14ac:dyDescent="0.35">
      <c r="A265" s="5"/>
      <c r="B265" s="6"/>
      <c r="C265" s="7"/>
      <c r="D265" s="5"/>
      <c r="E265" s="5"/>
      <c r="F265" s="6"/>
      <c r="G265" s="5"/>
      <c r="H265" s="20"/>
      <c r="I265" s="20"/>
      <c r="J265" s="5"/>
      <c r="K265" s="5"/>
      <c r="L265" s="5"/>
      <c r="M265" s="5"/>
      <c r="N265" s="5"/>
      <c r="O265" s="5"/>
      <c r="P265" s="5"/>
      <c r="Q265" s="5"/>
      <c r="R265" s="5"/>
      <c r="S265" s="5"/>
      <c r="T265" s="5"/>
      <c r="U265" s="5"/>
      <c r="V265" s="5"/>
      <c r="W265" s="5"/>
      <c r="X265" s="5"/>
      <c r="Y265" s="5"/>
      <c r="Z265" s="5"/>
    </row>
    <row r="266" spans="1:26" ht="14.25" customHeight="1" x14ac:dyDescent="0.35">
      <c r="A266" s="5"/>
      <c r="B266" s="6"/>
      <c r="C266" s="7"/>
      <c r="D266" s="5"/>
      <c r="E266" s="5"/>
      <c r="F266" s="6"/>
      <c r="G266" s="5"/>
      <c r="H266" s="20"/>
      <c r="I266" s="20"/>
      <c r="J266" s="5"/>
      <c r="K266" s="5"/>
      <c r="L266" s="5"/>
      <c r="M266" s="5"/>
      <c r="N266" s="5"/>
      <c r="O266" s="5"/>
      <c r="P266" s="5"/>
      <c r="Q266" s="5"/>
      <c r="R266" s="5"/>
      <c r="S266" s="5"/>
      <c r="T266" s="5"/>
      <c r="U266" s="5"/>
      <c r="V266" s="5"/>
      <c r="W266" s="5"/>
      <c r="X266" s="5"/>
      <c r="Y266" s="5"/>
      <c r="Z266" s="5"/>
    </row>
    <row r="267" spans="1:26" ht="14.25" customHeight="1" x14ac:dyDescent="0.35">
      <c r="A267" s="5"/>
      <c r="B267" s="6"/>
      <c r="C267" s="7"/>
      <c r="D267" s="5"/>
      <c r="E267" s="5"/>
      <c r="F267" s="6"/>
      <c r="G267" s="5"/>
      <c r="H267" s="20"/>
      <c r="I267" s="20"/>
      <c r="J267" s="5"/>
      <c r="K267" s="5"/>
      <c r="L267" s="5"/>
      <c r="M267" s="5"/>
      <c r="N267" s="5"/>
      <c r="O267" s="5"/>
      <c r="P267" s="5"/>
      <c r="Q267" s="5"/>
      <c r="R267" s="5"/>
      <c r="S267" s="5"/>
      <c r="T267" s="5"/>
      <c r="U267" s="5"/>
      <c r="V267" s="5"/>
      <c r="W267" s="5"/>
      <c r="X267" s="5"/>
      <c r="Y267" s="5"/>
      <c r="Z267" s="5"/>
    </row>
    <row r="268" spans="1:26" ht="14.25" customHeight="1" x14ac:dyDescent="0.35">
      <c r="A268" s="5"/>
      <c r="B268" s="6"/>
      <c r="C268" s="7"/>
      <c r="D268" s="5"/>
      <c r="E268" s="5"/>
      <c r="F268" s="6"/>
      <c r="G268" s="5"/>
      <c r="H268" s="20"/>
      <c r="I268" s="20"/>
      <c r="J268" s="5"/>
      <c r="K268" s="5"/>
      <c r="L268" s="5"/>
      <c r="M268" s="5"/>
      <c r="N268" s="5"/>
      <c r="O268" s="5"/>
      <c r="P268" s="5"/>
      <c r="Q268" s="5"/>
      <c r="R268" s="5"/>
      <c r="S268" s="5"/>
      <c r="T268" s="5"/>
      <c r="U268" s="5"/>
      <c r="V268" s="5"/>
      <c r="W268" s="5"/>
      <c r="X268" s="5"/>
      <c r="Y268" s="5"/>
      <c r="Z268" s="5"/>
    </row>
    <row r="269" spans="1:26" ht="14.25" customHeight="1" x14ac:dyDescent="0.35">
      <c r="A269" s="5"/>
      <c r="B269" s="6"/>
      <c r="C269" s="7"/>
      <c r="D269" s="5"/>
      <c r="E269" s="5"/>
      <c r="F269" s="6"/>
      <c r="G269" s="5"/>
      <c r="H269" s="20"/>
      <c r="I269" s="20"/>
      <c r="J269" s="5"/>
      <c r="K269" s="5"/>
      <c r="L269" s="5"/>
      <c r="M269" s="5"/>
      <c r="N269" s="5"/>
      <c r="O269" s="5"/>
      <c r="P269" s="5"/>
      <c r="Q269" s="5"/>
      <c r="R269" s="5"/>
      <c r="S269" s="5"/>
      <c r="T269" s="5"/>
      <c r="U269" s="5"/>
      <c r="V269" s="5"/>
      <c r="W269" s="5"/>
      <c r="X269" s="5"/>
      <c r="Y269" s="5"/>
      <c r="Z269" s="5"/>
    </row>
    <row r="270" spans="1:26" ht="14.25" customHeight="1" x14ac:dyDescent="0.35">
      <c r="A270" s="5"/>
      <c r="B270" s="6"/>
      <c r="C270" s="7"/>
      <c r="D270" s="5"/>
      <c r="E270" s="5"/>
      <c r="F270" s="6"/>
      <c r="G270" s="5"/>
      <c r="H270" s="20"/>
      <c r="I270" s="20"/>
      <c r="J270" s="5"/>
      <c r="K270" s="5"/>
      <c r="L270" s="5"/>
      <c r="M270" s="5"/>
      <c r="N270" s="5"/>
      <c r="O270" s="5"/>
      <c r="P270" s="5"/>
      <c r="Q270" s="5"/>
      <c r="R270" s="5"/>
      <c r="S270" s="5"/>
      <c r="T270" s="5"/>
      <c r="U270" s="5"/>
      <c r="V270" s="5"/>
      <c r="W270" s="5"/>
      <c r="X270" s="5"/>
      <c r="Y270" s="5"/>
      <c r="Z270" s="5"/>
    </row>
    <row r="271" spans="1:26" ht="14.25" customHeight="1" x14ac:dyDescent="0.35">
      <c r="A271" s="5"/>
      <c r="B271" s="6"/>
      <c r="C271" s="7"/>
      <c r="D271" s="5"/>
      <c r="E271" s="5"/>
      <c r="F271" s="6"/>
      <c r="G271" s="5"/>
      <c r="H271" s="20"/>
      <c r="I271" s="20"/>
      <c r="J271" s="5"/>
      <c r="K271" s="5"/>
      <c r="L271" s="5"/>
      <c r="M271" s="5"/>
      <c r="N271" s="5"/>
      <c r="O271" s="5"/>
      <c r="P271" s="5"/>
      <c r="Q271" s="5"/>
      <c r="R271" s="5"/>
      <c r="S271" s="5"/>
      <c r="T271" s="5"/>
      <c r="U271" s="5"/>
      <c r="V271" s="5"/>
      <c r="W271" s="5"/>
      <c r="X271" s="5"/>
      <c r="Y271" s="5"/>
      <c r="Z271" s="5"/>
    </row>
    <row r="272" spans="1:26" ht="14.25" customHeight="1" x14ac:dyDescent="0.35">
      <c r="A272" s="5"/>
      <c r="B272" s="6"/>
      <c r="C272" s="7"/>
      <c r="D272" s="5"/>
      <c r="E272" s="5"/>
      <c r="F272" s="6"/>
      <c r="G272" s="5"/>
      <c r="H272" s="20"/>
      <c r="I272" s="20"/>
      <c r="J272" s="5"/>
      <c r="K272" s="5"/>
      <c r="L272" s="5"/>
      <c r="M272" s="5"/>
      <c r="N272" s="5"/>
      <c r="O272" s="5"/>
      <c r="P272" s="5"/>
      <c r="Q272" s="5"/>
      <c r="R272" s="5"/>
      <c r="S272" s="5"/>
      <c r="T272" s="5"/>
      <c r="U272" s="5"/>
      <c r="V272" s="5"/>
      <c r="W272" s="5"/>
      <c r="X272" s="5"/>
      <c r="Y272" s="5"/>
      <c r="Z272" s="5"/>
    </row>
    <row r="273" spans="1:26" ht="14.25" customHeight="1" x14ac:dyDescent="0.35">
      <c r="A273" s="5"/>
      <c r="B273" s="6"/>
      <c r="C273" s="7"/>
      <c r="D273" s="5"/>
      <c r="E273" s="5"/>
      <c r="F273" s="6"/>
      <c r="G273" s="5"/>
      <c r="H273" s="20"/>
      <c r="I273" s="20"/>
      <c r="J273" s="5"/>
      <c r="K273" s="5"/>
      <c r="L273" s="5"/>
      <c r="M273" s="5"/>
      <c r="N273" s="5"/>
      <c r="O273" s="5"/>
      <c r="P273" s="5"/>
      <c r="Q273" s="5"/>
      <c r="R273" s="5"/>
      <c r="S273" s="5"/>
      <c r="T273" s="5"/>
      <c r="U273" s="5"/>
      <c r="V273" s="5"/>
      <c r="W273" s="5"/>
      <c r="X273" s="5"/>
      <c r="Y273" s="5"/>
      <c r="Z273" s="5"/>
    </row>
    <row r="274" spans="1:26" ht="14.25" customHeight="1" x14ac:dyDescent="0.35">
      <c r="A274" s="5"/>
      <c r="B274" s="6"/>
      <c r="C274" s="7"/>
      <c r="D274" s="5"/>
      <c r="E274" s="5"/>
      <c r="F274" s="6"/>
      <c r="G274" s="5"/>
      <c r="H274" s="20"/>
      <c r="I274" s="20"/>
      <c r="J274" s="5"/>
      <c r="K274" s="5"/>
      <c r="L274" s="5"/>
      <c r="M274" s="5"/>
      <c r="N274" s="5"/>
      <c r="O274" s="5"/>
      <c r="P274" s="5"/>
      <c r="Q274" s="5"/>
      <c r="R274" s="5"/>
      <c r="S274" s="5"/>
      <c r="T274" s="5"/>
      <c r="U274" s="5"/>
      <c r="V274" s="5"/>
      <c r="W274" s="5"/>
      <c r="X274" s="5"/>
      <c r="Y274" s="5"/>
      <c r="Z274" s="5"/>
    </row>
    <row r="275" spans="1:26" ht="14.25" customHeight="1" x14ac:dyDescent="0.35">
      <c r="A275" s="5"/>
      <c r="B275" s="6"/>
      <c r="C275" s="7"/>
      <c r="D275" s="5"/>
      <c r="E275" s="5"/>
      <c r="F275" s="6"/>
      <c r="G275" s="5"/>
      <c r="H275" s="20"/>
      <c r="I275" s="20"/>
      <c r="J275" s="5"/>
      <c r="K275" s="5"/>
      <c r="L275" s="5"/>
      <c r="M275" s="5"/>
      <c r="N275" s="5"/>
      <c r="O275" s="5"/>
      <c r="P275" s="5"/>
      <c r="Q275" s="5"/>
      <c r="R275" s="5"/>
      <c r="S275" s="5"/>
      <c r="T275" s="5"/>
      <c r="U275" s="5"/>
      <c r="V275" s="5"/>
      <c r="W275" s="5"/>
      <c r="X275" s="5"/>
      <c r="Y275" s="5"/>
      <c r="Z275" s="5"/>
    </row>
    <row r="276" spans="1:26" ht="14.25" customHeight="1" x14ac:dyDescent="0.35">
      <c r="A276" s="5"/>
      <c r="B276" s="6"/>
      <c r="C276" s="7"/>
      <c r="D276" s="5"/>
      <c r="E276" s="5"/>
      <c r="F276" s="6"/>
      <c r="G276" s="5"/>
      <c r="H276" s="20"/>
      <c r="I276" s="20"/>
      <c r="J276" s="5"/>
      <c r="K276" s="5"/>
      <c r="L276" s="5"/>
      <c r="M276" s="5"/>
      <c r="N276" s="5"/>
      <c r="O276" s="5"/>
      <c r="P276" s="5"/>
      <c r="Q276" s="5"/>
      <c r="R276" s="5"/>
      <c r="S276" s="5"/>
      <c r="T276" s="5"/>
      <c r="U276" s="5"/>
      <c r="V276" s="5"/>
      <c r="W276" s="5"/>
      <c r="X276" s="5"/>
      <c r="Y276" s="5"/>
      <c r="Z276" s="5"/>
    </row>
    <row r="277" spans="1:26" ht="14.25" customHeight="1" x14ac:dyDescent="0.35">
      <c r="A277" s="5"/>
      <c r="B277" s="6"/>
      <c r="C277" s="7"/>
      <c r="D277" s="5"/>
      <c r="E277" s="5"/>
      <c r="F277" s="6"/>
      <c r="G277" s="5"/>
      <c r="H277" s="20"/>
      <c r="I277" s="20"/>
      <c r="J277" s="5"/>
      <c r="K277" s="5"/>
      <c r="L277" s="5"/>
      <c r="M277" s="5"/>
      <c r="N277" s="5"/>
      <c r="O277" s="5"/>
      <c r="P277" s="5"/>
      <c r="Q277" s="5"/>
      <c r="R277" s="5"/>
      <c r="S277" s="5"/>
      <c r="T277" s="5"/>
      <c r="U277" s="5"/>
      <c r="V277" s="5"/>
      <c r="W277" s="5"/>
      <c r="X277" s="5"/>
      <c r="Y277" s="5"/>
      <c r="Z277" s="5"/>
    </row>
    <row r="278" spans="1:26" ht="14.25" customHeight="1" x14ac:dyDescent="0.35">
      <c r="A278" s="5"/>
      <c r="B278" s="6"/>
      <c r="C278" s="7"/>
      <c r="D278" s="5"/>
      <c r="E278" s="5"/>
      <c r="F278" s="6"/>
      <c r="G278" s="5"/>
      <c r="H278" s="20"/>
      <c r="I278" s="20"/>
      <c r="J278" s="5"/>
      <c r="K278" s="5"/>
      <c r="L278" s="5"/>
      <c r="M278" s="5"/>
      <c r="N278" s="5"/>
      <c r="O278" s="5"/>
      <c r="P278" s="5"/>
      <c r="Q278" s="5"/>
      <c r="R278" s="5"/>
      <c r="S278" s="5"/>
      <c r="T278" s="5"/>
      <c r="U278" s="5"/>
      <c r="V278" s="5"/>
      <c r="W278" s="5"/>
      <c r="X278" s="5"/>
      <c r="Y278" s="5"/>
      <c r="Z278" s="5"/>
    </row>
    <row r="279" spans="1:26" ht="14.25" customHeight="1" x14ac:dyDescent="0.35">
      <c r="A279" s="5"/>
      <c r="B279" s="6"/>
      <c r="C279" s="7"/>
      <c r="D279" s="5"/>
      <c r="E279" s="5"/>
      <c r="F279" s="6"/>
      <c r="G279" s="5"/>
      <c r="H279" s="20"/>
      <c r="I279" s="20"/>
      <c r="J279" s="5"/>
      <c r="K279" s="5"/>
      <c r="L279" s="5"/>
      <c r="M279" s="5"/>
      <c r="N279" s="5"/>
      <c r="O279" s="5"/>
      <c r="P279" s="5"/>
      <c r="Q279" s="5"/>
      <c r="R279" s="5"/>
      <c r="S279" s="5"/>
      <c r="T279" s="5"/>
      <c r="U279" s="5"/>
      <c r="V279" s="5"/>
      <c r="W279" s="5"/>
      <c r="X279" s="5"/>
      <c r="Y279" s="5"/>
      <c r="Z279" s="5"/>
    </row>
    <row r="280" spans="1:26" ht="14.25" customHeight="1" x14ac:dyDescent="0.35">
      <c r="A280" s="5"/>
      <c r="B280" s="6"/>
      <c r="C280" s="7"/>
      <c r="D280" s="5"/>
      <c r="E280" s="5"/>
      <c r="F280" s="6"/>
      <c r="G280" s="5"/>
      <c r="H280" s="20"/>
      <c r="I280" s="20"/>
      <c r="J280" s="5"/>
      <c r="K280" s="5"/>
      <c r="L280" s="5"/>
      <c r="M280" s="5"/>
      <c r="N280" s="5"/>
      <c r="O280" s="5"/>
      <c r="P280" s="5"/>
      <c r="Q280" s="5"/>
      <c r="R280" s="5"/>
      <c r="S280" s="5"/>
      <c r="T280" s="5"/>
      <c r="U280" s="5"/>
      <c r="V280" s="5"/>
      <c r="W280" s="5"/>
      <c r="X280" s="5"/>
      <c r="Y280" s="5"/>
      <c r="Z280" s="5"/>
    </row>
    <row r="281" spans="1:26" ht="14.25" customHeight="1" x14ac:dyDescent="0.35">
      <c r="A281" s="5"/>
      <c r="B281" s="6"/>
      <c r="C281" s="7"/>
      <c r="D281" s="5"/>
      <c r="E281" s="5"/>
      <c r="F281" s="6"/>
      <c r="G281" s="5"/>
      <c r="H281" s="20"/>
      <c r="I281" s="20"/>
      <c r="J281" s="5"/>
      <c r="K281" s="5"/>
      <c r="L281" s="5"/>
      <c r="M281" s="5"/>
      <c r="N281" s="5"/>
      <c r="O281" s="5"/>
      <c r="P281" s="5"/>
      <c r="Q281" s="5"/>
      <c r="R281" s="5"/>
      <c r="S281" s="5"/>
      <c r="T281" s="5"/>
      <c r="U281" s="5"/>
      <c r="V281" s="5"/>
      <c r="W281" s="5"/>
      <c r="X281" s="5"/>
      <c r="Y281" s="5"/>
      <c r="Z281" s="5"/>
    </row>
    <row r="282" spans="1:26" ht="14.25" customHeight="1" x14ac:dyDescent="0.35">
      <c r="A282" s="5"/>
      <c r="B282" s="6"/>
      <c r="C282" s="7"/>
      <c r="D282" s="5"/>
      <c r="E282" s="5"/>
      <c r="F282" s="6"/>
      <c r="G282" s="5"/>
      <c r="H282" s="20"/>
      <c r="I282" s="20"/>
      <c r="J282" s="5"/>
      <c r="K282" s="5"/>
      <c r="L282" s="5"/>
      <c r="M282" s="5"/>
      <c r="N282" s="5"/>
      <c r="O282" s="5"/>
      <c r="P282" s="5"/>
      <c r="Q282" s="5"/>
      <c r="R282" s="5"/>
      <c r="S282" s="5"/>
      <c r="T282" s="5"/>
      <c r="U282" s="5"/>
      <c r="V282" s="5"/>
      <c r="W282" s="5"/>
      <c r="X282" s="5"/>
      <c r="Y282" s="5"/>
      <c r="Z282" s="5"/>
    </row>
    <row r="283" spans="1:26" ht="14.25" customHeight="1" x14ac:dyDescent="0.35">
      <c r="A283" s="5"/>
      <c r="B283" s="6"/>
      <c r="C283" s="7"/>
      <c r="D283" s="5"/>
      <c r="E283" s="5"/>
      <c r="F283" s="6"/>
      <c r="G283" s="5"/>
      <c r="H283" s="20"/>
      <c r="I283" s="20"/>
      <c r="J283" s="5"/>
      <c r="K283" s="5"/>
      <c r="L283" s="5"/>
      <c r="M283" s="5"/>
      <c r="N283" s="5"/>
      <c r="O283" s="5"/>
      <c r="P283" s="5"/>
      <c r="Q283" s="5"/>
      <c r="R283" s="5"/>
      <c r="S283" s="5"/>
      <c r="T283" s="5"/>
      <c r="U283" s="5"/>
      <c r="V283" s="5"/>
      <c r="W283" s="5"/>
      <c r="X283" s="5"/>
      <c r="Y283" s="5"/>
      <c r="Z283" s="5"/>
    </row>
    <row r="284" spans="1:26" ht="14.25" customHeight="1" x14ac:dyDescent="0.35">
      <c r="A284" s="5"/>
      <c r="B284" s="6"/>
      <c r="C284" s="7"/>
      <c r="D284" s="5"/>
      <c r="E284" s="5"/>
      <c r="F284" s="6"/>
      <c r="G284" s="5"/>
      <c r="H284" s="20"/>
      <c r="I284" s="20"/>
      <c r="J284" s="5"/>
      <c r="K284" s="5"/>
      <c r="L284" s="5"/>
      <c r="M284" s="5"/>
      <c r="N284" s="5"/>
      <c r="O284" s="5"/>
      <c r="P284" s="5"/>
      <c r="Q284" s="5"/>
      <c r="R284" s="5"/>
      <c r="S284" s="5"/>
      <c r="T284" s="5"/>
      <c r="U284" s="5"/>
      <c r="V284" s="5"/>
      <c r="W284" s="5"/>
      <c r="X284" s="5"/>
      <c r="Y284" s="5"/>
      <c r="Z284" s="5"/>
    </row>
    <row r="285" spans="1:26" ht="14.25" customHeight="1" x14ac:dyDescent="0.35">
      <c r="A285" s="5"/>
      <c r="B285" s="6"/>
      <c r="C285" s="7"/>
      <c r="D285" s="5"/>
      <c r="E285" s="5"/>
      <c r="F285" s="6"/>
      <c r="G285" s="5"/>
      <c r="H285" s="20"/>
      <c r="I285" s="20"/>
      <c r="J285" s="5"/>
      <c r="K285" s="5"/>
      <c r="L285" s="5"/>
      <c r="M285" s="5"/>
      <c r="N285" s="5"/>
      <c r="O285" s="5"/>
      <c r="P285" s="5"/>
      <c r="Q285" s="5"/>
      <c r="R285" s="5"/>
      <c r="S285" s="5"/>
      <c r="T285" s="5"/>
      <c r="U285" s="5"/>
      <c r="V285" s="5"/>
      <c r="W285" s="5"/>
      <c r="X285" s="5"/>
      <c r="Y285" s="5"/>
      <c r="Z285" s="5"/>
    </row>
    <row r="286" spans="1:26" ht="14.25" customHeight="1" x14ac:dyDescent="0.35">
      <c r="A286" s="5"/>
      <c r="B286" s="6"/>
      <c r="C286" s="7"/>
      <c r="D286" s="5"/>
      <c r="E286" s="5"/>
      <c r="F286" s="6"/>
      <c r="G286" s="5"/>
      <c r="H286" s="20"/>
      <c r="I286" s="20"/>
      <c r="J286" s="5"/>
      <c r="K286" s="5"/>
      <c r="L286" s="5"/>
      <c r="M286" s="5"/>
      <c r="N286" s="5"/>
      <c r="O286" s="5"/>
      <c r="P286" s="5"/>
      <c r="Q286" s="5"/>
      <c r="R286" s="5"/>
      <c r="S286" s="5"/>
      <c r="T286" s="5"/>
      <c r="U286" s="5"/>
      <c r="V286" s="5"/>
      <c r="W286" s="5"/>
      <c r="X286" s="5"/>
      <c r="Y286" s="5"/>
      <c r="Z286" s="5"/>
    </row>
    <row r="287" spans="1:26" ht="14.25" customHeight="1" x14ac:dyDescent="0.35">
      <c r="A287" s="5"/>
      <c r="B287" s="6"/>
      <c r="C287" s="7"/>
      <c r="D287" s="5"/>
      <c r="E287" s="5"/>
      <c r="F287" s="6"/>
      <c r="G287" s="5"/>
      <c r="H287" s="20"/>
      <c r="I287" s="20"/>
      <c r="J287" s="5"/>
      <c r="K287" s="5"/>
      <c r="L287" s="5"/>
      <c r="M287" s="5"/>
      <c r="N287" s="5"/>
      <c r="O287" s="5"/>
      <c r="P287" s="5"/>
      <c r="Q287" s="5"/>
      <c r="R287" s="5"/>
      <c r="S287" s="5"/>
      <c r="T287" s="5"/>
      <c r="U287" s="5"/>
      <c r="V287" s="5"/>
      <c r="W287" s="5"/>
      <c r="X287" s="5"/>
      <c r="Y287" s="5"/>
      <c r="Z287" s="5"/>
    </row>
    <row r="288" spans="1:26" ht="14.25" customHeight="1" x14ac:dyDescent="0.35">
      <c r="A288" s="5"/>
      <c r="B288" s="6"/>
      <c r="C288" s="7"/>
      <c r="D288" s="5"/>
      <c r="E288" s="5"/>
      <c r="F288" s="6"/>
      <c r="G288" s="5"/>
      <c r="H288" s="20"/>
      <c r="I288" s="20"/>
      <c r="J288" s="5"/>
      <c r="K288" s="5"/>
      <c r="L288" s="5"/>
      <c r="M288" s="5"/>
      <c r="N288" s="5"/>
      <c r="O288" s="5"/>
      <c r="P288" s="5"/>
      <c r="Q288" s="5"/>
      <c r="R288" s="5"/>
      <c r="S288" s="5"/>
      <c r="T288" s="5"/>
      <c r="U288" s="5"/>
      <c r="V288" s="5"/>
      <c r="W288" s="5"/>
      <c r="X288" s="5"/>
      <c r="Y288" s="5"/>
      <c r="Z288" s="5"/>
    </row>
    <row r="289" spans="1:26" ht="14.25" customHeight="1" x14ac:dyDescent="0.35">
      <c r="A289" s="5"/>
      <c r="B289" s="6"/>
      <c r="C289" s="7"/>
      <c r="D289" s="5"/>
      <c r="E289" s="5"/>
      <c r="F289" s="6"/>
      <c r="G289" s="5"/>
      <c r="H289" s="20"/>
      <c r="I289" s="20"/>
      <c r="J289" s="5"/>
      <c r="K289" s="5"/>
      <c r="L289" s="5"/>
      <c r="M289" s="5"/>
      <c r="N289" s="5"/>
      <c r="O289" s="5"/>
      <c r="P289" s="5"/>
      <c r="Q289" s="5"/>
      <c r="R289" s="5"/>
      <c r="S289" s="5"/>
      <c r="T289" s="5"/>
      <c r="U289" s="5"/>
      <c r="V289" s="5"/>
      <c r="W289" s="5"/>
      <c r="X289" s="5"/>
      <c r="Y289" s="5"/>
      <c r="Z289" s="5"/>
    </row>
    <row r="290" spans="1:26" ht="14.25" customHeight="1" x14ac:dyDescent="0.35">
      <c r="A290" s="5"/>
      <c r="B290" s="6"/>
      <c r="C290" s="7"/>
      <c r="D290" s="5"/>
      <c r="E290" s="5"/>
      <c r="F290" s="6"/>
      <c r="G290" s="5"/>
      <c r="H290" s="20"/>
      <c r="I290" s="20"/>
      <c r="J290" s="5"/>
      <c r="K290" s="5"/>
      <c r="L290" s="5"/>
      <c r="M290" s="5"/>
      <c r="N290" s="5"/>
      <c r="O290" s="5"/>
      <c r="P290" s="5"/>
      <c r="Q290" s="5"/>
      <c r="R290" s="5"/>
      <c r="S290" s="5"/>
      <c r="T290" s="5"/>
      <c r="U290" s="5"/>
      <c r="V290" s="5"/>
      <c r="W290" s="5"/>
      <c r="X290" s="5"/>
      <c r="Y290" s="5"/>
      <c r="Z290" s="5"/>
    </row>
    <row r="291" spans="1:26" ht="14.25" customHeight="1" x14ac:dyDescent="0.35">
      <c r="A291" s="5"/>
      <c r="B291" s="6"/>
      <c r="C291" s="7"/>
      <c r="D291" s="5"/>
      <c r="E291" s="5"/>
      <c r="F291" s="6"/>
      <c r="G291" s="5"/>
      <c r="H291" s="20"/>
      <c r="I291" s="20"/>
      <c r="J291" s="5"/>
      <c r="K291" s="5"/>
      <c r="L291" s="5"/>
      <c r="M291" s="5"/>
      <c r="N291" s="5"/>
      <c r="O291" s="5"/>
      <c r="P291" s="5"/>
      <c r="Q291" s="5"/>
      <c r="R291" s="5"/>
      <c r="S291" s="5"/>
      <c r="T291" s="5"/>
      <c r="U291" s="5"/>
      <c r="V291" s="5"/>
      <c r="W291" s="5"/>
      <c r="X291" s="5"/>
      <c r="Y291" s="5"/>
      <c r="Z291" s="5"/>
    </row>
    <row r="292" spans="1:26" ht="14.25" customHeight="1" x14ac:dyDescent="0.35">
      <c r="A292" s="5"/>
      <c r="B292" s="6"/>
      <c r="C292" s="7"/>
      <c r="D292" s="5"/>
      <c r="E292" s="5"/>
      <c r="F292" s="6"/>
      <c r="G292" s="5"/>
      <c r="H292" s="20"/>
      <c r="I292" s="20"/>
      <c r="J292" s="5"/>
      <c r="K292" s="5"/>
      <c r="L292" s="5"/>
      <c r="M292" s="5"/>
      <c r="N292" s="5"/>
      <c r="O292" s="5"/>
      <c r="P292" s="5"/>
      <c r="Q292" s="5"/>
      <c r="R292" s="5"/>
      <c r="S292" s="5"/>
      <c r="T292" s="5"/>
      <c r="U292" s="5"/>
      <c r="V292" s="5"/>
      <c r="W292" s="5"/>
      <c r="X292" s="5"/>
      <c r="Y292" s="5"/>
      <c r="Z292" s="5"/>
    </row>
    <row r="293" spans="1:26" ht="14.25" customHeight="1" x14ac:dyDescent="0.35">
      <c r="A293" s="5"/>
      <c r="B293" s="6"/>
      <c r="C293" s="7"/>
      <c r="D293" s="5"/>
      <c r="E293" s="5"/>
      <c r="F293" s="6"/>
      <c r="G293" s="5"/>
      <c r="H293" s="20"/>
      <c r="I293" s="20"/>
      <c r="J293" s="5"/>
      <c r="K293" s="5"/>
      <c r="L293" s="5"/>
      <c r="M293" s="5"/>
      <c r="N293" s="5"/>
      <c r="O293" s="5"/>
      <c r="P293" s="5"/>
      <c r="Q293" s="5"/>
      <c r="R293" s="5"/>
      <c r="S293" s="5"/>
      <c r="T293" s="5"/>
      <c r="U293" s="5"/>
      <c r="V293" s="5"/>
      <c r="W293" s="5"/>
      <c r="X293" s="5"/>
      <c r="Y293" s="5"/>
      <c r="Z293" s="5"/>
    </row>
    <row r="294" spans="1:26" ht="14.25" customHeight="1" x14ac:dyDescent="0.35">
      <c r="A294" s="5"/>
      <c r="B294" s="6"/>
      <c r="C294" s="7"/>
      <c r="D294" s="5"/>
      <c r="E294" s="5"/>
      <c r="F294" s="6"/>
      <c r="G294" s="5"/>
      <c r="H294" s="20"/>
      <c r="I294" s="20"/>
      <c r="J294" s="5"/>
      <c r="K294" s="5"/>
      <c r="L294" s="5"/>
      <c r="M294" s="5"/>
      <c r="N294" s="5"/>
      <c r="O294" s="5"/>
      <c r="P294" s="5"/>
      <c r="Q294" s="5"/>
      <c r="R294" s="5"/>
      <c r="S294" s="5"/>
      <c r="T294" s="5"/>
      <c r="U294" s="5"/>
      <c r="V294" s="5"/>
      <c r="W294" s="5"/>
      <c r="X294" s="5"/>
      <c r="Y294" s="5"/>
      <c r="Z294" s="5"/>
    </row>
    <row r="295" spans="1:26" ht="14.25" customHeight="1" x14ac:dyDescent="0.35">
      <c r="A295" s="5"/>
      <c r="B295" s="6"/>
      <c r="C295" s="7"/>
      <c r="D295" s="5"/>
      <c r="E295" s="5"/>
      <c r="F295" s="6"/>
      <c r="G295" s="5"/>
      <c r="H295" s="20"/>
      <c r="I295" s="20"/>
      <c r="J295" s="5"/>
      <c r="K295" s="5"/>
      <c r="L295" s="5"/>
      <c r="M295" s="5"/>
      <c r="N295" s="5"/>
      <c r="O295" s="5"/>
      <c r="P295" s="5"/>
      <c r="Q295" s="5"/>
      <c r="R295" s="5"/>
      <c r="S295" s="5"/>
      <c r="T295" s="5"/>
      <c r="U295" s="5"/>
      <c r="V295" s="5"/>
      <c r="W295" s="5"/>
      <c r="X295" s="5"/>
      <c r="Y295" s="5"/>
      <c r="Z295" s="5"/>
    </row>
    <row r="296" spans="1:26" ht="14.25" customHeight="1" x14ac:dyDescent="0.35">
      <c r="A296" s="5"/>
      <c r="B296" s="6"/>
      <c r="C296" s="7"/>
      <c r="D296" s="5"/>
      <c r="E296" s="5"/>
      <c r="F296" s="6"/>
      <c r="G296" s="5"/>
      <c r="H296" s="20"/>
      <c r="I296" s="20"/>
      <c r="J296" s="5"/>
      <c r="K296" s="5"/>
      <c r="L296" s="5"/>
      <c r="M296" s="5"/>
      <c r="N296" s="5"/>
      <c r="O296" s="5"/>
      <c r="P296" s="5"/>
      <c r="Q296" s="5"/>
      <c r="R296" s="5"/>
      <c r="S296" s="5"/>
      <c r="T296" s="5"/>
      <c r="U296" s="5"/>
      <c r="V296" s="5"/>
      <c r="W296" s="5"/>
      <c r="X296" s="5"/>
      <c r="Y296" s="5"/>
      <c r="Z296" s="5"/>
    </row>
    <row r="297" spans="1:26" ht="14.25" customHeight="1" x14ac:dyDescent="0.35">
      <c r="A297" s="5"/>
      <c r="B297" s="6"/>
      <c r="C297" s="7"/>
      <c r="D297" s="5"/>
      <c r="E297" s="5"/>
      <c r="F297" s="6"/>
      <c r="G297" s="5"/>
      <c r="H297" s="20"/>
      <c r="I297" s="20"/>
      <c r="J297" s="5"/>
      <c r="K297" s="5"/>
      <c r="L297" s="5"/>
      <c r="M297" s="5"/>
      <c r="N297" s="5"/>
      <c r="O297" s="5"/>
      <c r="P297" s="5"/>
      <c r="Q297" s="5"/>
      <c r="R297" s="5"/>
      <c r="S297" s="5"/>
      <c r="T297" s="5"/>
      <c r="U297" s="5"/>
      <c r="V297" s="5"/>
      <c r="W297" s="5"/>
      <c r="X297" s="5"/>
      <c r="Y297" s="5"/>
      <c r="Z297" s="5"/>
    </row>
    <row r="298" spans="1:26" ht="14.25" customHeight="1" x14ac:dyDescent="0.35">
      <c r="A298" s="5"/>
      <c r="B298" s="6"/>
      <c r="C298" s="7"/>
      <c r="D298" s="5"/>
      <c r="E298" s="5"/>
      <c r="F298" s="6"/>
      <c r="G298" s="5"/>
      <c r="H298" s="20"/>
      <c r="I298" s="20"/>
      <c r="J298" s="5"/>
      <c r="K298" s="5"/>
      <c r="L298" s="5"/>
      <c r="M298" s="5"/>
      <c r="N298" s="5"/>
      <c r="O298" s="5"/>
      <c r="P298" s="5"/>
      <c r="Q298" s="5"/>
      <c r="R298" s="5"/>
      <c r="S298" s="5"/>
      <c r="T298" s="5"/>
      <c r="U298" s="5"/>
      <c r="V298" s="5"/>
      <c r="W298" s="5"/>
      <c r="X298" s="5"/>
      <c r="Y298" s="5"/>
      <c r="Z298" s="5"/>
    </row>
    <row r="299" spans="1:26" ht="14.25" customHeight="1" x14ac:dyDescent="0.35">
      <c r="A299" s="5"/>
      <c r="B299" s="6"/>
      <c r="C299" s="7"/>
      <c r="D299" s="5"/>
      <c r="E299" s="5"/>
      <c r="F299" s="6"/>
      <c r="G299" s="5"/>
      <c r="H299" s="20"/>
      <c r="I299" s="20"/>
      <c r="J299" s="5"/>
      <c r="K299" s="5"/>
      <c r="L299" s="5"/>
      <c r="M299" s="5"/>
      <c r="N299" s="5"/>
      <c r="O299" s="5"/>
      <c r="P299" s="5"/>
      <c r="Q299" s="5"/>
      <c r="R299" s="5"/>
      <c r="S299" s="5"/>
      <c r="T299" s="5"/>
      <c r="U299" s="5"/>
      <c r="V299" s="5"/>
      <c r="W299" s="5"/>
      <c r="X299" s="5"/>
      <c r="Y299" s="5"/>
      <c r="Z299" s="5"/>
    </row>
    <row r="300" spans="1:26" ht="14.25" customHeight="1" x14ac:dyDescent="0.35">
      <c r="A300" s="5"/>
      <c r="B300" s="6"/>
      <c r="C300" s="7"/>
      <c r="D300" s="5"/>
      <c r="E300" s="5"/>
      <c r="F300" s="6"/>
      <c r="G300" s="5"/>
      <c r="H300" s="20"/>
      <c r="I300" s="20"/>
      <c r="J300" s="5"/>
      <c r="K300" s="5"/>
      <c r="L300" s="5"/>
      <c r="M300" s="5"/>
      <c r="N300" s="5"/>
      <c r="O300" s="5"/>
      <c r="P300" s="5"/>
      <c r="Q300" s="5"/>
      <c r="R300" s="5"/>
      <c r="S300" s="5"/>
      <c r="T300" s="5"/>
      <c r="U300" s="5"/>
      <c r="V300" s="5"/>
      <c r="W300" s="5"/>
      <c r="X300" s="5"/>
      <c r="Y300" s="5"/>
      <c r="Z300" s="5"/>
    </row>
    <row r="301" spans="1:26" ht="14.25" customHeight="1" x14ac:dyDescent="0.35">
      <c r="A301" s="5"/>
      <c r="B301" s="6"/>
      <c r="C301" s="7"/>
      <c r="D301" s="5"/>
      <c r="E301" s="5"/>
      <c r="F301" s="6"/>
      <c r="G301" s="5"/>
      <c r="H301" s="20"/>
      <c r="I301" s="20"/>
      <c r="J301" s="5"/>
      <c r="K301" s="5"/>
      <c r="L301" s="5"/>
      <c r="M301" s="5"/>
      <c r="N301" s="5"/>
      <c r="O301" s="5"/>
      <c r="P301" s="5"/>
      <c r="Q301" s="5"/>
      <c r="R301" s="5"/>
      <c r="S301" s="5"/>
      <c r="T301" s="5"/>
      <c r="U301" s="5"/>
      <c r="V301" s="5"/>
      <c r="W301" s="5"/>
      <c r="X301" s="5"/>
      <c r="Y301" s="5"/>
      <c r="Z301" s="5"/>
    </row>
    <row r="302" spans="1:26" ht="14.25" customHeight="1" x14ac:dyDescent="0.35">
      <c r="A302" s="5"/>
      <c r="B302" s="6"/>
      <c r="C302" s="7"/>
      <c r="D302" s="5"/>
      <c r="E302" s="5"/>
      <c r="F302" s="6"/>
      <c r="G302" s="5"/>
      <c r="H302" s="20"/>
      <c r="I302" s="20"/>
      <c r="J302" s="5"/>
      <c r="K302" s="5"/>
      <c r="L302" s="5"/>
      <c r="M302" s="5"/>
      <c r="N302" s="5"/>
      <c r="O302" s="5"/>
      <c r="P302" s="5"/>
      <c r="Q302" s="5"/>
      <c r="R302" s="5"/>
      <c r="S302" s="5"/>
      <c r="T302" s="5"/>
      <c r="U302" s="5"/>
      <c r="V302" s="5"/>
      <c r="W302" s="5"/>
      <c r="X302" s="5"/>
      <c r="Y302" s="5"/>
      <c r="Z302" s="5"/>
    </row>
    <row r="303" spans="1:26" ht="14.25" customHeight="1" x14ac:dyDescent="0.35">
      <c r="A303" s="5"/>
      <c r="B303" s="6"/>
      <c r="C303" s="7"/>
      <c r="D303" s="5"/>
      <c r="E303" s="5"/>
      <c r="F303" s="6"/>
      <c r="G303" s="5"/>
      <c r="H303" s="20"/>
      <c r="I303" s="20"/>
      <c r="J303" s="5"/>
      <c r="K303" s="5"/>
      <c r="L303" s="5"/>
      <c r="M303" s="5"/>
      <c r="N303" s="5"/>
      <c r="O303" s="5"/>
      <c r="P303" s="5"/>
      <c r="Q303" s="5"/>
      <c r="R303" s="5"/>
      <c r="S303" s="5"/>
      <c r="T303" s="5"/>
      <c r="U303" s="5"/>
      <c r="V303" s="5"/>
      <c r="W303" s="5"/>
      <c r="X303" s="5"/>
      <c r="Y303" s="5"/>
      <c r="Z303" s="5"/>
    </row>
    <row r="304" spans="1:26" ht="14.25" customHeight="1" x14ac:dyDescent="0.35">
      <c r="A304" s="5"/>
      <c r="B304" s="6"/>
      <c r="C304" s="7"/>
      <c r="D304" s="5"/>
      <c r="E304" s="5"/>
      <c r="F304" s="6"/>
      <c r="G304" s="5"/>
      <c r="H304" s="20"/>
      <c r="I304" s="20"/>
      <c r="J304" s="5"/>
      <c r="K304" s="5"/>
      <c r="L304" s="5"/>
      <c r="M304" s="5"/>
      <c r="N304" s="5"/>
      <c r="O304" s="5"/>
      <c r="P304" s="5"/>
      <c r="Q304" s="5"/>
      <c r="R304" s="5"/>
      <c r="S304" s="5"/>
      <c r="T304" s="5"/>
      <c r="U304" s="5"/>
      <c r="V304" s="5"/>
      <c r="W304" s="5"/>
      <c r="X304" s="5"/>
      <c r="Y304" s="5"/>
      <c r="Z304" s="5"/>
    </row>
    <row r="305" spans="1:26" ht="14.25" customHeight="1" x14ac:dyDescent="0.35">
      <c r="A305" s="5"/>
      <c r="B305" s="6"/>
      <c r="C305" s="7"/>
      <c r="D305" s="5"/>
      <c r="E305" s="5"/>
      <c r="F305" s="6"/>
      <c r="G305" s="5"/>
      <c r="H305" s="20"/>
      <c r="I305" s="20"/>
      <c r="J305" s="5"/>
      <c r="K305" s="5"/>
      <c r="L305" s="5"/>
      <c r="M305" s="5"/>
      <c r="N305" s="5"/>
      <c r="O305" s="5"/>
      <c r="P305" s="5"/>
      <c r="Q305" s="5"/>
      <c r="R305" s="5"/>
      <c r="S305" s="5"/>
      <c r="T305" s="5"/>
      <c r="U305" s="5"/>
      <c r="V305" s="5"/>
      <c r="W305" s="5"/>
      <c r="X305" s="5"/>
      <c r="Y305" s="5"/>
      <c r="Z305" s="5"/>
    </row>
    <row r="306" spans="1:26" ht="14.25" customHeight="1" x14ac:dyDescent="0.35">
      <c r="A306" s="5"/>
      <c r="B306" s="6"/>
      <c r="C306" s="7"/>
      <c r="D306" s="5"/>
      <c r="E306" s="5"/>
      <c r="F306" s="6"/>
      <c r="G306" s="5"/>
      <c r="H306" s="20"/>
      <c r="I306" s="20"/>
      <c r="J306" s="5"/>
      <c r="K306" s="5"/>
      <c r="L306" s="5"/>
      <c r="M306" s="5"/>
      <c r="N306" s="5"/>
      <c r="O306" s="5"/>
      <c r="P306" s="5"/>
      <c r="Q306" s="5"/>
      <c r="R306" s="5"/>
      <c r="S306" s="5"/>
      <c r="T306" s="5"/>
      <c r="U306" s="5"/>
      <c r="V306" s="5"/>
      <c r="W306" s="5"/>
      <c r="X306" s="5"/>
      <c r="Y306" s="5"/>
      <c r="Z306" s="5"/>
    </row>
    <row r="307" spans="1:26" ht="14.25" customHeight="1" x14ac:dyDescent="0.35">
      <c r="A307" s="5"/>
      <c r="B307" s="6"/>
      <c r="C307" s="7"/>
      <c r="D307" s="5"/>
      <c r="E307" s="5"/>
      <c r="F307" s="6"/>
      <c r="G307" s="5"/>
      <c r="H307" s="20"/>
      <c r="I307" s="20"/>
      <c r="J307" s="5"/>
      <c r="K307" s="5"/>
      <c r="L307" s="5"/>
      <c r="M307" s="5"/>
      <c r="N307" s="5"/>
      <c r="O307" s="5"/>
      <c r="P307" s="5"/>
      <c r="Q307" s="5"/>
      <c r="R307" s="5"/>
      <c r="S307" s="5"/>
      <c r="T307" s="5"/>
      <c r="U307" s="5"/>
      <c r="V307" s="5"/>
      <c r="W307" s="5"/>
      <c r="X307" s="5"/>
      <c r="Y307" s="5"/>
      <c r="Z307" s="5"/>
    </row>
    <row r="308" spans="1:26" ht="14.25" customHeight="1" x14ac:dyDescent="0.35">
      <c r="A308" s="5"/>
      <c r="B308" s="6"/>
      <c r="C308" s="7"/>
      <c r="D308" s="5"/>
      <c r="E308" s="5"/>
      <c r="F308" s="6"/>
      <c r="G308" s="5"/>
      <c r="H308" s="20"/>
      <c r="I308" s="20"/>
      <c r="J308" s="5"/>
      <c r="K308" s="5"/>
      <c r="L308" s="5"/>
      <c r="M308" s="5"/>
      <c r="N308" s="5"/>
      <c r="O308" s="5"/>
      <c r="P308" s="5"/>
      <c r="Q308" s="5"/>
      <c r="R308" s="5"/>
      <c r="S308" s="5"/>
      <c r="T308" s="5"/>
      <c r="U308" s="5"/>
      <c r="V308" s="5"/>
      <c r="W308" s="5"/>
      <c r="X308" s="5"/>
      <c r="Y308" s="5"/>
      <c r="Z308" s="5"/>
    </row>
    <row r="309" spans="1:26" ht="14.25" customHeight="1" x14ac:dyDescent="0.35">
      <c r="A309" s="5"/>
      <c r="B309" s="6"/>
      <c r="C309" s="7"/>
      <c r="D309" s="5"/>
      <c r="E309" s="5"/>
      <c r="F309" s="6"/>
      <c r="G309" s="5"/>
      <c r="H309" s="20"/>
      <c r="I309" s="20"/>
      <c r="J309" s="5"/>
      <c r="K309" s="5"/>
      <c r="L309" s="5"/>
      <c r="M309" s="5"/>
      <c r="N309" s="5"/>
      <c r="O309" s="5"/>
      <c r="P309" s="5"/>
      <c r="Q309" s="5"/>
      <c r="R309" s="5"/>
      <c r="S309" s="5"/>
      <c r="T309" s="5"/>
      <c r="U309" s="5"/>
      <c r="V309" s="5"/>
      <c r="W309" s="5"/>
      <c r="X309" s="5"/>
      <c r="Y309" s="5"/>
      <c r="Z309" s="5"/>
    </row>
    <row r="310" spans="1:26" ht="14.25" customHeight="1" x14ac:dyDescent="0.35">
      <c r="A310" s="5"/>
      <c r="B310" s="6"/>
      <c r="C310" s="7"/>
      <c r="D310" s="5"/>
      <c r="E310" s="5"/>
      <c r="F310" s="6"/>
      <c r="G310" s="5"/>
      <c r="H310" s="20"/>
      <c r="I310" s="20"/>
      <c r="J310" s="5"/>
      <c r="K310" s="5"/>
      <c r="L310" s="5"/>
      <c r="M310" s="5"/>
      <c r="N310" s="5"/>
      <c r="O310" s="5"/>
      <c r="P310" s="5"/>
      <c r="Q310" s="5"/>
      <c r="R310" s="5"/>
      <c r="S310" s="5"/>
      <c r="T310" s="5"/>
      <c r="U310" s="5"/>
      <c r="V310" s="5"/>
      <c r="W310" s="5"/>
      <c r="X310" s="5"/>
      <c r="Y310" s="5"/>
      <c r="Z310" s="5"/>
    </row>
    <row r="311" spans="1:26" ht="14.25" customHeight="1" x14ac:dyDescent="0.35">
      <c r="A311" s="5"/>
      <c r="B311" s="6"/>
      <c r="C311" s="7"/>
      <c r="D311" s="5"/>
      <c r="E311" s="5"/>
      <c r="F311" s="6"/>
      <c r="G311" s="5"/>
      <c r="H311" s="20"/>
      <c r="I311" s="20"/>
      <c r="J311" s="5"/>
      <c r="K311" s="5"/>
      <c r="L311" s="5"/>
      <c r="M311" s="5"/>
      <c r="N311" s="5"/>
      <c r="O311" s="5"/>
      <c r="P311" s="5"/>
      <c r="Q311" s="5"/>
      <c r="R311" s="5"/>
      <c r="S311" s="5"/>
      <c r="T311" s="5"/>
      <c r="U311" s="5"/>
      <c r="V311" s="5"/>
      <c r="W311" s="5"/>
      <c r="X311" s="5"/>
      <c r="Y311" s="5"/>
      <c r="Z311" s="5"/>
    </row>
    <row r="312" spans="1:26" ht="14.25" customHeight="1" x14ac:dyDescent="0.35">
      <c r="A312" s="5"/>
      <c r="B312" s="6"/>
      <c r="C312" s="7"/>
      <c r="D312" s="5"/>
      <c r="E312" s="5"/>
      <c r="F312" s="6"/>
      <c r="G312" s="5"/>
      <c r="H312" s="20"/>
      <c r="I312" s="20"/>
      <c r="J312" s="5"/>
      <c r="K312" s="5"/>
      <c r="L312" s="5"/>
      <c r="M312" s="5"/>
      <c r="N312" s="5"/>
      <c r="O312" s="5"/>
      <c r="P312" s="5"/>
      <c r="Q312" s="5"/>
      <c r="R312" s="5"/>
      <c r="S312" s="5"/>
      <c r="T312" s="5"/>
      <c r="U312" s="5"/>
      <c r="V312" s="5"/>
      <c r="W312" s="5"/>
      <c r="X312" s="5"/>
      <c r="Y312" s="5"/>
      <c r="Z312" s="5"/>
    </row>
    <row r="313" spans="1:26" ht="14.25" customHeight="1" x14ac:dyDescent="0.35">
      <c r="A313" s="5"/>
      <c r="B313" s="6"/>
      <c r="C313" s="7"/>
      <c r="D313" s="5"/>
      <c r="E313" s="5"/>
      <c r="F313" s="6"/>
      <c r="G313" s="5"/>
      <c r="H313" s="20"/>
      <c r="I313" s="20"/>
      <c r="J313" s="5"/>
      <c r="K313" s="5"/>
      <c r="L313" s="5"/>
      <c r="M313" s="5"/>
      <c r="N313" s="5"/>
      <c r="O313" s="5"/>
      <c r="P313" s="5"/>
      <c r="Q313" s="5"/>
      <c r="R313" s="5"/>
      <c r="S313" s="5"/>
      <c r="T313" s="5"/>
      <c r="U313" s="5"/>
      <c r="V313" s="5"/>
      <c r="W313" s="5"/>
      <c r="X313" s="5"/>
      <c r="Y313" s="5"/>
      <c r="Z313" s="5"/>
    </row>
    <row r="314" spans="1:26" ht="14.25" customHeight="1" x14ac:dyDescent="0.35">
      <c r="A314" s="5"/>
      <c r="B314" s="6"/>
      <c r="C314" s="7"/>
      <c r="D314" s="5"/>
      <c r="E314" s="5"/>
      <c r="F314" s="6"/>
      <c r="G314" s="5"/>
      <c r="H314" s="20"/>
      <c r="I314" s="20"/>
      <c r="J314" s="5"/>
      <c r="K314" s="5"/>
      <c r="L314" s="5"/>
      <c r="M314" s="5"/>
      <c r="N314" s="5"/>
      <c r="O314" s="5"/>
      <c r="P314" s="5"/>
      <c r="Q314" s="5"/>
      <c r="R314" s="5"/>
      <c r="S314" s="5"/>
      <c r="T314" s="5"/>
      <c r="U314" s="5"/>
      <c r="V314" s="5"/>
      <c r="W314" s="5"/>
      <c r="X314" s="5"/>
      <c r="Y314" s="5"/>
      <c r="Z314" s="5"/>
    </row>
    <row r="315" spans="1:26" ht="14.25" customHeight="1" x14ac:dyDescent="0.35">
      <c r="A315" s="5"/>
      <c r="B315" s="6"/>
      <c r="C315" s="7"/>
      <c r="D315" s="5"/>
      <c r="E315" s="5"/>
      <c r="F315" s="6"/>
      <c r="G315" s="5"/>
      <c r="H315" s="20"/>
      <c r="I315" s="20"/>
      <c r="J315" s="5"/>
      <c r="K315" s="5"/>
      <c r="L315" s="5"/>
      <c r="M315" s="5"/>
      <c r="N315" s="5"/>
      <c r="O315" s="5"/>
      <c r="P315" s="5"/>
      <c r="Q315" s="5"/>
      <c r="R315" s="5"/>
      <c r="S315" s="5"/>
      <c r="T315" s="5"/>
      <c r="U315" s="5"/>
      <c r="V315" s="5"/>
      <c r="W315" s="5"/>
      <c r="X315" s="5"/>
      <c r="Y315" s="5"/>
      <c r="Z315" s="5"/>
    </row>
    <row r="316" spans="1:26" ht="14.25" customHeight="1" x14ac:dyDescent="0.35">
      <c r="A316" s="5"/>
      <c r="B316" s="6"/>
      <c r="C316" s="7"/>
      <c r="D316" s="5"/>
      <c r="E316" s="5"/>
      <c r="F316" s="6"/>
      <c r="G316" s="5"/>
      <c r="H316" s="20"/>
      <c r="I316" s="20"/>
      <c r="J316" s="5"/>
      <c r="K316" s="5"/>
      <c r="L316" s="5"/>
      <c r="M316" s="5"/>
      <c r="N316" s="5"/>
      <c r="O316" s="5"/>
      <c r="P316" s="5"/>
      <c r="Q316" s="5"/>
      <c r="R316" s="5"/>
      <c r="S316" s="5"/>
      <c r="T316" s="5"/>
      <c r="U316" s="5"/>
      <c r="V316" s="5"/>
      <c r="W316" s="5"/>
      <c r="X316" s="5"/>
      <c r="Y316" s="5"/>
      <c r="Z316" s="5"/>
    </row>
    <row r="317" spans="1:26" ht="14.25" customHeight="1" x14ac:dyDescent="0.35">
      <c r="A317" s="5"/>
      <c r="B317" s="6"/>
      <c r="C317" s="7"/>
      <c r="D317" s="5"/>
      <c r="E317" s="5"/>
      <c r="F317" s="6"/>
      <c r="G317" s="5"/>
      <c r="H317" s="20"/>
      <c r="I317" s="20"/>
      <c r="J317" s="5"/>
      <c r="K317" s="5"/>
      <c r="L317" s="5"/>
      <c r="M317" s="5"/>
      <c r="N317" s="5"/>
      <c r="O317" s="5"/>
      <c r="P317" s="5"/>
      <c r="Q317" s="5"/>
      <c r="R317" s="5"/>
      <c r="S317" s="5"/>
      <c r="T317" s="5"/>
      <c r="U317" s="5"/>
      <c r="V317" s="5"/>
      <c r="W317" s="5"/>
      <c r="X317" s="5"/>
      <c r="Y317" s="5"/>
      <c r="Z317" s="5"/>
    </row>
    <row r="318" spans="1:26" ht="14.25" customHeight="1" x14ac:dyDescent="0.35">
      <c r="A318" s="5"/>
      <c r="B318" s="6"/>
      <c r="C318" s="7"/>
      <c r="D318" s="5"/>
      <c r="E318" s="5"/>
      <c r="F318" s="6"/>
      <c r="G318" s="5"/>
      <c r="H318" s="20"/>
      <c r="I318" s="20"/>
      <c r="J318" s="5"/>
      <c r="K318" s="5"/>
      <c r="L318" s="5"/>
      <c r="M318" s="5"/>
      <c r="N318" s="5"/>
      <c r="O318" s="5"/>
      <c r="P318" s="5"/>
      <c r="Q318" s="5"/>
      <c r="R318" s="5"/>
      <c r="S318" s="5"/>
      <c r="T318" s="5"/>
      <c r="U318" s="5"/>
      <c r="V318" s="5"/>
      <c r="W318" s="5"/>
      <c r="X318" s="5"/>
      <c r="Y318" s="5"/>
      <c r="Z318" s="5"/>
    </row>
    <row r="319" spans="1:26" ht="14.25" customHeight="1" x14ac:dyDescent="0.35">
      <c r="A319" s="5"/>
      <c r="B319" s="6"/>
      <c r="C319" s="7"/>
      <c r="D319" s="5"/>
      <c r="E319" s="5"/>
      <c r="F319" s="6"/>
      <c r="G319" s="5"/>
      <c r="H319" s="20"/>
      <c r="I319" s="20"/>
      <c r="J319" s="5"/>
      <c r="K319" s="5"/>
      <c r="L319" s="5"/>
      <c r="M319" s="5"/>
      <c r="N319" s="5"/>
      <c r="O319" s="5"/>
      <c r="P319" s="5"/>
      <c r="Q319" s="5"/>
      <c r="R319" s="5"/>
      <c r="S319" s="5"/>
      <c r="T319" s="5"/>
      <c r="U319" s="5"/>
      <c r="V319" s="5"/>
      <c r="W319" s="5"/>
      <c r="X319" s="5"/>
      <c r="Y319" s="5"/>
      <c r="Z319" s="5"/>
    </row>
    <row r="320" spans="1:26" ht="14.25" customHeight="1" x14ac:dyDescent="0.35">
      <c r="A320" s="5"/>
      <c r="B320" s="6"/>
      <c r="C320" s="7"/>
      <c r="D320" s="5"/>
      <c r="E320" s="5"/>
      <c r="F320" s="6"/>
      <c r="G320" s="5"/>
      <c r="H320" s="20"/>
      <c r="I320" s="20"/>
      <c r="J320" s="5"/>
      <c r="K320" s="5"/>
      <c r="L320" s="5"/>
      <c r="M320" s="5"/>
      <c r="N320" s="5"/>
      <c r="O320" s="5"/>
      <c r="P320" s="5"/>
      <c r="Q320" s="5"/>
      <c r="R320" s="5"/>
      <c r="S320" s="5"/>
      <c r="T320" s="5"/>
      <c r="U320" s="5"/>
      <c r="V320" s="5"/>
      <c r="W320" s="5"/>
      <c r="X320" s="5"/>
      <c r="Y320" s="5"/>
      <c r="Z320" s="5"/>
    </row>
    <row r="321" spans="1:26" ht="14.25" customHeight="1" x14ac:dyDescent="0.35">
      <c r="A321" s="5"/>
      <c r="B321" s="6"/>
      <c r="C321" s="7"/>
      <c r="D321" s="5"/>
      <c r="E321" s="5"/>
      <c r="F321" s="6"/>
      <c r="G321" s="5"/>
      <c r="H321" s="20"/>
      <c r="I321" s="20"/>
      <c r="J321" s="5"/>
      <c r="K321" s="5"/>
      <c r="L321" s="5"/>
      <c r="M321" s="5"/>
      <c r="N321" s="5"/>
      <c r="O321" s="5"/>
      <c r="P321" s="5"/>
      <c r="Q321" s="5"/>
      <c r="R321" s="5"/>
      <c r="S321" s="5"/>
      <c r="T321" s="5"/>
      <c r="U321" s="5"/>
      <c r="V321" s="5"/>
      <c r="W321" s="5"/>
      <c r="X321" s="5"/>
      <c r="Y321" s="5"/>
      <c r="Z321" s="5"/>
    </row>
    <row r="322" spans="1:26" ht="14.25" customHeight="1" x14ac:dyDescent="0.35">
      <c r="A322" s="5"/>
      <c r="B322" s="6"/>
      <c r="C322" s="7"/>
      <c r="D322" s="5"/>
      <c r="E322" s="5"/>
      <c r="F322" s="6"/>
      <c r="G322" s="5"/>
      <c r="H322" s="20"/>
      <c r="I322" s="20"/>
      <c r="J322" s="5"/>
      <c r="K322" s="5"/>
      <c r="L322" s="5"/>
      <c r="M322" s="5"/>
      <c r="N322" s="5"/>
      <c r="O322" s="5"/>
      <c r="P322" s="5"/>
      <c r="Q322" s="5"/>
      <c r="R322" s="5"/>
      <c r="S322" s="5"/>
      <c r="T322" s="5"/>
      <c r="U322" s="5"/>
      <c r="V322" s="5"/>
      <c r="W322" s="5"/>
      <c r="X322" s="5"/>
      <c r="Y322" s="5"/>
      <c r="Z322" s="5"/>
    </row>
    <row r="323" spans="1:26" ht="14.25" customHeight="1" x14ac:dyDescent="0.35">
      <c r="A323" s="5"/>
      <c r="B323" s="6"/>
      <c r="C323" s="7"/>
      <c r="D323" s="5"/>
      <c r="E323" s="5"/>
      <c r="F323" s="6"/>
      <c r="G323" s="5"/>
      <c r="H323" s="20"/>
      <c r="I323" s="20"/>
      <c r="J323" s="5"/>
      <c r="K323" s="5"/>
      <c r="L323" s="5"/>
      <c r="M323" s="5"/>
      <c r="N323" s="5"/>
      <c r="O323" s="5"/>
      <c r="P323" s="5"/>
      <c r="Q323" s="5"/>
      <c r="R323" s="5"/>
      <c r="S323" s="5"/>
      <c r="T323" s="5"/>
      <c r="U323" s="5"/>
      <c r="V323" s="5"/>
      <c r="W323" s="5"/>
      <c r="X323" s="5"/>
      <c r="Y323" s="5"/>
      <c r="Z323" s="5"/>
    </row>
    <row r="324" spans="1:26" ht="14.25" customHeight="1" x14ac:dyDescent="0.35">
      <c r="A324" s="5"/>
      <c r="B324" s="6"/>
      <c r="C324" s="7"/>
      <c r="D324" s="5"/>
      <c r="E324" s="5"/>
      <c r="F324" s="6"/>
      <c r="G324" s="5"/>
      <c r="H324" s="20"/>
      <c r="I324" s="20"/>
      <c r="J324" s="5"/>
      <c r="K324" s="5"/>
      <c r="L324" s="5"/>
      <c r="M324" s="5"/>
      <c r="N324" s="5"/>
      <c r="O324" s="5"/>
      <c r="P324" s="5"/>
      <c r="Q324" s="5"/>
      <c r="R324" s="5"/>
      <c r="S324" s="5"/>
      <c r="T324" s="5"/>
      <c r="U324" s="5"/>
      <c r="V324" s="5"/>
      <c r="W324" s="5"/>
      <c r="X324" s="5"/>
      <c r="Y324" s="5"/>
      <c r="Z324" s="5"/>
    </row>
    <row r="325" spans="1:26" ht="14.25" customHeight="1" x14ac:dyDescent="0.35">
      <c r="A325" s="5"/>
      <c r="B325" s="6"/>
      <c r="C325" s="7"/>
      <c r="D325" s="5"/>
      <c r="E325" s="5"/>
      <c r="F325" s="6"/>
      <c r="G325" s="5"/>
      <c r="H325" s="20"/>
      <c r="I325" s="20"/>
      <c r="J325" s="5"/>
      <c r="K325" s="5"/>
      <c r="L325" s="5"/>
      <c r="M325" s="5"/>
      <c r="N325" s="5"/>
      <c r="O325" s="5"/>
      <c r="P325" s="5"/>
      <c r="Q325" s="5"/>
      <c r="R325" s="5"/>
      <c r="S325" s="5"/>
      <c r="T325" s="5"/>
      <c r="U325" s="5"/>
      <c r="V325" s="5"/>
      <c r="W325" s="5"/>
      <c r="X325" s="5"/>
      <c r="Y325" s="5"/>
      <c r="Z325" s="5"/>
    </row>
    <row r="326" spans="1:26" ht="14.25" customHeight="1" x14ac:dyDescent="0.35">
      <c r="A326" s="5"/>
      <c r="B326" s="6"/>
      <c r="C326" s="7"/>
      <c r="D326" s="5"/>
      <c r="E326" s="5"/>
      <c r="F326" s="6"/>
      <c r="G326" s="5"/>
      <c r="H326" s="20"/>
      <c r="I326" s="20"/>
      <c r="J326" s="5"/>
      <c r="K326" s="5"/>
      <c r="L326" s="5"/>
      <c r="M326" s="5"/>
      <c r="N326" s="5"/>
      <c r="O326" s="5"/>
      <c r="P326" s="5"/>
      <c r="Q326" s="5"/>
      <c r="R326" s="5"/>
      <c r="S326" s="5"/>
      <c r="T326" s="5"/>
      <c r="U326" s="5"/>
      <c r="V326" s="5"/>
      <c r="W326" s="5"/>
      <c r="X326" s="5"/>
      <c r="Y326" s="5"/>
      <c r="Z326" s="5"/>
    </row>
    <row r="327" spans="1:26" ht="14.25" customHeight="1" x14ac:dyDescent="0.35">
      <c r="A327" s="5"/>
      <c r="B327" s="6"/>
      <c r="C327" s="7"/>
      <c r="D327" s="5"/>
      <c r="E327" s="5"/>
      <c r="F327" s="6"/>
      <c r="G327" s="5"/>
      <c r="H327" s="20"/>
      <c r="I327" s="20"/>
      <c r="J327" s="5"/>
      <c r="K327" s="5"/>
      <c r="L327" s="5"/>
      <c r="M327" s="5"/>
      <c r="N327" s="5"/>
      <c r="O327" s="5"/>
      <c r="P327" s="5"/>
      <c r="Q327" s="5"/>
      <c r="R327" s="5"/>
      <c r="S327" s="5"/>
      <c r="T327" s="5"/>
      <c r="U327" s="5"/>
      <c r="V327" s="5"/>
      <c r="W327" s="5"/>
      <c r="X327" s="5"/>
      <c r="Y327" s="5"/>
      <c r="Z327" s="5"/>
    </row>
    <row r="328" spans="1:26" ht="14.25" customHeight="1" x14ac:dyDescent="0.35">
      <c r="A328" s="5"/>
      <c r="B328" s="6"/>
      <c r="C328" s="7"/>
      <c r="D328" s="5"/>
      <c r="E328" s="5"/>
      <c r="F328" s="6"/>
      <c r="G328" s="5"/>
      <c r="H328" s="20"/>
      <c r="I328" s="20"/>
      <c r="J328" s="5"/>
      <c r="K328" s="5"/>
      <c r="L328" s="5"/>
      <c r="M328" s="5"/>
      <c r="N328" s="5"/>
      <c r="O328" s="5"/>
      <c r="P328" s="5"/>
      <c r="Q328" s="5"/>
      <c r="R328" s="5"/>
      <c r="S328" s="5"/>
      <c r="T328" s="5"/>
      <c r="U328" s="5"/>
      <c r="V328" s="5"/>
      <c r="W328" s="5"/>
      <c r="X328" s="5"/>
      <c r="Y328" s="5"/>
      <c r="Z328" s="5"/>
    </row>
    <row r="329" spans="1:26" ht="14.25" customHeight="1" x14ac:dyDescent="0.35">
      <c r="A329" s="5"/>
      <c r="B329" s="6"/>
      <c r="C329" s="7"/>
      <c r="D329" s="5"/>
      <c r="E329" s="5"/>
      <c r="F329" s="6"/>
      <c r="G329" s="5"/>
      <c r="H329" s="20"/>
      <c r="I329" s="20"/>
      <c r="J329" s="5"/>
      <c r="K329" s="5"/>
      <c r="L329" s="5"/>
      <c r="M329" s="5"/>
      <c r="N329" s="5"/>
      <c r="O329" s="5"/>
      <c r="P329" s="5"/>
      <c r="Q329" s="5"/>
      <c r="R329" s="5"/>
      <c r="S329" s="5"/>
      <c r="T329" s="5"/>
      <c r="U329" s="5"/>
      <c r="V329" s="5"/>
      <c r="W329" s="5"/>
      <c r="X329" s="5"/>
      <c r="Y329" s="5"/>
      <c r="Z329" s="5"/>
    </row>
    <row r="330" spans="1:26" ht="14.25" customHeight="1" x14ac:dyDescent="0.35">
      <c r="A330" s="5"/>
      <c r="B330" s="6"/>
      <c r="C330" s="7"/>
      <c r="D330" s="5"/>
      <c r="E330" s="5"/>
      <c r="F330" s="6"/>
      <c r="G330" s="5"/>
      <c r="H330" s="20"/>
      <c r="I330" s="20"/>
      <c r="J330" s="5"/>
      <c r="K330" s="5"/>
      <c r="L330" s="5"/>
      <c r="M330" s="5"/>
      <c r="N330" s="5"/>
      <c r="O330" s="5"/>
      <c r="P330" s="5"/>
      <c r="Q330" s="5"/>
      <c r="R330" s="5"/>
      <c r="S330" s="5"/>
      <c r="T330" s="5"/>
      <c r="U330" s="5"/>
      <c r="V330" s="5"/>
      <c r="W330" s="5"/>
      <c r="X330" s="5"/>
      <c r="Y330" s="5"/>
      <c r="Z330" s="5"/>
    </row>
    <row r="331" spans="1:26" ht="14.25" customHeight="1" x14ac:dyDescent="0.35">
      <c r="A331" s="5"/>
      <c r="B331" s="6"/>
      <c r="C331" s="7"/>
      <c r="D331" s="5"/>
      <c r="E331" s="5"/>
      <c r="F331" s="6"/>
      <c r="G331" s="5"/>
      <c r="H331" s="20"/>
      <c r="I331" s="20"/>
      <c r="J331" s="5"/>
      <c r="K331" s="5"/>
      <c r="L331" s="5"/>
      <c r="M331" s="5"/>
      <c r="N331" s="5"/>
      <c r="O331" s="5"/>
      <c r="P331" s="5"/>
      <c r="Q331" s="5"/>
      <c r="R331" s="5"/>
      <c r="S331" s="5"/>
      <c r="T331" s="5"/>
      <c r="U331" s="5"/>
      <c r="V331" s="5"/>
      <c r="W331" s="5"/>
      <c r="X331" s="5"/>
      <c r="Y331" s="5"/>
      <c r="Z331" s="5"/>
    </row>
    <row r="332" spans="1:26" ht="14.25" customHeight="1" x14ac:dyDescent="0.35">
      <c r="A332" s="5"/>
      <c r="B332" s="6"/>
      <c r="C332" s="7"/>
      <c r="D332" s="5"/>
      <c r="E332" s="5"/>
      <c r="F332" s="6"/>
      <c r="G332" s="5"/>
      <c r="H332" s="20"/>
      <c r="I332" s="20"/>
      <c r="J332" s="5"/>
      <c r="K332" s="5"/>
      <c r="L332" s="5"/>
      <c r="M332" s="5"/>
      <c r="N332" s="5"/>
      <c r="O332" s="5"/>
      <c r="P332" s="5"/>
      <c r="Q332" s="5"/>
      <c r="R332" s="5"/>
      <c r="S332" s="5"/>
      <c r="T332" s="5"/>
      <c r="U332" s="5"/>
      <c r="V332" s="5"/>
      <c r="W332" s="5"/>
      <c r="X332" s="5"/>
      <c r="Y332" s="5"/>
      <c r="Z332" s="5"/>
    </row>
    <row r="333" spans="1:26" ht="14.25" customHeight="1" x14ac:dyDescent="0.35">
      <c r="A333" s="5"/>
      <c r="B333" s="6"/>
      <c r="C333" s="7"/>
      <c r="D333" s="5"/>
      <c r="E333" s="5"/>
      <c r="F333" s="6"/>
      <c r="G333" s="5"/>
      <c r="H333" s="20"/>
      <c r="I333" s="20"/>
      <c r="J333" s="5"/>
      <c r="K333" s="5"/>
      <c r="L333" s="5"/>
      <c r="M333" s="5"/>
      <c r="N333" s="5"/>
      <c r="O333" s="5"/>
      <c r="P333" s="5"/>
      <c r="Q333" s="5"/>
      <c r="R333" s="5"/>
      <c r="S333" s="5"/>
      <c r="T333" s="5"/>
      <c r="U333" s="5"/>
      <c r="V333" s="5"/>
      <c r="W333" s="5"/>
      <c r="X333" s="5"/>
      <c r="Y333" s="5"/>
      <c r="Z333" s="5"/>
    </row>
    <row r="334" spans="1:26" ht="14.25" customHeight="1" x14ac:dyDescent="0.35">
      <c r="A334" s="5"/>
      <c r="B334" s="6"/>
      <c r="C334" s="7"/>
      <c r="D334" s="5"/>
      <c r="E334" s="5"/>
      <c r="F334" s="6"/>
      <c r="G334" s="5"/>
      <c r="H334" s="20"/>
      <c r="I334" s="20"/>
      <c r="J334" s="5"/>
      <c r="K334" s="5"/>
      <c r="L334" s="5"/>
      <c r="M334" s="5"/>
      <c r="N334" s="5"/>
      <c r="O334" s="5"/>
      <c r="P334" s="5"/>
      <c r="Q334" s="5"/>
      <c r="R334" s="5"/>
      <c r="S334" s="5"/>
      <c r="T334" s="5"/>
      <c r="U334" s="5"/>
      <c r="V334" s="5"/>
      <c r="W334" s="5"/>
      <c r="X334" s="5"/>
      <c r="Y334" s="5"/>
      <c r="Z334" s="5"/>
    </row>
    <row r="335" spans="1:26" ht="14.25" customHeight="1" x14ac:dyDescent="0.35">
      <c r="A335" s="5"/>
      <c r="B335" s="6"/>
      <c r="C335" s="7"/>
      <c r="D335" s="5"/>
      <c r="E335" s="5"/>
      <c r="F335" s="6"/>
      <c r="G335" s="5"/>
      <c r="H335" s="20"/>
      <c r="I335" s="20"/>
      <c r="J335" s="5"/>
      <c r="K335" s="5"/>
      <c r="L335" s="5"/>
      <c r="M335" s="5"/>
      <c r="N335" s="5"/>
      <c r="O335" s="5"/>
      <c r="P335" s="5"/>
      <c r="Q335" s="5"/>
      <c r="R335" s="5"/>
      <c r="S335" s="5"/>
      <c r="T335" s="5"/>
      <c r="U335" s="5"/>
      <c r="V335" s="5"/>
      <c r="W335" s="5"/>
      <c r="X335" s="5"/>
      <c r="Y335" s="5"/>
      <c r="Z335" s="5"/>
    </row>
    <row r="336" spans="1:26" ht="14.25" customHeight="1" x14ac:dyDescent="0.35">
      <c r="A336" s="5"/>
      <c r="B336" s="6"/>
      <c r="C336" s="7"/>
      <c r="D336" s="5"/>
      <c r="E336" s="5"/>
      <c r="F336" s="6"/>
      <c r="G336" s="5"/>
      <c r="H336" s="20"/>
      <c r="I336" s="20"/>
      <c r="J336" s="5"/>
      <c r="K336" s="5"/>
      <c r="L336" s="5"/>
      <c r="M336" s="5"/>
      <c r="N336" s="5"/>
      <c r="O336" s="5"/>
      <c r="P336" s="5"/>
      <c r="Q336" s="5"/>
      <c r="R336" s="5"/>
      <c r="S336" s="5"/>
      <c r="T336" s="5"/>
      <c r="U336" s="5"/>
      <c r="V336" s="5"/>
      <c r="W336" s="5"/>
      <c r="X336" s="5"/>
      <c r="Y336" s="5"/>
      <c r="Z336" s="5"/>
    </row>
    <row r="337" spans="1:26" ht="14.25" customHeight="1" x14ac:dyDescent="0.35">
      <c r="A337" s="5"/>
      <c r="B337" s="6"/>
      <c r="C337" s="7"/>
      <c r="D337" s="5"/>
      <c r="E337" s="5"/>
      <c r="F337" s="6"/>
      <c r="G337" s="5"/>
      <c r="H337" s="20"/>
      <c r="I337" s="20"/>
      <c r="J337" s="5"/>
      <c r="K337" s="5"/>
      <c r="L337" s="5"/>
      <c r="M337" s="5"/>
      <c r="N337" s="5"/>
      <c r="O337" s="5"/>
      <c r="P337" s="5"/>
      <c r="Q337" s="5"/>
      <c r="R337" s="5"/>
      <c r="S337" s="5"/>
      <c r="T337" s="5"/>
      <c r="U337" s="5"/>
      <c r="V337" s="5"/>
      <c r="W337" s="5"/>
      <c r="X337" s="5"/>
      <c r="Y337" s="5"/>
      <c r="Z337" s="5"/>
    </row>
    <row r="338" spans="1:26" ht="14.25" customHeight="1" x14ac:dyDescent="0.35">
      <c r="A338" s="5"/>
      <c r="B338" s="6"/>
      <c r="C338" s="7"/>
      <c r="D338" s="5"/>
      <c r="E338" s="5"/>
      <c r="F338" s="6"/>
      <c r="G338" s="5"/>
      <c r="H338" s="20"/>
      <c r="I338" s="20"/>
      <c r="J338" s="5"/>
      <c r="K338" s="5"/>
      <c r="L338" s="5"/>
      <c r="M338" s="5"/>
      <c r="N338" s="5"/>
      <c r="O338" s="5"/>
      <c r="P338" s="5"/>
      <c r="Q338" s="5"/>
      <c r="R338" s="5"/>
      <c r="S338" s="5"/>
      <c r="T338" s="5"/>
      <c r="U338" s="5"/>
      <c r="V338" s="5"/>
      <c r="W338" s="5"/>
      <c r="X338" s="5"/>
      <c r="Y338" s="5"/>
      <c r="Z338" s="5"/>
    </row>
    <row r="339" spans="1:26" ht="14.25" customHeight="1" x14ac:dyDescent="0.35">
      <c r="A339" s="5"/>
      <c r="B339" s="6"/>
      <c r="C339" s="7"/>
      <c r="D339" s="5"/>
      <c r="E339" s="5"/>
      <c r="F339" s="6"/>
      <c r="G339" s="5"/>
      <c r="H339" s="20"/>
      <c r="I339" s="20"/>
      <c r="J339" s="5"/>
      <c r="K339" s="5"/>
      <c r="L339" s="5"/>
      <c r="M339" s="5"/>
      <c r="N339" s="5"/>
      <c r="O339" s="5"/>
      <c r="P339" s="5"/>
      <c r="Q339" s="5"/>
      <c r="R339" s="5"/>
      <c r="S339" s="5"/>
      <c r="T339" s="5"/>
      <c r="U339" s="5"/>
      <c r="V339" s="5"/>
      <c r="W339" s="5"/>
      <c r="X339" s="5"/>
      <c r="Y339" s="5"/>
      <c r="Z339" s="5"/>
    </row>
    <row r="340" spans="1:26" ht="14.25" customHeight="1" x14ac:dyDescent="0.35">
      <c r="A340" s="5"/>
      <c r="B340" s="6"/>
      <c r="C340" s="7"/>
      <c r="D340" s="5"/>
      <c r="E340" s="5"/>
      <c r="F340" s="6"/>
      <c r="G340" s="5"/>
      <c r="H340" s="20"/>
      <c r="I340" s="20"/>
      <c r="J340" s="5"/>
      <c r="K340" s="5"/>
      <c r="L340" s="5"/>
      <c r="M340" s="5"/>
      <c r="N340" s="5"/>
      <c r="O340" s="5"/>
      <c r="P340" s="5"/>
      <c r="Q340" s="5"/>
      <c r="R340" s="5"/>
      <c r="S340" s="5"/>
      <c r="T340" s="5"/>
      <c r="U340" s="5"/>
      <c r="V340" s="5"/>
      <c r="W340" s="5"/>
      <c r="X340" s="5"/>
      <c r="Y340" s="5"/>
      <c r="Z340" s="5"/>
    </row>
    <row r="341" spans="1:26" ht="14.25" customHeight="1" x14ac:dyDescent="0.35">
      <c r="A341" s="5"/>
      <c r="B341" s="6"/>
      <c r="C341" s="7"/>
      <c r="D341" s="5"/>
      <c r="E341" s="5"/>
      <c r="F341" s="6"/>
      <c r="G341" s="5"/>
      <c r="H341" s="20"/>
      <c r="I341" s="20"/>
      <c r="J341" s="5"/>
      <c r="K341" s="5"/>
      <c r="L341" s="5"/>
      <c r="M341" s="5"/>
      <c r="N341" s="5"/>
      <c r="O341" s="5"/>
      <c r="P341" s="5"/>
      <c r="Q341" s="5"/>
      <c r="R341" s="5"/>
      <c r="S341" s="5"/>
      <c r="T341" s="5"/>
      <c r="U341" s="5"/>
      <c r="V341" s="5"/>
      <c r="W341" s="5"/>
      <c r="X341" s="5"/>
      <c r="Y341" s="5"/>
      <c r="Z341" s="5"/>
    </row>
    <row r="342" spans="1:26" ht="14.25" customHeight="1" x14ac:dyDescent="0.35">
      <c r="A342" s="5"/>
      <c r="B342" s="6"/>
      <c r="C342" s="7"/>
      <c r="D342" s="5"/>
      <c r="E342" s="5"/>
      <c r="F342" s="6"/>
      <c r="G342" s="5"/>
      <c r="H342" s="20"/>
      <c r="I342" s="20"/>
      <c r="J342" s="5"/>
      <c r="K342" s="5"/>
      <c r="L342" s="5"/>
      <c r="M342" s="5"/>
      <c r="N342" s="5"/>
      <c r="O342" s="5"/>
      <c r="P342" s="5"/>
      <c r="Q342" s="5"/>
      <c r="R342" s="5"/>
      <c r="S342" s="5"/>
      <c r="T342" s="5"/>
      <c r="U342" s="5"/>
      <c r="V342" s="5"/>
      <c r="W342" s="5"/>
      <c r="X342" s="5"/>
      <c r="Y342" s="5"/>
      <c r="Z342" s="5"/>
    </row>
    <row r="343" spans="1:26" ht="14.25" customHeight="1" x14ac:dyDescent="0.35">
      <c r="A343" s="5"/>
      <c r="B343" s="6"/>
      <c r="C343" s="7"/>
      <c r="D343" s="5"/>
      <c r="E343" s="5"/>
      <c r="F343" s="6"/>
      <c r="G343" s="5"/>
      <c r="H343" s="20"/>
      <c r="I343" s="20"/>
      <c r="J343" s="5"/>
      <c r="K343" s="5"/>
      <c r="L343" s="5"/>
      <c r="M343" s="5"/>
      <c r="N343" s="5"/>
      <c r="O343" s="5"/>
      <c r="P343" s="5"/>
      <c r="Q343" s="5"/>
      <c r="R343" s="5"/>
      <c r="S343" s="5"/>
      <c r="T343" s="5"/>
      <c r="U343" s="5"/>
      <c r="V343" s="5"/>
      <c r="W343" s="5"/>
      <c r="X343" s="5"/>
      <c r="Y343" s="5"/>
      <c r="Z343" s="5"/>
    </row>
    <row r="344" spans="1:26" ht="14.25" customHeight="1" x14ac:dyDescent="0.35">
      <c r="A344" s="5"/>
      <c r="B344" s="6"/>
      <c r="C344" s="7"/>
      <c r="D344" s="5"/>
      <c r="E344" s="5"/>
      <c r="F344" s="6"/>
      <c r="G344" s="5"/>
      <c r="H344" s="20"/>
      <c r="I344" s="20"/>
      <c r="J344" s="5"/>
      <c r="K344" s="5"/>
      <c r="L344" s="5"/>
      <c r="M344" s="5"/>
      <c r="N344" s="5"/>
      <c r="O344" s="5"/>
      <c r="P344" s="5"/>
      <c r="Q344" s="5"/>
      <c r="R344" s="5"/>
      <c r="S344" s="5"/>
      <c r="T344" s="5"/>
      <c r="U344" s="5"/>
      <c r="V344" s="5"/>
      <c r="W344" s="5"/>
      <c r="X344" s="5"/>
      <c r="Y344" s="5"/>
      <c r="Z344" s="5"/>
    </row>
    <row r="345" spans="1:26" ht="14.25" customHeight="1" x14ac:dyDescent="0.35">
      <c r="A345" s="5"/>
      <c r="B345" s="6"/>
      <c r="C345" s="7"/>
      <c r="D345" s="5"/>
      <c r="E345" s="5"/>
      <c r="F345" s="6"/>
      <c r="G345" s="5"/>
      <c r="H345" s="20"/>
      <c r="I345" s="20"/>
      <c r="J345" s="5"/>
      <c r="K345" s="5"/>
      <c r="L345" s="5"/>
      <c r="M345" s="5"/>
      <c r="N345" s="5"/>
      <c r="O345" s="5"/>
      <c r="P345" s="5"/>
      <c r="Q345" s="5"/>
      <c r="R345" s="5"/>
      <c r="S345" s="5"/>
      <c r="T345" s="5"/>
      <c r="U345" s="5"/>
      <c r="V345" s="5"/>
      <c r="W345" s="5"/>
      <c r="X345" s="5"/>
      <c r="Y345" s="5"/>
      <c r="Z345" s="5"/>
    </row>
    <row r="346" spans="1:26" ht="14.25" customHeight="1" x14ac:dyDescent="0.35">
      <c r="A346" s="5"/>
      <c r="B346" s="6"/>
      <c r="C346" s="7"/>
      <c r="D346" s="5"/>
      <c r="E346" s="5"/>
      <c r="F346" s="6"/>
      <c r="G346" s="5"/>
      <c r="H346" s="20"/>
      <c r="I346" s="20"/>
      <c r="J346" s="5"/>
      <c r="K346" s="5"/>
      <c r="L346" s="5"/>
      <c r="M346" s="5"/>
      <c r="N346" s="5"/>
      <c r="O346" s="5"/>
      <c r="P346" s="5"/>
      <c r="Q346" s="5"/>
      <c r="R346" s="5"/>
      <c r="S346" s="5"/>
      <c r="T346" s="5"/>
      <c r="U346" s="5"/>
      <c r="V346" s="5"/>
      <c r="W346" s="5"/>
      <c r="X346" s="5"/>
      <c r="Y346" s="5"/>
      <c r="Z346" s="5"/>
    </row>
    <row r="347" spans="1:26" ht="14.25" customHeight="1" x14ac:dyDescent="0.35">
      <c r="A347" s="5"/>
      <c r="B347" s="6"/>
      <c r="C347" s="7"/>
      <c r="D347" s="5"/>
      <c r="E347" s="5"/>
      <c r="F347" s="6"/>
      <c r="G347" s="5"/>
      <c r="H347" s="20"/>
      <c r="I347" s="20"/>
      <c r="J347" s="5"/>
      <c r="K347" s="5"/>
      <c r="L347" s="5"/>
      <c r="M347" s="5"/>
      <c r="N347" s="5"/>
      <c r="O347" s="5"/>
      <c r="P347" s="5"/>
      <c r="Q347" s="5"/>
      <c r="R347" s="5"/>
      <c r="S347" s="5"/>
      <c r="T347" s="5"/>
      <c r="U347" s="5"/>
      <c r="V347" s="5"/>
      <c r="W347" s="5"/>
      <c r="X347" s="5"/>
      <c r="Y347" s="5"/>
      <c r="Z347" s="5"/>
    </row>
    <row r="348" spans="1:26" ht="14.25" customHeight="1" x14ac:dyDescent="0.35">
      <c r="A348" s="5"/>
      <c r="B348" s="6"/>
      <c r="C348" s="7"/>
      <c r="D348" s="5"/>
      <c r="E348" s="5"/>
      <c r="F348" s="6"/>
      <c r="G348" s="5"/>
      <c r="H348" s="20"/>
      <c r="I348" s="20"/>
      <c r="J348" s="5"/>
      <c r="K348" s="5"/>
      <c r="L348" s="5"/>
      <c r="M348" s="5"/>
      <c r="N348" s="5"/>
      <c r="O348" s="5"/>
      <c r="P348" s="5"/>
      <c r="Q348" s="5"/>
      <c r="R348" s="5"/>
      <c r="S348" s="5"/>
      <c r="T348" s="5"/>
      <c r="U348" s="5"/>
      <c r="V348" s="5"/>
      <c r="W348" s="5"/>
      <c r="X348" s="5"/>
      <c r="Y348" s="5"/>
      <c r="Z348" s="5"/>
    </row>
    <row r="349" spans="1:26" ht="14.25" customHeight="1" x14ac:dyDescent="0.35">
      <c r="A349" s="5"/>
      <c r="B349" s="6"/>
      <c r="C349" s="7"/>
      <c r="D349" s="5"/>
      <c r="E349" s="5"/>
      <c r="F349" s="6"/>
      <c r="G349" s="5"/>
      <c r="H349" s="20"/>
      <c r="I349" s="20"/>
      <c r="J349" s="5"/>
      <c r="K349" s="5"/>
      <c r="L349" s="5"/>
      <c r="M349" s="5"/>
      <c r="N349" s="5"/>
      <c r="O349" s="5"/>
      <c r="P349" s="5"/>
      <c r="Q349" s="5"/>
      <c r="R349" s="5"/>
      <c r="S349" s="5"/>
      <c r="T349" s="5"/>
      <c r="U349" s="5"/>
      <c r="V349" s="5"/>
      <c r="W349" s="5"/>
      <c r="X349" s="5"/>
      <c r="Y349" s="5"/>
      <c r="Z349" s="5"/>
    </row>
    <row r="350" spans="1:26" ht="14.25" customHeight="1" x14ac:dyDescent="0.35">
      <c r="A350" s="5"/>
      <c r="B350" s="6"/>
      <c r="C350" s="7"/>
      <c r="D350" s="5"/>
      <c r="E350" s="5"/>
      <c r="F350" s="6"/>
      <c r="G350" s="5"/>
      <c r="H350" s="20"/>
      <c r="I350" s="20"/>
      <c r="J350" s="5"/>
      <c r="K350" s="5"/>
      <c r="L350" s="5"/>
      <c r="M350" s="5"/>
      <c r="N350" s="5"/>
      <c r="O350" s="5"/>
      <c r="P350" s="5"/>
      <c r="Q350" s="5"/>
      <c r="R350" s="5"/>
      <c r="S350" s="5"/>
      <c r="T350" s="5"/>
      <c r="U350" s="5"/>
      <c r="V350" s="5"/>
      <c r="W350" s="5"/>
      <c r="X350" s="5"/>
      <c r="Y350" s="5"/>
      <c r="Z350" s="5"/>
    </row>
    <row r="351" spans="1:26" ht="14.25" customHeight="1" x14ac:dyDescent="0.35">
      <c r="A351" s="5"/>
      <c r="B351" s="6"/>
      <c r="C351" s="7"/>
      <c r="D351" s="5"/>
      <c r="E351" s="5"/>
      <c r="F351" s="6"/>
      <c r="G351" s="5"/>
      <c r="H351" s="20"/>
      <c r="I351" s="20"/>
      <c r="J351" s="5"/>
      <c r="K351" s="5"/>
      <c r="L351" s="5"/>
      <c r="M351" s="5"/>
      <c r="N351" s="5"/>
      <c r="O351" s="5"/>
      <c r="P351" s="5"/>
      <c r="Q351" s="5"/>
      <c r="R351" s="5"/>
      <c r="S351" s="5"/>
      <c r="T351" s="5"/>
      <c r="U351" s="5"/>
      <c r="V351" s="5"/>
      <c r="W351" s="5"/>
      <c r="X351" s="5"/>
      <c r="Y351" s="5"/>
      <c r="Z351" s="5"/>
    </row>
    <row r="352" spans="1:26" ht="14.25" customHeight="1" x14ac:dyDescent="0.35">
      <c r="A352" s="5"/>
      <c r="B352" s="6"/>
      <c r="C352" s="7"/>
      <c r="D352" s="5"/>
      <c r="E352" s="5"/>
      <c r="F352" s="6"/>
      <c r="G352" s="5"/>
      <c r="H352" s="20"/>
      <c r="I352" s="20"/>
      <c r="J352" s="5"/>
      <c r="K352" s="5"/>
      <c r="L352" s="5"/>
      <c r="M352" s="5"/>
      <c r="N352" s="5"/>
      <c r="O352" s="5"/>
      <c r="P352" s="5"/>
      <c r="Q352" s="5"/>
      <c r="R352" s="5"/>
      <c r="S352" s="5"/>
      <c r="T352" s="5"/>
      <c r="U352" s="5"/>
      <c r="V352" s="5"/>
      <c r="W352" s="5"/>
      <c r="X352" s="5"/>
      <c r="Y352" s="5"/>
      <c r="Z352" s="5"/>
    </row>
    <row r="353" spans="1:26" ht="14.25" customHeight="1" x14ac:dyDescent="0.35">
      <c r="A353" s="5"/>
      <c r="B353" s="6"/>
      <c r="C353" s="7"/>
      <c r="D353" s="5"/>
      <c r="E353" s="5"/>
      <c r="F353" s="6"/>
      <c r="G353" s="5"/>
      <c r="H353" s="20"/>
      <c r="I353" s="20"/>
      <c r="J353" s="5"/>
      <c r="K353" s="5"/>
      <c r="L353" s="5"/>
      <c r="M353" s="5"/>
      <c r="N353" s="5"/>
      <c r="O353" s="5"/>
      <c r="P353" s="5"/>
      <c r="Q353" s="5"/>
      <c r="R353" s="5"/>
      <c r="S353" s="5"/>
      <c r="T353" s="5"/>
      <c r="U353" s="5"/>
      <c r="V353" s="5"/>
      <c r="W353" s="5"/>
      <c r="X353" s="5"/>
      <c r="Y353" s="5"/>
      <c r="Z353" s="5"/>
    </row>
    <row r="354" spans="1:26" ht="14.25" customHeight="1" x14ac:dyDescent="0.35">
      <c r="A354" s="5"/>
      <c r="B354" s="6"/>
      <c r="C354" s="7"/>
      <c r="D354" s="5"/>
      <c r="E354" s="5"/>
      <c r="F354" s="6"/>
      <c r="G354" s="5"/>
      <c r="H354" s="20"/>
      <c r="I354" s="20"/>
      <c r="J354" s="5"/>
      <c r="K354" s="5"/>
      <c r="L354" s="5"/>
      <c r="M354" s="5"/>
      <c r="N354" s="5"/>
      <c r="O354" s="5"/>
      <c r="P354" s="5"/>
      <c r="Q354" s="5"/>
      <c r="R354" s="5"/>
      <c r="S354" s="5"/>
      <c r="T354" s="5"/>
      <c r="U354" s="5"/>
      <c r="V354" s="5"/>
      <c r="W354" s="5"/>
      <c r="X354" s="5"/>
      <c r="Y354" s="5"/>
      <c r="Z354" s="5"/>
    </row>
    <row r="355" spans="1:26" ht="14.25" customHeight="1" x14ac:dyDescent="0.35">
      <c r="A355" s="5"/>
      <c r="B355" s="6"/>
      <c r="C355" s="7"/>
      <c r="D355" s="5"/>
      <c r="E355" s="5"/>
      <c r="F355" s="6"/>
      <c r="G355" s="5"/>
      <c r="H355" s="20"/>
      <c r="I355" s="20"/>
      <c r="J355" s="5"/>
      <c r="K355" s="5"/>
      <c r="L355" s="5"/>
      <c r="M355" s="5"/>
      <c r="N355" s="5"/>
      <c r="O355" s="5"/>
      <c r="P355" s="5"/>
      <c r="Q355" s="5"/>
      <c r="R355" s="5"/>
      <c r="S355" s="5"/>
      <c r="T355" s="5"/>
      <c r="U355" s="5"/>
      <c r="V355" s="5"/>
      <c r="W355" s="5"/>
      <c r="X355" s="5"/>
      <c r="Y355" s="5"/>
      <c r="Z355" s="5"/>
    </row>
    <row r="356" spans="1:26" ht="14.25" customHeight="1" x14ac:dyDescent="0.35">
      <c r="A356" s="5"/>
      <c r="B356" s="6"/>
      <c r="C356" s="7"/>
      <c r="D356" s="5"/>
      <c r="E356" s="5"/>
      <c r="F356" s="6"/>
      <c r="G356" s="5"/>
      <c r="H356" s="20"/>
      <c r="I356" s="20"/>
      <c r="J356" s="5"/>
      <c r="K356" s="5"/>
      <c r="L356" s="5"/>
      <c r="M356" s="5"/>
      <c r="N356" s="5"/>
      <c r="O356" s="5"/>
      <c r="P356" s="5"/>
      <c r="Q356" s="5"/>
      <c r="R356" s="5"/>
      <c r="S356" s="5"/>
      <c r="T356" s="5"/>
      <c r="U356" s="5"/>
      <c r="V356" s="5"/>
      <c r="W356" s="5"/>
      <c r="X356" s="5"/>
      <c r="Y356" s="5"/>
      <c r="Z356" s="5"/>
    </row>
    <row r="357" spans="1:26" ht="14.25" customHeight="1" x14ac:dyDescent="0.35">
      <c r="A357" s="5"/>
      <c r="B357" s="6"/>
      <c r="C357" s="7"/>
      <c r="D357" s="5"/>
      <c r="E357" s="5"/>
      <c r="F357" s="6"/>
      <c r="G357" s="5"/>
      <c r="H357" s="20"/>
      <c r="I357" s="20"/>
      <c r="J357" s="5"/>
      <c r="K357" s="5"/>
      <c r="L357" s="5"/>
      <c r="M357" s="5"/>
      <c r="N357" s="5"/>
      <c r="O357" s="5"/>
      <c r="P357" s="5"/>
      <c r="Q357" s="5"/>
      <c r="R357" s="5"/>
      <c r="S357" s="5"/>
      <c r="T357" s="5"/>
      <c r="U357" s="5"/>
      <c r="V357" s="5"/>
      <c r="W357" s="5"/>
      <c r="X357" s="5"/>
      <c r="Y357" s="5"/>
      <c r="Z357" s="5"/>
    </row>
    <row r="358" spans="1:26" ht="14.25" customHeight="1" x14ac:dyDescent="0.35">
      <c r="A358" s="5"/>
      <c r="B358" s="6"/>
      <c r="C358" s="7"/>
      <c r="D358" s="5"/>
      <c r="E358" s="5"/>
      <c r="F358" s="6"/>
      <c r="G358" s="5"/>
      <c r="H358" s="20"/>
      <c r="I358" s="20"/>
      <c r="J358" s="5"/>
      <c r="K358" s="5"/>
      <c r="L358" s="5"/>
      <c r="M358" s="5"/>
      <c r="N358" s="5"/>
      <c r="O358" s="5"/>
      <c r="P358" s="5"/>
      <c r="Q358" s="5"/>
      <c r="R358" s="5"/>
      <c r="S358" s="5"/>
      <c r="T358" s="5"/>
      <c r="U358" s="5"/>
      <c r="V358" s="5"/>
      <c r="W358" s="5"/>
      <c r="X358" s="5"/>
      <c r="Y358" s="5"/>
      <c r="Z358" s="5"/>
    </row>
    <row r="359" spans="1:26" ht="14.25" customHeight="1" x14ac:dyDescent="0.35">
      <c r="A359" s="5"/>
      <c r="B359" s="6"/>
      <c r="C359" s="7"/>
      <c r="D359" s="5"/>
      <c r="E359" s="5"/>
      <c r="F359" s="6"/>
      <c r="G359" s="5"/>
      <c r="H359" s="20"/>
      <c r="I359" s="20"/>
      <c r="J359" s="5"/>
      <c r="K359" s="5"/>
      <c r="L359" s="5"/>
      <c r="M359" s="5"/>
      <c r="N359" s="5"/>
      <c r="O359" s="5"/>
      <c r="P359" s="5"/>
      <c r="Q359" s="5"/>
      <c r="R359" s="5"/>
      <c r="S359" s="5"/>
      <c r="T359" s="5"/>
      <c r="U359" s="5"/>
      <c r="V359" s="5"/>
      <c r="W359" s="5"/>
      <c r="X359" s="5"/>
      <c r="Y359" s="5"/>
      <c r="Z359" s="5"/>
    </row>
    <row r="360" spans="1:26" ht="14.25" customHeight="1" x14ac:dyDescent="0.35">
      <c r="A360" s="5"/>
      <c r="B360" s="6"/>
      <c r="C360" s="7"/>
      <c r="D360" s="5"/>
      <c r="E360" s="5"/>
      <c r="F360" s="6"/>
      <c r="G360" s="5"/>
      <c r="H360" s="20"/>
      <c r="I360" s="20"/>
      <c r="J360" s="5"/>
      <c r="K360" s="5"/>
      <c r="L360" s="5"/>
      <c r="M360" s="5"/>
      <c r="N360" s="5"/>
      <c r="O360" s="5"/>
      <c r="P360" s="5"/>
      <c r="Q360" s="5"/>
      <c r="R360" s="5"/>
      <c r="S360" s="5"/>
      <c r="T360" s="5"/>
      <c r="U360" s="5"/>
      <c r="V360" s="5"/>
      <c r="W360" s="5"/>
      <c r="X360" s="5"/>
      <c r="Y360" s="5"/>
      <c r="Z360" s="5"/>
    </row>
    <row r="361" spans="1:26" ht="14.25" customHeight="1" x14ac:dyDescent="0.35">
      <c r="A361" s="5"/>
      <c r="B361" s="6"/>
      <c r="C361" s="7"/>
      <c r="D361" s="5"/>
      <c r="E361" s="5"/>
      <c r="F361" s="6"/>
      <c r="G361" s="5"/>
      <c r="H361" s="20"/>
      <c r="I361" s="20"/>
      <c r="J361" s="5"/>
      <c r="K361" s="5"/>
      <c r="L361" s="5"/>
      <c r="M361" s="5"/>
      <c r="N361" s="5"/>
      <c r="O361" s="5"/>
      <c r="P361" s="5"/>
      <c r="Q361" s="5"/>
      <c r="R361" s="5"/>
      <c r="S361" s="5"/>
      <c r="T361" s="5"/>
      <c r="U361" s="5"/>
      <c r="V361" s="5"/>
      <c r="W361" s="5"/>
      <c r="X361" s="5"/>
      <c r="Y361" s="5"/>
      <c r="Z361" s="5"/>
    </row>
    <row r="362" spans="1:26" ht="14.25" customHeight="1" x14ac:dyDescent="0.35">
      <c r="A362" s="5"/>
      <c r="B362" s="6"/>
      <c r="C362" s="7"/>
      <c r="D362" s="5"/>
      <c r="E362" s="5"/>
      <c r="F362" s="6"/>
      <c r="G362" s="5"/>
      <c r="H362" s="20"/>
      <c r="I362" s="20"/>
      <c r="J362" s="5"/>
      <c r="K362" s="5"/>
      <c r="L362" s="5"/>
      <c r="M362" s="5"/>
      <c r="N362" s="5"/>
      <c r="O362" s="5"/>
      <c r="P362" s="5"/>
      <c r="Q362" s="5"/>
      <c r="R362" s="5"/>
      <c r="S362" s="5"/>
      <c r="T362" s="5"/>
      <c r="U362" s="5"/>
      <c r="V362" s="5"/>
      <c r="W362" s="5"/>
      <c r="X362" s="5"/>
      <c r="Y362" s="5"/>
      <c r="Z362" s="5"/>
    </row>
    <row r="363" spans="1:26" ht="14.25" customHeight="1" x14ac:dyDescent="0.35">
      <c r="A363" s="5"/>
      <c r="B363" s="6"/>
      <c r="C363" s="7"/>
      <c r="D363" s="5"/>
      <c r="E363" s="5"/>
      <c r="F363" s="6"/>
      <c r="G363" s="5"/>
      <c r="H363" s="20"/>
      <c r="I363" s="20"/>
      <c r="J363" s="5"/>
      <c r="K363" s="5"/>
      <c r="L363" s="5"/>
      <c r="M363" s="5"/>
      <c r="N363" s="5"/>
      <c r="O363" s="5"/>
      <c r="P363" s="5"/>
      <c r="Q363" s="5"/>
      <c r="R363" s="5"/>
      <c r="S363" s="5"/>
      <c r="T363" s="5"/>
      <c r="U363" s="5"/>
      <c r="V363" s="5"/>
      <c r="W363" s="5"/>
      <c r="X363" s="5"/>
      <c r="Y363" s="5"/>
      <c r="Z363" s="5"/>
    </row>
    <row r="364" spans="1:26" ht="14.25" customHeight="1" x14ac:dyDescent="0.35">
      <c r="A364" s="5"/>
      <c r="B364" s="6"/>
      <c r="C364" s="7"/>
      <c r="D364" s="5"/>
      <c r="E364" s="5"/>
      <c r="F364" s="6"/>
      <c r="G364" s="5"/>
      <c r="H364" s="20"/>
      <c r="I364" s="20"/>
      <c r="J364" s="5"/>
      <c r="K364" s="5"/>
      <c r="L364" s="5"/>
      <c r="M364" s="5"/>
      <c r="N364" s="5"/>
      <c r="O364" s="5"/>
      <c r="P364" s="5"/>
      <c r="Q364" s="5"/>
      <c r="R364" s="5"/>
      <c r="S364" s="5"/>
      <c r="T364" s="5"/>
      <c r="U364" s="5"/>
      <c r="V364" s="5"/>
      <c r="W364" s="5"/>
      <c r="X364" s="5"/>
      <c r="Y364" s="5"/>
      <c r="Z364" s="5"/>
    </row>
    <row r="365" spans="1:26" ht="14.25" customHeight="1" x14ac:dyDescent="0.35">
      <c r="A365" s="5"/>
      <c r="B365" s="6"/>
      <c r="C365" s="7"/>
      <c r="D365" s="5"/>
      <c r="E365" s="5"/>
      <c r="F365" s="6"/>
      <c r="G365" s="5"/>
      <c r="H365" s="20"/>
      <c r="I365" s="20"/>
      <c r="J365" s="5"/>
      <c r="K365" s="5"/>
      <c r="L365" s="5"/>
      <c r="M365" s="5"/>
      <c r="N365" s="5"/>
      <c r="O365" s="5"/>
      <c r="P365" s="5"/>
      <c r="Q365" s="5"/>
      <c r="R365" s="5"/>
      <c r="S365" s="5"/>
      <c r="T365" s="5"/>
      <c r="U365" s="5"/>
      <c r="V365" s="5"/>
      <c r="W365" s="5"/>
      <c r="X365" s="5"/>
      <c r="Y365" s="5"/>
      <c r="Z365" s="5"/>
    </row>
    <row r="366" spans="1:26" ht="14.25" customHeight="1" x14ac:dyDescent="0.35">
      <c r="A366" s="5"/>
      <c r="B366" s="6"/>
      <c r="C366" s="7"/>
      <c r="D366" s="5"/>
      <c r="E366" s="5"/>
      <c r="F366" s="6"/>
      <c r="G366" s="5"/>
      <c r="H366" s="20"/>
      <c r="I366" s="20"/>
      <c r="J366" s="5"/>
      <c r="K366" s="5"/>
      <c r="L366" s="5"/>
      <c r="M366" s="5"/>
      <c r="N366" s="5"/>
      <c r="O366" s="5"/>
      <c r="P366" s="5"/>
      <c r="Q366" s="5"/>
      <c r="R366" s="5"/>
      <c r="S366" s="5"/>
      <c r="T366" s="5"/>
      <c r="U366" s="5"/>
      <c r="V366" s="5"/>
      <c r="W366" s="5"/>
      <c r="X366" s="5"/>
      <c r="Y366" s="5"/>
      <c r="Z366" s="5"/>
    </row>
    <row r="367" spans="1:26" ht="14.25" customHeight="1" x14ac:dyDescent="0.35">
      <c r="A367" s="5"/>
      <c r="B367" s="6"/>
      <c r="C367" s="7"/>
      <c r="D367" s="5"/>
      <c r="E367" s="5"/>
      <c r="F367" s="6"/>
      <c r="G367" s="5"/>
      <c r="H367" s="20"/>
      <c r="I367" s="20"/>
      <c r="J367" s="5"/>
      <c r="K367" s="5"/>
      <c r="L367" s="5"/>
      <c r="M367" s="5"/>
      <c r="N367" s="5"/>
      <c r="O367" s="5"/>
      <c r="P367" s="5"/>
      <c r="Q367" s="5"/>
      <c r="R367" s="5"/>
      <c r="S367" s="5"/>
      <c r="T367" s="5"/>
      <c r="U367" s="5"/>
      <c r="V367" s="5"/>
      <c r="W367" s="5"/>
      <c r="X367" s="5"/>
      <c r="Y367" s="5"/>
      <c r="Z367" s="5"/>
    </row>
    <row r="368" spans="1:26" ht="14.25" customHeight="1" x14ac:dyDescent="0.35">
      <c r="A368" s="5"/>
      <c r="B368" s="6"/>
      <c r="C368" s="7"/>
      <c r="D368" s="5"/>
      <c r="E368" s="5"/>
      <c r="F368" s="6"/>
      <c r="G368" s="5"/>
      <c r="H368" s="20"/>
      <c r="I368" s="20"/>
      <c r="J368" s="5"/>
      <c r="K368" s="5"/>
      <c r="L368" s="5"/>
      <c r="M368" s="5"/>
      <c r="N368" s="5"/>
      <c r="O368" s="5"/>
      <c r="P368" s="5"/>
      <c r="Q368" s="5"/>
      <c r="R368" s="5"/>
      <c r="S368" s="5"/>
      <c r="T368" s="5"/>
      <c r="U368" s="5"/>
      <c r="V368" s="5"/>
      <c r="W368" s="5"/>
      <c r="X368" s="5"/>
      <c r="Y368" s="5"/>
      <c r="Z368" s="5"/>
    </row>
    <row r="369" spans="1:26" ht="14.25" customHeight="1" x14ac:dyDescent="0.35">
      <c r="A369" s="5"/>
      <c r="B369" s="6"/>
      <c r="C369" s="7"/>
      <c r="D369" s="5"/>
      <c r="E369" s="5"/>
      <c r="F369" s="6"/>
      <c r="G369" s="5"/>
      <c r="H369" s="20"/>
      <c r="I369" s="20"/>
      <c r="J369" s="5"/>
      <c r="K369" s="5"/>
      <c r="L369" s="5"/>
      <c r="M369" s="5"/>
      <c r="N369" s="5"/>
      <c r="O369" s="5"/>
      <c r="P369" s="5"/>
      <c r="Q369" s="5"/>
      <c r="R369" s="5"/>
      <c r="S369" s="5"/>
      <c r="T369" s="5"/>
      <c r="U369" s="5"/>
      <c r="V369" s="5"/>
      <c r="W369" s="5"/>
      <c r="X369" s="5"/>
      <c r="Y369" s="5"/>
      <c r="Z369" s="5"/>
    </row>
    <row r="370" spans="1:26" ht="14.25" customHeight="1" x14ac:dyDescent="0.35">
      <c r="A370" s="5"/>
      <c r="B370" s="6"/>
      <c r="C370" s="7"/>
      <c r="D370" s="5"/>
      <c r="E370" s="5"/>
      <c r="F370" s="6"/>
      <c r="G370" s="5"/>
      <c r="H370" s="20"/>
      <c r="I370" s="20"/>
      <c r="J370" s="5"/>
      <c r="K370" s="5"/>
      <c r="L370" s="5"/>
      <c r="M370" s="5"/>
      <c r="N370" s="5"/>
      <c r="O370" s="5"/>
      <c r="P370" s="5"/>
      <c r="Q370" s="5"/>
      <c r="R370" s="5"/>
      <c r="S370" s="5"/>
      <c r="T370" s="5"/>
      <c r="U370" s="5"/>
      <c r="V370" s="5"/>
      <c r="W370" s="5"/>
      <c r="X370" s="5"/>
      <c r="Y370" s="5"/>
      <c r="Z370" s="5"/>
    </row>
    <row r="371" spans="1:26" ht="14.25" customHeight="1" x14ac:dyDescent="0.35">
      <c r="A371" s="5"/>
      <c r="B371" s="6"/>
      <c r="C371" s="7"/>
      <c r="D371" s="5"/>
      <c r="E371" s="5"/>
      <c r="F371" s="6"/>
      <c r="G371" s="5"/>
      <c r="H371" s="20"/>
      <c r="I371" s="20"/>
      <c r="J371" s="5"/>
      <c r="K371" s="5"/>
      <c r="L371" s="5"/>
      <c r="M371" s="5"/>
      <c r="N371" s="5"/>
      <c r="O371" s="5"/>
      <c r="P371" s="5"/>
      <c r="Q371" s="5"/>
      <c r="R371" s="5"/>
      <c r="S371" s="5"/>
      <c r="T371" s="5"/>
      <c r="U371" s="5"/>
      <c r="V371" s="5"/>
      <c r="W371" s="5"/>
      <c r="X371" s="5"/>
      <c r="Y371" s="5"/>
      <c r="Z371" s="5"/>
    </row>
    <row r="372" spans="1:26" ht="14.25" customHeight="1" x14ac:dyDescent="0.35">
      <c r="A372" s="5"/>
      <c r="B372" s="6"/>
      <c r="C372" s="7"/>
      <c r="D372" s="5"/>
      <c r="E372" s="5"/>
      <c r="F372" s="6"/>
      <c r="G372" s="5"/>
      <c r="H372" s="20"/>
      <c r="I372" s="20"/>
      <c r="J372" s="5"/>
      <c r="K372" s="5"/>
      <c r="L372" s="5"/>
      <c r="M372" s="5"/>
      <c r="N372" s="5"/>
      <c r="O372" s="5"/>
      <c r="P372" s="5"/>
      <c r="Q372" s="5"/>
      <c r="R372" s="5"/>
      <c r="S372" s="5"/>
      <c r="T372" s="5"/>
      <c r="U372" s="5"/>
      <c r="V372" s="5"/>
      <c r="W372" s="5"/>
      <c r="X372" s="5"/>
      <c r="Y372" s="5"/>
      <c r="Z372" s="5"/>
    </row>
    <row r="373" spans="1:26" ht="14.25" customHeight="1" x14ac:dyDescent="0.35">
      <c r="A373" s="5"/>
      <c r="B373" s="6"/>
      <c r="C373" s="7"/>
      <c r="D373" s="5"/>
      <c r="E373" s="5"/>
      <c r="F373" s="6"/>
      <c r="G373" s="5"/>
      <c r="H373" s="20"/>
      <c r="I373" s="20"/>
      <c r="J373" s="5"/>
      <c r="K373" s="5"/>
      <c r="L373" s="5"/>
      <c r="M373" s="5"/>
      <c r="N373" s="5"/>
      <c r="O373" s="5"/>
      <c r="P373" s="5"/>
      <c r="Q373" s="5"/>
      <c r="R373" s="5"/>
      <c r="S373" s="5"/>
      <c r="T373" s="5"/>
      <c r="U373" s="5"/>
      <c r="V373" s="5"/>
      <c r="W373" s="5"/>
      <c r="X373" s="5"/>
      <c r="Y373" s="5"/>
      <c r="Z373" s="5"/>
    </row>
    <row r="374" spans="1:26" ht="14.25" customHeight="1" x14ac:dyDescent="0.35">
      <c r="A374" s="5"/>
      <c r="B374" s="6"/>
      <c r="C374" s="7"/>
      <c r="D374" s="5"/>
      <c r="E374" s="5"/>
      <c r="F374" s="6"/>
      <c r="G374" s="5"/>
      <c r="H374" s="20"/>
      <c r="I374" s="20"/>
      <c r="J374" s="5"/>
      <c r="K374" s="5"/>
      <c r="L374" s="5"/>
      <c r="M374" s="5"/>
      <c r="N374" s="5"/>
      <c r="O374" s="5"/>
      <c r="P374" s="5"/>
      <c r="Q374" s="5"/>
      <c r="R374" s="5"/>
      <c r="S374" s="5"/>
      <c r="T374" s="5"/>
      <c r="U374" s="5"/>
      <c r="V374" s="5"/>
      <c r="W374" s="5"/>
      <c r="X374" s="5"/>
      <c r="Y374" s="5"/>
      <c r="Z374" s="5"/>
    </row>
    <row r="375" spans="1:26" ht="14.25" customHeight="1" x14ac:dyDescent="0.35">
      <c r="A375" s="5"/>
      <c r="B375" s="6"/>
      <c r="C375" s="7"/>
      <c r="D375" s="5"/>
      <c r="E375" s="5"/>
      <c r="F375" s="6"/>
      <c r="G375" s="5"/>
      <c r="H375" s="20"/>
      <c r="I375" s="20"/>
      <c r="J375" s="5"/>
      <c r="K375" s="5"/>
      <c r="L375" s="5"/>
      <c r="M375" s="5"/>
      <c r="N375" s="5"/>
      <c r="O375" s="5"/>
      <c r="P375" s="5"/>
      <c r="Q375" s="5"/>
      <c r="R375" s="5"/>
      <c r="S375" s="5"/>
      <c r="T375" s="5"/>
      <c r="U375" s="5"/>
      <c r="V375" s="5"/>
      <c r="W375" s="5"/>
      <c r="X375" s="5"/>
      <c r="Y375" s="5"/>
      <c r="Z375" s="5"/>
    </row>
    <row r="376" spans="1:26" ht="14.25" customHeight="1" x14ac:dyDescent="0.35">
      <c r="A376" s="5"/>
      <c r="B376" s="6"/>
      <c r="C376" s="7"/>
      <c r="D376" s="5"/>
      <c r="E376" s="5"/>
      <c r="F376" s="6"/>
      <c r="G376" s="5"/>
      <c r="H376" s="20"/>
      <c r="I376" s="20"/>
      <c r="J376" s="5"/>
      <c r="K376" s="5"/>
      <c r="L376" s="5"/>
      <c r="M376" s="5"/>
      <c r="N376" s="5"/>
      <c r="O376" s="5"/>
      <c r="P376" s="5"/>
      <c r="Q376" s="5"/>
      <c r="R376" s="5"/>
      <c r="S376" s="5"/>
      <c r="T376" s="5"/>
      <c r="U376" s="5"/>
      <c r="V376" s="5"/>
      <c r="W376" s="5"/>
      <c r="X376" s="5"/>
      <c r="Y376" s="5"/>
      <c r="Z376" s="5"/>
    </row>
    <row r="377" spans="1:26" ht="14.25" customHeight="1" x14ac:dyDescent="0.35">
      <c r="A377" s="5"/>
      <c r="B377" s="6"/>
      <c r="C377" s="7"/>
      <c r="D377" s="5"/>
      <c r="E377" s="5"/>
      <c r="F377" s="6"/>
      <c r="G377" s="5"/>
      <c r="H377" s="20"/>
      <c r="I377" s="20"/>
      <c r="J377" s="5"/>
      <c r="K377" s="5"/>
      <c r="L377" s="5"/>
      <c r="M377" s="5"/>
      <c r="N377" s="5"/>
      <c r="O377" s="5"/>
      <c r="P377" s="5"/>
      <c r="Q377" s="5"/>
      <c r="R377" s="5"/>
      <c r="S377" s="5"/>
      <c r="T377" s="5"/>
      <c r="U377" s="5"/>
      <c r="V377" s="5"/>
      <c r="W377" s="5"/>
      <c r="X377" s="5"/>
      <c r="Y377" s="5"/>
      <c r="Z377" s="5"/>
    </row>
    <row r="378" spans="1:26" ht="14.25" customHeight="1" x14ac:dyDescent="0.35">
      <c r="A378" s="5"/>
      <c r="B378" s="6"/>
      <c r="C378" s="7"/>
      <c r="D378" s="5"/>
      <c r="E378" s="5"/>
      <c r="F378" s="6"/>
      <c r="G378" s="5"/>
      <c r="H378" s="20"/>
      <c r="I378" s="20"/>
      <c r="J378" s="5"/>
      <c r="K378" s="5"/>
      <c r="L378" s="5"/>
      <c r="M378" s="5"/>
      <c r="N378" s="5"/>
      <c r="O378" s="5"/>
      <c r="P378" s="5"/>
      <c r="Q378" s="5"/>
      <c r="R378" s="5"/>
      <c r="S378" s="5"/>
      <c r="T378" s="5"/>
      <c r="U378" s="5"/>
      <c r="V378" s="5"/>
      <c r="W378" s="5"/>
      <c r="X378" s="5"/>
      <c r="Y378" s="5"/>
      <c r="Z378" s="5"/>
    </row>
    <row r="379" spans="1:26" ht="14.25" customHeight="1" x14ac:dyDescent="0.35">
      <c r="A379" s="5"/>
      <c r="B379" s="6"/>
      <c r="C379" s="7"/>
      <c r="D379" s="5"/>
      <c r="E379" s="5"/>
      <c r="F379" s="6"/>
      <c r="G379" s="5"/>
      <c r="H379" s="20"/>
      <c r="I379" s="20"/>
      <c r="J379" s="5"/>
      <c r="K379" s="5"/>
      <c r="L379" s="5"/>
      <c r="M379" s="5"/>
      <c r="N379" s="5"/>
      <c r="O379" s="5"/>
      <c r="P379" s="5"/>
      <c r="Q379" s="5"/>
      <c r="R379" s="5"/>
      <c r="S379" s="5"/>
      <c r="T379" s="5"/>
      <c r="U379" s="5"/>
      <c r="V379" s="5"/>
      <c r="W379" s="5"/>
      <c r="X379" s="5"/>
      <c r="Y379" s="5"/>
      <c r="Z379" s="5"/>
    </row>
    <row r="380" spans="1:26" ht="14.25" customHeight="1" x14ac:dyDescent="0.35">
      <c r="A380" s="5"/>
      <c r="B380" s="6"/>
      <c r="C380" s="7"/>
      <c r="D380" s="5"/>
      <c r="E380" s="5"/>
      <c r="F380" s="6"/>
      <c r="G380" s="5"/>
      <c r="H380" s="20"/>
      <c r="I380" s="20"/>
      <c r="J380" s="5"/>
      <c r="K380" s="5"/>
      <c r="L380" s="5"/>
      <c r="M380" s="5"/>
      <c r="N380" s="5"/>
      <c r="O380" s="5"/>
      <c r="P380" s="5"/>
      <c r="Q380" s="5"/>
      <c r="R380" s="5"/>
      <c r="S380" s="5"/>
      <c r="T380" s="5"/>
      <c r="U380" s="5"/>
      <c r="V380" s="5"/>
      <c r="W380" s="5"/>
      <c r="X380" s="5"/>
      <c r="Y380" s="5"/>
      <c r="Z380" s="5"/>
    </row>
    <row r="381" spans="1:26" ht="14.25" customHeight="1" x14ac:dyDescent="0.35">
      <c r="A381" s="5"/>
      <c r="B381" s="6"/>
      <c r="C381" s="7"/>
      <c r="D381" s="5"/>
      <c r="E381" s="5"/>
      <c r="F381" s="6"/>
      <c r="G381" s="5"/>
      <c r="H381" s="20"/>
      <c r="I381" s="20"/>
      <c r="J381" s="5"/>
      <c r="K381" s="5"/>
      <c r="L381" s="5"/>
      <c r="M381" s="5"/>
      <c r="N381" s="5"/>
      <c r="O381" s="5"/>
      <c r="P381" s="5"/>
      <c r="Q381" s="5"/>
      <c r="R381" s="5"/>
      <c r="S381" s="5"/>
      <c r="T381" s="5"/>
      <c r="U381" s="5"/>
      <c r="V381" s="5"/>
      <c r="W381" s="5"/>
      <c r="X381" s="5"/>
      <c r="Y381" s="5"/>
      <c r="Z381" s="5"/>
    </row>
    <row r="382" spans="1:26" ht="14.25" customHeight="1" x14ac:dyDescent="0.35">
      <c r="A382" s="5"/>
      <c r="B382" s="6"/>
      <c r="C382" s="7"/>
      <c r="D382" s="5"/>
      <c r="E382" s="5"/>
      <c r="F382" s="6"/>
      <c r="G382" s="5"/>
      <c r="H382" s="20"/>
      <c r="I382" s="20"/>
      <c r="J382" s="5"/>
      <c r="K382" s="5"/>
      <c r="L382" s="5"/>
      <c r="M382" s="5"/>
      <c r="N382" s="5"/>
      <c r="O382" s="5"/>
      <c r="P382" s="5"/>
      <c r="Q382" s="5"/>
      <c r="R382" s="5"/>
      <c r="S382" s="5"/>
      <c r="T382" s="5"/>
      <c r="U382" s="5"/>
      <c r="V382" s="5"/>
      <c r="W382" s="5"/>
      <c r="X382" s="5"/>
      <c r="Y382" s="5"/>
      <c r="Z382" s="5"/>
    </row>
    <row r="383" spans="1:26" ht="14.25" customHeight="1" x14ac:dyDescent="0.35">
      <c r="A383" s="5"/>
      <c r="B383" s="6"/>
      <c r="C383" s="7"/>
      <c r="D383" s="5"/>
      <c r="E383" s="5"/>
      <c r="F383" s="6"/>
      <c r="G383" s="5"/>
      <c r="H383" s="20"/>
      <c r="I383" s="20"/>
      <c r="J383" s="5"/>
      <c r="K383" s="5"/>
      <c r="L383" s="5"/>
      <c r="M383" s="5"/>
      <c r="N383" s="5"/>
      <c r="O383" s="5"/>
      <c r="P383" s="5"/>
      <c r="Q383" s="5"/>
      <c r="R383" s="5"/>
      <c r="S383" s="5"/>
      <c r="T383" s="5"/>
      <c r="U383" s="5"/>
      <c r="V383" s="5"/>
      <c r="W383" s="5"/>
      <c r="X383" s="5"/>
      <c r="Y383" s="5"/>
      <c r="Z383" s="5"/>
    </row>
    <row r="384" spans="1:26" ht="14.25" customHeight="1" x14ac:dyDescent="0.35">
      <c r="A384" s="5"/>
      <c r="B384" s="6"/>
      <c r="C384" s="7"/>
      <c r="D384" s="5"/>
      <c r="E384" s="5"/>
      <c r="F384" s="6"/>
      <c r="G384" s="5"/>
      <c r="H384" s="20"/>
      <c r="I384" s="20"/>
      <c r="J384" s="5"/>
      <c r="K384" s="5"/>
      <c r="L384" s="5"/>
      <c r="M384" s="5"/>
      <c r="N384" s="5"/>
      <c r="O384" s="5"/>
      <c r="P384" s="5"/>
      <c r="Q384" s="5"/>
      <c r="R384" s="5"/>
      <c r="S384" s="5"/>
      <c r="T384" s="5"/>
      <c r="U384" s="5"/>
      <c r="V384" s="5"/>
      <c r="W384" s="5"/>
      <c r="X384" s="5"/>
      <c r="Y384" s="5"/>
      <c r="Z384" s="5"/>
    </row>
    <row r="385" spans="1:26" ht="14.25" customHeight="1" x14ac:dyDescent="0.35">
      <c r="A385" s="5"/>
      <c r="B385" s="6"/>
      <c r="C385" s="7"/>
      <c r="D385" s="5"/>
      <c r="E385" s="5"/>
      <c r="F385" s="6"/>
      <c r="G385" s="5"/>
      <c r="H385" s="20"/>
      <c r="I385" s="20"/>
      <c r="J385" s="5"/>
      <c r="K385" s="5"/>
      <c r="L385" s="5"/>
      <c r="M385" s="5"/>
      <c r="N385" s="5"/>
      <c r="O385" s="5"/>
      <c r="P385" s="5"/>
      <c r="Q385" s="5"/>
      <c r="R385" s="5"/>
      <c r="S385" s="5"/>
      <c r="T385" s="5"/>
      <c r="U385" s="5"/>
      <c r="V385" s="5"/>
      <c r="W385" s="5"/>
      <c r="X385" s="5"/>
      <c r="Y385" s="5"/>
      <c r="Z385" s="5"/>
    </row>
    <row r="386" spans="1:26" ht="14.25" customHeight="1" x14ac:dyDescent="0.35">
      <c r="A386" s="5"/>
      <c r="B386" s="6"/>
      <c r="C386" s="7"/>
      <c r="D386" s="5"/>
      <c r="E386" s="5"/>
      <c r="F386" s="6"/>
      <c r="G386" s="5"/>
      <c r="H386" s="20"/>
      <c r="I386" s="20"/>
      <c r="J386" s="5"/>
      <c r="K386" s="5"/>
      <c r="L386" s="5"/>
      <c r="M386" s="5"/>
      <c r="N386" s="5"/>
      <c r="O386" s="5"/>
      <c r="P386" s="5"/>
      <c r="Q386" s="5"/>
      <c r="R386" s="5"/>
      <c r="S386" s="5"/>
      <c r="T386" s="5"/>
      <c r="U386" s="5"/>
      <c r="V386" s="5"/>
      <c r="W386" s="5"/>
      <c r="X386" s="5"/>
      <c r="Y386" s="5"/>
      <c r="Z386" s="5"/>
    </row>
    <row r="387" spans="1:26" ht="14.25" customHeight="1" x14ac:dyDescent="0.35">
      <c r="A387" s="5"/>
      <c r="B387" s="6"/>
      <c r="C387" s="7"/>
      <c r="D387" s="5"/>
      <c r="E387" s="5"/>
      <c r="F387" s="6"/>
      <c r="G387" s="5"/>
      <c r="H387" s="20"/>
      <c r="I387" s="20"/>
      <c r="J387" s="5"/>
      <c r="K387" s="5"/>
      <c r="L387" s="5"/>
      <c r="M387" s="5"/>
      <c r="N387" s="5"/>
      <c r="O387" s="5"/>
      <c r="P387" s="5"/>
      <c r="Q387" s="5"/>
      <c r="R387" s="5"/>
      <c r="S387" s="5"/>
      <c r="T387" s="5"/>
      <c r="U387" s="5"/>
      <c r="V387" s="5"/>
      <c r="W387" s="5"/>
      <c r="X387" s="5"/>
      <c r="Y387" s="5"/>
      <c r="Z387" s="5"/>
    </row>
    <row r="388" spans="1:26" ht="14.25" customHeight="1" x14ac:dyDescent="0.35">
      <c r="A388" s="5"/>
      <c r="B388" s="6"/>
      <c r="C388" s="7"/>
      <c r="D388" s="5"/>
      <c r="E388" s="5"/>
      <c r="F388" s="6"/>
      <c r="G388" s="5"/>
      <c r="H388" s="20"/>
      <c r="I388" s="20"/>
      <c r="J388" s="5"/>
      <c r="K388" s="5"/>
      <c r="L388" s="5"/>
      <c r="M388" s="5"/>
      <c r="N388" s="5"/>
      <c r="O388" s="5"/>
      <c r="P388" s="5"/>
      <c r="Q388" s="5"/>
      <c r="R388" s="5"/>
      <c r="S388" s="5"/>
      <c r="T388" s="5"/>
      <c r="U388" s="5"/>
      <c r="V388" s="5"/>
      <c r="W388" s="5"/>
      <c r="X388" s="5"/>
      <c r="Y388" s="5"/>
      <c r="Z388" s="5"/>
    </row>
    <row r="389" spans="1:26" ht="14.25" customHeight="1" x14ac:dyDescent="0.35">
      <c r="A389" s="5"/>
      <c r="B389" s="6"/>
      <c r="C389" s="7"/>
      <c r="D389" s="5"/>
      <c r="E389" s="5"/>
      <c r="F389" s="6"/>
      <c r="G389" s="5"/>
      <c r="H389" s="20"/>
      <c r="I389" s="20"/>
      <c r="J389" s="5"/>
      <c r="K389" s="5"/>
      <c r="L389" s="5"/>
      <c r="M389" s="5"/>
      <c r="N389" s="5"/>
      <c r="O389" s="5"/>
      <c r="P389" s="5"/>
      <c r="Q389" s="5"/>
      <c r="R389" s="5"/>
      <c r="S389" s="5"/>
      <c r="T389" s="5"/>
      <c r="U389" s="5"/>
      <c r="V389" s="5"/>
      <c r="W389" s="5"/>
      <c r="X389" s="5"/>
      <c r="Y389" s="5"/>
      <c r="Z389" s="5"/>
    </row>
    <row r="390" spans="1:26" ht="14.25" customHeight="1" x14ac:dyDescent="0.35">
      <c r="A390" s="5"/>
      <c r="B390" s="6"/>
      <c r="C390" s="7"/>
      <c r="D390" s="5"/>
      <c r="E390" s="5"/>
      <c r="F390" s="6"/>
      <c r="G390" s="5"/>
      <c r="H390" s="20"/>
      <c r="I390" s="20"/>
      <c r="J390" s="5"/>
      <c r="K390" s="5"/>
      <c r="L390" s="5"/>
      <c r="M390" s="5"/>
      <c r="N390" s="5"/>
      <c r="O390" s="5"/>
      <c r="P390" s="5"/>
      <c r="Q390" s="5"/>
      <c r="R390" s="5"/>
      <c r="S390" s="5"/>
      <c r="T390" s="5"/>
      <c r="U390" s="5"/>
      <c r="V390" s="5"/>
      <c r="W390" s="5"/>
      <c r="X390" s="5"/>
      <c r="Y390" s="5"/>
      <c r="Z390" s="5"/>
    </row>
    <row r="391" spans="1:26" ht="14.25" customHeight="1" x14ac:dyDescent="0.35">
      <c r="A391" s="5"/>
      <c r="B391" s="6"/>
      <c r="C391" s="7"/>
      <c r="D391" s="5"/>
      <c r="E391" s="5"/>
      <c r="F391" s="6"/>
      <c r="G391" s="5"/>
      <c r="H391" s="20"/>
      <c r="I391" s="20"/>
      <c r="J391" s="5"/>
      <c r="K391" s="5"/>
      <c r="L391" s="5"/>
      <c r="M391" s="5"/>
      <c r="N391" s="5"/>
      <c r="O391" s="5"/>
      <c r="P391" s="5"/>
      <c r="Q391" s="5"/>
      <c r="R391" s="5"/>
      <c r="S391" s="5"/>
      <c r="T391" s="5"/>
      <c r="U391" s="5"/>
      <c r="V391" s="5"/>
      <c r="W391" s="5"/>
      <c r="X391" s="5"/>
      <c r="Y391" s="5"/>
      <c r="Z391" s="5"/>
    </row>
    <row r="392" spans="1:26" ht="14.25" customHeight="1" x14ac:dyDescent="0.35">
      <c r="A392" s="5"/>
      <c r="B392" s="6"/>
      <c r="C392" s="7"/>
      <c r="D392" s="5"/>
      <c r="E392" s="5"/>
      <c r="F392" s="6"/>
      <c r="G392" s="5"/>
      <c r="H392" s="20"/>
      <c r="I392" s="20"/>
      <c r="J392" s="5"/>
      <c r="K392" s="5"/>
      <c r="L392" s="5"/>
      <c r="M392" s="5"/>
      <c r="N392" s="5"/>
      <c r="O392" s="5"/>
      <c r="P392" s="5"/>
      <c r="Q392" s="5"/>
      <c r="R392" s="5"/>
      <c r="S392" s="5"/>
      <c r="T392" s="5"/>
      <c r="U392" s="5"/>
      <c r="V392" s="5"/>
      <c r="W392" s="5"/>
      <c r="X392" s="5"/>
      <c r="Y392" s="5"/>
      <c r="Z392" s="5"/>
    </row>
    <row r="393" spans="1:26" ht="14.25" customHeight="1" x14ac:dyDescent="0.35">
      <c r="A393" s="5"/>
      <c r="B393" s="6"/>
      <c r="C393" s="7"/>
      <c r="D393" s="5"/>
      <c r="E393" s="5"/>
      <c r="F393" s="6"/>
      <c r="G393" s="5"/>
      <c r="H393" s="20"/>
      <c r="I393" s="20"/>
      <c r="J393" s="5"/>
      <c r="K393" s="5"/>
      <c r="L393" s="5"/>
      <c r="M393" s="5"/>
      <c r="N393" s="5"/>
      <c r="O393" s="5"/>
      <c r="P393" s="5"/>
      <c r="Q393" s="5"/>
      <c r="R393" s="5"/>
      <c r="S393" s="5"/>
      <c r="T393" s="5"/>
      <c r="U393" s="5"/>
      <c r="V393" s="5"/>
      <c r="W393" s="5"/>
      <c r="X393" s="5"/>
      <c r="Y393" s="5"/>
      <c r="Z393" s="5"/>
    </row>
    <row r="394" spans="1:26" ht="14.25" customHeight="1" x14ac:dyDescent="0.35">
      <c r="A394" s="5"/>
      <c r="B394" s="6"/>
      <c r="C394" s="7"/>
      <c r="D394" s="5"/>
      <c r="E394" s="5"/>
      <c r="F394" s="6"/>
      <c r="G394" s="5"/>
      <c r="H394" s="20"/>
      <c r="I394" s="20"/>
      <c r="J394" s="5"/>
      <c r="K394" s="5"/>
      <c r="L394" s="5"/>
      <c r="M394" s="5"/>
      <c r="N394" s="5"/>
      <c r="O394" s="5"/>
      <c r="P394" s="5"/>
      <c r="Q394" s="5"/>
      <c r="R394" s="5"/>
      <c r="S394" s="5"/>
      <c r="T394" s="5"/>
      <c r="U394" s="5"/>
      <c r="V394" s="5"/>
      <c r="W394" s="5"/>
      <c r="X394" s="5"/>
      <c r="Y394" s="5"/>
      <c r="Z394" s="5"/>
    </row>
    <row r="395" spans="1:26" ht="14.25" customHeight="1" x14ac:dyDescent="0.35">
      <c r="A395" s="5"/>
      <c r="B395" s="6"/>
      <c r="C395" s="7"/>
      <c r="D395" s="5"/>
      <c r="E395" s="5"/>
      <c r="F395" s="6"/>
      <c r="G395" s="5"/>
      <c r="H395" s="20"/>
      <c r="I395" s="20"/>
      <c r="J395" s="5"/>
      <c r="K395" s="5"/>
      <c r="L395" s="5"/>
      <c r="M395" s="5"/>
      <c r="N395" s="5"/>
      <c r="O395" s="5"/>
      <c r="P395" s="5"/>
      <c r="Q395" s="5"/>
      <c r="R395" s="5"/>
      <c r="S395" s="5"/>
      <c r="T395" s="5"/>
      <c r="U395" s="5"/>
      <c r="V395" s="5"/>
      <c r="W395" s="5"/>
      <c r="X395" s="5"/>
      <c r="Y395" s="5"/>
      <c r="Z395" s="5"/>
    </row>
    <row r="396" spans="1:26" ht="14.25" customHeight="1" x14ac:dyDescent="0.35">
      <c r="A396" s="5"/>
      <c r="B396" s="6"/>
      <c r="C396" s="7"/>
      <c r="D396" s="5"/>
      <c r="E396" s="5"/>
      <c r="F396" s="6"/>
      <c r="G396" s="5"/>
      <c r="H396" s="20"/>
      <c r="I396" s="20"/>
      <c r="J396" s="5"/>
      <c r="K396" s="5"/>
      <c r="L396" s="5"/>
      <c r="M396" s="5"/>
      <c r="N396" s="5"/>
      <c r="O396" s="5"/>
      <c r="P396" s="5"/>
      <c r="Q396" s="5"/>
      <c r="R396" s="5"/>
      <c r="S396" s="5"/>
      <c r="T396" s="5"/>
      <c r="U396" s="5"/>
      <c r="V396" s="5"/>
      <c r="W396" s="5"/>
      <c r="X396" s="5"/>
      <c r="Y396" s="5"/>
      <c r="Z396" s="5"/>
    </row>
    <row r="397" spans="1:26" ht="14.25" customHeight="1" x14ac:dyDescent="0.35">
      <c r="A397" s="5"/>
      <c r="B397" s="6"/>
      <c r="C397" s="7"/>
      <c r="D397" s="5"/>
      <c r="E397" s="5"/>
      <c r="F397" s="6"/>
      <c r="G397" s="5"/>
      <c r="H397" s="20"/>
      <c r="I397" s="20"/>
      <c r="J397" s="5"/>
      <c r="K397" s="5"/>
      <c r="L397" s="5"/>
      <c r="M397" s="5"/>
      <c r="N397" s="5"/>
      <c r="O397" s="5"/>
      <c r="P397" s="5"/>
      <c r="Q397" s="5"/>
      <c r="R397" s="5"/>
      <c r="S397" s="5"/>
      <c r="T397" s="5"/>
      <c r="U397" s="5"/>
      <c r="V397" s="5"/>
      <c r="W397" s="5"/>
      <c r="X397" s="5"/>
      <c r="Y397" s="5"/>
      <c r="Z397" s="5"/>
    </row>
    <row r="398" spans="1:26" ht="14.25" customHeight="1" x14ac:dyDescent="0.35">
      <c r="A398" s="5"/>
      <c r="B398" s="6"/>
      <c r="C398" s="7"/>
      <c r="D398" s="5"/>
      <c r="E398" s="5"/>
      <c r="F398" s="6"/>
      <c r="G398" s="5"/>
      <c r="H398" s="20"/>
      <c r="I398" s="20"/>
      <c r="J398" s="5"/>
      <c r="K398" s="5"/>
      <c r="L398" s="5"/>
      <c r="M398" s="5"/>
      <c r="N398" s="5"/>
      <c r="O398" s="5"/>
      <c r="P398" s="5"/>
      <c r="Q398" s="5"/>
      <c r="R398" s="5"/>
      <c r="S398" s="5"/>
      <c r="T398" s="5"/>
      <c r="U398" s="5"/>
      <c r="V398" s="5"/>
      <c r="W398" s="5"/>
      <c r="X398" s="5"/>
      <c r="Y398" s="5"/>
      <c r="Z398" s="5"/>
    </row>
    <row r="399" spans="1:26" ht="14.25" customHeight="1" x14ac:dyDescent="0.35">
      <c r="A399" s="5"/>
      <c r="B399" s="6"/>
      <c r="C399" s="7"/>
      <c r="D399" s="5"/>
      <c r="E399" s="5"/>
      <c r="F399" s="6"/>
      <c r="G399" s="5"/>
      <c r="H399" s="20"/>
      <c r="I399" s="20"/>
      <c r="J399" s="5"/>
      <c r="K399" s="5"/>
      <c r="L399" s="5"/>
      <c r="M399" s="5"/>
      <c r="N399" s="5"/>
      <c r="O399" s="5"/>
      <c r="P399" s="5"/>
      <c r="Q399" s="5"/>
      <c r="R399" s="5"/>
      <c r="S399" s="5"/>
      <c r="T399" s="5"/>
      <c r="U399" s="5"/>
      <c r="V399" s="5"/>
      <c r="W399" s="5"/>
      <c r="X399" s="5"/>
      <c r="Y399" s="5"/>
      <c r="Z399" s="5"/>
    </row>
    <row r="400" spans="1:26" ht="14.25" customHeight="1" x14ac:dyDescent="0.35">
      <c r="A400" s="5"/>
      <c r="B400" s="6"/>
      <c r="C400" s="7"/>
      <c r="D400" s="5"/>
      <c r="E400" s="5"/>
      <c r="F400" s="6"/>
      <c r="G400" s="5"/>
      <c r="H400" s="20"/>
      <c r="I400" s="20"/>
      <c r="J400" s="5"/>
      <c r="K400" s="5"/>
      <c r="L400" s="5"/>
      <c r="M400" s="5"/>
      <c r="N400" s="5"/>
      <c r="O400" s="5"/>
      <c r="P400" s="5"/>
      <c r="Q400" s="5"/>
      <c r="R400" s="5"/>
      <c r="S400" s="5"/>
      <c r="T400" s="5"/>
      <c r="U400" s="5"/>
      <c r="V400" s="5"/>
      <c r="W400" s="5"/>
      <c r="X400" s="5"/>
      <c r="Y400" s="5"/>
      <c r="Z400" s="5"/>
    </row>
    <row r="401" spans="1:26" ht="14.25" customHeight="1" x14ac:dyDescent="0.35">
      <c r="A401" s="5"/>
      <c r="B401" s="6"/>
      <c r="C401" s="7"/>
      <c r="D401" s="5"/>
      <c r="E401" s="5"/>
      <c r="F401" s="6"/>
      <c r="G401" s="5"/>
      <c r="H401" s="20"/>
      <c r="I401" s="20"/>
      <c r="J401" s="5"/>
      <c r="K401" s="5"/>
      <c r="L401" s="5"/>
      <c r="M401" s="5"/>
      <c r="N401" s="5"/>
      <c r="O401" s="5"/>
      <c r="P401" s="5"/>
      <c r="Q401" s="5"/>
      <c r="R401" s="5"/>
      <c r="S401" s="5"/>
      <c r="T401" s="5"/>
      <c r="U401" s="5"/>
      <c r="V401" s="5"/>
      <c r="W401" s="5"/>
      <c r="X401" s="5"/>
      <c r="Y401" s="5"/>
      <c r="Z401" s="5"/>
    </row>
    <row r="402" spans="1:26" ht="14.25" customHeight="1" x14ac:dyDescent="0.35">
      <c r="A402" s="5"/>
      <c r="B402" s="6"/>
      <c r="C402" s="7"/>
      <c r="D402" s="5"/>
      <c r="E402" s="5"/>
      <c r="F402" s="6"/>
      <c r="G402" s="5"/>
      <c r="H402" s="20"/>
      <c r="I402" s="20"/>
      <c r="J402" s="5"/>
      <c r="K402" s="5"/>
      <c r="L402" s="5"/>
      <c r="M402" s="5"/>
      <c r="N402" s="5"/>
      <c r="O402" s="5"/>
      <c r="P402" s="5"/>
      <c r="Q402" s="5"/>
      <c r="R402" s="5"/>
      <c r="S402" s="5"/>
      <c r="T402" s="5"/>
      <c r="U402" s="5"/>
      <c r="V402" s="5"/>
      <c r="W402" s="5"/>
      <c r="X402" s="5"/>
      <c r="Y402" s="5"/>
      <c r="Z402" s="5"/>
    </row>
    <row r="403" spans="1:26" ht="14.25" customHeight="1" x14ac:dyDescent="0.35">
      <c r="A403" s="5"/>
      <c r="B403" s="6"/>
      <c r="C403" s="7"/>
      <c r="D403" s="5"/>
      <c r="E403" s="5"/>
      <c r="F403" s="6"/>
      <c r="G403" s="5"/>
      <c r="H403" s="20"/>
      <c r="I403" s="20"/>
      <c r="J403" s="5"/>
      <c r="K403" s="5"/>
      <c r="L403" s="5"/>
      <c r="M403" s="5"/>
      <c r="N403" s="5"/>
      <c r="O403" s="5"/>
      <c r="P403" s="5"/>
      <c r="Q403" s="5"/>
      <c r="R403" s="5"/>
      <c r="S403" s="5"/>
      <c r="T403" s="5"/>
      <c r="U403" s="5"/>
      <c r="V403" s="5"/>
      <c r="W403" s="5"/>
      <c r="X403" s="5"/>
      <c r="Y403" s="5"/>
      <c r="Z403" s="5"/>
    </row>
    <row r="404" spans="1:26" ht="14.25" customHeight="1" x14ac:dyDescent="0.35">
      <c r="A404" s="5"/>
      <c r="B404" s="6"/>
      <c r="C404" s="7"/>
      <c r="D404" s="5"/>
      <c r="E404" s="5"/>
      <c r="F404" s="6"/>
      <c r="G404" s="5"/>
      <c r="H404" s="20"/>
      <c r="I404" s="20"/>
      <c r="J404" s="5"/>
      <c r="K404" s="5"/>
      <c r="L404" s="5"/>
      <c r="M404" s="5"/>
      <c r="N404" s="5"/>
      <c r="O404" s="5"/>
      <c r="P404" s="5"/>
      <c r="Q404" s="5"/>
      <c r="R404" s="5"/>
      <c r="S404" s="5"/>
      <c r="T404" s="5"/>
      <c r="U404" s="5"/>
      <c r="V404" s="5"/>
      <c r="W404" s="5"/>
      <c r="X404" s="5"/>
      <c r="Y404" s="5"/>
      <c r="Z404" s="5"/>
    </row>
    <row r="405" spans="1:26" ht="14.25" customHeight="1" x14ac:dyDescent="0.35">
      <c r="A405" s="5"/>
      <c r="B405" s="6"/>
      <c r="C405" s="7"/>
      <c r="D405" s="5"/>
      <c r="E405" s="5"/>
      <c r="F405" s="6"/>
      <c r="G405" s="5"/>
      <c r="H405" s="20"/>
      <c r="I405" s="20"/>
      <c r="J405" s="5"/>
      <c r="K405" s="5"/>
      <c r="L405" s="5"/>
      <c r="M405" s="5"/>
      <c r="N405" s="5"/>
      <c r="O405" s="5"/>
      <c r="P405" s="5"/>
      <c r="Q405" s="5"/>
      <c r="R405" s="5"/>
      <c r="S405" s="5"/>
      <c r="T405" s="5"/>
      <c r="U405" s="5"/>
      <c r="V405" s="5"/>
      <c r="W405" s="5"/>
      <c r="X405" s="5"/>
      <c r="Y405" s="5"/>
      <c r="Z405" s="5"/>
    </row>
    <row r="406" spans="1:26" ht="14.25" customHeight="1" x14ac:dyDescent="0.35">
      <c r="A406" s="5"/>
      <c r="B406" s="6"/>
      <c r="C406" s="7"/>
      <c r="D406" s="5"/>
      <c r="E406" s="5"/>
      <c r="F406" s="6"/>
      <c r="G406" s="5"/>
      <c r="H406" s="20"/>
      <c r="I406" s="20"/>
      <c r="J406" s="5"/>
      <c r="K406" s="5"/>
      <c r="L406" s="5"/>
      <c r="M406" s="5"/>
      <c r="N406" s="5"/>
      <c r="O406" s="5"/>
      <c r="P406" s="5"/>
      <c r="Q406" s="5"/>
      <c r="R406" s="5"/>
      <c r="S406" s="5"/>
      <c r="T406" s="5"/>
      <c r="U406" s="5"/>
      <c r="V406" s="5"/>
      <c r="W406" s="5"/>
      <c r="X406" s="5"/>
      <c r="Y406" s="5"/>
      <c r="Z406" s="5"/>
    </row>
    <row r="407" spans="1:26" ht="14.25" customHeight="1" x14ac:dyDescent="0.35">
      <c r="A407" s="5"/>
      <c r="B407" s="6"/>
      <c r="C407" s="7"/>
      <c r="D407" s="5"/>
      <c r="E407" s="5"/>
      <c r="F407" s="6"/>
      <c r="G407" s="5"/>
      <c r="H407" s="20"/>
      <c r="I407" s="20"/>
      <c r="J407" s="5"/>
      <c r="K407" s="5"/>
      <c r="L407" s="5"/>
      <c r="M407" s="5"/>
      <c r="N407" s="5"/>
      <c r="O407" s="5"/>
      <c r="P407" s="5"/>
      <c r="Q407" s="5"/>
      <c r="R407" s="5"/>
      <c r="S407" s="5"/>
      <c r="T407" s="5"/>
      <c r="U407" s="5"/>
      <c r="V407" s="5"/>
      <c r="W407" s="5"/>
      <c r="X407" s="5"/>
      <c r="Y407" s="5"/>
      <c r="Z407" s="5"/>
    </row>
    <row r="408" spans="1:26" ht="14.25" customHeight="1" x14ac:dyDescent="0.35">
      <c r="A408" s="5"/>
      <c r="B408" s="6"/>
      <c r="C408" s="7"/>
      <c r="D408" s="5"/>
      <c r="E408" s="5"/>
      <c r="F408" s="6"/>
      <c r="G408" s="5"/>
      <c r="H408" s="20"/>
      <c r="I408" s="20"/>
      <c r="J408" s="5"/>
      <c r="K408" s="5"/>
      <c r="L408" s="5"/>
      <c r="M408" s="5"/>
      <c r="N408" s="5"/>
      <c r="O408" s="5"/>
      <c r="P408" s="5"/>
      <c r="Q408" s="5"/>
      <c r="R408" s="5"/>
      <c r="S408" s="5"/>
      <c r="T408" s="5"/>
      <c r="U408" s="5"/>
      <c r="V408" s="5"/>
      <c r="W408" s="5"/>
      <c r="X408" s="5"/>
      <c r="Y408" s="5"/>
      <c r="Z408" s="5"/>
    </row>
    <row r="409" spans="1:26" ht="14.25" customHeight="1" x14ac:dyDescent="0.35">
      <c r="A409" s="5"/>
      <c r="B409" s="6"/>
      <c r="C409" s="7"/>
      <c r="D409" s="5"/>
      <c r="E409" s="5"/>
      <c r="F409" s="6"/>
      <c r="G409" s="5"/>
      <c r="H409" s="20"/>
      <c r="I409" s="20"/>
      <c r="J409" s="5"/>
      <c r="K409" s="5"/>
      <c r="L409" s="5"/>
      <c r="M409" s="5"/>
      <c r="N409" s="5"/>
      <c r="O409" s="5"/>
      <c r="P409" s="5"/>
      <c r="Q409" s="5"/>
      <c r="R409" s="5"/>
      <c r="S409" s="5"/>
      <c r="T409" s="5"/>
      <c r="U409" s="5"/>
      <c r="V409" s="5"/>
      <c r="W409" s="5"/>
      <c r="X409" s="5"/>
      <c r="Y409" s="5"/>
      <c r="Z409" s="5"/>
    </row>
    <row r="410" spans="1:26" ht="14.25" customHeight="1" x14ac:dyDescent="0.35">
      <c r="A410" s="5"/>
      <c r="B410" s="6"/>
      <c r="C410" s="7"/>
      <c r="D410" s="5"/>
      <c r="E410" s="5"/>
      <c r="F410" s="6"/>
      <c r="G410" s="5"/>
      <c r="H410" s="20"/>
      <c r="I410" s="20"/>
      <c r="J410" s="5"/>
      <c r="K410" s="5"/>
      <c r="L410" s="5"/>
      <c r="M410" s="5"/>
      <c r="N410" s="5"/>
      <c r="O410" s="5"/>
      <c r="P410" s="5"/>
      <c r="Q410" s="5"/>
      <c r="R410" s="5"/>
      <c r="S410" s="5"/>
      <c r="T410" s="5"/>
      <c r="U410" s="5"/>
      <c r="V410" s="5"/>
      <c r="W410" s="5"/>
      <c r="X410" s="5"/>
      <c r="Y410" s="5"/>
      <c r="Z410" s="5"/>
    </row>
    <row r="411" spans="1:26" ht="14.25" customHeight="1" x14ac:dyDescent="0.35">
      <c r="A411" s="5"/>
      <c r="B411" s="6"/>
      <c r="C411" s="7"/>
      <c r="D411" s="5"/>
      <c r="E411" s="5"/>
      <c r="F411" s="6"/>
      <c r="G411" s="5"/>
      <c r="H411" s="20"/>
      <c r="I411" s="20"/>
      <c r="J411" s="5"/>
      <c r="K411" s="5"/>
      <c r="L411" s="5"/>
      <c r="M411" s="5"/>
      <c r="N411" s="5"/>
      <c r="O411" s="5"/>
      <c r="P411" s="5"/>
      <c r="Q411" s="5"/>
      <c r="R411" s="5"/>
      <c r="S411" s="5"/>
      <c r="T411" s="5"/>
      <c r="U411" s="5"/>
      <c r="V411" s="5"/>
      <c r="W411" s="5"/>
      <c r="X411" s="5"/>
      <c r="Y411" s="5"/>
      <c r="Z411" s="5"/>
    </row>
    <row r="412" spans="1:26" ht="14.25" customHeight="1" x14ac:dyDescent="0.35">
      <c r="A412" s="5"/>
      <c r="B412" s="6"/>
      <c r="C412" s="7"/>
      <c r="D412" s="5"/>
      <c r="E412" s="5"/>
      <c r="F412" s="6"/>
      <c r="G412" s="5"/>
      <c r="H412" s="20"/>
      <c r="I412" s="20"/>
      <c r="J412" s="5"/>
      <c r="K412" s="5"/>
      <c r="L412" s="5"/>
      <c r="M412" s="5"/>
      <c r="N412" s="5"/>
      <c r="O412" s="5"/>
      <c r="P412" s="5"/>
      <c r="Q412" s="5"/>
      <c r="R412" s="5"/>
      <c r="S412" s="5"/>
      <c r="T412" s="5"/>
      <c r="U412" s="5"/>
      <c r="V412" s="5"/>
      <c r="W412" s="5"/>
      <c r="X412" s="5"/>
      <c r="Y412" s="5"/>
      <c r="Z412" s="5"/>
    </row>
    <row r="413" spans="1:26" ht="14.25" customHeight="1" x14ac:dyDescent="0.35">
      <c r="A413" s="5"/>
      <c r="B413" s="6"/>
      <c r="C413" s="7"/>
      <c r="D413" s="5"/>
      <c r="E413" s="5"/>
      <c r="F413" s="6"/>
      <c r="G413" s="5"/>
      <c r="H413" s="20"/>
      <c r="I413" s="20"/>
      <c r="J413" s="5"/>
      <c r="K413" s="5"/>
      <c r="L413" s="5"/>
      <c r="M413" s="5"/>
      <c r="N413" s="5"/>
      <c r="O413" s="5"/>
      <c r="P413" s="5"/>
      <c r="Q413" s="5"/>
      <c r="R413" s="5"/>
      <c r="S413" s="5"/>
      <c r="T413" s="5"/>
      <c r="U413" s="5"/>
      <c r="V413" s="5"/>
      <c r="W413" s="5"/>
      <c r="X413" s="5"/>
      <c r="Y413" s="5"/>
      <c r="Z413" s="5"/>
    </row>
    <row r="414" spans="1:26" ht="14.25" customHeight="1" x14ac:dyDescent="0.35">
      <c r="A414" s="5"/>
      <c r="B414" s="6"/>
      <c r="C414" s="7"/>
      <c r="D414" s="5"/>
      <c r="E414" s="5"/>
      <c r="F414" s="6"/>
      <c r="G414" s="5"/>
      <c r="H414" s="20"/>
      <c r="I414" s="20"/>
      <c r="J414" s="5"/>
      <c r="K414" s="5"/>
      <c r="L414" s="5"/>
      <c r="M414" s="5"/>
      <c r="N414" s="5"/>
      <c r="O414" s="5"/>
      <c r="P414" s="5"/>
      <c r="Q414" s="5"/>
      <c r="R414" s="5"/>
      <c r="S414" s="5"/>
      <c r="T414" s="5"/>
      <c r="U414" s="5"/>
      <c r="V414" s="5"/>
      <c r="W414" s="5"/>
      <c r="X414" s="5"/>
      <c r="Y414" s="5"/>
      <c r="Z414" s="5"/>
    </row>
    <row r="415" spans="1:26" ht="14.25" customHeight="1" x14ac:dyDescent="0.35">
      <c r="A415" s="5"/>
      <c r="B415" s="6"/>
      <c r="C415" s="7"/>
      <c r="D415" s="5"/>
      <c r="E415" s="5"/>
      <c r="F415" s="6"/>
      <c r="G415" s="5"/>
      <c r="H415" s="20"/>
      <c r="I415" s="20"/>
      <c r="J415" s="5"/>
      <c r="K415" s="5"/>
      <c r="L415" s="5"/>
      <c r="M415" s="5"/>
      <c r="N415" s="5"/>
      <c r="O415" s="5"/>
      <c r="P415" s="5"/>
      <c r="Q415" s="5"/>
      <c r="R415" s="5"/>
      <c r="S415" s="5"/>
      <c r="T415" s="5"/>
      <c r="U415" s="5"/>
      <c r="V415" s="5"/>
      <c r="W415" s="5"/>
      <c r="X415" s="5"/>
      <c r="Y415" s="5"/>
      <c r="Z415" s="5"/>
    </row>
    <row r="416" spans="1:26" ht="14.25" customHeight="1" x14ac:dyDescent="0.35">
      <c r="A416" s="5"/>
      <c r="B416" s="6"/>
      <c r="C416" s="7"/>
      <c r="D416" s="5"/>
      <c r="E416" s="5"/>
      <c r="F416" s="6"/>
      <c r="G416" s="5"/>
      <c r="H416" s="20"/>
      <c r="I416" s="20"/>
      <c r="J416" s="5"/>
      <c r="K416" s="5"/>
      <c r="L416" s="5"/>
      <c r="M416" s="5"/>
      <c r="N416" s="5"/>
      <c r="O416" s="5"/>
      <c r="P416" s="5"/>
      <c r="Q416" s="5"/>
      <c r="R416" s="5"/>
      <c r="S416" s="5"/>
      <c r="T416" s="5"/>
      <c r="U416" s="5"/>
      <c r="V416" s="5"/>
      <c r="W416" s="5"/>
      <c r="X416" s="5"/>
      <c r="Y416" s="5"/>
      <c r="Z416" s="5"/>
    </row>
    <row r="417" spans="1:26" ht="14.25" customHeight="1" x14ac:dyDescent="0.35">
      <c r="A417" s="5"/>
      <c r="B417" s="6"/>
      <c r="C417" s="7"/>
      <c r="D417" s="5"/>
      <c r="E417" s="5"/>
      <c r="F417" s="6"/>
      <c r="G417" s="5"/>
      <c r="H417" s="20"/>
      <c r="I417" s="20"/>
      <c r="J417" s="5"/>
      <c r="K417" s="5"/>
      <c r="L417" s="5"/>
      <c r="M417" s="5"/>
      <c r="N417" s="5"/>
      <c r="O417" s="5"/>
      <c r="P417" s="5"/>
      <c r="Q417" s="5"/>
      <c r="R417" s="5"/>
      <c r="S417" s="5"/>
      <c r="T417" s="5"/>
      <c r="U417" s="5"/>
      <c r="V417" s="5"/>
      <c r="W417" s="5"/>
      <c r="X417" s="5"/>
      <c r="Y417" s="5"/>
      <c r="Z417" s="5"/>
    </row>
    <row r="418" spans="1:26" ht="14.25" customHeight="1" x14ac:dyDescent="0.35">
      <c r="A418" s="5"/>
      <c r="B418" s="6"/>
      <c r="C418" s="7"/>
      <c r="D418" s="5"/>
      <c r="E418" s="5"/>
      <c r="F418" s="6"/>
      <c r="G418" s="5"/>
      <c r="H418" s="20"/>
      <c r="I418" s="20"/>
      <c r="J418" s="5"/>
      <c r="K418" s="5"/>
      <c r="L418" s="5"/>
      <c r="M418" s="5"/>
      <c r="N418" s="5"/>
      <c r="O418" s="5"/>
      <c r="P418" s="5"/>
      <c r="Q418" s="5"/>
      <c r="R418" s="5"/>
      <c r="S418" s="5"/>
      <c r="T418" s="5"/>
      <c r="U418" s="5"/>
      <c r="V418" s="5"/>
      <c r="W418" s="5"/>
      <c r="X418" s="5"/>
      <c r="Y418" s="5"/>
      <c r="Z418" s="5"/>
    </row>
    <row r="419" spans="1:26" ht="14.25" customHeight="1" x14ac:dyDescent="0.35">
      <c r="A419" s="5"/>
      <c r="B419" s="6"/>
      <c r="C419" s="7"/>
      <c r="D419" s="5"/>
      <c r="E419" s="5"/>
      <c r="F419" s="6"/>
      <c r="G419" s="5"/>
      <c r="H419" s="20"/>
      <c r="I419" s="20"/>
      <c r="J419" s="5"/>
      <c r="K419" s="5"/>
      <c r="L419" s="5"/>
      <c r="M419" s="5"/>
      <c r="N419" s="5"/>
      <c r="O419" s="5"/>
      <c r="P419" s="5"/>
      <c r="Q419" s="5"/>
      <c r="R419" s="5"/>
      <c r="S419" s="5"/>
      <c r="T419" s="5"/>
      <c r="U419" s="5"/>
      <c r="V419" s="5"/>
      <c r="W419" s="5"/>
      <c r="X419" s="5"/>
      <c r="Y419" s="5"/>
      <c r="Z419" s="5"/>
    </row>
    <row r="420" spans="1:26" ht="14.25" customHeight="1" x14ac:dyDescent="0.35">
      <c r="A420" s="5"/>
      <c r="B420" s="6"/>
      <c r="C420" s="7"/>
      <c r="D420" s="5"/>
      <c r="E420" s="5"/>
      <c r="F420" s="6"/>
      <c r="G420" s="5"/>
      <c r="H420" s="20"/>
      <c r="I420" s="20"/>
      <c r="J420" s="5"/>
      <c r="K420" s="5"/>
      <c r="L420" s="5"/>
      <c r="M420" s="5"/>
      <c r="N420" s="5"/>
      <c r="O420" s="5"/>
      <c r="P420" s="5"/>
      <c r="Q420" s="5"/>
      <c r="R420" s="5"/>
      <c r="S420" s="5"/>
      <c r="T420" s="5"/>
      <c r="U420" s="5"/>
      <c r="V420" s="5"/>
      <c r="W420" s="5"/>
      <c r="X420" s="5"/>
      <c r="Y420" s="5"/>
      <c r="Z420" s="5"/>
    </row>
    <row r="421" spans="1:26" ht="14.25" customHeight="1" x14ac:dyDescent="0.35">
      <c r="A421" s="5"/>
      <c r="B421" s="6"/>
      <c r="C421" s="7"/>
      <c r="D421" s="5"/>
      <c r="E421" s="5"/>
      <c r="F421" s="6"/>
      <c r="G421" s="5"/>
      <c r="H421" s="20"/>
      <c r="I421" s="20"/>
      <c r="J421" s="5"/>
      <c r="K421" s="5"/>
      <c r="L421" s="5"/>
      <c r="M421" s="5"/>
      <c r="N421" s="5"/>
      <c r="O421" s="5"/>
      <c r="P421" s="5"/>
      <c r="Q421" s="5"/>
      <c r="R421" s="5"/>
      <c r="S421" s="5"/>
      <c r="T421" s="5"/>
      <c r="U421" s="5"/>
      <c r="V421" s="5"/>
      <c r="W421" s="5"/>
      <c r="X421" s="5"/>
      <c r="Y421" s="5"/>
      <c r="Z421" s="5"/>
    </row>
    <row r="422" spans="1:26" ht="14.25" customHeight="1" x14ac:dyDescent="0.35">
      <c r="A422" s="5"/>
      <c r="B422" s="6"/>
      <c r="C422" s="7"/>
      <c r="D422" s="5"/>
      <c r="E422" s="5"/>
      <c r="F422" s="6"/>
      <c r="G422" s="5"/>
      <c r="H422" s="20"/>
      <c r="I422" s="20"/>
      <c r="J422" s="5"/>
      <c r="K422" s="5"/>
      <c r="L422" s="5"/>
      <c r="M422" s="5"/>
      <c r="N422" s="5"/>
      <c r="O422" s="5"/>
      <c r="P422" s="5"/>
      <c r="Q422" s="5"/>
      <c r="R422" s="5"/>
      <c r="S422" s="5"/>
      <c r="T422" s="5"/>
      <c r="U422" s="5"/>
      <c r="V422" s="5"/>
      <c r="W422" s="5"/>
      <c r="X422" s="5"/>
      <c r="Y422" s="5"/>
      <c r="Z422" s="5"/>
    </row>
    <row r="423" spans="1:26" ht="14.25" customHeight="1" x14ac:dyDescent="0.35">
      <c r="A423" s="5"/>
      <c r="B423" s="6"/>
      <c r="C423" s="7"/>
      <c r="D423" s="5"/>
      <c r="E423" s="5"/>
      <c r="F423" s="6"/>
      <c r="G423" s="5"/>
      <c r="H423" s="20"/>
      <c r="I423" s="20"/>
      <c r="J423" s="5"/>
      <c r="K423" s="5"/>
      <c r="L423" s="5"/>
      <c r="M423" s="5"/>
      <c r="N423" s="5"/>
      <c r="O423" s="5"/>
      <c r="P423" s="5"/>
      <c r="Q423" s="5"/>
      <c r="R423" s="5"/>
      <c r="S423" s="5"/>
      <c r="T423" s="5"/>
      <c r="U423" s="5"/>
      <c r="V423" s="5"/>
      <c r="W423" s="5"/>
      <c r="X423" s="5"/>
      <c r="Y423" s="5"/>
      <c r="Z423" s="5"/>
    </row>
    <row r="424" spans="1:26" ht="14.25" customHeight="1" x14ac:dyDescent="0.35">
      <c r="A424" s="5"/>
      <c r="B424" s="6"/>
      <c r="C424" s="7"/>
      <c r="D424" s="5"/>
      <c r="E424" s="5"/>
      <c r="F424" s="6"/>
      <c r="G424" s="5"/>
      <c r="H424" s="20"/>
      <c r="I424" s="20"/>
      <c r="J424" s="5"/>
      <c r="K424" s="5"/>
      <c r="L424" s="5"/>
      <c r="M424" s="5"/>
      <c r="N424" s="5"/>
      <c r="O424" s="5"/>
      <c r="P424" s="5"/>
      <c r="Q424" s="5"/>
      <c r="R424" s="5"/>
      <c r="S424" s="5"/>
      <c r="T424" s="5"/>
      <c r="U424" s="5"/>
      <c r="V424" s="5"/>
      <c r="W424" s="5"/>
      <c r="X424" s="5"/>
      <c r="Y424" s="5"/>
      <c r="Z424" s="5"/>
    </row>
    <row r="425" spans="1:26" ht="14.25" customHeight="1" x14ac:dyDescent="0.35">
      <c r="A425" s="5"/>
      <c r="B425" s="6"/>
      <c r="C425" s="7"/>
      <c r="D425" s="5"/>
      <c r="E425" s="5"/>
      <c r="F425" s="6"/>
      <c r="G425" s="5"/>
      <c r="H425" s="20"/>
      <c r="I425" s="20"/>
      <c r="J425" s="5"/>
      <c r="K425" s="5"/>
      <c r="L425" s="5"/>
      <c r="M425" s="5"/>
      <c r="N425" s="5"/>
      <c r="O425" s="5"/>
      <c r="P425" s="5"/>
      <c r="Q425" s="5"/>
      <c r="R425" s="5"/>
      <c r="S425" s="5"/>
      <c r="T425" s="5"/>
      <c r="U425" s="5"/>
      <c r="V425" s="5"/>
      <c r="W425" s="5"/>
      <c r="X425" s="5"/>
      <c r="Y425" s="5"/>
      <c r="Z425" s="5"/>
    </row>
    <row r="426" spans="1:26" ht="14.25" customHeight="1" x14ac:dyDescent="0.35">
      <c r="A426" s="5"/>
      <c r="B426" s="6"/>
      <c r="C426" s="7"/>
      <c r="D426" s="5"/>
      <c r="E426" s="5"/>
      <c r="F426" s="6"/>
      <c r="G426" s="5"/>
      <c r="H426" s="20"/>
      <c r="I426" s="20"/>
      <c r="J426" s="5"/>
      <c r="K426" s="5"/>
      <c r="L426" s="5"/>
      <c r="M426" s="5"/>
      <c r="N426" s="5"/>
      <c r="O426" s="5"/>
      <c r="P426" s="5"/>
      <c r="Q426" s="5"/>
      <c r="R426" s="5"/>
      <c r="S426" s="5"/>
      <c r="T426" s="5"/>
      <c r="U426" s="5"/>
      <c r="V426" s="5"/>
      <c r="W426" s="5"/>
      <c r="X426" s="5"/>
      <c r="Y426" s="5"/>
      <c r="Z426" s="5"/>
    </row>
    <row r="427" spans="1:26" ht="14.25" customHeight="1" x14ac:dyDescent="0.35">
      <c r="A427" s="5"/>
      <c r="B427" s="6"/>
      <c r="C427" s="7"/>
      <c r="D427" s="5"/>
      <c r="E427" s="5"/>
      <c r="F427" s="6"/>
      <c r="G427" s="5"/>
      <c r="H427" s="20"/>
      <c r="I427" s="20"/>
      <c r="J427" s="5"/>
      <c r="K427" s="5"/>
      <c r="L427" s="5"/>
      <c r="M427" s="5"/>
      <c r="N427" s="5"/>
      <c r="O427" s="5"/>
      <c r="P427" s="5"/>
      <c r="Q427" s="5"/>
      <c r="R427" s="5"/>
      <c r="S427" s="5"/>
      <c r="T427" s="5"/>
      <c r="U427" s="5"/>
      <c r="V427" s="5"/>
      <c r="W427" s="5"/>
      <c r="X427" s="5"/>
      <c r="Y427" s="5"/>
      <c r="Z427" s="5"/>
    </row>
    <row r="428" spans="1:26" ht="14.25" customHeight="1" x14ac:dyDescent="0.35">
      <c r="A428" s="5"/>
      <c r="B428" s="6"/>
      <c r="C428" s="7"/>
      <c r="D428" s="5"/>
      <c r="E428" s="5"/>
      <c r="F428" s="6"/>
      <c r="G428" s="5"/>
      <c r="H428" s="20"/>
      <c r="I428" s="20"/>
      <c r="J428" s="5"/>
      <c r="K428" s="5"/>
      <c r="L428" s="5"/>
      <c r="M428" s="5"/>
      <c r="N428" s="5"/>
      <c r="O428" s="5"/>
      <c r="P428" s="5"/>
      <c r="Q428" s="5"/>
      <c r="R428" s="5"/>
      <c r="S428" s="5"/>
      <c r="T428" s="5"/>
      <c r="U428" s="5"/>
      <c r="V428" s="5"/>
      <c r="W428" s="5"/>
      <c r="X428" s="5"/>
      <c r="Y428" s="5"/>
      <c r="Z428" s="5"/>
    </row>
    <row r="429" spans="1:26" ht="14.25" customHeight="1" x14ac:dyDescent="0.35">
      <c r="A429" s="5"/>
      <c r="B429" s="6"/>
      <c r="C429" s="7"/>
      <c r="D429" s="5"/>
      <c r="E429" s="5"/>
      <c r="F429" s="6"/>
      <c r="G429" s="5"/>
      <c r="H429" s="20"/>
      <c r="I429" s="20"/>
      <c r="J429" s="5"/>
      <c r="K429" s="5"/>
      <c r="L429" s="5"/>
      <c r="M429" s="5"/>
      <c r="N429" s="5"/>
      <c r="O429" s="5"/>
      <c r="P429" s="5"/>
      <c r="Q429" s="5"/>
      <c r="R429" s="5"/>
      <c r="S429" s="5"/>
      <c r="T429" s="5"/>
      <c r="U429" s="5"/>
      <c r="V429" s="5"/>
      <c r="W429" s="5"/>
      <c r="X429" s="5"/>
      <c r="Y429" s="5"/>
      <c r="Z429" s="5"/>
    </row>
    <row r="430" spans="1:26" ht="14.25" customHeight="1" x14ac:dyDescent="0.35">
      <c r="A430" s="5"/>
      <c r="B430" s="6"/>
      <c r="C430" s="7"/>
      <c r="D430" s="5"/>
      <c r="E430" s="5"/>
      <c r="F430" s="6"/>
      <c r="G430" s="5"/>
      <c r="H430" s="20"/>
      <c r="I430" s="20"/>
      <c r="J430" s="5"/>
      <c r="K430" s="5"/>
      <c r="L430" s="5"/>
      <c r="M430" s="5"/>
      <c r="N430" s="5"/>
      <c r="O430" s="5"/>
      <c r="P430" s="5"/>
      <c r="Q430" s="5"/>
      <c r="R430" s="5"/>
      <c r="S430" s="5"/>
      <c r="T430" s="5"/>
      <c r="U430" s="5"/>
      <c r="V430" s="5"/>
      <c r="W430" s="5"/>
      <c r="X430" s="5"/>
      <c r="Y430" s="5"/>
      <c r="Z430" s="5"/>
    </row>
    <row r="431" spans="1:26" ht="14.25" customHeight="1" x14ac:dyDescent="0.35">
      <c r="A431" s="5"/>
      <c r="B431" s="6"/>
      <c r="C431" s="7"/>
      <c r="D431" s="5"/>
      <c r="E431" s="5"/>
      <c r="F431" s="6"/>
      <c r="G431" s="5"/>
      <c r="H431" s="20"/>
      <c r="I431" s="20"/>
      <c r="J431" s="5"/>
      <c r="K431" s="5"/>
      <c r="L431" s="5"/>
      <c r="M431" s="5"/>
      <c r="N431" s="5"/>
      <c r="O431" s="5"/>
      <c r="P431" s="5"/>
      <c r="Q431" s="5"/>
      <c r="R431" s="5"/>
      <c r="S431" s="5"/>
      <c r="T431" s="5"/>
      <c r="U431" s="5"/>
      <c r="V431" s="5"/>
      <c r="W431" s="5"/>
      <c r="X431" s="5"/>
      <c r="Y431" s="5"/>
      <c r="Z431" s="5"/>
    </row>
    <row r="432" spans="1:26" ht="14.25" customHeight="1" x14ac:dyDescent="0.35">
      <c r="A432" s="5"/>
      <c r="B432" s="6"/>
      <c r="C432" s="7"/>
      <c r="D432" s="5"/>
      <c r="E432" s="5"/>
      <c r="F432" s="6"/>
      <c r="G432" s="5"/>
      <c r="H432" s="20"/>
      <c r="I432" s="20"/>
      <c r="J432" s="5"/>
      <c r="K432" s="5"/>
      <c r="L432" s="5"/>
      <c r="M432" s="5"/>
      <c r="N432" s="5"/>
      <c r="O432" s="5"/>
      <c r="P432" s="5"/>
      <c r="Q432" s="5"/>
      <c r="R432" s="5"/>
      <c r="S432" s="5"/>
      <c r="T432" s="5"/>
      <c r="U432" s="5"/>
      <c r="V432" s="5"/>
      <c r="W432" s="5"/>
      <c r="X432" s="5"/>
      <c r="Y432" s="5"/>
      <c r="Z432" s="5"/>
    </row>
    <row r="433" spans="1:26" ht="14.25" customHeight="1" x14ac:dyDescent="0.35">
      <c r="A433" s="5"/>
      <c r="B433" s="6"/>
      <c r="C433" s="7"/>
      <c r="D433" s="5"/>
      <c r="E433" s="5"/>
      <c r="F433" s="6"/>
      <c r="G433" s="5"/>
      <c r="H433" s="20"/>
      <c r="I433" s="20"/>
      <c r="J433" s="5"/>
      <c r="K433" s="5"/>
      <c r="L433" s="5"/>
      <c r="M433" s="5"/>
      <c r="N433" s="5"/>
      <c r="O433" s="5"/>
      <c r="P433" s="5"/>
      <c r="Q433" s="5"/>
      <c r="R433" s="5"/>
      <c r="S433" s="5"/>
      <c r="T433" s="5"/>
      <c r="U433" s="5"/>
      <c r="V433" s="5"/>
      <c r="W433" s="5"/>
      <c r="X433" s="5"/>
      <c r="Y433" s="5"/>
      <c r="Z433" s="5"/>
    </row>
    <row r="434" spans="1:26" ht="14.25" customHeight="1" x14ac:dyDescent="0.35">
      <c r="A434" s="5"/>
      <c r="B434" s="6"/>
      <c r="C434" s="7"/>
      <c r="D434" s="5"/>
      <c r="E434" s="5"/>
      <c r="F434" s="6"/>
      <c r="G434" s="5"/>
      <c r="H434" s="20"/>
      <c r="I434" s="20"/>
      <c r="J434" s="5"/>
      <c r="K434" s="5"/>
      <c r="L434" s="5"/>
      <c r="M434" s="5"/>
      <c r="N434" s="5"/>
      <c r="O434" s="5"/>
      <c r="P434" s="5"/>
      <c r="Q434" s="5"/>
      <c r="R434" s="5"/>
      <c r="S434" s="5"/>
      <c r="T434" s="5"/>
      <c r="U434" s="5"/>
      <c r="V434" s="5"/>
      <c r="W434" s="5"/>
      <c r="X434" s="5"/>
      <c r="Y434" s="5"/>
      <c r="Z434" s="5"/>
    </row>
    <row r="435" spans="1:26" ht="14.25" customHeight="1" x14ac:dyDescent="0.35">
      <c r="A435" s="5"/>
      <c r="B435" s="6"/>
      <c r="C435" s="7"/>
      <c r="D435" s="5"/>
      <c r="E435" s="5"/>
      <c r="F435" s="6"/>
      <c r="G435" s="5"/>
      <c r="H435" s="20"/>
      <c r="I435" s="20"/>
      <c r="J435" s="5"/>
      <c r="K435" s="5"/>
      <c r="L435" s="5"/>
      <c r="M435" s="5"/>
      <c r="N435" s="5"/>
      <c r="O435" s="5"/>
      <c r="P435" s="5"/>
      <c r="Q435" s="5"/>
      <c r="R435" s="5"/>
      <c r="S435" s="5"/>
      <c r="T435" s="5"/>
      <c r="U435" s="5"/>
      <c r="V435" s="5"/>
      <c r="W435" s="5"/>
      <c r="X435" s="5"/>
      <c r="Y435" s="5"/>
      <c r="Z435" s="5"/>
    </row>
    <row r="436" spans="1:26" ht="14.25" customHeight="1" x14ac:dyDescent="0.35">
      <c r="A436" s="5"/>
      <c r="B436" s="6"/>
      <c r="C436" s="7"/>
      <c r="D436" s="5"/>
      <c r="E436" s="5"/>
      <c r="F436" s="6"/>
      <c r="G436" s="5"/>
      <c r="H436" s="20"/>
      <c r="I436" s="20"/>
      <c r="J436" s="5"/>
      <c r="K436" s="5"/>
      <c r="L436" s="5"/>
      <c r="M436" s="5"/>
      <c r="N436" s="5"/>
      <c r="O436" s="5"/>
      <c r="P436" s="5"/>
      <c r="Q436" s="5"/>
      <c r="R436" s="5"/>
      <c r="S436" s="5"/>
      <c r="T436" s="5"/>
      <c r="U436" s="5"/>
      <c r="V436" s="5"/>
      <c r="W436" s="5"/>
      <c r="X436" s="5"/>
      <c r="Y436" s="5"/>
      <c r="Z436" s="5"/>
    </row>
    <row r="437" spans="1:26" ht="14.25" customHeight="1" x14ac:dyDescent="0.35">
      <c r="A437" s="5"/>
      <c r="B437" s="6"/>
      <c r="C437" s="7"/>
      <c r="D437" s="5"/>
      <c r="E437" s="5"/>
      <c r="F437" s="6"/>
      <c r="G437" s="5"/>
      <c r="H437" s="20"/>
      <c r="I437" s="20"/>
      <c r="J437" s="5"/>
      <c r="K437" s="5"/>
      <c r="L437" s="5"/>
      <c r="M437" s="5"/>
      <c r="N437" s="5"/>
      <c r="O437" s="5"/>
      <c r="P437" s="5"/>
      <c r="Q437" s="5"/>
      <c r="R437" s="5"/>
      <c r="S437" s="5"/>
      <c r="T437" s="5"/>
      <c r="U437" s="5"/>
      <c r="V437" s="5"/>
      <c r="W437" s="5"/>
      <c r="X437" s="5"/>
      <c r="Y437" s="5"/>
      <c r="Z437" s="5"/>
    </row>
    <row r="438" spans="1:26" ht="14.25" customHeight="1" x14ac:dyDescent="0.35">
      <c r="A438" s="5"/>
      <c r="B438" s="6"/>
      <c r="C438" s="7"/>
      <c r="D438" s="5"/>
      <c r="E438" s="5"/>
      <c r="F438" s="6"/>
      <c r="G438" s="5"/>
      <c r="H438" s="20"/>
      <c r="I438" s="20"/>
      <c r="J438" s="5"/>
      <c r="K438" s="5"/>
      <c r="L438" s="5"/>
      <c r="M438" s="5"/>
      <c r="N438" s="5"/>
      <c r="O438" s="5"/>
      <c r="P438" s="5"/>
      <c r="Q438" s="5"/>
      <c r="R438" s="5"/>
      <c r="S438" s="5"/>
      <c r="T438" s="5"/>
      <c r="U438" s="5"/>
      <c r="V438" s="5"/>
      <c r="W438" s="5"/>
      <c r="X438" s="5"/>
      <c r="Y438" s="5"/>
      <c r="Z438" s="5"/>
    </row>
    <row r="439" spans="1:26" ht="14.25" customHeight="1" x14ac:dyDescent="0.35">
      <c r="A439" s="5"/>
      <c r="B439" s="6"/>
      <c r="C439" s="7"/>
      <c r="D439" s="5"/>
      <c r="E439" s="5"/>
      <c r="F439" s="6"/>
      <c r="G439" s="5"/>
      <c r="H439" s="20"/>
      <c r="I439" s="20"/>
      <c r="J439" s="5"/>
      <c r="K439" s="5"/>
      <c r="L439" s="5"/>
      <c r="M439" s="5"/>
      <c r="N439" s="5"/>
      <c r="O439" s="5"/>
      <c r="P439" s="5"/>
      <c r="Q439" s="5"/>
      <c r="R439" s="5"/>
      <c r="S439" s="5"/>
      <c r="T439" s="5"/>
      <c r="U439" s="5"/>
      <c r="V439" s="5"/>
      <c r="W439" s="5"/>
      <c r="X439" s="5"/>
      <c r="Y439" s="5"/>
      <c r="Z439" s="5"/>
    </row>
    <row r="440" spans="1:26" ht="14.25" customHeight="1" x14ac:dyDescent="0.35">
      <c r="A440" s="5"/>
      <c r="B440" s="6"/>
      <c r="C440" s="7"/>
      <c r="D440" s="5"/>
      <c r="E440" s="5"/>
      <c r="F440" s="6"/>
      <c r="G440" s="5"/>
      <c r="H440" s="20"/>
      <c r="I440" s="20"/>
      <c r="J440" s="5"/>
      <c r="K440" s="5"/>
      <c r="L440" s="5"/>
      <c r="M440" s="5"/>
      <c r="N440" s="5"/>
      <c r="O440" s="5"/>
      <c r="P440" s="5"/>
      <c r="Q440" s="5"/>
      <c r="R440" s="5"/>
      <c r="S440" s="5"/>
      <c r="T440" s="5"/>
      <c r="U440" s="5"/>
      <c r="V440" s="5"/>
      <c r="W440" s="5"/>
      <c r="X440" s="5"/>
      <c r="Y440" s="5"/>
      <c r="Z440" s="5"/>
    </row>
    <row r="441" spans="1:26" ht="14.25" customHeight="1" x14ac:dyDescent="0.35">
      <c r="A441" s="5"/>
      <c r="B441" s="6"/>
      <c r="C441" s="7"/>
      <c r="D441" s="5"/>
      <c r="E441" s="5"/>
      <c r="F441" s="6"/>
      <c r="G441" s="5"/>
      <c r="H441" s="20"/>
      <c r="I441" s="20"/>
      <c r="J441" s="5"/>
      <c r="K441" s="5"/>
      <c r="L441" s="5"/>
      <c r="M441" s="5"/>
      <c r="N441" s="5"/>
      <c r="O441" s="5"/>
      <c r="P441" s="5"/>
      <c r="Q441" s="5"/>
      <c r="R441" s="5"/>
      <c r="S441" s="5"/>
      <c r="T441" s="5"/>
      <c r="U441" s="5"/>
      <c r="V441" s="5"/>
      <c r="W441" s="5"/>
      <c r="X441" s="5"/>
      <c r="Y441" s="5"/>
      <c r="Z441" s="5"/>
    </row>
    <row r="442" spans="1:26" ht="14.25" customHeight="1" x14ac:dyDescent="0.35">
      <c r="A442" s="5"/>
      <c r="B442" s="6"/>
      <c r="C442" s="7"/>
      <c r="D442" s="5"/>
      <c r="E442" s="5"/>
      <c r="F442" s="6"/>
      <c r="G442" s="5"/>
      <c r="H442" s="20"/>
      <c r="I442" s="20"/>
      <c r="J442" s="5"/>
      <c r="K442" s="5"/>
      <c r="L442" s="5"/>
      <c r="M442" s="5"/>
      <c r="N442" s="5"/>
      <c r="O442" s="5"/>
      <c r="P442" s="5"/>
      <c r="Q442" s="5"/>
      <c r="R442" s="5"/>
      <c r="S442" s="5"/>
      <c r="T442" s="5"/>
      <c r="U442" s="5"/>
      <c r="V442" s="5"/>
      <c r="W442" s="5"/>
      <c r="X442" s="5"/>
      <c r="Y442" s="5"/>
      <c r="Z442" s="5"/>
    </row>
    <row r="443" spans="1:26" ht="14.25" customHeight="1" x14ac:dyDescent="0.35">
      <c r="A443" s="5"/>
      <c r="B443" s="6"/>
      <c r="C443" s="7"/>
      <c r="D443" s="5"/>
      <c r="E443" s="5"/>
      <c r="F443" s="6"/>
      <c r="G443" s="5"/>
      <c r="H443" s="20"/>
      <c r="I443" s="20"/>
      <c r="J443" s="5"/>
      <c r="K443" s="5"/>
      <c r="L443" s="5"/>
      <c r="M443" s="5"/>
      <c r="N443" s="5"/>
      <c r="O443" s="5"/>
      <c r="P443" s="5"/>
      <c r="Q443" s="5"/>
      <c r="R443" s="5"/>
      <c r="S443" s="5"/>
      <c r="T443" s="5"/>
      <c r="U443" s="5"/>
      <c r="V443" s="5"/>
      <c r="W443" s="5"/>
      <c r="X443" s="5"/>
      <c r="Y443" s="5"/>
      <c r="Z443" s="5"/>
    </row>
    <row r="444" spans="1:26" ht="14.25" customHeight="1" x14ac:dyDescent="0.35">
      <c r="A444" s="5"/>
      <c r="B444" s="6"/>
      <c r="C444" s="7"/>
      <c r="D444" s="5"/>
      <c r="E444" s="5"/>
      <c r="F444" s="6"/>
      <c r="G444" s="5"/>
      <c r="H444" s="20"/>
      <c r="I444" s="20"/>
      <c r="J444" s="5"/>
      <c r="K444" s="5"/>
      <c r="L444" s="5"/>
      <c r="M444" s="5"/>
      <c r="N444" s="5"/>
      <c r="O444" s="5"/>
      <c r="P444" s="5"/>
      <c r="Q444" s="5"/>
      <c r="R444" s="5"/>
      <c r="S444" s="5"/>
      <c r="T444" s="5"/>
      <c r="U444" s="5"/>
      <c r="V444" s="5"/>
      <c r="W444" s="5"/>
      <c r="X444" s="5"/>
      <c r="Y444" s="5"/>
      <c r="Z444" s="5"/>
    </row>
    <row r="445" spans="1:26" ht="14.25" customHeight="1" x14ac:dyDescent="0.35">
      <c r="A445" s="5"/>
      <c r="B445" s="6"/>
      <c r="C445" s="7"/>
      <c r="D445" s="5"/>
      <c r="E445" s="5"/>
      <c r="F445" s="6"/>
      <c r="G445" s="5"/>
      <c r="H445" s="20"/>
      <c r="I445" s="20"/>
      <c r="J445" s="5"/>
      <c r="K445" s="5"/>
      <c r="L445" s="5"/>
      <c r="M445" s="5"/>
      <c r="N445" s="5"/>
      <c r="O445" s="5"/>
      <c r="P445" s="5"/>
      <c r="Q445" s="5"/>
      <c r="R445" s="5"/>
      <c r="S445" s="5"/>
      <c r="T445" s="5"/>
      <c r="U445" s="5"/>
      <c r="V445" s="5"/>
      <c r="W445" s="5"/>
      <c r="X445" s="5"/>
      <c r="Y445" s="5"/>
      <c r="Z445" s="5"/>
    </row>
    <row r="446" spans="1:26" ht="14.25" customHeight="1" x14ac:dyDescent="0.35">
      <c r="A446" s="5"/>
      <c r="B446" s="6"/>
      <c r="C446" s="7"/>
      <c r="D446" s="5"/>
      <c r="E446" s="5"/>
      <c r="F446" s="6"/>
      <c r="G446" s="5"/>
      <c r="H446" s="20"/>
      <c r="I446" s="20"/>
      <c r="J446" s="5"/>
      <c r="K446" s="5"/>
      <c r="L446" s="5"/>
      <c r="M446" s="5"/>
      <c r="N446" s="5"/>
      <c r="O446" s="5"/>
      <c r="P446" s="5"/>
      <c r="Q446" s="5"/>
      <c r="R446" s="5"/>
      <c r="S446" s="5"/>
      <c r="T446" s="5"/>
      <c r="U446" s="5"/>
      <c r="V446" s="5"/>
      <c r="W446" s="5"/>
      <c r="X446" s="5"/>
      <c r="Y446" s="5"/>
      <c r="Z446" s="5"/>
    </row>
    <row r="447" spans="1:26" ht="14.25" customHeight="1" x14ac:dyDescent="0.35">
      <c r="A447" s="5"/>
      <c r="B447" s="6"/>
      <c r="C447" s="7"/>
      <c r="D447" s="5"/>
      <c r="E447" s="5"/>
      <c r="F447" s="6"/>
      <c r="G447" s="5"/>
      <c r="H447" s="20"/>
      <c r="I447" s="20"/>
      <c r="J447" s="5"/>
      <c r="K447" s="5"/>
      <c r="L447" s="5"/>
      <c r="M447" s="5"/>
      <c r="N447" s="5"/>
      <c r="O447" s="5"/>
      <c r="P447" s="5"/>
      <c r="Q447" s="5"/>
      <c r="R447" s="5"/>
      <c r="S447" s="5"/>
      <c r="T447" s="5"/>
      <c r="U447" s="5"/>
      <c r="V447" s="5"/>
      <c r="W447" s="5"/>
      <c r="X447" s="5"/>
      <c r="Y447" s="5"/>
      <c r="Z447" s="5"/>
    </row>
    <row r="448" spans="1:26" ht="14.25" customHeight="1" x14ac:dyDescent="0.35">
      <c r="A448" s="5"/>
      <c r="B448" s="6"/>
      <c r="C448" s="7"/>
      <c r="D448" s="5"/>
      <c r="E448" s="5"/>
      <c r="F448" s="6"/>
      <c r="G448" s="5"/>
      <c r="H448" s="20"/>
      <c r="I448" s="20"/>
      <c r="J448" s="5"/>
      <c r="K448" s="5"/>
      <c r="L448" s="5"/>
      <c r="M448" s="5"/>
      <c r="N448" s="5"/>
      <c r="O448" s="5"/>
      <c r="P448" s="5"/>
      <c r="Q448" s="5"/>
      <c r="R448" s="5"/>
      <c r="S448" s="5"/>
      <c r="T448" s="5"/>
      <c r="U448" s="5"/>
      <c r="V448" s="5"/>
      <c r="W448" s="5"/>
      <c r="X448" s="5"/>
      <c r="Y448" s="5"/>
      <c r="Z448" s="5"/>
    </row>
    <row r="449" spans="1:26" ht="14.25" customHeight="1" x14ac:dyDescent="0.35">
      <c r="A449" s="5"/>
      <c r="B449" s="6"/>
      <c r="C449" s="7"/>
      <c r="D449" s="5"/>
      <c r="E449" s="5"/>
      <c r="F449" s="6"/>
      <c r="G449" s="5"/>
      <c r="H449" s="20"/>
      <c r="I449" s="20"/>
      <c r="J449" s="5"/>
      <c r="K449" s="5"/>
      <c r="L449" s="5"/>
      <c r="M449" s="5"/>
      <c r="N449" s="5"/>
      <c r="O449" s="5"/>
      <c r="P449" s="5"/>
      <c r="Q449" s="5"/>
      <c r="R449" s="5"/>
      <c r="S449" s="5"/>
      <c r="T449" s="5"/>
      <c r="U449" s="5"/>
      <c r="V449" s="5"/>
      <c r="W449" s="5"/>
      <c r="X449" s="5"/>
      <c r="Y449" s="5"/>
      <c r="Z449" s="5"/>
    </row>
    <row r="450" spans="1:26" ht="14.25" customHeight="1" x14ac:dyDescent="0.35">
      <c r="A450" s="5"/>
      <c r="B450" s="6"/>
      <c r="C450" s="7"/>
      <c r="D450" s="5"/>
      <c r="E450" s="5"/>
      <c r="F450" s="6"/>
      <c r="G450" s="5"/>
      <c r="H450" s="20"/>
      <c r="I450" s="20"/>
      <c r="J450" s="5"/>
      <c r="K450" s="5"/>
      <c r="L450" s="5"/>
      <c r="M450" s="5"/>
      <c r="N450" s="5"/>
      <c r="O450" s="5"/>
      <c r="P450" s="5"/>
      <c r="Q450" s="5"/>
      <c r="R450" s="5"/>
      <c r="S450" s="5"/>
      <c r="T450" s="5"/>
      <c r="U450" s="5"/>
      <c r="V450" s="5"/>
      <c r="W450" s="5"/>
      <c r="X450" s="5"/>
      <c r="Y450" s="5"/>
      <c r="Z450" s="5"/>
    </row>
    <row r="451" spans="1:26" ht="14.25" customHeight="1" x14ac:dyDescent="0.35">
      <c r="A451" s="5"/>
      <c r="B451" s="6"/>
      <c r="C451" s="7"/>
      <c r="D451" s="5"/>
      <c r="E451" s="5"/>
      <c r="F451" s="6"/>
      <c r="G451" s="5"/>
      <c r="H451" s="20"/>
      <c r="I451" s="20"/>
      <c r="J451" s="5"/>
      <c r="K451" s="5"/>
      <c r="L451" s="5"/>
      <c r="M451" s="5"/>
      <c r="N451" s="5"/>
      <c r="O451" s="5"/>
      <c r="P451" s="5"/>
      <c r="Q451" s="5"/>
      <c r="R451" s="5"/>
      <c r="S451" s="5"/>
      <c r="T451" s="5"/>
      <c r="U451" s="5"/>
      <c r="V451" s="5"/>
      <c r="W451" s="5"/>
      <c r="X451" s="5"/>
      <c r="Y451" s="5"/>
      <c r="Z451" s="5"/>
    </row>
    <row r="452" spans="1:26" ht="14.25" customHeight="1" x14ac:dyDescent="0.35">
      <c r="A452" s="5"/>
      <c r="B452" s="6"/>
      <c r="C452" s="7"/>
      <c r="D452" s="5"/>
      <c r="E452" s="5"/>
      <c r="F452" s="6"/>
      <c r="G452" s="5"/>
      <c r="H452" s="20"/>
      <c r="I452" s="20"/>
      <c r="J452" s="5"/>
      <c r="K452" s="5"/>
      <c r="L452" s="5"/>
      <c r="M452" s="5"/>
      <c r="N452" s="5"/>
      <c r="O452" s="5"/>
      <c r="P452" s="5"/>
      <c r="Q452" s="5"/>
      <c r="R452" s="5"/>
      <c r="S452" s="5"/>
      <c r="T452" s="5"/>
      <c r="U452" s="5"/>
      <c r="V452" s="5"/>
      <c r="W452" s="5"/>
      <c r="X452" s="5"/>
      <c r="Y452" s="5"/>
      <c r="Z452" s="5"/>
    </row>
    <row r="453" spans="1:26" ht="14.25" customHeight="1" x14ac:dyDescent="0.35">
      <c r="A453" s="5"/>
      <c r="B453" s="6"/>
      <c r="C453" s="7"/>
      <c r="D453" s="5"/>
      <c r="E453" s="5"/>
      <c r="F453" s="6"/>
      <c r="G453" s="5"/>
      <c r="H453" s="20"/>
      <c r="I453" s="20"/>
      <c r="J453" s="5"/>
      <c r="K453" s="5"/>
      <c r="L453" s="5"/>
      <c r="M453" s="5"/>
      <c r="N453" s="5"/>
      <c r="O453" s="5"/>
      <c r="P453" s="5"/>
      <c r="Q453" s="5"/>
      <c r="R453" s="5"/>
      <c r="S453" s="5"/>
      <c r="T453" s="5"/>
      <c r="U453" s="5"/>
      <c r="V453" s="5"/>
      <c r="W453" s="5"/>
      <c r="X453" s="5"/>
      <c r="Y453" s="5"/>
      <c r="Z453" s="5"/>
    </row>
    <row r="454" spans="1:26" ht="14.25" customHeight="1" x14ac:dyDescent="0.35">
      <c r="A454" s="5"/>
      <c r="B454" s="6"/>
      <c r="C454" s="7"/>
      <c r="D454" s="5"/>
      <c r="E454" s="5"/>
      <c r="F454" s="6"/>
      <c r="G454" s="5"/>
      <c r="H454" s="20"/>
      <c r="I454" s="20"/>
      <c r="J454" s="5"/>
      <c r="K454" s="5"/>
      <c r="L454" s="5"/>
      <c r="M454" s="5"/>
      <c r="N454" s="5"/>
      <c r="O454" s="5"/>
      <c r="P454" s="5"/>
      <c r="Q454" s="5"/>
      <c r="R454" s="5"/>
      <c r="S454" s="5"/>
      <c r="T454" s="5"/>
      <c r="U454" s="5"/>
      <c r="V454" s="5"/>
      <c r="W454" s="5"/>
      <c r="X454" s="5"/>
      <c r="Y454" s="5"/>
      <c r="Z454" s="5"/>
    </row>
    <row r="455" spans="1:26" ht="14.25" customHeight="1" x14ac:dyDescent="0.35">
      <c r="A455" s="5"/>
      <c r="B455" s="6"/>
      <c r="C455" s="7"/>
      <c r="D455" s="5"/>
      <c r="E455" s="5"/>
      <c r="F455" s="6"/>
      <c r="G455" s="5"/>
      <c r="H455" s="20"/>
      <c r="I455" s="20"/>
      <c r="J455" s="5"/>
      <c r="K455" s="5"/>
      <c r="L455" s="5"/>
      <c r="M455" s="5"/>
      <c r="N455" s="5"/>
      <c r="O455" s="5"/>
      <c r="P455" s="5"/>
      <c r="Q455" s="5"/>
      <c r="R455" s="5"/>
      <c r="S455" s="5"/>
      <c r="T455" s="5"/>
      <c r="U455" s="5"/>
      <c r="V455" s="5"/>
      <c r="W455" s="5"/>
      <c r="X455" s="5"/>
      <c r="Y455" s="5"/>
      <c r="Z455" s="5"/>
    </row>
    <row r="456" spans="1:26" ht="14.25" customHeight="1" x14ac:dyDescent="0.35">
      <c r="A456" s="5"/>
      <c r="B456" s="6"/>
      <c r="C456" s="7"/>
      <c r="D456" s="5"/>
      <c r="E456" s="5"/>
      <c r="F456" s="6"/>
      <c r="G456" s="5"/>
      <c r="H456" s="20"/>
      <c r="I456" s="20"/>
      <c r="J456" s="5"/>
      <c r="K456" s="5"/>
      <c r="L456" s="5"/>
      <c r="M456" s="5"/>
      <c r="N456" s="5"/>
      <c r="O456" s="5"/>
      <c r="P456" s="5"/>
      <c r="Q456" s="5"/>
      <c r="R456" s="5"/>
      <c r="S456" s="5"/>
      <c r="T456" s="5"/>
      <c r="U456" s="5"/>
      <c r="V456" s="5"/>
      <c r="W456" s="5"/>
      <c r="X456" s="5"/>
      <c r="Y456" s="5"/>
      <c r="Z456" s="5"/>
    </row>
    <row r="457" spans="1:26" ht="14.25" customHeight="1" x14ac:dyDescent="0.35">
      <c r="A457" s="5"/>
      <c r="B457" s="6"/>
      <c r="C457" s="7"/>
      <c r="D457" s="5"/>
      <c r="E457" s="5"/>
      <c r="F457" s="6"/>
      <c r="G457" s="5"/>
      <c r="H457" s="20"/>
      <c r="I457" s="20"/>
      <c r="J457" s="5"/>
      <c r="K457" s="5"/>
      <c r="L457" s="5"/>
      <c r="M457" s="5"/>
      <c r="N457" s="5"/>
      <c r="O457" s="5"/>
      <c r="P457" s="5"/>
      <c r="Q457" s="5"/>
      <c r="R457" s="5"/>
      <c r="S457" s="5"/>
      <c r="T457" s="5"/>
      <c r="U457" s="5"/>
      <c r="V457" s="5"/>
      <c r="W457" s="5"/>
      <c r="X457" s="5"/>
      <c r="Y457" s="5"/>
      <c r="Z457" s="5"/>
    </row>
    <row r="458" spans="1:26" ht="14.25" customHeight="1" x14ac:dyDescent="0.35">
      <c r="A458" s="5"/>
      <c r="B458" s="6"/>
      <c r="C458" s="7"/>
      <c r="D458" s="5"/>
      <c r="E458" s="5"/>
      <c r="F458" s="6"/>
      <c r="G458" s="5"/>
      <c r="H458" s="20"/>
      <c r="I458" s="20"/>
      <c r="J458" s="5"/>
      <c r="K458" s="5"/>
      <c r="L458" s="5"/>
      <c r="M458" s="5"/>
      <c r="N458" s="5"/>
      <c r="O458" s="5"/>
      <c r="P458" s="5"/>
      <c r="Q458" s="5"/>
      <c r="R458" s="5"/>
      <c r="S458" s="5"/>
      <c r="T458" s="5"/>
      <c r="U458" s="5"/>
      <c r="V458" s="5"/>
      <c r="W458" s="5"/>
      <c r="X458" s="5"/>
      <c r="Y458" s="5"/>
      <c r="Z458" s="5"/>
    </row>
    <row r="459" spans="1:26" ht="14.25" customHeight="1" x14ac:dyDescent="0.35">
      <c r="A459" s="5"/>
      <c r="B459" s="6"/>
      <c r="C459" s="7"/>
      <c r="D459" s="5"/>
      <c r="E459" s="5"/>
      <c r="F459" s="6"/>
      <c r="G459" s="5"/>
      <c r="H459" s="20"/>
      <c r="I459" s="20"/>
      <c r="J459" s="5"/>
      <c r="K459" s="5"/>
      <c r="L459" s="5"/>
      <c r="M459" s="5"/>
      <c r="N459" s="5"/>
      <c r="O459" s="5"/>
      <c r="P459" s="5"/>
      <c r="Q459" s="5"/>
      <c r="R459" s="5"/>
      <c r="S459" s="5"/>
      <c r="T459" s="5"/>
      <c r="U459" s="5"/>
      <c r="V459" s="5"/>
      <c r="W459" s="5"/>
      <c r="X459" s="5"/>
      <c r="Y459" s="5"/>
      <c r="Z459" s="5"/>
    </row>
    <row r="460" spans="1:26" ht="14.25" customHeight="1" x14ac:dyDescent="0.35">
      <c r="A460" s="5"/>
      <c r="B460" s="6"/>
      <c r="C460" s="7"/>
      <c r="D460" s="5"/>
      <c r="E460" s="5"/>
      <c r="F460" s="6"/>
      <c r="G460" s="5"/>
      <c r="H460" s="20"/>
      <c r="I460" s="20"/>
      <c r="J460" s="5"/>
      <c r="K460" s="5"/>
      <c r="L460" s="5"/>
      <c r="M460" s="5"/>
      <c r="N460" s="5"/>
      <c r="O460" s="5"/>
      <c r="P460" s="5"/>
      <c r="Q460" s="5"/>
      <c r="R460" s="5"/>
      <c r="S460" s="5"/>
      <c r="T460" s="5"/>
      <c r="U460" s="5"/>
      <c r="V460" s="5"/>
      <c r="W460" s="5"/>
      <c r="X460" s="5"/>
      <c r="Y460" s="5"/>
      <c r="Z460" s="5"/>
    </row>
    <row r="461" spans="1:26" ht="14.25" customHeight="1" x14ac:dyDescent="0.35">
      <c r="A461" s="5"/>
      <c r="B461" s="6"/>
      <c r="C461" s="7"/>
      <c r="D461" s="5"/>
      <c r="E461" s="5"/>
      <c r="F461" s="6"/>
      <c r="G461" s="5"/>
      <c r="H461" s="20"/>
      <c r="I461" s="20"/>
      <c r="J461" s="5"/>
      <c r="K461" s="5"/>
      <c r="L461" s="5"/>
      <c r="M461" s="5"/>
      <c r="N461" s="5"/>
      <c r="O461" s="5"/>
      <c r="P461" s="5"/>
      <c r="Q461" s="5"/>
      <c r="R461" s="5"/>
      <c r="S461" s="5"/>
      <c r="T461" s="5"/>
      <c r="U461" s="5"/>
      <c r="V461" s="5"/>
      <c r="W461" s="5"/>
      <c r="X461" s="5"/>
      <c r="Y461" s="5"/>
      <c r="Z461" s="5"/>
    </row>
    <row r="462" spans="1:26" ht="14.25" customHeight="1" x14ac:dyDescent="0.35">
      <c r="A462" s="5"/>
      <c r="B462" s="6"/>
      <c r="C462" s="7"/>
      <c r="D462" s="5"/>
      <c r="E462" s="5"/>
      <c r="F462" s="6"/>
      <c r="G462" s="5"/>
      <c r="H462" s="20"/>
      <c r="I462" s="20"/>
      <c r="J462" s="5"/>
      <c r="K462" s="5"/>
      <c r="L462" s="5"/>
      <c r="M462" s="5"/>
      <c r="N462" s="5"/>
      <c r="O462" s="5"/>
      <c r="P462" s="5"/>
      <c r="Q462" s="5"/>
      <c r="R462" s="5"/>
      <c r="S462" s="5"/>
      <c r="T462" s="5"/>
      <c r="U462" s="5"/>
      <c r="V462" s="5"/>
      <c r="W462" s="5"/>
      <c r="X462" s="5"/>
      <c r="Y462" s="5"/>
      <c r="Z462" s="5"/>
    </row>
    <row r="463" spans="1:26" ht="14.25" customHeight="1" x14ac:dyDescent="0.35">
      <c r="A463" s="5"/>
      <c r="B463" s="6"/>
      <c r="C463" s="7"/>
      <c r="D463" s="5"/>
      <c r="E463" s="5"/>
      <c r="F463" s="6"/>
      <c r="G463" s="5"/>
      <c r="H463" s="20"/>
      <c r="I463" s="20"/>
      <c r="J463" s="5"/>
      <c r="K463" s="5"/>
      <c r="L463" s="5"/>
      <c r="M463" s="5"/>
      <c r="N463" s="5"/>
      <c r="O463" s="5"/>
      <c r="P463" s="5"/>
      <c r="Q463" s="5"/>
      <c r="R463" s="5"/>
      <c r="S463" s="5"/>
      <c r="T463" s="5"/>
      <c r="U463" s="5"/>
      <c r="V463" s="5"/>
      <c r="W463" s="5"/>
      <c r="X463" s="5"/>
      <c r="Y463" s="5"/>
      <c r="Z463" s="5"/>
    </row>
    <row r="464" spans="1:26" ht="14.25" customHeight="1" x14ac:dyDescent="0.35">
      <c r="A464" s="5"/>
      <c r="B464" s="6"/>
      <c r="C464" s="7"/>
      <c r="D464" s="5"/>
      <c r="E464" s="5"/>
      <c r="F464" s="6"/>
      <c r="G464" s="5"/>
      <c r="H464" s="20"/>
      <c r="I464" s="20"/>
      <c r="J464" s="5"/>
      <c r="K464" s="5"/>
      <c r="L464" s="5"/>
      <c r="M464" s="5"/>
      <c r="N464" s="5"/>
      <c r="O464" s="5"/>
      <c r="P464" s="5"/>
      <c r="Q464" s="5"/>
      <c r="R464" s="5"/>
      <c r="S464" s="5"/>
      <c r="T464" s="5"/>
      <c r="U464" s="5"/>
      <c r="V464" s="5"/>
      <c r="W464" s="5"/>
      <c r="X464" s="5"/>
      <c r="Y464" s="5"/>
      <c r="Z464" s="5"/>
    </row>
    <row r="465" spans="1:26" ht="14.25" customHeight="1" x14ac:dyDescent="0.35">
      <c r="A465" s="5"/>
      <c r="B465" s="6"/>
      <c r="C465" s="7"/>
      <c r="D465" s="5"/>
      <c r="E465" s="5"/>
      <c r="F465" s="6"/>
      <c r="G465" s="5"/>
      <c r="H465" s="20"/>
      <c r="I465" s="20"/>
      <c r="J465" s="5"/>
      <c r="K465" s="5"/>
      <c r="L465" s="5"/>
      <c r="M465" s="5"/>
      <c r="N465" s="5"/>
      <c r="O465" s="5"/>
      <c r="P465" s="5"/>
      <c r="Q465" s="5"/>
      <c r="R465" s="5"/>
      <c r="S465" s="5"/>
      <c r="T465" s="5"/>
      <c r="U465" s="5"/>
      <c r="V465" s="5"/>
      <c r="W465" s="5"/>
      <c r="X465" s="5"/>
      <c r="Y465" s="5"/>
      <c r="Z465" s="5"/>
    </row>
    <row r="466" spans="1:26" ht="14.25" customHeight="1" x14ac:dyDescent="0.35">
      <c r="A466" s="5"/>
      <c r="B466" s="6"/>
      <c r="C466" s="7"/>
      <c r="D466" s="5"/>
      <c r="E466" s="5"/>
      <c r="F466" s="6"/>
      <c r="G466" s="5"/>
      <c r="H466" s="20"/>
      <c r="I466" s="20"/>
      <c r="J466" s="5"/>
      <c r="K466" s="5"/>
      <c r="L466" s="5"/>
      <c r="M466" s="5"/>
      <c r="N466" s="5"/>
      <c r="O466" s="5"/>
      <c r="P466" s="5"/>
      <c r="Q466" s="5"/>
      <c r="R466" s="5"/>
      <c r="S466" s="5"/>
      <c r="T466" s="5"/>
      <c r="U466" s="5"/>
      <c r="V466" s="5"/>
      <c r="W466" s="5"/>
      <c r="X466" s="5"/>
      <c r="Y466" s="5"/>
      <c r="Z466" s="5"/>
    </row>
    <row r="467" spans="1:26" ht="14.25" customHeight="1" x14ac:dyDescent="0.35">
      <c r="A467" s="5"/>
      <c r="B467" s="6"/>
      <c r="C467" s="7"/>
      <c r="D467" s="5"/>
      <c r="E467" s="5"/>
      <c r="F467" s="6"/>
      <c r="G467" s="5"/>
      <c r="H467" s="20"/>
      <c r="I467" s="20"/>
      <c r="J467" s="5"/>
      <c r="K467" s="5"/>
      <c r="L467" s="5"/>
      <c r="M467" s="5"/>
      <c r="N467" s="5"/>
      <c r="O467" s="5"/>
      <c r="P467" s="5"/>
      <c r="Q467" s="5"/>
      <c r="R467" s="5"/>
      <c r="S467" s="5"/>
      <c r="T467" s="5"/>
      <c r="U467" s="5"/>
      <c r="V467" s="5"/>
      <c r="W467" s="5"/>
      <c r="X467" s="5"/>
      <c r="Y467" s="5"/>
      <c r="Z467" s="5"/>
    </row>
    <row r="468" spans="1:26" ht="14.25" customHeight="1" x14ac:dyDescent="0.35">
      <c r="A468" s="5"/>
      <c r="B468" s="6"/>
      <c r="C468" s="7"/>
      <c r="D468" s="5"/>
      <c r="E468" s="5"/>
      <c r="F468" s="6"/>
      <c r="G468" s="5"/>
      <c r="H468" s="20"/>
      <c r="I468" s="20"/>
      <c r="J468" s="5"/>
      <c r="K468" s="5"/>
      <c r="L468" s="5"/>
      <c r="M468" s="5"/>
      <c r="N468" s="5"/>
      <c r="O468" s="5"/>
      <c r="P468" s="5"/>
      <c r="Q468" s="5"/>
      <c r="R468" s="5"/>
      <c r="S468" s="5"/>
      <c r="T468" s="5"/>
      <c r="U468" s="5"/>
      <c r="V468" s="5"/>
      <c r="W468" s="5"/>
      <c r="X468" s="5"/>
      <c r="Y468" s="5"/>
      <c r="Z468" s="5"/>
    </row>
    <row r="469" spans="1:26" ht="14.25" customHeight="1" x14ac:dyDescent="0.35">
      <c r="A469" s="5"/>
      <c r="B469" s="6"/>
      <c r="C469" s="7"/>
      <c r="D469" s="5"/>
      <c r="E469" s="5"/>
      <c r="F469" s="6"/>
      <c r="G469" s="5"/>
      <c r="H469" s="20"/>
      <c r="I469" s="20"/>
      <c r="J469" s="5"/>
      <c r="K469" s="5"/>
      <c r="L469" s="5"/>
      <c r="M469" s="5"/>
      <c r="N469" s="5"/>
      <c r="O469" s="5"/>
      <c r="P469" s="5"/>
      <c r="Q469" s="5"/>
      <c r="R469" s="5"/>
      <c r="S469" s="5"/>
      <c r="T469" s="5"/>
      <c r="U469" s="5"/>
      <c r="V469" s="5"/>
      <c r="W469" s="5"/>
      <c r="X469" s="5"/>
      <c r="Y469" s="5"/>
      <c r="Z469" s="5"/>
    </row>
    <row r="470" spans="1:26" ht="14.25" customHeight="1" x14ac:dyDescent="0.35">
      <c r="A470" s="5"/>
      <c r="B470" s="6"/>
      <c r="C470" s="7"/>
      <c r="D470" s="5"/>
      <c r="E470" s="5"/>
      <c r="F470" s="6"/>
      <c r="G470" s="5"/>
      <c r="H470" s="20"/>
      <c r="I470" s="20"/>
      <c r="J470" s="5"/>
      <c r="K470" s="5"/>
      <c r="L470" s="5"/>
      <c r="M470" s="5"/>
      <c r="N470" s="5"/>
      <c r="O470" s="5"/>
      <c r="P470" s="5"/>
      <c r="Q470" s="5"/>
      <c r="R470" s="5"/>
      <c r="S470" s="5"/>
      <c r="T470" s="5"/>
      <c r="U470" s="5"/>
      <c r="V470" s="5"/>
      <c r="W470" s="5"/>
      <c r="X470" s="5"/>
      <c r="Y470" s="5"/>
      <c r="Z470" s="5"/>
    </row>
    <row r="471" spans="1:26" ht="14.25" customHeight="1" x14ac:dyDescent="0.35">
      <c r="A471" s="5"/>
      <c r="B471" s="6"/>
      <c r="C471" s="7"/>
      <c r="D471" s="5"/>
      <c r="E471" s="5"/>
      <c r="F471" s="6"/>
      <c r="G471" s="5"/>
      <c r="H471" s="20"/>
      <c r="I471" s="20"/>
      <c r="J471" s="5"/>
      <c r="K471" s="5"/>
      <c r="L471" s="5"/>
      <c r="M471" s="5"/>
      <c r="N471" s="5"/>
      <c r="O471" s="5"/>
      <c r="P471" s="5"/>
      <c r="Q471" s="5"/>
      <c r="R471" s="5"/>
      <c r="S471" s="5"/>
      <c r="T471" s="5"/>
      <c r="U471" s="5"/>
      <c r="V471" s="5"/>
      <c r="W471" s="5"/>
      <c r="X471" s="5"/>
      <c r="Y471" s="5"/>
      <c r="Z471" s="5"/>
    </row>
    <row r="472" spans="1:26" ht="14.25" customHeight="1" x14ac:dyDescent="0.35">
      <c r="A472" s="5"/>
      <c r="B472" s="6"/>
      <c r="C472" s="7"/>
      <c r="D472" s="5"/>
      <c r="E472" s="5"/>
      <c r="F472" s="6"/>
      <c r="G472" s="5"/>
      <c r="H472" s="20"/>
      <c r="I472" s="20"/>
      <c r="J472" s="5"/>
      <c r="K472" s="5"/>
      <c r="L472" s="5"/>
      <c r="M472" s="5"/>
      <c r="N472" s="5"/>
      <c r="O472" s="5"/>
      <c r="P472" s="5"/>
      <c r="Q472" s="5"/>
      <c r="R472" s="5"/>
      <c r="S472" s="5"/>
      <c r="T472" s="5"/>
      <c r="U472" s="5"/>
      <c r="V472" s="5"/>
      <c r="W472" s="5"/>
      <c r="X472" s="5"/>
      <c r="Y472" s="5"/>
      <c r="Z472" s="5"/>
    </row>
    <row r="473" spans="1:26" ht="14.25" customHeight="1" x14ac:dyDescent="0.35">
      <c r="A473" s="5"/>
      <c r="B473" s="6"/>
      <c r="C473" s="7"/>
      <c r="D473" s="5"/>
      <c r="E473" s="5"/>
      <c r="F473" s="6"/>
      <c r="G473" s="5"/>
      <c r="H473" s="20"/>
      <c r="I473" s="20"/>
      <c r="J473" s="5"/>
      <c r="K473" s="5"/>
      <c r="L473" s="5"/>
      <c r="M473" s="5"/>
      <c r="N473" s="5"/>
      <c r="O473" s="5"/>
      <c r="P473" s="5"/>
      <c r="Q473" s="5"/>
      <c r="R473" s="5"/>
      <c r="S473" s="5"/>
      <c r="T473" s="5"/>
      <c r="U473" s="5"/>
      <c r="V473" s="5"/>
      <c r="W473" s="5"/>
      <c r="X473" s="5"/>
      <c r="Y473" s="5"/>
      <c r="Z473" s="5"/>
    </row>
    <row r="474" spans="1:26" ht="14.25" customHeight="1" x14ac:dyDescent="0.35">
      <c r="A474" s="5"/>
      <c r="B474" s="6"/>
      <c r="C474" s="7"/>
      <c r="D474" s="5"/>
      <c r="E474" s="5"/>
      <c r="F474" s="6"/>
      <c r="G474" s="5"/>
      <c r="H474" s="20"/>
      <c r="I474" s="20"/>
      <c r="J474" s="5"/>
      <c r="K474" s="5"/>
      <c r="L474" s="5"/>
      <c r="M474" s="5"/>
      <c r="N474" s="5"/>
      <c r="O474" s="5"/>
      <c r="P474" s="5"/>
      <c r="Q474" s="5"/>
      <c r="R474" s="5"/>
      <c r="S474" s="5"/>
      <c r="T474" s="5"/>
      <c r="U474" s="5"/>
      <c r="V474" s="5"/>
      <c r="W474" s="5"/>
      <c r="X474" s="5"/>
      <c r="Y474" s="5"/>
      <c r="Z474" s="5"/>
    </row>
    <row r="475" spans="1:26" ht="14.25" customHeight="1" x14ac:dyDescent="0.35">
      <c r="A475" s="5"/>
      <c r="B475" s="6"/>
      <c r="C475" s="7"/>
      <c r="D475" s="5"/>
      <c r="E475" s="5"/>
      <c r="F475" s="6"/>
      <c r="G475" s="5"/>
      <c r="H475" s="20"/>
      <c r="I475" s="20"/>
      <c r="J475" s="5"/>
      <c r="K475" s="5"/>
      <c r="L475" s="5"/>
      <c r="M475" s="5"/>
      <c r="N475" s="5"/>
      <c r="O475" s="5"/>
      <c r="P475" s="5"/>
      <c r="Q475" s="5"/>
      <c r="R475" s="5"/>
      <c r="S475" s="5"/>
      <c r="T475" s="5"/>
      <c r="U475" s="5"/>
      <c r="V475" s="5"/>
      <c r="W475" s="5"/>
      <c r="X475" s="5"/>
      <c r="Y475" s="5"/>
      <c r="Z475" s="5"/>
    </row>
    <row r="476" spans="1:26" ht="14.25" customHeight="1" x14ac:dyDescent="0.35">
      <c r="A476" s="5"/>
      <c r="B476" s="6"/>
      <c r="C476" s="7"/>
      <c r="D476" s="5"/>
      <c r="E476" s="5"/>
      <c r="F476" s="6"/>
      <c r="G476" s="5"/>
      <c r="H476" s="20"/>
      <c r="I476" s="20"/>
      <c r="J476" s="5"/>
      <c r="K476" s="5"/>
      <c r="L476" s="5"/>
      <c r="M476" s="5"/>
      <c r="N476" s="5"/>
      <c r="O476" s="5"/>
      <c r="P476" s="5"/>
      <c r="Q476" s="5"/>
      <c r="R476" s="5"/>
      <c r="S476" s="5"/>
      <c r="T476" s="5"/>
      <c r="U476" s="5"/>
      <c r="V476" s="5"/>
      <c r="W476" s="5"/>
      <c r="X476" s="5"/>
      <c r="Y476" s="5"/>
      <c r="Z476" s="5"/>
    </row>
    <row r="477" spans="1:26" ht="14.25" customHeight="1" x14ac:dyDescent="0.35">
      <c r="A477" s="5"/>
      <c r="B477" s="6"/>
      <c r="C477" s="7"/>
      <c r="D477" s="5"/>
      <c r="E477" s="5"/>
      <c r="F477" s="6"/>
      <c r="G477" s="5"/>
      <c r="H477" s="20"/>
      <c r="I477" s="20"/>
      <c r="J477" s="5"/>
      <c r="K477" s="5"/>
      <c r="L477" s="5"/>
      <c r="M477" s="5"/>
      <c r="N477" s="5"/>
      <c r="O477" s="5"/>
      <c r="P477" s="5"/>
      <c r="Q477" s="5"/>
      <c r="R477" s="5"/>
      <c r="S477" s="5"/>
      <c r="T477" s="5"/>
      <c r="U477" s="5"/>
      <c r="V477" s="5"/>
      <c r="W477" s="5"/>
      <c r="X477" s="5"/>
      <c r="Y477" s="5"/>
      <c r="Z477" s="5"/>
    </row>
    <row r="478" spans="1:26" ht="14.25" customHeight="1" x14ac:dyDescent="0.35">
      <c r="A478" s="5"/>
      <c r="B478" s="6"/>
      <c r="C478" s="7"/>
      <c r="D478" s="5"/>
      <c r="E478" s="5"/>
      <c r="F478" s="6"/>
      <c r="G478" s="5"/>
      <c r="H478" s="20"/>
      <c r="I478" s="20"/>
      <c r="J478" s="5"/>
      <c r="K478" s="5"/>
      <c r="L478" s="5"/>
      <c r="M478" s="5"/>
      <c r="N478" s="5"/>
      <c r="O478" s="5"/>
      <c r="P478" s="5"/>
      <c r="Q478" s="5"/>
      <c r="R478" s="5"/>
      <c r="S478" s="5"/>
      <c r="T478" s="5"/>
      <c r="U478" s="5"/>
      <c r="V478" s="5"/>
      <c r="W478" s="5"/>
      <c r="X478" s="5"/>
      <c r="Y478" s="5"/>
      <c r="Z478" s="5"/>
    </row>
    <row r="479" spans="1:26" ht="14.25" customHeight="1" x14ac:dyDescent="0.35">
      <c r="A479" s="5"/>
      <c r="B479" s="6"/>
      <c r="C479" s="7"/>
      <c r="D479" s="5"/>
      <c r="E479" s="5"/>
      <c r="F479" s="6"/>
      <c r="G479" s="5"/>
      <c r="H479" s="20"/>
      <c r="I479" s="20"/>
      <c r="J479" s="5"/>
      <c r="K479" s="5"/>
      <c r="L479" s="5"/>
      <c r="M479" s="5"/>
      <c r="N479" s="5"/>
      <c r="O479" s="5"/>
      <c r="P479" s="5"/>
      <c r="Q479" s="5"/>
      <c r="R479" s="5"/>
      <c r="S479" s="5"/>
      <c r="T479" s="5"/>
      <c r="U479" s="5"/>
      <c r="V479" s="5"/>
      <c r="W479" s="5"/>
      <c r="X479" s="5"/>
      <c r="Y479" s="5"/>
      <c r="Z479" s="5"/>
    </row>
    <row r="480" spans="1:26" ht="14.25" customHeight="1" x14ac:dyDescent="0.35">
      <c r="A480" s="5"/>
      <c r="B480" s="6"/>
      <c r="C480" s="7"/>
      <c r="D480" s="5"/>
      <c r="E480" s="5"/>
      <c r="F480" s="6"/>
      <c r="G480" s="5"/>
      <c r="H480" s="20"/>
      <c r="I480" s="20"/>
      <c r="J480" s="5"/>
      <c r="K480" s="5"/>
      <c r="L480" s="5"/>
      <c r="M480" s="5"/>
      <c r="N480" s="5"/>
      <c r="O480" s="5"/>
      <c r="P480" s="5"/>
      <c r="Q480" s="5"/>
      <c r="R480" s="5"/>
      <c r="S480" s="5"/>
      <c r="T480" s="5"/>
      <c r="U480" s="5"/>
      <c r="V480" s="5"/>
      <c r="W480" s="5"/>
      <c r="X480" s="5"/>
      <c r="Y480" s="5"/>
      <c r="Z480" s="5"/>
    </row>
    <row r="481" spans="1:26" ht="14.25" customHeight="1" x14ac:dyDescent="0.35">
      <c r="A481" s="5"/>
      <c r="B481" s="6"/>
      <c r="C481" s="7"/>
      <c r="D481" s="5"/>
      <c r="E481" s="5"/>
      <c r="F481" s="6"/>
      <c r="G481" s="5"/>
      <c r="H481" s="20"/>
      <c r="I481" s="20"/>
      <c r="J481" s="5"/>
      <c r="K481" s="5"/>
      <c r="L481" s="5"/>
      <c r="M481" s="5"/>
      <c r="N481" s="5"/>
      <c r="O481" s="5"/>
      <c r="P481" s="5"/>
      <c r="Q481" s="5"/>
      <c r="R481" s="5"/>
      <c r="S481" s="5"/>
      <c r="T481" s="5"/>
      <c r="U481" s="5"/>
      <c r="V481" s="5"/>
      <c r="W481" s="5"/>
      <c r="X481" s="5"/>
      <c r="Y481" s="5"/>
      <c r="Z481" s="5"/>
    </row>
    <row r="482" spans="1:26" ht="14.25" customHeight="1" x14ac:dyDescent="0.35">
      <c r="A482" s="5"/>
      <c r="B482" s="6"/>
      <c r="C482" s="7"/>
      <c r="D482" s="5"/>
      <c r="E482" s="5"/>
      <c r="F482" s="6"/>
      <c r="G482" s="5"/>
      <c r="H482" s="20"/>
      <c r="I482" s="20"/>
      <c r="J482" s="5"/>
      <c r="K482" s="5"/>
      <c r="L482" s="5"/>
      <c r="M482" s="5"/>
      <c r="N482" s="5"/>
      <c r="O482" s="5"/>
      <c r="P482" s="5"/>
      <c r="Q482" s="5"/>
      <c r="R482" s="5"/>
      <c r="S482" s="5"/>
      <c r="T482" s="5"/>
      <c r="U482" s="5"/>
      <c r="V482" s="5"/>
      <c r="W482" s="5"/>
      <c r="X482" s="5"/>
      <c r="Y482" s="5"/>
      <c r="Z482" s="5"/>
    </row>
    <row r="483" spans="1:26" ht="14.25" customHeight="1" x14ac:dyDescent="0.35">
      <c r="A483" s="5"/>
      <c r="B483" s="6"/>
      <c r="C483" s="7"/>
      <c r="D483" s="5"/>
      <c r="E483" s="5"/>
      <c r="F483" s="6"/>
      <c r="G483" s="5"/>
      <c r="H483" s="20"/>
      <c r="I483" s="20"/>
      <c r="J483" s="5"/>
      <c r="K483" s="5"/>
      <c r="L483" s="5"/>
      <c r="M483" s="5"/>
      <c r="N483" s="5"/>
      <c r="O483" s="5"/>
      <c r="P483" s="5"/>
      <c r="Q483" s="5"/>
      <c r="R483" s="5"/>
      <c r="S483" s="5"/>
      <c r="T483" s="5"/>
      <c r="U483" s="5"/>
      <c r="V483" s="5"/>
      <c r="W483" s="5"/>
      <c r="X483" s="5"/>
      <c r="Y483" s="5"/>
      <c r="Z483" s="5"/>
    </row>
    <row r="484" spans="1:26" ht="14.25" customHeight="1" x14ac:dyDescent="0.35">
      <c r="A484" s="5"/>
      <c r="B484" s="6"/>
      <c r="C484" s="7"/>
      <c r="D484" s="5"/>
      <c r="E484" s="5"/>
      <c r="F484" s="6"/>
      <c r="G484" s="5"/>
      <c r="H484" s="20"/>
      <c r="I484" s="20"/>
      <c r="J484" s="5"/>
      <c r="K484" s="5"/>
      <c r="L484" s="5"/>
      <c r="M484" s="5"/>
      <c r="N484" s="5"/>
      <c r="O484" s="5"/>
      <c r="P484" s="5"/>
      <c r="Q484" s="5"/>
      <c r="R484" s="5"/>
      <c r="S484" s="5"/>
      <c r="T484" s="5"/>
      <c r="U484" s="5"/>
      <c r="V484" s="5"/>
      <c r="W484" s="5"/>
      <c r="X484" s="5"/>
      <c r="Y484" s="5"/>
      <c r="Z484" s="5"/>
    </row>
    <row r="485" spans="1:26" ht="14.25" customHeight="1" x14ac:dyDescent="0.35">
      <c r="A485" s="5"/>
      <c r="B485" s="6"/>
      <c r="C485" s="7"/>
      <c r="D485" s="5"/>
      <c r="E485" s="5"/>
      <c r="F485" s="6"/>
      <c r="G485" s="5"/>
      <c r="H485" s="20"/>
      <c r="I485" s="20"/>
      <c r="J485" s="5"/>
      <c r="K485" s="5"/>
      <c r="L485" s="5"/>
      <c r="M485" s="5"/>
      <c r="N485" s="5"/>
      <c r="O485" s="5"/>
      <c r="P485" s="5"/>
      <c r="Q485" s="5"/>
      <c r="R485" s="5"/>
      <c r="S485" s="5"/>
      <c r="T485" s="5"/>
      <c r="U485" s="5"/>
      <c r="V485" s="5"/>
      <c r="W485" s="5"/>
      <c r="X485" s="5"/>
      <c r="Y485" s="5"/>
      <c r="Z485" s="5"/>
    </row>
    <row r="486" spans="1:26" ht="14.25" customHeight="1" x14ac:dyDescent="0.35">
      <c r="A486" s="5"/>
      <c r="B486" s="6"/>
      <c r="C486" s="7"/>
      <c r="D486" s="5"/>
      <c r="E486" s="5"/>
      <c r="F486" s="6"/>
      <c r="G486" s="5"/>
      <c r="H486" s="20"/>
      <c r="I486" s="20"/>
      <c r="J486" s="5"/>
      <c r="K486" s="5"/>
      <c r="L486" s="5"/>
      <c r="M486" s="5"/>
      <c r="N486" s="5"/>
      <c r="O486" s="5"/>
      <c r="P486" s="5"/>
      <c r="Q486" s="5"/>
      <c r="R486" s="5"/>
      <c r="S486" s="5"/>
      <c r="T486" s="5"/>
      <c r="U486" s="5"/>
      <c r="V486" s="5"/>
      <c r="W486" s="5"/>
      <c r="X486" s="5"/>
      <c r="Y486" s="5"/>
      <c r="Z486" s="5"/>
    </row>
    <row r="487" spans="1:26" ht="14.25" customHeight="1" x14ac:dyDescent="0.35">
      <c r="A487" s="5"/>
      <c r="B487" s="6"/>
      <c r="C487" s="7"/>
      <c r="D487" s="5"/>
      <c r="E487" s="5"/>
      <c r="F487" s="6"/>
      <c r="G487" s="5"/>
      <c r="H487" s="20"/>
      <c r="I487" s="20"/>
      <c r="J487" s="5"/>
      <c r="K487" s="5"/>
      <c r="L487" s="5"/>
      <c r="M487" s="5"/>
      <c r="N487" s="5"/>
      <c r="O487" s="5"/>
      <c r="P487" s="5"/>
      <c r="Q487" s="5"/>
      <c r="R487" s="5"/>
      <c r="S487" s="5"/>
      <c r="T487" s="5"/>
      <c r="U487" s="5"/>
      <c r="V487" s="5"/>
      <c r="W487" s="5"/>
      <c r="X487" s="5"/>
      <c r="Y487" s="5"/>
      <c r="Z487" s="5"/>
    </row>
    <row r="488" spans="1:26" ht="14.25" customHeight="1" x14ac:dyDescent="0.35">
      <c r="A488" s="5"/>
      <c r="B488" s="6"/>
      <c r="C488" s="7"/>
      <c r="D488" s="5"/>
      <c r="E488" s="5"/>
      <c r="F488" s="6"/>
      <c r="G488" s="5"/>
      <c r="H488" s="20"/>
      <c r="I488" s="20"/>
      <c r="J488" s="5"/>
      <c r="K488" s="5"/>
      <c r="L488" s="5"/>
      <c r="M488" s="5"/>
      <c r="N488" s="5"/>
      <c r="O488" s="5"/>
      <c r="P488" s="5"/>
      <c r="Q488" s="5"/>
      <c r="R488" s="5"/>
      <c r="S488" s="5"/>
      <c r="T488" s="5"/>
      <c r="U488" s="5"/>
      <c r="V488" s="5"/>
      <c r="W488" s="5"/>
      <c r="X488" s="5"/>
      <c r="Y488" s="5"/>
      <c r="Z488" s="5"/>
    </row>
    <row r="489" spans="1:26" ht="14.25" customHeight="1" x14ac:dyDescent="0.35">
      <c r="A489" s="5"/>
      <c r="B489" s="6"/>
      <c r="C489" s="7"/>
      <c r="D489" s="5"/>
      <c r="E489" s="5"/>
      <c r="F489" s="6"/>
      <c r="G489" s="5"/>
      <c r="H489" s="20"/>
      <c r="I489" s="20"/>
      <c r="J489" s="5"/>
      <c r="K489" s="5"/>
      <c r="L489" s="5"/>
      <c r="M489" s="5"/>
      <c r="N489" s="5"/>
      <c r="O489" s="5"/>
      <c r="P489" s="5"/>
      <c r="Q489" s="5"/>
      <c r="R489" s="5"/>
      <c r="S489" s="5"/>
      <c r="T489" s="5"/>
      <c r="U489" s="5"/>
      <c r="V489" s="5"/>
      <c r="W489" s="5"/>
      <c r="X489" s="5"/>
      <c r="Y489" s="5"/>
      <c r="Z489" s="5"/>
    </row>
    <row r="490" spans="1:26" ht="14.25" customHeight="1" x14ac:dyDescent="0.35">
      <c r="A490" s="5"/>
      <c r="B490" s="6"/>
      <c r="C490" s="7"/>
      <c r="D490" s="5"/>
      <c r="E490" s="5"/>
      <c r="F490" s="6"/>
      <c r="G490" s="5"/>
      <c r="H490" s="20"/>
      <c r="I490" s="20"/>
      <c r="J490" s="5"/>
      <c r="K490" s="5"/>
      <c r="L490" s="5"/>
      <c r="M490" s="5"/>
      <c r="N490" s="5"/>
      <c r="O490" s="5"/>
      <c r="P490" s="5"/>
      <c r="Q490" s="5"/>
      <c r="R490" s="5"/>
      <c r="S490" s="5"/>
      <c r="T490" s="5"/>
      <c r="U490" s="5"/>
      <c r="V490" s="5"/>
      <c r="W490" s="5"/>
      <c r="X490" s="5"/>
      <c r="Y490" s="5"/>
      <c r="Z490" s="5"/>
    </row>
    <row r="491" spans="1:26" ht="14.25" customHeight="1" x14ac:dyDescent="0.35">
      <c r="A491" s="5"/>
      <c r="B491" s="6"/>
      <c r="C491" s="7"/>
      <c r="D491" s="5"/>
      <c r="E491" s="5"/>
      <c r="F491" s="6"/>
      <c r="G491" s="5"/>
      <c r="H491" s="20"/>
      <c r="I491" s="20"/>
      <c r="J491" s="5"/>
      <c r="K491" s="5"/>
      <c r="L491" s="5"/>
      <c r="M491" s="5"/>
      <c r="N491" s="5"/>
      <c r="O491" s="5"/>
      <c r="P491" s="5"/>
      <c r="Q491" s="5"/>
      <c r="R491" s="5"/>
      <c r="S491" s="5"/>
      <c r="T491" s="5"/>
      <c r="U491" s="5"/>
      <c r="V491" s="5"/>
      <c r="W491" s="5"/>
      <c r="X491" s="5"/>
      <c r="Y491" s="5"/>
      <c r="Z491" s="5"/>
    </row>
    <row r="492" spans="1:26" ht="14.25" customHeight="1" x14ac:dyDescent="0.35">
      <c r="A492" s="5"/>
      <c r="B492" s="6"/>
      <c r="C492" s="7"/>
      <c r="D492" s="5"/>
      <c r="E492" s="5"/>
      <c r="F492" s="6"/>
      <c r="G492" s="5"/>
      <c r="H492" s="20"/>
      <c r="I492" s="20"/>
      <c r="J492" s="5"/>
      <c r="K492" s="5"/>
      <c r="L492" s="5"/>
      <c r="M492" s="5"/>
      <c r="N492" s="5"/>
      <c r="O492" s="5"/>
      <c r="P492" s="5"/>
      <c r="Q492" s="5"/>
      <c r="R492" s="5"/>
      <c r="S492" s="5"/>
      <c r="T492" s="5"/>
      <c r="U492" s="5"/>
      <c r="V492" s="5"/>
      <c r="W492" s="5"/>
      <c r="X492" s="5"/>
      <c r="Y492" s="5"/>
      <c r="Z492" s="5"/>
    </row>
    <row r="493" spans="1:26" ht="14.25" customHeight="1" x14ac:dyDescent="0.35">
      <c r="A493" s="5"/>
      <c r="B493" s="6"/>
      <c r="C493" s="7"/>
      <c r="D493" s="5"/>
      <c r="E493" s="5"/>
      <c r="F493" s="6"/>
      <c r="G493" s="5"/>
      <c r="H493" s="20"/>
      <c r="I493" s="20"/>
      <c r="J493" s="5"/>
      <c r="K493" s="5"/>
      <c r="L493" s="5"/>
      <c r="M493" s="5"/>
      <c r="N493" s="5"/>
      <c r="O493" s="5"/>
      <c r="P493" s="5"/>
      <c r="Q493" s="5"/>
      <c r="R493" s="5"/>
      <c r="S493" s="5"/>
      <c r="T493" s="5"/>
      <c r="U493" s="5"/>
      <c r="V493" s="5"/>
      <c r="W493" s="5"/>
      <c r="X493" s="5"/>
      <c r="Y493" s="5"/>
      <c r="Z493" s="5"/>
    </row>
    <row r="494" spans="1:26" ht="14.25" customHeight="1" x14ac:dyDescent="0.35">
      <c r="A494" s="5"/>
      <c r="B494" s="6"/>
      <c r="C494" s="7"/>
      <c r="D494" s="5"/>
      <c r="E494" s="5"/>
      <c r="F494" s="6"/>
      <c r="G494" s="5"/>
      <c r="H494" s="20"/>
      <c r="I494" s="20"/>
      <c r="J494" s="5"/>
      <c r="K494" s="5"/>
      <c r="L494" s="5"/>
      <c r="M494" s="5"/>
      <c r="N494" s="5"/>
      <c r="O494" s="5"/>
      <c r="P494" s="5"/>
      <c r="Q494" s="5"/>
      <c r="R494" s="5"/>
      <c r="S494" s="5"/>
      <c r="T494" s="5"/>
      <c r="U494" s="5"/>
      <c r="V494" s="5"/>
      <c r="W494" s="5"/>
      <c r="X494" s="5"/>
      <c r="Y494" s="5"/>
      <c r="Z494" s="5"/>
    </row>
    <row r="495" spans="1:26" ht="14.25" customHeight="1" x14ac:dyDescent="0.35">
      <c r="A495" s="5"/>
      <c r="B495" s="6"/>
      <c r="C495" s="7"/>
      <c r="D495" s="5"/>
      <c r="E495" s="5"/>
      <c r="F495" s="6"/>
      <c r="G495" s="5"/>
      <c r="H495" s="20"/>
      <c r="I495" s="20"/>
      <c r="J495" s="5"/>
      <c r="K495" s="5"/>
      <c r="L495" s="5"/>
      <c r="M495" s="5"/>
      <c r="N495" s="5"/>
      <c r="O495" s="5"/>
      <c r="P495" s="5"/>
      <c r="Q495" s="5"/>
      <c r="R495" s="5"/>
      <c r="S495" s="5"/>
      <c r="T495" s="5"/>
      <c r="U495" s="5"/>
      <c r="V495" s="5"/>
      <c r="W495" s="5"/>
      <c r="X495" s="5"/>
      <c r="Y495" s="5"/>
      <c r="Z495" s="5"/>
    </row>
    <row r="496" spans="1:26" ht="14.25" customHeight="1" x14ac:dyDescent="0.35">
      <c r="A496" s="5"/>
      <c r="B496" s="6"/>
      <c r="C496" s="7"/>
      <c r="D496" s="5"/>
      <c r="E496" s="5"/>
      <c r="F496" s="6"/>
      <c r="G496" s="5"/>
      <c r="H496" s="20"/>
      <c r="I496" s="20"/>
      <c r="J496" s="5"/>
      <c r="K496" s="5"/>
      <c r="L496" s="5"/>
      <c r="M496" s="5"/>
      <c r="N496" s="5"/>
      <c r="O496" s="5"/>
      <c r="P496" s="5"/>
      <c r="Q496" s="5"/>
      <c r="R496" s="5"/>
      <c r="S496" s="5"/>
      <c r="T496" s="5"/>
      <c r="U496" s="5"/>
      <c r="V496" s="5"/>
      <c r="W496" s="5"/>
      <c r="X496" s="5"/>
      <c r="Y496" s="5"/>
      <c r="Z496" s="5"/>
    </row>
    <row r="497" spans="1:26" ht="14.25" customHeight="1" x14ac:dyDescent="0.35">
      <c r="A497" s="5"/>
      <c r="B497" s="6"/>
      <c r="C497" s="7"/>
      <c r="D497" s="5"/>
      <c r="E497" s="5"/>
      <c r="F497" s="6"/>
      <c r="G497" s="5"/>
      <c r="H497" s="20"/>
      <c r="I497" s="20"/>
      <c r="J497" s="5"/>
      <c r="K497" s="5"/>
      <c r="L497" s="5"/>
      <c r="M497" s="5"/>
      <c r="N497" s="5"/>
      <c r="O497" s="5"/>
      <c r="P497" s="5"/>
      <c r="Q497" s="5"/>
      <c r="R497" s="5"/>
      <c r="S497" s="5"/>
      <c r="T497" s="5"/>
      <c r="U497" s="5"/>
      <c r="V497" s="5"/>
      <c r="W497" s="5"/>
      <c r="X497" s="5"/>
      <c r="Y497" s="5"/>
      <c r="Z497" s="5"/>
    </row>
    <row r="498" spans="1:26" ht="14.25" customHeight="1" x14ac:dyDescent="0.35">
      <c r="A498" s="5"/>
      <c r="B498" s="6"/>
      <c r="C498" s="7"/>
      <c r="D498" s="5"/>
      <c r="E498" s="5"/>
      <c r="F498" s="6"/>
      <c r="G498" s="5"/>
      <c r="H498" s="20"/>
      <c r="I498" s="20"/>
      <c r="J498" s="5"/>
      <c r="K498" s="5"/>
      <c r="L498" s="5"/>
      <c r="M498" s="5"/>
      <c r="N498" s="5"/>
      <c r="O498" s="5"/>
      <c r="P498" s="5"/>
      <c r="Q498" s="5"/>
      <c r="R498" s="5"/>
      <c r="S498" s="5"/>
      <c r="T498" s="5"/>
      <c r="U498" s="5"/>
      <c r="V498" s="5"/>
      <c r="W498" s="5"/>
      <c r="X498" s="5"/>
      <c r="Y498" s="5"/>
      <c r="Z498" s="5"/>
    </row>
    <row r="499" spans="1:26" ht="14.25" customHeight="1" x14ac:dyDescent="0.35">
      <c r="A499" s="5"/>
      <c r="B499" s="6"/>
      <c r="C499" s="7"/>
      <c r="D499" s="5"/>
      <c r="E499" s="5"/>
      <c r="F499" s="6"/>
      <c r="G499" s="5"/>
      <c r="H499" s="20"/>
      <c r="I499" s="20"/>
      <c r="J499" s="5"/>
      <c r="K499" s="5"/>
      <c r="L499" s="5"/>
      <c r="M499" s="5"/>
      <c r="N499" s="5"/>
      <c r="O499" s="5"/>
      <c r="P499" s="5"/>
      <c r="Q499" s="5"/>
      <c r="R499" s="5"/>
      <c r="S499" s="5"/>
      <c r="T499" s="5"/>
      <c r="U499" s="5"/>
      <c r="V499" s="5"/>
      <c r="W499" s="5"/>
      <c r="X499" s="5"/>
      <c r="Y499" s="5"/>
      <c r="Z499" s="5"/>
    </row>
    <row r="500" spans="1:26" ht="14.25" customHeight="1" x14ac:dyDescent="0.35">
      <c r="A500" s="5"/>
      <c r="B500" s="6"/>
      <c r="C500" s="7"/>
      <c r="D500" s="5"/>
      <c r="E500" s="5"/>
      <c r="F500" s="6"/>
      <c r="G500" s="5"/>
      <c r="H500" s="20"/>
      <c r="I500" s="20"/>
      <c r="J500" s="5"/>
      <c r="K500" s="5"/>
      <c r="L500" s="5"/>
      <c r="M500" s="5"/>
      <c r="N500" s="5"/>
      <c r="O500" s="5"/>
      <c r="P500" s="5"/>
      <c r="Q500" s="5"/>
      <c r="R500" s="5"/>
      <c r="S500" s="5"/>
      <c r="T500" s="5"/>
      <c r="U500" s="5"/>
      <c r="V500" s="5"/>
      <c r="W500" s="5"/>
      <c r="X500" s="5"/>
      <c r="Y500" s="5"/>
      <c r="Z500" s="5"/>
    </row>
    <row r="501" spans="1:26" ht="14.25" customHeight="1" x14ac:dyDescent="0.35">
      <c r="A501" s="5"/>
      <c r="B501" s="6"/>
      <c r="C501" s="7"/>
      <c r="D501" s="5"/>
      <c r="E501" s="5"/>
      <c r="F501" s="6"/>
      <c r="G501" s="5"/>
      <c r="H501" s="20"/>
      <c r="I501" s="20"/>
      <c r="J501" s="5"/>
      <c r="K501" s="5"/>
      <c r="L501" s="5"/>
      <c r="M501" s="5"/>
      <c r="N501" s="5"/>
      <c r="O501" s="5"/>
      <c r="P501" s="5"/>
      <c r="Q501" s="5"/>
      <c r="R501" s="5"/>
      <c r="S501" s="5"/>
      <c r="T501" s="5"/>
      <c r="U501" s="5"/>
      <c r="V501" s="5"/>
      <c r="W501" s="5"/>
      <c r="X501" s="5"/>
      <c r="Y501" s="5"/>
      <c r="Z501" s="5"/>
    </row>
    <row r="502" spans="1:26" ht="14.25" customHeight="1" x14ac:dyDescent="0.35">
      <c r="A502" s="5"/>
      <c r="B502" s="6"/>
      <c r="C502" s="7"/>
      <c r="D502" s="5"/>
      <c r="E502" s="5"/>
      <c r="F502" s="6"/>
      <c r="G502" s="5"/>
      <c r="H502" s="20"/>
      <c r="I502" s="20"/>
      <c r="J502" s="5"/>
      <c r="K502" s="5"/>
      <c r="L502" s="5"/>
      <c r="M502" s="5"/>
      <c r="N502" s="5"/>
      <c r="O502" s="5"/>
      <c r="P502" s="5"/>
      <c r="Q502" s="5"/>
      <c r="R502" s="5"/>
      <c r="S502" s="5"/>
      <c r="T502" s="5"/>
      <c r="U502" s="5"/>
      <c r="V502" s="5"/>
      <c r="W502" s="5"/>
      <c r="X502" s="5"/>
      <c r="Y502" s="5"/>
      <c r="Z502" s="5"/>
    </row>
    <row r="503" spans="1:26" ht="14.25" customHeight="1" x14ac:dyDescent="0.35">
      <c r="A503" s="5"/>
      <c r="B503" s="6"/>
      <c r="C503" s="7"/>
      <c r="D503" s="5"/>
      <c r="E503" s="5"/>
      <c r="F503" s="6"/>
      <c r="G503" s="5"/>
      <c r="H503" s="20"/>
      <c r="I503" s="20"/>
      <c r="J503" s="5"/>
      <c r="K503" s="5"/>
      <c r="L503" s="5"/>
      <c r="M503" s="5"/>
      <c r="N503" s="5"/>
      <c r="O503" s="5"/>
      <c r="P503" s="5"/>
      <c r="Q503" s="5"/>
      <c r="R503" s="5"/>
      <c r="S503" s="5"/>
      <c r="T503" s="5"/>
      <c r="U503" s="5"/>
      <c r="V503" s="5"/>
      <c r="W503" s="5"/>
      <c r="X503" s="5"/>
      <c r="Y503" s="5"/>
      <c r="Z503" s="5"/>
    </row>
    <row r="504" spans="1:26" ht="14.25" customHeight="1" x14ac:dyDescent="0.35">
      <c r="A504" s="5"/>
      <c r="B504" s="6"/>
      <c r="C504" s="7"/>
      <c r="D504" s="5"/>
      <c r="E504" s="5"/>
      <c r="F504" s="6"/>
      <c r="G504" s="5"/>
      <c r="H504" s="20"/>
      <c r="I504" s="20"/>
      <c r="J504" s="5"/>
      <c r="K504" s="5"/>
      <c r="L504" s="5"/>
      <c r="M504" s="5"/>
      <c r="N504" s="5"/>
      <c r="O504" s="5"/>
      <c r="P504" s="5"/>
      <c r="Q504" s="5"/>
      <c r="R504" s="5"/>
      <c r="S504" s="5"/>
      <c r="T504" s="5"/>
      <c r="U504" s="5"/>
      <c r="V504" s="5"/>
      <c r="W504" s="5"/>
      <c r="X504" s="5"/>
      <c r="Y504" s="5"/>
      <c r="Z504" s="5"/>
    </row>
    <row r="505" spans="1:26" ht="14.25" customHeight="1" x14ac:dyDescent="0.35">
      <c r="A505" s="5"/>
      <c r="B505" s="6"/>
      <c r="C505" s="7"/>
      <c r="D505" s="5"/>
      <c r="E505" s="5"/>
      <c r="F505" s="6"/>
      <c r="G505" s="5"/>
      <c r="H505" s="20"/>
      <c r="I505" s="20"/>
      <c r="J505" s="5"/>
      <c r="K505" s="5"/>
      <c r="L505" s="5"/>
      <c r="M505" s="5"/>
      <c r="N505" s="5"/>
      <c r="O505" s="5"/>
      <c r="P505" s="5"/>
      <c r="Q505" s="5"/>
      <c r="R505" s="5"/>
      <c r="S505" s="5"/>
      <c r="T505" s="5"/>
      <c r="U505" s="5"/>
      <c r="V505" s="5"/>
      <c r="W505" s="5"/>
      <c r="X505" s="5"/>
      <c r="Y505" s="5"/>
      <c r="Z505" s="5"/>
    </row>
    <row r="506" spans="1:26" ht="14.25" customHeight="1" x14ac:dyDescent="0.35">
      <c r="A506" s="5"/>
      <c r="B506" s="6"/>
      <c r="C506" s="7"/>
      <c r="D506" s="5"/>
      <c r="E506" s="5"/>
      <c r="F506" s="6"/>
      <c r="G506" s="5"/>
      <c r="H506" s="20"/>
      <c r="I506" s="20"/>
      <c r="J506" s="5"/>
      <c r="K506" s="5"/>
      <c r="L506" s="5"/>
      <c r="M506" s="5"/>
      <c r="N506" s="5"/>
      <c r="O506" s="5"/>
      <c r="P506" s="5"/>
      <c r="Q506" s="5"/>
      <c r="R506" s="5"/>
      <c r="S506" s="5"/>
      <c r="T506" s="5"/>
      <c r="U506" s="5"/>
      <c r="V506" s="5"/>
      <c r="W506" s="5"/>
      <c r="X506" s="5"/>
      <c r="Y506" s="5"/>
      <c r="Z506" s="5"/>
    </row>
    <row r="507" spans="1:26" ht="14.25" customHeight="1" x14ac:dyDescent="0.35">
      <c r="A507" s="5"/>
      <c r="B507" s="6"/>
      <c r="C507" s="7"/>
      <c r="D507" s="5"/>
      <c r="E507" s="5"/>
      <c r="F507" s="6"/>
      <c r="G507" s="5"/>
      <c r="H507" s="20"/>
      <c r="I507" s="20"/>
      <c r="J507" s="5"/>
      <c r="K507" s="5"/>
      <c r="L507" s="5"/>
      <c r="M507" s="5"/>
      <c r="N507" s="5"/>
      <c r="O507" s="5"/>
      <c r="P507" s="5"/>
      <c r="Q507" s="5"/>
      <c r="R507" s="5"/>
      <c r="S507" s="5"/>
      <c r="T507" s="5"/>
      <c r="U507" s="5"/>
      <c r="V507" s="5"/>
      <c r="W507" s="5"/>
      <c r="X507" s="5"/>
      <c r="Y507" s="5"/>
      <c r="Z507" s="5"/>
    </row>
    <row r="508" spans="1:26" ht="14.25" customHeight="1" x14ac:dyDescent="0.35">
      <c r="A508" s="5"/>
      <c r="B508" s="6"/>
      <c r="C508" s="7"/>
      <c r="D508" s="5"/>
      <c r="E508" s="5"/>
      <c r="F508" s="6"/>
      <c r="G508" s="5"/>
      <c r="H508" s="20"/>
      <c r="I508" s="20"/>
      <c r="J508" s="5"/>
      <c r="K508" s="5"/>
      <c r="L508" s="5"/>
      <c r="M508" s="5"/>
      <c r="N508" s="5"/>
      <c r="O508" s="5"/>
      <c r="P508" s="5"/>
      <c r="Q508" s="5"/>
      <c r="R508" s="5"/>
      <c r="S508" s="5"/>
      <c r="T508" s="5"/>
      <c r="U508" s="5"/>
      <c r="V508" s="5"/>
      <c r="W508" s="5"/>
      <c r="X508" s="5"/>
      <c r="Y508" s="5"/>
      <c r="Z508" s="5"/>
    </row>
    <row r="509" spans="1:26" ht="14.25" customHeight="1" x14ac:dyDescent="0.35">
      <c r="A509" s="5"/>
      <c r="B509" s="6"/>
      <c r="C509" s="7"/>
      <c r="D509" s="5"/>
      <c r="E509" s="5"/>
      <c r="F509" s="6"/>
      <c r="G509" s="5"/>
      <c r="H509" s="20"/>
      <c r="I509" s="20"/>
      <c r="J509" s="5"/>
      <c r="K509" s="5"/>
      <c r="L509" s="5"/>
      <c r="M509" s="5"/>
      <c r="N509" s="5"/>
      <c r="O509" s="5"/>
      <c r="P509" s="5"/>
      <c r="Q509" s="5"/>
      <c r="R509" s="5"/>
      <c r="S509" s="5"/>
      <c r="T509" s="5"/>
      <c r="U509" s="5"/>
      <c r="V509" s="5"/>
      <c r="W509" s="5"/>
      <c r="X509" s="5"/>
      <c r="Y509" s="5"/>
      <c r="Z509" s="5"/>
    </row>
    <row r="510" spans="1:26" ht="14.25" customHeight="1" x14ac:dyDescent="0.35">
      <c r="A510" s="5"/>
      <c r="B510" s="6"/>
      <c r="C510" s="7"/>
      <c r="D510" s="5"/>
      <c r="E510" s="5"/>
      <c r="F510" s="6"/>
      <c r="G510" s="5"/>
      <c r="H510" s="20"/>
      <c r="I510" s="20"/>
      <c r="J510" s="5"/>
      <c r="K510" s="5"/>
      <c r="L510" s="5"/>
      <c r="M510" s="5"/>
      <c r="N510" s="5"/>
      <c r="O510" s="5"/>
      <c r="P510" s="5"/>
      <c r="Q510" s="5"/>
      <c r="R510" s="5"/>
      <c r="S510" s="5"/>
      <c r="T510" s="5"/>
      <c r="U510" s="5"/>
      <c r="V510" s="5"/>
      <c r="W510" s="5"/>
      <c r="X510" s="5"/>
      <c r="Y510" s="5"/>
      <c r="Z510" s="5"/>
    </row>
    <row r="511" spans="1:26" ht="14.25" customHeight="1" x14ac:dyDescent="0.35">
      <c r="A511" s="5"/>
      <c r="B511" s="6"/>
      <c r="C511" s="7"/>
      <c r="D511" s="5"/>
      <c r="E511" s="5"/>
      <c r="F511" s="6"/>
      <c r="G511" s="5"/>
      <c r="H511" s="20"/>
      <c r="I511" s="20"/>
      <c r="J511" s="5"/>
      <c r="K511" s="5"/>
      <c r="L511" s="5"/>
      <c r="M511" s="5"/>
      <c r="N511" s="5"/>
      <c r="O511" s="5"/>
      <c r="P511" s="5"/>
      <c r="Q511" s="5"/>
      <c r="R511" s="5"/>
      <c r="S511" s="5"/>
      <c r="T511" s="5"/>
      <c r="U511" s="5"/>
      <c r="V511" s="5"/>
      <c r="W511" s="5"/>
      <c r="X511" s="5"/>
      <c r="Y511" s="5"/>
      <c r="Z511" s="5"/>
    </row>
    <row r="512" spans="1:26" ht="14.25" customHeight="1" x14ac:dyDescent="0.35">
      <c r="A512" s="5"/>
      <c r="B512" s="6"/>
      <c r="C512" s="7"/>
      <c r="D512" s="5"/>
      <c r="E512" s="5"/>
      <c r="F512" s="6"/>
      <c r="G512" s="5"/>
      <c r="H512" s="20"/>
      <c r="I512" s="20"/>
      <c r="J512" s="5"/>
      <c r="K512" s="5"/>
      <c r="L512" s="5"/>
      <c r="M512" s="5"/>
      <c r="N512" s="5"/>
      <c r="O512" s="5"/>
      <c r="P512" s="5"/>
      <c r="Q512" s="5"/>
      <c r="R512" s="5"/>
      <c r="S512" s="5"/>
      <c r="T512" s="5"/>
      <c r="U512" s="5"/>
      <c r="V512" s="5"/>
      <c r="W512" s="5"/>
      <c r="X512" s="5"/>
      <c r="Y512" s="5"/>
      <c r="Z512" s="5"/>
    </row>
    <row r="513" spans="1:26" ht="14.25" customHeight="1" x14ac:dyDescent="0.35">
      <c r="A513" s="5"/>
      <c r="B513" s="6"/>
      <c r="C513" s="7"/>
      <c r="D513" s="5"/>
      <c r="E513" s="5"/>
      <c r="F513" s="6"/>
      <c r="G513" s="5"/>
      <c r="H513" s="20"/>
      <c r="I513" s="20"/>
      <c r="J513" s="5"/>
      <c r="K513" s="5"/>
      <c r="L513" s="5"/>
      <c r="M513" s="5"/>
      <c r="N513" s="5"/>
      <c r="O513" s="5"/>
      <c r="P513" s="5"/>
      <c r="Q513" s="5"/>
      <c r="R513" s="5"/>
      <c r="S513" s="5"/>
      <c r="T513" s="5"/>
      <c r="U513" s="5"/>
      <c r="V513" s="5"/>
      <c r="W513" s="5"/>
      <c r="X513" s="5"/>
      <c r="Y513" s="5"/>
      <c r="Z513" s="5"/>
    </row>
    <row r="514" spans="1:26" ht="14.25" customHeight="1" x14ac:dyDescent="0.35">
      <c r="A514" s="5"/>
      <c r="B514" s="6"/>
      <c r="C514" s="7"/>
      <c r="D514" s="5"/>
      <c r="E514" s="5"/>
      <c r="F514" s="6"/>
      <c r="G514" s="5"/>
      <c r="H514" s="20"/>
      <c r="I514" s="20"/>
      <c r="J514" s="5"/>
      <c r="K514" s="5"/>
      <c r="L514" s="5"/>
      <c r="M514" s="5"/>
      <c r="N514" s="5"/>
      <c r="O514" s="5"/>
      <c r="P514" s="5"/>
      <c r="Q514" s="5"/>
      <c r="R514" s="5"/>
      <c r="S514" s="5"/>
      <c r="T514" s="5"/>
      <c r="U514" s="5"/>
      <c r="V514" s="5"/>
      <c r="W514" s="5"/>
      <c r="X514" s="5"/>
      <c r="Y514" s="5"/>
      <c r="Z514" s="5"/>
    </row>
    <row r="515" spans="1:26" ht="14.25" customHeight="1" x14ac:dyDescent="0.35">
      <c r="A515" s="5"/>
      <c r="B515" s="6"/>
      <c r="C515" s="7"/>
      <c r="D515" s="5"/>
      <c r="E515" s="5"/>
      <c r="F515" s="6"/>
      <c r="G515" s="5"/>
      <c r="H515" s="20"/>
      <c r="I515" s="20"/>
      <c r="J515" s="5"/>
      <c r="K515" s="5"/>
      <c r="L515" s="5"/>
      <c r="M515" s="5"/>
      <c r="N515" s="5"/>
      <c r="O515" s="5"/>
      <c r="P515" s="5"/>
      <c r="Q515" s="5"/>
      <c r="R515" s="5"/>
      <c r="S515" s="5"/>
      <c r="T515" s="5"/>
      <c r="U515" s="5"/>
      <c r="V515" s="5"/>
      <c r="W515" s="5"/>
      <c r="X515" s="5"/>
      <c r="Y515" s="5"/>
      <c r="Z515" s="5"/>
    </row>
    <row r="516" spans="1:26" ht="14.25" customHeight="1" x14ac:dyDescent="0.35">
      <c r="A516" s="5"/>
      <c r="B516" s="6"/>
      <c r="C516" s="7"/>
      <c r="D516" s="5"/>
      <c r="E516" s="5"/>
      <c r="F516" s="6"/>
      <c r="G516" s="5"/>
      <c r="H516" s="20"/>
      <c r="I516" s="20"/>
      <c r="J516" s="5"/>
      <c r="K516" s="5"/>
      <c r="L516" s="5"/>
      <c r="M516" s="5"/>
      <c r="N516" s="5"/>
      <c r="O516" s="5"/>
      <c r="P516" s="5"/>
      <c r="Q516" s="5"/>
      <c r="R516" s="5"/>
      <c r="S516" s="5"/>
      <c r="T516" s="5"/>
      <c r="U516" s="5"/>
      <c r="V516" s="5"/>
      <c r="W516" s="5"/>
      <c r="X516" s="5"/>
      <c r="Y516" s="5"/>
      <c r="Z516" s="5"/>
    </row>
    <row r="517" spans="1:26" ht="14.25" customHeight="1" x14ac:dyDescent="0.35">
      <c r="A517" s="5"/>
      <c r="B517" s="6"/>
      <c r="C517" s="7"/>
      <c r="D517" s="5"/>
      <c r="E517" s="5"/>
      <c r="F517" s="6"/>
      <c r="G517" s="5"/>
      <c r="H517" s="20"/>
      <c r="I517" s="20"/>
      <c r="J517" s="5"/>
      <c r="K517" s="5"/>
      <c r="L517" s="5"/>
      <c r="M517" s="5"/>
      <c r="N517" s="5"/>
      <c r="O517" s="5"/>
      <c r="P517" s="5"/>
      <c r="Q517" s="5"/>
      <c r="R517" s="5"/>
      <c r="S517" s="5"/>
      <c r="T517" s="5"/>
      <c r="U517" s="5"/>
      <c r="V517" s="5"/>
      <c r="W517" s="5"/>
      <c r="X517" s="5"/>
      <c r="Y517" s="5"/>
      <c r="Z517" s="5"/>
    </row>
    <row r="518" spans="1:26" ht="14.25" customHeight="1" x14ac:dyDescent="0.35">
      <c r="A518" s="5"/>
      <c r="B518" s="6"/>
      <c r="C518" s="7"/>
      <c r="D518" s="5"/>
      <c r="E518" s="5"/>
      <c r="F518" s="6"/>
      <c r="G518" s="5"/>
      <c r="H518" s="20"/>
      <c r="I518" s="20"/>
      <c r="J518" s="5"/>
      <c r="K518" s="5"/>
      <c r="L518" s="5"/>
      <c r="M518" s="5"/>
      <c r="N518" s="5"/>
      <c r="O518" s="5"/>
      <c r="P518" s="5"/>
      <c r="Q518" s="5"/>
      <c r="R518" s="5"/>
      <c r="S518" s="5"/>
      <c r="T518" s="5"/>
      <c r="U518" s="5"/>
      <c r="V518" s="5"/>
      <c r="W518" s="5"/>
      <c r="X518" s="5"/>
      <c r="Y518" s="5"/>
      <c r="Z518" s="5"/>
    </row>
    <row r="519" spans="1:26" ht="14.25" customHeight="1" x14ac:dyDescent="0.35">
      <c r="A519" s="5"/>
      <c r="B519" s="6"/>
      <c r="C519" s="7"/>
      <c r="D519" s="5"/>
      <c r="E519" s="5"/>
      <c r="F519" s="6"/>
      <c r="G519" s="5"/>
      <c r="H519" s="20"/>
      <c r="I519" s="20"/>
      <c r="J519" s="5"/>
      <c r="K519" s="5"/>
      <c r="L519" s="5"/>
      <c r="M519" s="5"/>
      <c r="N519" s="5"/>
      <c r="O519" s="5"/>
      <c r="P519" s="5"/>
      <c r="Q519" s="5"/>
      <c r="R519" s="5"/>
      <c r="S519" s="5"/>
      <c r="T519" s="5"/>
      <c r="U519" s="5"/>
      <c r="V519" s="5"/>
      <c r="W519" s="5"/>
      <c r="X519" s="5"/>
      <c r="Y519" s="5"/>
      <c r="Z519" s="5"/>
    </row>
    <row r="520" spans="1:26" ht="14.25" customHeight="1" x14ac:dyDescent="0.35">
      <c r="A520" s="5"/>
      <c r="B520" s="6"/>
      <c r="C520" s="7"/>
      <c r="D520" s="5"/>
      <c r="E520" s="5"/>
      <c r="F520" s="6"/>
      <c r="G520" s="5"/>
      <c r="H520" s="20"/>
      <c r="I520" s="20"/>
      <c r="J520" s="5"/>
      <c r="K520" s="5"/>
      <c r="L520" s="5"/>
      <c r="M520" s="5"/>
      <c r="N520" s="5"/>
      <c r="O520" s="5"/>
      <c r="P520" s="5"/>
      <c r="Q520" s="5"/>
      <c r="R520" s="5"/>
      <c r="S520" s="5"/>
      <c r="T520" s="5"/>
      <c r="U520" s="5"/>
      <c r="V520" s="5"/>
      <c r="W520" s="5"/>
      <c r="X520" s="5"/>
      <c r="Y520" s="5"/>
      <c r="Z520" s="5"/>
    </row>
    <row r="521" spans="1:26" ht="14.25" customHeight="1" x14ac:dyDescent="0.35">
      <c r="A521" s="5"/>
      <c r="B521" s="6"/>
      <c r="C521" s="7"/>
      <c r="D521" s="5"/>
      <c r="E521" s="5"/>
      <c r="F521" s="6"/>
      <c r="G521" s="5"/>
      <c r="H521" s="20"/>
      <c r="I521" s="20"/>
      <c r="J521" s="5"/>
      <c r="K521" s="5"/>
      <c r="L521" s="5"/>
      <c r="M521" s="5"/>
      <c r="N521" s="5"/>
      <c r="O521" s="5"/>
      <c r="P521" s="5"/>
      <c r="Q521" s="5"/>
      <c r="R521" s="5"/>
      <c r="S521" s="5"/>
      <c r="T521" s="5"/>
      <c r="U521" s="5"/>
      <c r="V521" s="5"/>
      <c r="W521" s="5"/>
      <c r="X521" s="5"/>
      <c r="Y521" s="5"/>
      <c r="Z521" s="5"/>
    </row>
    <row r="522" spans="1:26" ht="14.25" customHeight="1" x14ac:dyDescent="0.35">
      <c r="A522" s="5"/>
      <c r="B522" s="6"/>
      <c r="C522" s="7"/>
      <c r="D522" s="5"/>
      <c r="E522" s="5"/>
      <c r="F522" s="6"/>
      <c r="G522" s="5"/>
      <c r="H522" s="20"/>
      <c r="I522" s="20"/>
      <c r="J522" s="5"/>
      <c r="K522" s="5"/>
      <c r="L522" s="5"/>
      <c r="M522" s="5"/>
      <c r="N522" s="5"/>
      <c r="O522" s="5"/>
      <c r="P522" s="5"/>
      <c r="Q522" s="5"/>
      <c r="R522" s="5"/>
      <c r="S522" s="5"/>
      <c r="T522" s="5"/>
      <c r="U522" s="5"/>
      <c r="V522" s="5"/>
      <c r="W522" s="5"/>
      <c r="X522" s="5"/>
      <c r="Y522" s="5"/>
      <c r="Z522" s="5"/>
    </row>
    <row r="523" spans="1:26" ht="14.25" customHeight="1" x14ac:dyDescent="0.35">
      <c r="A523" s="5"/>
      <c r="B523" s="6"/>
      <c r="C523" s="7"/>
      <c r="D523" s="5"/>
      <c r="E523" s="5"/>
      <c r="F523" s="6"/>
      <c r="G523" s="5"/>
      <c r="H523" s="20"/>
      <c r="I523" s="20"/>
      <c r="J523" s="5"/>
      <c r="K523" s="5"/>
      <c r="L523" s="5"/>
      <c r="M523" s="5"/>
      <c r="N523" s="5"/>
      <c r="O523" s="5"/>
      <c r="P523" s="5"/>
      <c r="Q523" s="5"/>
      <c r="R523" s="5"/>
      <c r="S523" s="5"/>
      <c r="T523" s="5"/>
      <c r="U523" s="5"/>
      <c r="V523" s="5"/>
      <c r="W523" s="5"/>
      <c r="X523" s="5"/>
      <c r="Y523" s="5"/>
      <c r="Z523" s="5"/>
    </row>
    <row r="524" spans="1:26" ht="14.25" customHeight="1" x14ac:dyDescent="0.35">
      <c r="A524" s="5"/>
      <c r="B524" s="6"/>
      <c r="C524" s="7"/>
      <c r="D524" s="5"/>
      <c r="E524" s="5"/>
      <c r="F524" s="6"/>
      <c r="G524" s="5"/>
      <c r="H524" s="20"/>
      <c r="I524" s="20"/>
      <c r="J524" s="5"/>
      <c r="K524" s="5"/>
      <c r="L524" s="5"/>
      <c r="M524" s="5"/>
      <c r="N524" s="5"/>
      <c r="O524" s="5"/>
      <c r="P524" s="5"/>
      <c r="Q524" s="5"/>
      <c r="R524" s="5"/>
      <c r="S524" s="5"/>
      <c r="T524" s="5"/>
      <c r="U524" s="5"/>
      <c r="V524" s="5"/>
      <c r="W524" s="5"/>
      <c r="X524" s="5"/>
      <c r="Y524" s="5"/>
      <c r="Z524" s="5"/>
    </row>
    <row r="525" spans="1:26" ht="14.25" customHeight="1" x14ac:dyDescent="0.35">
      <c r="A525" s="5"/>
      <c r="B525" s="6"/>
      <c r="C525" s="7"/>
      <c r="D525" s="5"/>
      <c r="E525" s="5"/>
      <c r="F525" s="6"/>
      <c r="G525" s="5"/>
      <c r="H525" s="20"/>
      <c r="I525" s="20"/>
      <c r="J525" s="5"/>
      <c r="K525" s="5"/>
      <c r="L525" s="5"/>
      <c r="M525" s="5"/>
      <c r="N525" s="5"/>
      <c r="O525" s="5"/>
      <c r="P525" s="5"/>
      <c r="Q525" s="5"/>
      <c r="R525" s="5"/>
      <c r="S525" s="5"/>
      <c r="T525" s="5"/>
      <c r="U525" s="5"/>
      <c r="V525" s="5"/>
      <c r="W525" s="5"/>
      <c r="X525" s="5"/>
      <c r="Y525" s="5"/>
      <c r="Z525" s="5"/>
    </row>
    <row r="526" spans="1:26" ht="14.25" customHeight="1" x14ac:dyDescent="0.35">
      <c r="A526" s="5"/>
      <c r="B526" s="6"/>
      <c r="C526" s="7"/>
      <c r="D526" s="5"/>
      <c r="E526" s="5"/>
      <c r="F526" s="6"/>
      <c r="G526" s="5"/>
      <c r="H526" s="20"/>
      <c r="I526" s="20"/>
      <c r="J526" s="5"/>
      <c r="K526" s="5"/>
      <c r="L526" s="5"/>
      <c r="M526" s="5"/>
      <c r="N526" s="5"/>
      <c r="O526" s="5"/>
      <c r="P526" s="5"/>
      <c r="Q526" s="5"/>
      <c r="R526" s="5"/>
      <c r="S526" s="5"/>
      <c r="T526" s="5"/>
      <c r="U526" s="5"/>
      <c r="V526" s="5"/>
      <c r="W526" s="5"/>
      <c r="X526" s="5"/>
      <c r="Y526" s="5"/>
      <c r="Z526" s="5"/>
    </row>
    <row r="527" spans="1:26" ht="14.25" customHeight="1" x14ac:dyDescent="0.35">
      <c r="A527" s="5"/>
      <c r="B527" s="6"/>
      <c r="C527" s="7"/>
      <c r="D527" s="5"/>
      <c r="E527" s="5"/>
      <c r="F527" s="6"/>
      <c r="G527" s="5"/>
      <c r="H527" s="20"/>
      <c r="I527" s="20"/>
      <c r="J527" s="5"/>
      <c r="K527" s="5"/>
      <c r="L527" s="5"/>
      <c r="M527" s="5"/>
      <c r="N527" s="5"/>
      <c r="O527" s="5"/>
      <c r="P527" s="5"/>
      <c r="Q527" s="5"/>
      <c r="R527" s="5"/>
      <c r="S527" s="5"/>
      <c r="T527" s="5"/>
      <c r="U527" s="5"/>
      <c r="V527" s="5"/>
      <c r="W527" s="5"/>
      <c r="X527" s="5"/>
      <c r="Y527" s="5"/>
      <c r="Z527" s="5"/>
    </row>
    <row r="528" spans="1:26" ht="14.25" customHeight="1" x14ac:dyDescent="0.35">
      <c r="A528" s="5"/>
      <c r="B528" s="6"/>
      <c r="C528" s="7"/>
      <c r="D528" s="5"/>
      <c r="E528" s="5"/>
      <c r="F528" s="6"/>
      <c r="G528" s="5"/>
      <c r="H528" s="20"/>
      <c r="I528" s="20"/>
      <c r="J528" s="5"/>
      <c r="K528" s="5"/>
      <c r="L528" s="5"/>
      <c r="M528" s="5"/>
      <c r="N528" s="5"/>
      <c r="O528" s="5"/>
      <c r="P528" s="5"/>
      <c r="Q528" s="5"/>
      <c r="R528" s="5"/>
      <c r="S528" s="5"/>
      <c r="T528" s="5"/>
      <c r="U528" s="5"/>
      <c r="V528" s="5"/>
      <c r="W528" s="5"/>
      <c r="X528" s="5"/>
      <c r="Y528" s="5"/>
      <c r="Z528" s="5"/>
    </row>
    <row r="529" spans="1:26" ht="14.25" customHeight="1" x14ac:dyDescent="0.35">
      <c r="A529" s="5"/>
      <c r="B529" s="6"/>
      <c r="C529" s="7"/>
      <c r="D529" s="5"/>
      <c r="E529" s="5"/>
      <c r="F529" s="6"/>
      <c r="G529" s="5"/>
      <c r="H529" s="20"/>
      <c r="I529" s="20"/>
      <c r="J529" s="5"/>
      <c r="K529" s="5"/>
      <c r="L529" s="5"/>
      <c r="M529" s="5"/>
      <c r="N529" s="5"/>
      <c r="O529" s="5"/>
      <c r="P529" s="5"/>
      <c r="Q529" s="5"/>
      <c r="R529" s="5"/>
      <c r="S529" s="5"/>
      <c r="T529" s="5"/>
      <c r="U529" s="5"/>
      <c r="V529" s="5"/>
      <c r="W529" s="5"/>
      <c r="X529" s="5"/>
      <c r="Y529" s="5"/>
      <c r="Z529" s="5"/>
    </row>
    <row r="530" spans="1:26" ht="14.25" customHeight="1" x14ac:dyDescent="0.35">
      <c r="A530" s="5"/>
      <c r="B530" s="6"/>
      <c r="C530" s="7"/>
      <c r="D530" s="5"/>
      <c r="E530" s="5"/>
      <c r="F530" s="6"/>
      <c r="G530" s="5"/>
      <c r="H530" s="20"/>
      <c r="I530" s="20"/>
      <c r="J530" s="5"/>
      <c r="K530" s="5"/>
      <c r="L530" s="5"/>
      <c r="M530" s="5"/>
      <c r="N530" s="5"/>
      <c r="O530" s="5"/>
      <c r="P530" s="5"/>
      <c r="Q530" s="5"/>
      <c r="R530" s="5"/>
      <c r="S530" s="5"/>
      <c r="T530" s="5"/>
      <c r="U530" s="5"/>
      <c r="V530" s="5"/>
      <c r="W530" s="5"/>
      <c r="X530" s="5"/>
      <c r="Y530" s="5"/>
      <c r="Z530" s="5"/>
    </row>
    <row r="531" spans="1:26" ht="14.25" customHeight="1" x14ac:dyDescent="0.35">
      <c r="A531" s="5"/>
      <c r="B531" s="6"/>
      <c r="C531" s="7"/>
      <c r="D531" s="5"/>
      <c r="E531" s="5"/>
      <c r="F531" s="6"/>
      <c r="G531" s="5"/>
      <c r="H531" s="20"/>
      <c r="I531" s="20"/>
      <c r="J531" s="5"/>
      <c r="K531" s="5"/>
      <c r="L531" s="5"/>
      <c r="M531" s="5"/>
      <c r="N531" s="5"/>
      <c r="O531" s="5"/>
      <c r="P531" s="5"/>
      <c r="Q531" s="5"/>
      <c r="R531" s="5"/>
      <c r="S531" s="5"/>
      <c r="T531" s="5"/>
      <c r="U531" s="5"/>
      <c r="V531" s="5"/>
      <c r="W531" s="5"/>
      <c r="X531" s="5"/>
      <c r="Y531" s="5"/>
      <c r="Z531" s="5"/>
    </row>
    <row r="532" spans="1:26" ht="14.25" customHeight="1" x14ac:dyDescent="0.35">
      <c r="A532" s="5"/>
      <c r="B532" s="6"/>
      <c r="C532" s="7"/>
      <c r="D532" s="5"/>
      <c r="E532" s="5"/>
      <c r="F532" s="6"/>
      <c r="G532" s="5"/>
      <c r="H532" s="20"/>
      <c r="I532" s="20"/>
      <c r="J532" s="5"/>
      <c r="K532" s="5"/>
      <c r="L532" s="5"/>
      <c r="M532" s="5"/>
      <c r="N532" s="5"/>
      <c r="O532" s="5"/>
      <c r="P532" s="5"/>
      <c r="Q532" s="5"/>
      <c r="R532" s="5"/>
      <c r="S532" s="5"/>
      <c r="T532" s="5"/>
      <c r="U532" s="5"/>
      <c r="V532" s="5"/>
      <c r="W532" s="5"/>
      <c r="X532" s="5"/>
      <c r="Y532" s="5"/>
      <c r="Z532" s="5"/>
    </row>
    <row r="533" spans="1:26" ht="14.25" customHeight="1" x14ac:dyDescent="0.35">
      <c r="A533" s="5"/>
      <c r="B533" s="6"/>
      <c r="C533" s="7"/>
      <c r="D533" s="5"/>
      <c r="E533" s="5"/>
      <c r="F533" s="6"/>
      <c r="G533" s="5"/>
      <c r="H533" s="20"/>
      <c r="I533" s="20"/>
      <c r="J533" s="5"/>
      <c r="K533" s="5"/>
      <c r="L533" s="5"/>
      <c r="M533" s="5"/>
      <c r="N533" s="5"/>
      <c r="O533" s="5"/>
      <c r="P533" s="5"/>
      <c r="Q533" s="5"/>
      <c r="R533" s="5"/>
      <c r="S533" s="5"/>
      <c r="T533" s="5"/>
      <c r="U533" s="5"/>
      <c r="V533" s="5"/>
      <c r="W533" s="5"/>
      <c r="X533" s="5"/>
      <c r="Y533" s="5"/>
      <c r="Z533" s="5"/>
    </row>
    <row r="534" spans="1:26" ht="14.25" customHeight="1" x14ac:dyDescent="0.35">
      <c r="A534" s="5"/>
      <c r="B534" s="6"/>
      <c r="C534" s="7"/>
      <c r="D534" s="5"/>
      <c r="E534" s="5"/>
      <c r="F534" s="6"/>
      <c r="G534" s="5"/>
      <c r="H534" s="20"/>
      <c r="I534" s="20"/>
      <c r="J534" s="5"/>
      <c r="K534" s="5"/>
      <c r="L534" s="5"/>
      <c r="M534" s="5"/>
      <c r="N534" s="5"/>
      <c r="O534" s="5"/>
      <c r="P534" s="5"/>
      <c r="Q534" s="5"/>
      <c r="R534" s="5"/>
      <c r="S534" s="5"/>
      <c r="T534" s="5"/>
      <c r="U534" s="5"/>
      <c r="V534" s="5"/>
      <c r="W534" s="5"/>
      <c r="X534" s="5"/>
      <c r="Y534" s="5"/>
      <c r="Z534" s="5"/>
    </row>
    <row r="535" spans="1:26" ht="14.25" customHeight="1" x14ac:dyDescent="0.35">
      <c r="A535" s="5"/>
      <c r="B535" s="6"/>
      <c r="C535" s="7"/>
      <c r="D535" s="5"/>
      <c r="E535" s="5"/>
      <c r="F535" s="6"/>
      <c r="G535" s="5"/>
      <c r="H535" s="20"/>
      <c r="I535" s="20"/>
      <c r="J535" s="5"/>
      <c r="K535" s="5"/>
      <c r="L535" s="5"/>
      <c r="M535" s="5"/>
      <c r="N535" s="5"/>
      <c r="O535" s="5"/>
      <c r="P535" s="5"/>
      <c r="Q535" s="5"/>
      <c r="R535" s="5"/>
      <c r="S535" s="5"/>
      <c r="T535" s="5"/>
      <c r="U535" s="5"/>
      <c r="V535" s="5"/>
      <c r="W535" s="5"/>
      <c r="X535" s="5"/>
      <c r="Y535" s="5"/>
      <c r="Z535" s="5"/>
    </row>
    <row r="536" spans="1:26" ht="14.25" customHeight="1" x14ac:dyDescent="0.35">
      <c r="A536" s="5"/>
      <c r="B536" s="6"/>
      <c r="C536" s="7"/>
      <c r="D536" s="5"/>
      <c r="E536" s="5"/>
      <c r="F536" s="6"/>
      <c r="G536" s="5"/>
      <c r="H536" s="20"/>
      <c r="I536" s="20"/>
      <c r="J536" s="5"/>
      <c r="K536" s="5"/>
      <c r="L536" s="5"/>
      <c r="M536" s="5"/>
      <c r="N536" s="5"/>
      <c r="O536" s="5"/>
      <c r="P536" s="5"/>
      <c r="Q536" s="5"/>
      <c r="R536" s="5"/>
      <c r="S536" s="5"/>
      <c r="T536" s="5"/>
      <c r="U536" s="5"/>
      <c r="V536" s="5"/>
      <c r="W536" s="5"/>
      <c r="X536" s="5"/>
      <c r="Y536" s="5"/>
      <c r="Z536" s="5"/>
    </row>
    <row r="537" spans="1:26" ht="14.25" customHeight="1" x14ac:dyDescent="0.35">
      <c r="A537" s="5"/>
      <c r="B537" s="6"/>
      <c r="C537" s="7"/>
      <c r="D537" s="5"/>
      <c r="E537" s="5"/>
      <c r="F537" s="6"/>
      <c r="G537" s="5"/>
      <c r="H537" s="20"/>
      <c r="I537" s="20"/>
      <c r="J537" s="5"/>
      <c r="K537" s="5"/>
      <c r="L537" s="5"/>
      <c r="M537" s="5"/>
      <c r="N537" s="5"/>
      <c r="O537" s="5"/>
      <c r="P537" s="5"/>
      <c r="Q537" s="5"/>
      <c r="R537" s="5"/>
      <c r="S537" s="5"/>
      <c r="T537" s="5"/>
      <c r="U537" s="5"/>
      <c r="V537" s="5"/>
      <c r="W537" s="5"/>
      <c r="X537" s="5"/>
      <c r="Y537" s="5"/>
      <c r="Z537" s="5"/>
    </row>
    <row r="538" spans="1:26" ht="14.25" customHeight="1" x14ac:dyDescent="0.35">
      <c r="A538" s="5"/>
      <c r="B538" s="6"/>
      <c r="C538" s="7"/>
      <c r="D538" s="5"/>
      <c r="E538" s="5"/>
      <c r="F538" s="6"/>
      <c r="G538" s="5"/>
      <c r="H538" s="20"/>
      <c r="I538" s="20"/>
      <c r="J538" s="5"/>
      <c r="K538" s="5"/>
      <c r="L538" s="5"/>
      <c r="M538" s="5"/>
      <c r="N538" s="5"/>
      <c r="O538" s="5"/>
      <c r="P538" s="5"/>
      <c r="Q538" s="5"/>
      <c r="R538" s="5"/>
      <c r="S538" s="5"/>
      <c r="T538" s="5"/>
      <c r="U538" s="5"/>
      <c r="V538" s="5"/>
      <c r="W538" s="5"/>
      <c r="X538" s="5"/>
      <c r="Y538" s="5"/>
      <c r="Z538" s="5"/>
    </row>
    <row r="539" spans="1:26" ht="14.25" customHeight="1" x14ac:dyDescent="0.35">
      <c r="A539" s="5"/>
      <c r="B539" s="6"/>
      <c r="C539" s="7"/>
      <c r="D539" s="5"/>
      <c r="E539" s="5"/>
      <c r="F539" s="6"/>
      <c r="G539" s="5"/>
      <c r="H539" s="20"/>
      <c r="I539" s="20"/>
      <c r="J539" s="5"/>
      <c r="K539" s="5"/>
      <c r="L539" s="5"/>
      <c r="M539" s="5"/>
      <c r="N539" s="5"/>
      <c r="O539" s="5"/>
      <c r="P539" s="5"/>
      <c r="Q539" s="5"/>
      <c r="R539" s="5"/>
      <c r="S539" s="5"/>
      <c r="T539" s="5"/>
      <c r="U539" s="5"/>
      <c r="V539" s="5"/>
      <c r="W539" s="5"/>
      <c r="X539" s="5"/>
      <c r="Y539" s="5"/>
      <c r="Z539" s="5"/>
    </row>
    <row r="540" spans="1:26" ht="14.25" customHeight="1" x14ac:dyDescent="0.35">
      <c r="A540" s="5"/>
      <c r="B540" s="6"/>
      <c r="C540" s="7"/>
      <c r="D540" s="5"/>
      <c r="E540" s="5"/>
      <c r="F540" s="6"/>
      <c r="G540" s="5"/>
      <c r="H540" s="20"/>
      <c r="I540" s="20"/>
      <c r="J540" s="5"/>
      <c r="K540" s="5"/>
      <c r="L540" s="5"/>
      <c r="M540" s="5"/>
      <c r="N540" s="5"/>
      <c r="O540" s="5"/>
      <c r="P540" s="5"/>
      <c r="Q540" s="5"/>
      <c r="R540" s="5"/>
      <c r="S540" s="5"/>
      <c r="T540" s="5"/>
      <c r="U540" s="5"/>
      <c r="V540" s="5"/>
      <c r="W540" s="5"/>
      <c r="X540" s="5"/>
      <c r="Y540" s="5"/>
      <c r="Z540" s="5"/>
    </row>
    <row r="541" spans="1:26" ht="14.25" customHeight="1" x14ac:dyDescent="0.35">
      <c r="A541" s="5"/>
      <c r="B541" s="6"/>
      <c r="C541" s="7"/>
      <c r="D541" s="5"/>
      <c r="E541" s="5"/>
      <c r="F541" s="6"/>
      <c r="G541" s="5"/>
      <c r="H541" s="20"/>
      <c r="I541" s="20"/>
      <c r="J541" s="5"/>
      <c r="K541" s="5"/>
      <c r="L541" s="5"/>
      <c r="M541" s="5"/>
      <c r="N541" s="5"/>
      <c r="O541" s="5"/>
      <c r="P541" s="5"/>
      <c r="Q541" s="5"/>
      <c r="R541" s="5"/>
      <c r="S541" s="5"/>
      <c r="T541" s="5"/>
      <c r="U541" s="5"/>
      <c r="V541" s="5"/>
      <c r="W541" s="5"/>
      <c r="X541" s="5"/>
      <c r="Y541" s="5"/>
      <c r="Z541" s="5"/>
    </row>
    <row r="542" spans="1:26" ht="14.25" customHeight="1" x14ac:dyDescent="0.35">
      <c r="A542" s="5"/>
      <c r="B542" s="6"/>
      <c r="C542" s="7"/>
      <c r="D542" s="5"/>
      <c r="E542" s="5"/>
      <c r="F542" s="6"/>
      <c r="G542" s="5"/>
      <c r="H542" s="20"/>
      <c r="I542" s="20"/>
      <c r="J542" s="5"/>
      <c r="K542" s="5"/>
      <c r="L542" s="5"/>
      <c r="M542" s="5"/>
      <c r="N542" s="5"/>
      <c r="O542" s="5"/>
      <c r="P542" s="5"/>
      <c r="Q542" s="5"/>
      <c r="R542" s="5"/>
      <c r="S542" s="5"/>
      <c r="T542" s="5"/>
      <c r="U542" s="5"/>
      <c r="V542" s="5"/>
      <c r="W542" s="5"/>
      <c r="X542" s="5"/>
      <c r="Y542" s="5"/>
      <c r="Z542" s="5"/>
    </row>
    <row r="543" spans="1:26" ht="14.25" customHeight="1" x14ac:dyDescent="0.35">
      <c r="A543" s="5"/>
      <c r="B543" s="6"/>
      <c r="C543" s="7"/>
      <c r="D543" s="5"/>
      <c r="E543" s="5"/>
      <c r="F543" s="6"/>
      <c r="G543" s="5"/>
      <c r="H543" s="20"/>
      <c r="I543" s="20"/>
      <c r="J543" s="5"/>
      <c r="K543" s="5"/>
      <c r="L543" s="5"/>
      <c r="M543" s="5"/>
      <c r="N543" s="5"/>
      <c r="O543" s="5"/>
      <c r="P543" s="5"/>
      <c r="Q543" s="5"/>
      <c r="R543" s="5"/>
      <c r="S543" s="5"/>
      <c r="T543" s="5"/>
      <c r="U543" s="5"/>
      <c r="V543" s="5"/>
      <c r="W543" s="5"/>
      <c r="X543" s="5"/>
      <c r="Y543" s="5"/>
      <c r="Z543" s="5"/>
    </row>
    <row r="544" spans="1:26" ht="14.25" customHeight="1" x14ac:dyDescent="0.35">
      <c r="A544" s="5"/>
      <c r="B544" s="6"/>
      <c r="C544" s="7"/>
      <c r="D544" s="5"/>
      <c r="E544" s="5"/>
      <c r="F544" s="6"/>
      <c r="G544" s="5"/>
      <c r="H544" s="20"/>
      <c r="I544" s="20"/>
      <c r="J544" s="5"/>
      <c r="K544" s="5"/>
      <c r="L544" s="5"/>
      <c r="M544" s="5"/>
      <c r="N544" s="5"/>
      <c r="O544" s="5"/>
      <c r="P544" s="5"/>
      <c r="Q544" s="5"/>
      <c r="R544" s="5"/>
      <c r="S544" s="5"/>
      <c r="T544" s="5"/>
      <c r="U544" s="5"/>
      <c r="V544" s="5"/>
      <c r="W544" s="5"/>
      <c r="X544" s="5"/>
      <c r="Y544" s="5"/>
      <c r="Z544" s="5"/>
    </row>
    <row r="545" spans="1:26" ht="14.25" customHeight="1" x14ac:dyDescent="0.35">
      <c r="A545" s="5"/>
      <c r="B545" s="6"/>
      <c r="C545" s="7"/>
      <c r="D545" s="5"/>
      <c r="E545" s="5"/>
      <c r="F545" s="6"/>
      <c r="G545" s="5"/>
      <c r="H545" s="20"/>
      <c r="I545" s="20"/>
      <c r="J545" s="5"/>
      <c r="K545" s="5"/>
      <c r="L545" s="5"/>
      <c r="M545" s="5"/>
      <c r="N545" s="5"/>
      <c r="O545" s="5"/>
      <c r="P545" s="5"/>
      <c r="Q545" s="5"/>
      <c r="R545" s="5"/>
      <c r="S545" s="5"/>
      <c r="T545" s="5"/>
      <c r="U545" s="5"/>
      <c r="V545" s="5"/>
      <c r="W545" s="5"/>
      <c r="X545" s="5"/>
      <c r="Y545" s="5"/>
      <c r="Z545" s="5"/>
    </row>
    <row r="546" spans="1:26" ht="14.25" customHeight="1" x14ac:dyDescent="0.35">
      <c r="A546" s="5"/>
      <c r="B546" s="6"/>
      <c r="C546" s="7"/>
      <c r="D546" s="5"/>
      <c r="E546" s="5"/>
      <c r="F546" s="6"/>
      <c r="G546" s="5"/>
      <c r="H546" s="20"/>
      <c r="I546" s="20"/>
      <c r="J546" s="5"/>
      <c r="K546" s="5"/>
      <c r="L546" s="5"/>
      <c r="M546" s="5"/>
      <c r="N546" s="5"/>
      <c r="O546" s="5"/>
      <c r="P546" s="5"/>
      <c r="Q546" s="5"/>
      <c r="R546" s="5"/>
      <c r="S546" s="5"/>
      <c r="T546" s="5"/>
      <c r="U546" s="5"/>
      <c r="V546" s="5"/>
      <c r="W546" s="5"/>
      <c r="X546" s="5"/>
      <c r="Y546" s="5"/>
      <c r="Z546" s="5"/>
    </row>
    <row r="547" spans="1:26" ht="14.25" customHeight="1" x14ac:dyDescent="0.35">
      <c r="A547" s="5"/>
      <c r="B547" s="6"/>
      <c r="C547" s="7"/>
      <c r="D547" s="5"/>
      <c r="E547" s="5"/>
      <c r="F547" s="6"/>
      <c r="G547" s="5"/>
      <c r="H547" s="20"/>
      <c r="I547" s="20"/>
      <c r="J547" s="5"/>
      <c r="K547" s="5"/>
      <c r="L547" s="5"/>
      <c r="M547" s="5"/>
      <c r="N547" s="5"/>
      <c r="O547" s="5"/>
      <c r="P547" s="5"/>
      <c r="Q547" s="5"/>
      <c r="R547" s="5"/>
      <c r="S547" s="5"/>
      <c r="T547" s="5"/>
      <c r="U547" s="5"/>
      <c r="V547" s="5"/>
      <c r="W547" s="5"/>
      <c r="X547" s="5"/>
      <c r="Y547" s="5"/>
      <c r="Z547" s="5"/>
    </row>
    <row r="548" spans="1:26" ht="14.25" customHeight="1" x14ac:dyDescent="0.35">
      <c r="A548" s="5"/>
      <c r="B548" s="6"/>
      <c r="C548" s="7"/>
      <c r="D548" s="5"/>
      <c r="E548" s="5"/>
      <c r="F548" s="6"/>
      <c r="G548" s="5"/>
      <c r="H548" s="20"/>
      <c r="I548" s="20"/>
      <c r="J548" s="5"/>
      <c r="K548" s="5"/>
      <c r="L548" s="5"/>
      <c r="M548" s="5"/>
      <c r="N548" s="5"/>
      <c r="O548" s="5"/>
      <c r="P548" s="5"/>
      <c r="Q548" s="5"/>
      <c r="R548" s="5"/>
      <c r="S548" s="5"/>
      <c r="T548" s="5"/>
      <c r="U548" s="5"/>
      <c r="V548" s="5"/>
      <c r="W548" s="5"/>
      <c r="X548" s="5"/>
      <c r="Y548" s="5"/>
      <c r="Z548" s="5"/>
    </row>
    <row r="549" spans="1:26" ht="14.25" customHeight="1" x14ac:dyDescent="0.35">
      <c r="A549" s="5"/>
      <c r="B549" s="6"/>
      <c r="C549" s="7"/>
      <c r="D549" s="5"/>
      <c r="E549" s="5"/>
      <c r="F549" s="6"/>
      <c r="G549" s="5"/>
      <c r="H549" s="20"/>
      <c r="I549" s="20"/>
      <c r="J549" s="5"/>
      <c r="K549" s="5"/>
      <c r="L549" s="5"/>
      <c r="M549" s="5"/>
      <c r="N549" s="5"/>
      <c r="O549" s="5"/>
      <c r="P549" s="5"/>
      <c r="Q549" s="5"/>
      <c r="R549" s="5"/>
      <c r="S549" s="5"/>
      <c r="T549" s="5"/>
      <c r="U549" s="5"/>
      <c r="V549" s="5"/>
      <c r="W549" s="5"/>
      <c r="X549" s="5"/>
      <c r="Y549" s="5"/>
      <c r="Z549" s="5"/>
    </row>
    <row r="550" spans="1:26" ht="14.25" customHeight="1" x14ac:dyDescent="0.35">
      <c r="A550" s="5"/>
      <c r="B550" s="6"/>
      <c r="C550" s="7"/>
      <c r="D550" s="5"/>
      <c r="E550" s="5"/>
      <c r="F550" s="6"/>
      <c r="G550" s="5"/>
      <c r="H550" s="20"/>
      <c r="I550" s="20"/>
      <c r="J550" s="5"/>
      <c r="K550" s="5"/>
      <c r="L550" s="5"/>
      <c r="M550" s="5"/>
      <c r="N550" s="5"/>
      <c r="O550" s="5"/>
      <c r="P550" s="5"/>
      <c r="Q550" s="5"/>
      <c r="R550" s="5"/>
      <c r="S550" s="5"/>
      <c r="T550" s="5"/>
      <c r="U550" s="5"/>
      <c r="V550" s="5"/>
      <c r="W550" s="5"/>
      <c r="X550" s="5"/>
      <c r="Y550" s="5"/>
      <c r="Z550" s="5"/>
    </row>
    <row r="551" spans="1:26" ht="14.25" customHeight="1" x14ac:dyDescent="0.35">
      <c r="A551" s="5"/>
      <c r="B551" s="6"/>
      <c r="C551" s="7"/>
      <c r="D551" s="5"/>
      <c r="E551" s="5"/>
      <c r="F551" s="6"/>
      <c r="G551" s="5"/>
      <c r="H551" s="20"/>
      <c r="I551" s="20"/>
      <c r="J551" s="5"/>
      <c r="K551" s="5"/>
      <c r="L551" s="5"/>
      <c r="M551" s="5"/>
      <c r="N551" s="5"/>
      <c r="O551" s="5"/>
      <c r="P551" s="5"/>
      <c r="Q551" s="5"/>
      <c r="R551" s="5"/>
      <c r="S551" s="5"/>
      <c r="T551" s="5"/>
      <c r="U551" s="5"/>
      <c r="V551" s="5"/>
      <c r="W551" s="5"/>
      <c r="X551" s="5"/>
      <c r="Y551" s="5"/>
      <c r="Z551" s="5"/>
    </row>
    <row r="552" spans="1:26" ht="14.25" customHeight="1" x14ac:dyDescent="0.35">
      <c r="A552" s="5"/>
      <c r="B552" s="6"/>
      <c r="C552" s="7"/>
      <c r="D552" s="5"/>
      <c r="E552" s="5"/>
      <c r="F552" s="6"/>
      <c r="G552" s="5"/>
      <c r="H552" s="20"/>
      <c r="I552" s="20"/>
      <c r="J552" s="5"/>
      <c r="K552" s="5"/>
      <c r="L552" s="5"/>
      <c r="M552" s="5"/>
      <c r="N552" s="5"/>
      <c r="O552" s="5"/>
      <c r="P552" s="5"/>
      <c r="Q552" s="5"/>
      <c r="R552" s="5"/>
      <c r="S552" s="5"/>
      <c r="T552" s="5"/>
      <c r="U552" s="5"/>
      <c r="V552" s="5"/>
      <c r="W552" s="5"/>
      <c r="X552" s="5"/>
      <c r="Y552" s="5"/>
      <c r="Z552" s="5"/>
    </row>
    <row r="553" spans="1:26" ht="14.25" customHeight="1" x14ac:dyDescent="0.35">
      <c r="A553" s="5"/>
      <c r="B553" s="6"/>
      <c r="C553" s="7"/>
      <c r="D553" s="5"/>
      <c r="E553" s="5"/>
      <c r="F553" s="6"/>
      <c r="G553" s="5"/>
      <c r="H553" s="20"/>
      <c r="I553" s="20"/>
      <c r="J553" s="5"/>
      <c r="K553" s="5"/>
      <c r="L553" s="5"/>
      <c r="M553" s="5"/>
      <c r="N553" s="5"/>
      <c r="O553" s="5"/>
      <c r="P553" s="5"/>
      <c r="Q553" s="5"/>
      <c r="R553" s="5"/>
      <c r="S553" s="5"/>
      <c r="T553" s="5"/>
      <c r="U553" s="5"/>
      <c r="V553" s="5"/>
      <c r="W553" s="5"/>
      <c r="X553" s="5"/>
      <c r="Y553" s="5"/>
      <c r="Z553" s="5"/>
    </row>
    <row r="554" spans="1:26" ht="14.25" customHeight="1" x14ac:dyDescent="0.35">
      <c r="A554" s="5"/>
      <c r="B554" s="6"/>
      <c r="C554" s="7"/>
      <c r="D554" s="5"/>
      <c r="E554" s="5"/>
      <c r="F554" s="6"/>
      <c r="G554" s="5"/>
      <c r="H554" s="20"/>
      <c r="I554" s="20"/>
      <c r="J554" s="5"/>
      <c r="K554" s="5"/>
      <c r="L554" s="5"/>
      <c r="M554" s="5"/>
      <c r="N554" s="5"/>
      <c r="O554" s="5"/>
      <c r="P554" s="5"/>
      <c r="Q554" s="5"/>
      <c r="R554" s="5"/>
      <c r="S554" s="5"/>
      <c r="T554" s="5"/>
      <c r="U554" s="5"/>
      <c r="V554" s="5"/>
      <c r="W554" s="5"/>
      <c r="X554" s="5"/>
      <c r="Y554" s="5"/>
      <c r="Z554" s="5"/>
    </row>
    <row r="555" spans="1:26" ht="14.25" customHeight="1" x14ac:dyDescent="0.35">
      <c r="A555" s="5"/>
      <c r="B555" s="6"/>
      <c r="C555" s="7"/>
      <c r="D555" s="5"/>
      <c r="E555" s="5"/>
      <c r="F555" s="6"/>
      <c r="G555" s="5"/>
      <c r="H555" s="20"/>
      <c r="I555" s="20"/>
      <c r="J555" s="5"/>
      <c r="K555" s="5"/>
      <c r="L555" s="5"/>
      <c r="M555" s="5"/>
      <c r="N555" s="5"/>
      <c r="O555" s="5"/>
      <c r="P555" s="5"/>
      <c r="Q555" s="5"/>
      <c r="R555" s="5"/>
      <c r="S555" s="5"/>
      <c r="T555" s="5"/>
      <c r="U555" s="5"/>
      <c r="V555" s="5"/>
      <c r="W555" s="5"/>
      <c r="X555" s="5"/>
      <c r="Y555" s="5"/>
      <c r="Z555" s="5"/>
    </row>
    <row r="556" spans="1:26" ht="14.25" customHeight="1" x14ac:dyDescent="0.35">
      <c r="A556" s="5"/>
      <c r="B556" s="6"/>
      <c r="C556" s="7"/>
      <c r="D556" s="5"/>
      <c r="E556" s="5"/>
      <c r="F556" s="6"/>
      <c r="G556" s="5"/>
      <c r="H556" s="20"/>
      <c r="I556" s="20"/>
      <c r="J556" s="5"/>
      <c r="K556" s="5"/>
      <c r="L556" s="5"/>
      <c r="M556" s="5"/>
      <c r="N556" s="5"/>
      <c r="O556" s="5"/>
      <c r="P556" s="5"/>
      <c r="Q556" s="5"/>
      <c r="R556" s="5"/>
      <c r="S556" s="5"/>
      <c r="T556" s="5"/>
      <c r="U556" s="5"/>
      <c r="V556" s="5"/>
      <c r="W556" s="5"/>
      <c r="X556" s="5"/>
      <c r="Y556" s="5"/>
      <c r="Z556" s="5"/>
    </row>
    <row r="557" spans="1:26" ht="14.25" customHeight="1" x14ac:dyDescent="0.35">
      <c r="A557" s="5"/>
      <c r="B557" s="6"/>
      <c r="C557" s="7"/>
      <c r="D557" s="5"/>
      <c r="E557" s="5"/>
      <c r="F557" s="6"/>
      <c r="G557" s="5"/>
      <c r="H557" s="20"/>
      <c r="I557" s="20"/>
      <c r="J557" s="5"/>
      <c r="K557" s="5"/>
      <c r="L557" s="5"/>
      <c r="M557" s="5"/>
      <c r="N557" s="5"/>
      <c r="O557" s="5"/>
      <c r="P557" s="5"/>
      <c r="Q557" s="5"/>
      <c r="R557" s="5"/>
      <c r="S557" s="5"/>
      <c r="T557" s="5"/>
      <c r="U557" s="5"/>
      <c r="V557" s="5"/>
      <c r="W557" s="5"/>
      <c r="X557" s="5"/>
      <c r="Y557" s="5"/>
      <c r="Z557" s="5"/>
    </row>
    <row r="558" spans="1:26" ht="14.25" customHeight="1" x14ac:dyDescent="0.35">
      <c r="A558" s="5"/>
      <c r="B558" s="6"/>
      <c r="C558" s="7"/>
      <c r="D558" s="5"/>
      <c r="E558" s="5"/>
      <c r="F558" s="6"/>
      <c r="G558" s="5"/>
      <c r="H558" s="20"/>
      <c r="I558" s="20"/>
      <c r="J558" s="5"/>
      <c r="K558" s="5"/>
      <c r="L558" s="5"/>
      <c r="M558" s="5"/>
      <c r="N558" s="5"/>
      <c r="O558" s="5"/>
      <c r="P558" s="5"/>
      <c r="Q558" s="5"/>
      <c r="R558" s="5"/>
      <c r="S558" s="5"/>
      <c r="T558" s="5"/>
      <c r="U558" s="5"/>
      <c r="V558" s="5"/>
      <c r="W558" s="5"/>
      <c r="X558" s="5"/>
      <c r="Y558" s="5"/>
      <c r="Z558" s="5"/>
    </row>
    <row r="559" spans="1:26" ht="14.25" customHeight="1" x14ac:dyDescent="0.35">
      <c r="A559" s="5"/>
      <c r="B559" s="6"/>
      <c r="C559" s="7"/>
      <c r="D559" s="5"/>
      <c r="E559" s="5"/>
      <c r="F559" s="6"/>
      <c r="G559" s="5"/>
      <c r="H559" s="20"/>
      <c r="I559" s="20"/>
      <c r="J559" s="5"/>
      <c r="K559" s="5"/>
      <c r="L559" s="5"/>
      <c r="M559" s="5"/>
      <c r="N559" s="5"/>
      <c r="O559" s="5"/>
      <c r="P559" s="5"/>
      <c r="Q559" s="5"/>
      <c r="R559" s="5"/>
      <c r="S559" s="5"/>
      <c r="T559" s="5"/>
      <c r="U559" s="5"/>
      <c r="V559" s="5"/>
      <c r="W559" s="5"/>
      <c r="X559" s="5"/>
      <c r="Y559" s="5"/>
      <c r="Z559" s="5"/>
    </row>
    <row r="560" spans="1:26" ht="14.25" customHeight="1" x14ac:dyDescent="0.35">
      <c r="A560" s="5"/>
      <c r="B560" s="6"/>
      <c r="C560" s="7"/>
      <c r="D560" s="5"/>
      <c r="E560" s="5"/>
      <c r="F560" s="6"/>
      <c r="G560" s="5"/>
      <c r="H560" s="20"/>
      <c r="I560" s="20"/>
      <c r="J560" s="5"/>
      <c r="K560" s="5"/>
      <c r="L560" s="5"/>
      <c r="M560" s="5"/>
      <c r="N560" s="5"/>
      <c r="O560" s="5"/>
      <c r="P560" s="5"/>
      <c r="Q560" s="5"/>
      <c r="R560" s="5"/>
      <c r="S560" s="5"/>
      <c r="T560" s="5"/>
      <c r="U560" s="5"/>
      <c r="V560" s="5"/>
      <c r="W560" s="5"/>
      <c r="X560" s="5"/>
      <c r="Y560" s="5"/>
      <c r="Z560" s="5"/>
    </row>
    <row r="561" spans="1:26" ht="14.25" customHeight="1" x14ac:dyDescent="0.35">
      <c r="A561" s="5"/>
      <c r="B561" s="6"/>
      <c r="C561" s="7"/>
      <c r="D561" s="5"/>
      <c r="E561" s="5"/>
      <c r="F561" s="6"/>
      <c r="G561" s="5"/>
      <c r="H561" s="20"/>
      <c r="I561" s="20"/>
      <c r="J561" s="5"/>
      <c r="K561" s="5"/>
      <c r="L561" s="5"/>
      <c r="M561" s="5"/>
      <c r="N561" s="5"/>
      <c r="O561" s="5"/>
      <c r="P561" s="5"/>
      <c r="Q561" s="5"/>
      <c r="R561" s="5"/>
      <c r="S561" s="5"/>
      <c r="T561" s="5"/>
      <c r="U561" s="5"/>
      <c r="V561" s="5"/>
      <c r="W561" s="5"/>
      <c r="X561" s="5"/>
      <c r="Y561" s="5"/>
      <c r="Z561" s="5"/>
    </row>
    <row r="562" spans="1:26" ht="14.25" customHeight="1" x14ac:dyDescent="0.35">
      <c r="A562" s="5"/>
      <c r="B562" s="6"/>
      <c r="C562" s="7"/>
      <c r="D562" s="5"/>
      <c r="E562" s="5"/>
      <c r="F562" s="6"/>
      <c r="G562" s="5"/>
      <c r="H562" s="20"/>
      <c r="I562" s="20"/>
      <c r="J562" s="5"/>
      <c r="K562" s="5"/>
      <c r="L562" s="5"/>
      <c r="M562" s="5"/>
      <c r="N562" s="5"/>
      <c r="O562" s="5"/>
      <c r="P562" s="5"/>
      <c r="Q562" s="5"/>
      <c r="R562" s="5"/>
      <c r="S562" s="5"/>
      <c r="T562" s="5"/>
      <c r="U562" s="5"/>
      <c r="V562" s="5"/>
      <c r="W562" s="5"/>
      <c r="X562" s="5"/>
      <c r="Y562" s="5"/>
      <c r="Z562" s="5"/>
    </row>
    <row r="563" spans="1:26" ht="14.25" customHeight="1" x14ac:dyDescent="0.35">
      <c r="A563" s="5"/>
      <c r="B563" s="6"/>
      <c r="C563" s="7"/>
      <c r="D563" s="5"/>
      <c r="E563" s="5"/>
      <c r="F563" s="6"/>
      <c r="G563" s="5"/>
      <c r="H563" s="20"/>
      <c r="I563" s="20"/>
      <c r="J563" s="5"/>
      <c r="K563" s="5"/>
      <c r="L563" s="5"/>
      <c r="M563" s="5"/>
      <c r="N563" s="5"/>
      <c r="O563" s="5"/>
      <c r="P563" s="5"/>
      <c r="Q563" s="5"/>
      <c r="R563" s="5"/>
      <c r="S563" s="5"/>
      <c r="T563" s="5"/>
      <c r="U563" s="5"/>
      <c r="V563" s="5"/>
      <c r="W563" s="5"/>
      <c r="X563" s="5"/>
      <c r="Y563" s="5"/>
      <c r="Z563" s="5"/>
    </row>
    <row r="564" spans="1:26" ht="14.25" customHeight="1" x14ac:dyDescent="0.35">
      <c r="A564" s="5"/>
      <c r="B564" s="6"/>
      <c r="C564" s="7"/>
      <c r="D564" s="5"/>
      <c r="E564" s="5"/>
      <c r="F564" s="6"/>
      <c r="G564" s="5"/>
      <c r="H564" s="20"/>
      <c r="I564" s="20"/>
      <c r="J564" s="5"/>
      <c r="K564" s="5"/>
      <c r="L564" s="5"/>
      <c r="M564" s="5"/>
      <c r="N564" s="5"/>
      <c r="O564" s="5"/>
      <c r="P564" s="5"/>
      <c r="Q564" s="5"/>
      <c r="R564" s="5"/>
      <c r="S564" s="5"/>
      <c r="T564" s="5"/>
      <c r="U564" s="5"/>
      <c r="V564" s="5"/>
      <c r="W564" s="5"/>
      <c r="X564" s="5"/>
      <c r="Y564" s="5"/>
      <c r="Z564" s="5"/>
    </row>
    <row r="565" spans="1:26" ht="14.25" customHeight="1" x14ac:dyDescent="0.35">
      <c r="A565" s="5"/>
      <c r="B565" s="6"/>
      <c r="C565" s="7"/>
      <c r="D565" s="5"/>
      <c r="E565" s="5"/>
      <c r="F565" s="6"/>
      <c r="G565" s="5"/>
      <c r="H565" s="20"/>
      <c r="I565" s="20"/>
      <c r="J565" s="5"/>
      <c r="K565" s="5"/>
      <c r="L565" s="5"/>
      <c r="M565" s="5"/>
      <c r="N565" s="5"/>
      <c r="O565" s="5"/>
      <c r="P565" s="5"/>
      <c r="Q565" s="5"/>
      <c r="R565" s="5"/>
      <c r="S565" s="5"/>
      <c r="T565" s="5"/>
      <c r="U565" s="5"/>
      <c r="V565" s="5"/>
      <c r="W565" s="5"/>
      <c r="X565" s="5"/>
      <c r="Y565" s="5"/>
      <c r="Z565" s="5"/>
    </row>
    <row r="566" spans="1:26" ht="14.25" customHeight="1" x14ac:dyDescent="0.35">
      <c r="A566" s="5"/>
      <c r="B566" s="6"/>
      <c r="C566" s="7"/>
      <c r="D566" s="5"/>
      <c r="E566" s="5"/>
      <c r="F566" s="6"/>
      <c r="G566" s="5"/>
      <c r="H566" s="20"/>
      <c r="I566" s="20"/>
      <c r="J566" s="5"/>
      <c r="K566" s="5"/>
      <c r="L566" s="5"/>
      <c r="M566" s="5"/>
      <c r="N566" s="5"/>
      <c r="O566" s="5"/>
      <c r="P566" s="5"/>
      <c r="Q566" s="5"/>
      <c r="R566" s="5"/>
      <c r="S566" s="5"/>
      <c r="T566" s="5"/>
      <c r="U566" s="5"/>
      <c r="V566" s="5"/>
      <c r="W566" s="5"/>
      <c r="X566" s="5"/>
      <c r="Y566" s="5"/>
      <c r="Z566" s="5"/>
    </row>
    <row r="567" spans="1:26" ht="14.25" customHeight="1" x14ac:dyDescent="0.35">
      <c r="A567" s="5"/>
      <c r="B567" s="6"/>
      <c r="C567" s="7"/>
      <c r="D567" s="5"/>
      <c r="E567" s="5"/>
      <c r="F567" s="6"/>
      <c r="G567" s="5"/>
      <c r="H567" s="20"/>
      <c r="I567" s="20"/>
      <c r="J567" s="5"/>
      <c r="K567" s="5"/>
      <c r="L567" s="5"/>
      <c r="M567" s="5"/>
      <c r="N567" s="5"/>
      <c r="O567" s="5"/>
      <c r="P567" s="5"/>
      <c r="Q567" s="5"/>
      <c r="R567" s="5"/>
      <c r="S567" s="5"/>
      <c r="T567" s="5"/>
      <c r="U567" s="5"/>
      <c r="V567" s="5"/>
      <c r="W567" s="5"/>
      <c r="X567" s="5"/>
      <c r="Y567" s="5"/>
      <c r="Z567" s="5"/>
    </row>
    <row r="568" spans="1:26" ht="14.25" customHeight="1" x14ac:dyDescent="0.35">
      <c r="A568" s="5"/>
      <c r="B568" s="6"/>
      <c r="C568" s="7"/>
      <c r="D568" s="5"/>
      <c r="E568" s="5"/>
      <c r="F568" s="6"/>
      <c r="G568" s="5"/>
      <c r="H568" s="20"/>
      <c r="I568" s="20"/>
      <c r="J568" s="5"/>
      <c r="K568" s="5"/>
      <c r="L568" s="5"/>
      <c r="M568" s="5"/>
      <c r="N568" s="5"/>
      <c r="O568" s="5"/>
      <c r="P568" s="5"/>
      <c r="Q568" s="5"/>
      <c r="R568" s="5"/>
      <c r="S568" s="5"/>
      <c r="T568" s="5"/>
      <c r="U568" s="5"/>
      <c r="V568" s="5"/>
      <c r="W568" s="5"/>
      <c r="X568" s="5"/>
      <c r="Y568" s="5"/>
      <c r="Z568" s="5"/>
    </row>
    <row r="569" spans="1:26" ht="14.25" customHeight="1" x14ac:dyDescent="0.35">
      <c r="A569" s="5"/>
      <c r="B569" s="6"/>
      <c r="C569" s="7"/>
      <c r="D569" s="5"/>
      <c r="E569" s="5"/>
      <c r="F569" s="6"/>
      <c r="G569" s="5"/>
      <c r="H569" s="20"/>
      <c r="I569" s="20"/>
      <c r="J569" s="5"/>
      <c r="K569" s="5"/>
      <c r="L569" s="5"/>
      <c r="M569" s="5"/>
      <c r="N569" s="5"/>
      <c r="O569" s="5"/>
      <c r="P569" s="5"/>
      <c r="Q569" s="5"/>
      <c r="R569" s="5"/>
      <c r="S569" s="5"/>
      <c r="T569" s="5"/>
      <c r="U569" s="5"/>
      <c r="V569" s="5"/>
      <c r="W569" s="5"/>
      <c r="X569" s="5"/>
      <c r="Y569" s="5"/>
      <c r="Z569" s="5"/>
    </row>
    <row r="570" spans="1:26" ht="14.25" customHeight="1" x14ac:dyDescent="0.35">
      <c r="A570" s="5"/>
      <c r="B570" s="6"/>
      <c r="C570" s="7"/>
      <c r="D570" s="5"/>
      <c r="E570" s="5"/>
      <c r="F570" s="6"/>
      <c r="G570" s="5"/>
      <c r="H570" s="20"/>
      <c r="I570" s="20"/>
      <c r="J570" s="5"/>
      <c r="K570" s="5"/>
      <c r="L570" s="5"/>
      <c r="M570" s="5"/>
      <c r="N570" s="5"/>
      <c r="O570" s="5"/>
      <c r="P570" s="5"/>
      <c r="Q570" s="5"/>
      <c r="R570" s="5"/>
      <c r="S570" s="5"/>
      <c r="T570" s="5"/>
      <c r="U570" s="5"/>
      <c r="V570" s="5"/>
      <c r="W570" s="5"/>
      <c r="X570" s="5"/>
      <c r="Y570" s="5"/>
      <c r="Z570" s="5"/>
    </row>
    <row r="571" spans="1:26" ht="14.25" customHeight="1" x14ac:dyDescent="0.35">
      <c r="A571" s="5"/>
      <c r="B571" s="6"/>
      <c r="C571" s="7"/>
      <c r="D571" s="5"/>
      <c r="E571" s="5"/>
      <c r="F571" s="6"/>
      <c r="G571" s="5"/>
      <c r="H571" s="20"/>
      <c r="I571" s="20"/>
      <c r="J571" s="5"/>
      <c r="K571" s="5"/>
      <c r="L571" s="5"/>
      <c r="M571" s="5"/>
      <c r="N571" s="5"/>
      <c r="O571" s="5"/>
      <c r="P571" s="5"/>
      <c r="Q571" s="5"/>
      <c r="R571" s="5"/>
      <c r="S571" s="5"/>
      <c r="T571" s="5"/>
      <c r="U571" s="5"/>
      <c r="V571" s="5"/>
      <c r="W571" s="5"/>
      <c r="X571" s="5"/>
      <c r="Y571" s="5"/>
      <c r="Z571" s="5"/>
    </row>
    <row r="572" spans="1:26" ht="14.25" customHeight="1" x14ac:dyDescent="0.35">
      <c r="A572" s="5"/>
      <c r="B572" s="6"/>
      <c r="C572" s="7"/>
      <c r="D572" s="5"/>
      <c r="E572" s="5"/>
      <c r="F572" s="6"/>
      <c r="G572" s="5"/>
      <c r="H572" s="20"/>
      <c r="I572" s="20"/>
      <c r="J572" s="5"/>
      <c r="K572" s="5"/>
      <c r="L572" s="5"/>
      <c r="M572" s="5"/>
      <c r="N572" s="5"/>
      <c r="O572" s="5"/>
      <c r="P572" s="5"/>
      <c r="Q572" s="5"/>
      <c r="R572" s="5"/>
      <c r="S572" s="5"/>
      <c r="T572" s="5"/>
      <c r="U572" s="5"/>
      <c r="V572" s="5"/>
      <c r="W572" s="5"/>
      <c r="X572" s="5"/>
      <c r="Y572" s="5"/>
      <c r="Z572" s="5"/>
    </row>
    <row r="573" spans="1:26" ht="14.25" customHeight="1" x14ac:dyDescent="0.35">
      <c r="A573" s="5"/>
      <c r="B573" s="6"/>
      <c r="C573" s="7"/>
      <c r="D573" s="5"/>
      <c r="E573" s="5"/>
      <c r="F573" s="6"/>
      <c r="G573" s="5"/>
      <c r="H573" s="20"/>
      <c r="I573" s="20"/>
      <c r="J573" s="5"/>
      <c r="K573" s="5"/>
      <c r="L573" s="5"/>
      <c r="M573" s="5"/>
      <c r="N573" s="5"/>
      <c r="O573" s="5"/>
      <c r="P573" s="5"/>
      <c r="Q573" s="5"/>
      <c r="R573" s="5"/>
      <c r="S573" s="5"/>
      <c r="T573" s="5"/>
      <c r="U573" s="5"/>
      <c r="V573" s="5"/>
      <c r="W573" s="5"/>
      <c r="X573" s="5"/>
      <c r="Y573" s="5"/>
      <c r="Z573" s="5"/>
    </row>
    <row r="574" spans="1:26" ht="14.25" customHeight="1" x14ac:dyDescent="0.35">
      <c r="A574" s="5"/>
      <c r="B574" s="6"/>
      <c r="C574" s="7"/>
      <c r="D574" s="5"/>
      <c r="E574" s="5"/>
      <c r="F574" s="6"/>
      <c r="G574" s="5"/>
      <c r="H574" s="20"/>
      <c r="I574" s="20"/>
      <c r="J574" s="5"/>
      <c r="K574" s="5"/>
      <c r="L574" s="5"/>
      <c r="M574" s="5"/>
      <c r="N574" s="5"/>
      <c r="O574" s="5"/>
      <c r="P574" s="5"/>
      <c r="Q574" s="5"/>
      <c r="R574" s="5"/>
      <c r="S574" s="5"/>
      <c r="T574" s="5"/>
      <c r="U574" s="5"/>
      <c r="V574" s="5"/>
      <c r="W574" s="5"/>
      <c r="X574" s="5"/>
      <c r="Y574" s="5"/>
      <c r="Z574" s="5"/>
    </row>
    <row r="575" spans="1:26" ht="14.25" customHeight="1" x14ac:dyDescent="0.35">
      <c r="A575" s="5"/>
      <c r="B575" s="6"/>
      <c r="C575" s="7"/>
      <c r="D575" s="5"/>
      <c r="E575" s="5"/>
      <c r="F575" s="6"/>
      <c r="G575" s="5"/>
      <c r="H575" s="20"/>
      <c r="I575" s="20"/>
      <c r="J575" s="5"/>
      <c r="K575" s="5"/>
      <c r="L575" s="5"/>
      <c r="M575" s="5"/>
      <c r="N575" s="5"/>
      <c r="O575" s="5"/>
      <c r="P575" s="5"/>
      <c r="Q575" s="5"/>
      <c r="R575" s="5"/>
      <c r="S575" s="5"/>
      <c r="T575" s="5"/>
      <c r="U575" s="5"/>
      <c r="V575" s="5"/>
      <c r="W575" s="5"/>
      <c r="X575" s="5"/>
      <c r="Y575" s="5"/>
      <c r="Z575" s="5"/>
    </row>
    <row r="576" spans="1:26" ht="14.25" customHeight="1" x14ac:dyDescent="0.35">
      <c r="A576" s="5"/>
      <c r="B576" s="6"/>
      <c r="C576" s="7"/>
      <c r="D576" s="5"/>
      <c r="E576" s="5"/>
      <c r="F576" s="6"/>
      <c r="G576" s="5"/>
      <c r="H576" s="20"/>
      <c r="I576" s="20"/>
      <c r="J576" s="5"/>
      <c r="K576" s="5"/>
      <c r="L576" s="5"/>
      <c r="M576" s="5"/>
      <c r="N576" s="5"/>
      <c r="O576" s="5"/>
      <c r="P576" s="5"/>
      <c r="Q576" s="5"/>
      <c r="R576" s="5"/>
      <c r="S576" s="5"/>
      <c r="T576" s="5"/>
      <c r="U576" s="5"/>
      <c r="V576" s="5"/>
      <c r="W576" s="5"/>
      <c r="X576" s="5"/>
      <c r="Y576" s="5"/>
      <c r="Z576" s="5"/>
    </row>
    <row r="577" spans="1:26" ht="14.25" customHeight="1" x14ac:dyDescent="0.35">
      <c r="A577" s="5"/>
      <c r="B577" s="6"/>
      <c r="C577" s="7"/>
      <c r="D577" s="5"/>
      <c r="E577" s="5"/>
      <c r="F577" s="6"/>
      <c r="G577" s="5"/>
      <c r="H577" s="20"/>
      <c r="I577" s="20"/>
      <c r="J577" s="5"/>
      <c r="K577" s="5"/>
      <c r="L577" s="5"/>
      <c r="M577" s="5"/>
      <c r="N577" s="5"/>
      <c r="O577" s="5"/>
      <c r="P577" s="5"/>
      <c r="Q577" s="5"/>
      <c r="R577" s="5"/>
      <c r="S577" s="5"/>
      <c r="T577" s="5"/>
      <c r="U577" s="5"/>
      <c r="V577" s="5"/>
      <c r="W577" s="5"/>
      <c r="X577" s="5"/>
      <c r="Y577" s="5"/>
      <c r="Z577" s="5"/>
    </row>
    <row r="578" spans="1:26" ht="14.25" customHeight="1" x14ac:dyDescent="0.35">
      <c r="A578" s="5"/>
      <c r="B578" s="6"/>
      <c r="C578" s="7"/>
      <c r="D578" s="5"/>
      <c r="E578" s="5"/>
      <c r="F578" s="6"/>
      <c r="G578" s="5"/>
      <c r="H578" s="20"/>
      <c r="I578" s="20"/>
      <c r="J578" s="5"/>
      <c r="K578" s="5"/>
      <c r="L578" s="5"/>
      <c r="M578" s="5"/>
      <c r="N578" s="5"/>
      <c r="O578" s="5"/>
      <c r="P578" s="5"/>
      <c r="Q578" s="5"/>
      <c r="R578" s="5"/>
      <c r="S578" s="5"/>
      <c r="T578" s="5"/>
      <c r="U578" s="5"/>
      <c r="V578" s="5"/>
      <c r="W578" s="5"/>
      <c r="X578" s="5"/>
      <c r="Y578" s="5"/>
      <c r="Z578" s="5"/>
    </row>
    <row r="579" spans="1:26" ht="14.25" customHeight="1" x14ac:dyDescent="0.35">
      <c r="A579" s="5"/>
      <c r="B579" s="6"/>
      <c r="C579" s="7"/>
      <c r="D579" s="5"/>
      <c r="E579" s="5"/>
      <c r="F579" s="6"/>
      <c r="G579" s="5"/>
      <c r="H579" s="20"/>
      <c r="I579" s="20"/>
      <c r="J579" s="5"/>
      <c r="K579" s="5"/>
      <c r="L579" s="5"/>
      <c r="M579" s="5"/>
      <c r="N579" s="5"/>
      <c r="O579" s="5"/>
      <c r="P579" s="5"/>
      <c r="Q579" s="5"/>
      <c r="R579" s="5"/>
      <c r="S579" s="5"/>
      <c r="T579" s="5"/>
      <c r="U579" s="5"/>
      <c r="V579" s="5"/>
      <c r="W579" s="5"/>
      <c r="X579" s="5"/>
      <c r="Y579" s="5"/>
      <c r="Z579" s="5"/>
    </row>
    <row r="580" spans="1:26" ht="14.25" customHeight="1" x14ac:dyDescent="0.35">
      <c r="A580" s="5"/>
      <c r="B580" s="6"/>
      <c r="C580" s="7"/>
      <c r="D580" s="5"/>
      <c r="E580" s="5"/>
      <c r="F580" s="6"/>
      <c r="G580" s="5"/>
      <c r="H580" s="20"/>
      <c r="I580" s="20"/>
      <c r="J580" s="5"/>
      <c r="K580" s="5"/>
      <c r="L580" s="5"/>
      <c r="M580" s="5"/>
      <c r="N580" s="5"/>
      <c r="O580" s="5"/>
      <c r="P580" s="5"/>
      <c r="Q580" s="5"/>
      <c r="R580" s="5"/>
      <c r="S580" s="5"/>
      <c r="T580" s="5"/>
      <c r="U580" s="5"/>
      <c r="V580" s="5"/>
      <c r="W580" s="5"/>
      <c r="X580" s="5"/>
      <c r="Y580" s="5"/>
      <c r="Z580" s="5"/>
    </row>
    <row r="581" spans="1:26" ht="14.25" customHeight="1" x14ac:dyDescent="0.35">
      <c r="A581" s="5"/>
      <c r="B581" s="6"/>
      <c r="C581" s="7"/>
      <c r="D581" s="5"/>
      <c r="E581" s="5"/>
      <c r="F581" s="6"/>
      <c r="G581" s="5"/>
      <c r="H581" s="20"/>
      <c r="I581" s="20"/>
      <c r="J581" s="5"/>
      <c r="K581" s="5"/>
      <c r="L581" s="5"/>
      <c r="M581" s="5"/>
      <c r="N581" s="5"/>
      <c r="O581" s="5"/>
      <c r="P581" s="5"/>
      <c r="Q581" s="5"/>
      <c r="R581" s="5"/>
      <c r="S581" s="5"/>
      <c r="T581" s="5"/>
      <c r="U581" s="5"/>
      <c r="V581" s="5"/>
      <c r="W581" s="5"/>
      <c r="X581" s="5"/>
      <c r="Y581" s="5"/>
      <c r="Z581" s="5"/>
    </row>
    <row r="582" spans="1:26" ht="14.25" customHeight="1" x14ac:dyDescent="0.35">
      <c r="A582" s="5"/>
      <c r="B582" s="6"/>
      <c r="C582" s="7"/>
      <c r="D582" s="5"/>
      <c r="E582" s="5"/>
      <c r="F582" s="6"/>
      <c r="G582" s="5"/>
      <c r="H582" s="20"/>
      <c r="I582" s="20"/>
      <c r="J582" s="5"/>
      <c r="K582" s="5"/>
      <c r="L582" s="5"/>
      <c r="M582" s="5"/>
      <c r="N582" s="5"/>
      <c r="O582" s="5"/>
      <c r="P582" s="5"/>
      <c r="Q582" s="5"/>
      <c r="R582" s="5"/>
      <c r="S582" s="5"/>
      <c r="T582" s="5"/>
      <c r="U582" s="5"/>
      <c r="V582" s="5"/>
      <c r="W582" s="5"/>
      <c r="X582" s="5"/>
      <c r="Y582" s="5"/>
      <c r="Z582" s="5"/>
    </row>
    <row r="583" spans="1:26" ht="14.25" customHeight="1" x14ac:dyDescent="0.35">
      <c r="A583" s="5"/>
      <c r="B583" s="6"/>
      <c r="C583" s="7"/>
      <c r="D583" s="5"/>
      <c r="E583" s="5"/>
      <c r="F583" s="6"/>
      <c r="G583" s="5"/>
      <c r="H583" s="20"/>
      <c r="I583" s="20"/>
      <c r="J583" s="5"/>
      <c r="K583" s="5"/>
      <c r="L583" s="5"/>
      <c r="M583" s="5"/>
      <c r="N583" s="5"/>
      <c r="O583" s="5"/>
      <c r="P583" s="5"/>
      <c r="Q583" s="5"/>
      <c r="R583" s="5"/>
      <c r="S583" s="5"/>
      <c r="T583" s="5"/>
      <c r="U583" s="5"/>
      <c r="V583" s="5"/>
      <c r="W583" s="5"/>
      <c r="X583" s="5"/>
      <c r="Y583" s="5"/>
      <c r="Z583" s="5"/>
    </row>
    <row r="584" spans="1:26" ht="14.25" customHeight="1" x14ac:dyDescent="0.35">
      <c r="A584" s="5"/>
      <c r="B584" s="6"/>
      <c r="C584" s="7"/>
      <c r="D584" s="5"/>
      <c r="E584" s="5"/>
      <c r="F584" s="6"/>
      <c r="G584" s="5"/>
      <c r="H584" s="20"/>
      <c r="I584" s="20"/>
      <c r="J584" s="5"/>
      <c r="K584" s="5"/>
      <c r="L584" s="5"/>
      <c r="M584" s="5"/>
      <c r="N584" s="5"/>
      <c r="O584" s="5"/>
      <c r="P584" s="5"/>
      <c r="Q584" s="5"/>
      <c r="R584" s="5"/>
      <c r="S584" s="5"/>
      <c r="T584" s="5"/>
      <c r="U584" s="5"/>
      <c r="V584" s="5"/>
      <c r="W584" s="5"/>
      <c r="X584" s="5"/>
      <c r="Y584" s="5"/>
      <c r="Z584" s="5"/>
    </row>
    <row r="585" spans="1:26" ht="14.25" customHeight="1" x14ac:dyDescent="0.35">
      <c r="A585" s="5"/>
      <c r="B585" s="6"/>
      <c r="C585" s="7"/>
      <c r="D585" s="5"/>
      <c r="E585" s="5"/>
      <c r="F585" s="6"/>
      <c r="G585" s="5"/>
      <c r="H585" s="20"/>
      <c r="I585" s="20"/>
      <c r="J585" s="5"/>
      <c r="K585" s="5"/>
      <c r="L585" s="5"/>
      <c r="M585" s="5"/>
      <c r="N585" s="5"/>
      <c r="O585" s="5"/>
      <c r="P585" s="5"/>
      <c r="Q585" s="5"/>
      <c r="R585" s="5"/>
      <c r="S585" s="5"/>
      <c r="T585" s="5"/>
      <c r="U585" s="5"/>
      <c r="V585" s="5"/>
      <c r="W585" s="5"/>
      <c r="X585" s="5"/>
      <c r="Y585" s="5"/>
      <c r="Z585" s="5"/>
    </row>
    <row r="586" spans="1:26" ht="14.25" customHeight="1" x14ac:dyDescent="0.35">
      <c r="A586" s="5"/>
      <c r="B586" s="6"/>
      <c r="C586" s="7"/>
      <c r="D586" s="5"/>
      <c r="E586" s="5"/>
      <c r="F586" s="6"/>
      <c r="G586" s="5"/>
      <c r="H586" s="20"/>
      <c r="I586" s="20"/>
      <c r="J586" s="5"/>
      <c r="K586" s="5"/>
      <c r="L586" s="5"/>
      <c r="M586" s="5"/>
      <c r="N586" s="5"/>
      <c r="O586" s="5"/>
      <c r="P586" s="5"/>
      <c r="Q586" s="5"/>
      <c r="R586" s="5"/>
      <c r="S586" s="5"/>
      <c r="T586" s="5"/>
      <c r="U586" s="5"/>
      <c r="V586" s="5"/>
      <c r="W586" s="5"/>
      <c r="X586" s="5"/>
      <c r="Y586" s="5"/>
      <c r="Z586" s="5"/>
    </row>
    <row r="587" spans="1:26" ht="14.25" customHeight="1" x14ac:dyDescent="0.35">
      <c r="A587" s="5"/>
      <c r="B587" s="6"/>
      <c r="C587" s="7"/>
      <c r="D587" s="5"/>
      <c r="E587" s="5"/>
      <c r="F587" s="6"/>
      <c r="G587" s="5"/>
      <c r="H587" s="20"/>
      <c r="I587" s="20"/>
      <c r="J587" s="5"/>
      <c r="K587" s="5"/>
      <c r="L587" s="5"/>
      <c r="M587" s="5"/>
      <c r="N587" s="5"/>
      <c r="O587" s="5"/>
      <c r="P587" s="5"/>
      <c r="Q587" s="5"/>
      <c r="R587" s="5"/>
      <c r="S587" s="5"/>
      <c r="T587" s="5"/>
      <c r="U587" s="5"/>
      <c r="V587" s="5"/>
      <c r="W587" s="5"/>
      <c r="X587" s="5"/>
      <c r="Y587" s="5"/>
      <c r="Z587" s="5"/>
    </row>
    <row r="588" spans="1:26" ht="14.25" customHeight="1" x14ac:dyDescent="0.35">
      <c r="A588" s="5"/>
      <c r="B588" s="6"/>
      <c r="C588" s="7"/>
      <c r="D588" s="5"/>
      <c r="E588" s="5"/>
      <c r="F588" s="6"/>
      <c r="G588" s="5"/>
      <c r="H588" s="20"/>
      <c r="I588" s="20"/>
      <c r="J588" s="5"/>
      <c r="K588" s="5"/>
      <c r="L588" s="5"/>
      <c r="M588" s="5"/>
      <c r="N588" s="5"/>
      <c r="O588" s="5"/>
      <c r="P588" s="5"/>
      <c r="Q588" s="5"/>
      <c r="R588" s="5"/>
      <c r="S588" s="5"/>
      <c r="T588" s="5"/>
      <c r="U588" s="5"/>
      <c r="V588" s="5"/>
      <c r="W588" s="5"/>
      <c r="X588" s="5"/>
      <c r="Y588" s="5"/>
      <c r="Z588" s="5"/>
    </row>
    <row r="589" spans="1:26" ht="14.25" customHeight="1" x14ac:dyDescent="0.35">
      <c r="A589" s="5"/>
      <c r="B589" s="6"/>
      <c r="C589" s="7"/>
      <c r="D589" s="5"/>
      <c r="E589" s="5"/>
      <c r="F589" s="6"/>
      <c r="G589" s="5"/>
      <c r="H589" s="20"/>
      <c r="I589" s="20"/>
      <c r="J589" s="5"/>
      <c r="K589" s="5"/>
      <c r="L589" s="5"/>
      <c r="M589" s="5"/>
      <c r="N589" s="5"/>
      <c r="O589" s="5"/>
      <c r="P589" s="5"/>
      <c r="Q589" s="5"/>
      <c r="R589" s="5"/>
      <c r="S589" s="5"/>
      <c r="T589" s="5"/>
      <c r="U589" s="5"/>
      <c r="V589" s="5"/>
      <c r="W589" s="5"/>
      <c r="X589" s="5"/>
      <c r="Y589" s="5"/>
      <c r="Z589" s="5"/>
    </row>
    <row r="590" spans="1:26" ht="14.25" customHeight="1" x14ac:dyDescent="0.35">
      <c r="A590" s="5"/>
      <c r="B590" s="6"/>
      <c r="C590" s="7"/>
      <c r="D590" s="5"/>
      <c r="E590" s="5"/>
      <c r="F590" s="6"/>
      <c r="G590" s="5"/>
      <c r="H590" s="20"/>
      <c r="I590" s="20"/>
      <c r="J590" s="5"/>
      <c r="K590" s="5"/>
      <c r="L590" s="5"/>
      <c r="M590" s="5"/>
      <c r="N590" s="5"/>
      <c r="O590" s="5"/>
      <c r="P590" s="5"/>
      <c r="Q590" s="5"/>
      <c r="R590" s="5"/>
      <c r="S590" s="5"/>
      <c r="T590" s="5"/>
      <c r="U590" s="5"/>
      <c r="V590" s="5"/>
      <c r="W590" s="5"/>
      <c r="X590" s="5"/>
      <c r="Y590" s="5"/>
      <c r="Z590" s="5"/>
    </row>
    <row r="591" spans="1:26" ht="14.25" customHeight="1" x14ac:dyDescent="0.35">
      <c r="A591" s="5"/>
      <c r="B591" s="6"/>
      <c r="C591" s="7"/>
      <c r="D591" s="5"/>
      <c r="E591" s="5"/>
      <c r="F591" s="6"/>
      <c r="G591" s="5"/>
      <c r="H591" s="20"/>
      <c r="I591" s="20"/>
      <c r="J591" s="5"/>
      <c r="K591" s="5"/>
      <c r="L591" s="5"/>
      <c r="M591" s="5"/>
      <c r="N591" s="5"/>
      <c r="O591" s="5"/>
      <c r="P591" s="5"/>
      <c r="Q591" s="5"/>
      <c r="R591" s="5"/>
      <c r="S591" s="5"/>
      <c r="T591" s="5"/>
      <c r="U591" s="5"/>
      <c r="V591" s="5"/>
      <c r="W591" s="5"/>
      <c r="X591" s="5"/>
      <c r="Y591" s="5"/>
      <c r="Z591" s="5"/>
    </row>
    <row r="592" spans="1:26" ht="14.25" customHeight="1" x14ac:dyDescent="0.35">
      <c r="A592" s="5"/>
      <c r="B592" s="6"/>
      <c r="C592" s="7"/>
      <c r="D592" s="5"/>
      <c r="E592" s="5"/>
      <c r="F592" s="6"/>
      <c r="G592" s="5"/>
      <c r="H592" s="20"/>
      <c r="I592" s="20"/>
      <c r="J592" s="5"/>
      <c r="K592" s="5"/>
      <c r="L592" s="5"/>
      <c r="M592" s="5"/>
      <c r="N592" s="5"/>
      <c r="O592" s="5"/>
      <c r="P592" s="5"/>
      <c r="Q592" s="5"/>
      <c r="R592" s="5"/>
      <c r="S592" s="5"/>
      <c r="T592" s="5"/>
      <c r="U592" s="5"/>
      <c r="V592" s="5"/>
      <c r="W592" s="5"/>
      <c r="X592" s="5"/>
      <c r="Y592" s="5"/>
      <c r="Z592" s="5"/>
    </row>
    <row r="593" spans="1:26" ht="14.25" customHeight="1" x14ac:dyDescent="0.35">
      <c r="A593" s="5"/>
      <c r="B593" s="6"/>
      <c r="C593" s="7"/>
      <c r="D593" s="5"/>
      <c r="E593" s="5"/>
      <c r="F593" s="6"/>
      <c r="G593" s="5"/>
      <c r="H593" s="20"/>
      <c r="I593" s="20"/>
      <c r="J593" s="5"/>
      <c r="K593" s="5"/>
      <c r="L593" s="5"/>
      <c r="M593" s="5"/>
      <c r="N593" s="5"/>
      <c r="O593" s="5"/>
      <c r="P593" s="5"/>
      <c r="Q593" s="5"/>
      <c r="R593" s="5"/>
      <c r="S593" s="5"/>
      <c r="T593" s="5"/>
      <c r="U593" s="5"/>
      <c r="V593" s="5"/>
      <c r="W593" s="5"/>
      <c r="X593" s="5"/>
      <c r="Y593" s="5"/>
      <c r="Z593" s="5"/>
    </row>
    <row r="594" spans="1:26" ht="14.25" customHeight="1" x14ac:dyDescent="0.35">
      <c r="A594" s="5"/>
      <c r="B594" s="6"/>
      <c r="C594" s="7"/>
      <c r="D594" s="5"/>
      <c r="E594" s="5"/>
      <c r="F594" s="6"/>
      <c r="G594" s="5"/>
      <c r="H594" s="20"/>
      <c r="I594" s="20"/>
      <c r="J594" s="5"/>
      <c r="K594" s="5"/>
      <c r="L594" s="5"/>
      <c r="M594" s="5"/>
      <c r="N594" s="5"/>
      <c r="O594" s="5"/>
      <c r="P594" s="5"/>
      <c r="Q594" s="5"/>
      <c r="R594" s="5"/>
      <c r="S594" s="5"/>
      <c r="T594" s="5"/>
      <c r="U594" s="5"/>
      <c r="V594" s="5"/>
      <c r="W594" s="5"/>
      <c r="X594" s="5"/>
      <c r="Y594" s="5"/>
      <c r="Z594" s="5"/>
    </row>
    <row r="595" spans="1:26" ht="14.25" customHeight="1" x14ac:dyDescent="0.35">
      <c r="A595" s="5"/>
      <c r="B595" s="6"/>
      <c r="C595" s="7"/>
      <c r="D595" s="5"/>
      <c r="E595" s="5"/>
      <c r="F595" s="6"/>
      <c r="G595" s="5"/>
      <c r="H595" s="20"/>
      <c r="I595" s="20"/>
      <c r="J595" s="5"/>
      <c r="K595" s="5"/>
      <c r="L595" s="5"/>
      <c r="M595" s="5"/>
      <c r="N595" s="5"/>
      <c r="O595" s="5"/>
      <c r="P595" s="5"/>
      <c r="Q595" s="5"/>
      <c r="R595" s="5"/>
      <c r="S595" s="5"/>
      <c r="T595" s="5"/>
      <c r="U595" s="5"/>
      <c r="V595" s="5"/>
      <c r="W595" s="5"/>
      <c r="X595" s="5"/>
      <c r="Y595" s="5"/>
      <c r="Z595" s="5"/>
    </row>
    <row r="596" spans="1:26" ht="14.25" customHeight="1" x14ac:dyDescent="0.35">
      <c r="A596" s="5"/>
      <c r="B596" s="6"/>
      <c r="C596" s="7"/>
      <c r="D596" s="5"/>
      <c r="E596" s="5"/>
      <c r="F596" s="6"/>
      <c r="G596" s="5"/>
      <c r="H596" s="20"/>
      <c r="I596" s="20"/>
      <c r="J596" s="5"/>
      <c r="K596" s="5"/>
      <c r="L596" s="5"/>
      <c r="M596" s="5"/>
      <c r="N596" s="5"/>
      <c r="O596" s="5"/>
      <c r="P596" s="5"/>
      <c r="Q596" s="5"/>
      <c r="R596" s="5"/>
      <c r="S596" s="5"/>
      <c r="T596" s="5"/>
      <c r="U596" s="5"/>
      <c r="V596" s="5"/>
      <c r="W596" s="5"/>
      <c r="X596" s="5"/>
      <c r="Y596" s="5"/>
      <c r="Z596" s="5"/>
    </row>
    <row r="597" spans="1:26" ht="14.25" customHeight="1" x14ac:dyDescent="0.35">
      <c r="A597" s="5"/>
      <c r="B597" s="6"/>
      <c r="C597" s="7"/>
      <c r="D597" s="5"/>
      <c r="E597" s="5"/>
      <c r="F597" s="6"/>
      <c r="G597" s="5"/>
      <c r="H597" s="20"/>
      <c r="I597" s="20"/>
      <c r="J597" s="5"/>
      <c r="K597" s="5"/>
      <c r="L597" s="5"/>
      <c r="M597" s="5"/>
      <c r="N597" s="5"/>
      <c r="O597" s="5"/>
      <c r="P597" s="5"/>
      <c r="Q597" s="5"/>
      <c r="R597" s="5"/>
      <c r="S597" s="5"/>
      <c r="T597" s="5"/>
      <c r="U597" s="5"/>
      <c r="V597" s="5"/>
      <c r="W597" s="5"/>
      <c r="X597" s="5"/>
      <c r="Y597" s="5"/>
      <c r="Z597" s="5"/>
    </row>
    <row r="598" spans="1:26" ht="14.25" customHeight="1" x14ac:dyDescent="0.35">
      <c r="A598" s="5"/>
      <c r="B598" s="6"/>
      <c r="C598" s="7"/>
      <c r="D598" s="5"/>
      <c r="E598" s="5"/>
      <c r="F598" s="6"/>
      <c r="G598" s="5"/>
      <c r="H598" s="20"/>
      <c r="I598" s="20"/>
      <c r="J598" s="5"/>
      <c r="K598" s="5"/>
      <c r="L598" s="5"/>
      <c r="M598" s="5"/>
      <c r="N598" s="5"/>
      <c r="O598" s="5"/>
      <c r="P598" s="5"/>
      <c r="Q598" s="5"/>
      <c r="R598" s="5"/>
      <c r="S598" s="5"/>
      <c r="T598" s="5"/>
      <c r="U598" s="5"/>
      <c r="V598" s="5"/>
      <c r="W598" s="5"/>
      <c r="X598" s="5"/>
      <c r="Y598" s="5"/>
      <c r="Z598" s="5"/>
    </row>
    <row r="599" spans="1:26" ht="14.25" customHeight="1" x14ac:dyDescent="0.35">
      <c r="A599" s="5"/>
      <c r="B599" s="6"/>
      <c r="C599" s="7"/>
      <c r="D599" s="5"/>
      <c r="E599" s="5"/>
      <c r="F599" s="6"/>
      <c r="G599" s="5"/>
      <c r="H599" s="20"/>
      <c r="I599" s="20"/>
      <c r="J599" s="5"/>
      <c r="K599" s="5"/>
      <c r="L599" s="5"/>
      <c r="M599" s="5"/>
      <c r="N599" s="5"/>
      <c r="O599" s="5"/>
      <c r="P599" s="5"/>
      <c r="Q599" s="5"/>
      <c r="R599" s="5"/>
      <c r="S599" s="5"/>
      <c r="T599" s="5"/>
      <c r="U599" s="5"/>
      <c r="V599" s="5"/>
      <c r="W599" s="5"/>
      <c r="X599" s="5"/>
      <c r="Y599" s="5"/>
      <c r="Z599" s="5"/>
    </row>
    <row r="600" spans="1:26" ht="14.25" customHeight="1" x14ac:dyDescent="0.35">
      <c r="A600" s="5"/>
      <c r="B600" s="6"/>
      <c r="C600" s="7"/>
      <c r="D600" s="5"/>
      <c r="E600" s="5"/>
      <c r="F600" s="6"/>
      <c r="G600" s="5"/>
      <c r="H600" s="20"/>
      <c r="I600" s="20"/>
      <c r="J600" s="5"/>
      <c r="K600" s="5"/>
      <c r="L600" s="5"/>
      <c r="M600" s="5"/>
      <c r="N600" s="5"/>
      <c r="O600" s="5"/>
      <c r="P600" s="5"/>
      <c r="Q600" s="5"/>
      <c r="R600" s="5"/>
      <c r="S600" s="5"/>
      <c r="T600" s="5"/>
      <c r="U600" s="5"/>
      <c r="V600" s="5"/>
      <c r="W600" s="5"/>
      <c r="X600" s="5"/>
      <c r="Y600" s="5"/>
      <c r="Z600" s="5"/>
    </row>
    <row r="601" spans="1:26" ht="14.25" customHeight="1" x14ac:dyDescent="0.35">
      <c r="A601" s="5"/>
      <c r="B601" s="6"/>
      <c r="C601" s="7"/>
      <c r="D601" s="5"/>
      <c r="E601" s="5"/>
      <c r="F601" s="6"/>
      <c r="G601" s="5"/>
      <c r="H601" s="20"/>
      <c r="I601" s="20"/>
      <c r="J601" s="5"/>
      <c r="K601" s="5"/>
      <c r="L601" s="5"/>
      <c r="M601" s="5"/>
      <c r="N601" s="5"/>
      <c r="O601" s="5"/>
      <c r="P601" s="5"/>
      <c r="Q601" s="5"/>
      <c r="R601" s="5"/>
      <c r="S601" s="5"/>
      <c r="T601" s="5"/>
      <c r="U601" s="5"/>
      <c r="V601" s="5"/>
      <c r="W601" s="5"/>
      <c r="X601" s="5"/>
      <c r="Y601" s="5"/>
      <c r="Z601" s="5"/>
    </row>
    <row r="602" spans="1:26" ht="14.25" customHeight="1" x14ac:dyDescent="0.35">
      <c r="A602" s="5"/>
      <c r="B602" s="6"/>
      <c r="C602" s="7"/>
      <c r="D602" s="5"/>
      <c r="E602" s="5"/>
      <c r="F602" s="6"/>
      <c r="G602" s="5"/>
      <c r="H602" s="20"/>
      <c r="I602" s="20"/>
      <c r="J602" s="5"/>
      <c r="K602" s="5"/>
      <c r="L602" s="5"/>
      <c r="M602" s="5"/>
      <c r="N602" s="5"/>
      <c r="O602" s="5"/>
      <c r="P602" s="5"/>
      <c r="Q602" s="5"/>
      <c r="R602" s="5"/>
      <c r="S602" s="5"/>
      <c r="T602" s="5"/>
      <c r="U602" s="5"/>
      <c r="V602" s="5"/>
      <c r="W602" s="5"/>
      <c r="X602" s="5"/>
      <c r="Y602" s="5"/>
      <c r="Z602" s="5"/>
    </row>
    <row r="603" spans="1:26" ht="14.25" customHeight="1" x14ac:dyDescent="0.35">
      <c r="A603" s="5"/>
      <c r="B603" s="6"/>
      <c r="C603" s="7"/>
      <c r="D603" s="5"/>
      <c r="E603" s="5"/>
      <c r="F603" s="6"/>
      <c r="G603" s="5"/>
      <c r="H603" s="20"/>
      <c r="I603" s="20"/>
      <c r="J603" s="5"/>
      <c r="K603" s="5"/>
      <c r="L603" s="5"/>
      <c r="M603" s="5"/>
      <c r="N603" s="5"/>
      <c r="O603" s="5"/>
      <c r="P603" s="5"/>
      <c r="Q603" s="5"/>
      <c r="R603" s="5"/>
      <c r="S603" s="5"/>
      <c r="T603" s="5"/>
      <c r="U603" s="5"/>
      <c r="V603" s="5"/>
      <c r="W603" s="5"/>
      <c r="X603" s="5"/>
      <c r="Y603" s="5"/>
      <c r="Z603" s="5"/>
    </row>
    <row r="604" spans="1:26" ht="14.25" customHeight="1" x14ac:dyDescent="0.35">
      <c r="A604" s="5"/>
      <c r="B604" s="6"/>
      <c r="C604" s="7"/>
      <c r="D604" s="5"/>
      <c r="E604" s="5"/>
      <c r="F604" s="6"/>
      <c r="G604" s="5"/>
      <c r="H604" s="20"/>
      <c r="I604" s="20"/>
      <c r="J604" s="5"/>
      <c r="K604" s="5"/>
      <c r="L604" s="5"/>
      <c r="M604" s="5"/>
      <c r="N604" s="5"/>
      <c r="O604" s="5"/>
      <c r="P604" s="5"/>
      <c r="Q604" s="5"/>
      <c r="R604" s="5"/>
      <c r="S604" s="5"/>
      <c r="T604" s="5"/>
      <c r="U604" s="5"/>
      <c r="V604" s="5"/>
      <c r="W604" s="5"/>
      <c r="X604" s="5"/>
      <c r="Y604" s="5"/>
      <c r="Z604" s="5"/>
    </row>
    <row r="605" spans="1:26" ht="14.25" customHeight="1" x14ac:dyDescent="0.35">
      <c r="A605" s="5"/>
      <c r="B605" s="6"/>
      <c r="C605" s="7"/>
      <c r="D605" s="5"/>
      <c r="E605" s="5"/>
      <c r="F605" s="6"/>
      <c r="G605" s="5"/>
      <c r="H605" s="20"/>
      <c r="I605" s="20"/>
      <c r="J605" s="5"/>
      <c r="K605" s="5"/>
      <c r="L605" s="5"/>
      <c r="M605" s="5"/>
      <c r="N605" s="5"/>
      <c r="O605" s="5"/>
      <c r="P605" s="5"/>
      <c r="Q605" s="5"/>
      <c r="R605" s="5"/>
      <c r="S605" s="5"/>
      <c r="T605" s="5"/>
      <c r="U605" s="5"/>
      <c r="V605" s="5"/>
      <c r="W605" s="5"/>
      <c r="X605" s="5"/>
      <c r="Y605" s="5"/>
      <c r="Z605" s="5"/>
    </row>
    <row r="606" spans="1:26" ht="14.25" customHeight="1" x14ac:dyDescent="0.35">
      <c r="A606" s="5"/>
      <c r="B606" s="6"/>
      <c r="C606" s="7"/>
      <c r="D606" s="5"/>
      <c r="E606" s="5"/>
      <c r="F606" s="6"/>
      <c r="G606" s="5"/>
      <c r="H606" s="20"/>
      <c r="I606" s="20"/>
      <c r="J606" s="5"/>
      <c r="K606" s="5"/>
      <c r="L606" s="5"/>
      <c r="M606" s="5"/>
      <c r="N606" s="5"/>
      <c r="O606" s="5"/>
      <c r="P606" s="5"/>
      <c r="Q606" s="5"/>
      <c r="R606" s="5"/>
      <c r="S606" s="5"/>
      <c r="T606" s="5"/>
      <c r="U606" s="5"/>
      <c r="V606" s="5"/>
      <c r="W606" s="5"/>
      <c r="X606" s="5"/>
      <c r="Y606" s="5"/>
      <c r="Z606" s="5"/>
    </row>
    <row r="607" spans="1:26" ht="14.25" customHeight="1" x14ac:dyDescent="0.35">
      <c r="A607" s="5"/>
      <c r="B607" s="6"/>
      <c r="C607" s="7"/>
      <c r="D607" s="5"/>
      <c r="E607" s="5"/>
      <c r="F607" s="6"/>
      <c r="G607" s="5"/>
      <c r="H607" s="20"/>
      <c r="I607" s="20"/>
      <c r="J607" s="5"/>
      <c r="K607" s="5"/>
      <c r="L607" s="5"/>
      <c r="M607" s="5"/>
      <c r="N607" s="5"/>
      <c r="O607" s="5"/>
      <c r="P607" s="5"/>
      <c r="Q607" s="5"/>
      <c r="R607" s="5"/>
      <c r="S607" s="5"/>
      <c r="T607" s="5"/>
      <c r="U607" s="5"/>
      <c r="V607" s="5"/>
      <c r="W607" s="5"/>
      <c r="X607" s="5"/>
      <c r="Y607" s="5"/>
      <c r="Z607" s="5"/>
    </row>
    <row r="608" spans="1:26" ht="14.25" customHeight="1" x14ac:dyDescent="0.35">
      <c r="A608" s="5"/>
      <c r="B608" s="6"/>
      <c r="C608" s="7"/>
      <c r="D608" s="5"/>
      <c r="E608" s="5"/>
      <c r="F608" s="6"/>
      <c r="G608" s="5"/>
      <c r="H608" s="20"/>
      <c r="I608" s="20"/>
      <c r="J608" s="5"/>
      <c r="K608" s="5"/>
      <c r="L608" s="5"/>
      <c r="M608" s="5"/>
      <c r="N608" s="5"/>
      <c r="O608" s="5"/>
      <c r="P608" s="5"/>
      <c r="Q608" s="5"/>
      <c r="R608" s="5"/>
      <c r="S608" s="5"/>
      <c r="T608" s="5"/>
      <c r="U608" s="5"/>
      <c r="V608" s="5"/>
      <c r="W608" s="5"/>
      <c r="X608" s="5"/>
      <c r="Y608" s="5"/>
      <c r="Z608" s="5"/>
    </row>
    <row r="609" spans="1:26" ht="14.25" customHeight="1" x14ac:dyDescent="0.35">
      <c r="A609" s="5"/>
      <c r="B609" s="6"/>
      <c r="C609" s="7"/>
      <c r="D609" s="5"/>
      <c r="E609" s="5"/>
      <c r="F609" s="6"/>
      <c r="G609" s="5"/>
      <c r="H609" s="20"/>
      <c r="I609" s="20"/>
      <c r="J609" s="5"/>
      <c r="K609" s="5"/>
      <c r="L609" s="5"/>
      <c r="M609" s="5"/>
      <c r="N609" s="5"/>
      <c r="O609" s="5"/>
      <c r="P609" s="5"/>
      <c r="Q609" s="5"/>
      <c r="R609" s="5"/>
      <c r="S609" s="5"/>
      <c r="T609" s="5"/>
      <c r="U609" s="5"/>
      <c r="V609" s="5"/>
      <c r="W609" s="5"/>
      <c r="X609" s="5"/>
      <c r="Y609" s="5"/>
      <c r="Z609" s="5"/>
    </row>
    <row r="610" spans="1:26" ht="14.25" customHeight="1" x14ac:dyDescent="0.35">
      <c r="A610" s="5"/>
      <c r="B610" s="6"/>
      <c r="C610" s="7"/>
      <c r="D610" s="5"/>
      <c r="E610" s="5"/>
      <c r="F610" s="6"/>
      <c r="G610" s="5"/>
      <c r="H610" s="20"/>
      <c r="I610" s="20"/>
      <c r="J610" s="5"/>
      <c r="K610" s="5"/>
      <c r="L610" s="5"/>
      <c r="M610" s="5"/>
      <c r="N610" s="5"/>
      <c r="O610" s="5"/>
      <c r="P610" s="5"/>
      <c r="Q610" s="5"/>
      <c r="R610" s="5"/>
      <c r="S610" s="5"/>
      <c r="T610" s="5"/>
      <c r="U610" s="5"/>
      <c r="V610" s="5"/>
      <c r="W610" s="5"/>
      <c r="X610" s="5"/>
      <c r="Y610" s="5"/>
      <c r="Z610" s="5"/>
    </row>
    <row r="611" spans="1:26" ht="14.25" customHeight="1" x14ac:dyDescent="0.35">
      <c r="A611" s="5"/>
      <c r="B611" s="6"/>
      <c r="C611" s="7"/>
      <c r="D611" s="5"/>
      <c r="E611" s="5"/>
      <c r="F611" s="6"/>
      <c r="G611" s="5"/>
      <c r="H611" s="20"/>
      <c r="I611" s="20"/>
      <c r="J611" s="5"/>
      <c r="K611" s="5"/>
      <c r="L611" s="5"/>
      <c r="M611" s="5"/>
      <c r="N611" s="5"/>
      <c r="O611" s="5"/>
      <c r="P611" s="5"/>
      <c r="Q611" s="5"/>
      <c r="R611" s="5"/>
      <c r="S611" s="5"/>
      <c r="T611" s="5"/>
      <c r="U611" s="5"/>
      <c r="V611" s="5"/>
      <c r="W611" s="5"/>
      <c r="X611" s="5"/>
      <c r="Y611" s="5"/>
      <c r="Z611" s="5"/>
    </row>
    <row r="612" spans="1:26" ht="14.25" customHeight="1" x14ac:dyDescent="0.35">
      <c r="A612" s="5"/>
      <c r="B612" s="6"/>
      <c r="C612" s="7"/>
      <c r="D612" s="5"/>
      <c r="E612" s="5"/>
      <c r="F612" s="6"/>
      <c r="G612" s="5"/>
      <c r="H612" s="20"/>
      <c r="I612" s="20"/>
      <c r="J612" s="5"/>
      <c r="K612" s="5"/>
      <c r="L612" s="5"/>
      <c r="M612" s="5"/>
      <c r="N612" s="5"/>
      <c r="O612" s="5"/>
      <c r="P612" s="5"/>
      <c r="Q612" s="5"/>
      <c r="R612" s="5"/>
      <c r="S612" s="5"/>
      <c r="T612" s="5"/>
      <c r="U612" s="5"/>
      <c r="V612" s="5"/>
      <c r="W612" s="5"/>
      <c r="X612" s="5"/>
      <c r="Y612" s="5"/>
      <c r="Z612" s="5"/>
    </row>
    <row r="613" spans="1:26" ht="14.25" customHeight="1" x14ac:dyDescent="0.35">
      <c r="A613" s="5"/>
      <c r="B613" s="6"/>
      <c r="C613" s="7"/>
      <c r="D613" s="5"/>
      <c r="E613" s="5"/>
      <c r="F613" s="6"/>
      <c r="G613" s="5"/>
      <c r="H613" s="20"/>
      <c r="I613" s="20"/>
      <c r="J613" s="5"/>
      <c r="K613" s="5"/>
      <c r="L613" s="5"/>
      <c r="M613" s="5"/>
      <c r="N613" s="5"/>
      <c r="O613" s="5"/>
      <c r="P613" s="5"/>
      <c r="Q613" s="5"/>
      <c r="R613" s="5"/>
      <c r="S613" s="5"/>
      <c r="T613" s="5"/>
      <c r="U613" s="5"/>
      <c r="V613" s="5"/>
      <c r="W613" s="5"/>
      <c r="X613" s="5"/>
      <c r="Y613" s="5"/>
      <c r="Z613" s="5"/>
    </row>
    <row r="614" spans="1:26" ht="14.25" customHeight="1" x14ac:dyDescent="0.35">
      <c r="A614" s="5"/>
      <c r="B614" s="6"/>
      <c r="C614" s="7"/>
      <c r="D614" s="5"/>
      <c r="E614" s="5"/>
      <c r="F614" s="6"/>
      <c r="G614" s="5"/>
      <c r="H614" s="20"/>
      <c r="I614" s="20"/>
      <c r="J614" s="5"/>
      <c r="K614" s="5"/>
      <c r="L614" s="5"/>
      <c r="M614" s="5"/>
      <c r="N614" s="5"/>
      <c r="O614" s="5"/>
      <c r="P614" s="5"/>
      <c r="Q614" s="5"/>
      <c r="R614" s="5"/>
      <c r="S614" s="5"/>
      <c r="T614" s="5"/>
      <c r="U614" s="5"/>
      <c r="V614" s="5"/>
      <c r="W614" s="5"/>
      <c r="X614" s="5"/>
      <c r="Y614" s="5"/>
      <c r="Z614" s="5"/>
    </row>
    <row r="615" spans="1:26" ht="14.25" customHeight="1" x14ac:dyDescent="0.35">
      <c r="A615" s="5"/>
      <c r="B615" s="6"/>
      <c r="C615" s="7"/>
      <c r="D615" s="5"/>
      <c r="E615" s="5"/>
      <c r="F615" s="6"/>
      <c r="G615" s="5"/>
      <c r="H615" s="20"/>
      <c r="I615" s="20"/>
      <c r="J615" s="5"/>
      <c r="K615" s="5"/>
      <c r="L615" s="5"/>
      <c r="M615" s="5"/>
      <c r="N615" s="5"/>
      <c r="O615" s="5"/>
      <c r="P615" s="5"/>
      <c r="Q615" s="5"/>
      <c r="R615" s="5"/>
      <c r="S615" s="5"/>
      <c r="T615" s="5"/>
      <c r="U615" s="5"/>
      <c r="V615" s="5"/>
      <c r="W615" s="5"/>
      <c r="X615" s="5"/>
      <c r="Y615" s="5"/>
      <c r="Z615" s="5"/>
    </row>
    <row r="616" spans="1:26" ht="14.25" customHeight="1" x14ac:dyDescent="0.35">
      <c r="A616" s="5"/>
      <c r="B616" s="6"/>
      <c r="C616" s="7"/>
      <c r="D616" s="5"/>
      <c r="E616" s="5"/>
      <c r="F616" s="6"/>
      <c r="G616" s="5"/>
      <c r="H616" s="20"/>
      <c r="I616" s="20"/>
      <c r="J616" s="5"/>
      <c r="K616" s="5"/>
      <c r="L616" s="5"/>
      <c r="M616" s="5"/>
      <c r="N616" s="5"/>
      <c r="O616" s="5"/>
      <c r="P616" s="5"/>
      <c r="Q616" s="5"/>
      <c r="R616" s="5"/>
      <c r="S616" s="5"/>
      <c r="T616" s="5"/>
      <c r="U616" s="5"/>
      <c r="V616" s="5"/>
      <c r="W616" s="5"/>
      <c r="X616" s="5"/>
      <c r="Y616" s="5"/>
      <c r="Z616" s="5"/>
    </row>
    <row r="617" spans="1:26" ht="14.25" customHeight="1" x14ac:dyDescent="0.35">
      <c r="A617" s="5"/>
      <c r="B617" s="6"/>
      <c r="C617" s="7"/>
      <c r="D617" s="5"/>
      <c r="E617" s="5"/>
      <c r="F617" s="6"/>
      <c r="G617" s="5"/>
      <c r="H617" s="20"/>
      <c r="I617" s="20"/>
      <c r="J617" s="5"/>
      <c r="K617" s="5"/>
      <c r="L617" s="5"/>
      <c r="M617" s="5"/>
      <c r="N617" s="5"/>
      <c r="O617" s="5"/>
      <c r="P617" s="5"/>
      <c r="Q617" s="5"/>
      <c r="R617" s="5"/>
      <c r="S617" s="5"/>
      <c r="T617" s="5"/>
      <c r="U617" s="5"/>
      <c r="V617" s="5"/>
      <c r="W617" s="5"/>
      <c r="X617" s="5"/>
      <c r="Y617" s="5"/>
      <c r="Z617" s="5"/>
    </row>
    <row r="618" spans="1:26" ht="14.25" customHeight="1" x14ac:dyDescent="0.35">
      <c r="A618" s="5"/>
      <c r="B618" s="6"/>
      <c r="C618" s="7"/>
      <c r="D618" s="5"/>
      <c r="E618" s="5"/>
      <c r="F618" s="6"/>
      <c r="G618" s="5"/>
      <c r="H618" s="20"/>
      <c r="I618" s="20"/>
      <c r="J618" s="5"/>
      <c r="K618" s="5"/>
      <c r="L618" s="5"/>
      <c r="M618" s="5"/>
      <c r="N618" s="5"/>
      <c r="O618" s="5"/>
      <c r="P618" s="5"/>
      <c r="Q618" s="5"/>
      <c r="R618" s="5"/>
      <c r="S618" s="5"/>
      <c r="T618" s="5"/>
      <c r="U618" s="5"/>
      <c r="V618" s="5"/>
      <c r="W618" s="5"/>
      <c r="X618" s="5"/>
      <c r="Y618" s="5"/>
      <c r="Z618" s="5"/>
    </row>
    <row r="619" spans="1:26" ht="14.25" customHeight="1" x14ac:dyDescent="0.35">
      <c r="A619" s="5"/>
      <c r="B619" s="6"/>
      <c r="C619" s="7"/>
      <c r="D619" s="5"/>
      <c r="E619" s="5"/>
      <c r="F619" s="6"/>
      <c r="G619" s="5"/>
      <c r="H619" s="20"/>
      <c r="I619" s="20"/>
      <c r="J619" s="5"/>
      <c r="K619" s="5"/>
      <c r="L619" s="5"/>
      <c r="M619" s="5"/>
      <c r="N619" s="5"/>
      <c r="O619" s="5"/>
      <c r="P619" s="5"/>
      <c r="Q619" s="5"/>
      <c r="R619" s="5"/>
      <c r="S619" s="5"/>
      <c r="T619" s="5"/>
      <c r="U619" s="5"/>
      <c r="V619" s="5"/>
      <c r="W619" s="5"/>
      <c r="X619" s="5"/>
      <c r="Y619" s="5"/>
      <c r="Z619" s="5"/>
    </row>
    <row r="620" spans="1:26" ht="14.25" customHeight="1" x14ac:dyDescent="0.35">
      <c r="A620" s="5"/>
      <c r="B620" s="6"/>
      <c r="C620" s="7"/>
      <c r="D620" s="5"/>
      <c r="E620" s="5"/>
      <c r="F620" s="6"/>
      <c r="G620" s="5"/>
      <c r="H620" s="20"/>
      <c r="I620" s="20"/>
      <c r="J620" s="5"/>
      <c r="K620" s="5"/>
      <c r="L620" s="5"/>
      <c r="M620" s="5"/>
      <c r="N620" s="5"/>
      <c r="O620" s="5"/>
      <c r="P620" s="5"/>
      <c r="Q620" s="5"/>
      <c r="R620" s="5"/>
      <c r="S620" s="5"/>
      <c r="T620" s="5"/>
      <c r="U620" s="5"/>
      <c r="V620" s="5"/>
      <c r="W620" s="5"/>
      <c r="X620" s="5"/>
      <c r="Y620" s="5"/>
      <c r="Z620" s="5"/>
    </row>
    <row r="621" spans="1:26" ht="14.25" customHeight="1" x14ac:dyDescent="0.35">
      <c r="A621" s="5"/>
      <c r="B621" s="6"/>
      <c r="C621" s="7"/>
      <c r="D621" s="5"/>
      <c r="E621" s="5"/>
      <c r="F621" s="6"/>
      <c r="G621" s="5"/>
      <c r="H621" s="20"/>
      <c r="I621" s="20"/>
      <c r="J621" s="5"/>
      <c r="K621" s="5"/>
      <c r="L621" s="5"/>
      <c r="M621" s="5"/>
      <c r="N621" s="5"/>
      <c r="O621" s="5"/>
      <c r="P621" s="5"/>
      <c r="Q621" s="5"/>
      <c r="R621" s="5"/>
      <c r="S621" s="5"/>
      <c r="T621" s="5"/>
      <c r="U621" s="5"/>
      <c r="V621" s="5"/>
      <c r="W621" s="5"/>
      <c r="X621" s="5"/>
      <c r="Y621" s="5"/>
      <c r="Z621" s="5"/>
    </row>
    <row r="622" spans="1:26" ht="14.25" customHeight="1" x14ac:dyDescent="0.35">
      <c r="A622" s="5"/>
      <c r="B622" s="6"/>
      <c r="C622" s="7"/>
      <c r="D622" s="5"/>
      <c r="E622" s="5"/>
      <c r="F622" s="6"/>
      <c r="G622" s="5"/>
      <c r="H622" s="20"/>
      <c r="I622" s="20"/>
      <c r="J622" s="5"/>
      <c r="K622" s="5"/>
      <c r="L622" s="5"/>
      <c r="M622" s="5"/>
      <c r="N622" s="5"/>
      <c r="O622" s="5"/>
      <c r="P622" s="5"/>
      <c r="Q622" s="5"/>
      <c r="R622" s="5"/>
      <c r="S622" s="5"/>
      <c r="T622" s="5"/>
      <c r="U622" s="5"/>
      <c r="V622" s="5"/>
      <c r="W622" s="5"/>
      <c r="X622" s="5"/>
      <c r="Y622" s="5"/>
      <c r="Z622" s="5"/>
    </row>
    <row r="623" spans="1:26" ht="14.25" customHeight="1" x14ac:dyDescent="0.35">
      <c r="A623" s="5"/>
      <c r="B623" s="6"/>
      <c r="C623" s="7"/>
      <c r="D623" s="5"/>
      <c r="E623" s="5"/>
      <c r="F623" s="6"/>
      <c r="G623" s="5"/>
      <c r="H623" s="20"/>
      <c r="I623" s="20"/>
      <c r="J623" s="5"/>
      <c r="K623" s="5"/>
      <c r="L623" s="5"/>
      <c r="M623" s="5"/>
      <c r="N623" s="5"/>
      <c r="O623" s="5"/>
      <c r="P623" s="5"/>
      <c r="Q623" s="5"/>
      <c r="R623" s="5"/>
      <c r="S623" s="5"/>
      <c r="T623" s="5"/>
      <c r="U623" s="5"/>
      <c r="V623" s="5"/>
      <c r="W623" s="5"/>
      <c r="X623" s="5"/>
      <c r="Y623" s="5"/>
      <c r="Z623" s="5"/>
    </row>
    <row r="624" spans="1:26" ht="14.25" customHeight="1" x14ac:dyDescent="0.35">
      <c r="A624" s="5"/>
      <c r="B624" s="6"/>
      <c r="C624" s="7"/>
      <c r="D624" s="5"/>
      <c r="E624" s="5"/>
      <c r="F624" s="6"/>
      <c r="G624" s="5"/>
      <c r="H624" s="20"/>
      <c r="I624" s="20"/>
      <c r="J624" s="5"/>
      <c r="K624" s="5"/>
      <c r="L624" s="5"/>
      <c r="M624" s="5"/>
      <c r="N624" s="5"/>
      <c r="O624" s="5"/>
      <c r="P624" s="5"/>
      <c r="Q624" s="5"/>
      <c r="R624" s="5"/>
      <c r="S624" s="5"/>
      <c r="T624" s="5"/>
      <c r="U624" s="5"/>
      <c r="V624" s="5"/>
      <c r="W624" s="5"/>
      <c r="X624" s="5"/>
      <c r="Y624" s="5"/>
      <c r="Z624" s="5"/>
    </row>
    <row r="625" spans="1:26" ht="14.25" customHeight="1" x14ac:dyDescent="0.35">
      <c r="A625" s="5"/>
      <c r="B625" s="6"/>
      <c r="C625" s="7"/>
      <c r="D625" s="5"/>
      <c r="E625" s="5"/>
      <c r="F625" s="6"/>
      <c r="G625" s="5"/>
      <c r="H625" s="20"/>
      <c r="I625" s="20"/>
      <c r="J625" s="5"/>
      <c r="K625" s="5"/>
      <c r="L625" s="5"/>
      <c r="M625" s="5"/>
      <c r="N625" s="5"/>
      <c r="O625" s="5"/>
      <c r="P625" s="5"/>
      <c r="Q625" s="5"/>
      <c r="R625" s="5"/>
      <c r="S625" s="5"/>
      <c r="T625" s="5"/>
      <c r="U625" s="5"/>
      <c r="V625" s="5"/>
      <c r="W625" s="5"/>
      <c r="X625" s="5"/>
      <c r="Y625" s="5"/>
      <c r="Z625" s="5"/>
    </row>
    <row r="626" spans="1:26" ht="14.25" customHeight="1" x14ac:dyDescent="0.35">
      <c r="A626" s="5"/>
      <c r="B626" s="6"/>
      <c r="C626" s="7"/>
      <c r="D626" s="5"/>
      <c r="E626" s="5"/>
      <c r="F626" s="6"/>
      <c r="G626" s="5"/>
      <c r="H626" s="20"/>
      <c r="I626" s="20"/>
      <c r="J626" s="5"/>
      <c r="K626" s="5"/>
      <c r="L626" s="5"/>
      <c r="M626" s="5"/>
      <c r="N626" s="5"/>
      <c r="O626" s="5"/>
      <c r="P626" s="5"/>
      <c r="Q626" s="5"/>
      <c r="R626" s="5"/>
      <c r="S626" s="5"/>
      <c r="T626" s="5"/>
      <c r="U626" s="5"/>
      <c r="V626" s="5"/>
      <c r="W626" s="5"/>
      <c r="X626" s="5"/>
      <c r="Y626" s="5"/>
      <c r="Z626" s="5"/>
    </row>
    <row r="627" spans="1:26" ht="14.25" customHeight="1" x14ac:dyDescent="0.35">
      <c r="A627" s="5"/>
      <c r="B627" s="6"/>
      <c r="C627" s="7"/>
      <c r="D627" s="5"/>
      <c r="E627" s="5"/>
      <c r="F627" s="6"/>
      <c r="G627" s="5"/>
      <c r="H627" s="20"/>
      <c r="I627" s="20"/>
      <c r="J627" s="5"/>
      <c r="K627" s="5"/>
      <c r="L627" s="5"/>
      <c r="M627" s="5"/>
      <c r="N627" s="5"/>
      <c r="O627" s="5"/>
      <c r="P627" s="5"/>
      <c r="Q627" s="5"/>
      <c r="R627" s="5"/>
      <c r="S627" s="5"/>
      <c r="T627" s="5"/>
      <c r="U627" s="5"/>
      <c r="V627" s="5"/>
      <c r="W627" s="5"/>
      <c r="X627" s="5"/>
      <c r="Y627" s="5"/>
      <c r="Z627" s="5"/>
    </row>
    <row r="628" spans="1:26" ht="14.25" customHeight="1" x14ac:dyDescent="0.35">
      <c r="A628" s="5"/>
      <c r="B628" s="6"/>
      <c r="C628" s="7"/>
      <c r="D628" s="5"/>
      <c r="E628" s="5"/>
      <c r="F628" s="6"/>
      <c r="G628" s="5"/>
      <c r="H628" s="20"/>
      <c r="I628" s="20"/>
      <c r="J628" s="5"/>
      <c r="K628" s="5"/>
      <c r="L628" s="5"/>
      <c r="M628" s="5"/>
      <c r="N628" s="5"/>
      <c r="O628" s="5"/>
      <c r="P628" s="5"/>
      <c r="Q628" s="5"/>
      <c r="R628" s="5"/>
      <c r="S628" s="5"/>
      <c r="T628" s="5"/>
      <c r="U628" s="5"/>
      <c r="V628" s="5"/>
      <c r="W628" s="5"/>
      <c r="X628" s="5"/>
      <c r="Y628" s="5"/>
      <c r="Z628" s="5"/>
    </row>
    <row r="629" spans="1:26" ht="14.25" customHeight="1" x14ac:dyDescent="0.35">
      <c r="A629" s="5"/>
      <c r="B629" s="6"/>
      <c r="C629" s="7"/>
      <c r="D629" s="5"/>
      <c r="E629" s="5"/>
      <c r="F629" s="6"/>
      <c r="G629" s="5"/>
      <c r="H629" s="20"/>
      <c r="I629" s="20"/>
      <c r="J629" s="5"/>
      <c r="K629" s="5"/>
      <c r="L629" s="5"/>
      <c r="M629" s="5"/>
      <c r="N629" s="5"/>
      <c r="O629" s="5"/>
      <c r="P629" s="5"/>
      <c r="Q629" s="5"/>
      <c r="R629" s="5"/>
      <c r="S629" s="5"/>
      <c r="T629" s="5"/>
      <c r="U629" s="5"/>
      <c r="V629" s="5"/>
      <c r="W629" s="5"/>
      <c r="X629" s="5"/>
      <c r="Y629" s="5"/>
      <c r="Z629" s="5"/>
    </row>
    <row r="630" spans="1:26" ht="14.25" customHeight="1" x14ac:dyDescent="0.35">
      <c r="A630" s="5"/>
      <c r="B630" s="6"/>
      <c r="C630" s="7"/>
      <c r="D630" s="5"/>
      <c r="E630" s="5"/>
      <c r="F630" s="6"/>
      <c r="G630" s="5"/>
      <c r="H630" s="20"/>
      <c r="I630" s="20"/>
      <c r="J630" s="5"/>
      <c r="K630" s="5"/>
      <c r="L630" s="5"/>
      <c r="M630" s="5"/>
      <c r="N630" s="5"/>
      <c r="O630" s="5"/>
      <c r="P630" s="5"/>
      <c r="Q630" s="5"/>
      <c r="R630" s="5"/>
      <c r="S630" s="5"/>
      <c r="T630" s="5"/>
      <c r="U630" s="5"/>
      <c r="V630" s="5"/>
      <c r="W630" s="5"/>
      <c r="X630" s="5"/>
      <c r="Y630" s="5"/>
      <c r="Z630" s="5"/>
    </row>
    <row r="631" spans="1:26" ht="14.25" customHeight="1" x14ac:dyDescent="0.35">
      <c r="A631" s="5"/>
      <c r="B631" s="6"/>
      <c r="C631" s="7"/>
      <c r="D631" s="5"/>
      <c r="E631" s="5"/>
      <c r="F631" s="6"/>
      <c r="G631" s="5"/>
      <c r="H631" s="20"/>
      <c r="I631" s="20"/>
      <c r="J631" s="5"/>
      <c r="K631" s="5"/>
      <c r="L631" s="5"/>
      <c r="M631" s="5"/>
      <c r="N631" s="5"/>
      <c r="O631" s="5"/>
      <c r="P631" s="5"/>
      <c r="Q631" s="5"/>
      <c r="R631" s="5"/>
      <c r="S631" s="5"/>
      <c r="T631" s="5"/>
      <c r="U631" s="5"/>
      <c r="V631" s="5"/>
      <c r="W631" s="5"/>
      <c r="X631" s="5"/>
      <c r="Y631" s="5"/>
      <c r="Z631" s="5"/>
    </row>
    <row r="632" spans="1:26" ht="14.25" customHeight="1" x14ac:dyDescent="0.35">
      <c r="A632" s="5"/>
      <c r="B632" s="6"/>
      <c r="C632" s="7"/>
      <c r="D632" s="5"/>
      <c r="E632" s="5"/>
      <c r="F632" s="6"/>
      <c r="G632" s="5"/>
      <c r="H632" s="20"/>
      <c r="I632" s="20"/>
      <c r="J632" s="5"/>
      <c r="K632" s="5"/>
      <c r="L632" s="5"/>
      <c r="M632" s="5"/>
      <c r="N632" s="5"/>
      <c r="O632" s="5"/>
      <c r="P632" s="5"/>
      <c r="Q632" s="5"/>
      <c r="R632" s="5"/>
      <c r="S632" s="5"/>
      <c r="T632" s="5"/>
      <c r="U632" s="5"/>
      <c r="V632" s="5"/>
      <c r="W632" s="5"/>
      <c r="X632" s="5"/>
      <c r="Y632" s="5"/>
      <c r="Z632" s="5"/>
    </row>
    <row r="633" spans="1:26" ht="14.25" customHeight="1" x14ac:dyDescent="0.35">
      <c r="A633" s="5"/>
      <c r="B633" s="6"/>
      <c r="C633" s="7"/>
      <c r="D633" s="5"/>
      <c r="E633" s="5"/>
      <c r="F633" s="6"/>
      <c r="G633" s="5"/>
      <c r="H633" s="20"/>
      <c r="I633" s="20"/>
      <c r="J633" s="5"/>
      <c r="K633" s="5"/>
      <c r="L633" s="5"/>
      <c r="M633" s="5"/>
      <c r="N633" s="5"/>
      <c r="O633" s="5"/>
      <c r="P633" s="5"/>
      <c r="Q633" s="5"/>
      <c r="R633" s="5"/>
      <c r="S633" s="5"/>
      <c r="T633" s="5"/>
      <c r="U633" s="5"/>
      <c r="V633" s="5"/>
      <c r="W633" s="5"/>
      <c r="X633" s="5"/>
      <c r="Y633" s="5"/>
      <c r="Z633" s="5"/>
    </row>
    <row r="634" spans="1:26" ht="14.25" customHeight="1" x14ac:dyDescent="0.35">
      <c r="A634" s="5"/>
      <c r="B634" s="6"/>
      <c r="C634" s="7"/>
      <c r="D634" s="5"/>
      <c r="E634" s="5"/>
      <c r="F634" s="6"/>
      <c r="G634" s="5"/>
      <c r="H634" s="20"/>
      <c r="I634" s="20"/>
      <c r="J634" s="5"/>
      <c r="K634" s="5"/>
      <c r="L634" s="5"/>
      <c r="M634" s="5"/>
      <c r="N634" s="5"/>
      <c r="O634" s="5"/>
      <c r="P634" s="5"/>
      <c r="Q634" s="5"/>
      <c r="R634" s="5"/>
      <c r="S634" s="5"/>
      <c r="T634" s="5"/>
      <c r="U634" s="5"/>
      <c r="V634" s="5"/>
      <c r="W634" s="5"/>
      <c r="X634" s="5"/>
      <c r="Y634" s="5"/>
      <c r="Z634" s="5"/>
    </row>
    <row r="635" spans="1:26" ht="14.25" customHeight="1" x14ac:dyDescent="0.35">
      <c r="A635" s="5"/>
      <c r="B635" s="6"/>
      <c r="C635" s="7"/>
      <c r="D635" s="5"/>
      <c r="E635" s="5"/>
      <c r="F635" s="6"/>
      <c r="G635" s="5"/>
      <c r="H635" s="20"/>
      <c r="I635" s="20"/>
      <c r="J635" s="5"/>
      <c r="K635" s="5"/>
      <c r="L635" s="5"/>
      <c r="M635" s="5"/>
      <c r="N635" s="5"/>
      <c r="O635" s="5"/>
      <c r="P635" s="5"/>
      <c r="Q635" s="5"/>
      <c r="R635" s="5"/>
      <c r="S635" s="5"/>
      <c r="T635" s="5"/>
      <c r="U635" s="5"/>
      <c r="V635" s="5"/>
      <c r="W635" s="5"/>
      <c r="X635" s="5"/>
      <c r="Y635" s="5"/>
      <c r="Z635" s="5"/>
    </row>
    <row r="636" spans="1:26" ht="14.25" customHeight="1" x14ac:dyDescent="0.35">
      <c r="A636" s="5"/>
      <c r="B636" s="6"/>
      <c r="C636" s="7"/>
      <c r="D636" s="5"/>
      <c r="E636" s="5"/>
      <c r="F636" s="6"/>
      <c r="G636" s="5"/>
      <c r="H636" s="20"/>
      <c r="I636" s="20"/>
      <c r="J636" s="5"/>
      <c r="K636" s="5"/>
      <c r="L636" s="5"/>
      <c r="M636" s="5"/>
      <c r="N636" s="5"/>
      <c r="O636" s="5"/>
      <c r="P636" s="5"/>
      <c r="Q636" s="5"/>
      <c r="R636" s="5"/>
      <c r="S636" s="5"/>
      <c r="T636" s="5"/>
      <c r="U636" s="5"/>
      <c r="V636" s="5"/>
      <c r="W636" s="5"/>
      <c r="X636" s="5"/>
      <c r="Y636" s="5"/>
      <c r="Z636" s="5"/>
    </row>
    <row r="637" spans="1:26" ht="14.25" customHeight="1" x14ac:dyDescent="0.35">
      <c r="A637" s="5"/>
      <c r="B637" s="6"/>
      <c r="C637" s="7"/>
      <c r="D637" s="5"/>
      <c r="E637" s="5"/>
      <c r="F637" s="6"/>
      <c r="G637" s="5"/>
      <c r="H637" s="20"/>
      <c r="I637" s="20"/>
      <c r="J637" s="5"/>
      <c r="K637" s="5"/>
      <c r="L637" s="5"/>
      <c r="M637" s="5"/>
      <c r="N637" s="5"/>
      <c r="O637" s="5"/>
      <c r="P637" s="5"/>
      <c r="Q637" s="5"/>
      <c r="R637" s="5"/>
      <c r="S637" s="5"/>
      <c r="T637" s="5"/>
      <c r="U637" s="5"/>
      <c r="V637" s="5"/>
      <c r="W637" s="5"/>
      <c r="X637" s="5"/>
      <c r="Y637" s="5"/>
      <c r="Z637" s="5"/>
    </row>
    <row r="638" spans="1:26" ht="14.25" customHeight="1" x14ac:dyDescent="0.35">
      <c r="A638" s="5"/>
      <c r="B638" s="6"/>
      <c r="C638" s="7"/>
      <c r="D638" s="5"/>
      <c r="E638" s="5"/>
      <c r="F638" s="6"/>
      <c r="G638" s="5"/>
      <c r="H638" s="20"/>
      <c r="I638" s="20"/>
      <c r="J638" s="5"/>
      <c r="K638" s="5"/>
      <c r="L638" s="5"/>
      <c r="M638" s="5"/>
      <c r="N638" s="5"/>
      <c r="O638" s="5"/>
      <c r="P638" s="5"/>
      <c r="Q638" s="5"/>
      <c r="R638" s="5"/>
      <c r="S638" s="5"/>
      <c r="T638" s="5"/>
      <c r="U638" s="5"/>
      <c r="V638" s="5"/>
      <c r="W638" s="5"/>
      <c r="X638" s="5"/>
      <c r="Y638" s="5"/>
      <c r="Z638" s="5"/>
    </row>
    <row r="639" spans="1:26" ht="14.25" customHeight="1" x14ac:dyDescent="0.35">
      <c r="A639" s="5"/>
      <c r="B639" s="6"/>
      <c r="C639" s="7"/>
      <c r="D639" s="5"/>
      <c r="E639" s="5"/>
      <c r="F639" s="6"/>
      <c r="G639" s="5"/>
      <c r="H639" s="20"/>
      <c r="I639" s="20"/>
      <c r="J639" s="5"/>
      <c r="K639" s="5"/>
      <c r="L639" s="5"/>
      <c r="M639" s="5"/>
      <c r="N639" s="5"/>
      <c r="O639" s="5"/>
      <c r="P639" s="5"/>
      <c r="Q639" s="5"/>
      <c r="R639" s="5"/>
      <c r="S639" s="5"/>
      <c r="T639" s="5"/>
      <c r="U639" s="5"/>
      <c r="V639" s="5"/>
      <c r="W639" s="5"/>
      <c r="X639" s="5"/>
      <c r="Y639" s="5"/>
      <c r="Z639" s="5"/>
    </row>
    <row r="640" spans="1:26" ht="14.25" customHeight="1" x14ac:dyDescent="0.35">
      <c r="A640" s="5"/>
      <c r="B640" s="6"/>
      <c r="C640" s="7"/>
      <c r="D640" s="5"/>
      <c r="E640" s="5"/>
      <c r="F640" s="6"/>
      <c r="G640" s="5"/>
      <c r="H640" s="20"/>
      <c r="I640" s="20"/>
      <c r="J640" s="5"/>
      <c r="K640" s="5"/>
      <c r="L640" s="5"/>
      <c r="M640" s="5"/>
      <c r="N640" s="5"/>
      <c r="O640" s="5"/>
      <c r="P640" s="5"/>
      <c r="Q640" s="5"/>
      <c r="R640" s="5"/>
      <c r="S640" s="5"/>
      <c r="T640" s="5"/>
      <c r="U640" s="5"/>
      <c r="V640" s="5"/>
      <c r="W640" s="5"/>
      <c r="X640" s="5"/>
      <c r="Y640" s="5"/>
      <c r="Z640" s="5"/>
    </row>
    <row r="641" spans="1:26" ht="14.25" customHeight="1" x14ac:dyDescent="0.35">
      <c r="A641" s="5"/>
      <c r="B641" s="6"/>
      <c r="C641" s="7"/>
      <c r="D641" s="5"/>
      <c r="E641" s="5"/>
      <c r="F641" s="6"/>
      <c r="G641" s="5"/>
      <c r="H641" s="20"/>
      <c r="I641" s="20"/>
      <c r="J641" s="5"/>
      <c r="K641" s="5"/>
      <c r="L641" s="5"/>
      <c r="M641" s="5"/>
      <c r="N641" s="5"/>
      <c r="O641" s="5"/>
      <c r="P641" s="5"/>
      <c r="Q641" s="5"/>
      <c r="R641" s="5"/>
      <c r="S641" s="5"/>
      <c r="T641" s="5"/>
      <c r="U641" s="5"/>
      <c r="V641" s="5"/>
      <c r="W641" s="5"/>
      <c r="X641" s="5"/>
      <c r="Y641" s="5"/>
      <c r="Z641" s="5"/>
    </row>
    <row r="642" spans="1:26" ht="14.25" customHeight="1" x14ac:dyDescent="0.35">
      <c r="A642" s="5"/>
      <c r="B642" s="6"/>
      <c r="C642" s="7"/>
      <c r="D642" s="5"/>
      <c r="E642" s="5"/>
      <c r="F642" s="6"/>
      <c r="G642" s="5"/>
      <c r="H642" s="20"/>
      <c r="I642" s="20"/>
      <c r="J642" s="5"/>
      <c r="K642" s="5"/>
      <c r="L642" s="5"/>
      <c r="M642" s="5"/>
      <c r="N642" s="5"/>
      <c r="O642" s="5"/>
      <c r="P642" s="5"/>
      <c r="Q642" s="5"/>
      <c r="R642" s="5"/>
      <c r="S642" s="5"/>
      <c r="T642" s="5"/>
      <c r="U642" s="5"/>
      <c r="V642" s="5"/>
      <c r="W642" s="5"/>
      <c r="X642" s="5"/>
      <c r="Y642" s="5"/>
      <c r="Z642" s="5"/>
    </row>
    <row r="643" spans="1:26" ht="14.25" customHeight="1" x14ac:dyDescent="0.35">
      <c r="A643" s="5"/>
      <c r="B643" s="6"/>
      <c r="C643" s="7"/>
      <c r="D643" s="5"/>
      <c r="E643" s="5"/>
      <c r="F643" s="6"/>
      <c r="G643" s="5"/>
      <c r="H643" s="20"/>
      <c r="I643" s="20"/>
      <c r="J643" s="5"/>
      <c r="K643" s="5"/>
      <c r="L643" s="5"/>
      <c r="M643" s="5"/>
      <c r="N643" s="5"/>
      <c r="O643" s="5"/>
      <c r="P643" s="5"/>
      <c r="Q643" s="5"/>
      <c r="R643" s="5"/>
      <c r="S643" s="5"/>
      <c r="T643" s="5"/>
      <c r="U643" s="5"/>
      <c r="V643" s="5"/>
      <c r="W643" s="5"/>
      <c r="X643" s="5"/>
      <c r="Y643" s="5"/>
      <c r="Z643" s="5"/>
    </row>
    <row r="644" spans="1:26" ht="14.25" customHeight="1" x14ac:dyDescent="0.35">
      <c r="A644" s="5"/>
      <c r="B644" s="6"/>
      <c r="C644" s="7"/>
      <c r="D644" s="5"/>
      <c r="E644" s="5"/>
      <c r="F644" s="6"/>
      <c r="G644" s="5"/>
      <c r="H644" s="20"/>
      <c r="I644" s="20"/>
      <c r="J644" s="5"/>
      <c r="K644" s="5"/>
      <c r="L644" s="5"/>
      <c r="M644" s="5"/>
      <c r="N644" s="5"/>
      <c r="O644" s="5"/>
      <c r="P644" s="5"/>
      <c r="Q644" s="5"/>
      <c r="R644" s="5"/>
      <c r="S644" s="5"/>
      <c r="T644" s="5"/>
      <c r="U644" s="5"/>
      <c r="V644" s="5"/>
      <c r="W644" s="5"/>
      <c r="X644" s="5"/>
      <c r="Y644" s="5"/>
      <c r="Z644" s="5"/>
    </row>
    <row r="645" spans="1:26" ht="14.25" customHeight="1" x14ac:dyDescent="0.35">
      <c r="A645" s="5"/>
      <c r="B645" s="6"/>
      <c r="C645" s="7"/>
      <c r="D645" s="5"/>
      <c r="E645" s="5"/>
      <c r="F645" s="6"/>
      <c r="G645" s="5"/>
      <c r="H645" s="20"/>
      <c r="I645" s="20"/>
      <c r="J645" s="5"/>
      <c r="K645" s="5"/>
      <c r="L645" s="5"/>
      <c r="M645" s="5"/>
      <c r="N645" s="5"/>
      <c r="O645" s="5"/>
      <c r="P645" s="5"/>
      <c r="Q645" s="5"/>
      <c r="R645" s="5"/>
      <c r="S645" s="5"/>
      <c r="T645" s="5"/>
      <c r="U645" s="5"/>
      <c r="V645" s="5"/>
      <c r="W645" s="5"/>
      <c r="X645" s="5"/>
      <c r="Y645" s="5"/>
      <c r="Z645" s="5"/>
    </row>
    <row r="646" spans="1:26" ht="14.25" customHeight="1" x14ac:dyDescent="0.35">
      <c r="A646" s="5"/>
      <c r="B646" s="6"/>
      <c r="C646" s="7"/>
      <c r="D646" s="5"/>
      <c r="E646" s="5"/>
      <c r="F646" s="6"/>
      <c r="G646" s="5"/>
      <c r="H646" s="20"/>
      <c r="I646" s="20"/>
      <c r="J646" s="5"/>
      <c r="K646" s="5"/>
      <c r="L646" s="5"/>
      <c r="M646" s="5"/>
      <c r="N646" s="5"/>
      <c r="O646" s="5"/>
      <c r="P646" s="5"/>
      <c r="Q646" s="5"/>
      <c r="R646" s="5"/>
      <c r="S646" s="5"/>
      <c r="T646" s="5"/>
      <c r="U646" s="5"/>
      <c r="V646" s="5"/>
      <c r="W646" s="5"/>
      <c r="X646" s="5"/>
      <c r="Y646" s="5"/>
      <c r="Z646" s="5"/>
    </row>
    <row r="647" spans="1:26" ht="14.25" customHeight="1" x14ac:dyDescent="0.35">
      <c r="A647" s="5"/>
      <c r="B647" s="6"/>
      <c r="C647" s="7"/>
      <c r="D647" s="5"/>
      <c r="E647" s="5"/>
      <c r="F647" s="6"/>
      <c r="G647" s="5"/>
      <c r="H647" s="20"/>
      <c r="I647" s="20"/>
      <c r="J647" s="5"/>
      <c r="K647" s="5"/>
      <c r="L647" s="5"/>
      <c r="M647" s="5"/>
      <c r="N647" s="5"/>
      <c r="O647" s="5"/>
      <c r="P647" s="5"/>
      <c r="Q647" s="5"/>
      <c r="R647" s="5"/>
      <c r="S647" s="5"/>
      <c r="T647" s="5"/>
      <c r="U647" s="5"/>
      <c r="V647" s="5"/>
      <c r="W647" s="5"/>
      <c r="X647" s="5"/>
      <c r="Y647" s="5"/>
      <c r="Z647" s="5"/>
    </row>
    <row r="648" spans="1:26" ht="14.25" customHeight="1" x14ac:dyDescent="0.35">
      <c r="A648" s="5"/>
      <c r="B648" s="6"/>
      <c r="C648" s="7"/>
      <c r="D648" s="5"/>
      <c r="E648" s="5"/>
      <c r="F648" s="6"/>
      <c r="G648" s="5"/>
      <c r="H648" s="20"/>
      <c r="I648" s="20"/>
      <c r="J648" s="5"/>
      <c r="K648" s="5"/>
      <c r="L648" s="5"/>
      <c r="M648" s="5"/>
      <c r="N648" s="5"/>
      <c r="O648" s="5"/>
      <c r="P648" s="5"/>
      <c r="Q648" s="5"/>
      <c r="R648" s="5"/>
      <c r="S648" s="5"/>
      <c r="T648" s="5"/>
      <c r="U648" s="5"/>
      <c r="V648" s="5"/>
      <c r="W648" s="5"/>
      <c r="X648" s="5"/>
      <c r="Y648" s="5"/>
      <c r="Z648" s="5"/>
    </row>
    <row r="649" spans="1:26" ht="14.25" customHeight="1" x14ac:dyDescent="0.35">
      <c r="A649" s="5"/>
      <c r="B649" s="6"/>
      <c r="C649" s="7"/>
      <c r="D649" s="5"/>
      <c r="E649" s="5"/>
      <c r="F649" s="6"/>
      <c r="G649" s="5"/>
      <c r="H649" s="20"/>
      <c r="I649" s="20"/>
      <c r="J649" s="5"/>
      <c r="K649" s="5"/>
      <c r="L649" s="5"/>
      <c r="M649" s="5"/>
      <c r="N649" s="5"/>
      <c r="O649" s="5"/>
      <c r="P649" s="5"/>
      <c r="Q649" s="5"/>
      <c r="R649" s="5"/>
      <c r="S649" s="5"/>
      <c r="T649" s="5"/>
      <c r="U649" s="5"/>
      <c r="V649" s="5"/>
      <c r="W649" s="5"/>
      <c r="X649" s="5"/>
      <c r="Y649" s="5"/>
      <c r="Z649" s="5"/>
    </row>
    <row r="650" spans="1:26" ht="14.25" customHeight="1" x14ac:dyDescent="0.35">
      <c r="A650" s="5"/>
      <c r="B650" s="6"/>
      <c r="C650" s="7"/>
      <c r="D650" s="5"/>
      <c r="E650" s="5"/>
      <c r="F650" s="6"/>
      <c r="G650" s="5"/>
      <c r="H650" s="20"/>
      <c r="I650" s="20"/>
      <c r="J650" s="5"/>
      <c r="K650" s="5"/>
      <c r="L650" s="5"/>
      <c r="M650" s="5"/>
      <c r="N650" s="5"/>
      <c r="O650" s="5"/>
      <c r="P650" s="5"/>
      <c r="Q650" s="5"/>
      <c r="R650" s="5"/>
      <c r="S650" s="5"/>
      <c r="T650" s="5"/>
      <c r="U650" s="5"/>
      <c r="V650" s="5"/>
      <c r="W650" s="5"/>
      <c r="X650" s="5"/>
      <c r="Y650" s="5"/>
      <c r="Z650" s="5"/>
    </row>
    <row r="651" spans="1:26" ht="14.25" customHeight="1" x14ac:dyDescent="0.35">
      <c r="A651" s="5"/>
      <c r="B651" s="6"/>
      <c r="C651" s="7"/>
      <c r="D651" s="5"/>
      <c r="E651" s="5"/>
      <c r="F651" s="6"/>
      <c r="G651" s="5"/>
      <c r="H651" s="20"/>
      <c r="I651" s="20"/>
      <c r="J651" s="5"/>
      <c r="K651" s="5"/>
      <c r="L651" s="5"/>
      <c r="M651" s="5"/>
      <c r="N651" s="5"/>
      <c r="O651" s="5"/>
      <c r="P651" s="5"/>
      <c r="Q651" s="5"/>
      <c r="R651" s="5"/>
      <c r="S651" s="5"/>
      <c r="T651" s="5"/>
      <c r="U651" s="5"/>
      <c r="V651" s="5"/>
      <c r="W651" s="5"/>
      <c r="X651" s="5"/>
      <c r="Y651" s="5"/>
      <c r="Z651" s="5"/>
    </row>
    <row r="652" spans="1:26" ht="14.25" customHeight="1" x14ac:dyDescent="0.35">
      <c r="A652" s="5"/>
      <c r="B652" s="6"/>
      <c r="C652" s="7"/>
      <c r="D652" s="5"/>
      <c r="E652" s="5"/>
      <c r="F652" s="6"/>
      <c r="G652" s="5"/>
      <c r="H652" s="20"/>
      <c r="I652" s="20"/>
      <c r="J652" s="5"/>
      <c r="K652" s="5"/>
      <c r="L652" s="5"/>
      <c r="M652" s="5"/>
      <c r="N652" s="5"/>
      <c r="O652" s="5"/>
      <c r="P652" s="5"/>
      <c r="Q652" s="5"/>
      <c r="R652" s="5"/>
      <c r="S652" s="5"/>
      <c r="T652" s="5"/>
      <c r="U652" s="5"/>
      <c r="V652" s="5"/>
      <c r="W652" s="5"/>
      <c r="X652" s="5"/>
      <c r="Y652" s="5"/>
      <c r="Z652" s="5"/>
    </row>
    <row r="653" spans="1:26" ht="14.25" customHeight="1" x14ac:dyDescent="0.35">
      <c r="A653" s="5"/>
      <c r="B653" s="6"/>
      <c r="C653" s="7"/>
      <c r="D653" s="5"/>
      <c r="E653" s="5"/>
      <c r="F653" s="6"/>
      <c r="G653" s="5"/>
      <c r="H653" s="20"/>
      <c r="I653" s="20"/>
      <c r="J653" s="5"/>
      <c r="K653" s="5"/>
      <c r="L653" s="5"/>
      <c r="M653" s="5"/>
      <c r="N653" s="5"/>
      <c r="O653" s="5"/>
      <c r="P653" s="5"/>
      <c r="Q653" s="5"/>
      <c r="R653" s="5"/>
      <c r="S653" s="5"/>
      <c r="T653" s="5"/>
      <c r="U653" s="5"/>
      <c r="V653" s="5"/>
      <c r="W653" s="5"/>
      <c r="X653" s="5"/>
      <c r="Y653" s="5"/>
      <c r="Z653" s="5"/>
    </row>
    <row r="654" spans="1:26" ht="14.25" customHeight="1" x14ac:dyDescent="0.35">
      <c r="A654" s="5"/>
      <c r="B654" s="6"/>
      <c r="C654" s="7"/>
      <c r="D654" s="5"/>
      <c r="E654" s="5"/>
      <c r="F654" s="6"/>
      <c r="G654" s="5"/>
      <c r="H654" s="20"/>
      <c r="I654" s="20"/>
      <c r="J654" s="5"/>
      <c r="K654" s="5"/>
      <c r="L654" s="5"/>
      <c r="M654" s="5"/>
      <c r="N654" s="5"/>
      <c r="O654" s="5"/>
      <c r="P654" s="5"/>
      <c r="Q654" s="5"/>
      <c r="R654" s="5"/>
      <c r="S654" s="5"/>
      <c r="T654" s="5"/>
      <c r="U654" s="5"/>
      <c r="V654" s="5"/>
      <c r="W654" s="5"/>
      <c r="X654" s="5"/>
      <c r="Y654" s="5"/>
      <c r="Z654" s="5"/>
    </row>
    <row r="655" spans="1:26" ht="14.25" customHeight="1" x14ac:dyDescent="0.35">
      <c r="A655" s="5"/>
      <c r="B655" s="6"/>
      <c r="C655" s="7"/>
      <c r="D655" s="5"/>
      <c r="E655" s="5"/>
      <c r="F655" s="6"/>
      <c r="G655" s="5"/>
      <c r="H655" s="20"/>
      <c r="I655" s="20"/>
      <c r="J655" s="5"/>
      <c r="K655" s="5"/>
      <c r="L655" s="5"/>
      <c r="M655" s="5"/>
      <c r="N655" s="5"/>
      <c r="O655" s="5"/>
      <c r="P655" s="5"/>
      <c r="Q655" s="5"/>
      <c r="R655" s="5"/>
      <c r="S655" s="5"/>
      <c r="T655" s="5"/>
      <c r="U655" s="5"/>
      <c r="V655" s="5"/>
      <c r="W655" s="5"/>
      <c r="X655" s="5"/>
      <c r="Y655" s="5"/>
      <c r="Z655" s="5"/>
    </row>
    <row r="656" spans="1:26" ht="14.25" customHeight="1" x14ac:dyDescent="0.35">
      <c r="A656" s="5"/>
      <c r="B656" s="6"/>
      <c r="C656" s="7"/>
      <c r="D656" s="5"/>
      <c r="E656" s="5"/>
      <c r="F656" s="6"/>
      <c r="G656" s="5"/>
      <c r="H656" s="20"/>
      <c r="I656" s="20"/>
      <c r="J656" s="5"/>
      <c r="K656" s="5"/>
      <c r="L656" s="5"/>
      <c r="M656" s="5"/>
      <c r="N656" s="5"/>
      <c r="O656" s="5"/>
      <c r="P656" s="5"/>
      <c r="Q656" s="5"/>
      <c r="R656" s="5"/>
      <c r="S656" s="5"/>
      <c r="T656" s="5"/>
      <c r="U656" s="5"/>
      <c r="V656" s="5"/>
      <c r="W656" s="5"/>
      <c r="X656" s="5"/>
      <c r="Y656" s="5"/>
      <c r="Z656" s="5"/>
    </row>
    <row r="657" spans="1:26" ht="14.25" customHeight="1" x14ac:dyDescent="0.35">
      <c r="A657" s="5"/>
      <c r="B657" s="6"/>
      <c r="C657" s="7"/>
      <c r="D657" s="5"/>
      <c r="E657" s="5"/>
      <c r="F657" s="6"/>
      <c r="G657" s="5"/>
      <c r="H657" s="20"/>
      <c r="I657" s="20"/>
      <c r="J657" s="5"/>
      <c r="K657" s="5"/>
      <c r="L657" s="5"/>
      <c r="M657" s="5"/>
      <c r="N657" s="5"/>
      <c r="O657" s="5"/>
      <c r="P657" s="5"/>
      <c r="Q657" s="5"/>
      <c r="R657" s="5"/>
      <c r="S657" s="5"/>
      <c r="T657" s="5"/>
      <c r="U657" s="5"/>
      <c r="V657" s="5"/>
      <c r="W657" s="5"/>
      <c r="X657" s="5"/>
      <c r="Y657" s="5"/>
      <c r="Z657" s="5"/>
    </row>
    <row r="658" spans="1:26" ht="14.25" customHeight="1" x14ac:dyDescent="0.35">
      <c r="A658" s="5"/>
      <c r="B658" s="6"/>
      <c r="C658" s="7"/>
      <c r="D658" s="5"/>
      <c r="E658" s="5"/>
      <c r="F658" s="6"/>
      <c r="G658" s="5"/>
      <c r="H658" s="20"/>
      <c r="I658" s="20"/>
      <c r="J658" s="5"/>
      <c r="K658" s="5"/>
      <c r="L658" s="5"/>
      <c r="M658" s="5"/>
      <c r="N658" s="5"/>
      <c r="O658" s="5"/>
      <c r="P658" s="5"/>
      <c r="Q658" s="5"/>
      <c r="R658" s="5"/>
      <c r="S658" s="5"/>
      <c r="T658" s="5"/>
      <c r="U658" s="5"/>
      <c r="V658" s="5"/>
      <c r="W658" s="5"/>
      <c r="X658" s="5"/>
      <c r="Y658" s="5"/>
      <c r="Z658" s="5"/>
    </row>
    <row r="659" spans="1:26" ht="14.25" customHeight="1" x14ac:dyDescent="0.35">
      <c r="A659" s="5"/>
      <c r="B659" s="6"/>
      <c r="C659" s="7"/>
      <c r="D659" s="5"/>
      <c r="E659" s="5"/>
      <c r="F659" s="6"/>
      <c r="G659" s="5"/>
      <c r="H659" s="20"/>
      <c r="I659" s="20"/>
      <c r="J659" s="5"/>
      <c r="K659" s="5"/>
      <c r="L659" s="5"/>
      <c r="M659" s="5"/>
      <c r="N659" s="5"/>
      <c r="O659" s="5"/>
      <c r="P659" s="5"/>
      <c r="Q659" s="5"/>
      <c r="R659" s="5"/>
      <c r="S659" s="5"/>
      <c r="T659" s="5"/>
      <c r="U659" s="5"/>
      <c r="V659" s="5"/>
      <c r="W659" s="5"/>
      <c r="X659" s="5"/>
      <c r="Y659" s="5"/>
      <c r="Z659" s="5"/>
    </row>
    <row r="660" spans="1:26" ht="14.25" customHeight="1" x14ac:dyDescent="0.35">
      <c r="A660" s="5"/>
      <c r="B660" s="6"/>
      <c r="C660" s="7"/>
      <c r="D660" s="5"/>
      <c r="E660" s="5"/>
      <c r="F660" s="6"/>
      <c r="G660" s="5"/>
      <c r="H660" s="20"/>
      <c r="I660" s="20"/>
      <c r="J660" s="5"/>
      <c r="K660" s="5"/>
      <c r="L660" s="5"/>
      <c r="M660" s="5"/>
      <c r="N660" s="5"/>
      <c r="O660" s="5"/>
      <c r="P660" s="5"/>
      <c r="Q660" s="5"/>
      <c r="R660" s="5"/>
      <c r="S660" s="5"/>
      <c r="T660" s="5"/>
      <c r="U660" s="5"/>
      <c r="V660" s="5"/>
      <c r="W660" s="5"/>
      <c r="X660" s="5"/>
      <c r="Y660" s="5"/>
      <c r="Z660" s="5"/>
    </row>
    <row r="661" spans="1:26" ht="14.25" customHeight="1" x14ac:dyDescent="0.35">
      <c r="A661" s="5"/>
      <c r="B661" s="6"/>
      <c r="C661" s="7"/>
      <c r="D661" s="5"/>
      <c r="E661" s="5"/>
      <c r="F661" s="6"/>
      <c r="G661" s="5"/>
      <c r="H661" s="20"/>
      <c r="I661" s="20"/>
      <c r="J661" s="5"/>
      <c r="K661" s="5"/>
      <c r="L661" s="5"/>
      <c r="M661" s="5"/>
      <c r="N661" s="5"/>
      <c r="O661" s="5"/>
      <c r="P661" s="5"/>
      <c r="Q661" s="5"/>
      <c r="R661" s="5"/>
      <c r="S661" s="5"/>
      <c r="T661" s="5"/>
      <c r="U661" s="5"/>
      <c r="V661" s="5"/>
      <c r="W661" s="5"/>
      <c r="X661" s="5"/>
      <c r="Y661" s="5"/>
      <c r="Z661" s="5"/>
    </row>
    <row r="662" spans="1:26" ht="14.25" customHeight="1" x14ac:dyDescent="0.35">
      <c r="A662" s="5"/>
      <c r="B662" s="6"/>
      <c r="C662" s="7"/>
      <c r="D662" s="5"/>
      <c r="E662" s="5"/>
      <c r="F662" s="6"/>
      <c r="G662" s="5"/>
      <c r="H662" s="20"/>
      <c r="I662" s="20"/>
      <c r="J662" s="5"/>
      <c r="K662" s="5"/>
      <c r="L662" s="5"/>
      <c r="M662" s="5"/>
      <c r="N662" s="5"/>
      <c r="O662" s="5"/>
      <c r="P662" s="5"/>
      <c r="Q662" s="5"/>
      <c r="R662" s="5"/>
      <c r="S662" s="5"/>
      <c r="T662" s="5"/>
      <c r="U662" s="5"/>
      <c r="V662" s="5"/>
      <c r="W662" s="5"/>
      <c r="X662" s="5"/>
      <c r="Y662" s="5"/>
      <c r="Z662" s="5"/>
    </row>
    <row r="663" spans="1:26" ht="14.25" customHeight="1" x14ac:dyDescent="0.35">
      <c r="A663" s="5"/>
      <c r="B663" s="6"/>
      <c r="C663" s="7"/>
      <c r="D663" s="5"/>
      <c r="E663" s="5"/>
      <c r="F663" s="6"/>
      <c r="G663" s="5"/>
      <c r="H663" s="20"/>
      <c r="I663" s="20"/>
      <c r="J663" s="5"/>
      <c r="K663" s="5"/>
      <c r="L663" s="5"/>
      <c r="M663" s="5"/>
      <c r="N663" s="5"/>
      <c r="O663" s="5"/>
      <c r="P663" s="5"/>
      <c r="Q663" s="5"/>
      <c r="R663" s="5"/>
      <c r="S663" s="5"/>
      <c r="T663" s="5"/>
      <c r="U663" s="5"/>
      <c r="V663" s="5"/>
      <c r="W663" s="5"/>
      <c r="X663" s="5"/>
      <c r="Y663" s="5"/>
      <c r="Z663" s="5"/>
    </row>
    <row r="664" spans="1:26" ht="14.25" customHeight="1" x14ac:dyDescent="0.35">
      <c r="A664" s="5"/>
      <c r="B664" s="6"/>
      <c r="C664" s="7"/>
      <c r="D664" s="5"/>
      <c r="E664" s="5"/>
      <c r="F664" s="6"/>
      <c r="G664" s="5"/>
      <c r="H664" s="20"/>
      <c r="I664" s="20"/>
      <c r="J664" s="5"/>
      <c r="K664" s="5"/>
      <c r="L664" s="5"/>
      <c r="M664" s="5"/>
      <c r="N664" s="5"/>
      <c r="O664" s="5"/>
      <c r="P664" s="5"/>
      <c r="Q664" s="5"/>
      <c r="R664" s="5"/>
      <c r="S664" s="5"/>
      <c r="T664" s="5"/>
      <c r="U664" s="5"/>
      <c r="V664" s="5"/>
      <c r="W664" s="5"/>
      <c r="X664" s="5"/>
      <c r="Y664" s="5"/>
      <c r="Z664" s="5"/>
    </row>
    <row r="665" spans="1:26" ht="14.25" customHeight="1" x14ac:dyDescent="0.35">
      <c r="A665" s="5"/>
      <c r="B665" s="6"/>
      <c r="C665" s="7"/>
      <c r="D665" s="5"/>
      <c r="E665" s="5"/>
      <c r="F665" s="6"/>
      <c r="G665" s="5"/>
      <c r="H665" s="20"/>
      <c r="I665" s="20"/>
      <c r="J665" s="5"/>
      <c r="K665" s="5"/>
      <c r="L665" s="5"/>
      <c r="M665" s="5"/>
      <c r="N665" s="5"/>
      <c r="O665" s="5"/>
      <c r="P665" s="5"/>
      <c r="Q665" s="5"/>
      <c r="R665" s="5"/>
      <c r="S665" s="5"/>
      <c r="T665" s="5"/>
      <c r="U665" s="5"/>
      <c r="V665" s="5"/>
      <c r="W665" s="5"/>
      <c r="X665" s="5"/>
      <c r="Y665" s="5"/>
      <c r="Z665" s="5"/>
    </row>
    <row r="666" spans="1:26" ht="14.25" customHeight="1" x14ac:dyDescent="0.35">
      <c r="A666" s="5"/>
      <c r="B666" s="6"/>
      <c r="C666" s="7"/>
      <c r="D666" s="5"/>
      <c r="E666" s="5"/>
      <c r="F666" s="6"/>
      <c r="G666" s="5"/>
      <c r="H666" s="20"/>
      <c r="I666" s="20"/>
      <c r="J666" s="5"/>
      <c r="K666" s="5"/>
      <c r="L666" s="5"/>
      <c r="M666" s="5"/>
      <c r="N666" s="5"/>
      <c r="O666" s="5"/>
      <c r="P666" s="5"/>
      <c r="Q666" s="5"/>
      <c r="R666" s="5"/>
      <c r="S666" s="5"/>
      <c r="T666" s="5"/>
      <c r="U666" s="5"/>
      <c r="V666" s="5"/>
      <c r="W666" s="5"/>
      <c r="X666" s="5"/>
      <c r="Y666" s="5"/>
      <c r="Z666" s="5"/>
    </row>
    <row r="667" spans="1:26" ht="14.25" customHeight="1" x14ac:dyDescent="0.35">
      <c r="A667" s="5"/>
      <c r="B667" s="6"/>
      <c r="C667" s="7"/>
      <c r="D667" s="5"/>
      <c r="E667" s="5"/>
      <c r="F667" s="6"/>
      <c r="G667" s="5"/>
      <c r="H667" s="20"/>
      <c r="I667" s="20"/>
      <c r="J667" s="5"/>
      <c r="K667" s="5"/>
      <c r="L667" s="5"/>
      <c r="M667" s="5"/>
      <c r="N667" s="5"/>
      <c r="O667" s="5"/>
      <c r="P667" s="5"/>
      <c r="Q667" s="5"/>
      <c r="R667" s="5"/>
      <c r="S667" s="5"/>
      <c r="T667" s="5"/>
      <c r="U667" s="5"/>
      <c r="V667" s="5"/>
      <c r="W667" s="5"/>
      <c r="X667" s="5"/>
      <c r="Y667" s="5"/>
      <c r="Z667" s="5"/>
    </row>
    <row r="668" spans="1:26" ht="14.25" customHeight="1" x14ac:dyDescent="0.35">
      <c r="A668" s="5"/>
      <c r="B668" s="6"/>
      <c r="C668" s="7"/>
      <c r="D668" s="5"/>
      <c r="E668" s="5"/>
      <c r="F668" s="6"/>
      <c r="G668" s="5"/>
      <c r="H668" s="20"/>
      <c r="I668" s="20"/>
      <c r="J668" s="5"/>
      <c r="K668" s="5"/>
      <c r="L668" s="5"/>
      <c r="M668" s="5"/>
      <c r="N668" s="5"/>
      <c r="O668" s="5"/>
      <c r="P668" s="5"/>
      <c r="Q668" s="5"/>
      <c r="R668" s="5"/>
      <c r="S668" s="5"/>
      <c r="T668" s="5"/>
      <c r="U668" s="5"/>
      <c r="V668" s="5"/>
      <c r="W668" s="5"/>
      <c r="X668" s="5"/>
      <c r="Y668" s="5"/>
      <c r="Z668" s="5"/>
    </row>
    <row r="669" spans="1:26" ht="14.25" customHeight="1" x14ac:dyDescent="0.35">
      <c r="A669" s="5"/>
      <c r="B669" s="6"/>
      <c r="C669" s="7"/>
      <c r="D669" s="5"/>
      <c r="E669" s="5"/>
      <c r="F669" s="6"/>
      <c r="G669" s="5"/>
      <c r="H669" s="20"/>
      <c r="I669" s="20"/>
      <c r="J669" s="5"/>
      <c r="K669" s="5"/>
      <c r="L669" s="5"/>
      <c r="M669" s="5"/>
      <c r="N669" s="5"/>
      <c r="O669" s="5"/>
      <c r="P669" s="5"/>
      <c r="Q669" s="5"/>
      <c r="R669" s="5"/>
      <c r="S669" s="5"/>
      <c r="T669" s="5"/>
      <c r="U669" s="5"/>
      <c r="V669" s="5"/>
      <c r="W669" s="5"/>
      <c r="X669" s="5"/>
      <c r="Y669" s="5"/>
      <c r="Z669" s="5"/>
    </row>
    <row r="670" spans="1:26" ht="14.25" customHeight="1" x14ac:dyDescent="0.35">
      <c r="A670" s="5"/>
      <c r="B670" s="6"/>
      <c r="C670" s="7"/>
      <c r="D670" s="5"/>
      <c r="E670" s="5"/>
      <c r="F670" s="6"/>
      <c r="G670" s="5"/>
      <c r="H670" s="20"/>
      <c r="I670" s="20"/>
      <c r="J670" s="5"/>
      <c r="K670" s="5"/>
      <c r="L670" s="5"/>
      <c r="M670" s="5"/>
      <c r="N670" s="5"/>
      <c r="O670" s="5"/>
      <c r="P670" s="5"/>
      <c r="Q670" s="5"/>
      <c r="R670" s="5"/>
      <c r="S670" s="5"/>
      <c r="T670" s="5"/>
      <c r="U670" s="5"/>
      <c r="V670" s="5"/>
      <c r="W670" s="5"/>
      <c r="X670" s="5"/>
      <c r="Y670" s="5"/>
      <c r="Z670" s="5"/>
    </row>
    <row r="671" spans="1:26" ht="14.25" customHeight="1" x14ac:dyDescent="0.35">
      <c r="A671" s="5"/>
      <c r="B671" s="6"/>
      <c r="C671" s="7"/>
      <c r="D671" s="5"/>
      <c r="E671" s="5"/>
      <c r="F671" s="6"/>
      <c r="G671" s="5"/>
      <c r="H671" s="20"/>
      <c r="I671" s="20"/>
      <c r="J671" s="5"/>
      <c r="K671" s="5"/>
      <c r="L671" s="5"/>
      <c r="M671" s="5"/>
      <c r="N671" s="5"/>
      <c r="O671" s="5"/>
      <c r="P671" s="5"/>
      <c r="Q671" s="5"/>
      <c r="R671" s="5"/>
      <c r="S671" s="5"/>
      <c r="T671" s="5"/>
      <c r="U671" s="5"/>
      <c r="V671" s="5"/>
      <c r="W671" s="5"/>
      <c r="X671" s="5"/>
      <c r="Y671" s="5"/>
      <c r="Z671" s="5"/>
    </row>
    <row r="672" spans="1:26" ht="14.25" customHeight="1" x14ac:dyDescent="0.35">
      <c r="A672" s="5"/>
      <c r="B672" s="6"/>
      <c r="C672" s="7"/>
      <c r="D672" s="5"/>
      <c r="E672" s="5"/>
      <c r="F672" s="6"/>
      <c r="G672" s="5"/>
      <c r="H672" s="20"/>
      <c r="I672" s="20"/>
      <c r="J672" s="5"/>
      <c r="K672" s="5"/>
      <c r="L672" s="5"/>
      <c r="M672" s="5"/>
      <c r="N672" s="5"/>
      <c r="O672" s="5"/>
      <c r="P672" s="5"/>
      <c r="Q672" s="5"/>
      <c r="R672" s="5"/>
      <c r="S672" s="5"/>
      <c r="T672" s="5"/>
      <c r="U672" s="5"/>
      <c r="V672" s="5"/>
      <c r="W672" s="5"/>
      <c r="X672" s="5"/>
      <c r="Y672" s="5"/>
      <c r="Z672" s="5"/>
    </row>
    <row r="673" spans="1:26" ht="14.25" customHeight="1" x14ac:dyDescent="0.35">
      <c r="A673" s="5"/>
      <c r="B673" s="6"/>
      <c r="C673" s="7"/>
      <c r="D673" s="5"/>
      <c r="E673" s="5"/>
      <c r="F673" s="6"/>
      <c r="G673" s="5"/>
      <c r="H673" s="20"/>
      <c r="I673" s="20"/>
      <c r="J673" s="5"/>
      <c r="K673" s="5"/>
      <c r="L673" s="5"/>
      <c r="M673" s="5"/>
      <c r="N673" s="5"/>
      <c r="O673" s="5"/>
      <c r="P673" s="5"/>
      <c r="Q673" s="5"/>
      <c r="R673" s="5"/>
      <c r="S673" s="5"/>
      <c r="T673" s="5"/>
      <c r="U673" s="5"/>
      <c r="V673" s="5"/>
      <c r="W673" s="5"/>
      <c r="X673" s="5"/>
      <c r="Y673" s="5"/>
      <c r="Z673" s="5"/>
    </row>
    <row r="674" spans="1:26" ht="14.25" customHeight="1" x14ac:dyDescent="0.35">
      <c r="A674" s="5"/>
      <c r="B674" s="6"/>
      <c r="C674" s="7"/>
      <c r="D674" s="5"/>
      <c r="E674" s="5"/>
      <c r="F674" s="6"/>
      <c r="G674" s="5"/>
      <c r="H674" s="20"/>
      <c r="I674" s="20"/>
      <c r="J674" s="5"/>
      <c r="K674" s="5"/>
      <c r="L674" s="5"/>
      <c r="M674" s="5"/>
      <c r="N674" s="5"/>
      <c r="O674" s="5"/>
      <c r="P674" s="5"/>
      <c r="Q674" s="5"/>
      <c r="R674" s="5"/>
      <c r="S674" s="5"/>
      <c r="T674" s="5"/>
      <c r="U674" s="5"/>
      <c r="V674" s="5"/>
      <c r="W674" s="5"/>
      <c r="X674" s="5"/>
      <c r="Y674" s="5"/>
      <c r="Z674" s="5"/>
    </row>
    <row r="675" spans="1:26" ht="14.25" customHeight="1" x14ac:dyDescent="0.35">
      <c r="A675" s="5"/>
      <c r="B675" s="6"/>
      <c r="C675" s="7"/>
      <c r="D675" s="5"/>
      <c r="E675" s="5"/>
      <c r="F675" s="6"/>
      <c r="G675" s="5"/>
      <c r="H675" s="20"/>
      <c r="I675" s="20"/>
      <c r="J675" s="5"/>
      <c r="K675" s="5"/>
      <c r="L675" s="5"/>
      <c r="M675" s="5"/>
      <c r="N675" s="5"/>
      <c r="O675" s="5"/>
      <c r="P675" s="5"/>
      <c r="Q675" s="5"/>
      <c r="R675" s="5"/>
      <c r="S675" s="5"/>
      <c r="T675" s="5"/>
      <c r="U675" s="5"/>
      <c r="V675" s="5"/>
      <c r="W675" s="5"/>
      <c r="X675" s="5"/>
      <c r="Y675" s="5"/>
      <c r="Z675" s="5"/>
    </row>
    <row r="676" spans="1:26" ht="14.25" customHeight="1" x14ac:dyDescent="0.35">
      <c r="A676" s="5"/>
      <c r="B676" s="6"/>
      <c r="C676" s="7"/>
      <c r="D676" s="5"/>
      <c r="E676" s="5"/>
      <c r="F676" s="6"/>
      <c r="G676" s="5"/>
      <c r="H676" s="20"/>
      <c r="I676" s="20"/>
      <c r="J676" s="5"/>
      <c r="K676" s="5"/>
      <c r="L676" s="5"/>
      <c r="M676" s="5"/>
      <c r="N676" s="5"/>
      <c r="O676" s="5"/>
      <c r="P676" s="5"/>
      <c r="Q676" s="5"/>
      <c r="R676" s="5"/>
      <c r="S676" s="5"/>
      <c r="T676" s="5"/>
      <c r="U676" s="5"/>
      <c r="V676" s="5"/>
      <c r="W676" s="5"/>
      <c r="X676" s="5"/>
      <c r="Y676" s="5"/>
      <c r="Z676" s="5"/>
    </row>
    <row r="677" spans="1:26" ht="14.25" customHeight="1" x14ac:dyDescent="0.35">
      <c r="A677" s="5"/>
      <c r="B677" s="6"/>
      <c r="C677" s="7"/>
      <c r="D677" s="5"/>
      <c r="E677" s="5"/>
      <c r="F677" s="6"/>
      <c r="G677" s="5"/>
      <c r="H677" s="20"/>
      <c r="I677" s="20"/>
      <c r="J677" s="5"/>
      <c r="K677" s="5"/>
      <c r="L677" s="5"/>
      <c r="M677" s="5"/>
      <c r="N677" s="5"/>
      <c r="O677" s="5"/>
      <c r="P677" s="5"/>
      <c r="Q677" s="5"/>
      <c r="R677" s="5"/>
      <c r="S677" s="5"/>
      <c r="T677" s="5"/>
      <c r="U677" s="5"/>
      <c r="V677" s="5"/>
      <c r="W677" s="5"/>
      <c r="X677" s="5"/>
      <c r="Y677" s="5"/>
      <c r="Z677" s="5"/>
    </row>
    <row r="678" spans="1:26" ht="14.25" customHeight="1" x14ac:dyDescent="0.35">
      <c r="A678" s="5"/>
      <c r="B678" s="6"/>
      <c r="C678" s="7"/>
      <c r="D678" s="5"/>
      <c r="E678" s="5"/>
      <c r="F678" s="6"/>
      <c r="G678" s="5"/>
      <c r="H678" s="20"/>
      <c r="I678" s="20"/>
      <c r="J678" s="5"/>
      <c r="K678" s="5"/>
      <c r="L678" s="5"/>
      <c r="M678" s="5"/>
      <c r="N678" s="5"/>
      <c r="O678" s="5"/>
      <c r="P678" s="5"/>
      <c r="Q678" s="5"/>
      <c r="R678" s="5"/>
      <c r="S678" s="5"/>
      <c r="T678" s="5"/>
      <c r="U678" s="5"/>
      <c r="V678" s="5"/>
      <c r="W678" s="5"/>
      <c r="X678" s="5"/>
      <c r="Y678" s="5"/>
      <c r="Z678" s="5"/>
    </row>
    <row r="679" spans="1:26" ht="14.25" customHeight="1" x14ac:dyDescent="0.35">
      <c r="A679" s="5"/>
      <c r="B679" s="6"/>
      <c r="C679" s="7"/>
      <c r="D679" s="5"/>
      <c r="E679" s="5"/>
      <c r="F679" s="6"/>
      <c r="G679" s="5"/>
      <c r="H679" s="20"/>
      <c r="I679" s="20"/>
      <c r="J679" s="5"/>
      <c r="K679" s="5"/>
      <c r="L679" s="5"/>
      <c r="M679" s="5"/>
      <c r="N679" s="5"/>
      <c r="O679" s="5"/>
      <c r="P679" s="5"/>
      <c r="Q679" s="5"/>
      <c r="R679" s="5"/>
      <c r="S679" s="5"/>
      <c r="T679" s="5"/>
      <c r="U679" s="5"/>
      <c r="V679" s="5"/>
      <c r="W679" s="5"/>
      <c r="X679" s="5"/>
      <c r="Y679" s="5"/>
      <c r="Z679" s="5"/>
    </row>
    <row r="680" spans="1:26" ht="14.25" customHeight="1" x14ac:dyDescent="0.35">
      <c r="A680" s="5"/>
      <c r="B680" s="6"/>
      <c r="C680" s="7"/>
      <c r="D680" s="5"/>
      <c r="E680" s="5"/>
      <c r="F680" s="6"/>
      <c r="G680" s="5"/>
      <c r="H680" s="20"/>
      <c r="I680" s="20"/>
      <c r="J680" s="5"/>
      <c r="K680" s="5"/>
      <c r="L680" s="5"/>
      <c r="M680" s="5"/>
      <c r="N680" s="5"/>
      <c r="O680" s="5"/>
      <c r="P680" s="5"/>
      <c r="Q680" s="5"/>
      <c r="R680" s="5"/>
      <c r="S680" s="5"/>
      <c r="T680" s="5"/>
      <c r="U680" s="5"/>
      <c r="V680" s="5"/>
      <c r="W680" s="5"/>
      <c r="X680" s="5"/>
      <c r="Y680" s="5"/>
      <c r="Z680" s="5"/>
    </row>
    <row r="681" spans="1:26" ht="14.25" customHeight="1" x14ac:dyDescent="0.35">
      <c r="A681" s="5"/>
      <c r="B681" s="6"/>
      <c r="C681" s="7"/>
      <c r="D681" s="5"/>
      <c r="E681" s="5"/>
      <c r="F681" s="6"/>
      <c r="G681" s="5"/>
      <c r="H681" s="20"/>
      <c r="I681" s="20"/>
      <c r="J681" s="5"/>
      <c r="K681" s="5"/>
      <c r="L681" s="5"/>
      <c r="M681" s="5"/>
      <c r="N681" s="5"/>
      <c r="O681" s="5"/>
      <c r="P681" s="5"/>
      <c r="Q681" s="5"/>
      <c r="R681" s="5"/>
      <c r="S681" s="5"/>
      <c r="T681" s="5"/>
      <c r="U681" s="5"/>
      <c r="V681" s="5"/>
      <c r="W681" s="5"/>
      <c r="X681" s="5"/>
      <c r="Y681" s="5"/>
      <c r="Z681" s="5"/>
    </row>
    <row r="682" spans="1:26" ht="14.25" customHeight="1" x14ac:dyDescent="0.35">
      <c r="A682" s="5"/>
      <c r="B682" s="6"/>
      <c r="C682" s="7"/>
      <c r="D682" s="5"/>
      <c r="E682" s="5"/>
      <c r="F682" s="6"/>
      <c r="G682" s="5"/>
      <c r="H682" s="20"/>
      <c r="I682" s="20"/>
      <c r="J682" s="5"/>
      <c r="K682" s="5"/>
      <c r="L682" s="5"/>
      <c r="M682" s="5"/>
      <c r="N682" s="5"/>
      <c r="O682" s="5"/>
      <c r="P682" s="5"/>
      <c r="Q682" s="5"/>
      <c r="R682" s="5"/>
      <c r="S682" s="5"/>
      <c r="T682" s="5"/>
      <c r="U682" s="5"/>
      <c r="V682" s="5"/>
      <c r="W682" s="5"/>
      <c r="X682" s="5"/>
      <c r="Y682" s="5"/>
      <c r="Z682" s="5"/>
    </row>
    <row r="683" spans="1:26" ht="14.25" customHeight="1" x14ac:dyDescent="0.35">
      <c r="A683" s="5"/>
      <c r="B683" s="6"/>
      <c r="C683" s="7"/>
      <c r="D683" s="5"/>
      <c r="E683" s="5"/>
      <c r="F683" s="6"/>
      <c r="G683" s="5"/>
      <c r="H683" s="20"/>
      <c r="I683" s="20"/>
      <c r="J683" s="5"/>
      <c r="K683" s="5"/>
      <c r="L683" s="5"/>
      <c r="M683" s="5"/>
      <c r="N683" s="5"/>
      <c r="O683" s="5"/>
      <c r="P683" s="5"/>
      <c r="Q683" s="5"/>
      <c r="R683" s="5"/>
      <c r="S683" s="5"/>
      <c r="T683" s="5"/>
      <c r="U683" s="5"/>
      <c r="V683" s="5"/>
      <c r="W683" s="5"/>
      <c r="X683" s="5"/>
      <c r="Y683" s="5"/>
      <c r="Z683" s="5"/>
    </row>
    <row r="684" spans="1:26" ht="14.25" customHeight="1" x14ac:dyDescent="0.35">
      <c r="A684" s="5"/>
      <c r="B684" s="6"/>
      <c r="C684" s="7"/>
      <c r="D684" s="5"/>
      <c r="E684" s="5"/>
      <c r="F684" s="6"/>
      <c r="G684" s="5"/>
      <c r="H684" s="20"/>
      <c r="I684" s="20"/>
      <c r="J684" s="5"/>
      <c r="K684" s="5"/>
      <c r="L684" s="5"/>
      <c r="M684" s="5"/>
      <c r="N684" s="5"/>
      <c r="O684" s="5"/>
      <c r="P684" s="5"/>
      <c r="Q684" s="5"/>
      <c r="R684" s="5"/>
      <c r="S684" s="5"/>
      <c r="T684" s="5"/>
      <c r="U684" s="5"/>
      <c r="V684" s="5"/>
      <c r="W684" s="5"/>
      <c r="X684" s="5"/>
      <c r="Y684" s="5"/>
      <c r="Z684" s="5"/>
    </row>
    <row r="685" spans="1:26" ht="14.25" customHeight="1" x14ac:dyDescent="0.35">
      <c r="A685" s="5"/>
      <c r="B685" s="6"/>
      <c r="C685" s="7"/>
      <c r="D685" s="5"/>
      <c r="E685" s="5"/>
      <c r="F685" s="6"/>
      <c r="G685" s="5"/>
      <c r="H685" s="20"/>
      <c r="I685" s="20"/>
      <c r="J685" s="5"/>
      <c r="K685" s="5"/>
      <c r="L685" s="5"/>
      <c r="M685" s="5"/>
      <c r="N685" s="5"/>
      <c r="O685" s="5"/>
      <c r="P685" s="5"/>
      <c r="Q685" s="5"/>
      <c r="R685" s="5"/>
      <c r="S685" s="5"/>
      <c r="T685" s="5"/>
      <c r="U685" s="5"/>
      <c r="V685" s="5"/>
      <c r="W685" s="5"/>
      <c r="X685" s="5"/>
      <c r="Y685" s="5"/>
      <c r="Z685" s="5"/>
    </row>
    <row r="686" spans="1:26" ht="14.25" customHeight="1" x14ac:dyDescent="0.35">
      <c r="A686" s="5"/>
      <c r="B686" s="6"/>
      <c r="C686" s="7"/>
      <c r="D686" s="5"/>
      <c r="E686" s="5"/>
      <c r="F686" s="6"/>
      <c r="G686" s="5"/>
      <c r="H686" s="20"/>
      <c r="I686" s="20"/>
      <c r="J686" s="5"/>
      <c r="K686" s="5"/>
      <c r="L686" s="5"/>
      <c r="M686" s="5"/>
      <c r="N686" s="5"/>
      <c r="O686" s="5"/>
      <c r="P686" s="5"/>
      <c r="Q686" s="5"/>
      <c r="R686" s="5"/>
      <c r="S686" s="5"/>
      <c r="T686" s="5"/>
      <c r="U686" s="5"/>
      <c r="V686" s="5"/>
      <c r="W686" s="5"/>
      <c r="X686" s="5"/>
      <c r="Y686" s="5"/>
      <c r="Z686" s="5"/>
    </row>
    <row r="687" spans="1:26" ht="14.25" customHeight="1" x14ac:dyDescent="0.35">
      <c r="A687" s="5"/>
      <c r="B687" s="6"/>
      <c r="C687" s="7"/>
      <c r="D687" s="5"/>
      <c r="E687" s="5"/>
      <c r="F687" s="6"/>
      <c r="G687" s="5"/>
      <c r="H687" s="20"/>
      <c r="I687" s="20"/>
      <c r="J687" s="5"/>
      <c r="K687" s="5"/>
      <c r="L687" s="5"/>
      <c r="M687" s="5"/>
      <c r="N687" s="5"/>
      <c r="O687" s="5"/>
      <c r="P687" s="5"/>
      <c r="Q687" s="5"/>
      <c r="R687" s="5"/>
      <c r="S687" s="5"/>
      <c r="T687" s="5"/>
      <c r="U687" s="5"/>
      <c r="V687" s="5"/>
      <c r="W687" s="5"/>
      <c r="X687" s="5"/>
      <c r="Y687" s="5"/>
      <c r="Z687" s="5"/>
    </row>
    <row r="688" spans="1:26" ht="14.25" customHeight="1" x14ac:dyDescent="0.35">
      <c r="A688" s="5"/>
      <c r="B688" s="6"/>
      <c r="C688" s="7"/>
      <c r="D688" s="5"/>
      <c r="E688" s="5"/>
      <c r="F688" s="6"/>
      <c r="G688" s="5"/>
      <c r="H688" s="20"/>
      <c r="I688" s="20"/>
      <c r="J688" s="5"/>
      <c r="K688" s="5"/>
      <c r="L688" s="5"/>
      <c r="M688" s="5"/>
      <c r="N688" s="5"/>
      <c r="O688" s="5"/>
      <c r="P688" s="5"/>
      <c r="Q688" s="5"/>
      <c r="R688" s="5"/>
      <c r="S688" s="5"/>
      <c r="T688" s="5"/>
      <c r="U688" s="5"/>
      <c r="V688" s="5"/>
      <c r="W688" s="5"/>
      <c r="X688" s="5"/>
      <c r="Y688" s="5"/>
      <c r="Z688" s="5"/>
    </row>
    <row r="689" spans="1:26" ht="14.25" customHeight="1" x14ac:dyDescent="0.35">
      <c r="A689" s="5"/>
      <c r="B689" s="6"/>
      <c r="C689" s="7"/>
      <c r="D689" s="5"/>
      <c r="E689" s="5"/>
      <c r="F689" s="6"/>
      <c r="G689" s="5"/>
      <c r="H689" s="20"/>
      <c r="I689" s="20"/>
      <c r="J689" s="5"/>
      <c r="K689" s="5"/>
      <c r="L689" s="5"/>
      <c r="M689" s="5"/>
      <c r="N689" s="5"/>
      <c r="O689" s="5"/>
      <c r="P689" s="5"/>
      <c r="Q689" s="5"/>
      <c r="R689" s="5"/>
      <c r="S689" s="5"/>
      <c r="T689" s="5"/>
      <c r="U689" s="5"/>
      <c r="V689" s="5"/>
      <c r="W689" s="5"/>
      <c r="X689" s="5"/>
      <c r="Y689" s="5"/>
      <c r="Z689" s="5"/>
    </row>
    <row r="690" spans="1:26" ht="14.25" customHeight="1" x14ac:dyDescent="0.35">
      <c r="A690" s="5"/>
      <c r="B690" s="6"/>
      <c r="C690" s="7"/>
      <c r="D690" s="5"/>
      <c r="E690" s="5"/>
      <c r="F690" s="6"/>
      <c r="G690" s="5"/>
      <c r="H690" s="20"/>
      <c r="I690" s="20"/>
      <c r="J690" s="5"/>
      <c r="K690" s="5"/>
      <c r="L690" s="5"/>
      <c r="M690" s="5"/>
      <c r="N690" s="5"/>
      <c r="O690" s="5"/>
      <c r="P690" s="5"/>
      <c r="Q690" s="5"/>
      <c r="R690" s="5"/>
      <c r="S690" s="5"/>
      <c r="T690" s="5"/>
      <c r="U690" s="5"/>
      <c r="V690" s="5"/>
      <c r="W690" s="5"/>
      <c r="X690" s="5"/>
      <c r="Y690" s="5"/>
      <c r="Z690" s="5"/>
    </row>
    <row r="691" spans="1:26" ht="14.25" customHeight="1" x14ac:dyDescent="0.35">
      <c r="A691" s="5"/>
      <c r="B691" s="6"/>
      <c r="C691" s="7"/>
      <c r="D691" s="5"/>
      <c r="E691" s="5"/>
      <c r="F691" s="6"/>
      <c r="G691" s="5"/>
      <c r="H691" s="20"/>
      <c r="I691" s="20"/>
      <c r="J691" s="5"/>
      <c r="K691" s="5"/>
      <c r="L691" s="5"/>
      <c r="M691" s="5"/>
      <c r="N691" s="5"/>
      <c r="O691" s="5"/>
      <c r="P691" s="5"/>
      <c r="Q691" s="5"/>
      <c r="R691" s="5"/>
      <c r="S691" s="5"/>
      <c r="T691" s="5"/>
      <c r="U691" s="5"/>
      <c r="V691" s="5"/>
      <c r="W691" s="5"/>
      <c r="X691" s="5"/>
      <c r="Y691" s="5"/>
      <c r="Z691" s="5"/>
    </row>
    <row r="692" spans="1:26" ht="14.25" customHeight="1" x14ac:dyDescent="0.35">
      <c r="A692" s="5"/>
      <c r="B692" s="6"/>
      <c r="C692" s="7"/>
      <c r="D692" s="5"/>
      <c r="E692" s="5"/>
      <c r="F692" s="6"/>
      <c r="G692" s="5"/>
      <c r="H692" s="20"/>
      <c r="I692" s="20"/>
      <c r="J692" s="5"/>
      <c r="K692" s="5"/>
      <c r="L692" s="5"/>
      <c r="M692" s="5"/>
      <c r="N692" s="5"/>
      <c r="O692" s="5"/>
      <c r="P692" s="5"/>
      <c r="Q692" s="5"/>
      <c r="R692" s="5"/>
      <c r="S692" s="5"/>
      <c r="T692" s="5"/>
      <c r="U692" s="5"/>
      <c r="V692" s="5"/>
      <c r="W692" s="5"/>
      <c r="X692" s="5"/>
      <c r="Y692" s="5"/>
      <c r="Z692" s="5"/>
    </row>
    <row r="693" spans="1:26" ht="14.25" customHeight="1" x14ac:dyDescent="0.35">
      <c r="A693" s="5"/>
      <c r="B693" s="6"/>
      <c r="C693" s="7"/>
      <c r="D693" s="5"/>
      <c r="E693" s="5"/>
      <c r="F693" s="6"/>
      <c r="G693" s="5"/>
      <c r="H693" s="20"/>
      <c r="I693" s="20"/>
      <c r="J693" s="5"/>
      <c r="K693" s="5"/>
      <c r="L693" s="5"/>
      <c r="M693" s="5"/>
      <c r="N693" s="5"/>
      <c r="O693" s="5"/>
      <c r="P693" s="5"/>
      <c r="Q693" s="5"/>
      <c r="R693" s="5"/>
      <c r="S693" s="5"/>
      <c r="T693" s="5"/>
      <c r="U693" s="5"/>
      <c r="V693" s="5"/>
      <c r="W693" s="5"/>
      <c r="X693" s="5"/>
      <c r="Y693" s="5"/>
      <c r="Z693" s="5"/>
    </row>
    <row r="694" spans="1:26" ht="14.25" customHeight="1" x14ac:dyDescent="0.35">
      <c r="A694" s="5"/>
      <c r="B694" s="6"/>
      <c r="C694" s="7"/>
      <c r="D694" s="5"/>
      <c r="E694" s="5"/>
      <c r="F694" s="6"/>
      <c r="G694" s="5"/>
      <c r="H694" s="20"/>
      <c r="I694" s="20"/>
      <c r="J694" s="5"/>
      <c r="K694" s="5"/>
      <c r="L694" s="5"/>
      <c r="M694" s="5"/>
      <c r="N694" s="5"/>
      <c r="O694" s="5"/>
      <c r="P694" s="5"/>
      <c r="Q694" s="5"/>
      <c r="R694" s="5"/>
      <c r="S694" s="5"/>
      <c r="T694" s="5"/>
      <c r="U694" s="5"/>
      <c r="V694" s="5"/>
      <c r="W694" s="5"/>
      <c r="X694" s="5"/>
      <c r="Y694" s="5"/>
      <c r="Z694" s="5"/>
    </row>
    <row r="695" spans="1:26" ht="14.25" customHeight="1" x14ac:dyDescent="0.35">
      <c r="A695" s="5"/>
      <c r="B695" s="6"/>
      <c r="C695" s="7"/>
      <c r="D695" s="5"/>
      <c r="E695" s="5"/>
      <c r="F695" s="6"/>
      <c r="G695" s="5"/>
      <c r="H695" s="20"/>
      <c r="I695" s="20"/>
      <c r="J695" s="5"/>
      <c r="K695" s="5"/>
      <c r="L695" s="5"/>
      <c r="M695" s="5"/>
      <c r="N695" s="5"/>
      <c r="O695" s="5"/>
      <c r="P695" s="5"/>
      <c r="Q695" s="5"/>
      <c r="R695" s="5"/>
      <c r="S695" s="5"/>
      <c r="T695" s="5"/>
      <c r="U695" s="5"/>
      <c r="V695" s="5"/>
      <c r="W695" s="5"/>
      <c r="X695" s="5"/>
      <c r="Y695" s="5"/>
      <c r="Z695" s="5"/>
    </row>
    <row r="696" spans="1:26" ht="14.25" customHeight="1" x14ac:dyDescent="0.35">
      <c r="A696" s="5"/>
      <c r="B696" s="6"/>
      <c r="C696" s="7"/>
      <c r="D696" s="5"/>
      <c r="E696" s="5"/>
      <c r="F696" s="6"/>
      <c r="G696" s="5"/>
      <c r="H696" s="20"/>
      <c r="I696" s="20"/>
      <c r="J696" s="5"/>
      <c r="K696" s="5"/>
      <c r="L696" s="5"/>
      <c r="M696" s="5"/>
      <c r="N696" s="5"/>
      <c r="O696" s="5"/>
      <c r="P696" s="5"/>
      <c r="Q696" s="5"/>
      <c r="R696" s="5"/>
      <c r="S696" s="5"/>
      <c r="T696" s="5"/>
      <c r="U696" s="5"/>
      <c r="V696" s="5"/>
      <c r="W696" s="5"/>
      <c r="X696" s="5"/>
      <c r="Y696" s="5"/>
      <c r="Z696" s="5"/>
    </row>
    <row r="697" spans="1:26" ht="14.25" customHeight="1" x14ac:dyDescent="0.35">
      <c r="A697" s="5"/>
      <c r="B697" s="6"/>
      <c r="C697" s="7"/>
      <c r="D697" s="5"/>
      <c r="E697" s="5"/>
      <c r="F697" s="6"/>
      <c r="G697" s="5"/>
      <c r="H697" s="20"/>
      <c r="I697" s="20"/>
      <c r="J697" s="5"/>
      <c r="K697" s="5"/>
      <c r="L697" s="5"/>
      <c r="M697" s="5"/>
      <c r="N697" s="5"/>
      <c r="O697" s="5"/>
      <c r="P697" s="5"/>
      <c r="Q697" s="5"/>
      <c r="R697" s="5"/>
      <c r="S697" s="5"/>
      <c r="T697" s="5"/>
      <c r="U697" s="5"/>
      <c r="V697" s="5"/>
      <c r="W697" s="5"/>
      <c r="X697" s="5"/>
      <c r="Y697" s="5"/>
      <c r="Z697" s="5"/>
    </row>
    <row r="698" spans="1:26" ht="14.25" customHeight="1" x14ac:dyDescent="0.35">
      <c r="A698" s="5"/>
      <c r="B698" s="6"/>
      <c r="C698" s="7"/>
      <c r="D698" s="5"/>
      <c r="E698" s="5"/>
      <c r="F698" s="6"/>
      <c r="G698" s="5"/>
      <c r="H698" s="20"/>
      <c r="I698" s="20"/>
      <c r="J698" s="5"/>
      <c r="K698" s="5"/>
      <c r="L698" s="5"/>
      <c r="M698" s="5"/>
      <c r="N698" s="5"/>
      <c r="O698" s="5"/>
      <c r="P698" s="5"/>
      <c r="Q698" s="5"/>
      <c r="R698" s="5"/>
      <c r="S698" s="5"/>
      <c r="T698" s="5"/>
      <c r="U698" s="5"/>
      <c r="V698" s="5"/>
      <c r="W698" s="5"/>
      <c r="X698" s="5"/>
      <c r="Y698" s="5"/>
      <c r="Z698" s="5"/>
    </row>
    <row r="699" spans="1:26" ht="14.25" customHeight="1" x14ac:dyDescent="0.35">
      <c r="A699" s="5"/>
      <c r="B699" s="6"/>
      <c r="C699" s="7"/>
      <c r="D699" s="5"/>
      <c r="E699" s="5"/>
      <c r="F699" s="6"/>
      <c r="G699" s="5"/>
      <c r="H699" s="20"/>
      <c r="I699" s="20"/>
      <c r="J699" s="5"/>
      <c r="K699" s="5"/>
      <c r="L699" s="5"/>
      <c r="M699" s="5"/>
      <c r="N699" s="5"/>
      <c r="O699" s="5"/>
      <c r="P699" s="5"/>
      <c r="Q699" s="5"/>
      <c r="R699" s="5"/>
      <c r="S699" s="5"/>
      <c r="T699" s="5"/>
      <c r="U699" s="5"/>
      <c r="V699" s="5"/>
      <c r="W699" s="5"/>
      <c r="X699" s="5"/>
      <c r="Y699" s="5"/>
      <c r="Z699" s="5"/>
    </row>
    <row r="700" spans="1:26" ht="14.25" customHeight="1" x14ac:dyDescent="0.35">
      <c r="A700" s="5"/>
      <c r="B700" s="6"/>
      <c r="C700" s="7"/>
      <c r="D700" s="5"/>
      <c r="E700" s="5"/>
      <c r="F700" s="6"/>
      <c r="G700" s="5"/>
      <c r="H700" s="20"/>
      <c r="I700" s="20"/>
      <c r="J700" s="5"/>
      <c r="K700" s="5"/>
      <c r="L700" s="5"/>
      <c r="M700" s="5"/>
      <c r="N700" s="5"/>
      <c r="O700" s="5"/>
      <c r="P700" s="5"/>
      <c r="Q700" s="5"/>
      <c r="R700" s="5"/>
      <c r="S700" s="5"/>
      <c r="T700" s="5"/>
      <c r="U700" s="5"/>
      <c r="V700" s="5"/>
      <c r="W700" s="5"/>
      <c r="X700" s="5"/>
      <c r="Y700" s="5"/>
      <c r="Z700" s="5"/>
    </row>
    <row r="701" spans="1:26" ht="14.25" customHeight="1" x14ac:dyDescent="0.35">
      <c r="A701" s="5"/>
      <c r="B701" s="6"/>
      <c r="C701" s="7"/>
      <c r="D701" s="5"/>
      <c r="E701" s="5"/>
      <c r="F701" s="6"/>
      <c r="G701" s="5"/>
      <c r="H701" s="20"/>
      <c r="I701" s="20"/>
      <c r="J701" s="5"/>
      <c r="K701" s="5"/>
      <c r="L701" s="5"/>
      <c r="M701" s="5"/>
      <c r="N701" s="5"/>
      <c r="O701" s="5"/>
      <c r="P701" s="5"/>
      <c r="Q701" s="5"/>
      <c r="R701" s="5"/>
      <c r="S701" s="5"/>
      <c r="T701" s="5"/>
      <c r="U701" s="5"/>
      <c r="V701" s="5"/>
      <c r="W701" s="5"/>
      <c r="X701" s="5"/>
      <c r="Y701" s="5"/>
      <c r="Z701" s="5"/>
    </row>
    <row r="702" spans="1:26" ht="14.25" customHeight="1" x14ac:dyDescent="0.35">
      <c r="A702" s="5"/>
      <c r="B702" s="6"/>
      <c r="C702" s="7"/>
      <c r="D702" s="5"/>
      <c r="E702" s="5"/>
      <c r="F702" s="6"/>
      <c r="G702" s="5"/>
      <c r="H702" s="20"/>
      <c r="I702" s="20"/>
      <c r="J702" s="5"/>
      <c r="K702" s="5"/>
      <c r="L702" s="5"/>
      <c r="M702" s="5"/>
      <c r="N702" s="5"/>
      <c r="O702" s="5"/>
      <c r="P702" s="5"/>
      <c r="Q702" s="5"/>
      <c r="R702" s="5"/>
      <c r="S702" s="5"/>
      <c r="T702" s="5"/>
      <c r="U702" s="5"/>
      <c r="V702" s="5"/>
      <c r="W702" s="5"/>
      <c r="X702" s="5"/>
      <c r="Y702" s="5"/>
      <c r="Z702" s="5"/>
    </row>
    <row r="703" spans="1:26" ht="14.25" customHeight="1" x14ac:dyDescent="0.35">
      <c r="A703" s="5"/>
      <c r="B703" s="6"/>
      <c r="C703" s="7"/>
      <c r="D703" s="5"/>
      <c r="E703" s="5"/>
      <c r="F703" s="6"/>
      <c r="G703" s="5"/>
      <c r="H703" s="20"/>
      <c r="I703" s="20"/>
      <c r="J703" s="5"/>
      <c r="K703" s="5"/>
      <c r="L703" s="5"/>
      <c r="M703" s="5"/>
      <c r="N703" s="5"/>
      <c r="O703" s="5"/>
      <c r="P703" s="5"/>
      <c r="Q703" s="5"/>
      <c r="R703" s="5"/>
      <c r="S703" s="5"/>
      <c r="T703" s="5"/>
      <c r="U703" s="5"/>
      <c r="V703" s="5"/>
      <c r="W703" s="5"/>
      <c r="X703" s="5"/>
      <c r="Y703" s="5"/>
      <c r="Z703" s="5"/>
    </row>
    <row r="704" spans="1:26" ht="14.25" customHeight="1" x14ac:dyDescent="0.35">
      <c r="A704" s="5"/>
      <c r="B704" s="6"/>
      <c r="C704" s="7"/>
      <c r="D704" s="5"/>
      <c r="E704" s="5"/>
      <c r="F704" s="6"/>
      <c r="G704" s="5"/>
      <c r="H704" s="20"/>
      <c r="I704" s="20"/>
      <c r="J704" s="5"/>
      <c r="K704" s="5"/>
      <c r="L704" s="5"/>
      <c r="M704" s="5"/>
      <c r="N704" s="5"/>
      <c r="O704" s="5"/>
      <c r="P704" s="5"/>
      <c r="Q704" s="5"/>
      <c r="R704" s="5"/>
      <c r="S704" s="5"/>
      <c r="T704" s="5"/>
      <c r="U704" s="5"/>
      <c r="V704" s="5"/>
      <c r="W704" s="5"/>
      <c r="X704" s="5"/>
      <c r="Y704" s="5"/>
      <c r="Z704" s="5"/>
    </row>
    <row r="705" spans="1:26" ht="14.25" customHeight="1" x14ac:dyDescent="0.35">
      <c r="A705" s="5"/>
      <c r="B705" s="6"/>
      <c r="C705" s="7"/>
      <c r="D705" s="5"/>
      <c r="E705" s="5"/>
      <c r="F705" s="6"/>
      <c r="G705" s="5"/>
      <c r="H705" s="20"/>
      <c r="I705" s="20"/>
      <c r="J705" s="5"/>
      <c r="K705" s="5"/>
      <c r="L705" s="5"/>
      <c r="M705" s="5"/>
      <c r="N705" s="5"/>
      <c r="O705" s="5"/>
      <c r="P705" s="5"/>
      <c r="Q705" s="5"/>
      <c r="R705" s="5"/>
      <c r="S705" s="5"/>
      <c r="T705" s="5"/>
      <c r="U705" s="5"/>
      <c r="V705" s="5"/>
      <c r="W705" s="5"/>
      <c r="X705" s="5"/>
      <c r="Y705" s="5"/>
      <c r="Z705" s="5"/>
    </row>
    <row r="706" spans="1:26" ht="14.25" customHeight="1" x14ac:dyDescent="0.35">
      <c r="A706" s="5"/>
      <c r="B706" s="6"/>
      <c r="C706" s="7"/>
      <c r="D706" s="5"/>
      <c r="E706" s="5"/>
      <c r="F706" s="6"/>
      <c r="G706" s="5"/>
      <c r="H706" s="20"/>
      <c r="I706" s="20"/>
      <c r="J706" s="5"/>
      <c r="K706" s="5"/>
      <c r="L706" s="5"/>
      <c r="M706" s="5"/>
      <c r="N706" s="5"/>
      <c r="O706" s="5"/>
      <c r="P706" s="5"/>
      <c r="Q706" s="5"/>
      <c r="R706" s="5"/>
      <c r="S706" s="5"/>
      <c r="T706" s="5"/>
      <c r="U706" s="5"/>
      <c r="V706" s="5"/>
      <c r="W706" s="5"/>
      <c r="X706" s="5"/>
      <c r="Y706" s="5"/>
      <c r="Z706" s="5"/>
    </row>
    <row r="707" spans="1:26" ht="14.25" customHeight="1" x14ac:dyDescent="0.35">
      <c r="A707" s="5"/>
      <c r="B707" s="6"/>
      <c r="C707" s="7"/>
      <c r="D707" s="5"/>
      <c r="E707" s="5"/>
      <c r="F707" s="6"/>
      <c r="G707" s="5"/>
      <c r="H707" s="20"/>
      <c r="I707" s="20"/>
      <c r="J707" s="5"/>
      <c r="K707" s="5"/>
      <c r="L707" s="5"/>
      <c r="M707" s="5"/>
      <c r="N707" s="5"/>
      <c r="O707" s="5"/>
      <c r="P707" s="5"/>
      <c r="Q707" s="5"/>
      <c r="R707" s="5"/>
      <c r="S707" s="5"/>
      <c r="T707" s="5"/>
      <c r="U707" s="5"/>
      <c r="V707" s="5"/>
      <c r="W707" s="5"/>
      <c r="X707" s="5"/>
      <c r="Y707" s="5"/>
      <c r="Z707" s="5"/>
    </row>
    <row r="708" spans="1:26" ht="14.25" customHeight="1" x14ac:dyDescent="0.35">
      <c r="A708" s="5"/>
      <c r="B708" s="6"/>
      <c r="C708" s="7"/>
      <c r="D708" s="5"/>
      <c r="E708" s="5"/>
      <c r="F708" s="6"/>
      <c r="G708" s="5"/>
      <c r="H708" s="20"/>
      <c r="I708" s="20"/>
      <c r="J708" s="5"/>
      <c r="K708" s="5"/>
      <c r="L708" s="5"/>
      <c r="M708" s="5"/>
      <c r="N708" s="5"/>
      <c r="O708" s="5"/>
      <c r="P708" s="5"/>
      <c r="Q708" s="5"/>
      <c r="R708" s="5"/>
      <c r="S708" s="5"/>
      <c r="T708" s="5"/>
      <c r="U708" s="5"/>
      <c r="V708" s="5"/>
      <c r="W708" s="5"/>
      <c r="X708" s="5"/>
      <c r="Y708" s="5"/>
      <c r="Z708" s="5"/>
    </row>
    <row r="709" spans="1:26" ht="14.25" customHeight="1" x14ac:dyDescent="0.35">
      <c r="A709" s="5"/>
      <c r="B709" s="6"/>
      <c r="C709" s="7"/>
      <c r="D709" s="5"/>
      <c r="E709" s="5"/>
      <c r="F709" s="6"/>
      <c r="G709" s="5"/>
      <c r="H709" s="20"/>
      <c r="I709" s="20"/>
      <c r="J709" s="5"/>
      <c r="K709" s="5"/>
      <c r="L709" s="5"/>
      <c r="M709" s="5"/>
      <c r="N709" s="5"/>
      <c r="O709" s="5"/>
      <c r="P709" s="5"/>
      <c r="Q709" s="5"/>
      <c r="R709" s="5"/>
      <c r="S709" s="5"/>
      <c r="T709" s="5"/>
      <c r="U709" s="5"/>
      <c r="V709" s="5"/>
      <c r="W709" s="5"/>
      <c r="X709" s="5"/>
      <c r="Y709" s="5"/>
      <c r="Z709" s="5"/>
    </row>
    <row r="710" spans="1:26" ht="14.25" customHeight="1" x14ac:dyDescent="0.35">
      <c r="A710" s="5"/>
      <c r="B710" s="6"/>
      <c r="C710" s="7"/>
      <c r="D710" s="5"/>
      <c r="E710" s="5"/>
      <c r="F710" s="6"/>
      <c r="G710" s="5"/>
      <c r="H710" s="20"/>
      <c r="I710" s="20"/>
      <c r="J710" s="5"/>
      <c r="K710" s="5"/>
      <c r="L710" s="5"/>
      <c r="M710" s="5"/>
      <c r="N710" s="5"/>
      <c r="O710" s="5"/>
      <c r="P710" s="5"/>
      <c r="Q710" s="5"/>
      <c r="R710" s="5"/>
      <c r="S710" s="5"/>
      <c r="T710" s="5"/>
      <c r="U710" s="5"/>
      <c r="V710" s="5"/>
      <c r="W710" s="5"/>
      <c r="X710" s="5"/>
      <c r="Y710" s="5"/>
      <c r="Z710" s="5"/>
    </row>
    <row r="711" spans="1:26" ht="14.25" customHeight="1" x14ac:dyDescent="0.35">
      <c r="A711" s="5"/>
      <c r="B711" s="6"/>
      <c r="C711" s="7"/>
      <c r="D711" s="5"/>
      <c r="E711" s="5"/>
      <c r="F711" s="6"/>
      <c r="G711" s="5"/>
      <c r="H711" s="20"/>
      <c r="I711" s="20"/>
      <c r="J711" s="5"/>
      <c r="K711" s="5"/>
      <c r="L711" s="5"/>
      <c r="M711" s="5"/>
      <c r="N711" s="5"/>
      <c r="O711" s="5"/>
      <c r="P711" s="5"/>
      <c r="Q711" s="5"/>
      <c r="R711" s="5"/>
      <c r="S711" s="5"/>
      <c r="T711" s="5"/>
      <c r="U711" s="5"/>
      <c r="V711" s="5"/>
      <c r="W711" s="5"/>
      <c r="X711" s="5"/>
      <c r="Y711" s="5"/>
      <c r="Z711" s="5"/>
    </row>
    <row r="712" spans="1:26" ht="14.25" customHeight="1" x14ac:dyDescent="0.35">
      <c r="A712" s="5"/>
      <c r="B712" s="6"/>
      <c r="C712" s="7"/>
      <c r="D712" s="5"/>
      <c r="E712" s="5"/>
      <c r="F712" s="6"/>
      <c r="G712" s="5"/>
      <c r="H712" s="20"/>
      <c r="I712" s="20"/>
      <c r="J712" s="5"/>
      <c r="K712" s="5"/>
      <c r="L712" s="5"/>
      <c r="M712" s="5"/>
      <c r="N712" s="5"/>
      <c r="O712" s="5"/>
      <c r="P712" s="5"/>
      <c r="Q712" s="5"/>
      <c r="R712" s="5"/>
      <c r="S712" s="5"/>
      <c r="T712" s="5"/>
      <c r="U712" s="5"/>
      <c r="V712" s="5"/>
      <c r="W712" s="5"/>
      <c r="X712" s="5"/>
      <c r="Y712" s="5"/>
      <c r="Z712" s="5"/>
    </row>
    <row r="713" spans="1:26" ht="14.25" customHeight="1" x14ac:dyDescent="0.35">
      <c r="A713" s="5"/>
      <c r="B713" s="6"/>
      <c r="C713" s="7"/>
      <c r="D713" s="5"/>
      <c r="E713" s="5"/>
      <c r="F713" s="6"/>
      <c r="G713" s="5"/>
      <c r="H713" s="20"/>
      <c r="I713" s="20"/>
      <c r="J713" s="5"/>
      <c r="K713" s="5"/>
      <c r="L713" s="5"/>
      <c r="M713" s="5"/>
      <c r="N713" s="5"/>
      <c r="O713" s="5"/>
      <c r="P713" s="5"/>
      <c r="Q713" s="5"/>
      <c r="R713" s="5"/>
      <c r="S713" s="5"/>
      <c r="T713" s="5"/>
      <c r="U713" s="5"/>
      <c r="V713" s="5"/>
      <c r="W713" s="5"/>
      <c r="X713" s="5"/>
      <c r="Y713" s="5"/>
      <c r="Z713" s="5"/>
    </row>
    <row r="714" spans="1:26" ht="14.25" customHeight="1" x14ac:dyDescent="0.35">
      <c r="A714" s="5"/>
      <c r="B714" s="6"/>
      <c r="C714" s="7"/>
      <c r="D714" s="5"/>
      <c r="E714" s="5"/>
      <c r="F714" s="6"/>
      <c r="G714" s="5"/>
      <c r="H714" s="20"/>
      <c r="I714" s="20"/>
      <c r="J714" s="5"/>
      <c r="K714" s="5"/>
      <c r="L714" s="5"/>
      <c r="M714" s="5"/>
      <c r="N714" s="5"/>
      <c r="O714" s="5"/>
      <c r="P714" s="5"/>
      <c r="Q714" s="5"/>
      <c r="R714" s="5"/>
      <c r="S714" s="5"/>
      <c r="T714" s="5"/>
      <c r="U714" s="5"/>
      <c r="V714" s="5"/>
      <c r="W714" s="5"/>
      <c r="X714" s="5"/>
      <c r="Y714" s="5"/>
      <c r="Z714" s="5"/>
    </row>
    <row r="715" spans="1:26" ht="14.25" customHeight="1" x14ac:dyDescent="0.35">
      <c r="A715" s="5"/>
      <c r="B715" s="6"/>
      <c r="C715" s="7"/>
      <c r="D715" s="5"/>
      <c r="E715" s="5"/>
      <c r="F715" s="6"/>
      <c r="G715" s="5"/>
      <c r="H715" s="20"/>
      <c r="I715" s="20"/>
      <c r="J715" s="5"/>
      <c r="K715" s="5"/>
      <c r="L715" s="5"/>
      <c r="M715" s="5"/>
      <c r="N715" s="5"/>
      <c r="O715" s="5"/>
      <c r="P715" s="5"/>
      <c r="Q715" s="5"/>
      <c r="R715" s="5"/>
      <c r="S715" s="5"/>
      <c r="T715" s="5"/>
      <c r="U715" s="5"/>
      <c r="V715" s="5"/>
      <c r="W715" s="5"/>
      <c r="X715" s="5"/>
      <c r="Y715" s="5"/>
      <c r="Z715" s="5"/>
    </row>
    <row r="716" spans="1:26" ht="14.25" customHeight="1" x14ac:dyDescent="0.35">
      <c r="A716" s="5"/>
      <c r="B716" s="6"/>
      <c r="C716" s="7"/>
      <c r="D716" s="5"/>
      <c r="E716" s="5"/>
      <c r="F716" s="6"/>
      <c r="G716" s="5"/>
      <c r="H716" s="20"/>
      <c r="I716" s="20"/>
      <c r="J716" s="5"/>
      <c r="K716" s="5"/>
      <c r="L716" s="5"/>
      <c r="M716" s="5"/>
      <c r="N716" s="5"/>
      <c r="O716" s="5"/>
      <c r="P716" s="5"/>
      <c r="Q716" s="5"/>
      <c r="R716" s="5"/>
      <c r="S716" s="5"/>
      <c r="T716" s="5"/>
      <c r="U716" s="5"/>
      <c r="V716" s="5"/>
      <c r="W716" s="5"/>
      <c r="X716" s="5"/>
      <c r="Y716" s="5"/>
      <c r="Z716" s="5"/>
    </row>
    <row r="717" spans="1:26" ht="14.25" customHeight="1" x14ac:dyDescent="0.35">
      <c r="A717" s="5"/>
      <c r="B717" s="6"/>
      <c r="C717" s="7"/>
      <c r="D717" s="5"/>
      <c r="E717" s="5"/>
      <c r="F717" s="6"/>
      <c r="G717" s="5"/>
      <c r="H717" s="20"/>
      <c r="I717" s="20"/>
      <c r="J717" s="5"/>
      <c r="K717" s="5"/>
      <c r="L717" s="5"/>
      <c r="M717" s="5"/>
      <c r="N717" s="5"/>
      <c r="O717" s="5"/>
      <c r="P717" s="5"/>
      <c r="Q717" s="5"/>
      <c r="R717" s="5"/>
      <c r="S717" s="5"/>
      <c r="T717" s="5"/>
      <c r="U717" s="5"/>
      <c r="V717" s="5"/>
      <c r="W717" s="5"/>
      <c r="X717" s="5"/>
      <c r="Y717" s="5"/>
      <c r="Z717" s="5"/>
    </row>
    <row r="718" spans="1:26" ht="14.25" customHeight="1" x14ac:dyDescent="0.35">
      <c r="A718" s="5"/>
      <c r="B718" s="6"/>
      <c r="C718" s="7"/>
      <c r="D718" s="5"/>
      <c r="E718" s="5"/>
      <c r="F718" s="6"/>
      <c r="G718" s="5"/>
      <c r="H718" s="20"/>
      <c r="I718" s="20"/>
      <c r="J718" s="5"/>
      <c r="K718" s="5"/>
      <c r="L718" s="5"/>
      <c r="M718" s="5"/>
      <c r="N718" s="5"/>
      <c r="O718" s="5"/>
      <c r="P718" s="5"/>
      <c r="Q718" s="5"/>
      <c r="R718" s="5"/>
      <c r="S718" s="5"/>
      <c r="T718" s="5"/>
      <c r="U718" s="5"/>
      <c r="V718" s="5"/>
      <c r="W718" s="5"/>
      <c r="X718" s="5"/>
      <c r="Y718" s="5"/>
      <c r="Z718" s="5"/>
    </row>
    <row r="719" spans="1:26" ht="14.25" customHeight="1" x14ac:dyDescent="0.35">
      <c r="A719" s="5"/>
      <c r="B719" s="6"/>
      <c r="C719" s="7"/>
      <c r="D719" s="5"/>
      <c r="E719" s="5"/>
      <c r="F719" s="6"/>
      <c r="G719" s="5"/>
      <c r="H719" s="20"/>
      <c r="I719" s="20"/>
      <c r="J719" s="5"/>
      <c r="K719" s="5"/>
      <c r="L719" s="5"/>
      <c r="M719" s="5"/>
      <c r="N719" s="5"/>
      <c r="O719" s="5"/>
      <c r="P719" s="5"/>
      <c r="Q719" s="5"/>
      <c r="R719" s="5"/>
      <c r="S719" s="5"/>
      <c r="T719" s="5"/>
      <c r="U719" s="5"/>
      <c r="V719" s="5"/>
      <c r="W719" s="5"/>
      <c r="X719" s="5"/>
      <c r="Y719" s="5"/>
      <c r="Z719" s="5"/>
    </row>
    <row r="720" spans="1:26" ht="14.25" customHeight="1" x14ac:dyDescent="0.35">
      <c r="A720" s="5"/>
      <c r="B720" s="6"/>
      <c r="C720" s="7"/>
      <c r="D720" s="5"/>
      <c r="E720" s="5"/>
      <c r="F720" s="6"/>
      <c r="G720" s="5"/>
      <c r="H720" s="20"/>
      <c r="I720" s="20"/>
      <c r="J720" s="5"/>
      <c r="K720" s="5"/>
      <c r="L720" s="5"/>
      <c r="M720" s="5"/>
      <c r="N720" s="5"/>
      <c r="O720" s="5"/>
      <c r="P720" s="5"/>
      <c r="Q720" s="5"/>
      <c r="R720" s="5"/>
      <c r="S720" s="5"/>
      <c r="T720" s="5"/>
      <c r="U720" s="5"/>
      <c r="V720" s="5"/>
      <c r="W720" s="5"/>
      <c r="X720" s="5"/>
      <c r="Y720" s="5"/>
      <c r="Z720" s="5"/>
    </row>
    <row r="721" spans="1:26" ht="14.25" customHeight="1" x14ac:dyDescent="0.35">
      <c r="A721" s="5"/>
      <c r="B721" s="6"/>
      <c r="C721" s="7"/>
      <c r="D721" s="5"/>
      <c r="E721" s="5"/>
      <c r="F721" s="6"/>
      <c r="G721" s="5"/>
      <c r="H721" s="20"/>
      <c r="I721" s="20"/>
      <c r="J721" s="5"/>
      <c r="K721" s="5"/>
      <c r="L721" s="5"/>
      <c r="M721" s="5"/>
      <c r="N721" s="5"/>
      <c r="O721" s="5"/>
      <c r="P721" s="5"/>
      <c r="Q721" s="5"/>
      <c r="R721" s="5"/>
      <c r="S721" s="5"/>
      <c r="T721" s="5"/>
      <c r="U721" s="5"/>
      <c r="V721" s="5"/>
      <c r="W721" s="5"/>
      <c r="X721" s="5"/>
      <c r="Y721" s="5"/>
      <c r="Z721" s="5"/>
    </row>
    <row r="722" spans="1:26" ht="14.25" customHeight="1" x14ac:dyDescent="0.35">
      <c r="A722" s="5"/>
      <c r="B722" s="6"/>
      <c r="C722" s="7"/>
      <c r="D722" s="5"/>
      <c r="E722" s="5"/>
      <c r="F722" s="6"/>
      <c r="G722" s="5"/>
      <c r="H722" s="20"/>
      <c r="I722" s="20"/>
      <c r="J722" s="5"/>
      <c r="K722" s="5"/>
      <c r="L722" s="5"/>
      <c r="M722" s="5"/>
      <c r="N722" s="5"/>
      <c r="O722" s="5"/>
      <c r="P722" s="5"/>
      <c r="Q722" s="5"/>
      <c r="R722" s="5"/>
      <c r="S722" s="5"/>
      <c r="T722" s="5"/>
      <c r="U722" s="5"/>
      <c r="V722" s="5"/>
      <c r="W722" s="5"/>
      <c r="X722" s="5"/>
      <c r="Y722" s="5"/>
      <c r="Z722" s="5"/>
    </row>
    <row r="723" spans="1:26" ht="14.25" customHeight="1" x14ac:dyDescent="0.35">
      <c r="A723" s="5"/>
      <c r="B723" s="6"/>
      <c r="C723" s="7"/>
      <c r="D723" s="5"/>
      <c r="E723" s="5"/>
      <c r="F723" s="6"/>
      <c r="G723" s="5"/>
      <c r="H723" s="20"/>
      <c r="I723" s="20"/>
      <c r="J723" s="5"/>
      <c r="K723" s="5"/>
      <c r="L723" s="5"/>
      <c r="M723" s="5"/>
      <c r="N723" s="5"/>
      <c r="O723" s="5"/>
      <c r="P723" s="5"/>
      <c r="Q723" s="5"/>
      <c r="R723" s="5"/>
      <c r="S723" s="5"/>
      <c r="T723" s="5"/>
      <c r="U723" s="5"/>
      <c r="V723" s="5"/>
      <c r="W723" s="5"/>
      <c r="X723" s="5"/>
      <c r="Y723" s="5"/>
      <c r="Z723" s="5"/>
    </row>
    <row r="724" spans="1:26" ht="14.25" customHeight="1" x14ac:dyDescent="0.35">
      <c r="A724" s="5"/>
      <c r="B724" s="6"/>
      <c r="C724" s="7"/>
      <c r="D724" s="5"/>
      <c r="E724" s="5"/>
      <c r="F724" s="6"/>
      <c r="G724" s="5"/>
      <c r="H724" s="20"/>
      <c r="I724" s="20"/>
      <c r="J724" s="5"/>
      <c r="K724" s="5"/>
      <c r="L724" s="5"/>
      <c r="M724" s="5"/>
      <c r="N724" s="5"/>
      <c r="O724" s="5"/>
      <c r="P724" s="5"/>
      <c r="Q724" s="5"/>
      <c r="R724" s="5"/>
      <c r="S724" s="5"/>
      <c r="T724" s="5"/>
      <c r="U724" s="5"/>
      <c r="V724" s="5"/>
      <c r="W724" s="5"/>
      <c r="X724" s="5"/>
      <c r="Y724" s="5"/>
      <c r="Z724" s="5"/>
    </row>
    <row r="725" spans="1:26" ht="14.25" customHeight="1" x14ac:dyDescent="0.35">
      <c r="A725" s="5"/>
      <c r="B725" s="6"/>
      <c r="C725" s="7"/>
      <c r="D725" s="5"/>
      <c r="E725" s="5"/>
      <c r="F725" s="6"/>
      <c r="G725" s="5"/>
      <c r="H725" s="20"/>
      <c r="I725" s="20"/>
      <c r="J725" s="5"/>
      <c r="K725" s="5"/>
      <c r="L725" s="5"/>
      <c r="M725" s="5"/>
      <c r="N725" s="5"/>
      <c r="O725" s="5"/>
      <c r="P725" s="5"/>
      <c r="Q725" s="5"/>
      <c r="R725" s="5"/>
      <c r="S725" s="5"/>
      <c r="T725" s="5"/>
      <c r="U725" s="5"/>
      <c r="V725" s="5"/>
      <c r="W725" s="5"/>
      <c r="X725" s="5"/>
      <c r="Y725" s="5"/>
      <c r="Z725" s="5"/>
    </row>
    <row r="726" spans="1:26" ht="14.25" customHeight="1" x14ac:dyDescent="0.35">
      <c r="A726" s="5"/>
      <c r="B726" s="6"/>
      <c r="C726" s="7"/>
      <c r="D726" s="5"/>
      <c r="E726" s="5"/>
      <c r="F726" s="6"/>
      <c r="G726" s="5"/>
      <c r="H726" s="20"/>
      <c r="I726" s="20"/>
      <c r="J726" s="5"/>
      <c r="K726" s="5"/>
      <c r="L726" s="5"/>
      <c r="M726" s="5"/>
      <c r="N726" s="5"/>
      <c r="O726" s="5"/>
      <c r="P726" s="5"/>
      <c r="Q726" s="5"/>
      <c r="R726" s="5"/>
      <c r="S726" s="5"/>
      <c r="T726" s="5"/>
      <c r="U726" s="5"/>
      <c r="V726" s="5"/>
      <c r="W726" s="5"/>
      <c r="X726" s="5"/>
      <c r="Y726" s="5"/>
      <c r="Z726" s="5"/>
    </row>
    <row r="727" spans="1:26" ht="14.25" customHeight="1" x14ac:dyDescent="0.35">
      <c r="A727" s="5"/>
      <c r="B727" s="6"/>
      <c r="C727" s="7"/>
      <c r="D727" s="5"/>
      <c r="E727" s="5"/>
      <c r="F727" s="6"/>
      <c r="G727" s="5"/>
      <c r="H727" s="20"/>
      <c r="I727" s="20"/>
      <c r="J727" s="5"/>
      <c r="K727" s="5"/>
      <c r="L727" s="5"/>
      <c r="M727" s="5"/>
      <c r="N727" s="5"/>
      <c r="O727" s="5"/>
      <c r="P727" s="5"/>
      <c r="Q727" s="5"/>
      <c r="R727" s="5"/>
      <c r="S727" s="5"/>
      <c r="T727" s="5"/>
      <c r="U727" s="5"/>
      <c r="V727" s="5"/>
      <c r="W727" s="5"/>
      <c r="X727" s="5"/>
      <c r="Y727" s="5"/>
      <c r="Z727" s="5"/>
    </row>
    <row r="728" spans="1:26" ht="14.25" customHeight="1" x14ac:dyDescent="0.35">
      <c r="A728" s="5"/>
      <c r="B728" s="6"/>
      <c r="C728" s="7"/>
      <c r="D728" s="5"/>
      <c r="E728" s="5"/>
      <c r="F728" s="6"/>
      <c r="G728" s="5"/>
      <c r="H728" s="20"/>
      <c r="I728" s="20"/>
      <c r="J728" s="5"/>
      <c r="K728" s="5"/>
      <c r="L728" s="5"/>
      <c r="M728" s="5"/>
      <c r="N728" s="5"/>
      <c r="O728" s="5"/>
      <c r="P728" s="5"/>
      <c r="Q728" s="5"/>
      <c r="R728" s="5"/>
      <c r="S728" s="5"/>
      <c r="T728" s="5"/>
      <c r="U728" s="5"/>
      <c r="V728" s="5"/>
      <c r="W728" s="5"/>
      <c r="X728" s="5"/>
      <c r="Y728" s="5"/>
      <c r="Z728" s="5"/>
    </row>
    <row r="729" spans="1:26" ht="14.25" customHeight="1" x14ac:dyDescent="0.35">
      <c r="A729" s="5"/>
      <c r="B729" s="6"/>
      <c r="C729" s="7"/>
      <c r="D729" s="5"/>
      <c r="E729" s="5"/>
      <c r="F729" s="6"/>
      <c r="G729" s="5"/>
      <c r="H729" s="20"/>
      <c r="I729" s="20"/>
      <c r="J729" s="5"/>
      <c r="K729" s="5"/>
      <c r="L729" s="5"/>
      <c r="M729" s="5"/>
      <c r="N729" s="5"/>
      <c r="O729" s="5"/>
      <c r="P729" s="5"/>
      <c r="Q729" s="5"/>
      <c r="R729" s="5"/>
      <c r="S729" s="5"/>
      <c r="T729" s="5"/>
      <c r="U729" s="5"/>
      <c r="V729" s="5"/>
      <c r="W729" s="5"/>
      <c r="X729" s="5"/>
      <c r="Y729" s="5"/>
      <c r="Z729" s="5"/>
    </row>
    <row r="730" spans="1:26" ht="14.25" customHeight="1" x14ac:dyDescent="0.35">
      <c r="A730" s="5"/>
      <c r="B730" s="6"/>
      <c r="C730" s="7"/>
      <c r="D730" s="5"/>
      <c r="E730" s="5"/>
      <c r="F730" s="6"/>
      <c r="G730" s="5"/>
      <c r="H730" s="20"/>
      <c r="I730" s="20"/>
      <c r="J730" s="5"/>
      <c r="K730" s="5"/>
      <c r="L730" s="5"/>
      <c r="M730" s="5"/>
      <c r="N730" s="5"/>
      <c r="O730" s="5"/>
      <c r="P730" s="5"/>
      <c r="Q730" s="5"/>
      <c r="R730" s="5"/>
      <c r="S730" s="5"/>
      <c r="T730" s="5"/>
      <c r="U730" s="5"/>
      <c r="V730" s="5"/>
      <c r="W730" s="5"/>
      <c r="X730" s="5"/>
      <c r="Y730" s="5"/>
      <c r="Z730" s="5"/>
    </row>
    <row r="731" spans="1:26" ht="14.25" customHeight="1" x14ac:dyDescent="0.35">
      <c r="A731" s="5"/>
      <c r="B731" s="6"/>
      <c r="C731" s="7"/>
      <c r="D731" s="5"/>
      <c r="E731" s="5"/>
      <c r="F731" s="6"/>
      <c r="G731" s="5"/>
      <c r="H731" s="20"/>
      <c r="I731" s="20"/>
      <c r="J731" s="5"/>
      <c r="K731" s="5"/>
      <c r="L731" s="5"/>
      <c r="M731" s="5"/>
      <c r="N731" s="5"/>
      <c r="O731" s="5"/>
      <c r="P731" s="5"/>
      <c r="Q731" s="5"/>
      <c r="R731" s="5"/>
      <c r="S731" s="5"/>
      <c r="T731" s="5"/>
      <c r="U731" s="5"/>
      <c r="V731" s="5"/>
      <c r="W731" s="5"/>
      <c r="X731" s="5"/>
      <c r="Y731" s="5"/>
      <c r="Z731" s="5"/>
    </row>
    <row r="732" spans="1:26" ht="14.25" customHeight="1" x14ac:dyDescent="0.35">
      <c r="A732" s="5"/>
      <c r="B732" s="6"/>
      <c r="C732" s="7"/>
      <c r="D732" s="5"/>
      <c r="E732" s="5"/>
      <c r="F732" s="6"/>
      <c r="G732" s="5"/>
      <c r="H732" s="20"/>
      <c r="I732" s="20"/>
      <c r="J732" s="5"/>
      <c r="K732" s="5"/>
      <c r="L732" s="5"/>
      <c r="M732" s="5"/>
      <c r="N732" s="5"/>
      <c r="O732" s="5"/>
      <c r="P732" s="5"/>
      <c r="Q732" s="5"/>
      <c r="R732" s="5"/>
      <c r="S732" s="5"/>
      <c r="T732" s="5"/>
      <c r="U732" s="5"/>
      <c r="V732" s="5"/>
      <c r="W732" s="5"/>
      <c r="X732" s="5"/>
      <c r="Y732" s="5"/>
      <c r="Z732" s="5"/>
    </row>
    <row r="733" spans="1:26" ht="14.25" customHeight="1" x14ac:dyDescent="0.35">
      <c r="A733" s="5"/>
      <c r="B733" s="6"/>
      <c r="C733" s="7"/>
      <c r="D733" s="5"/>
      <c r="E733" s="5"/>
      <c r="F733" s="6"/>
      <c r="G733" s="5"/>
      <c r="H733" s="20"/>
      <c r="I733" s="20"/>
      <c r="J733" s="5"/>
      <c r="K733" s="5"/>
      <c r="L733" s="5"/>
      <c r="M733" s="5"/>
      <c r="N733" s="5"/>
      <c r="O733" s="5"/>
      <c r="P733" s="5"/>
      <c r="Q733" s="5"/>
      <c r="R733" s="5"/>
      <c r="S733" s="5"/>
      <c r="T733" s="5"/>
      <c r="U733" s="5"/>
      <c r="V733" s="5"/>
      <c r="W733" s="5"/>
      <c r="X733" s="5"/>
      <c r="Y733" s="5"/>
      <c r="Z733" s="5"/>
    </row>
    <row r="734" spans="1:26" ht="14.25" customHeight="1" x14ac:dyDescent="0.35">
      <c r="A734" s="5"/>
      <c r="B734" s="6"/>
      <c r="C734" s="7"/>
      <c r="D734" s="5"/>
      <c r="E734" s="5"/>
      <c r="F734" s="6"/>
      <c r="G734" s="5"/>
      <c r="H734" s="20"/>
      <c r="I734" s="20"/>
      <c r="J734" s="5"/>
      <c r="K734" s="5"/>
      <c r="L734" s="5"/>
      <c r="M734" s="5"/>
      <c r="N734" s="5"/>
      <c r="O734" s="5"/>
      <c r="P734" s="5"/>
      <c r="Q734" s="5"/>
      <c r="R734" s="5"/>
      <c r="S734" s="5"/>
      <c r="T734" s="5"/>
      <c r="U734" s="5"/>
      <c r="V734" s="5"/>
      <c r="W734" s="5"/>
      <c r="X734" s="5"/>
      <c r="Y734" s="5"/>
      <c r="Z734" s="5"/>
    </row>
    <row r="735" spans="1:26" ht="14.25" customHeight="1" x14ac:dyDescent="0.35">
      <c r="A735" s="5"/>
      <c r="B735" s="6"/>
      <c r="C735" s="7"/>
      <c r="D735" s="5"/>
      <c r="E735" s="5"/>
      <c r="F735" s="6"/>
      <c r="G735" s="5"/>
      <c r="H735" s="20"/>
      <c r="I735" s="20"/>
      <c r="J735" s="5"/>
      <c r="K735" s="5"/>
      <c r="L735" s="5"/>
      <c r="M735" s="5"/>
      <c r="N735" s="5"/>
      <c r="O735" s="5"/>
      <c r="P735" s="5"/>
      <c r="Q735" s="5"/>
      <c r="R735" s="5"/>
      <c r="S735" s="5"/>
      <c r="T735" s="5"/>
      <c r="U735" s="5"/>
      <c r="V735" s="5"/>
      <c r="W735" s="5"/>
      <c r="X735" s="5"/>
      <c r="Y735" s="5"/>
      <c r="Z735" s="5"/>
    </row>
    <row r="736" spans="1:26" ht="14.25" customHeight="1" x14ac:dyDescent="0.35">
      <c r="A736" s="5"/>
      <c r="B736" s="6"/>
      <c r="C736" s="7"/>
      <c r="D736" s="5"/>
      <c r="E736" s="5"/>
      <c r="F736" s="6"/>
      <c r="G736" s="5"/>
      <c r="H736" s="20"/>
      <c r="I736" s="20"/>
      <c r="J736" s="5"/>
      <c r="K736" s="5"/>
      <c r="L736" s="5"/>
      <c r="M736" s="5"/>
      <c r="N736" s="5"/>
      <c r="O736" s="5"/>
      <c r="P736" s="5"/>
      <c r="Q736" s="5"/>
      <c r="R736" s="5"/>
      <c r="S736" s="5"/>
      <c r="T736" s="5"/>
      <c r="U736" s="5"/>
      <c r="V736" s="5"/>
      <c r="W736" s="5"/>
      <c r="X736" s="5"/>
      <c r="Y736" s="5"/>
      <c r="Z736" s="5"/>
    </row>
    <row r="737" spans="1:26" ht="14.25" customHeight="1" x14ac:dyDescent="0.35">
      <c r="A737" s="5"/>
      <c r="B737" s="6"/>
      <c r="C737" s="7"/>
      <c r="D737" s="5"/>
      <c r="E737" s="5"/>
      <c r="F737" s="6"/>
      <c r="G737" s="5"/>
      <c r="H737" s="20"/>
      <c r="I737" s="20"/>
      <c r="J737" s="5"/>
      <c r="K737" s="5"/>
      <c r="L737" s="5"/>
      <c r="M737" s="5"/>
      <c r="N737" s="5"/>
      <c r="O737" s="5"/>
      <c r="P737" s="5"/>
      <c r="Q737" s="5"/>
      <c r="R737" s="5"/>
      <c r="S737" s="5"/>
      <c r="T737" s="5"/>
      <c r="U737" s="5"/>
      <c r="V737" s="5"/>
      <c r="W737" s="5"/>
      <c r="X737" s="5"/>
      <c r="Y737" s="5"/>
      <c r="Z737" s="5"/>
    </row>
    <row r="738" spans="1:26" ht="14.25" customHeight="1" x14ac:dyDescent="0.35">
      <c r="A738" s="5"/>
      <c r="B738" s="6"/>
      <c r="C738" s="7"/>
      <c r="D738" s="5"/>
      <c r="E738" s="5"/>
      <c r="F738" s="6"/>
      <c r="G738" s="5"/>
      <c r="H738" s="20"/>
      <c r="I738" s="20"/>
      <c r="J738" s="5"/>
      <c r="K738" s="5"/>
      <c r="L738" s="5"/>
      <c r="M738" s="5"/>
      <c r="N738" s="5"/>
      <c r="O738" s="5"/>
      <c r="P738" s="5"/>
      <c r="Q738" s="5"/>
      <c r="R738" s="5"/>
      <c r="S738" s="5"/>
      <c r="T738" s="5"/>
      <c r="U738" s="5"/>
      <c r="V738" s="5"/>
      <c r="W738" s="5"/>
      <c r="X738" s="5"/>
      <c r="Y738" s="5"/>
      <c r="Z738" s="5"/>
    </row>
    <row r="739" spans="1:26" ht="14.25" customHeight="1" x14ac:dyDescent="0.35">
      <c r="A739" s="5"/>
      <c r="B739" s="6"/>
      <c r="C739" s="7"/>
      <c r="D739" s="5"/>
      <c r="E739" s="5"/>
      <c r="F739" s="6"/>
      <c r="G739" s="5"/>
      <c r="H739" s="20"/>
      <c r="I739" s="20"/>
      <c r="J739" s="5"/>
      <c r="K739" s="5"/>
      <c r="L739" s="5"/>
      <c r="M739" s="5"/>
      <c r="N739" s="5"/>
      <c r="O739" s="5"/>
      <c r="P739" s="5"/>
      <c r="Q739" s="5"/>
      <c r="R739" s="5"/>
      <c r="S739" s="5"/>
      <c r="T739" s="5"/>
      <c r="U739" s="5"/>
      <c r="V739" s="5"/>
      <c r="W739" s="5"/>
      <c r="X739" s="5"/>
      <c r="Y739" s="5"/>
      <c r="Z739" s="5"/>
    </row>
    <row r="740" spans="1:26" ht="14.25" customHeight="1" x14ac:dyDescent="0.35">
      <c r="A740" s="5"/>
      <c r="B740" s="6"/>
      <c r="C740" s="7"/>
      <c r="D740" s="5"/>
      <c r="E740" s="5"/>
      <c r="F740" s="6"/>
      <c r="G740" s="5"/>
      <c r="H740" s="20"/>
      <c r="I740" s="20"/>
      <c r="J740" s="5"/>
      <c r="K740" s="5"/>
      <c r="L740" s="5"/>
      <c r="M740" s="5"/>
      <c r="N740" s="5"/>
      <c r="O740" s="5"/>
      <c r="P740" s="5"/>
      <c r="Q740" s="5"/>
      <c r="R740" s="5"/>
      <c r="S740" s="5"/>
      <c r="T740" s="5"/>
      <c r="U740" s="5"/>
      <c r="V740" s="5"/>
      <c r="W740" s="5"/>
      <c r="X740" s="5"/>
      <c r="Y740" s="5"/>
      <c r="Z740" s="5"/>
    </row>
    <row r="741" spans="1:26" ht="14.25" customHeight="1" x14ac:dyDescent="0.35">
      <c r="A741" s="5"/>
      <c r="B741" s="6"/>
      <c r="C741" s="7"/>
      <c r="D741" s="5"/>
      <c r="E741" s="5"/>
      <c r="F741" s="6"/>
      <c r="G741" s="5"/>
      <c r="H741" s="20"/>
      <c r="I741" s="20"/>
      <c r="J741" s="5"/>
      <c r="K741" s="5"/>
      <c r="L741" s="5"/>
      <c r="M741" s="5"/>
      <c r="N741" s="5"/>
      <c r="O741" s="5"/>
      <c r="P741" s="5"/>
      <c r="Q741" s="5"/>
      <c r="R741" s="5"/>
      <c r="S741" s="5"/>
      <c r="T741" s="5"/>
      <c r="U741" s="5"/>
      <c r="V741" s="5"/>
      <c r="W741" s="5"/>
      <c r="X741" s="5"/>
      <c r="Y741" s="5"/>
      <c r="Z741" s="5"/>
    </row>
    <row r="742" spans="1:26" ht="14.25" customHeight="1" x14ac:dyDescent="0.35">
      <c r="A742" s="5"/>
      <c r="B742" s="6"/>
      <c r="C742" s="7"/>
      <c r="D742" s="5"/>
      <c r="E742" s="5"/>
      <c r="F742" s="6"/>
      <c r="G742" s="5"/>
      <c r="H742" s="20"/>
      <c r="I742" s="20"/>
      <c r="J742" s="5"/>
      <c r="K742" s="5"/>
      <c r="L742" s="5"/>
      <c r="M742" s="5"/>
      <c r="N742" s="5"/>
      <c r="O742" s="5"/>
      <c r="P742" s="5"/>
      <c r="Q742" s="5"/>
      <c r="R742" s="5"/>
      <c r="S742" s="5"/>
      <c r="T742" s="5"/>
      <c r="U742" s="5"/>
      <c r="V742" s="5"/>
      <c r="W742" s="5"/>
      <c r="X742" s="5"/>
      <c r="Y742" s="5"/>
      <c r="Z742" s="5"/>
    </row>
    <row r="743" spans="1:26" ht="14.25" customHeight="1" x14ac:dyDescent="0.35">
      <c r="A743" s="5"/>
      <c r="B743" s="6"/>
      <c r="C743" s="7"/>
      <c r="D743" s="5"/>
      <c r="E743" s="5"/>
      <c r="F743" s="6"/>
      <c r="G743" s="5"/>
      <c r="H743" s="20"/>
      <c r="I743" s="20"/>
      <c r="J743" s="5"/>
      <c r="K743" s="5"/>
      <c r="L743" s="5"/>
      <c r="M743" s="5"/>
      <c r="N743" s="5"/>
      <c r="O743" s="5"/>
      <c r="P743" s="5"/>
      <c r="Q743" s="5"/>
      <c r="R743" s="5"/>
      <c r="S743" s="5"/>
      <c r="T743" s="5"/>
      <c r="U743" s="5"/>
      <c r="V743" s="5"/>
      <c r="W743" s="5"/>
      <c r="X743" s="5"/>
      <c r="Y743" s="5"/>
      <c r="Z743" s="5"/>
    </row>
    <row r="744" spans="1:26" ht="14.25" customHeight="1" x14ac:dyDescent="0.35">
      <c r="A744" s="5"/>
      <c r="B744" s="6"/>
      <c r="C744" s="7"/>
      <c r="D744" s="5"/>
      <c r="E744" s="5"/>
      <c r="F744" s="6"/>
      <c r="G744" s="5"/>
      <c r="H744" s="20"/>
      <c r="I744" s="20"/>
      <c r="J744" s="5"/>
      <c r="K744" s="5"/>
      <c r="L744" s="5"/>
      <c r="M744" s="5"/>
      <c r="N744" s="5"/>
      <c r="O744" s="5"/>
      <c r="P744" s="5"/>
      <c r="Q744" s="5"/>
      <c r="R744" s="5"/>
      <c r="S744" s="5"/>
      <c r="T744" s="5"/>
      <c r="U744" s="5"/>
      <c r="V744" s="5"/>
      <c r="W744" s="5"/>
      <c r="X744" s="5"/>
      <c r="Y744" s="5"/>
      <c r="Z744" s="5"/>
    </row>
    <row r="745" spans="1:26" ht="14.25" customHeight="1" x14ac:dyDescent="0.35">
      <c r="A745" s="5"/>
      <c r="B745" s="6"/>
      <c r="C745" s="7"/>
      <c r="D745" s="5"/>
      <c r="E745" s="5"/>
      <c r="F745" s="6"/>
      <c r="G745" s="5"/>
      <c r="H745" s="20"/>
      <c r="I745" s="20"/>
      <c r="J745" s="5"/>
      <c r="K745" s="5"/>
      <c r="L745" s="5"/>
      <c r="M745" s="5"/>
      <c r="N745" s="5"/>
      <c r="O745" s="5"/>
      <c r="P745" s="5"/>
      <c r="Q745" s="5"/>
      <c r="R745" s="5"/>
      <c r="S745" s="5"/>
      <c r="T745" s="5"/>
      <c r="U745" s="5"/>
      <c r="V745" s="5"/>
      <c r="W745" s="5"/>
      <c r="X745" s="5"/>
      <c r="Y745" s="5"/>
      <c r="Z745" s="5"/>
    </row>
    <row r="746" spans="1:26" ht="14.25" customHeight="1" x14ac:dyDescent="0.35">
      <c r="A746" s="5"/>
      <c r="B746" s="6"/>
      <c r="C746" s="7"/>
      <c r="D746" s="5"/>
      <c r="E746" s="5"/>
      <c r="F746" s="6"/>
      <c r="G746" s="5"/>
      <c r="H746" s="20"/>
      <c r="I746" s="20"/>
      <c r="J746" s="5"/>
      <c r="K746" s="5"/>
      <c r="L746" s="5"/>
      <c r="M746" s="5"/>
      <c r="N746" s="5"/>
      <c r="O746" s="5"/>
      <c r="P746" s="5"/>
      <c r="Q746" s="5"/>
      <c r="R746" s="5"/>
      <c r="S746" s="5"/>
      <c r="T746" s="5"/>
      <c r="U746" s="5"/>
      <c r="V746" s="5"/>
      <c r="W746" s="5"/>
      <c r="X746" s="5"/>
      <c r="Y746" s="5"/>
      <c r="Z746" s="5"/>
    </row>
    <row r="747" spans="1:26" ht="14.25" customHeight="1" x14ac:dyDescent="0.35">
      <c r="A747" s="5"/>
      <c r="B747" s="6"/>
      <c r="C747" s="7"/>
      <c r="D747" s="5"/>
      <c r="E747" s="5"/>
      <c r="F747" s="6"/>
      <c r="G747" s="5"/>
      <c r="H747" s="20"/>
      <c r="I747" s="20"/>
      <c r="J747" s="5"/>
      <c r="K747" s="5"/>
      <c r="L747" s="5"/>
      <c r="M747" s="5"/>
      <c r="N747" s="5"/>
      <c r="O747" s="5"/>
      <c r="P747" s="5"/>
      <c r="Q747" s="5"/>
      <c r="R747" s="5"/>
      <c r="S747" s="5"/>
      <c r="T747" s="5"/>
      <c r="U747" s="5"/>
      <c r="V747" s="5"/>
      <c r="W747" s="5"/>
      <c r="X747" s="5"/>
      <c r="Y747" s="5"/>
      <c r="Z747" s="5"/>
    </row>
    <row r="748" spans="1:26" ht="14.25" customHeight="1" x14ac:dyDescent="0.35">
      <c r="A748" s="5"/>
      <c r="B748" s="6"/>
      <c r="C748" s="7"/>
      <c r="D748" s="5"/>
      <c r="E748" s="5"/>
      <c r="F748" s="6"/>
      <c r="G748" s="5"/>
      <c r="H748" s="20"/>
      <c r="I748" s="20"/>
      <c r="J748" s="5"/>
      <c r="K748" s="5"/>
      <c r="L748" s="5"/>
      <c r="M748" s="5"/>
      <c r="N748" s="5"/>
      <c r="O748" s="5"/>
      <c r="P748" s="5"/>
      <c r="Q748" s="5"/>
      <c r="R748" s="5"/>
      <c r="S748" s="5"/>
      <c r="T748" s="5"/>
      <c r="U748" s="5"/>
      <c r="V748" s="5"/>
      <c r="W748" s="5"/>
      <c r="X748" s="5"/>
      <c r="Y748" s="5"/>
      <c r="Z748" s="5"/>
    </row>
    <row r="749" spans="1:26" ht="14.25" customHeight="1" x14ac:dyDescent="0.35">
      <c r="A749" s="5"/>
      <c r="B749" s="6"/>
      <c r="C749" s="7"/>
      <c r="D749" s="5"/>
      <c r="E749" s="5"/>
      <c r="F749" s="6"/>
      <c r="G749" s="5"/>
      <c r="H749" s="20"/>
      <c r="I749" s="20"/>
      <c r="J749" s="5"/>
      <c r="K749" s="5"/>
      <c r="L749" s="5"/>
      <c r="M749" s="5"/>
      <c r="N749" s="5"/>
      <c r="O749" s="5"/>
      <c r="P749" s="5"/>
      <c r="Q749" s="5"/>
      <c r="R749" s="5"/>
      <c r="S749" s="5"/>
      <c r="T749" s="5"/>
      <c r="U749" s="5"/>
      <c r="V749" s="5"/>
      <c r="W749" s="5"/>
      <c r="X749" s="5"/>
      <c r="Y749" s="5"/>
      <c r="Z749" s="5"/>
    </row>
    <row r="750" spans="1:26" ht="14.25" customHeight="1" x14ac:dyDescent="0.35">
      <c r="A750" s="5"/>
      <c r="B750" s="6"/>
      <c r="C750" s="7"/>
      <c r="D750" s="5"/>
      <c r="E750" s="5"/>
      <c r="F750" s="6"/>
      <c r="G750" s="5"/>
      <c r="H750" s="20"/>
      <c r="I750" s="20"/>
      <c r="J750" s="5"/>
      <c r="K750" s="5"/>
      <c r="L750" s="5"/>
      <c r="M750" s="5"/>
      <c r="N750" s="5"/>
      <c r="O750" s="5"/>
      <c r="P750" s="5"/>
      <c r="Q750" s="5"/>
      <c r="R750" s="5"/>
      <c r="S750" s="5"/>
      <c r="T750" s="5"/>
      <c r="U750" s="5"/>
      <c r="V750" s="5"/>
      <c r="W750" s="5"/>
      <c r="X750" s="5"/>
      <c r="Y750" s="5"/>
      <c r="Z750" s="5"/>
    </row>
    <row r="751" spans="1:26" ht="14.25" customHeight="1" x14ac:dyDescent="0.35">
      <c r="A751" s="5"/>
      <c r="B751" s="6"/>
      <c r="C751" s="7"/>
      <c r="D751" s="5"/>
      <c r="E751" s="5"/>
      <c r="F751" s="6"/>
      <c r="G751" s="5"/>
      <c r="H751" s="20"/>
      <c r="I751" s="20"/>
      <c r="J751" s="5"/>
      <c r="K751" s="5"/>
      <c r="L751" s="5"/>
      <c r="M751" s="5"/>
      <c r="N751" s="5"/>
      <c r="O751" s="5"/>
      <c r="P751" s="5"/>
      <c r="Q751" s="5"/>
      <c r="R751" s="5"/>
      <c r="S751" s="5"/>
      <c r="T751" s="5"/>
      <c r="U751" s="5"/>
      <c r="V751" s="5"/>
      <c r="W751" s="5"/>
      <c r="X751" s="5"/>
      <c r="Y751" s="5"/>
      <c r="Z751" s="5"/>
    </row>
    <row r="752" spans="1:26" ht="14.25" customHeight="1" x14ac:dyDescent="0.35">
      <c r="A752" s="5"/>
      <c r="B752" s="6"/>
      <c r="C752" s="7"/>
      <c r="D752" s="5"/>
      <c r="E752" s="5"/>
      <c r="F752" s="6"/>
      <c r="G752" s="5"/>
      <c r="H752" s="20"/>
      <c r="I752" s="20"/>
      <c r="J752" s="5"/>
      <c r="K752" s="5"/>
      <c r="L752" s="5"/>
      <c r="M752" s="5"/>
      <c r="N752" s="5"/>
      <c r="O752" s="5"/>
      <c r="P752" s="5"/>
      <c r="Q752" s="5"/>
      <c r="R752" s="5"/>
      <c r="S752" s="5"/>
      <c r="T752" s="5"/>
      <c r="U752" s="5"/>
      <c r="V752" s="5"/>
      <c r="W752" s="5"/>
      <c r="X752" s="5"/>
      <c r="Y752" s="5"/>
      <c r="Z752" s="5"/>
    </row>
    <row r="753" spans="1:26" ht="14.25" customHeight="1" x14ac:dyDescent="0.35">
      <c r="A753" s="5"/>
      <c r="B753" s="6"/>
      <c r="C753" s="7"/>
      <c r="D753" s="5"/>
      <c r="E753" s="5"/>
      <c r="F753" s="6"/>
      <c r="G753" s="5"/>
      <c r="H753" s="20"/>
      <c r="I753" s="20"/>
      <c r="J753" s="5"/>
      <c r="K753" s="5"/>
      <c r="L753" s="5"/>
      <c r="M753" s="5"/>
      <c r="N753" s="5"/>
      <c r="O753" s="5"/>
      <c r="P753" s="5"/>
      <c r="Q753" s="5"/>
      <c r="R753" s="5"/>
      <c r="S753" s="5"/>
      <c r="T753" s="5"/>
      <c r="U753" s="5"/>
      <c r="V753" s="5"/>
      <c r="W753" s="5"/>
      <c r="X753" s="5"/>
      <c r="Y753" s="5"/>
      <c r="Z753" s="5"/>
    </row>
    <row r="754" spans="1:26" ht="14.25" customHeight="1" x14ac:dyDescent="0.35">
      <c r="A754" s="5"/>
      <c r="B754" s="6"/>
      <c r="C754" s="7"/>
      <c r="D754" s="5"/>
      <c r="E754" s="5"/>
      <c r="F754" s="6"/>
      <c r="G754" s="5"/>
      <c r="H754" s="20"/>
      <c r="I754" s="20"/>
      <c r="J754" s="5"/>
      <c r="K754" s="5"/>
      <c r="L754" s="5"/>
      <c r="M754" s="5"/>
      <c r="N754" s="5"/>
      <c r="O754" s="5"/>
      <c r="P754" s="5"/>
      <c r="Q754" s="5"/>
      <c r="R754" s="5"/>
      <c r="S754" s="5"/>
      <c r="T754" s="5"/>
      <c r="U754" s="5"/>
      <c r="V754" s="5"/>
      <c r="W754" s="5"/>
      <c r="X754" s="5"/>
      <c r="Y754" s="5"/>
      <c r="Z754" s="5"/>
    </row>
    <row r="755" spans="1:26" ht="14.25" customHeight="1" x14ac:dyDescent="0.35">
      <c r="A755" s="5"/>
      <c r="B755" s="6"/>
      <c r="C755" s="7"/>
      <c r="D755" s="5"/>
      <c r="E755" s="5"/>
      <c r="F755" s="6"/>
      <c r="G755" s="5"/>
      <c r="H755" s="20"/>
      <c r="I755" s="20"/>
      <c r="J755" s="5"/>
      <c r="K755" s="5"/>
      <c r="L755" s="5"/>
      <c r="M755" s="5"/>
      <c r="N755" s="5"/>
      <c r="O755" s="5"/>
      <c r="P755" s="5"/>
      <c r="Q755" s="5"/>
      <c r="R755" s="5"/>
      <c r="S755" s="5"/>
      <c r="T755" s="5"/>
      <c r="U755" s="5"/>
      <c r="V755" s="5"/>
      <c r="W755" s="5"/>
      <c r="X755" s="5"/>
      <c r="Y755" s="5"/>
      <c r="Z755" s="5"/>
    </row>
    <row r="756" spans="1:26" ht="14.25" customHeight="1" x14ac:dyDescent="0.35">
      <c r="A756" s="5"/>
      <c r="B756" s="6"/>
      <c r="C756" s="7"/>
      <c r="D756" s="5"/>
      <c r="E756" s="5"/>
      <c r="F756" s="6"/>
      <c r="G756" s="5"/>
      <c r="H756" s="20"/>
      <c r="I756" s="20"/>
      <c r="J756" s="5"/>
      <c r="K756" s="5"/>
      <c r="L756" s="5"/>
      <c r="M756" s="5"/>
      <c r="N756" s="5"/>
      <c r="O756" s="5"/>
      <c r="P756" s="5"/>
      <c r="Q756" s="5"/>
      <c r="R756" s="5"/>
      <c r="S756" s="5"/>
      <c r="T756" s="5"/>
      <c r="U756" s="5"/>
      <c r="V756" s="5"/>
      <c r="W756" s="5"/>
      <c r="X756" s="5"/>
      <c r="Y756" s="5"/>
      <c r="Z756" s="5"/>
    </row>
    <row r="757" spans="1:26" ht="14.25" customHeight="1" x14ac:dyDescent="0.35">
      <c r="A757" s="5"/>
      <c r="B757" s="6"/>
      <c r="C757" s="7"/>
      <c r="D757" s="5"/>
      <c r="E757" s="5"/>
      <c r="F757" s="6"/>
      <c r="G757" s="5"/>
      <c r="H757" s="20"/>
      <c r="I757" s="20"/>
      <c r="J757" s="5"/>
      <c r="K757" s="5"/>
      <c r="L757" s="5"/>
      <c r="M757" s="5"/>
      <c r="N757" s="5"/>
      <c r="O757" s="5"/>
      <c r="P757" s="5"/>
      <c r="Q757" s="5"/>
      <c r="R757" s="5"/>
      <c r="S757" s="5"/>
      <c r="T757" s="5"/>
      <c r="U757" s="5"/>
      <c r="V757" s="5"/>
      <c r="W757" s="5"/>
      <c r="X757" s="5"/>
      <c r="Y757" s="5"/>
      <c r="Z757" s="5"/>
    </row>
    <row r="758" spans="1:26" ht="14.25" customHeight="1" x14ac:dyDescent="0.35">
      <c r="A758" s="5"/>
      <c r="B758" s="6"/>
      <c r="C758" s="7"/>
      <c r="D758" s="5"/>
      <c r="E758" s="5"/>
      <c r="F758" s="6"/>
      <c r="G758" s="5"/>
      <c r="H758" s="20"/>
      <c r="I758" s="20"/>
      <c r="J758" s="5"/>
      <c r="K758" s="5"/>
      <c r="L758" s="5"/>
      <c r="M758" s="5"/>
      <c r="N758" s="5"/>
      <c r="O758" s="5"/>
      <c r="P758" s="5"/>
      <c r="Q758" s="5"/>
      <c r="R758" s="5"/>
      <c r="S758" s="5"/>
      <c r="T758" s="5"/>
      <c r="U758" s="5"/>
      <c r="V758" s="5"/>
      <c r="W758" s="5"/>
      <c r="X758" s="5"/>
      <c r="Y758" s="5"/>
      <c r="Z758" s="5"/>
    </row>
    <row r="759" spans="1:26" ht="14.25" customHeight="1" x14ac:dyDescent="0.35">
      <c r="A759" s="5"/>
      <c r="B759" s="6"/>
      <c r="C759" s="7"/>
      <c r="D759" s="5"/>
      <c r="E759" s="5"/>
      <c r="F759" s="6"/>
      <c r="G759" s="5"/>
      <c r="H759" s="20"/>
      <c r="I759" s="20"/>
      <c r="J759" s="5"/>
      <c r="K759" s="5"/>
      <c r="L759" s="5"/>
      <c r="M759" s="5"/>
      <c r="N759" s="5"/>
      <c r="O759" s="5"/>
      <c r="P759" s="5"/>
      <c r="Q759" s="5"/>
      <c r="R759" s="5"/>
      <c r="S759" s="5"/>
      <c r="T759" s="5"/>
      <c r="U759" s="5"/>
      <c r="V759" s="5"/>
      <c r="W759" s="5"/>
      <c r="X759" s="5"/>
      <c r="Y759" s="5"/>
      <c r="Z759" s="5"/>
    </row>
    <row r="760" spans="1:26" ht="14.25" customHeight="1" x14ac:dyDescent="0.35">
      <c r="A760" s="5"/>
      <c r="B760" s="6"/>
      <c r="C760" s="7"/>
      <c r="D760" s="5"/>
      <c r="E760" s="5"/>
      <c r="F760" s="6"/>
      <c r="G760" s="5"/>
      <c r="H760" s="20"/>
      <c r="I760" s="20"/>
      <c r="J760" s="5"/>
      <c r="K760" s="5"/>
      <c r="L760" s="5"/>
      <c r="M760" s="5"/>
      <c r="N760" s="5"/>
      <c r="O760" s="5"/>
      <c r="P760" s="5"/>
      <c r="Q760" s="5"/>
      <c r="R760" s="5"/>
      <c r="S760" s="5"/>
      <c r="T760" s="5"/>
      <c r="U760" s="5"/>
      <c r="V760" s="5"/>
      <c r="W760" s="5"/>
      <c r="X760" s="5"/>
      <c r="Y760" s="5"/>
      <c r="Z760" s="5"/>
    </row>
    <row r="761" spans="1:26" ht="14.25" customHeight="1" x14ac:dyDescent="0.35">
      <c r="A761" s="5"/>
      <c r="B761" s="6"/>
      <c r="C761" s="7"/>
      <c r="D761" s="5"/>
      <c r="E761" s="5"/>
      <c r="F761" s="6"/>
      <c r="G761" s="5"/>
      <c r="H761" s="20"/>
      <c r="I761" s="20"/>
      <c r="J761" s="5"/>
      <c r="K761" s="5"/>
      <c r="L761" s="5"/>
      <c r="M761" s="5"/>
      <c r="N761" s="5"/>
      <c r="O761" s="5"/>
      <c r="P761" s="5"/>
      <c r="Q761" s="5"/>
      <c r="R761" s="5"/>
      <c r="S761" s="5"/>
      <c r="T761" s="5"/>
      <c r="U761" s="5"/>
      <c r="V761" s="5"/>
      <c r="W761" s="5"/>
      <c r="X761" s="5"/>
      <c r="Y761" s="5"/>
      <c r="Z761" s="5"/>
    </row>
    <row r="762" spans="1:26" ht="14.25" customHeight="1" x14ac:dyDescent="0.35">
      <c r="A762" s="5"/>
      <c r="B762" s="6"/>
      <c r="C762" s="7"/>
      <c r="D762" s="5"/>
      <c r="E762" s="5"/>
      <c r="F762" s="6"/>
      <c r="G762" s="5"/>
      <c r="H762" s="20"/>
      <c r="I762" s="20"/>
      <c r="J762" s="5"/>
      <c r="K762" s="5"/>
      <c r="L762" s="5"/>
      <c r="M762" s="5"/>
      <c r="N762" s="5"/>
      <c r="O762" s="5"/>
      <c r="P762" s="5"/>
      <c r="Q762" s="5"/>
      <c r="R762" s="5"/>
      <c r="S762" s="5"/>
      <c r="T762" s="5"/>
      <c r="U762" s="5"/>
      <c r="V762" s="5"/>
      <c r="W762" s="5"/>
      <c r="X762" s="5"/>
      <c r="Y762" s="5"/>
      <c r="Z762" s="5"/>
    </row>
    <row r="763" spans="1:26" ht="14.25" customHeight="1" x14ac:dyDescent="0.35">
      <c r="A763" s="5"/>
      <c r="B763" s="6"/>
      <c r="C763" s="7"/>
      <c r="D763" s="5"/>
      <c r="E763" s="5"/>
      <c r="F763" s="6"/>
      <c r="G763" s="5"/>
      <c r="H763" s="20"/>
      <c r="I763" s="20"/>
      <c r="J763" s="5"/>
      <c r="K763" s="5"/>
      <c r="L763" s="5"/>
      <c r="M763" s="5"/>
      <c r="N763" s="5"/>
      <c r="O763" s="5"/>
      <c r="P763" s="5"/>
      <c r="Q763" s="5"/>
      <c r="R763" s="5"/>
      <c r="S763" s="5"/>
      <c r="T763" s="5"/>
      <c r="U763" s="5"/>
      <c r="V763" s="5"/>
      <c r="W763" s="5"/>
      <c r="X763" s="5"/>
      <c r="Y763" s="5"/>
      <c r="Z763" s="5"/>
    </row>
    <row r="764" spans="1:26" ht="14.25" customHeight="1" x14ac:dyDescent="0.35">
      <c r="A764" s="5"/>
      <c r="B764" s="6"/>
      <c r="C764" s="7"/>
      <c r="D764" s="5"/>
      <c r="E764" s="5"/>
      <c r="F764" s="6"/>
      <c r="G764" s="5"/>
      <c r="H764" s="20"/>
      <c r="I764" s="20"/>
      <c r="J764" s="5"/>
      <c r="K764" s="5"/>
      <c r="L764" s="5"/>
      <c r="M764" s="5"/>
      <c r="N764" s="5"/>
      <c r="O764" s="5"/>
      <c r="P764" s="5"/>
      <c r="Q764" s="5"/>
      <c r="R764" s="5"/>
      <c r="S764" s="5"/>
      <c r="T764" s="5"/>
      <c r="U764" s="5"/>
      <c r="V764" s="5"/>
      <c r="W764" s="5"/>
      <c r="X764" s="5"/>
      <c r="Y764" s="5"/>
      <c r="Z764" s="5"/>
    </row>
    <row r="765" spans="1:26" ht="14.25" customHeight="1" x14ac:dyDescent="0.35">
      <c r="A765" s="5"/>
      <c r="B765" s="6"/>
      <c r="C765" s="7"/>
      <c r="D765" s="5"/>
      <c r="E765" s="5"/>
      <c r="F765" s="6"/>
      <c r="G765" s="5"/>
      <c r="H765" s="20"/>
      <c r="I765" s="20"/>
      <c r="J765" s="5"/>
      <c r="K765" s="5"/>
      <c r="L765" s="5"/>
      <c r="M765" s="5"/>
      <c r="N765" s="5"/>
      <c r="O765" s="5"/>
      <c r="P765" s="5"/>
      <c r="Q765" s="5"/>
      <c r="R765" s="5"/>
      <c r="S765" s="5"/>
      <c r="T765" s="5"/>
      <c r="U765" s="5"/>
      <c r="V765" s="5"/>
      <c r="W765" s="5"/>
      <c r="X765" s="5"/>
      <c r="Y765" s="5"/>
      <c r="Z765" s="5"/>
    </row>
    <row r="766" spans="1:26" ht="14.25" customHeight="1" x14ac:dyDescent="0.35">
      <c r="A766" s="5"/>
      <c r="B766" s="6"/>
      <c r="C766" s="7"/>
      <c r="D766" s="5"/>
      <c r="E766" s="5"/>
      <c r="F766" s="6"/>
      <c r="G766" s="5"/>
      <c r="H766" s="20"/>
      <c r="I766" s="20"/>
      <c r="J766" s="5"/>
      <c r="K766" s="5"/>
      <c r="L766" s="5"/>
      <c r="M766" s="5"/>
      <c r="N766" s="5"/>
      <c r="O766" s="5"/>
      <c r="P766" s="5"/>
      <c r="Q766" s="5"/>
      <c r="R766" s="5"/>
      <c r="S766" s="5"/>
      <c r="T766" s="5"/>
      <c r="U766" s="5"/>
      <c r="V766" s="5"/>
      <c r="W766" s="5"/>
      <c r="X766" s="5"/>
      <c r="Y766" s="5"/>
      <c r="Z766" s="5"/>
    </row>
    <row r="767" spans="1:26" ht="14.25" customHeight="1" x14ac:dyDescent="0.35">
      <c r="A767" s="5"/>
      <c r="B767" s="6"/>
      <c r="C767" s="7"/>
      <c r="D767" s="5"/>
      <c r="E767" s="5"/>
      <c r="F767" s="6"/>
      <c r="G767" s="5"/>
      <c r="H767" s="20"/>
      <c r="I767" s="20"/>
      <c r="J767" s="5"/>
      <c r="K767" s="5"/>
      <c r="L767" s="5"/>
      <c r="M767" s="5"/>
      <c r="N767" s="5"/>
      <c r="O767" s="5"/>
      <c r="P767" s="5"/>
      <c r="Q767" s="5"/>
      <c r="R767" s="5"/>
      <c r="S767" s="5"/>
      <c r="T767" s="5"/>
      <c r="U767" s="5"/>
      <c r="V767" s="5"/>
      <c r="W767" s="5"/>
      <c r="X767" s="5"/>
      <c r="Y767" s="5"/>
      <c r="Z767" s="5"/>
    </row>
    <row r="768" spans="1:26" ht="14.25" customHeight="1" x14ac:dyDescent="0.35">
      <c r="A768" s="5"/>
      <c r="B768" s="6"/>
      <c r="C768" s="7"/>
      <c r="D768" s="5"/>
      <c r="E768" s="5"/>
      <c r="F768" s="6"/>
      <c r="G768" s="5"/>
      <c r="H768" s="20"/>
      <c r="I768" s="20"/>
      <c r="J768" s="5"/>
      <c r="K768" s="5"/>
      <c r="L768" s="5"/>
      <c r="M768" s="5"/>
      <c r="N768" s="5"/>
      <c r="O768" s="5"/>
      <c r="P768" s="5"/>
      <c r="Q768" s="5"/>
      <c r="R768" s="5"/>
      <c r="S768" s="5"/>
      <c r="T768" s="5"/>
      <c r="U768" s="5"/>
      <c r="V768" s="5"/>
      <c r="W768" s="5"/>
      <c r="X768" s="5"/>
      <c r="Y768" s="5"/>
      <c r="Z768" s="5"/>
    </row>
    <row r="769" spans="1:26" ht="14.25" customHeight="1" x14ac:dyDescent="0.35">
      <c r="A769" s="5"/>
      <c r="B769" s="6"/>
      <c r="C769" s="7"/>
      <c r="D769" s="5"/>
      <c r="E769" s="5"/>
      <c r="F769" s="6"/>
      <c r="G769" s="5"/>
      <c r="H769" s="20"/>
      <c r="I769" s="20"/>
      <c r="J769" s="5"/>
      <c r="K769" s="5"/>
      <c r="L769" s="5"/>
      <c r="M769" s="5"/>
      <c r="N769" s="5"/>
      <c r="O769" s="5"/>
      <c r="P769" s="5"/>
      <c r="Q769" s="5"/>
      <c r="R769" s="5"/>
      <c r="S769" s="5"/>
      <c r="T769" s="5"/>
      <c r="U769" s="5"/>
      <c r="V769" s="5"/>
      <c r="W769" s="5"/>
      <c r="X769" s="5"/>
      <c r="Y769" s="5"/>
      <c r="Z769" s="5"/>
    </row>
    <row r="770" spans="1:26" ht="14.25" customHeight="1" x14ac:dyDescent="0.35">
      <c r="A770" s="5"/>
      <c r="B770" s="6"/>
      <c r="C770" s="7"/>
      <c r="D770" s="5"/>
      <c r="E770" s="5"/>
      <c r="F770" s="6"/>
      <c r="G770" s="5"/>
      <c r="H770" s="20"/>
      <c r="I770" s="20"/>
      <c r="J770" s="5"/>
      <c r="K770" s="5"/>
      <c r="L770" s="5"/>
      <c r="M770" s="5"/>
      <c r="N770" s="5"/>
      <c r="O770" s="5"/>
      <c r="P770" s="5"/>
      <c r="Q770" s="5"/>
      <c r="R770" s="5"/>
      <c r="S770" s="5"/>
      <c r="T770" s="5"/>
      <c r="U770" s="5"/>
      <c r="V770" s="5"/>
      <c r="W770" s="5"/>
      <c r="X770" s="5"/>
      <c r="Y770" s="5"/>
      <c r="Z770" s="5"/>
    </row>
    <row r="771" spans="1:26" ht="14.25" customHeight="1" x14ac:dyDescent="0.35">
      <c r="A771" s="5"/>
      <c r="B771" s="6"/>
      <c r="C771" s="7"/>
      <c r="D771" s="5"/>
      <c r="E771" s="5"/>
      <c r="F771" s="6"/>
      <c r="G771" s="5"/>
      <c r="H771" s="20"/>
      <c r="I771" s="20"/>
      <c r="J771" s="5"/>
      <c r="K771" s="5"/>
      <c r="L771" s="5"/>
      <c r="M771" s="5"/>
      <c r="N771" s="5"/>
      <c r="O771" s="5"/>
      <c r="P771" s="5"/>
      <c r="Q771" s="5"/>
      <c r="R771" s="5"/>
      <c r="S771" s="5"/>
      <c r="T771" s="5"/>
      <c r="U771" s="5"/>
      <c r="V771" s="5"/>
      <c r="W771" s="5"/>
      <c r="X771" s="5"/>
      <c r="Y771" s="5"/>
      <c r="Z771" s="5"/>
    </row>
    <row r="772" spans="1:26" ht="14.25" customHeight="1" x14ac:dyDescent="0.35">
      <c r="A772" s="5"/>
      <c r="B772" s="6"/>
      <c r="C772" s="7"/>
      <c r="D772" s="5"/>
      <c r="E772" s="5"/>
      <c r="F772" s="6"/>
      <c r="G772" s="5"/>
      <c r="H772" s="20"/>
      <c r="I772" s="20"/>
      <c r="J772" s="5"/>
      <c r="K772" s="5"/>
      <c r="L772" s="5"/>
      <c r="M772" s="5"/>
      <c r="N772" s="5"/>
      <c r="O772" s="5"/>
      <c r="P772" s="5"/>
      <c r="Q772" s="5"/>
      <c r="R772" s="5"/>
      <c r="S772" s="5"/>
      <c r="T772" s="5"/>
      <c r="U772" s="5"/>
      <c r="V772" s="5"/>
      <c r="W772" s="5"/>
      <c r="X772" s="5"/>
      <c r="Y772" s="5"/>
      <c r="Z772" s="5"/>
    </row>
    <row r="773" spans="1:26" ht="14.25" customHeight="1" x14ac:dyDescent="0.35">
      <c r="A773" s="5"/>
      <c r="B773" s="6"/>
      <c r="C773" s="7"/>
      <c r="D773" s="5"/>
      <c r="E773" s="5"/>
      <c r="F773" s="6"/>
      <c r="G773" s="5"/>
      <c r="H773" s="20"/>
      <c r="I773" s="20"/>
      <c r="J773" s="5"/>
      <c r="K773" s="5"/>
      <c r="L773" s="5"/>
      <c r="M773" s="5"/>
      <c r="N773" s="5"/>
      <c r="O773" s="5"/>
      <c r="P773" s="5"/>
      <c r="Q773" s="5"/>
      <c r="R773" s="5"/>
      <c r="S773" s="5"/>
      <c r="T773" s="5"/>
      <c r="U773" s="5"/>
      <c r="V773" s="5"/>
      <c r="W773" s="5"/>
      <c r="X773" s="5"/>
      <c r="Y773" s="5"/>
      <c r="Z773" s="5"/>
    </row>
    <row r="774" spans="1:26" ht="14.25" customHeight="1" x14ac:dyDescent="0.35">
      <c r="A774" s="5"/>
      <c r="B774" s="6"/>
      <c r="C774" s="7"/>
      <c r="D774" s="5"/>
      <c r="E774" s="5"/>
      <c r="F774" s="6"/>
      <c r="G774" s="5"/>
      <c r="H774" s="20"/>
      <c r="I774" s="20"/>
      <c r="J774" s="5"/>
      <c r="K774" s="5"/>
      <c r="L774" s="5"/>
      <c r="M774" s="5"/>
      <c r="N774" s="5"/>
      <c r="O774" s="5"/>
      <c r="P774" s="5"/>
      <c r="Q774" s="5"/>
      <c r="R774" s="5"/>
      <c r="S774" s="5"/>
      <c r="T774" s="5"/>
      <c r="U774" s="5"/>
      <c r="V774" s="5"/>
      <c r="W774" s="5"/>
      <c r="X774" s="5"/>
      <c r="Y774" s="5"/>
      <c r="Z774" s="5"/>
    </row>
    <row r="775" spans="1:26" ht="14.25" customHeight="1" x14ac:dyDescent="0.35">
      <c r="A775" s="5"/>
      <c r="B775" s="6"/>
      <c r="C775" s="7"/>
      <c r="D775" s="5"/>
      <c r="E775" s="5"/>
      <c r="F775" s="6"/>
      <c r="G775" s="5"/>
      <c r="H775" s="20"/>
      <c r="I775" s="20"/>
      <c r="J775" s="5"/>
      <c r="K775" s="5"/>
      <c r="L775" s="5"/>
      <c r="M775" s="5"/>
      <c r="N775" s="5"/>
      <c r="O775" s="5"/>
      <c r="P775" s="5"/>
      <c r="Q775" s="5"/>
      <c r="R775" s="5"/>
      <c r="S775" s="5"/>
      <c r="T775" s="5"/>
      <c r="U775" s="5"/>
      <c r="V775" s="5"/>
      <c r="W775" s="5"/>
      <c r="X775" s="5"/>
      <c r="Y775" s="5"/>
      <c r="Z775" s="5"/>
    </row>
    <row r="776" spans="1:26" ht="14.25" customHeight="1" x14ac:dyDescent="0.35">
      <c r="A776" s="5"/>
      <c r="B776" s="6"/>
      <c r="C776" s="7"/>
      <c r="D776" s="5"/>
      <c r="E776" s="5"/>
      <c r="F776" s="6"/>
      <c r="G776" s="5"/>
      <c r="H776" s="20"/>
      <c r="I776" s="20"/>
      <c r="J776" s="5"/>
      <c r="K776" s="5"/>
      <c r="L776" s="5"/>
      <c r="M776" s="5"/>
      <c r="N776" s="5"/>
      <c r="O776" s="5"/>
      <c r="P776" s="5"/>
      <c r="Q776" s="5"/>
      <c r="R776" s="5"/>
      <c r="S776" s="5"/>
      <c r="T776" s="5"/>
      <c r="U776" s="5"/>
      <c r="V776" s="5"/>
      <c r="W776" s="5"/>
      <c r="X776" s="5"/>
      <c r="Y776" s="5"/>
      <c r="Z776" s="5"/>
    </row>
    <row r="777" spans="1:26" ht="14.25" customHeight="1" x14ac:dyDescent="0.35">
      <c r="A777" s="5"/>
      <c r="B777" s="6"/>
      <c r="C777" s="7"/>
      <c r="D777" s="5"/>
      <c r="E777" s="5"/>
      <c r="F777" s="6"/>
      <c r="G777" s="5"/>
      <c r="H777" s="20"/>
      <c r="I777" s="20"/>
      <c r="J777" s="5"/>
      <c r="K777" s="5"/>
      <c r="L777" s="5"/>
      <c r="M777" s="5"/>
      <c r="N777" s="5"/>
      <c r="O777" s="5"/>
      <c r="P777" s="5"/>
      <c r="Q777" s="5"/>
      <c r="R777" s="5"/>
      <c r="S777" s="5"/>
      <c r="T777" s="5"/>
      <c r="U777" s="5"/>
      <c r="V777" s="5"/>
      <c r="W777" s="5"/>
      <c r="X777" s="5"/>
      <c r="Y777" s="5"/>
      <c r="Z777" s="5"/>
    </row>
    <row r="778" spans="1:26" ht="14.25" customHeight="1" x14ac:dyDescent="0.35">
      <c r="A778" s="5"/>
      <c r="B778" s="6"/>
      <c r="C778" s="7"/>
      <c r="D778" s="5"/>
      <c r="E778" s="5"/>
      <c r="F778" s="6"/>
      <c r="G778" s="5"/>
      <c r="H778" s="20"/>
      <c r="I778" s="20"/>
      <c r="J778" s="5"/>
      <c r="K778" s="5"/>
      <c r="L778" s="5"/>
      <c r="M778" s="5"/>
      <c r="N778" s="5"/>
      <c r="O778" s="5"/>
      <c r="P778" s="5"/>
      <c r="Q778" s="5"/>
      <c r="R778" s="5"/>
      <c r="S778" s="5"/>
      <c r="T778" s="5"/>
      <c r="U778" s="5"/>
      <c r="V778" s="5"/>
      <c r="W778" s="5"/>
      <c r="X778" s="5"/>
      <c r="Y778" s="5"/>
      <c r="Z778" s="5"/>
    </row>
    <row r="779" spans="1:26" ht="14.25" customHeight="1" x14ac:dyDescent="0.35">
      <c r="A779" s="5"/>
      <c r="B779" s="6"/>
      <c r="C779" s="7"/>
      <c r="D779" s="5"/>
      <c r="E779" s="5"/>
      <c r="F779" s="6"/>
      <c r="G779" s="5"/>
      <c r="H779" s="20"/>
      <c r="I779" s="20"/>
      <c r="J779" s="5"/>
      <c r="K779" s="5"/>
      <c r="L779" s="5"/>
      <c r="M779" s="5"/>
      <c r="N779" s="5"/>
      <c r="O779" s="5"/>
      <c r="P779" s="5"/>
      <c r="Q779" s="5"/>
      <c r="R779" s="5"/>
      <c r="S779" s="5"/>
      <c r="T779" s="5"/>
      <c r="U779" s="5"/>
      <c r="V779" s="5"/>
      <c r="W779" s="5"/>
      <c r="X779" s="5"/>
      <c r="Y779" s="5"/>
      <c r="Z779" s="5"/>
    </row>
    <row r="780" spans="1:26" ht="14.25" customHeight="1" x14ac:dyDescent="0.35">
      <c r="A780" s="5"/>
      <c r="B780" s="6"/>
      <c r="C780" s="7"/>
      <c r="D780" s="5"/>
      <c r="E780" s="5"/>
      <c r="F780" s="6"/>
      <c r="G780" s="5"/>
      <c r="H780" s="20"/>
      <c r="I780" s="20"/>
      <c r="J780" s="5"/>
      <c r="K780" s="5"/>
      <c r="L780" s="5"/>
      <c r="M780" s="5"/>
      <c r="N780" s="5"/>
      <c r="O780" s="5"/>
      <c r="P780" s="5"/>
      <c r="Q780" s="5"/>
      <c r="R780" s="5"/>
      <c r="S780" s="5"/>
      <c r="T780" s="5"/>
      <c r="U780" s="5"/>
      <c r="V780" s="5"/>
      <c r="W780" s="5"/>
      <c r="X780" s="5"/>
      <c r="Y780" s="5"/>
      <c r="Z780" s="5"/>
    </row>
    <row r="781" spans="1:26" ht="14.25" customHeight="1" x14ac:dyDescent="0.35">
      <c r="A781" s="5"/>
      <c r="B781" s="6"/>
      <c r="C781" s="7"/>
      <c r="D781" s="5"/>
      <c r="E781" s="5"/>
      <c r="F781" s="6"/>
      <c r="G781" s="5"/>
      <c r="H781" s="20"/>
      <c r="I781" s="20"/>
      <c r="J781" s="5"/>
      <c r="K781" s="5"/>
      <c r="L781" s="5"/>
      <c r="M781" s="5"/>
      <c r="N781" s="5"/>
      <c r="O781" s="5"/>
      <c r="P781" s="5"/>
      <c r="Q781" s="5"/>
      <c r="R781" s="5"/>
      <c r="S781" s="5"/>
      <c r="T781" s="5"/>
      <c r="U781" s="5"/>
      <c r="V781" s="5"/>
      <c r="W781" s="5"/>
      <c r="X781" s="5"/>
      <c r="Y781" s="5"/>
      <c r="Z781" s="5"/>
    </row>
    <row r="782" spans="1:26" ht="14.25" customHeight="1" x14ac:dyDescent="0.35">
      <c r="A782" s="5"/>
      <c r="B782" s="6"/>
      <c r="C782" s="7"/>
      <c r="D782" s="5"/>
      <c r="E782" s="5"/>
      <c r="F782" s="6"/>
      <c r="G782" s="5"/>
      <c r="H782" s="20"/>
      <c r="I782" s="20"/>
      <c r="J782" s="5"/>
      <c r="K782" s="5"/>
      <c r="L782" s="5"/>
      <c r="M782" s="5"/>
      <c r="N782" s="5"/>
      <c r="O782" s="5"/>
      <c r="P782" s="5"/>
      <c r="Q782" s="5"/>
      <c r="R782" s="5"/>
      <c r="S782" s="5"/>
      <c r="T782" s="5"/>
      <c r="U782" s="5"/>
      <c r="V782" s="5"/>
      <c r="W782" s="5"/>
      <c r="X782" s="5"/>
      <c r="Y782" s="5"/>
      <c r="Z782" s="5"/>
    </row>
    <row r="783" spans="1:26" ht="14.25" customHeight="1" x14ac:dyDescent="0.35">
      <c r="A783" s="5"/>
      <c r="B783" s="6"/>
      <c r="C783" s="7"/>
      <c r="D783" s="5"/>
      <c r="E783" s="5"/>
      <c r="F783" s="6"/>
      <c r="G783" s="5"/>
      <c r="H783" s="20"/>
      <c r="I783" s="20"/>
      <c r="J783" s="5"/>
      <c r="K783" s="5"/>
      <c r="L783" s="5"/>
      <c r="M783" s="5"/>
      <c r="N783" s="5"/>
      <c r="O783" s="5"/>
      <c r="P783" s="5"/>
      <c r="Q783" s="5"/>
      <c r="R783" s="5"/>
      <c r="S783" s="5"/>
      <c r="T783" s="5"/>
      <c r="U783" s="5"/>
      <c r="V783" s="5"/>
      <c r="W783" s="5"/>
      <c r="X783" s="5"/>
      <c r="Y783" s="5"/>
      <c r="Z783" s="5"/>
    </row>
    <row r="784" spans="1:26" ht="14.25" customHeight="1" x14ac:dyDescent="0.35">
      <c r="A784" s="5"/>
      <c r="B784" s="6"/>
      <c r="C784" s="7"/>
      <c r="D784" s="5"/>
      <c r="E784" s="5"/>
      <c r="F784" s="6"/>
      <c r="G784" s="5"/>
      <c r="H784" s="20"/>
      <c r="I784" s="20"/>
      <c r="J784" s="5"/>
      <c r="K784" s="5"/>
      <c r="L784" s="5"/>
      <c r="M784" s="5"/>
      <c r="N784" s="5"/>
      <c r="O784" s="5"/>
      <c r="P784" s="5"/>
      <c r="Q784" s="5"/>
      <c r="R784" s="5"/>
      <c r="S784" s="5"/>
      <c r="T784" s="5"/>
      <c r="U784" s="5"/>
      <c r="V784" s="5"/>
      <c r="W784" s="5"/>
      <c r="X784" s="5"/>
      <c r="Y784" s="5"/>
      <c r="Z784" s="5"/>
    </row>
    <row r="785" spans="1:26" ht="14.25" customHeight="1" x14ac:dyDescent="0.35">
      <c r="A785" s="5"/>
      <c r="B785" s="6"/>
      <c r="C785" s="7"/>
      <c r="D785" s="5"/>
      <c r="E785" s="5"/>
      <c r="F785" s="6"/>
      <c r="G785" s="5"/>
      <c r="H785" s="20"/>
      <c r="I785" s="20"/>
      <c r="J785" s="5"/>
      <c r="K785" s="5"/>
      <c r="L785" s="5"/>
      <c r="M785" s="5"/>
      <c r="N785" s="5"/>
      <c r="O785" s="5"/>
      <c r="P785" s="5"/>
      <c r="Q785" s="5"/>
      <c r="R785" s="5"/>
      <c r="S785" s="5"/>
      <c r="T785" s="5"/>
      <c r="U785" s="5"/>
      <c r="V785" s="5"/>
      <c r="W785" s="5"/>
      <c r="X785" s="5"/>
      <c r="Y785" s="5"/>
      <c r="Z785" s="5"/>
    </row>
    <row r="786" spans="1:26" ht="14.25" customHeight="1" x14ac:dyDescent="0.35">
      <c r="A786" s="5"/>
      <c r="B786" s="6"/>
      <c r="C786" s="7"/>
      <c r="D786" s="5"/>
      <c r="E786" s="5"/>
      <c r="F786" s="6"/>
      <c r="G786" s="5"/>
      <c r="H786" s="20"/>
      <c r="I786" s="20"/>
      <c r="J786" s="5"/>
      <c r="K786" s="5"/>
      <c r="L786" s="5"/>
      <c r="M786" s="5"/>
      <c r="N786" s="5"/>
      <c r="O786" s="5"/>
      <c r="P786" s="5"/>
      <c r="Q786" s="5"/>
      <c r="R786" s="5"/>
      <c r="S786" s="5"/>
      <c r="T786" s="5"/>
      <c r="U786" s="5"/>
      <c r="V786" s="5"/>
      <c r="W786" s="5"/>
      <c r="X786" s="5"/>
      <c r="Y786" s="5"/>
      <c r="Z786" s="5"/>
    </row>
    <row r="787" spans="1:26" ht="14.25" customHeight="1" x14ac:dyDescent="0.35">
      <c r="A787" s="5"/>
      <c r="B787" s="6"/>
      <c r="C787" s="7"/>
      <c r="D787" s="5"/>
      <c r="E787" s="5"/>
      <c r="F787" s="6"/>
      <c r="G787" s="5"/>
      <c r="H787" s="20"/>
      <c r="I787" s="20"/>
      <c r="J787" s="5"/>
      <c r="K787" s="5"/>
      <c r="L787" s="5"/>
      <c r="M787" s="5"/>
      <c r="N787" s="5"/>
      <c r="O787" s="5"/>
      <c r="P787" s="5"/>
      <c r="Q787" s="5"/>
      <c r="R787" s="5"/>
      <c r="S787" s="5"/>
      <c r="T787" s="5"/>
      <c r="U787" s="5"/>
      <c r="V787" s="5"/>
      <c r="W787" s="5"/>
      <c r="X787" s="5"/>
      <c r="Y787" s="5"/>
      <c r="Z787" s="5"/>
    </row>
    <row r="788" spans="1:26" ht="14.25" customHeight="1" x14ac:dyDescent="0.35">
      <c r="A788" s="5"/>
      <c r="B788" s="6"/>
      <c r="C788" s="7"/>
      <c r="D788" s="5"/>
      <c r="E788" s="5"/>
      <c r="F788" s="6"/>
      <c r="G788" s="5"/>
      <c r="H788" s="20"/>
      <c r="I788" s="20"/>
      <c r="J788" s="5"/>
      <c r="K788" s="5"/>
      <c r="L788" s="5"/>
      <c r="M788" s="5"/>
      <c r="N788" s="5"/>
      <c r="O788" s="5"/>
      <c r="P788" s="5"/>
      <c r="Q788" s="5"/>
      <c r="R788" s="5"/>
      <c r="S788" s="5"/>
      <c r="T788" s="5"/>
      <c r="U788" s="5"/>
      <c r="V788" s="5"/>
      <c r="W788" s="5"/>
      <c r="X788" s="5"/>
      <c r="Y788" s="5"/>
      <c r="Z788" s="5"/>
    </row>
    <row r="789" spans="1:26" ht="14.25" customHeight="1" x14ac:dyDescent="0.35">
      <c r="A789" s="5"/>
      <c r="B789" s="6"/>
      <c r="C789" s="7"/>
      <c r="D789" s="5"/>
      <c r="E789" s="5"/>
      <c r="F789" s="6"/>
      <c r="G789" s="5"/>
      <c r="H789" s="20"/>
      <c r="I789" s="20"/>
      <c r="J789" s="5"/>
      <c r="K789" s="5"/>
      <c r="L789" s="5"/>
      <c r="M789" s="5"/>
      <c r="N789" s="5"/>
      <c r="O789" s="5"/>
      <c r="P789" s="5"/>
      <c r="Q789" s="5"/>
      <c r="R789" s="5"/>
      <c r="S789" s="5"/>
      <c r="T789" s="5"/>
      <c r="U789" s="5"/>
      <c r="V789" s="5"/>
      <c r="W789" s="5"/>
      <c r="X789" s="5"/>
      <c r="Y789" s="5"/>
      <c r="Z789" s="5"/>
    </row>
    <row r="790" spans="1:26" ht="14.25" customHeight="1" x14ac:dyDescent="0.35">
      <c r="A790" s="5"/>
      <c r="B790" s="6"/>
      <c r="C790" s="7"/>
      <c r="D790" s="5"/>
      <c r="E790" s="5"/>
      <c r="F790" s="6"/>
      <c r="G790" s="5"/>
      <c r="H790" s="20"/>
      <c r="I790" s="20"/>
      <c r="J790" s="5"/>
      <c r="K790" s="5"/>
      <c r="L790" s="5"/>
      <c r="M790" s="5"/>
      <c r="N790" s="5"/>
      <c r="O790" s="5"/>
      <c r="P790" s="5"/>
      <c r="Q790" s="5"/>
      <c r="R790" s="5"/>
      <c r="S790" s="5"/>
      <c r="T790" s="5"/>
      <c r="U790" s="5"/>
      <c r="V790" s="5"/>
      <c r="W790" s="5"/>
      <c r="X790" s="5"/>
      <c r="Y790" s="5"/>
      <c r="Z790" s="5"/>
    </row>
    <row r="791" spans="1:26" ht="14.25" customHeight="1" x14ac:dyDescent="0.35">
      <c r="A791" s="5"/>
      <c r="B791" s="6"/>
      <c r="C791" s="7"/>
      <c r="D791" s="5"/>
      <c r="E791" s="5"/>
      <c r="F791" s="6"/>
      <c r="G791" s="5"/>
      <c r="H791" s="20"/>
      <c r="I791" s="20"/>
      <c r="J791" s="5"/>
      <c r="K791" s="5"/>
      <c r="L791" s="5"/>
      <c r="M791" s="5"/>
      <c r="N791" s="5"/>
      <c r="O791" s="5"/>
      <c r="P791" s="5"/>
      <c r="Q791" s="5"/>
      <c r="R791" s="5"/>
      <c r="S791" s="5"/>
      <c r="T791" s="5"/>
      <c r="U791" s="5"/>
      <c r="V791" s="5"/>
      <c r="W791" s="5"/>
      <c r="X791" s="5"/>
      <c r="Y791" s="5"/>
      <c r="Z791" s="5"/>
    </row>
    <row r="792" spans="1:26" ht="14.25" customHeight="1" x14ac:dyDescent="0.35">
      <c r="A792" s="5"/>
      <c r="B792" s="6"/>
      <c r="C792" s="7"/>
      <c r="D792" s="5"/>
      <c r="E792" s="5"/>
      <c r="F792" s="6"/>
      <c r="G792" s="5"/>
      <c r="H792" s="20"/>
      <c r="I792" s="20"/>
      <c r="J792" s="5"/>
      <c r="K792" s="5"/>
      <c r="L792" s="5"/>
      <c r="M792" s="5"/>
      <c r="N792" s="5"/>
      <c r="O792" s="5"/>
      <c r="P792" s="5"/>
      <c r="Q792" s="5"/>
      <c r="R792" s="5"/>
      <c r="S792" s="5"/>
      <c r="T792" s="5"/>
      <c r="U792" s="5"/>
      <c r="V792" s="5"/>
      <c r="W792" s="5"/>
      <c r="X792" s="5"/>
      <c r="Y792" s="5"/>
      <c r="Z792" s="5"/>
    </row>
    <row r="793" spans="1:26" ht="14.25" customHeight="1" x14ac:dyDescent="0.35">
      <c r="A793" s="5"/>
      <c r="B793" s="6"/>
      <c r="C793" s="7"/>
      <c r="D793" s="5"/>
      <c r="E793" s="5"/>
      <c r="F793" s="6"/>
      <c r="G793" s="5"/>
      <c r="H793" s="20"/>
      <c r="I793" s="20"/>
      <c r="J793" s="5"/>
      <c r="K793" s="5"/>
      <c r="L793" s="5"/>
      <c r="M793" s="5"/>
      <c r="N793" s="5"/>
      <c r="O793" s="5"/>
      <c r="P793" s="5"/>
      <c r="Q793" s="5"/>
      <c r="R793" s="5"/>
      <c r="S793" s="5"/>
      <c r="T793" s="5"/>
      <c r="U793" s="5"/>
      <c r="V793" s="5"/>
      <c r="W793" s="5"/>
      <c r="X793" s="5"/>
      <c r="Y793" s="5"/>
      <c r="Z793" s="5"/>
    </row>
    <row r="794" spans="1:26" ht="14.25" customHeight="1" x14ac:dyDescent="0.35">
      <c r="A794" s="5"/>
      <c r="B794" s="6"/>
      <c r="C794" s="7"/>
      <c r="D794" s="5"/>
      <c r="E794" s="5"/>
      <c r="F794" s="6"/>
      <c r="G794" s="5"/>
      <c r="H794" s="20"/>
      <c r="I794" s="20"/>
      <c r="J794" s="5"/>
      <c r="K794" s="5"/>
      <c r="L794" s="5"/>
      <c r="M794" s="5"/>
      <c r="N794" s="5"/>
      <c r="O794" s="5"/>
      <c r="P794" s="5"/>
      <c r="Q794" s="5"/>
      <c r="R794" s="5"/>
      <c r="S794" s="5"/>
      <c r="T794" s="5"/>
      <c r="U794" s="5"/>
      <c r="V794" s="5"/>
      <c r="W794" s="5"/>
      <c r="X794" s="5"/>
      <c r="Y794" s="5"/>
      <c r="Z794" s="5"/>
    </row>
    <row r="795" spans="1:26" ht="14.25" customHeight="1" x14ac:dyDescent="0.35">
      <c r="A795" s="5"/>
      <c r="B795" s="6"/>
      <c r="C795" s="7"/>
      <c r="D795" s="5"/>
      <c r="E795" s="5"/>
      <c r="F795" s="6"/>
      <c r="G795" s="5"/>
      <c r="H795" s="20"/>
      <c r="I795" s="20"/>
      <c r="J795" s="5"/>
      <c r="K795" s="5"/>
      <c r="L795" s="5"/>
      <c r="M795" s="5"/>
      <c r="N795" s="5"/>
      <c r="O795" s="5"/>
      <c r="P795" s="5"/>
      <c r="Q795" s="5"/>
      <c r="R795" s="5"/>
      <c r="S795" s="5"/>
      <c r="T795" s="5"/>
      <c r="U795" s="5"/>
      <c r="V795" s="5"/>
      <c r="W795" s="5"/>
      <c r="X795" s="5"/>
      <c r="Y795" s="5"/>
      <c r="Z795" s="5"/>
    </row>
    <row r="796" spans="1:26" ht="14.25" customHeight="1" x14ac:dyDescent="0.35">
      <c r="A796" s="5"/>
      <c r="B796" s="6"/>
      <c r="C796" s="7"/>
      <c r="D796" s="5"/>
      <c r="E796" s="5"/>
      <c r="F796" s="6"/>
      <c r="G796" s="5"/>
      <c r="H796" s="20"/>
      <c r="I796" s="20"/>
      <c r="J796" s="5"/>
      <c r="K796" s="5"/>
      <c r="L796" s="5"/>
      <c r="M796" s="5"/>
      <c r="N796" s="5"/>
      <c r="O796" s="5"/>
      <c r="P796" s="5"/>
      <c r="Q796" s="5"/>
      <c r="R796" s="5"/>
      <c r="S796" s="5"/>
      <c r="T796" s="5"/>
      <c r="U796" s="5"/>
      <c r="V796" s="5"/>
      <c r="W796" s="5"/>
      <c r="X796" s="5"/>
      <c r="Y796" s="5"/>
      <c r="Z796" s="5"/>
    </row>
    <row r="797" spans="1:26" ht="14.25" customHeight="1" x14ac:dyDescent="0.35">
      <c r="A797" s="5"/>
      <c r="B797" s="6"/>
      <c r="C797" s="7"/>
      <c r="D797" s="5"/>
      <c r="E797" s="5"/>
      <c r="F797" s="6"/>
      <c r="G797" s="5"/>
      <c r="H797" s="20"/>
      <c r="I797" s="20"/>
      <c r="J797" s="5"/>
      <c r="K797" s="5"/>
      <c r="L797" s="5"/>
      <c r="M797" s="5"/>
      <c r="N797" s="5"/>
      <c r="O797" s="5"/>
      <c r="P797" s="5"/>
      <c r="Q797" s="5"/>
      <c r="R797" s="5"/>
      <c r="S797" s="5"/>
      <c r="T797" s="5"/>
      <c r="U797" s="5"/>
      <c r="V797" s="5"/>
      <c r="W797" s="5"/>
      <c r="X797" s="5"/>
      <c r="Y797" s="5"/>
      <c r="Z797" s="5"/>
    </row>
    <row r="798" spans="1:26" ht="14.25" customHeight="1" x14ac:dyDescent="0.35">
      <c r="A798" s="5"/>
      <c r="B798" s="6"/>
      <c r="C798" s="7"/>
      <c r="D798" s="5"/>
      <c r="E798" s="5"/>
      <c r="F798" s="6"/>
      <c r="G798" s="5"/>
      <c r="H798" s="20"/>
      <c r="I798" s="20"/>
      <c r="J798" s="5"/>
      <c r="K798" s="5"/>
      <c r="L798" s="5"/>
      <c r="M798" s="5"/>
      <c r="N798" s="5"/>
      <c r="O798" s="5"/>
      <c r="P798" s="5"/>
      <c r="Q798" s="5"/>
      <c r="R798" s="5"/>
      <c r="S798" s="5"/>
      <c r="T798" s="5"/>
      <c r="U798" s="5"/>
      <c r="V798" s="5"/>
      <c r="W798" s="5"/>
      <c r="X798" s="5"/>
      <c r="Y798" s="5"/>
      <c r="Z798" s="5"/>
    </row>
    <row r="799" spans="1:26" ht="14.25" customHeight="1" x14ac:dyDescent="0.35">
      <c r="A799" s="5"/>
      <c r="B799" s="6"/>
      <c r="C799" s="7"/>
      <c r="D799" s="5"/>
      <c r="E799" s="5"/>
      <c r="F799" s="6"/>
      <c r="G799" s="5"/>
      <c r="H799" s="20"/>
      <c r="I799" s="20"/>
      <c r="J799" s="5"/>
      <c r="K799" s="5"/>
      <c r="L799" s="5"/>
      <c r="M799" s="5"/>
      <c r="N799" s="5"/>
      <c r="O799" s="5"/>
      <c r="P799" s="5"/>
      <c r="Q799" s="5"/>
      <c r="R799" s="5"/>
      <c r="S799" s="5"/>
      <c r="T799" s="5"/>
      <c r="U799" s="5"/>
      <c r="V799" s="5"/>
      <c r="W799" s="5"/>
      <c r="X799" s="5"/>
      <c r="Y799" s="5"/>
      <c r="Z799" s="5"/>
    </row>
    <row r="800" spans="1:26" ht="14.25" customHeight="1" x14ac:dyDescent="0.35">
      <c r="A800" s="5"/>
      <c r="B800" s="6"/>
      <c r="C800" s="7"/>
      <c r="D800" s="5"/>
      <c r="E800" s="5"/>
      <c r="F800" s="6"/>
      <c r="G800" s="5"/>
      <c r="H800" s="20"/>
      <c r="I800" s="20"/>
      <c r="J800" s="5"/>
      <c r="K800" s="5"/>
      <c r="L800" s="5"/>
      <c r="M800" s="5"/>
      <c r="N800" s="5"/>
      <c r="O800" s="5"/>
      <c r="P800" s="5"/>
      <c r="Q800" s="5"/>
      <c r="R800" s="5"/>
      <c r="S800" s="5"/>
      <c r="T800" s="5"/>
      <c r="U800" s="5"/>
      <c r="V800" s="5"/>
      <c r="W800" s="5"/>
      <c r="X800" s="5"/>
      <c r="Y800" s="5"/>
      <c r="Z800" s="5"/>
    </row>
    <row r="801" spans="1:26" ht="14.25" customHeight="1" x14ac:dyDescent="0.35">
      <c r="A801" s="5"/>
      <c r="B801" s="6"/>
      <c r="C801" s="7"/>
      <c r="D801" s="5"/>
      <c r="E801" s="5"/>
      <c r="F801" s="6"/>
      <c r="G801" s="5"/>
      <c r="H801" s="20"/>
      <c r="I801" s="20"/>
      <c r="J801" s="5"/>
      <c r="K801" s="5"/>
      <c r="L801" s="5"/>
      <c r="M801" s="5"/>
      <c r="N801" s="5"/>
      <c r="O801" s="5"/>
      <c r="P801" s="5"/>
      <c r="Q801" s="5"/>
      <c r="R801" s="5"/>
      <c r="S801" s="5"/>
      <c r="T801" s="5"/>
      <c r="U801" s="5"/>
      <c r="V801" s="5"/>
      <c r="W801" s="5"/>
      <c r="X801" s="5"/>
      <c r="Y801" s="5"/>
      <c r="Z801" s="5"/>
    </row>
    <row r="802" spans="1:26" ht="14.25" customHeight="1" x14ac:dyDescent="0.35">
      <c r="A802" s="5"/>
      <c r="B802" s="6"/>
      <c r="C802" s="7"/>
      <c r="D802" s="5"/>
      <c r="E802" s="5"/>
      <c r="F802" s="6"/>
      <c r="G802" s="5"/>
      <c r="H802" s="20"/>
      <c r="I802" s="20"/>
      <c r="J802" s="5"/>
      <c r="K802" s="5"/>
      <c r="L802" s="5"/>
      <c r="M802" s="5"/>
      <c r="N802" s="5"/>
      <c r="O802" s="5"/>
      <c r="P802" s="5"/>
      <c r="Q802" s="5"/>
      <c r="R802" s="5"/>
      <c r="S802" s="5"/>
      <c r="T802" s="5"/>
      <c r="U802" s="5"/>
      <c r="V802" s="5"/>
      <c r="W802" s="5"/>
      <c r="X802" s="5"/>
      <c r="Y802" s="5"/>
      <c r="Z802" s="5"/>
    </row>
    <row r="803" spans="1:26" ht="14.25" customHeight="1" x14ac:dyDescent="0.35">
      <c r="A803" s="5"/>
      <c r="B803" s="6"/>
      <c r="C803" s="7"/>
      <c r="D803" s="5"/>
      <c r="E803" s="5"/>
      <c r="F803" s="6"/>
      <c r="G803" s="5"/>
      <c r="H803" s="20"/>
      <c r="I803" s="20"/>
      <c r="J803" s="5"/>
      <c r="K803" s="5"/>
      <c r="L803" s="5"/>
      <c r="M803" s="5"/>
      <c r="N803" s="5"/>
      <c r="O803" s="5"/>
      <c r="P803" s="5"/>
      <c r="Q803" s="5"/>
      <c r="R803" s="5"/>
      <c r="S803" s="5"/>
      <c r="T803" s="5"/>
      <c r="U803" s="5"/>
      <c r="V803" s="5"/>
      <c r="W803" s="5"/>
      <c r="X803" s="5"/>
      <c r="Y803" s="5"/>
      <c r="Z803" s="5"/>
    </row>
    <row r="804" spans="1:26" ht="14.25" customHeight="1" x14ac:dyDescent="0.35">
      <c r="A804" s="5"/>
      <c r="B804" s="6"/>
      <c r="C804" s="7"/>
      <c r="D804" s="5"/>
      <c r="E804" s="5"/>
      <c r="F804" s="6"/>
      <c r="G804" s="5"/>
      <c r="H804" s="20"/>
      <c r="I804" s="20"/>
      <c r="J804" s="5"/>
      <c r="K804" s="5"/>
      <c r="L804" s="5"/>
      <c r="M804" s="5"/>
      <c r="N804" s="5"/>
      <c r="O804" s="5"/>
      <c r="P804" s="5"/>
      <c r="Q804" s="5"/>
      <c r="R804" s="5"/>
      <c r="S804" s="5"/>
      <c r="T804" s="5"/>
      <c r="U804" s="5"/>
      <c r="V804" s="5"/>
      <c r="W804" s="5"/>
      <c r="X804" s="5"/>
      <c r="Y804" s="5"/>
      <c r="Z804" s="5"/>
    </row>
    <row r="805" spans="1:26" ht="14.25" customHeight="1" x14ac:dyDescent="0.35">
      <c r="A805" s="5"/>
      <c r="B805" s="6"/>
      <c r="C805" s="7"/>
      <c r="D805" s="5"/>
      <c r="E805" s="5"/>
      <c r="F805" s="6"/>
      <c r="G805" s="5"/>
      <c r="H805" s="20"/>
      <c r="I805" s="20"/>
      <c r="J805" s="5"/>
      <c r="K805" s="5"/>
      <c r="L805" s="5"/>
      <c r="M805" s="5"/>
      <c r="N805" s="5"/>
      <c r="O805" s="5"/>
      <c r="P805" s="5"/>
      <c r="Q805" s="5"/>
      <c r="R805" s="5"/>
      <c r="S805" s="5"/>
      <c r="T805" s="5"/>
      <c r="U805" s="5"/>
      <c r="V805" s="5"/>
      <c r="W805" s="5"/>
      <c r="X805" s="5"/>
      <c r="Y805" s="5"/>
      <c r="Z805" s="5"/>
    </row>
    <row r="806" spans="1:26" ht="14.25" customHeight="1" x14ac:dyDescent="0.35">
      <c r="A806" s="5"/>
      <c r="B806" s="6"/>
      <c r="C806" s="7"/>
      <c r="D806" s="5"/>
      <c r="E806" s="5"/>
      <c r="F806" s="6"/>
      <c r="G806" s="5"/>
      <c r="H806" s="20"/>
      <c r="I806" s="20"/>
      <c r="J806" s="5"/>
      <c r="K806" s="5"/>
      <c r="L806" s="5"/>
      <c r="M806" s="5"/>
      <c r="N806" s="5"/>
      <c r="O806" s="5"/>
      <c r="P806" s="5"/>
      <c r="Q806" s="5"/>
      <c r="R806" s="5"/>
      <c r="S806" s="5"/>
      <c r="T806" s="5"/>
      <c r="U806" s="5"/>
      <c r="V806" s="5"/>
      <c r="W806" s="5"/>
      <c r="X806" s="5"/>
      <c r="Y806" s="5"/>
      <c r="Z806" s="5"/>
    </row>
    <row r="807" spans="1:26" ht="14.25" customHeight="1" x14ac:dyDescent="0.35">
      <c r="A807" s="5"/>
      <c r="B807" s="6"/>
      <c r="C807" s="7"/>
      <c r="D807" s="5"/>
      <c r="E807" s="5"/>
      <c r="F807" s="6"/>
      <c r="G807" s="5"/>
      <c r="H807" s="20"/>
      <c r="I807" s="20"/>
      <c r="J807" s="5"/>
      <c r="K807" s="5"/>
      <c r="L807" s="5"/>
      <c r="M807" s="5"/>
      <c r="N807" s="5"/>
      <c r="O807" s="5"/>
      <c r="P807" s="5"/>
      <c r="Q807" s="5"/>
      <c r="R807" s="5"/>
      <c r="S807" s="5"/>
      <c r="T807" s="5"/>
      <c r="U807" s="5"/>
      <c r="V807" s="5"/>
      <c r="W807" s="5"/>
      <c r="X807" s="5"/>
      <c r="Y807" s="5"/>
      <c r="Z807" s="5"/>
    </row>
    <row r="808" spans="1:26" ht="14.25" customHeight="1" x14ac:dyDescent="0.35">
      <c r="A808" s="5"/>
      <c r="B808" s="6"/>
      <c r="C808" s="7"/>
      <c r="D808" s="5"/>
      <c r="E808" s="5"/>
      <c r="F808" s="6"/>
      <c r="G808" s="5"/>
      <c r="H808" s="20"/>
      <c r="I808" s="20"/>
      <c r="J808" s="5"/>
      <c r="K808" s="5"/>
      <c r="L808" s="5"/>
      <c r="M808" s="5"/>
      <c r="N808" s="5"/>
      <c r="O808" s="5"/>
      <c r="P808" s="5"/>
      <c r="Q808" s="5"/>
      <c r="R808" s="5"/>
      <c r="S808" s="5"/>
      <c r="T808" s="5"/>
      <c r="U808" s="5"/>
      <c r="V808" s="5"/>
      <c r="W808" s="5"/>
      <c r="X808" s="5"/>
      <c r="Y808" s="5"/>
      <c r="Z808" s="5"/>
    </row>
    <row r="809" spans="1:26" ht="14.25" customHeight="1" x14ac:dyDescent="0.35">
      <c r="A809" s="5"/>
      <c r="B809" s="6"/>
      <c r="C809" s="7"/>
      <c r="D809" s="5"/>
      <c r="E809" s="5"/>
      <c r="F809" s="6"/>
      <c r="G809" s="5"/>
      <c r="H809" s="20"/>
      <c r="I809" s="20"/>
      <c r="J809" s="5"/>
      <c r="K809" s="5"/>
      <c r="L809" s="5"/>
      <c r="M809" s="5"/>
      <c r="N809" s="5"/>
      <c r="O809" s="5"/>
      <c r="P809" s="5"/>
      <c r="Q809" s="5"/>
      <c r="R809" s="5"/>
      <c r="S809" s="5"/>
      <c r="T809" s="5"/>
      <c r="U809" s="5"/>
      <c r="V809" s="5"/>
      <c r="W809" s="5"/>
      <c r="X809" s="5"/>
      <c r="Y809" s="5"/>
      <c r="Z809" s="5"/>
    </row>
    <row r="810" spans="1:26" ht="14.25" customHeight="1" x14ac:dyDescent="0.35">
      <c r="A810" s="5"/>
      <c r="B810" s="6"/>
      <c r="C810" s="7"/>
      <c r="D810" s="5"/>
      <c r="E810" s="5"/>
      <c r="F810" s="6"/>
      <c r="G810" s="5"/>
      <c r="H810" s="20"/>
      <c r="I810" s="20"/>
      <c r="J810" s="5"/>
      <c r="K810" s="5"/>
      <c r="L810" s="5"/>
      <c r="M810" s="5"/>
      <c r="N810" s="5"/>
      <c r="O810" s="5"/>
      <c r="P810" s="5"/>
      <c r="Q810" s="5"/>
      <c r="R810" s="5"/>
      <c r="S810" s="5"/>
      <c r="T810" s="5"/>
      <c r="U810" s="5"/>
      <c r="V810" s="5"/>
      <c r="W810" s="5"/>
      <c r="X810" s="5"/>
      <c r="Y810" s="5"/>
      <c r="Z810" s="5"/>
    </row>
    <row r="811" spans="1:26" ht="14.25" customHeight="1" x14ac:dyDescent="0.35">
      <c r="A811" s="5"/>
      <c r="B811" s="6"/>
      <c r="C811" s="7"/>
      <c r="D811" s="5"/>
      <c r="E811" s="5"/>
      <c r="F811" s="6"/>
      <c r="G811" s="5"/>
      <c r="H811" s="20"/>
      <c r="I811" s="20"/>
      <c r="J811" s="5"/>
      <c r="K811" s="5"/>
      <c r="L811" s="5"/>
      <c r="M811" s="5"/>
      <c r="N811" s="5"/>
      <c r="O811" s="5"/>
      <c r="P811" s="5"/>
      <c r="Q811" s="5"/>
      <c r="R811" s="5"/>
      <c r="S811" s="5"/>
      <c r="T811" s="5"/>
      <c r="U811" s="5"/>
      <c r="V811" s="5"/>
      <c r="W811" s="5"/>
      <c r="X811" s="5"/>
      <c r="Y811" s="5"/>
      <c r="Z811" s="5"/>
    </row>
    <row r="812" spans="1:26" ht="14.25" customHeight="1" x14ac:dyDescent="0.35">
      <c r="A812" s="5"/>
      <c r="B812" s="6"/>
      <c r="C812" s="7"/>
      <c r="D812" s="5"/>
      <c r="E812" s="5"/>
      <c r="F812" s="6"/>
      <c r="G812" s="5"/>
      <c r="H812" s="20"/>
      <c r="I812" s="20"/>
      <c r="J812" s="5"/>
      <c r="K812" s="5"/>
      <c r="L812" s="5"/>
      <c r="M812" s="5"/>
      <c r="N812" s="5"/>
      <c r="O812" s="5"/>
      <c r="P812" s="5"/>
      <c r="Q812" s="5"/>
      <c r="R812" s="5"/>
      <c r="S812" s="5"/>
      <c r="T812" s="5"/>
      <c r="U812" s="5"/>
      <c r="V812" s="5"/>
      <c r="W812" s="5"/>
      <c r="X812" s="5"/>
      <c r="Y812" s="5"/>
      <c r="Z812" s="5"/>
    </row>
    <row r="813" spans="1:26" ht="14.25" customHeight="1" x14ac:dyDescent="0.35">
      <c r="A813" s="5"/>
      <c r="B813" s="6"/>
      <c r="C813" s="7"/>
      <c r="D813" s="5"/>
      <c r="E813" s="5"/>
      <c r="F813" s="6"/>
      <c r="G813" s="5"/>
      <c r="H813" s="20"/>
      <c r="I813" s="20"/>
      <c r="J813" s="5"/>
      <c r="K813" s="5"/>
      <c r="L813" s="5"/>
      <c r="M813" s="5"/>
      <c r="N813" s="5"/>
      <c r="O813" s="5"/>
      <c r="P813" s="5"/>
      <c r="Q813" s="5"/>
      <c r="R813" s="5"/>
      <c r="S813" s="5"/>
      <c r="T813" s="5"/>
      <c r="U813" s="5"/>
      <c r="V813" s="5"/>
      <c r="W813" s="5"/>
      <c r="X813" s="5"/>
      <c r="Y813" s="5"/>
      <c r="Z813" s="5"/>
    </row>
    <row r="814" spans="1:26" ht="14.25" customHeight="1" x14ac:dyDescent="0.35">
      <c r="A814" s="5"/>
      <c r="B814" s="6"/>
      <c r="C814" s="7"/>
      <c r="D814" s="5"/>
      <c r="E814" s="5"/>
      <c r="F814" s="6"/>
      <c r="G814" s="5"/>
      <c r="H814" s="20"/>
      <c r="I814" s="20"/>
      <c r="J814" s="5"/>
      <c r="K814" s="5"/>
      <c r="L814" s="5"/>
      <c r="M814" s="5"/>
      <c r="N814" s="5"/>
      <c r="O814" s="5"/>
      <c r="P814" s="5"/>
      <c r="Q814" s="5"/>
      <c r="R814" s="5"/>
      <c r="S814" s="5"/>
      <c r="T814" s="5"/>
      <c r="U814" s="5"/>
      <c r="V814" s="5"/>
      <c r="W814" s="5"/>
      <c r="X814" s="5"/>
      <c r="Y814" s="5"/>
      <c r="Z814" s="5"/>
    </row>
    <row r="815" spans="1:26" ht="14.25" customHeight="1" x14ac:dyDescent="0.35">
      <c r="A815" s="5"/>
      <c r="B815" s="6"/>
      <c r="C815" s="7"/>
      <c r="D815" s="5"/>
      <c r="E815" s="5"/>
      <c r="F815" s="6"/>
      <c r="G815" s="5"/>
      <c r="H815" s="20"/>
      <c r="I815" s="20"/>
      <c r="J815" s="5"/>
      <c r="K815" s="5"/>
      <c r="L815" s="5"/>
      <c r="M815" s="5"/>
      <c r="N815" s="5"/>
      <c r="O815" s="5"/>
      <c r="P815" s="5"/>
      <c r="Q815" s="5"/>
      <c r="R815" s="5"/>
      <c r="S815" s="5"/>
      <c r="T815" s="5"/>
      <c r="U815" s="5"/>
      <c r="V815" s="5"/>
      <c r="W815" s="5"/>
      <c r="X815" s="5"/>
      <c r="Y815" s="5"/>
      <c r="Z815" s="5"/>
    </row>
    <row r="816" spans="1:26" ht="14.25" customHeight="1" x14ac:dyDescent="0.35">
      <c r="A816" s="5"/>
      <c r="B816" s="6"/>
      <c r="C816" s="7"/>
      <c r="D816" s="5"/>
      <c r="E816" s="5"/>
      <c r="F816" s="6"/>
      <c r="G816" s="5"/>
      <c r="H816" s="20"/>
      <c r="I816" s="20"/>
      <c r="J816" s="5"/>
      <c r="K816" s="5"/>
      <c r="L816" s="5"/>
      <c r="M816" s="5"/>
      <c r="N816" s="5"/>
      <c r="O816" s="5"/>
      <c r="P816" s="5"/>
      <c r="Q816" s="5"/>
      <c r="R816" s="5"/>
      <c r="S816" s="5"/>
      <c r="T816" s="5"/>
      <c r="U816" s="5"/>
      <c r="V816" s="5"/>
      <c r="W816" s="5"/>
      <c r="X816" s="5"/>
      <c r="Y816" s="5"/>
      <c r="Z816" s="5"/>
    </row>
    <row r="817" spans="1:26" ht="14.25" customHeight="1" x14ac:dyDescent="0.35">
      <c r="A817" s="5"/>
      <c r="B817" s="6"/>
      <c r="C817" s="7"/>
      <c r="D817" s="5"/>
      <c r="E817" s="5"/>
      <c r="F817" s="6"/>
      <c r="G817" s="5"/>
      <c r="H817" s="20"/>
      <c r="I817" s="20"/>
      <c r="J817" s="5"/>
      <c r="K817" s="5"/>
      <c r="L817" s="5"/>
      <c r="M817" s="5"/>
      <c r="N817" s="5"/>
      <c r="O817" s="5"/>
      <c r="P817" s="5"/>
      <c r="Q817" s="5"/>
      <c r="R817" s="5"/>
      <c r="S817" s="5"/>
      <c r="T817" s="5"/>
      <c r="U817" s="5"/>
      <c r="V817" s="5"/>
      <c r="W817" s="5"/>
      <c r="X817" s="5"/>
      <c r="Y817" s="5"/>
      <c r="Z817" s="5"/>
    </row>
    <row r="818" spans="1:26" ht="14.25" customHeight="1" x14ac:dyDescent="0.35">
      <c r="A818" s="5"/>
      <c r="B818" s="6"/>
      <c r="C818" s="7"/>
      <c r="D818" s="5"/>
      <c r="E818" s="5"/>
      <c r="F818" s="6"/>
      <c r="G818" s="5"/>
      <c r="H818" s="20"/>
      <c r="I818" s="20"/>
      <c r="J818" s="5"/>
      <c r="K818" s="5"/>
      <c r="L818" s="5"/>
      <c r="M818" s="5"/>
      <c r="N818" s="5"/>
      <c r="O818" s="5"/>
      <c r="P818" s="5"/>
      <c r="Q818" s="5"/>
      <c r="R818" s="5"/>
      <c r="S818" s="5"/>
      <c r="T818" s="5"/>
      <c r="U818" s="5"/>
      <c r="V818" s="5"/>
      <c r="W818" s="5"/>
      <c r="X818" s="5"/>
      <c r="Y818" s="5"/>
      <c r="Z818" s="5"/>
    </row>
    <row r="819" spans="1:26" ht="14.25" customHeight="1" x14ac:dyDescent="0.35">
      <c r="A819" s="5"/>
      <c r="B819" s="6"/>
      <c r="C819" s="7"/>
      <c r="D819" s="5"/>
      <c r="E819" s="5"/>
      <c r="F819" s="6"/>
      <c r="G819" s="5"/>
      <c r="H819" s="20"/>
      <c r="I819" s="20"/>
      <c r="J819" s="5"/>
      <c r="K819" s="5"/>
      <c r="L819" s="5"/>
      <c r="M819" s="5"/>
      <c r="N819" s="5"/>
      <c r="O819" s="5"/>
      <c r="P819" s="5"/>
      <c r="Q819" s="5"/>
      <c r="R819" s="5"/>
      <c r="S819" s="5"/>
      <c r="T819" s="5"/>
      <c r="U819" s="5"/>
      <c r="V819" s="5"/>
      <c r="W819" s="5"/>
      <c r="X819" s="5"/>
      <c r="Y819" s="5"/>
      <c r="Z819" s="5"/>
    </row>
    <row r="820" spans="1:26" ht="14.25" customHeight="1" x14ac:dyDescent="0.35">
      <c r="A820" s="5"/>
      <c r="B820" s="6"/>
      <c r="C820" s="7"/>
      <c r="D820" s="5"/>
      <c r="E820" s="5"/>
      <c r="F820" s="6"/>
      <c r="G820" s="5"/>
      <c r="H820" s="20"/>
      <c r="I820" s="20"/>
      <c r="J820" s="5"/>
      <c r="K820" s="5"/>
      <c r="L820" s="5"/>
      <c r="M820" s="5"/>
      <c r="N820" s="5"/>
      <c r="O820" s="5"/>
      <c r="P820" s="5"/>
      <c r="Q820" s="5"/>
      <c r="R820" s="5"/>
      <c r="S820" s="5"/>
      <c r="T820" s="5"/>
      <c r="U820" s="5"/>
      <c r="V820" s="5"/>
      <c r="W820" s="5"/>
      <c r="X820" s="5"/>
      <c r="Y820" s="5"/>
      <c r="Z820" s="5"/>
    </row>
    <row r="821" spans="1:26" ht="14.25" customHeight="1" x14ac:dyDescent="0.35">
      <c r="A821" s="5"/>
      <c r="B821" s="6"/>
      <c r="C821" s="7"/>
      <c r="D821" s="5"/>
      <c r="E821" s="5"/>
      <c r="F821" s="6"/>
      <c r="G821" s="5"/>
      <c r="H821" s="20"/>
      <c r="I821" s="20"/>
      <c r="J821" s="5"/>
      <c r="K821" s="5"/>
      <c r="L821" s="5"/>
      <c r="M821" s="5"/>
      <c r="N821" s="5"/>
      <c r="O821" s="5"/>
      <c r="P821" s="5"/>
      <c r="Q821" s="5"/>
      <c r="R821" s="5"/>
      <c r="S821" s="5"/>
      <c r="T821" s="5"/>
      <c r="U821" s="5"/>
      <c r="V821" s="5"/>
      <c r="W821" s="5"/>
      <c r="X821" s="5"/>
      <c r="Y821" s="5"/>
      <c r="Z821" s="5"/>
    </row>
    <row r="822" spans="1:26" ht="14.25" customHeight="1" x14ac:dyDescent="0.35">
      <c r="A822" s="5"/>
      <c r="B822" s="6"/>
      <c r="C822" s="7"/>
      <c r="D822" s="5"/>
      <c r="E822" s="5"/>
      <c r="F822" s="6"/>
      <c r="G822" s="5"/>
      <c r="H822" s="20"/>
      <c r="I822" s="20"/>
      <c r="J822" s="5"/>
      <c r="K822" s="5"/>
      <c r="L822" s="5"/>
      <c r="M822" s="5"/>
      <c r="N822" s="5"/>
      <c r="O822" s="5"/>
      <c r="P822" s="5"/>
      <c r="Q822" s="5"/>
      <c r="R822" s="5"/>
      <c r="S822" s="5"/>
      <c r="T822" s="5"/>
      <c r="U822" s="5"/>
      <c r="V822" s="5"/>
      <c r="W822" s="5"/>
      <c r="X822" s="5"/>
      <c r="Y822" s="5"/>
      <c r="Z822" s="5"/>
    </row>
    <row r="823" spans="1:26" ht="14.25" customHeight="1" x14ac:dyDescent="0.35">
      <c r="A823" s="5"/>
      <c r="B823" s="6"/>
      <c r="C823" s="7"/>
      <c r="D823" s="5"/>
      <c r="E823" s="5"/>
      <c r="F823" s="6"/>
      <c r="G823" s="5"/>
      <c r="H823" s="20"/>
      <c r="I823" s="20"/>
      <c r="J823" s="5"/>
      <c r="K823" s="5"/>
      <c r="L823" s="5"/>
      <c r="M823" s="5"/>
      <c r="N823" s="5"/>
      <c r="O823" s="5"/>
      <c r="P823" s="5"/>
      <c r="Q823" s="5"/>
      <c r="R823" s="5"/>
      <c r="S823" s="5"/>
      <c r="T823" s="5"/>
      <c r="U823" s="5"/>
      <c r="V823" s="5"/>
      <c r="W823" s="5"/>
      <c r="X823" s="5"/>
      <c r="Y823" s="5"/>
      <c r="Z823" s="5"/>
    </row>
    <row r="824" spans="1:26" ht="14.25" customHeight="1" x14ac:dyDescent="0.35">
      <c r="A824" s="5"/>
      <c r="B824" s="6"/>
      <c r="C824" s="7"/>
      <c r="D824" s="5"/>
      <c r="E824" s="5"/>
      <c r="F824" s="6"/>
      <c r="G824" s="5"/>
      <c r="H824" s="20"/>
      <c r="I824" s="20"/>
      <c r="J824" s="5"/>
      <c r="K824" s="5"/>
      <c r="L824" s="5"/>
      <c r="M824" s="5"/>
      <c r="N824" s="5"/>
      <c r="O824" s="5"/>
      <c r="P824" s="5"/>
      <c r="Q824" s="5"/>
      <c r="R824" s="5"/>
      <c r="S824" s="5"/>
      <c r="T824" s="5"/>
      <c r="U824" s="5"/>
      <c r="V824" s="5"/>
      <c r="W824" s="5"/>
      <c r="X824" s="5"/>
      <c r="Y824" s="5"/>
      <c r="Z824" s="5"/>
    </row>
    <row r="825" spans="1:26" ht="14.25" customHeight="1" x14ac:dyDescent="0.35">
      <c r="A825" s="5"/>
      <c r="B825" s="6"/>
      <c r="C825" s="7"/>
      <c r="D825" s="5"/>
      <c r="E825" s="5"/>
      <c r="F825" s="6"/>
      <c r="G825" s="5"/>
      <c r="H825" s="20"/>
      <c r="I825" s="20"/>
      <c r="J825" s="5"/>
      <c r="K825" s="5"/>
      <c r="L825" s="5"/>
      <c r="M825" s="5"/>
      <c r="N825" s="5"/>
      <c r="O825" s="5"/>
      <c r="P825" s="5"/>
      <c r="Q825" s="5"/>
      <c r="R825" s="5"/>
      <c r="S825" s="5"/>
      <c r="T825" s="5"/>
      <c r="U825" s="5"/>
      <c r="V825" s="5"/>
      <c r="W825" s="5"/>
      <c r="X825" s="5"/>
      <c r="Y825" s="5"/>
      <c r="Z825" s="5"/>
    </row>
    <row r="826" spans="1:26" ht="14.25" customHeight="1" x14ac:dyDescent="0.35">
      <c r="A826" s="5"/>
      <c r="B826" s="6"/>
      <c r="C826" s="7"/>
      <c r="D826" s="5"/>
      <c r="E826" s="5"/>
      <c r="F826" s="6"/>
      <c r="G826" s="5"/>
      <c r="H826" s="20"/>
      <c r="I826" s="20"/>
      <c r="J826" s="5"/>
      <c r="K826" s="5"/>
      <c r="L826" s="5"/>
      <c r="M826" s="5"/>
      <c r="N826" s="5"/>
      <c r="O826" s="5"/>
      <c r="P826" s="5"/>
      <c r="Q826" s="5"/>
      <c r="R826" s="5"/>
      <c r="S826" s="5"/>
      <c r="T826" s="5"/>
      <c r="U826" s="5"/>
      <c r="V826" s="5"/>
      <c r="W826" s="5"/>
      <c r="X826" s="5"/>
      <c r="Y826" s="5"/>
      <c r="Z826" s="5"/>
    </row>
    <row r="827" spans="1:26" ht="14.25" customHeight="1" x14ac:dyDescent="0.35">
      <c r="A827" s="5"/>
      <c r="B827" s="6"/>
      <c r="C827" s="7"/>
      <c r="D827" s="5"/>
      <c r="E827" s="5"/>
      <c r="F827" s="6"/>
      <c r="G827" s="5"/>
      <c r="H827" s="20"/>
      <c r="I827" s="20"/>
      <c r="J827" s="5"/>
      <c r="K827" s="5"/>
      <c r="L827" s="5"/>
      <c r="M827" s="5"/>
      <c r="N827" s="5"/>
      <c r="O827" s="5"/>
      <c r="P827" s="5"/>
      <c r="Q827" s="5"/>
      <c r="R827" s="5"/>
      <c r="S827" s="5"/>
      <c r="T827" s="5"/>
      <c r="U827" s="5"/>
      <c r="V827" s="5"/>
      <c r="W827" s="5"/>
      <c r="X827" s="5"/>
      <c r="Y827" s="5"/>
      <c r="Z827" s="5"/>
    </row>
    <row r="828" spans="1:26" ht="14.25" customHeight="1" x14ac:dyDescent="0.35">
      <c r="A828" s="5"/>
      <c r="B828" s="6"/>
      <c r="C828" s="7"/>
      <c r="D828" s="5"/>
      <c r="E828" s="5"/>
      <c r="F828" s="6"/>
      <c r="G828" s="5"/>
      <c r="H828" s="20"/>
      <c r="I828" s="20"/>
      <c r="J828" s="5"/>
      <c r="K828" s="5"/>
      <c r="L828" s="5"/>
      <c r="M828" s="5"/>
      <c r="N828" s="5"/>
      <c r="O828" s="5"/>
      <c r="P828" s="5"/>
      <c r="Q828" s="5"/>
      <c r="R828" s="5"/>
      <c r="S828" s="5"/>
      <c r="T828" s="5"/>
      <c r="U828" s="5"/>
      <c r="V828" s="5"/>
      <c r="W828" s="5"/>
      <c r="X828" s="5"/>
      <c r="Y828" s="5"/>
      <c r="Z828" s="5"/>
    </row>
    <row r="829" spans="1:26" ht="14.25" customHeight="1" x14ac:dyDescent="0.35">
      <c r="A829" s="5"/>
      <c r="B829" s="6"/>
      <c r="C829" s="7"/>
      <c r="D829" s="5"/>
      <c r="E829" s="5"/>
      <c r="F829" s="6"/>
      <c r="G829" s="5"/>
      <c r="H829" s="20"/>
      <c r="I829" s="20"/>
      <c r="J829" s="5"/>
      <c r="K829" s="5"/>
      <c r="L829" s="5"/>
      <c r="M829" s="5"/>
      <c r="N829" s="5"/>
      <c r="O829" s="5"/>
      <c r="P829" s="5"/>
      <c r="Q829" s="5"/>
      <c r="R829" s="5"/>
      <c r="S829" s="5"/>
      <c r="T829" s="5"/>
      <c r="U829" s="5"/>
      <c r="V829" s="5"/>
      <c r="W829" s="5"/>
      <c r="X829" s="5"/>
      <c r="Y829" s="5"/>
      <c r="Z829" s="5"/>
    </row>
    <row r="830" spans="1:26" ht="14.25" customHeight="1" x14ac:dyDescent="0.35">
      <c r="A830" s="5"/>
      <c r="B830" s="6"/>
      <c r="C830" s="7"/>
      <c r="D830" s="5"/>
      <c r="E830" s="5"/>
      <c r="F830" s="6"/>
      <c r="G830" s="5"/>
      <c r="H830" s="20"/>
      <c r="I830" s="20"/>
      <c r="J830" s="5"/>
      <c r="K830" s="5"/>
      <c r="L830" s="5"/>
      <c r="M830" s="5"/>
      <c r="N830" s="5"/>
      <c r="O830" s="5"/>
      <c r="P830" s="5"/>
      <c r="Q830" s="5"/>
      <c r="R830" s="5"/>
      <c r="S830" s="5"/>
      <c r="T830" s="5"/>
      <c r="U830" s="5"/>
      <c r="V830" s="5"/>
      <c r="W830" s="5"/>
      <c r="X830" s="5"/>
      <c r="Y830" s="5"/>
      <c r="Z830" s="5"/>
    </row>
    <row r="831" spans="1:26" ht="14.25" customHeight="1" x14ac:dyDescent="0.35">
      <c r="A831" s="5"/>
      <c r="B831" s="6"/>
      <c r="C831" s="7"/>
      <c r="D831" s="5"/>
      <c r="E831" s="5"/>
      <c r="F831" s="6"/>
      <c r="G831" s="5"/>
      <c r="H831" s="20"/>
      <c r="I831" s="20"/>
      <c r="J831" s="5"/>
      <c r="K831" s="5"/>
      <c r="L831" s="5"/>
      <c r="M831" s="5"/>
      <c r="N831" s="5"/>
      <c r="O831" s="5"/>
      <c r="P831" s="5"/>
      <c r="Q831" s="5"/>
      <c r="R831" s="5"/>
      <c r="S831" s="5"/>
      <c r="T831" s="5"/>
      <c r="U831" s="5"/>
      <c r="V831" s="5"/>
      <c r="W831" s="5"/>
      <c r="X831" s="5"/>
      <c r="Y831" s="5"/>
      <c r="Z831" s="5"/>
    </row>
    <row r="832" spans="1:26" ht="14.25" customHeight="1" x14ac:dyDescent="0.35">
      <c r="A832" s="5"/>
      <c r="B832" s="6"/>
      <c r="C832" s="7"/>
      <c r="D832" s="5"/>
      <c r="E832" s="5"/>
      <c r="F832" s="6"/>
      <c r="G832" s="5"/>
      <c r="H832" s="20"/>
      <c r="I832" s="20"/>
      <c r="J832" s="5"/>
      <c r="K832" s="5"/>
      <c r="L832" s="5"/>
      <c r="M832" s="5"/>
      <c r="N832" s="5"/>
      <c r="O832" s="5"/>
      <c r="P832" s="5"/>
      <c r="Q832" s="5"/>
      <c r="R832" s="5"/>
      <c r="S832" s="5"/>
      <c r="T832" s="5"/>
      <c r="U832" s="5"/>
      <c r="V832" s="5"/>
      <c r="W832" s="5"/>
      <c r="X832" s="5"/>
      <c r="Y832" s="5"/>
      <c r="Z832" s="5"/>
    </row>
    <row r="833" spans="1:26" ht="14.25" customHeight="1" x14ac:dyDescent="0.35">
      <c r="A833" s="5"/>
      <c r="B833" s="6"/>
      <c r="C833" s="7"/>
      <c r="D833" s="5"/>
      <c r="E833" s="5"/>
      <c r="F833" s="6"/>
      <c r="G833" s="5"/>
      <c r="H833" s="20"/>
      <c r="I833" s="20"/>
      <c r="J833" s="5"/>
      <c r="K833" s="5"/>
      <c r="L833" s="5"/>
      <c r="M833" s="5"/>
      <c r="N833" s="5"/>
      <c r="O833" s="5"/>
      <c r="P833" s="5"/>
      <c r="Q833" s="5"/>
      <c r="R833" s="5"/>
      <c r="S833" s="5"/>
      <c r="T833" s="5"/>
      <c r="U833" s="5"/>
      <c r="V833" s="5"/>
      <c r="W833" s="5"/>
      <c r="X833" s="5"/>
      <c r="Y833" s="5"/>
      <c r="Z833" s="5"/>
    </row>
    <row r="834" spans="1:26" ht="14.25" customHeight="1" x14ac:dyDescent="0.35">
      <c r="A834" s="5"/>
      <c r="B834" s="6"/>
      <c r="C834" s="7"/>
      <c r="D834" s="5"/>
      <c r="E834" s="5"/>
      <c r="F834" s="6"/>
      <c r="G834" s="5"/>
      <c r="H834" s="20"/>
      <c r="I834" s="20"/>
      <c r="J834" s="5"/>
      <c r="K834" s="5"/>
      <c r="L834" s="5"/>
      <c r="M834" s="5"/>
      <c r="N834" s="5"/>
      <c r="O834" s="5"/>
      <c r="P834" s="5"/>
      <c r="Q834" s="5"/>
      <c r="R834" s="5"/>
      <c r="S834" s="5"/>
      <c r="T834" s="5"/>
      <c r="U834" s="5"/>
      <c r="V834" s="5"/>
      <c r="W834" s="5"/>
      <c r="X834" s="5"/>
      <c r="Y834" s="5"/>
      <c r="Z834" s="5"/>
    </row>
    <row r="835" spans="1:26" ht="14.25" customHeight="1" x14ac:dyDescent="0.35">
      <c r="A835" s="5"/>
      <c r="B835" s="6"/>
      <c r="C835" s="7"/>
      <c r="D835" s="5"/>
      <c r="E835" s="5"/>
      <c r="F835" s="6"/>
      <c r="G835" s="5"/>
      <c r="H835" s="20"/>
      <c r="I835" s="20"/>
      <c r="J835" s="5"/>
      <c r="K835" s="5"/>
      <c r="L835" s="5"/>
      <c r="M835" s="5"/>
      <c r="N835" s="5"/>
      <c r="O835" s="5"/>
      <c r="P835" s="5"/>
      <c r="Q835" s="5"/>
      <c r="R835" s="5"/>
      <c r="S835" s="5"/>
      <c r="T835" s="5"/>
      <c r="U835" s="5"/>
      <c r="V835" s="5"/>
      <c r="W835" s="5"/>
      <c r="X835" s="5"/>
      <c r="Y835" s="5"/>
      <c r="Z835" s="5"/>
    </row>
    <row r="836" spans="1:26" ht="14.25" customHeight="1" x14ac:dyDescent="0.35">
      <c r="A836" s="5"/>
      <c r="B836" s="6"/>
      <c r="C836" s="7"/>
      <c r="D836" s="5"/>
      <c r="E836" s="5"/>
      <c r="F836" s="6"/>
      <c r="G836" s="5"/>
      <c r="H836" s="20"/>
      <c r="I836" s="20"/>
      <c r="J836" s="5"/>
      <c r="K836" s="5"/>
      <c r="L836" s="5"/>
      <c r="M836" s="5"/>
      <c r="N836" s="5"/>
      <c r="O836" s="5"/>
      <c r="P836" s="5"/>
      <c r="Q836" s="5"/>
      <c r="R836" s="5"/>
      <c r="S836" s="5"/>
      <c r="T836" s="5"/>
      <c r="U836" s="5"/>
      <c r="V836" s="5"/>
      <c r="W836" s="5"/>
      <c r="X836" s="5"/>
      <c r="Y836" s="5"/>
      <c r="Z836" s="5"/>
    </row>
    <row r="837" spans="1:26" ht="14.25" customHeight="1" x14ac:dyDescent="0.35">
      <c r="A837" s="5"/>
      <c r="B837" s="6"/>
      <c r="C837" s="7"/>
      <c r="D837" s="5"/>
      <c r="E837" s="5"/>
      <c r="F837" s="6"/>
      <c r="G837" s="5"/>
      <c r="H837" s="20"/>
      <c r="I837" s="20"/>
      <c r="J837" s="5"/>
      <c r="K837" s="5"/>
      <c r="L837" s="5"/>
      <c r="M837" s="5"/>
      <c r="N837" s="5"/>
      <c r="O837" s="5"/>
      <c r="P837" s="5"/>
      <c r="Q837" s="5"/>
      <c r="R837" s="5"/>
      <c r="S837" s="5"/>
      <c r="T837" s="5"/>
      <c r="U837" s="5"/>
      <c r="V837" s="5"/>
      <c r="W837" s="5"/>
      <c r="X837" s="5"/>
      <c r="Y837" s="5"/>
      <c r="Z837" s="5"/>
    </row>
    <row r="838" spans="1:26" ht="14.25" customHeight="1" x14ac:dyDescent="0.35">
      <c r="A838" s="5"/>
      <c r="B838" s="6"/>
      <c r="C838" s="7"/>
      <c r="D838" s="5"/>
      <c r="E838" s="5"/>
      <c r="F838" s="6"/>
      <c r="G838" s="5"/>
      <c r="H838" s="20"/>
      <c r="I838" s="20"/>
      <c r="J838" s="5"/>
      <c r="K838" s="5"/>
      <c r="L838" s="5"/>
      <c r="M838" s="5"/>
      <c r="N838" s="5"/>
      <c r="O838" s="5"/>
      <c r="P838" s="5"/>
      <c r="Q838" s="5"/>
      <c r="R838" s="5"/>
      <c r="S838" s="5"/>
      <c r="T838" s="5"/>
      <c r="U838" s="5"/>
      <c r="V838" s="5"/>
      <c r="W838" s="5"/>
      <c r="X838" s="5"/>
      <c r="Y838" s="5"/>
      <c r="Z838" s="5"/>
    </row>
    <row r="839" spans="1:26" ht="14.25" customHeight="1" x14ac:dyDescent="0.35">
      <c r="A839" s="5"/>
      <c r="B839" s="6"/>
      <c r="C839" s="7"/>
      <c r="D839" s="5"/>
      <c r="E839" s="5"/>
      <c r="F839" s="6"/>
      <c r="G839" s="5"/>
      <c r="H839" s="20"/>
      <c r="I839" s="20"/>
      <c r="J839" s="5"/>
      <c r="K839" s="5"/>
      <c r="L839" s="5"/>
      <c r="M839" s="5"/>
      <c r="N839" s="5"/>
      <c r="O839" s="5"/>
      <c r="P839" s="5"/>
      <c r="Q839" s="5"/>
      <c r="R839" s="5"/>
      <c r="S839" s="5"/>
      <c r="T839" s="5"/>
      <c r="U839" s="5"/>
      <c r="V839" s="5"/>
      <c r="W839" s="5"/>
      <c r="X839" s="5"/>
      <c r="Y839" s="5"/>
      <c r="Z839" s="5"/>
    </row>
    <row r="840" spans="1:26" ht="14.25" customHeight="1" x14ac:dyDescent="0.35">
      <c r="A840" s="5"/>
      <c r="B840" s="6"/>
      <c r="C840" s="7"/>
      <c r="D840" s="5"/>
      <c r="E840" s="5"/>
      <c r="F840" s="6"/>
      <c r="G840" s="5"/>
      <c r="H840" s="20"/>
      <c r="I840" s="20"/>
      <c r="J840" s="5"/>
      <c r="K840" s="5"/>
      <c r="L840" s="5"/>
      <c r="M840" s="5"/>
      <c r="N840" s="5"/>
      <c r="O840" s="5"/>
      <c r="P840" s="5"/>
      <c r="Q840" s="5"/>
      <c r="R840" s="5"/>
      <c r="S840" s="5"/>
      <c r="T840" s="5"/>
      <c r="U840" s="5"/>
      <c r="V840" s="5"/>
      <c r="W840" s="5"/>
      <c r="X840" s="5"/>
      <c r="Y840" s="5"/>
      <c r="Z840" s="5"/>
    </row>
    <row r="841" spans="1:26" ht="14.25" customHeight="1" x14ac:dyDescent="0.35">
      <c r="A841" s="5"/>
      <c r="B841" s="6"/>
      <c r="C841" s="7"/>
      <c r="D841" s="5"/>
      <c r="E841" s="5"/>
      <c r="F841" s="6"/>
      <c r="G841" s="5"/>
      <c r="H841" s="20"/>
      <c r="I841" s="20"/>
      <c r="J841" s="5"/>
      <c r="K841" s="5"/>
      <c r="L841" s="5"/>
      <c r="M841" s="5"/>
      <c r="N841" s="5"/>
      <c r="O841" s="5"/>
      <c r="P841" s="5"/>
      <c r="Q841" s="5"/>
      <c r="R841" s="5"/>
      <c r="S841" s="5"/>
      <c r="T841" s="5"/>
      <c r="U841" s="5"/>
      <c r="V841" s="5"/>
      <c r="W841" s="5"/>
      <c r="X841" s="5"/>
      <c r="Y841" s="5"/>
      <c r="Z841" s="5"/>
    </row>
    <row r="842" spans="1:26" ht="14.25" customHeight="1" x14ac:dyDescent="0.35">
      <c r="A842" s="5"/>
      <c r="B842" s="6"/>
      <c r="C842" s="7"/>
      <c r="D842" s="5"/>
      <c r="E842" s="5"/>
      <c r="F842" s="6"/>
      <c r="G842" s="5"/>
      <c r="H842" s="20"/>
      <c r="I842" s="20"/>
      <c r="J842" s="5"/>
      <c r="K842" s="5"/>
      <c r="L842" s="5"/>
      <c r="M842" s="5"/>
      <c r="N842" s="5"/>
      <c r="O842" s="5"/>
      <c r="P842" s="5"/>
      <c r="Q842" s="5"/>
      <c r="R842" s="5"/>
      <c r="S842" s="5"/>
      <c r="T842" s="5"/>
      <c r="U842" s="5"/>
      <c r="V842" s="5"/>
      <c r="W842" s="5"/>
      <c r="X842" s="5"/>
      <c r="Y842" s="5"/>
      <c r="Z842" s="5"/>
    </row>
    <row r="843" spans="1:26" ht="14.25" customHeight="1" x14ac:dyDescent="0.35">
      <c r="A843" s="5"/>
      <c r="B843" s="6"/>
      <c r="C843" s="7"/>
      <c r="D843" s="5"/>
      <c r="E843" s="5"/>
      <c r="F843" s="6"/>
      <c r="G843" s="5"/>
      <c r="H843" s="20"/>
      <c r="I843" s="20"/>
      <c r="J843" s="5"/>
      <c r="K843" s="5"/>
      <c r="L843" s="5"/>
      <c r="M843" s="5"/>
      <c r="N843" s="5"/>
      <c r="O843" s="5"/>
      <c r="P843" s="5"/>
      <c r="Q843" s="5"/>
      <c r="R843" s="5"/>
      <c r="S843" s="5"/>
      <c r="T843" s="5"/>
      <c r="U843" s="5"/>
      <c r="V843" s="5"/>
      <c r="W843" s="5"/>
      <c r="X843" s="5"/>
      <c r="Y843" s="5"/>
      <c r="Z843" s="5"/>
    </row>
    <row r="844" spans="1:26" ht="14.25" customHeight="1" x14ac:dyDescent="0.35">
      <c r="A844" s="5"/>
      <c r="B844" s="6"/>
      <c r="C844" s="7"/>
      <c r="D844" s="5"/>
      <c r="E844" s="5"/>
      <c r="F844" s="6"/>
      <c r="G844" s="5"/>
      <c r="H844" s="20"/>
      <c r="I844" s="20"/>
      <c r="J844" s="5"/>
      <c r="K844" s="5"/>
      <c r="L844" s="5"/>
      <c r="M844" s="5"/>
      <c r="N844" s="5"/>
      <c r="O844" s="5"/>
      <c r="P844" s="5"/>
      <c r="Q844" s="5"/>
      <c r="R844" s="5"/>
      <c r="S844" s="5"/>
      <c r="T844" s="5"/>
      <c r="U844" s="5"/>
      <c r="V844" s="5"/>
      <c r="W844" s="5"/>
      <c r="X844" s="5"/>
      <c r="Y844" s="5"/>
      <c r="Z844" s="5"/>
    </row>
    <row r="845" spans="1:26" ht="14.25" customHeight="1" x14ac:dyDescent="0.35">
      <c r="A845" s="5"/>
      <c r="B845" s="6"/>
      <c r="C845" s="7"/>
      <c r="D845" s="5"/>
      <c r="E845" s="5"/>
      <c r="F845" s="6"/>
      <c r="G845" s="5"/>
      <c r="H845" s="20"/>
      <c r="I845" s="20"/>
      <c r="J845" s="5"/>
      <c r="K845" s="5"/>
      <c r="L845" s="5"/>
      <c r="M845" s="5"/>
      <c r="N845" s="5"/>
      <c r="O845" s="5"/>
      <c r="P845" s="5"/>
      <c r="Q845" s="5"/>
      <c r="R845" s="5"/>
      <c r="S845" s="5"/>
      <c r="T845" s="5"/>
      <c r="U845" s="5"/>
      <c r="V845" s="5"/>
      <c r="W845" s="5"/>
      <c r="X845" s="5"/>
      <c r="Y845" s="5"/>
      <c r="Z845" s="5"/>
    </row>
    <row r="846" spans="1:26" ht="14.25" customHeight="1" x14ac:dyDescent="0.35">
      <c r="A846" s="5"/>
      <c r="B846" s="6"/>
      <c r="C846" s="7"/>
      <c r="D846" s="5"/>
      <c r="E846" s="5"/>
      <c r="F846" s="6"/>
      <c r="G846" s="5"/>
      <c r="H846" s="20"/>
      <c r="I846" s="20"/>
      <c r="J846" s="5"/>
      <c r="K846" s="5"/>
      <c r="L846" s="5"/>
      <c r="M846" s="5"/>
      <c r="N846" s="5"/>
      <c r="O846" s="5"/>
      <c r="P846" s="5"/>
      <c r="Q846" s="5"/>
      <c r="R846" s="5"/>
      <c r="S846" s="5"/>
      <c r="T846" s="5"/>
      <c r="U846" s="5"/>
      <c r="V846" s="5"/>
      <c r="W846" s="5"/>
      <c r="X846" s="5"/>
      <c r="Y846" s="5"/>
      <c r="Z846" s="5"/>
    </row>
    <row r="847" spans="1:26" ht="14.25" customHeight="1" x14ac:dyDescent="0.35">
      <c r="A847" s="5"/>
      <c r="B847" s="6"/>
      <c r="C847" s="7"/>
      <c r="D847" s="5"/>
      <c r="E847" s="5"/>
      <c r="F847" s="6"/>
      <c r="G847" s="5"/>
      <c r="H847" s="20"/>
      <c r="I847" s="20"/>
      <c r="J847" s="5"/>
      <c r="K847" s="5"/>
      <c r="L847" s="5"/>
      <c r="M847" s="5"/>
      <c r="N847" s="5"/>
      <c r="O847" s="5"/>
      <c r="P847" s="5"/>
      <c r="Q847" s="5"/>
      <c r="R847" s="5"/>
      <c r="S847" s="5"/>
      <c r="T847" s="5"/>
      <c r="U847" s="5"/>
      <c r="V847" s="5"/>
      <c r="W847" s="5"/>
      <c r="X847" s="5"/>
      <c r="Y847" s="5"/>
      <c r="Z847" s="5"/>
    </row>
    <row r="848" spans="1:26" ht="14.25" customHeight="1" x14ac:dyDescent="0.35">
      <c r="A848" s="5"/>
      <c r="B848" s="6"/>
      <c r="C848" s="7"/>
      <c r="D848" s="5"/>
      <c r="E848" s="5"/>
      <c r="F848" s="6"/>
      <c r="G848" s="5"/>
      <c r="H848" s="20"/>
      <c r="I848" s="20"/>
      <c r="J848" s="5"/>
      <c r="K848" s="5"/>
      <c r="L848" s="5"/>
      <c r="M848" s="5"/>
      <c r="N848" s="5"/>
      <c r="O848" s="5"/>
      <c r="P848" s="5"/>
      <c r="Q848" s="5"/>
      <c r="R848" s="5"/>
      <c r="S848" s="5"/>
      <c r="T848" s="5"/>
      <c r="U848" s="5"/>
      <c r="V848" s="5"/>
      <c r="W848" s="5"/>
      <c r="X848" s="5"/>
      <c r="Y848" s="5"/>
      <c r="Z848" s="5"/>
    </row>
    <row r="849" spans="1:26" ht="14.25" customHeight="1" x14ac:dyDescent="0.35">
      <c r="A849" s="5"/>
      <c r="B849" s="6"/>
      <c r="C849" s="7"/>
      <c r="D849" s="5"/>
      <c r="E849" s="5"/>
      <c r="F849" s="6"/>
      <c r="G849" s="5"/>
      <c r="H849" s="20"/>
      <c r="I849" s="20"/>
      <c r="J849" s="5"/>
      <c r="K849" s="5"/>
      <c r="L849" s="5"/>
      <c r="M849" s="5"/>
      <c r="N849" s="5"/>
      <c r="O849" s="5"/>
      <c r="P849" s="5"/>
      <c r="Q849" s="5"/>
      <c r="R849" s="5"/>
      <c r="S849" s="5"/>
      <c r="T849" s="5"/>
      <c r="U849" s="5"/>
      <c r="V849" s="5"/>
      <c r="W849" s="5"/>
      <c r="X849" s="5"/>
      <c r="Y849" s="5"/>
      <c r="Z849" s="5"/>
    </row>
    <row r="850" spans="1:26" ht="14.25" customHeight="1" x14ac:dyDescent="0.35">
      <c r="A850" s="5"/>
      <c r="B850" s="6"/>
      <c r="C850" s="7"/>
      <c r="D850" s="5"/>
      <c r="E850" s="5"/>
      <c r="F850" s="6"/>
      <c r="G850" s="5"/>
      <c r="H850" s="20"/>
      <c r="I850" s="20"/>
      <c r="J850" s="5"/>
      <c r="K850" s="5"/>
      <c r="L850" s="5"/>
      <c r="M850" s="5"/>
      <c r="N850" s="5"/>
      <c r="O850" s="5"/>
      <c r="P850" s="5"/>
      <c r="Q850" s="5"/>
      <c r="R850" s="5"/>
      <c r="S850" s="5"/>
      <c r="T850" s="5"/>
      <c r="U850" s="5"/>
      <c r="V850" s="5"/>
      <c r="W850" s="5"/>
      <c r="X850" s="5"/>
      <c r="Y850" s="5"/>
      <c r="Z850" s="5"/>
    </row>
    <row r="851" spans="1:26" ht="14.25" customHeight="1" x14ac:dyDescent="0.35">
      <c r="A851" s="5"/>
      <c r="B851" s="6"/>
      <c r="C851" s="7"/>
      <c r="D851" s="5"/>
      <c r="E851" s="5"/>
      <c r="F851" s="6"/>
      <c r="G851" s="5"/>
      <c r="H851" s="20"/>
      <c r="I851" s="20"/>
      <c r="J851" s="5"/>
      <c r="K851" s="5"/>
      <c r="L851" s="5"/>
      <c r="M851" s="5"/>
      <c r="N851" s="5"/>
      <c r="O851" s="5"/>
      <c r="P851" s="5"/>
      <c r="Q851" s="5"/>
      <c r="R851" s="5"/>
      <c r="S851" s="5"/>
      <c r="T851" s="5"/>
      <c r="U851" s="5"/>
      <c r="V851" s="5"/>
      <c r="W851" s="5"/>
      <c r="X851" s="5"/>
      <c r="Y851" s="5"/>
      <c r="Z851" s="5"/>
    </row>
    <row r="852" spans="1:26" ht="14.25" customHeight="1" x14ac:dyDescent="0.35">
      <c r="A852" s="5"/>
      <c r="B852" s="6"/>
      <c r="C852" s="7"/>
      <c r="D852" s="5"/>
      <c r="E852" s="5"/>
      <c r="F852" s="6"/>
      <c r="G852" s="5"/>
      <c r="H852" s="20"/>
      <c r="I852" s="20"/>
      <c r="J852" s="5"/>
      <c r="K852" s="5"/>
      <c r="L852" s="5"/>
      <c r="M852" s="5"/>
      <c r="N852" s="5"/>
      <c r="O852" s="5"/>
      <c r="P852" s="5"/>
      <c r="Q852" s="5"/>
      <c r="R852" s="5"/>
      <c r="S852" s="5"/>
      <c r="T852" s="5"/>
      <c r="U852" s="5"/>
      <c r="V852" s="5"/>
      <c r="W852" s="5"/>
      <c r="X852" s="5"/>
      <c r="Y852" s="5"/>
      <c r="Z852" s="5"/>
    </row>
    <row r="853" spans="1:26" ht="14.25" customHeight="1" x14ac:dyDescent="0.35">
      <c r="A853" s="5"/>
      <c r="B853" s="6"/>
      <c r="C853" s="7"/>
      <c r="D853" s="5"/>
      <c r="E853" s="5"/>
      <c r="F853" s="6"/>
      <c r="G853" s="5"/>
      <c r="H853" s="20"/>
      <c r="I853" s="20"/>
      <c r="J853" s="5"/>
      <c r="K853" s="5"/>
      <c r="L853" s="5"/>
      <c r="M853" s="5"/>
      <c r="N853" s="5"/>
      <c r="O853" s="5"/>
      <c r="P853" s="5"/>
      <c r="Q853" s="5"/>
      <c r="R853" s="5"/>
      <c r="S853" s="5"/>
      <c r="T853" s="5"/>
      <c r="U853" s="5"/>
      <c r="V853" s="5"/>
      <c r="W853" s="5"/>
      <c r="X853" s="5"/>
      <c r="Y853" s="5"/>
      <c r="Z853" s="5"/>
    </row>
    <row r="854" spans="1:26" ht="14.25" customHeight="1" x14ac:dyDescent="0.35">
      <c r="A854" s="5"/>
      <c r="B854" s="6"/>
      <c r="C854" s="7"/>
      <c r="D854" s="5"/>
      <c r="E854" s="5"/>
      <c r="F854" s="6"/>
      <c r="G854" s="5"/>
      <c r="H854" s="20"/>
      <c r="I854" s="20"/>
      <c r="J854" s="5"/>
      <c r="K854" s="5"/>
      <c r="L854" s="5"/>
      <c r="M854" s="5"/>
      <c r="N854" s="5"/>
      <c r="O854" s="5"/>
      <c r="P854" s="5"/>
      <c r="Q854" s="5"/>
      <c r="R854" s="5"/>
      <c r="S854" s="5"/>
      <c r="T854" s="5"/>
      <c r="U854" s="5"/>
      <c r="V854" s="5"/>
      <c r="W854" s="5"/>
      <c r="X854" s="5"/>
      <c r="Y854" s="5"/>
      <c r="Z854" s="5"/>
    </row>
    <row r="855" spans="1:26" ht="14.25" customHeight="1" x14ac:dyDescent="0.35">
      <c r="A855" s="5"/>
      <c r="B855" s="6"/>
      <c r="C855" s="7"/>
      <c r="D855" s="5"/>
      <c r="E855" s="5"/>
      <c r="F855" s="6"/>
      <c r="G855" s="5"/>
      <c r="H855" s="20"/>
      <c r="I855" s="20"/>
      <c r="J855" s="5"/>
      <c r="K855" s="5"/>
      <c r="L855" s="5"/>
      <c r="M855" s="5"/>
      <c r="N855" s="5"/>
      <c r="O855" s="5"/>
      <c r="P855" s="5"/>
      <c r="Q855" s="5"/>
      <c r="R855" s="5"/>
      <c r="S855" s="5"/>
      <c r="T855" s="5"/>
      <c r="U855" s="5"/>
      <c r="V855" s="5"/>
      <c r="W855" s="5"/>
      <c r="X855" s="5"/>
      <c r="Y855" s="5"/>
      <c r="Z855" s="5"/>
    </row>
    <row r="856" spans="1:26" ht="14.25" customHeight="1" x14ac:dyDescent="0.35">
      <c r="A856" s="5"/>
      <c r="B856" s="6"/>
      <c r="C856" s="7"/>
      <c r="D856" s="5"/>
      <c r="E856" s="5"/>
      <c r="F856" s="6"/>
      <c r="G856" s="5"/>
      <c r="H856" s="20"/>
      <c r="I856" s="20"/>
      <c r="J856" s="5"/>
      <c r="K856" s="5"/>
      <c r="L856" s="5"/>
      <c r="M856" s="5"/>
      <c r="N856" s="5"/>
      <c r="O856" s="5"/>
      <c r="P856" s="5"/>
      <c r="Q856" s="5"/>
      <c r="R856" s="5"/>
      <c r="S856" s="5"/>
      <c r="T856" s="5"/>
      <c r="U856" s="5"/>
      <c r="V856" s="5"/>
      <c r="W856" s="5"/>
      <c r="X856" s="5"/>
      <c r="Y856" s="5"/>
      <c r="Z856" s="5"/>
    </row>
    <row r="857" spans="1:26" ht="14.25" customHeight="1" x14ac:dyDescent="0.35">
      <c r="A857" s="5"/>
      <c r="B857" s="6"/>
      <c r="C857" s="7"/>
      <c r="D857" s="5"/>
      <c r="E857" s="5"/>
      <c r="F857" s="6"/>
      <c r="G857" s="5"/>
      <c r="H857" s="20"/>
      <c r="I857" s="20"/>
      <c r="J857" s="5"/>
      <c r="K857" s="5"/>
      <c r="L857" s="5"/>
      <c r="M857" s="5"/>
      <c r="N857" s="5"/>
      <c r="O857" s="5"/>
      <c r="P857" s="5"/>
      <c r="Q857" s="5"/>
      <c r="R857" s="5"/>
      <c r="S857" s="5"/>
      <c r="T857" s="5"/>
      <c r="U857" s="5"/>
      <c r="V857" s="5"/>
      <c r="W857" s="5"/>
      <c r="X857" s="5"/>
      <c r="Y857" s="5"/>
      <c r="Z857" s="5"/>
    </row>
    <row r="858" spans="1:26" ht="14.25" customHeight="1" x14ac:dyDescent="0.35">
      <c r="A858" s="5"/>
      <c r="B858" s="6"/>
      <c r="C858" s="7"/>
      <c r="D858" s="5"/>
      <c r="E858" s="5"/>
      <c r="F858" s="6"/>
      <c r="G858" s="5"/>
      <c r="H858" s="20"/>
      <c r="I858" s="20"/>
      <c r="J858" s="5"/>
      <c r="K858" s="5"/>
      <c r="L858" s="5"/>
      <c r="M858" s="5"/>
      <c r="N858" s="5"/>
      <c r="O858" s="5"/>
      <c r="P858" s="5"/>
      <c r="Q858" s="5"/>
      <c r="R858" s="5"/>
      <c r="S858" s="5"/>
      <c r="T858" s="5"/>
      <c r="U858" s="5"/>
      <c r="V858" s="5"/>
      <c r="W858" s="5"/>
      <c r="X858" s="5"/>
      <c r="Y858" s="5"/>
      <c r="Z858" s="5"/>
    </row>
    <row r="859" spans="1:26" ht="14.25" customHeight="1" x14ac:dyDescent="0.35">
      <c r="A859" s="5"/>
      <c r="B859" s="6"/>
      <c r="C859" s="7"/>
      <c r="D859" s="5"/>
      <c r="E859" s="5"/>
      <c r="F859" s="6"/>
      <c r="G859" s="5"/>
      <c r="H859" s="20"/>
      <c r="I859" s="20"/>
      <c r="J859" s="5"/>
      <c r="K859" s="5"/>
      <c r="L859" s="5"/>
      <c r="M859" s="5"/>
      <c r="N859" s="5"/>
      <c r="O859" s="5"/>
      <c r="P859" s="5"/>
      <c r="Q859" s="5"/>
      <c r="R859" s="5"/>
      <c r="S859" s="5"/>
      <c r="T859" s="5"/>
      <c r="U859" s="5"/>
      <c r="V859" s="5"/>
      <c r="W859" s="5"/>
      <c r="X859" s="5"/>
      <c r="Y859" s="5"/>
      <c r="Z859" s="5"/>
    </row>
    <row r="860" spans="1:26" ht="14.25" customHeight="1" x14ac:dyDescent="0.35">
      <c r="A860" s="5"/>
      <c r="B860" s="6"/>
      <c r="C860" s="7"/>
      <c r="D860" s="5"/>
      <c r="E860" s="5"/>
      <c r="F860" s="6"/>
      <c r="G860" s="5"/>
      <c r="H860" s="20"/>
      <c r="I860" s="20"/>
      <c r="J860" s="5"/>
      <c r="K860" s="5"/>
      <c r="L860" s="5"/>
      <c r="M860" s="5"/>
      <c r="N860" s="5"/>
      <c r="O860" s="5"/>
      <c r="P860" s="5"/>
      <c r="Q860" s="5"/>
      <c r="R860" s="5"/>
      <c r="S860" s="5"/>
      <c r="T860" s="5"/>
      <c r="U860" s="5"/>
      <c r="V860" s="5"/>
      <c r="W860" s="5"/>
      <c r="X860" s="5"/>
      <c r="Y860" s="5"/>
      <c r="Z860" s="5"/>
    </row>
    <row r="861" spans="1:26" ht="14.25" customHeight="1" x14ac:dyDescent="0.35">
      <c r="A861" s="5"/>
      <c r="B861" s="6"/>
      <c r="C861" s="7"/>
      <c r="D861" s="5"/>
      <c r="E861" s="5"/>
      <c r="F861" s="6"/>
      <c r="G861" s="5"/>
      <c r="H861" s="20"/>
      <c r="I861" s="20"/>
      <c r="J861" s="5"/>
      <c r="K861" s="5"/>
      <c r="L861" s="5"/>
      <c r="M861" s="5"/>
      <c r="N861" s="5"/>
      <c r="O861" s="5"/>
      <c r="P861" s="5"/>
      <c r="Q861" s="5"/>
      <c r="R861" s="5"/>
      <c r="S861" s="5"/>
      <c r="T861" s="5"/>
      <c r="U861" s="5"/>
      <c r="V861" s="5"/>
      <c r="W861" s="5"/>
      <c r="X861" s="5"/>
      <c r="Y861" s="5"/>
      <c r="Z861" s="5"/>
    </row>
    <row r="862" spans="1:26" ht="14.25" customHeight="1" x14ac:dyDescent="0.35">
      <c r="A862" s="5"/>
      <c r="B862" s="6"/>
      <c r="C862" s="7"/>
      <c r="D862" s="5"/>
      <c r="E862" s="5"/>
      <c r="F862" s="6"/>
      <c r="G862" s="5"/>
      <c r="H862" s="20"/>
      <c r="I862" s="20"/>
      <c r="J862" s="5"/>
      <c r="K862" s="5"/>
      <c r="L862" s="5"/>
      <c r="M862" s="5"/>
      <c r="N862" s="5"/>
      <c r="O862" s="5"/>
      <c r="P862" s="5"/>
      <c r="Q862" s="5"/>
      <c r="R862" s="5"/>
      <c r="S862" s="5"/>
      <c r="T862" s="5"/>
      <c r="U862" s="5"/>
      <c r="V862" s="5"/>
      <c r="W862" s="5"/>
      <c r="X862" s="5"/>
      <c r="Y862" s="5"/>
      <c r="Z862" s="5"/>
    </row>
    <row r="863" spans="1:26" ht="14.25" customHeight="1" x14ac:dyDescent="0.35">
      <c r="A863" s="5"/>
      <c r="B863" s="6"/>
      <c r="C863" s="7"/>
      <c r="D863" s="5"/>
      <c r="E863" s="5"/>
      <c r="F863" s="6"/>
      <c r="G863" s="5"/>
      <c r="H863" s="20"/>
      <c r="I863" s="20"/>
      <c r="J863" s="5"/>
      <c r="K863" s="5"/>
      <c r="L863" s="5"/>
      <c r="M863" s="5"/>
      <c r="N863" s="5"/>
      <c r="O863" s="5"/>
      <c r="P863" s="5"/>
      <c r="Q863" s="5"/>
      <c r="R863" s="5"/>
      <c r="S863" s="5"/>
      <c r="T863" s="5"/>
      <c r="U863" s="5"/>
      <c r="V863" s="5"/>
      <c r="W863" s="5"/>
      <c r="X863" s="5"/>
      <c r="Y863" s="5"/>
      <c r="Z863" s="5"/>
    </row>
    <row r="864" spans="1:26" ht="14.25" customHeight="1" x14ac:dyDescent="0.35">
      <c r="A864" s="5"/>
      <c r="B864" s="6"/>
      <c r="C864" s="7"/>
      <c r="D864" s="5"/>
      <c r="E864" s="5"/>
      <c r="F864" s="6"/>
      <c r="G864" s="5"/>
      <c r="H864" s="20"/>
      <c r="I864" s="20"/>
      <c r="J864" s="5"/>
      <c r="K864" s="5"/>
      <c r="L864" s="5"/>
      <c r="M864" s="5"/>
      <c r="N864" s="5"/>
      <c r="O864" s="5"/>
      <c r="P864" s="5"/>
      <c r="Q864" s="5"/>
      <c r="R864" s="5"/>
      <c r="S864" s="5"/>
      <c r="T864" s="5"/>
      <c r="U864" s="5"/>
      <c r="V864" s="5"/>
      <c r="W864" s="5"/>
      <c r="X864" s="5"/>
      <c r="Y864" s="5"/>
      <c r="Z864" s="5"/>
    </row>
    <row r="865" spans="1:26" ht="14.25" customHeight="1" x14ac:dyDescent="0.35">
      <c r="A865" s="5"/>
      <c r="B865" s="6"/>
      <c r="C865" s="7"/>
      <c r="D865" s="5"/>
      <c r="E865" s="5"/>
      <c r="F865" s="6"/>
      <c r="G865" s="5"/>
      <c r="H865" s="20"/>
      <c r="I865" s="20"/>
      <c r="J865" s="5"/>
      <c r="K865" s="5"/>
      <c r="L865" s="5"/>
      <c r="M865" s="5"/>
      <c r="N865" s="5"/>
      <c r="O865" s="5"/>
      <c r="P865" s="5"/>
      <c r="Q865" s="5"/>
      <c r="R865" s="5"/>
      <c r="S865" s="5"/>
      <c r="T865" s="5"/>
      <c r="U865" s="5"/>
      <c r="V865" s="5"/>
      <c r="W865" s="5"/>
      <c r="X865" s="5"/>
      <c r="Y865" s="5"/>
      <c r="Z865" s="5"/>
    </row>
    <row r="866" spans="1:26" ht="14.25" customHeight="1" x14ac:dyDescent="0.35">
      <c r="A866" s="5"/>
      <c r="B866" s="6"/>
      <c r="C866" s="7"/>
      <c r="D866" s="5"/>
      <c r="E866" s="5"/>
      <c r="F866" s="6"/>
      <c r="G866" s="5"/>
      <c r="H866" s="20"/>
      <c r="I866" s="20"/>
      <c r="J866" s="5"/>
      <c r="K866" s="5"/>
      <c r="L866" s="5"/>
      <c r="M866" s="5"/>
      <c r="N866" s="5"/>
      <c r="O866" s="5"/>
      <c r="P866" s="5"/>
      <c r="Q866" s="5"/>
      <c r="R866" s="5"/>
      <c r="S866" s="5"/>
      <c r="T866" s="5"/>
      <c r="U866" s="5"/>
      <c r="V866" s="5"/>
      <c r="W866" s="5"/>
      <c r="X866" s="5"/>
      <c r="Y866" s="5"/>
      <c r="Z866" s="5"/>
    </row>
    <row r="867" spans="1:26" ht="14.25" customHeight="1" x14ac:dyDescent="0.35">
      <c r="A867" s="5"/>
      <c r="B867" s="6"/>
      <c r="C867" s="7"/>
      <c r="D867" s="5"/>
      <c r="E867" s="5"/>
      <c r="F867" s="6"/>
      <c r="G867" s="5"/>
      <c r="H867" s="20"/>
      <c r="I867" s="20"/>
      <c r="J867" s="5"/>
      <c r="K867" s="5"/>
      <c r="L867" s="5"/>
      <c r="M867" s="5"/>
      <c r="N867" s="5"/>
      <c r="O867" s="5"/>
      <c r="P867" s="5"/>
      <c r="Q867" s="5"/>
      <c r="R867" s="5"/>
      <c r="S867" s="5"/>
      <c r="T867" s="5"/>
      <c r="U867" s="5"/>
      <c r="V867" s="5"/>
      <c r="W867" s="5"/>
      <c r="X867" s="5"/>
      <c r="Y867" s="5"/>
      <c r="Z867" s="5"/>
    </row>
    <row r="868" spans="1:26" ht="14.25" customHeight="1" x14ac:dyDescent="0.35">
      <c r="A868" s="5"/>
      <c r="B868" s="6"/>
      <c r="C868" s="7"/>
      <c r="D868" s="5"/>
      <c r="E868" s="5"/>
      <c r="F868" s="6"/>
      <c r="G868" s="5"/>
      <c r="H868" s="20"/>
      <c r="I868" s="20"/>
      <c r="J868" s="5"/>
      <c r="K868" s="5"/>
      <c r="L868" s="5"/>
      <c r="M868" s="5"/>
      <c r="N868" s="5"/>
      <c r="O868" s="5"/>
      <c r="P868" s="5"/>
      <c r="Q868" s="5"/>
      <c r="R868" s="5"/>
      <c r="S868" s="5"/>
      <c r="T868" s="5"/>
      <c r="U868" s="5"/>
      <c r="V868" s="5"/>
      <c r="W868" s="5"/>
      <c r="X868" s="5"/>
      <c r="Y868" s="5"/>
      <c r="Z868" s="5"/>
    </row>
    <row r="869" spans="1:26" ht="14.25" customHeight="1" x14ac:dyDescent="0.35">
      <c r="A869" s="5"/>
      <c r="B869" s="6"/>
      <c r="C869" s="7"/>
      <c r="D869" s="5"/>
      <c r="E869" s="5"/>
      <c r="F869" s="6"/>
      <c r="G869" s="5"/>
      <c r="H869" s="20"/>
      <c r="I869" s="20"/>
      <c r="J869" s="5"/>
      <c r="K869" s="5"/>
      <c r="L869" s="5"/>
      <c r="M869" s="5"/>
      <c r="N869" s="5"/>
      <c r="O869" s="5"/>
      <c r="P869" s="5"/>
      <c r="Q869" s="5"/>
      <c r="R869" s="5"/>
      <c r="S869" s="5"/>
      <c r="T869" s="5"/>
      <c r="U869" s="5"/>
      <c r="V869" s="5"/>
      <c r="W869" s="5"/>
      <c r="X869" s="5"/>
      <c r="Y869" s="5"/>
      <c r="Z869" s="5"/>
    </row>
    <row r="870" spans="1:26" ht="14.25" customHeight="1" x14ac:dyDescent="0.35">
      <c r="A870" s="5"/>
      <c r="B870" s="6"/>
      <c r="C870" s="7"/>
      <c r="D870" s="5"/>
      <c r="E870" s="5"/>
      <c r="F870" s="6"/>
      <c r="G870" s="5"/>
      <c r="H870" s="20"/>
      <c r="I870" s="20"/>
      <c r="J870" s="5"/>
      <c r="K870" s="5"/>
      <c r="L870" s="5"/>
      <c r="M870" s="5"/>
      <c r="N870" s="5"/>
      <c r="O870" s="5"/>
      <c r="P870" s="5"/>
      <c r="Q870" s="5"/>
      <c r="R870" s="5"/>
      <c r="S870" s="5"/>
      <c r="T870" s="5"/>
      <c r="U870" s="5"/>
      <c r="V870" s="5"/>
      <c r="W870" s="5"/>
      <c r="X870" s="5"/>
      <c r="Y870" s="5"/>
      <c r="Z870" s="5"/>
    </row>
    <row r="871" spans="1:26" ht="14.25" customHeight="1" x14ac:dyDescent="0.35">
      <c r="A871" s="5"/>
      <c r="B871" s="6"/>
      <c r="C871" s="7"/>
      <c r="D871" s="5"/>
      <c r="E871" s="5"/>
      <c r="F871" s="6"/>
      <c r="G871" s="5"/>
      <c r="H871" s="20"/>
      <c r="I871" s="20"/>
      <c r="J871" s="5"/>
      <c r="K871" s="5"/>
      <c r="L871" s="5"/>
      <c r="M871" s="5"/>
      <c r="N871" s="5"/>
      <c r="O871" s="5"/>
      <c r="P871" s="5"/>
      <c r="Q871" s="5"/>
      <c r="R871" s="5"/>
      <c r="S871" s="5"/>
      <c r="T871" s="5"/>
      <c r="U871" s="5"/>
      <c r="V871" s="5"/>
      <c r="W871" s="5"/>
      <c r="X871" s="5"/>
      <c r="Y871" s="5"/>
      <c r="Z871" s="5"/>
    </row>
    <row r="872" spans="1:26" ht="14.25" customHeight="1" x14ac:dyDescent="0.35">
      <c r="A872" s="5"/>
      <c r="B872" s="6"/>
      <c r="C872" s="7"/>
      <c r="D872" s="5"/>
      <c r="E872" s="5"/>
      <c r="F872" s="6"/>
      <c r="G872" s="5"/>
      <c r="H872" s="20"/>
      <c r="I872" s="20"/>
      <c r="J872" s="5"/>
      <c r="K872" s="5"/>
      <c r="L872" s="5"/>
      <c r="M872" s="5"/>
      <c r="N872" s="5"/>
      <c r="O872" s="5"/>
      <c r="P872" s="5"/>
      <c r="Q872" s="5"/>
      <c r="R872" s="5"/>
      <c r="S872" s="5"/>
      <c r="T872" s="5"/>
      <c r="U872" s="5"/>
      <c r="V872" s="5"/>
      <c r="W872" s="5"/>
      <c r="X872" s="5"/>
      <c r="Y872" s="5"/>
      <c r="Z872" s="5"/>
    </row>
    <row r="873" spans="1:26" ht="14.25" customHeight="1" x14ac:dyDescent="0.35">
      <c r="A873" s="5"/>
      <c r="B873" s="6"/>
      <c r="C873" s="7"/>
      <c r="D873" s="5"/>
      <c r="E873" s="5"/>
      <c r="F873" s="6"/>
      <c r="G873" s="5"/>
      <c r="H873" s="20"/>
      <c r="I873" s="20"/>
      <c r="J873" s="5"/>
      <c r="K873" s="5"/>
      <c r="L873" s="5"/>
      <c r="M873" s="5"/>
      <c r="N873" s="5"/>
      <c r="O873" s="5"/>
      <c r="P873" s="5"/>
      <c r="Q873" s="5"/>
      <c r="R873" s="5"/>
      <c r="S873" s="5"/>
      <c r="T873" s="5"/>
      <c r="U873" s="5"/>
      <c r="V873" s="5"/>
      <c r="W873" s="5"/>
      <c r="X873" s="5"/>
      <c r="Y873" s="5"/>
      <c r="Z873" s="5"/>
    </row>
    <row r="874" spans="1:26" ht="14.25" customHeight="1" x14ac:dyDescent="0.35">
      <c r="A874" s="5"/>
      <c r="B874" s="6"/>
      <c r="C874" s="7"/>
      <c r="D874" s="5"/>
      <c r="E874" s="5"/>
      <c r="F874" s="6"/>
      <c r="G874" s="5"/>
      <c r="H874" s="20"/>
      <c r="I874" s="20"/>
      <c r="J874" s="5"/>
      <c r="K874" s="5"/>
      <c r="L874" s="5"/>
      <c r="M874" s="5"/>
      <c r="N874" s="5"/>
      <c r="O874" s="5"/>
      <c r="P874" s="5"/>
      <c r="Q874" s="5"/>
      <c r="R874" s="5"/>
      <c r="S874" s="5"/>
      <c r="T874" s="5"/>
      <c r="U874" s="5"/>
      <c r="V874" s="5"/>
      <c r="W874" s="5"/>
      <c r="X874" s="5"/>
      <c r="Y874" s="5"/>
      <c r="Z874" s="5"/>
    </row>
    <row r="875" spans="1:26" ht="14.25" customHeight="1" x14ac:dyDescent="0.35">
      <c r="A875" s="5"/>
      <c r="B875" s="6"/>
      <c r="C875" s="7"/>
      <c r="D875" s="5"/>
      <c r="E875" s="5"/>
      <c r="F875" s="6"/>
      <c r="G875" s="5"/>
      <c r="H875" s="20"/>
      <c r="I875" s="20"/>
      <c r="J875" s="5"/>
      <c r="K875" s="5"/>
      <c r="L875" s="5"/>
      <c r="M875" s="5"/>
      <c r="N875" s="5"/>
      <c r="O875" s="5"/>
      <c r="P875" s="5"/>
      <c r="Q875" s="5"/>
      <c r="R875" s="5"/>
      <c r="S875" s="5"/>
      <c r="T875" s="5"/>
      <c r="U875" s="5"/>
      <c r="V875" s="5"/>
      <c r="W875" s="5"/>
      <c r="X875" s="5"/>
      <c r="Y875" s="5"/>
      <c r="Z875" s="5"/>
    </row>
    <row r="876" spans="1:26" ht="14.25" customHeight="1" x14ac:dyDescent="0.35">
      <c r="A876" s="5"/>
      <c r="B876" s="6"/>
      <c r="C876" s="7"/>
      <c r="D876" s="5"/>
      <c r="E876" s="5"/>
      <c r="F876" s="6"/>
      <c r="G876" s="5"/>
      <c r="H876" s="20"/>
      <c r="I876" s="20"/>
      <c r="J876" s="5"/>
      <c r="K876" s="5"/>
      <c r="L876" s="5"/>
      <c r="M876" s="5"/>
      <c r="N876" s="5"/>
      <c r="O876" s="5"/>
      <c r="P876" s="5"/>
      <c r="Q876" s="5"/>
      <c r="R876" s="5"/>
      <c r="S876" s="5"/>
      <c r="T876" s="5"/>
      <c r="U876" s="5"/>
      <c r="V876" s="5"/>
      <c r="W876" s="5"/>
      <c r="X876" s="5"/>
      <c r="Y876" s="5"/>
      <c r="Z876" s="5"/>
    </row>
    <row r="877" spans="1:26" ht="14.25" customHeight="1" x14ac:dyDescent="0.35">
      <c r="A877" s="5"/>
      <c r="B877" s="6"/>
      <c r="C877" s="7"/>
      <c r="D877" s="5"/>
      <c r="E877" s="5"/>
      <c r="F877" s="6"/>
      <c r="G877" s="5"/>
      <c r="H877" s="20"/>
      <c r="I877" s="20"/>
      <c r="J877" s="5"/>
      <c r="K877" s="5"/>
      <c r="L877" s="5"/>
      <c r="M877" s="5"/>
      <c r="N877" s="5"/>
      <c r="O877" s="5"/>
      <c r="P877" s="5"/>
      <c r="Q877" s="5"/>
      <c r="R877" s="5"/>
      <c r="S877" s="5"/>
      <c r="T877" s="5"/>
      <c r="U877" s="5"/>
      <c r="V877" s="5"/>
      <c r="W877" s="5"/>
      <c r="X877" s="5"/>
      <c r="Y877" s="5"/>
      <c r="Z877" s="5"/>
    </row>
    <row r="878" spans="1:26" ht="14.25" customHeight="1" x14ac:dyDescent="0.35">
      <c r="A878" s="5"/>
      <c r="B878" s="6"/>
      <c r="C878" s="7"/>
      <c r="D878" s="5"/>
      <c r="E878" s="5"/>
      <c r="F878" s="6"/>
      <c r="G878" s="5"/>
      <c r="H878" s="20"/>
      <c r="I878" s="20"/>
      <c r="J878" s="5"/>
      <c r="K878" s="5"/>
      <c r="L878" s="5"/>
      <c r="M878" s="5"/>
      <c r="N878" s="5"/>
      <c r="O878" s="5"/>
      <c r="P878" s="5"/>
      <c r="Q878" s="5"/>
      <c r="R878" s="5"/>
      <c r="S878" s="5"/>
      <c r="T878" s="5"/>
      <c r="U878" s="5"/>
      <c r="V878" s="5"/>
      <c r="W878" s="5"/>
      <c r="X878" s="5"/>
      <c r="Y878" s="5"/>
      <c r="Z878" s="5"/>
    </row>
    <row r="879" spans="1:26" ht="14.25" customHeight="1" x14ac:dyDescent="0.35">
      <c r="A879" s="5"/>
      <c r="B879" s="6"/>
      <c r="C879" s="7"/>
      <c r="D879" s="5"/>
      <c r="E879" s="5"/>
      <c r="F879" s="6"/>
      <c r="G879" s="5"/>
      <c r="H879" s="20"/>
      <c r="I879" s="20"/>
      <c r="J879" s="5"/>
      <c r="K879" s="5"/>
      <c r="L879" s="5"/>
      <c r="M879" s="5"/>
      <c r="N879" s="5"/>
      <c r="O879" s="5"/>
      <c r="P879" s="5"/>
      <c r="Q879" s="5"/>
      <c r="R879" s="5"/>
      <c r="S879" s="5"/>
      <c r="T879" s="5"/>
      <c r="U879" s="5"/>
      <c r="V879" s="5"/>
      <c r="W879" s="5"/>
      <c r="X879" s="5"/>
      <c r="Y879" s="5"/>
      <c r="Z879" s="5"/>
    </row>
    <row r="880" spans="1:26" ht="14.25" customHeight="1" x14ac:dyDescent="0.35">
      <c r="A880" s="5"/>
      <c r="B880" s="6"/>
      <c r="C880" s="7"/>
      <c r="D880" s="5"/>
      <c r="E880" s="5"/>
      <c r="F880" s="6"/>
      <c r="G880" s="5"/>
      <c r="H880" s="20"/>
      <c r="I880" s="20"/>
      <c r="J880" s="5"/>
      <c r="K880" s="5"/>
      <c r="L880" s="5"/>
      <c r="M880" s="5"/>
      <c r="N880" s="5"/>
      <c r="O880" s="5"/>
      <c r="P880" s="5"/>
      <c r="Q880" s="5"/>
      <c r="R880" s="5"/>
      <c r="S880" s="5"/>
      <c r="T880" s="5"/>
      <c r="U880" s="5"/>
      <c r="V880" s="5"/>
      <c r="W880" s="5"/>
      <c r="X880" s="5"/>
      <c r="Y880" s="5"/>
      <c r="Z880" s="5"/>
    </row>
    <row r="881" spans="1:26" ht="14.25" customHeight="1" x14ac:dyDescent="0.35">
      <c r="A881" s="5"/>
      <c r="B881" s="6"/>
      <c r="C881" s="7"/>
      <c r="D881" s="5"/>
      <c r="E881" s="5"/>
      <c r="F881" s="6"/>
      <c r="G881" s="5"/>
      <c r="H881" s="20"/>
      <c r="I881" s="20"/>
      <c r="J881" s="5"/>
      <c r="K881" s="5"/>
      <c r="L881" s="5"/>
      <c r="M881" s="5"/>
      <c r="N881" s="5"/>
      <c r="O881" s="5"/>
      <c r="P881" s="5"/>
      <c r="Q881" s="5"/>
      <c r="R881" s="5"/>
      <c r="S881" s="5"/>
      <c r="T881" s="5"/>
      <c r="U881" s="5"/>
      <c r="V881" s="5"/>
      <c r="W881" s="5"/>
      <c r="X881" s="5"/>
      <c r="Y881" s="5"/>
      <c r="Z881" s="5"/>
    </row>
    <row r="882" spans="1:26" ht="14.25" customHeight="1" x14ac:dyDescent="0.35">
      <c r="A882" s="5"/>
      <c r="B882" s="6"/>
      <c r="C882" s="7"/>
      <c r="D882" s="5"/>
      <c r="E882" s="5"/>
      <c r="F882" s="6"/>
      <c r="G882" s="5"/>
      <c r="H882" s="20"/>
      <c r="I882" s="20"/>
      <c r="J882" s="5"/>
      <c r="K882" s="5"/>
      <c r="L882" s="5"/>
      <c r="M882" s="5"/>
      <c r="N882" s="5"/>
      <c r="O882" s="5"/>
      <c r="P882" s="5"/>
      <c r="Q882" s="5"/>
      <c r="R882" s="5"/>
      <c r="S882" s="5"/>
      <c r="T882" s="5"/>
      <c r="U882" s="5"/>
      <c r="V882" s="5"/>
      <c r="W882" s="5"/>
      <c r="X882" s="5"/>
      <c r="Y882" s="5"/>
      <c r="Z882" s="5"/>
    </row>
    <row r="883" spans="1:26" ht="14.25" customHeight="1" x14ac:dyDescent="0.35">
      <c r="A883" s="5"/>
      <c r="B883" s="6"/>
      <c r="C883" s="7"/>
      <c r="D883" s="5"/>
      <c r="E883" s="5"/>
      <c r="F883" s="6"/>
      <c r="G883" s="5"/>
      <c r="H883" s="20"/>
      <c r="I883" s="20"/>
      <c r="J883" s="5"/>
      <c r="K883" s="5"/>
      <c r="L883" s="5"/>
      <c r="M883" s="5"/>
      <c r="N883" s="5"/>
      <c r="O883" s="5"/>
      <c r="P883" s="5"/>
      <c r="Q883" s="5"/>
      <c r="R883" s="5"/>
      <c r="S883" s="5"/>
      <c r="T883" s="5"/>
      <c r="U883" s="5"/>
      <c r="V883" s="5"/>
      <c r="W883" s="5"/>
      <c r="X883" s="5"/>
      <c r="Y883" s="5"/>
      <c r="Z883" s="5"/>
    </row>
    <row r="884" spans="1:26" ht="14.25" customHeight="1" x14ac:dyDescent="0.35">
      <c r="A884" s="5"/>
      <c r="B884" s="6"/>
      <c r="C884" s="7"/>
      <c r="D884" s="5"/>
      <c r="E884" s="5"/>
      <c r="F884" s="6"/>
      <c r="G884" s="5"/>
      <c r="H884" s="20"/>
      <c r="I884" s="20"/>
      <c r="J884" s="5"/>
      <c r="K884" s="5"/>
      <c r="L884" s="5"/>
      <c r="M884" s="5"/>
      <c r="N884" s="5"/>
      <c r="O884" s="5"/>
      <c r="P884" s="5"/>
      <c r="Q884" s="5"/>
      <c r="R884" s="5"/>
      <c r="S884" s="5"/>
      <c r="T884" s="5"/>
      <c r="U884" s="5"/>
      <c r="V884" s="5"/>
      <c r="W884" s="5"/>
      <c r="X884" s="5"/>
      <c r="Y884" s="5"/>
      <c r="Z884" s="5"/>
    </row>
    <row r="885" spans="1:26" ht="14.25" customHeight="1" x14ac:dyDescent="0.35">
      <c r="A885" s="5"/>
      <c r="B885" s="6"/>
      <c r="C885" s="7"/>
      <c r="D885" s="5"/>
      <c r="E885" s="5"/>
      <c r="F885" s="6"/>
      <c r="G885" s="5"/>
      <c r="H885" s="20"/>
      <c r="I885" s="20"/>
      <c r="J885" s="5"/>
      <c r="K885" s="5"/>
      <c r="L885" s="5"/>
      <c r="M885" s="5"/>
      <c r="N885" s="5"/>
      <c r="O885" s="5"/>
      <c r="P885" s="5"/>
      <c r="Q885" s="5"/>
      <c r="R885" s="5"/>
      <c r="S885" s="5"/>
      <c r="T885" s="5"/>
      <c r="U885" s="5"/>
      <c r="V885" s="5"/>
      <c r="W885" s="5"/>
      <c r="X885" s="5"/>
      <c r="Y885" s="5"/>
      <c r="Z885" s="5"/>
    </row>
    <row r="886" spans="1:26" ht="14.25" customHeight="1" x14ac:dyDescent="0.35">
      <c r="A886" s="5"/>
      <c r="B886" s="6"/>
      <c r="C886" s="7"/>
      <c r="D886" s="5"/>
      <c r="E886" s="5"/>
      <c r="F886" s="6"/>
      <c r="G886" s="5"/>
      <c r="H886" s="20"/>
      <c r="I886" s="20"/>
      <c r="J886" s="5"/>
      <c r="K886" s="5"/>
      <c r="L886" s="5"/>
      <c r="M886" s="5"/>
      <c r="N886" s="5"/>
      <c r="O886" s="5"/>
      <c r="P886" s="5"/>
      <c r="Q886" s="5"/>
      <c r="R886" s="5"/>
      <c r="S886" s="5"/>
      <c r="T886" s="5"/>
      <c r="U886" s="5"/>
      <c r="V886" s="5"/>
      <c r="W886" s="5"/>
      <c r="X886" s="5"/>
      <c r="Y886" s="5"/>
      <c r="Z886" s="5"/>
    </row>
    <row r="887" spans="1:26" ht="14.25" customHeight="1" x14ac:dyDescent="0.35">
      <c r="A887" s="5"/>
      <c r="B887" s="6"/>
      <c r="C887" s="7"/>
      <c r="D887" s="5"/>
      <c r="E887" s="5"/>
      <c r="F887" s="6"/>
      <c r="G887" s="5"/>
      <c r="H887" s="20"/>
      <c r="I887" s="20"/>
      <c r="J887" s="5"/>
      <c r="K887" s="5"/>
      <c r="L887" s="5"/>
      <c r="M887" s="5"/>
      <c r="N887" s="5"/>
      <c r="O887" s="5"/>
      <c r="P887" s="5"/>
      <c r="Q887" s="5"/>
      <c r="R887" s="5"/>
      <c r="S887" s="5"/>
      <c r="T887" s="5"/>
      <c r="U887" s="5"/>
      <c r="V887" s="5"/>
      <c r="W887" s="5"/>
      <c r="X887" s="5"/>
      <c r="Y887" s="5"/>
      <c r="Z887" s="5"/>
    </row>
    <row r="888" spans="1:26" ht="14.25" customHeight="1" x14ac:dyDescent="0.35">
      <c r="A888" s="5"/>
      <c r="B888" s="6"/>
      <c r="C888" s="7"/>
      <c r="D888" s="5"/>
      <c r="E888" s="5"/>
      <c r="F888" s="6"/>
      <c r="G888" s="5"/>
      <c r="H888" s="20"/>
      <c r="I888" s="20"/>
      <c r="J888" s="5"/>
      <c r="K888" s="5"/>
      <c r="L888" s="5"/>
      <c r="M888" s="5"/>
      <c r="N888" s="5"/>
      <c r="O888" s="5"/>
      <c r="P888" s="5"/>
      <c r="Q888" s="5"/>
      <c r="R888" s="5"/>
      <c r="S888" s="5"/>
      <c r="T888" s="5"/>
      <c r="U888" s="5"/>
      <c r="V888" s="5"/>
      <c r="W888" s="5"/>
      <c r="X888" s="5"/>
      <c r="Y888" s="5"/>
      <c r="Z888" s="5"/>
    </row>
    <row r="889" spans="1:26" ht="14.25" customHeight="1" x14ac:dyDescent="0.35">
      <c r="A889" s="5"/>
      <c r="B889" s="6"/>
      <c r="C889" s="7"/>
      <c r="D889" s="5"/>
      <c r="E889" s="5"/>
      <c r="F889" s="6"/>
      <c r="G889" s="5"/>
      <c r="H889" s="20"/>
      <c r="I889" s="20"/>
      <c r="J889" s="5"/>
      <c r="K889" s="5"/>
      <c r="L889" s="5"/>
      <c r="M889" s="5"/>
      <c r="N889" s="5"/>
      <c r="O889" s="5"/>
      <c r="P889" s="5"/>
      <c r="Q889" s="5"/>
      <c r="R889" s="5"/>
      <c r="S889" s="5"/>
      <c r="T889" s="5"/>
      <c r="U889" s="5"/>
      <c r="V889" s="5"/>
      <c r="W889" s="5"/>
      <c r="X889" s="5"/>
      <c r="Y889" s="5"/>
      <c r="Z889" s="5"/>
    </row>
    <row r="890" spans="1:26" ht="14.25" customHeight="1" x14ac:dyDescent="0.35">
      <c r="A890" s="5"/>
      <c r="B890" s="6"/>
      <c r="C890" s="7"/>
      <c r="D890" s="5"/>
      <c r="E890" s="5"/>
      <c r="F890" s="6"/>
      <c r="G890" s="5"/>
      <c r="H890" s="20"/>
      <c r="I890" s="20"/>
      <c r="J890" s="5"/>
      <c r="K890" s="5"/>
      <c r="L890" s="5"/>
      <c r="M890" s="5"/>
      <c r="N890" s="5"/>
      <c r="O890" s="5"/>
      <c r="P890" s="5"/>
      <c r="Q890" s="5"/>
      <c r="R890" s="5"/>
      <c r="S890" s="5"/>
      <c r="T890" s="5"/>
      <c r="U890" s="5"/>
      <c r="V890" s="5"/>
      <c r="W890" s="5"/>
      <c r="X890" s="5"/>
      <c r="Y890" s="5"/>
      <c r="Z890" s="5"/>
    </row>
    <row r="891" spans="1:26" ht="14.25" customHeight="1" x14ac:dyDescent="0.35">
      <c r="A891" s="5"/>
      <c r="B891" s="6"/>
      <c r="C891" s="7"/>
      <c r="D891" s="5"/>
      <c r="E891" s="5"/>
      <c r="F891" s="6"/>
      <c r="G891" s="5"/>
      <c r="H891" s="20"/>
      <c r="I891" s="20"/>
      <c r="J891" s="5"/>
      <c r="K891" s="5"/>
      <c r="L891" s="5"/>
      <c r="M891" s="5"/>
      <c r="N891" s="5"/>
      <c r="O891" s="5"/>
      <c r="P891" s="5"/>
      <c r="Q891" s="5"/>
      <c r="R891" s="5"/>
      <c r="S891" s="5"/>
      <c r="T891" s="5"/>
      <c r="U891" s="5"/>
      <c r="V891" s="5"/>
      <c r="W891" s="5"/>
      <c r="X891" s="5"/>
      <c r="Y891" s="5"/>
      <c r="Z891" s="5"/>
    </row>
    <row r="892" spans="1:26" ht="14.25" customHeight="1" x14ac:dyDescent="0.35">
      <c r="A892" s="5"/>
      <c r="B892" s="6"/>
      <c r="C892" s="7"/>
      <c r="D892" s="5"/>
      <c r="E892" s="5"/>
      <c r="F892" s="6"/>
      <c r="G892" s="5"/>
      <c r="H892" s="20"/>
      <c r="I892" s="20"/>
      <c r="J892" s="5"/>
      <c r="K892" s="5"/>
      <c r="L892" s="5"/>
      <c r="M892" s="5"/>
      <c r="N892" s="5"/>
      <c r="O892" s="5"/>
      <c r="P892" s="5"/>
      <c r="Q892" s="5"/>
      <c r="R892" s="5"/>
      <c r="S892" s="5"/>
      <c r="T892" s="5"/>
      <c r="U892" s="5"/>
      <c r="V892" s="5"/>
      <c r="W892" s="5"/>
      <c r="X892" s="5"/>
      <c r="Y892" s="5"/>
      <c r="Z892" s="5"/>
    </row>
    <row r="893" spans="1:26" ht="14.25" customHeight="1" x14ac:dyDescent="0.35">
      <c r="A893" s="5"/>
      <c r="B893" s="6"/>
      <c r="C893" s="7"/>
      <c r="D893" s="5"/>
      <c r="E893" s="5"/>
      <c r="F893" s="6"/>
      <c r="G893" s="5"/>
      <c r="H893" s="20"/>
      <c r="I893" s="20"/>
      <c r="J893" s="5"/>
      <c r="K893" s="5"/>
      <c r="L893" s="5"/>
      <c r="M893" s="5"/>
      <c r="N893" s="5"/>
      <c r="O893" s="5"/>
      <c r="P893" s="5"/>
      <c r="Q893" s="5"/>
      <c r="R893" s="5"/>
      <c r="S893" s="5"/>
      <c r="T893" s="5"/>
      <c r="U893" s="5"/>
      <c r="V893" s="5"/>
      <c r="W893" s="5"/>
      <c r="X893" s="5"/>
      <c r="Y893" s="5"/>
      <c r="Z893" s="5"/>
    </row>
    <row r="894" spans="1:26" ht="14.25" customHeight="1" x14ac:dyDescent="0.35">
      <c r="A894" s="5"/>
      <c r="B894" s="6"/>
      <c r="C894" s="7"/>
      <c r="D894" s="5"/>
      <c r="E894" s="5"/>
      <c r="F894" s="6"/>
      <c r="G894" s="5"/>
      <c r="H894" s="20"/>
      <c r="I894" s="20"/>
      <c r="J894" s="5"/>
      <c r="K894" s="5"/>
      <c r="L894" s="5"/>
      <c r="M894" s="5"/>
      <c r="N894" s="5"/>
      <c r="O894" s="5"/>
      <c r="P894" s="5"/>
      <c r="Q894" s="5"/>
      <c r="R894" s="5"/>
      <c r="S894" s="5"/>
      <c r="T894" s="5"/>
      <c r="U894" s="5"/>
      <c r="V894" s="5"/>
      <c r="W894" s="5"/>
      <c r="X894" s="5"/>
      <c r="Y894" s="5"/>
      <c r="Z894" s="5"/>
    </row>
    <row r="895" spans="1:26" ht="14.25" customHeight="1" x14ac:dyDescent="0.35">
      <c r="A895" s="5"/>
      <c r="B895" s="6"/>
      <c r="C895" s="7"/>
      <c r="D895" s="5"/>
      <c r="E895" s="5"/>
      <c r="F895" s="6"/>
      <c r="G895" s="5"/>
      <c r="H895" s="20"/>
      <c r="I895" s="20"/>
      <c r="J895" s="5"/>
      <c r="K895" s="5"/>
      <c r="L895" s="5"/>
      <c r="M895" s="5"/>
      <c r="N895" s="5"/>
      <c r="O895" s="5"/>
      <c r="P895" s="5"/>
      <c r="Q895" s="5"/>
      <c r="R895" s="5"/>
      <c r="S895" s="5"/>
      <c r="T895" s="5"/>
      <c r="U895" s="5"/>
      <c r="V895" s="5"/>
      <c r="W895" s="5"/>
      <c r="X895" s="5"/>
      <c r="Y895" s="5"/>
      <c r="Z895" s="5"/>
    </row>
    <row r="896" spans="1:26" ht="14.25" customHeight="1" x14ac:dyDescent="0.35">
      <c r="A896" s="5"/>
      <c r="B896" s="6"/>
      <c r="C896" s="7"/>
      <c r="D896" s="5"/>
      <c r="E896" s="5"/>
      <c r="F896" s="6"/>
      <c r="G896" s="5"/>
      <c r="H896" s="20"/>
      <c r="I896" s="20"/>
      <c r="J896" s="5"/>
      <c r="K896" s="5"/>
      <c r="L896" s="5"/>
      <c r="M896" s="5"/>
      <c r="N896" s="5"/>
      <c r="O896" s="5"/>
      <c r="P896" s="5"/>
      <c r="Q896" s="5"/>
      <c r="R896" s="5"/>
      <c r="S896" s="5"/>
      <c r="T896" s="5"/>
      <c r="U896" s="5"/>
      <c r="V896" s="5"/>
      <c r="W896" s="5"/>
      <c r="X896" s="5"/>
      <c r="Y896" s="5"/>
      <c r="Z896" s="5"/>
    </row>
    <row r="897" spans="1:26" ht="14.25" customHeight="1" x14ac:dyDescent="0.35">
      <c r="A897" s="5"/>
      <c r="B897" s="6"/>
      <c r="C897" s="7"/>
      <c r="D897" s="5"/>
      <c r="E897" s="5"/>
      <c r="F897" s="6"/>
      <c r="G897" s="5"/>
      <c r="H897" s="20"/>
      <c r="I897" s="20"/>
      <c r="J897" s="5"/>
      <c r="K897" s="5"/>
      <c r="L897" s="5"/>
      <c r="M897" s="5"/>
      <c r="N897" s="5"/>
      <c r="O897" s="5"/>
      <c r="P897" s="5"/>
      <c r="Q897" s="5"/>
      <c r="R897" s="5"/>
      <c r="S897" s="5"/>
      <c r="T897" s="5"/>
      <c r="U897" s="5"/>
      <c r="V897" s="5"/>
      <c r="W897" s="5"/>
      <c r="X897" s="5"/>
      <c r="Y897" s="5"/>
      <c r="Z897" s="5"/>
    </row>
    <row r="898" spans="1:26" ht="14.25" customHeight="1" x14ac:dyDescent="0.35">
      <c r="A898" s="5"/>
      <c r="B898" s="6"/>
      <c r="C898" s="7"/>
      <c r="D898" s="5"/>
      <c r="E898" s="5"/>
      <c r="F898" s="6"/>
      <c r="G898" s="5"/>
      <c r="H898" s="20"/>
      <c r="I898" s="20"/>
      <c r="J898" s="5"/>
      <c r="K898" s="5"/>
      <c r="L898" s="5"/>
      <c r="M898" s="5"/>
      <c r="N898" s="5"/>
      <c r="O898" s="5"/>
      <c r="P898" s="5"/>
      <c r="Q898" s="5"/>
      <c r="R898" s="5"/>
      <c r="S898" s="5"/>
      <c r="T898" s="5"/>
      <c r="U898" s="5"/>
      <c r="V898" s="5"/>
      <c r="W898" s="5"/>
      <c r="X898" s="5"/>
      <c r="Y898" s="5"/>
      <c r="Z898" s="5"/>
    </row>
    <row r="899" spans="1:26" ht="14.25" customHeight="1" x14ac:dyDescent="0.35">
      <c r="A899" s="5"/>
      <c r="B899" s="6"/>
      <c r="C899" s="7"/>
      <c r="D899" s="5"/>
      <c r="E899" s="5"/>
      <c r="F899" s="6"/>
      <c r="G899" s="5"/>
      <c r="H899" s="20"/>
      <c r="I899" s="20"/>
      <c r="J899" s="5"/>
      <c r="K899" s="5"/>
      <c r="L899" s="5"/>
      <c r="M899" s="5"/>
      <c r="N899" s="5"/>
      <c r="O899" s="5"/>
      <c r="P899" s="5"/>
      <c r="Q899" s="5"/>
      <c r="R899" s="5"/>
      <c r="S899" s="5"/>
      <c r="T899" s="5"/>
      <c r="U899" s="5"/>
      <c r="V899" s="5"/>
      <c r="W899" s="5"/>
      <c r="X899" s="5"/>
      <c r="Y899" s="5"/>
      <c r="Z899" s="5"/>
    </row>
    <row r="900" spans="1:26" ht="14.25" customHeight="1" x14ac:dyDescent="0.35">
      <c r="A900" s="5"/>
      <c r="B900" s="6"/>
      <c r="C900" s="7"/>
      <c r="D900" s="5"/>
      <c r="E900" s="5"/>
      <c r="F900" s="6"/>
      <c r="G900" s="5"/>
      <c r="H900" s="20"/>
      <c r="I900" s="20"/>
      <c r="J900" s="5"/>
      <c r="K900" s="5"/>
      <c r="L900" s="5"/>
      <c r="M900" s="5"/>
      <c r="N900" s="5"/>
      <c r="O900" s="5"/>
      <c r="P900" s="5"/>
      <c r="Q900" s="5"/>
      <c r="R900" s="5"/>
      <c r="S900" s="5"/>
      <c r="T900" s="5"/>
      <c r="U900" s="5"/>
      <c r="V900" s="5"/>
      <c r="W900" s="5"/>
      <c r="X900" s="5"/>
      <c r="Y900" s="5"/>
      <c r="Z900" s="5"/>
    </row>
    <row r="901" spans="1:26" ht="14.25" customHeight="1" x14ac:dyDescent="0.35">
      <c r="A901" s="5"/>
      <c r="B901" s="6"/>
      <c r="C901" s="7"/>
      <c r="D901" s="5"/>
      <c r="E901" s="5"/>
      <c r="F901" s="6"/>
      <c r="G901" s="5"/>
      <c r="H901" s="20"/>
      <c r="I901" s="20"/>
      <c r="J901" s="5"/>
      <c r="K901" s="5"/>
      <c r="L901" s="5"/>
      <c r="M901" s="5"/>
      <c r="N901" s="5"/>
      <c r="O901" s="5"/>
      <c r="P901" s="5"/>
      <c r="Q901" s="5"/>
      <c r="R901" s="5"/>
      <c r="S901" s="5"/>
      <c r="T901" s="5"/>
      <c r="U901" s="5"/>
      <c r="V901" s="5"/>
      <c r="W901" s="5"/>
      <c r="X901" s="5"/>
      <c r="Y901" s="5"/>
      <c r="Z901" s="5"/>
    </row>
    <row r="902" spans="1:26" ht="14.25" customHeight="1" x14ac:dyDescent="0.35">
      <c r="A902" s="5"/>
      <c r="B902" s="6"/>
      <c r="C902" s="7"/>
      <c r="D902" s="5"/>
      <c r="E902" s="5"/>
      <c r="F902" s="6"/>
      <c r="G902" s="5"/>
      <c r="H902" s="20"/>
      <c r="I902" s="20"/>
      <c r="J902" s="5"/>
      <c r="K902" s="5"/>
      <c r="L902" s="5"/>
      <c r="M902" s="5"/>
      <c r="N902" s="5"/>
      <c r="O902" s="5"/>
      <c r="P902" s="5"/>
      <c r="Q902" s="5"/>
      <c r="R902" s="5"/>
      <c r="S902" s="5"/>
      <c r="T902" s="5"/>
      <c r="U902" s="5"/>
      <c r="V902" s="5"/>
      <c r="W902" s="5"/>
      <c r="X902" s="5"/>
      <c r="Y902" s="5"/>
      <c r="Z902" s="5"/>
    </row>
    <row r="903" spans="1:26" ht="14.25" customHeight="1" x14ac:dyDescent="0.35">
      <c r="A903" s="5"/>
      <c r="B903" s="6"/>
      <c r="C903" s="7"/>
      <c r="D903" s="5"/>
      <c r="E903" s="5"/>
      <c r="F903" s="6"/>
      <c r="G903" s="5"/>
      <c r="H903" s="20"/>
      <c r="I903" s="20"/>
      <c r="J903" s="5"/>
      <c r="K903" s="5"/>
      <c r="L903" s="5"/>
      <c r="M903" s="5"/>
      <c r="N903" s="5"/>
      <c r="O903" s="5"/>
      <c r="P903" s="5"/>
      <c r="Q903" s="5"/>
      <c r="R903" s="5"/>
      <c r="S903" s="5"/>
      <c r="T903" s="5"/>
      <c r="U903" s="5"/>
      <c r="V903" s="5"/>
      <c r="W903" s="5"/>
      <c r="X903" s="5"/>
      <c r="Y903" s="5"/>
      <c r="Z903" s="5"/>
    </row>
    <row r="904" spans="1:26" ht="14.25" customHeight="1" x14ac:dyDescent="0.35">
      <c r="A904" s="5"/>
      <c r="B904" s="6"/>
      <c r="C904" s="7"/>
      <c r="D904" s="5"/>
      <c r="E904" s="5"/>
      <c r="F904" s="6"/>
      <c r="G904" s="5"/>
      <c r="H904" s="20"/>
      <c r="I904" s="20"/>
      <c r="J904" s="5"/>
      <c r="K904" s="5"/>
      <c r="L904" s="5"/>
      <c r="M904" s="5"/>
      <c r="N904" s="5"/>
      <c r="O904" s="5"/>
      <c r="P904" s="5"/>
      <c r="Q904" s="5"/>
      <c r="R904" s="5"/>
      <c r="S904" s="5"/>
      <c r="T904" s="5"/>
      <c r="U904" s="5"/>
      <c r="V904" s="5"/>
      <c r="W904" s="5"/>
      <c r="X904" s="5"/>
      <c r="Y904" s="5"/>
      <c r="Z904" s="5"/>
    </row>
    <row r="905" spans="1:26" ht="14.25" customHeight="1" x14ac:dyDescent="0.35">
      <c r="A905" s="5"/>
      <c r="B905" s="6"/>
      <c r="C905" s="7"/>
      <c r="D905" s="5"/>
      <c r="E905" s="5"/>
      <c r="F905" s="6"/>
      <c r="G905" s="5"/>
      <c r="H905" s="20"/>
      <c r="I905" s="20"/>
      <c r="J905" s="5"/>
      <c r="K905" s="5"/>
      <c r="L905" s="5"/>
      <c r="M905" s="5"/>
      <c r="N905" s="5"/>
      <c r="O905" s="5"/>
      <c r="P905" s="5"/>
      <c r="Q905" s="5"/>
      <c r="R905" s="5"/>
      <c r="S905" s="5"/>
      <c r="T905" s="5"/>
      <c r="U905" s="5"/>
      <c r="V905" s="5"/>
      <c r="W905" s="5"/>
      <c r="X905" s="5"/>
      <c r="Y905" s="5"/>
      <c r="Z905" s="5"/>
    </row>
    <row r="906" spans="1:26" ht="14.25" customHeight="1" x14ac:dyDescent="0.35">
      <c r="A906" s="5"/>
      <c r="B906" s="6"/>
      <c r="C906" s="7"/>
      <c r="D906" s="5"/>
      <c r="E906" s="5"/>
      <c r="F906" s="6"/>
      <c r="G906" s="5"/>
      <c r="H906" s="20"/>
      <c r="I906" s="20"/>
      <c r="J906" s="5"/>
      <c r="K906" s="5"/>
      <c r="L906" s="5"/>
      <c r="M906" s="5"/>
      <c r="N906" s="5"/>
      <c r="O906" s="5"/>
      <c r="P906" s="5"/>
      <c r="Q906" s="5"/>
      <c r="R906" s="5"/>
      <c r="S906" s="5"/>
      <c r="T906" s="5"/>
      <c r="U906" s="5"/>
      <c r="V906" s="5"/>
      <c r="W906" s="5"/>
      <c r="X906" s="5"/>
      <c r="Y906" s="5"/>
      <c r="Z906" s="5"/>
    </row>
    <row r="907" spans="1:26" ht="14.25" customHeight="1" x14ac:dyDescent="0.35">
      <c r="A907" s="5"/>
      <c r="B907" s="6"/>
      <c r="C907" s="7"/>
      <c r="D907" s="5"/>
      <c r="E907" s="5"/>
      <c r="F907" s="6"/>
      <c r="G907" s="5"/>
      <c r="H907" s="20"/>
      <c r="I907" s="20"/>
      <c r="J907" s="5"/>
      <c r="K907" s="5"/>
      <c r="L907" s="5"/>
      <c r="M907" s="5"/>
      <c r="N907" s="5"/>
      <c r="O907" s="5"/>
      <c r="P907" s="5"/>
      <c r="Q907" s="5"/>
      <c r="R907" s="5"/>
      <c r="S907" s="5"/>
      <c r="T907" s="5"/>
      <c r="U907" s="5"/>
      <c r="V907" s="5"/>
      <c r="W907" s="5"/>
      <c r="X907" s="5"/>
      <c r="Y907" s="5"/>
      <c r="Z907" s="5"/>
    </row>
    <row r="908" spans="1:26" ht="14.25" customHeight="1" x14ac:dyDescent="0.35">
      <c r="A908" s="5"/>
      <c r="B908" s="6"/>
      <c r="C908" s="7"/>
      <c r="D908" s="5"/>
      <c r="E908" s="5"/>
      <c r="F908" s="6"/>
      <c r="G908" s="5"/>
      <c r="H908" s="20"/>
      <c r="I908" s="20"/>
      <c r="J908" s="5"/>
      <c r="K908" s="5"/>
      <c r="L908" s="5"/>
      <c r="M908" s="5"/>
      <c r="N908" s="5"/>
      <c r="O908" s="5"/>
      <c r="P908" s="5"/>
      <c r="Q908" s="5"/>
      <c r="R908" s="5"/>
      <c r="S908" s="5"/>
      <c r="T908" s="5"/>
      <c r="U908" s="5"/>
      <c r="V908" s="5"/>
      <c r="W908" s="5"/>
      <c r="X908" s="5"/>
      <c r="Y908" s="5"/>
      <c r="Z908" s="5"/>
    </row>
    <row r="909" spans="1:26" ht="14.25" customHeight="1" x14ac:dyDescent="0.35">
      <c r="A909" s="5"/>
      <c r="B909" s="6"/>
      <c r="C909" s="7"/>
      <c r="D909" s="5"/>
      <c r="E909" s="5"/>
      <c r="F909" s="6"/>
      <c r="G909" s="5"/>
      <c r="H909" s="20"/>
      <c r="I909" s="20"/>
      <c r="J909" s="5"/>
      <c r="K909" s="5"/>
      <c r="L909" s="5"/>
      <c r="M909" s="5"/>
      <c r="N909" s="5"/>
      <c r="O909" s="5"/>
      <c r="P909" s="5"/>
      <c r="Q909" s="5"/>
      <c r="R909" s="5"/>
      <c r="S909" s="5"/>
      <c r="T909" s="5"/>
      <c r="U909" s="5"/>
      <c r="V909" s="5"/>
      <c r="W909" s="5"/>
      <c r="X909" s="5"/>
      <c r="Y909" s="5"/>
      <c r="Z909" s="5"/>
    </row>
    <row r="910" spans="1:26" ht="14.25" customHeight="1" x14ac:dyDescent="0.35">
      <c r="A910" s="5"/>
      <c r="B910" s="6"/>
      <c r="C910" s="7"/>
      <c r="D910" s="5"/>
      <c r="E910" s="5"/>
      <c r="F910" s="6"/>
      <c r="G910" s="5"/>
      <c r="H910" s="20"/>
      <c r="I910" s="20"/>
      <c r="J910" s="5"/>
      <c r="K910" s="5"/>
      <c r="L910" s="5"/>
      <c r="M910" s="5"/>
      <c r="N910" s="5"/>
      <c r="O910" s="5"/>
      <c r="P910" s="5"/>
      <c r="Q910" s="5"/>
      <c r="R910" s="5"/>
      <c r="S910" s="5"/>
      <c r="T910" s="5"/>
      <c r="U910" s="5"/>
      <c r="V910" s="5"/>
      <c r="W910" s="5"/>
      <c r="X910" s="5"/>
      <c r="Y910" s="5"/>
      <c r="Z910" s="5"/>
    </row>
    <row r="911" spans="1:26" ht="14.25" customHeight="1" x14ac:dyDescent="0.35">
      <c r="A911" s="5"/>
      <c r="B911" s="6"/>
      <c r="C911" s="7"/>
      <c r="D911" s="5"/>
      <c r="E911" s="5"/>
      <c r="F911" s="6"/>
      <c r="G911" s="5"/>
      <c r="H911" s="20"/>
      <c r="I911" s="20"/>
      <c r="J911" s="5"/>
      <c r="K911" s="5"/>
      <c r="L911" s="5"/>
      <c r="M911" s="5"/>
      <c r="N911" s="5"/>
      <c r="O911" s="5"/>
      <c r="P911" s="5"/>
      <c r="Q911" s="5"/>
      <c r="R911" s="5"/>
      <c r="S911" s="5"/>
      <c r="T911" s="5"/>
      <c r="U911" s="5"/>
      <c r="V911" s="5"/>
      <c r="W911" s="5"/>
      <c r="X911" s="5"/>
      <c r="Y911" s="5"/>
      <c r="Z911" s="5"/>
    </row>
    <row r="912" spans="1:26" ht="14.25" customHeight="1" x14ac:dyDescent="0.35">
      <c r="A912" s="5"/>
      <c r="B912" s="6"/>
      <c r="C912" s="7"/>
      <c r="D912" s="5"/>
      <c r="E912" s="5"/>
      <c r="F912" s="6"/>
      <c r="G912" s="5"/>
      <c r="H912" s="20"/>
      <c r="I912" s="20"/>
      <c r="J912" s="5"/>
      <c r="K912" s="5"/>
      <c r="L912" s="5"/>
      <c r="M912" s="5"/>
      <c r="N912" s="5"/>
      <c r="O912" s="5"/>
      <c r="P912" s="5"/>
      <c r="Q912" s="5"/>
      <c r="R912" s="5"/>
      <c r="S912" s="5"/>
      <c r="T912" s="5"/>
      <c r="U912" s="5"/>
      <c r="V912" s="5"/>
      <c r="W912" s="5"/>
      <c r="X912" s="5"/>
      <c r="Y912" s="5"/>
      <c r="Z912" s="5"/>
    </row>
    <row r="913" spans="1:26" ht="14.25" customHeight="1" x14ac:dyDescent="0.35">
      <c r="A913" s="5"/>
      <c r="B913" s="6"/>
      <c r="C913" s="7"/>
      <c r="D913" s="5"/>
      <c r="E913" s="5"/>
      <c r="F913" s="6"/>
      <c r="G913" s="5"/>
      <c r="H913" s="20"/>
      <c r="I913" s="20"/>
      <c r="J913" s="5"/>
      <c r="K913" s="5"/>
      <c r="L913" s="5"/>
      <c r="M913" s="5"/>
      <c r="N913" s="5"/>
      <c r="O913" s="5"/>
      <c r="P913" s="5"/>
      <c r="Q913" s="5"/>
      <c r="R913" s="5"/>
      <c r="S913" s="5"/>
      <c r="T913" s="5"/>
      <c r="U913" s="5"/>
      <c r="V913" s="5"/>
      <c r="W913" s="5"/>
      <c r="X913" s="5"/>
      <c r="Y913" s="5"/>
      <c r="Z913" s="5"/>
    </row>
    <row r="914" spans="1:26" ht="14.25" customHeight="1" x14ac:dyDescent="0.35">
      <c r="A914" s="5"/>
      <c r="B914" s="6"/>
      <c r="C914" s="7"/>
      <c r="D914" s="5"/>
      <c r="E914" s="5"/>
      <c r="F914" s="6"/>
      <c r="G914" s="5"/>
      <c r="H914" s="20"/>
      <c r="I914" s="20"/>
      <c r="J914" s="5"/>
      <c r="K914" s="5"/>
      <c r="L914" s="5"/>
      <c r="M914" s="5"/>
      <c r="N914" s="5"/>
      <c r="O914" s="5"/>
      <c r="P914" s="5"/>
      <c r="Q914" s="5"/>
      <c r="R914" s="5"/>
      <c r="S914" s="5"/>
      <c r="T914" s="5"/>
      <c r="U914" s="5"/>
      <c r="V914" s="5"/>
      <c r="W914" s="5"/>
      <c r="X914" s="5"/>
      <c r="Y914" s="5"/>
      <c r="Z914" s="5"/>
    </row>
    <row r="915" spans="1:26" ht="14.25" customHeight="1" x14ac:dyDescent="0.35">
      <c r="A915" s="5"/>
      <c r="B915" s="6"/>
      <c r="C915" s="7"/>
      <c r="D915" s="5"/>
      <c r="E915" s="5"/>
      <c r="F915" s="6"/>
      <c r="G915" s="5"/>
      <c r="H915" s="20"/>
      <c r="I915" s="20"/>
      <c r="J915" s="5"/>
      <c r="K915" s="5"/>
      <c r="L915" s="5"/>
      <c r="M915" s="5"/>
      <c r="N915" s="5"/>
      <c r="O915" s="5"/>
      <c r="P915" s="5"/>
      <c r="Q915" s="5"/>
      <c r="R915" s="5"/>
      <c r="S915" s="5"/>
      <c r="T915" s="5"/>
      <c r="U915" s="5"/>
      <c r="V915" s="5"/>
      <c r="W915" s="5"/>
      <c r="X915" s="5"/>
      <c r="Y915" s="5"/>
      <c r="Z915" s="5"/>
    </row>
    <row r="916" spans="1:26" ht="14.25" customHeight="1" x14ac:dyDescent="0.35">
      <c r="A916" s="5"/>
      <c r="B916" s="6"/>
      <c r="C916" s="7"/>
      <c r="D916" s="5"/>
      <c r="E916" s="5"/>
      <c r="F916" s="6"/>
      <c r="G916" s="5"/>
      <c r="H916" s="20"/>
      <c r="I916" s="20"/>
      <c r="J916" s="5"/>
      <c r="K916" s="5"/>
      <c r="L916" s="5"/>
      <c r="M916" s="5"/>
      <c r="N916" s="5"/>
      <c r="O916" s="5"/>
      <c r="P916" s="5"/>
      <c r="Q916" s="5"/>
      <c r="R916" s="5"/>
      <c r="S916" s="5"/>
      <c r="T916" s="5"/>
      <c r="U916" s="5"/>
      <c r="V916" s="5"/>
      <c r="W916" s="5"/>
      <c r="X916" s="5"/>
      <c r="Y916" s="5"/>
      <c r="Z916" s="5"/>
    </row>
    <row r="917" spans="1:26" ht="14.25" customHeight="1" x14ac:dyDescent="0.35">
      <c r="A917" s="5"/>
      <c r="B917" s="6"/>
      <c r="C917" s="7"/>
      <c r="D917" s="5"/>
      <c r="E917" s="5"/>
      <c r="F917" s="6"/>
      <c r="G917" s="5"/>
      <c r="H917" s="20"/>
      <c r="I917" s="20"/>
      <c r="J917" s="5"/>
      <c r="K917" s="5"/>
      <c r="L917" s="5"/>
      <c r="M917" s="5"/>
      <c r="N917" s="5"/>
      <c r="O917" s="5"/>
      <c r="P917" s="5"/>
      <c r="Q917" s="5"/>
      <c r="R917" s="5"/>
      <c r="S917" s="5"/>
      <c r="T917" s="5"/>
      <c r="U917" s="5"/>
      <c r="V917" s="5"/>
      <c r="W917" s="5"/>
      <c r="X917" s="5"/>
      <c r="Y917" s="5"/>
      <c r="Z917" s="5"/>
    </row>
    <row r="918" spans="1:26" ht="14.25" customHeight="1" x14ac:dyDescent="0.35">
      <c r="A918" s="5"/>
      <c r="B918" s="6"/>
      <c r="C918" s="7"/>
      <c r="D918" s="5"/>
      <c r="E918" s="5"/>
      <c r="F918" s="6"/>
      <c r="G918" s="5"/>
      <c r="H918" s="20"/>
      <c r="I918" s="20"/>
      <c r="J918" s="5"/>
      <c r="K918" s="5"/>
      <c r="L918" s="5"/>
      <c r="M918" s="5"/>
      <c r="N918" s="5"/>
      <c r="O918" s="5"/>
      <c r="P918" s="5"/>
      <c r="Q918" s="5"/>
      <c r="R918" s="5"/>
      <c r="S918" s="5"/>
      <c r="T918" s="5"/>
      <c r="U918" s="5"/>
      <c r="V918" s="5"/>
      <c r="W918" s="5"/>
      <c r="X918" s="5"/>
      <c r="Y918" s="5"/>
      <c r="Z918" s="5"/>
    </row>
    <row r="919" spans="1:26" ht="14.25" customHeight="1" x14ac:dyDescent="0.35">
      <c r="A919" s="5"/>
      <c r="B919" s="6"/>
      <c r="C919" s="7"/>
      <c r="D919" s="5"/>
      <c r="E919" s="5"/>
      <c r="F919" s="6"/>
      <c r="G919" s="5"/>
      <c r="H919" s="20"/>
      <c r="I919" s="20"/>
      <c r="J919" s="5"/>
      <c r="K919" s="5"/>
      <c r="L919" s="5"/>
      <c r="M919" s="5"/>
      <c r="N919" s="5"/>
      <c r="O919" s="5"/>
      <c r="P919" s="5"/>
      <c r="Q919" s="5"/>
      <c r="R919" s="5"/>
      <c r="S919" s="5"/>
      <c r="T919" s="5"/>
      <c r="U919" s="5"/>
      <c r="V919" s="5"/>
      <c r="W919" s="5"/>
      <c r="X919" s="5"/>
      <c r="Y919" s="5"/>
      <c r="Z919" s="5"/>
    </row>
    <row r="920" spans="1:26" ht="14.25" customHeight="1" x14ac:dyDescent="0.35">
      <c r="A920" s="5"/>
      <c r="B920" s="6"/>
      <c r="C920" s="7"/>
      <c r="D920" s="5"/>
      <c r="E920" s="5"/>
      <c r="F920" s="6"/>
      <c r="G920" s="5"/>
      <c r="H920" s="20"/>
      <c r="I920" s="20"/>
      <c r="J920" s="5"/>
      <c r="K920" s="5"/>
      <c r="L920" s="5"/>
      <c r="M920" s="5"/>
      <c r="N920" s="5"/>
      <c r="O920" s="5"/>
      <c r="P920" s="5"/>
      <c r="Q920" s="5"/>
      <c r="R920" s="5"/>
      <c r="S920" s="5"/>
      <c r="T920" s="5"/>
      <c r="U920" s="5"/>
      <c r="V920" s="5"/>
      <c r="W920" s="5"/>
      <c r="X920" s="5"/>
      <c r="Y920" s="5"/>
      <c r="Z920" s="5"/>
    </row>
    <row r="921" spans="1:26" ht="14.25" customHeight="1" x14ac:dyDescent="0.35">
      <c r="A921" s="5"/>
      <c r="B921" s="6"/>
      <c r="C921" s="7"/>
      <c r="D921" s="5"/>
      <c r="E921" s="5"/>
      <c r="F921" s="6"/>
      <c r="G921" s="5"/>
      <c r="H921" s="20"/>
      <c r="I921" s="20"/>
      <c r="J921" s="5"/>
      <c r="K921" s="5"/>
      <c r="L921" s="5"/>
      <c r="M921" s="5"/>
      <c r="N921" s="5"/>
      <c r="O921" s="5"/>
      <c r="P921" s="5"/>
      <c r="Q921" s="5"/>
      <c r="R921" s="5"/>
      <c r="S921" s="5"/>
      <c r="T921" s="5"/>
      <c r="U921" s="5"/>
      <c r="V921" s="5"/>
      <c r="W921" s="5"/>
      <c r="X921" s="5"/>
      <c r="Y921" s="5"/>
      <c r="Z921" s="5"/>
    </row>
    <row r="922" spans="1:26" ht="14.25" customHeight="1" x14ac:dyDescent="0.35">
      <c r="A922" s="5"/>
      <c r="B922" s="6"/>
      <c r="C922" s="7"/>
      <c r="D922" s="5"/>
      <c r="E922" s="5"/>
      <c r="F922" s="6"/>
      <c r="G922" s="5"/>
      <c r="H922" s="20"/>
      <c r="I922" s="20"/>
      <c r="J922" s="5"/>
      <c r="K922" s="5"/>
      <c r="L922" s="5"/>
      <c r="M922" s="5"/>
      <c r="N922" s="5"/>
      <c r="O922" s="5"/>
      <c r="P922" s="5"/>
      <c r="Q922" s="5"/>
      <c r="R922" s="5"/>
      <c r="S922" s="5"/>
      <c r="T922" s="5"/>
      <c r="U922" s="5"/>
      <c r="V922" s="5"/>
      <c r="W922" s="5"/>
      <c r="X922" s="5"/>
      <c r="Y922" s="5"/>
      <c r="Z922" s="5"/>
    </row>
    <row r="923" spans="1:26" ht="14.25" customHeight="1" x14ac:dyDescent="0.35">
      <c r="A923" s="5"/>
      <c r="B923" s="6"/>
      <c r="C923" s="7"/>
      <c r="D923" s="5"/>
      <c r="E923" s="5"/>
      <c r="F923" s="6"/>
      <c r="G923" s="5"/>
      <c r="H923" s="20"/>
      <c r="I923" s="20"/>
      <c r="J923" s="5"/>
      <c r="K923" s="5"/>
      <c r="L923" s="5"/>
      <c r="M923" s="5"/>
      <c r="N923" s="5"/>
      <c r="O923" s="5"/>
      <c r="P923" s="5"/>
      <c r="Q923" s="5"/>
      <c r="R923" s="5"/>
      <c r="S923" s="5"/>
      <c r="T923" s="5"/>
      <c r="U923" s="5"/>
      <c r="V923" s="5"/>
      <c r="W923" s="5"/>
      <c r="X923" s="5"/>
      <c r="Y923" s="5"/>
      <c r="Z923" s="5"/>
    </row>
    <row r="924" spans="1:26" ht="14.25" customHeight="1" x14ac:dyDescent="0.35">
      <c r="A924" s="5"/>
      <c r="B924" s="6"/>
      <c r="C924" s="7"/>
      <c r="D924" s="5"/>
      <c r="E924" s="5"/>
      <c r="F924" s="6"/>
      <c r="G924" s="5"/>
      <c r="H924" s="20"/>
      <c r="I924" s="20"/>
      <c r="J924" s="5"/>
      <c r="K924" s="5"/>
      <c r="L924" s="5"/>
      <c r="M924" s="5"/>
      <c r="N924" s="5"/>
      <c r="O924" s="5"/>
      <c r="P924" s="5"/>
      <c r="Q924" s="5"/>
      <c r="R924" s="5"/>
      <c r="S924" s="5"/>
      <c r="T924" s="5"/>
      <c r="U924" s="5"/>
      <c r="V924" s="5"/>
      <c r="W924" s="5"/>
      <c r="X924" s="5"/>
      <c r="Y924" s="5"/>
      <c r="Z924" s="5"/>
    </row>
    <row r="925" spans="1:26" ht="14.25" customHeight="1" x14ac:dyDescent="0.35">
      <c r="A925" s="5"/>
      <c r="B925" s="6"/>
      <c r="C925" s="7"/>
      <c r="D925" s="5"/>
      <c r="E925" s="5"/>
      <c r="F925" s="6"/>
      <c r="G925" s="5"/>
      <c r="H925" s="20"/>
      <c r="I925" s="20"/>
      <c r="J925" s="5"/>
      <c r="K925" s="5"/>
      <c r="L925" s="5"/>
      <c r="M925" s="5"/>
      <c r="N925" s="5"/>
      <c r="O925" s="5"/>
      <c r="P925" s="5"/>
      <c r="Q925" s="5"/>
      <c r="R925" s="5"/>
      <c r="S925" s="5"/>
      <c r="T925" s="5"/>
      <c r="U925" s="5"/>
      <c r="V925" s="5"/>
      <c r="W925" s="5"/>
      <c r="X925" s="5"/>
      <c r="Y925" s="5"/>
      <c r="Z925" s="5"/>
    </row>
    <row r="926" spans="1:26" ht="14.25" customHeight="1" x14ac:dyDescent="0.35">
      <c r="A926" s="5"/>
      <c r="B926" s="6"/>
      <c r="C926" s="7"/>
      <c r="D926" s="5"/>
      <c r="E926" s="5"/>
      <c r="F926" s="6"/>
      <c r="G926" s="5"/>
      <c r="H926" s="20"/>
      <c r="I926" s="20"/>
      <c r="J926" s="5"/>
      <c r="K926" s="5"/>
      <c r="L926" s="5"/>
      <c r="M926" s="5"/>
      <c r="N926" s="5"/>
      <c r="O926" s="5"/>
      <c r="P926" s="5"/>
      <c r="Q926" s="5"/>
      <c r="R926" s="5"/>
      <c r="S926" s="5"/>
      <c r="T926" s="5"/>
      <c r="U926" s="5"/>
      <c r="V926" s="5"/>
      <c r="W926" s="5"/>
      <c r="X926" s="5"/>
      <c r="Y926" s="5"/>
      <c r="Z926" s="5"/>
    </row>
    <row r="927" spans="1:26" ht="14.25" customHeight="1" x14ac:dyDescent="0.35">
      <c r="A927" s="5"/>
      <c r="B927" s="6"/>
      <c r="C927" s="7"/>
      <c r="D927" s="5"/>
      <c r="E927" s="5"/>
      <c r="F927" s="6"/>
      <c r="G927" s="5"/>
      <c r="H927" s="20"/>
      <c r="I927" s="20"/>
      <c r="J927" s="5"/>
      <c r="K927" s="5"/>
      <c r="L927" s="5"/>
      <c r="M927" s="5"/>
      <c r="N927" s="5"/>
      <c r="O927" s="5"/>
      <c r="P927" s="5"/>
      <c r="Q927" s="5"/>
      <c r="R927" s="5"/>
      <c r="S927" s="5"/>
      <c r="T927" s="5"/>
      <c r="U927" s="5"/>
      <c r="V927" s="5"/>
      <c r="W927" s="5"/>
      <c r="X927" s="5"/>
      <c r="Y927" s="5"/>
      <c r="Z927" s="5"/>
    </row>
    <row r="928" spans="1:26" ht="14.25" customHeight="1" x14ac:dyDescent="0.35">
      <c r="A928" s="5"/>
      <c r="B928" s="6"/>
      <c r="C928" s="7"/>
      <c r="D928" s="5"/>
      <c r="E928" s="5"/>
      <c r="F928" s="6"/>
      <c r="G928" s="5"/>
      <c r="H928" s="20"/>
      <c r="I928" s="20"/>
      <c r="J928" s="5"/>
      <c r="K928" s="5"/>
      <c r="L928" s="5"/>
      <c r="M928" s="5"/>
      <c r="N928" s="5"/>
      <c r="O928" s="5"/>
      <c r="P928" s="5"/>
      <c r="Q928" s="5"/>
      <c r="R928" s="5"/>
      <c r="S928" s="5"/>
      <c r="T928" s="5"/>
      <c r="U928" s="5"/>
      <c r="V928" s="5"/>
      <c r="W928" s="5"/>
      <c r="X928" s="5"/>
      <c r="Y928" s="5"/>
      <c r="Z928" s="5"/>
    </row>
    <row r="929" spans="1:26" ht="14.25" customHeight="1" x14ac:dyDescent="0.35">
      <c r="A929" s="5"/>
      <c r="B929" s="6"/>
      <c r="C929" s="7"/>
      <c r="D929" s="5"/>
      <c r="E929" s="5"/>
      <c r="F929" s="6"/>
      <c r="G929" s="5"/>
      <c r="H929" s="20"/>
      <c r="I929" s="20"/>
      <c r="J929" s="5"/>
      <c r="K929" s="5"/>
      <c r="L929" s="5"/>
      <c r="M929" s="5"/>
      <c r="N929" s="5"/>
      <c r="O929" s="5"/>
      <c r="P929" s="5"/>
      <c r="Q929" s="5"/>
      <c r="R929" s="5"/>
      <c r="S929" s="5"/>
      <c r="T929" s="5"/>
      <c r="U929" s="5"/>
      <c r="V929" s="5"/>
      <c r="W929" s="5"/>
      <c r="X929" s="5"/>
      <c r="Y929" s="5"/>
      <c r="Z929" s="5"/>
    </row>
    <row r="930" spans="1:26" ht="14.25" customHeight="1" x14ac:dyDescent="0.35">
      <c r="A930" s="5"/>
      <c r="B930" s="6"/>
      <c r="C930" s="7"/>
      <c r="D930" s="5"/>
      <c r="E930" s="5"/>
      <c r="F930" s="6"/>
      <c r="G930" s="5"/>
      <c r="H930" s="20"/>
      <c r="I930" s="20"/>
      <c r="J930" s="5"/>
      <c r="K930" s="5"/>
      <c r="L930" s="5"/>
      <c r="M930" s="5"/>
      <c r="N930" s="5"/>
      <c r="O930" s="5"/>
      <c r="P930" s="5"/>
      <c r="Q930" s="5"/>
      <c r="R930" s="5"/>
      <c r="S930" s="5"/>
      <c r="T930" s="5"/>
      <c r="U930" s="5"/>
      <c r="V930" s="5"/>
      <c r="W930" s="5"/>
      <c r="X930" s="5"/>
      <c r="Y930" s="5"/>
      <c r="Z930" s="5"/>
    </row>
    <row r="931" spans="1:26" ht="14.25" customHeight="1" x14ac:dyDescent="0.35">
      <c r="A931" s="5"/>
      <c r="B931" s="6"/>
      <c r="C931" s="7"/>
      <c r="D931" s="5"/>
      <c r="E931" s="5"/>
      <c r="F931" s="6"/>
      <c r="G931" s="5"/>
      <c r="H931" s="20"/>
      <c r="I931" s="20"/>
      <c r="J931" s="5"/>
      <c r="K931" s="5"/>
      <c r="L931" s="5"/>
      <c r="M931" s="5"/>
      <c r="N931" s="5"/>
      <c r="O931" s="5"/>
      <c r="P931" s="5"/>
      <c r="Q931" s="5"/>
      <c r="R931" s="5"/>
      <c r="S931" s="5"/>
      <c r="T931" s="5"/>
      <c r="U931" s="5"/>
      <c r="V931" s="5"/>
      <c r="W931" s="5"/>
      <c r="X931" s="5"/>
      <c r="Y931" s="5"/>
      <c r="Z931" s="5"/>
    </row>
    <row r="932" spans="1:26" ht="14.25" customHeight="1" x14ac:dyDescent="0.35">
      <c r="A932" s="5"/>
      <c r="B932" s="6"/>
      <c r="C932" s="7"/>
      <c r="D932" s="5"/>
      <c r="E932" s="5"/>
      <c r="F932" s="6"/>
      <c r="G932" s="5"/>
      <c r="H932" s="20"/>
      <c r="I932" s="20"/>
      <c r="J932" s="5"/>
      <c r="K932" s="5"/>
      <c r="L932" s="5"/>
      <c r="M932" s="5"/>
      <c r="N932" s="5"/>
      <c r="O932" s="5"/>
      <c r="P932" s="5"/>
      <c r="Q932" s="5"/>
      <c r="R932" s="5"/>
      <c r="S932" s="5"/>
      <c r="T932" s="5"/>
      <c r="U932" s="5"/>
      <c r="V932" s="5"/>
      <c r="W932" s="5"/>
      <c r="X932" s="5"/>
      <c r="Y932" s="5"/>
      <c r="Z932" s="5"/>
    </row>
    <row r="933" spans="1:26" ht="14.25" customHeight="1" x14ac:dyDescent="0.35">
      <c r="A933" s="5"/>
      <c r="B933" s="6"/>
      <c r="C933" s="7"/>
      <c r="D933" s="5"/>
      <c r="E933" s="5"/>
      <c r="F933" s="6"/>
      <c r="G933" s="5"/>
      <c r="H933" s="20"/>
      <c r="I933" s="20"/>
      <c r="J933" s="5"/>
      <c r="K933" s="5"/>
      <c r="L933" s="5"/>
      <c r="M933" s="5"/>
      <c r="N933" s="5"/>
      <c r="O933" s="5"/>
      <c r="P933" s="5"/>
      <c r="Q933" s="5"/>
      <c r="R933" s="5"/>
      <c r="S933" s="5"/>
      <c r="T933" s="5"/>
      <c r="U933" s="5"/>
      <c r="V933" s="5"/>
      <c r="W933" s="5"/>
      <c r="X933" s="5"/>
      <c r="Y933" s="5"/>
      <c r="Z933" s="5"/>
    </row>
    <row r="934" spans="1:26" ht="14.25" customHeight="1" x14ac:dyDescent="0.35">
      <c r="A934" s="5"/>
      <c r="B934" s="6"/>
      <c r="C934" s="7"/>
      <c r="D934" s="5"/>
      <c r="E934" s="5"/>
      <c r="F934" s="6"/>
      <c r="G934" s="5"/>
      <c r="H934" s="20"/>
      <c r="I934" s="20"/>
      <c r="J934" s="5"/>
      <c r="K934" s="5"/>
      <c r="L934" s="5"/>
      <c r="M934" s="5"/>
      <c r="N934" s="5"/>
      <c r="O934" s="5"/>
      <c r="P934" s="5"/>
      <c r="Q934" s="5"/>
      <c r="R934" s="5"/>
      <c r="S934" s="5"/>
      <c r="T934" s="5"/>
      <c r="U934" s="5"/>
      <c r="V934" s="5"/>
      <c r="W934" s="5"/>
      <c r="X934" s="5"/>
      <c r="Y934" s="5"/>
      <c r="Z934" s="5"/>
    </row>
    <row r="935" spans="1:26" ht="14.25" customHeight="1" x14ac:dyDescent="0.35">
      <c r="A935" s="5"/>
      <c r="B935" s="6"/>
      <c r="C935" s="7"/>
      <c r="D935" s="5"/>
      <c r="E935" s="5"/>
      <c r="F935" s="6"/>
      <c r="G935" s="5"/>
      <c r="H935" s="20"/>
      <c r="I935" s="20"/>
      <c r="J935" s="5"/>
      <c r="K935" s="5"/>
      <c r="L935" s="5"/>
      <c r="M935" s="5"/>
      <c r="N935" s="5"/>
      <c r="O935" s="5"/>
      <c r="P935" s="5"/>
      <c r="Q935" s="5"/>
      <c r="R935" s="5"/>
      <c r="S935" s="5"/>
      <c r="T935" s="5"/>
      <c r="U935" s="5"/>
      <c r="V935" s="5"/>
      <c r="W935" s="5"/>
      <c r="X935" s="5"/>
      <c r="Y935" s="5"/>
      <c r="Z935" s="5"/>
    </row>
    <row r="936" spans="1:26" ht="14.25" customHeight="1" x14ac:dyDescent="0.35">
      <c r="A936" s="5"/>
      <c r="B936" s="6"/>
      <c r="C936" s="7"/>
      <c r="D936" s="5"/>
      <c r="E936" s="5"/>
      <c r="F936" s="6"/>
      <c r="G936" s="5"/>
      <c r="H936" s="20"/>
      <c r="I936" s="20"/>
      <c r="J936" s="5"/>
      <c r="K936" s="5"/>
      <c r="L936" s="5"/>
      <c r="M936" s="5"/>
      <c r="N936" s="5"/>
      <c r="O936" s="5"/>
      <c r="P936" s="5"/>
      <c r="Q936" s="5"/>
      <c r="R936" s="5"/>
      <c r="S936" s="5"/>
      <c r="T936" s="5"/>
      <c r="U936" s="5"/>
      <c r="V936" s="5"/>
      <c r="W936" s="5"/>
      <c r="X936" s="5"/>
      <c r="Y936" s="5"/>
      <c r="Z936" s="5"/>
    </row>
    <row r="937" spans="1:26" ht="14.25" customHeight="1" x14ac:dyDescent="0.35">
      <c r="A937" s="5"/>
      <c r="B937" s="6"/>
      <c r="C937" s="7"/>
      <c r="D937" s="5"/>
      <c r="E937" s="5"/>
      <c r="F937" s="6"/>
      <c r="G937" s="5"/>
      <c r="H937" s="20"/>
      <c r="I937" s="20"/>
      <c r="J937" s="5"/>
      <c r="K937" s="5"/>
      <c r="L937" s="5"/>
      <c r="M937" s="5"/>
      <c r="N937" s="5"/>
      <c r="O937" s="5"/>
      <c r="P937" s="5"/>
      <c r="Q937" s="5"/>
      <c r="R937" s="5"/>
      <c r="S937" s="5"/>
      <c r="T937" s="5"/>
      <c r="U937" s="5"/>
      <c r="V937" s="5"/>
      <c r="W937" s="5"/>
      <c r="X937" s="5"/>
      <c r="Y937" s="5"/>
      <c r="Z937" s="5"/>
    </row>
    <row r="938" spans="1:26" ht="14.25" customHeight="1" x14ac:dyDescent="0.35">
      <c r="A938" s="5"/>
      <c r="B938" s="6"/>
      <c r="C938" s="7"/>
      <c r="D938" s="5"/>
      <c r="E938" s="5"/>
      <c r="F938" s="6"/>
      <c r="G938" s="5"/>
      <c r="H938" s="20"/>
      <c r="I938" s="20"/>
      <c r="J938" s="5"/>
      <c r="K938" s="5"/>
      <c r="L938" s="5"/>
      <c r="M938" s="5"/>
      <c r="N938" s="5"/>
      <c r="O938" s="5"/>
      <c r="P938" s="5"/>
      <c r="Q938" s="5"/>
      <c r="R938" s="5"/>
      <c r="S938" s="5"/>
      <c r="T938" s="5"/>
      <c r="U938" s="5"/>
      <c r="V938" s="5"/>
      <c r="W938" s="5"/>
      <c r="X938" s="5"/>
      <c r="Y938" s="5"/>
      <c r="Z938" s="5"/>
    </row>
    <row r="939" spans="1:26" ht="14.25" customHeight="1" x14ac:dyDescent="0.35">
      <c r="A939" s="5"/>
      <c r="B939" s="6"/>
      <c r="C939" s="7"/>
      <c r="D939" s="5"/>
      <c r="E939" s="5"/>
      <c r="F939" s="6"/>
      <c r="G939" s="5"/>
      <c r="H939" s="20"/>
      <c r="I939" s="20"/>
      <c r="J939" s="5"/>
      <c r="K939" s="5"/>
      <c r="L939" s="5"/>
      <c r="M939" s="5"/>
      <c r="N939" s="5"/>
      <c r="O939" s="5"/>
      <c r="P939" s="5"/>
      <c r="Q939" s="5"/>
      <c r="R939" s="5"/>
      <c r="S939" s="5"/>
      <c r="T939" s="5"/>
      <c r="U939" s="5"/>
      <c r="V939" s="5"/>
      <c r="W939" s="5"/>
      <c r="X939" s="5"/>
      <c r="Y939" s="5"/>
      <c r="Z939" s="5"/>
    </row>
    <row r="940" spans="1:26" ht="14.25" customHeight="1" x14ac:dyDescent="0.35">
      <c r="A940" s="5"/>
      <c r="B940" s="6"/>
      <c r="C940" s="7"/>
      <c r="D940" s="5"/>
      <c r="E940" s="5"/>
      <c r="F940" s="6"/>
      <c r="G940" s="5"/>
      <c r="H940" s="20"/>
      <c r="I940" s="20"/>
      <c r="J940" s="5"/>
      <c r="K940" s="5"/>
      <c r="L940" s="5"/>
      <c r="M940" s="5"/>
      <c r="N940" s="5"/>
      <c r="O940" s="5"/>
      <c r="P940" s="5"/>
      <c r="Q940" s="5"/>
      <c r="R940" s="5"/>
      <c r="S940" s="5"/>
      <c r="T940" s="5"/>
      <c r="U940" s="5"/>
      <c r="V940" s="5"/>
      <c r="W940" s="5"/>
      <c r="X940" s="5"/>
      <c r="Y940" s="5"/>
      <c r="Z940" s="5"/>
    </row>
    <row r="941" spans="1:26" ht="14.25" customHeight="1" x14ac:dyDescent="0.35">
      <c r="A941" s="5"/>
      <c r="B941" s="6"/>
      <c r="C941" s="7"/>
      <c r="D941" s="5"/>
      <c r="E941" s="5"/>
      <c r="F941" s="6"/>
      <c r="G941" s="5"/>
      <c r="H941" s="20"/>
      <c r="I941" s="20"/>
      <c r="J941" s="5"/>
      <c r="K941" s="5"/>
      <c r="L941" s="5"/>
      <c r="M941" s="5"/>
      <c r="N941" s="5"/>
      <c r="O941" s="5"/>
      <c r="P941" s="5"/>
      <c r="Q941" s="5"/>
      <c r="R941" s="5"/>
      <c r="S941" s="5"/>
      <c r="T941" s="5"/>
      <c r="U941" s="5"/>
      <c r="V941" s="5"/>
      <c r="W941" s="5"/>
      <c r="X941" s="5"/>
      <c r="Y941" s="5"/>
      <c r="Z941" s="5"/>
    </row>
    <row r="942" spans="1:26" ht="14.25" customHeight="1" x14ac:dyDescent="0.35">
      <c r="A942" s="5"/>
      <c r="B942" s="6"/>
      <c r="C942" s="7"/>
      <c r="D942" s="5"/>
      <c r="E942" s="5"/>
      <c r="F942" s="6"/>
      <c r="G942" s="5"/>
      <c r="H942" s="20"/>
      <c r="I942" s="20"/>
      <c r="J942" s="5"/>
      <c r="K942" s="5"/>
      <c r="L942" s="5"/>
      <c r="M942" s="5"/>
      <c r="N942" s="5"/>
      <c r="O942" s="5"/>
      <c r="P942" s="5"/>
      <c r="Q942" s="5"/>
      <c r="R942" s="5"/>
      <c r="S942" s="5"/>
      <c r="T942" s="5"/>
      <c r="U942" s="5"/>
      <c r="V942" s="5"/>
      <c r="W942" s="5"/>
      <c r="X942" s="5"/>
      <c r="Y942" s="5"/>
      <c r="Z942" s="5"/>
    </row>
    <row r="943" spans="1:26" ht="14.25" customHeight="1" x14ac:dyDescent="0.35">
      <c r="A943" s="5"/>
      <c r="B943" s="6"/>
      <c r="C943" s="7"/>
      <c r="D943" s="5"/>
      <c r="E943" s="5"/>
      <c r="F943" s="6"/>
      <c r="G943" s="5"/>
      <c r="H943" s="20"/>
      <c r="I943" s="20"/>
      <c r="J943" s="5"/>
      <c r="K943" s="5"/>
      <c r="L943" s="5"/>
      <c r="M943" s="5"/>
      <c r="N943" s="5"/>
      <c r="O943" s="5"/>
      <c r="P943" s="5"/>
      <c r="Q943" s="5"/>
      <c r="R943" s="5"/>
      <c r="S943" s="5"/>
      <c r="T943" s="5"/>
      <c r="U943" s="5"/>
      <c r="V943" s="5"/>
      <c r="W943" s="5"/>
      <c r="X943" s="5"/>
      <c r="Y943" s="5"/>
      <c r="Z943" s="5"/>
    </row>
    <row r="944" spans="1:26" ht="14.25" customHeight="1" x14ac:dyDescent="0.35">
      <c r="A944" s="5"/>
      <c r="B944" s="6"/>
      <c r="C944" s="7"/>
      <c r="D944" s="5"/>
      <c r="E944" s="5"/>
      <c r="F944" s="6"/>
      <c r="G944" s="5"/>
      <c r="H944" s="20"/>
      <c r="I944" s="20"/>
      <c r="J944" s="5"/>
      <c r="K944" s="5"/>
      <c r="L944" s="5"/>
      <c r="M944" s="5"/>
      <c r="N944" s="5"/>
      <c r="O944" s="5"/>
      <c r="P944" s="5"/>
      <c r="Q944" s="5"/>
      <c r="R944" s="5"/>
      <c r="S944" s="5"/>
      <c r="T944" s="5"/>
      <c r="U944" s="5"/>
      <c r="V944" s="5"/>
      <c r="W944" s="5"/>
      <c r="X944" s="5"/>
      <c r="Y944" s="5"/>
      <c r="Z944" s="5"/>
    </row>
    <row r="945" spans="1:26" ht="14.25" customHeight="1" x14ac:dyDescent="0.35">
      <c r="A945" s="5"/>
      <c r="B945" s="6"/>
      <c r="C945" s="7"/>
      <c r="D945" s="5"/>
      <c r="E945" s="5"/>
      <c r="F945" s="6"/>
      <c r="G945" s="5"/>
      <c r="H945" s="20"/>
      <c r="I945" s="20"/>
      <c r="J945" s="5"/>
      <c r="K945" s="5"/>
      <c r="L945" s="5"/>
      <c r="M945" s="5"/>
      <c r="N945" s="5"/>
      <c r="O945" s="5"/>
      <c r="P945" s="5"/>
      <c r="Q945" s="5"/>
      <c r="R945" s="5"/>
      <c r="S945" s="5"/>
      <c r="T945" s="5"/>
      <c r="U945" s="5"/>
      <c r="V945" s="5"/>
      <c r="W945" s="5"/>
      <c r="X945" s="5"/>
      <c r="Y945" s="5"/>
      <c r="Z945" s="5"/>
    </row>
    <row r="946" spans="1:26" ht="14.25" customHeight="1" x14ac:dyDescent="0.35">
      <c r="A946" s="5"/>
      <c r="B946" s="6"/>
      <c r="C946" s="7"/>
      <c r="D946" s="5"/>
      <c r="E946" s="5"/>
      <c r="F946" s="6"/>
      <c r="G946" s="5"/>
      <c r="H946" s="20"/>
      <c r="I946" s="20"/>
      <c r="J946" s="5"/>
      <c r="K946" s="5"/>
      <c r="L946" s="5"/>
      <c r="M946" s="5"/>
      <c r="N946" s="5"/>
      <c r="O946" s="5"/>
      <c r="P946" s="5"/>
      <c r="Q946" s="5"/>
      <c r="R946" s="5"/>
      <c r="S946" s="5"/>
      <c r="T946" s="5"/>
      <c r="U946" s="5"/>
      <c r="V946" s="5"/>
      <c r="W946" s="5"/>
      <c r="X946" s="5"/>
      <c r="Y946" s="5"/>
      <c r="Z946" s="5"/>
    </row>
    <row r="947" spans="1:26" ht="14.25" customHeight="1" x14ac:dyDescent="0.35">
      <c r="A947" s="5"/>
      <c r="B947" s="6"/>
      <c r="C947" s="7"/>
      <c r="D947" s="5"/>
      <c r="E947" s="5"/>
      <c r="F947" s="6"/>
      <c r="G947" s="5"/>
      <c r="H947" s="20"/>
      <c r="I947" s="20"/>
      <c r="J947" s="5"/>
      <c r="K947" s="5"/>
      <c r="L947" s="5"/>
      <c r="M947" s="5"/>
      <c r="N947" s="5"/>
      <c r="O947" s="5"/>
      <c r="P947" s="5"/>
      <c r="Q947" s="5"/>
      <c r="R947" s="5"/>
      <c r="S947" s="5"/>
      <c r="T947" s="5"/>
      <c r="U947" s="5"/>
      <c r="V947" s="5"/>
      <c r="W947" s="5"/>
      <c r="X947" s="5"/>
      <c r="Y947" s="5"/>
      <c r="Z947" s="5"/>
    </row>
    <row r="948" spans="1:26" ht="14.25" customHeight="1" x14ac:dyDescent="0.35">
      <c r="A948" s="5"/>
      <c r="B948" s="6"/>
      <c r="C948" s="7"/>
      <c r="D948" s="5"/>
      <c r="E948" s="5"/>
      <c r="F948" s="6"/>
      <c r="G948" s="5"/>
      <c r="H948" s="20"/>
      <c r="I948" s="20"/>
      <c r="J948" s="5"/>
      <c r="K948" s="5"/>
      <c r="L948" s="5"/>
      <c r="M948" s="5"/>
      <c r="N948" s="5"/>
      <c r="O948" s="5"/>
      <c r="P948" s="5"/>
      <c r="Q948" s="5"/>
      <c r="R948" s="5"/>
      <c r="S948" s="5"/>
      <c r="T948" s="5"/>
      <c r="U948" s="5"/>
      <c r="V948" s="5"/>
      <c r="W948" s="5"/>
      <c r="X948" s="5"/>
      <c r="Y948" s="5"/>
      <c r="Z948" s="5"/>
    </row>
    <row r="949" spans="1:26" ht="14.25" customHeight="1" x14ac:dyDescent="0.35">
      <c r="A949" s="5"/>
      <c r="B949" s="6"/>
      <c r="C949" s="7"/>
      <c r="D949" s="5"/>
      <c r="E949" s="5"/>
      <c r="F949" s="6"/>
      <c r="G949" s="5"/>
      <c r="H949" s="20"/>
      <c r="I949" s="20"/>
      <c r="J949" s="5"/>
      <c r="K949" s="5"/>
      <c r="L949" s="5"/>
      <c r="M949" s="5"/>
      <c r="N949" s="5"/>
      <c r="O949" s="5"/>
      <c r="P949" s="5"/>
      <c r="Q949" s="5"/>
      <c r="R949" s="5"/>
      <c r="S949" s="5"/>
      <c r="T949" s="5"/>
      <c r="U949" s="5"/>
      <c r="V949" s="5"/>
      <c r="W949" s="5"/>
      <c r="X949" s="5"/>
      <c r="Y949" s="5"/>
      <c r="Z949" s="5"/>
    </row>
    <row r="950" spans="1:26" ht="14.25" customHeight="1" x14ac:dyDescent="0.35">
      <c r="A950" s="5"/>
      <c r="B950" s="6"/>
      <c r="C950" s="7"/>
      <c r="D950" s="5"/>
      <c r="E950" s="5"/>
      <c r="F950" s="6"/>
      <c r="G950" s="5"/>
      <c r="H950" s="20"/>
      <c r="I950" s="20"/>
      <c r="J950" s="5"/>
      <c r="K950" s="5"/>
      <c r="L950" s="5"/>
      <c r="M950" s="5"/>
      <c r="N950" s="5"/>
      <c r="O950" s="5"/>
      <c r="P950" s="5"/>
      <c r="Q950" s="5"/>
      <c r="R950" s="5"/>
      <c r="S950" s="5"/>
      <c r="T950" s="5"/>
      <c r="U950" s="5"/>
      <c r="V950" s="5"/>
      <c r="W950" s="5"/>
      <c r="X950" s="5"/>
      <c r="Y950" s="5"/>
      <c r="Z950" s="5"/>
    </row>
    <row r="951" spans="1:26" ht="14.25" customHeight="1" x14ac:dyDescent="0.35">
      <c r="A951" s="5"/>
      <c r="B951" s="6"/>
      <c r="C951" s="7"/>
      <c r="D951" s="5"/>
      <c r="E951" s="5"/>
      <c r="F951" s="6"/>
      <c r="G951" s="5"/>
      <c r="H951" s="20"/>
      <c r="I951" s="20"/>
      <c r="J951" s="5"/>
      <c r="K951" s="5"/>
      <c r="L951" s="5"/>
      <c r="M951" s="5"/>
      <c r="N951" s="5"/>
      <c r="O951" s="5"/>
      <c r="P951" s="5"/>
      <c r="Q951" s="5"/>
      <c r="R951" s="5"/>
      <c r="S951" s="5"/>
      <c r="T951" s="5"/>
      <c r="U951" s="5"/>
      <c r="V951" s="5"/>
      <c r="W951" s="5"/>
      <c r="X951" s="5"/>
      <c r="Y951" s="5"/>
      <c r="Z951" s="5"/>
    </row>
    <row r="952" spans="1:26" ht="14.25" customHeight="1" x14ac:dyDescent="0.35">
      <c r="A952" s="5"/>
      <c r="B952" s="6"/>
      <c r="C952" s="7"/>
      <c r="D952" s="5"/>
      <c r="E952" s="5"/>
      <c r="F952" s="6"/>
      <c r="G952" s="5"/>
      <c r="H952" s="20"/>
      <c r="I952" s="20"/>
      <c r="J952" s="5"/>
      <c r="K952" s="5"/>
      <c r="L952" s="5"/>
      <c r="M952" s="5"/>
      <c r="N952" s="5"/>
      <c r="O952" s="5"/>
      <c r="P952" s="5"/>
      <c r="Q952" s="5"/>
      <c r="R952" s="5"/>
      <c r="S952" s="5"/>
      <c r="T952" s="5"/>
      <c r="U952" s="5"/>
      <c r="V952" s="5"/>
      <c r="W952" s="5"/>
      <c r="X952" s="5"/>
      <c r="Y952" s="5"/>
      <c r="Z952" s="5"/>
    </row>
    <row r="953" spans="1:26" ht="14.25" customHeight="1" x14ac:dyDescent="0.35">
      <c r="A953" s="5"/>
      <c r="B953" s="6"/>
      <c r="C953" s="7"/>
      <c r="D953" s="5"/>
      <c r="E953" s="5"/>
      <c r="F953" s="6"/>
      <c r="G953" s="5"/>
      <c r="H953" s="20"/>
      <c r="I953" s="20"/>
      <c r="J953" s="5"/>
      <c r="K953" s="5"/>
      <c r="L953" s="5"/>
      <c r="M953" s="5"/>
      <c r="N953" s="5"/>
      <c r="O953" s="5"/>
      <c r="P953" s="5"/>
      <c r="Q953" s="5"/>
      <c r="R953" s="5"/>
      <c r="S953" s="5"/>
      <c r="T953" s="5"/>
      <c r="U953" s="5"/>
      <c r="V953" s="5"/>
      <c r="W953" s="5"/>
      <c r="X953" s="5"/>
      <c r="Y953" s="5"/>
      <c r="Z953" s="5"/>
    </row>
    <row r="954" spans="1:26" ht="14.25" customHeight="1" x14ac:dyDescent="0.35">
      <c r="A954" s="5"/>
      <c r="B954" s="6"/>
      <c r="C954" s="7"/>
      <c r="D954" s="5"/>
      <c r="E954" s="5"/>
      <c r="F954" s="6"/>
      <c r="G954" s="5"/>
      <c r="H954" s="20"/>
      <c r="I954" s="20"/>
      <c r="J954" s="5"/>
      <c r="K954" s="5"/>
      <c r="L954" s="5"/>
      <c r="M954" s="5"/>
      <c r="N954" s="5"/>
      <c r="O954" s="5"/>
      <c r="P954" s="5"/>
      <c r="Q954" s="5"/>
      <c r="R954" s="5"/>
      <c r="S954" s="5"/>
      <c r="T954" s="5"/>
      <c r="U954" s="5"/>
      <c r="V954" s="5"/>
      <c r="W954" s="5"/>
      <c r="X954" s="5"/>
      <c r="Y954" s="5"/>
      <c r="Z954" s="5"/>
    </row>
    <row r="955" spans="1:26" ht="14.25" customHeight="1" x14ac:dyDescent="0.35">
      <c r="A955" s="5"/>
      <c r="B955" s="6"/>
      <c r="C955" s="7"/>
      <c r="D955" s="5"/>
      <c r="E955" s="5"/>
      <c r="F955" s="6"/>
      <c r="G955" s="5"/>
      <c r="H955" s="20"/>
      <c r="I955" s="20"/>
      <c r="J955" s="5"/>
      <c r="K955" s="5"/>
      <c r="L955" s="5"/>
      <c r="M955" s="5"/>
      <c r="N955" s="5"/>
      <c r="O955" s="5"/>
      <c r="P955" s="5"/>
      <c r="Q955" s="5"/>
      <c r="R955" s="5"/>
      <c r="S955" s="5"/>
      <c r="T955" s="5"/>
      <c r="U955" s="5"/>
      <c r="V955" s="5"/>
      <c r="W955" s="5"/>
      <c r="X955" s="5"/>
      <c r="Y955" s="5"/>
      <c r="Z955" s="5"/>
    </row>
    <row r="956" spans="1:26" ht="14.25" customHeight="1" x14ac:dyDescent="0.35">
      <c r="A956" s="5"/>
      <c r="B956" s="6"/>
      <c r="C956" s="7"/>
      <c r="D956" s="5"/>
      <c r="E956" s="5"/>
      <c r="F956" s="6"/>
      <c r="G956" s="5"/>
      <c r="H956" s="20"/>
      <c r="I956" s="20"/>
      <c r="J956" s="5"/>
      <c r="K956" s="5"/>
      <c r="L956" s="5"/>
      <c r="M956" s="5"/>
      <c r="N956" s="5"/>
      <c r="O956" s="5"/>
      <c r="P956" s="5"/>
      <c r="Q956" s="5"/>
      <c r="R956" s="5"/>
      <c r="S956" s="5"/>
      <c r="T956" s="5"/>
      <c r="U956" s="5"/>
      <c r="V956" s="5"/>
      <c r="W956" s="5"/>
      <c r="X956" s="5"/>
      <c r="Y956" s="5"/>
      <c r="Z956" s="5"/>
    </row>
    <row r="957" spans="1:26" ht="14.25" customHeight="1" x14ac:dyDescent="0.35">
      <c r="A957" s="5"/>
      <c r="B957" s="6"/>
      <c r="C957" s="7"/>
      <c r="D957" s="5"/>
      <c r="E957" s="5"/>
      <c r="F957" s="6"/>
      <c r="G957" s="5"/>
      <c r="H957" s="20"/>
      <c r="I957" s="20"/>
      <c r="J957" s="5"/>
      <c r="K957" s="5"/>
      <c r="L957" s="5"/>
      <c r="M957" s="5"/>
      <c r="N957" s="5"/>
      <c r="O957" s="5"/>
      <c r="P957" s="5"/>
      <c r="Q957" s="5"/>
      <c r="R957" s="5"/>
      <c r="S957" s="5"/>
      <c r="T957" s="5"/>
      <c r="U957" s="5"/>
      <c r="V957" s="5"/>
      <c r="W957" s="5"/>
      <c r="X957" s="5"/>
      <c r="Y957" s="5"/>
      <c r="Z957" s="5"/>
    </row>
    <row r="958" spans="1:26" ht="14.25" customHeight="1" x14ac:dyDescent="0.35">
      <c r="A958" s="5"/>
      <c r="B958" s="6"/>
      <c r="C958" s="7"/>
      <c r="D958" s="5"/>
      <c r="E958" s="5"/>
      <c r="F958" s="6"/>
      <c r="G958" s="5"/>
      <c r="H958" s="20"/>
      <c r="I958" s="20"/>
      <c r="J958" s="5"/>
      <c r="K958" s="5"/>
      <c r="L958" s="5"/>
      <c r="M958" s="5"/>
      <c r="N958" s="5"/>
      <c r="O958" s="5"/>
      <c r="P958" s="5"/>
      <c r="Q958" s="5"/>
      <c r="R958" s="5"/>
      <c r="S958" s="5"/>
      <c r="T958" s="5"/>
      <c r="U958" s="5"/>
      <c r="V958" s="5"/>
      <c r="W958" s="5"/>
      <c r="X958" s="5"/>
      <c r="Y958" s="5"/>
      <c r="Z958" s="5"/>
    </row>
    <row r="959" spans="1:26" ht="14.25" customHeight="1" x14ac:dyDescent="0.35">
      <c r="A959" s="5"/>
      <c r="B959" s="6"/>
      <c r="C959" s="7"/>
      <c r="D959" s="5"/>
      <c r="E959" s="5"/>
      <c r="F959" s="6"/>
      <c r="G959" s="5"/>
      <c r="H959" s="20"/>
      <c r="I959" s="20"/>
      <c r="J959" s="5"/>
      <c r="K959" s="5"/>
      <c r="L959" s="5"/>
      <c r="M959" s="5"/>
      <c r="N959" s="5"/>
      <c r="O959" s="5"/>
      <c r="P959" s="5"/>
      <c r="Q959" s="5"/>
      <c r="R959" s="5"/>
      <c r="S959" s="5"/>
      <c r="T959" s="5"/>
      <c r="U959" s="5"/>
      <c r="V959" s="5"/>
      <c r="W959" s="5"/>
      <c r="X959" s="5"/>
      <c r="Y959" s="5"/>
      <c r="Z959" s="5"/>
    </row>
    <row r="960" spans="1:26" ht="14.25" customHeight="1" x14ac:dyDescent="0.35">
      <c r="A960" s="5"/>
      <c r="B960" s="6"/>
      <c r="C960" s="7"/>
      <c r="D960" s="5"/>
      <c r="E960" s="5"/>
      <c r="F960" s="6"/>
      <c r="G960" s="5"/>
      <c r="H960" s="20"/>
      <c r="I960" s="20"/>
      <c r="J960" s="5"/>
      <c r="K960" s="5"/>
      <c r="L960" s="5"/>
      <c r="M960" s="5"/>
      <c r="N960" s="5"/>
      <c r="O960" s="5"/>
      <c r="P960" s="5"/>
      <c r="Q960" s="5"/>
      <c r="R960" s="5"/>
      <c r="S960" s="5"/>
      <c r="T960" s="5"/>
      <c r="U960" s="5"/>
      <c r="V960" s="5"/>
      <c r="W960" s="5"/>
      <c r="X960" s="5"/>
      <c r="Y960" s="5"/>
      <c r="Z960" s="5"/>
    </row>
    <row r="961" spans="1:26" ht="14.25" customHeight="1" x14ac:dyDescent="0.35">
      <c r="A961" s="5"/>
      <c r="B961" s="6"/>
      <c r="C961" s="7"/>
      <c r="D961" s="5"/>
      <c r="E961" s="5"/>
      <c r="F961" s="6"/>
      <c r="G961" s="5"/>
      <c r="H961" s="20"/>
      <c r="I961" s="20"/>
      <c r="J961" s="5"/>
      <c r="K961" s="5"/>
      <c r="L961" s="5"/>
      <c r="M961" s="5"/>
      <c r="N961" s="5"/>
      <c r="O961" s="5"/>
      <c r="P961" s="5"/>
      <c r="Q961" s="5"/>
      <c r="R961" s="5"/>
      <c r="S961" s="5"/>
      <c r="T961" s="5"/>
      <c r="U961" s="5"/>
      <c r="V961" s="5"/>
      <c r="W961" s="5"/>
      <c r="X961" s="5"/>
      <c r="Y961" s="5"/>
      <c r="Z961" s="5"/>
    </row>
    <row r="962" spans="1:26" ht="14.25" customHeight="1" x14ac:dyDescent="0.35">
      <c r="A962" s="5"/>
      <c r="B962" s="6"/>
      <c r="C962" s="7"/>
      <c r="D962" s="5"/>
      <c r="E962" s="5"/>
      <c r="F962" s="6"/>
      <c r="G962" s="5"/>
      <c r="H962" s="20"/>
      <c r="I962" s="20"/>
      <c r="J962" s="5"/>
      <c r="K962" s="5"/>
      <c r="L962" s="5"/>
      <c r="M962" s="5"/>
      <c r="N962" s="5"/>
      <c r="O962" s="5"/>
      <c r="P962" s="5"/>
      <c r="Q962" s="5"/>
      <c r="R962" s="5"/>
      <c r="S962" s="5"/>
      <c r="T962" s="5"/>
      <c r="U962" s="5"/>
      <c r="V962" s="5"/>
      <c r="W962" s="5"/>
      <c r="X962" s="5"/>
      <c r="Y962" s="5"/>
      <c r="Z962" s="5"/>
    </row>
    <row r="963" spans="1:26" ht="14.25" customHeight="1" x14ac:dyDescent="0.35">
      <c r="A963" s="5"/>
      <c r="B963" s="6"/>
      <c r="C963" s="7"/>
      <c r="D963" s="5"/>
      <c r="E963" s="5"/>
      <c r="F963" s="6"/>
      <c r="G963" s="5"/>
      <c r="H963" s="20"/>
      <c r="I963" s="20"/>
      <c r="J963" s="5"/>
      <c r="K963" s="5"/>
      <c r="L963" s="5"/>
      <c r="M963" s="5"/>
      <c r="N963" s="5"/>
      <c r="O963" s="5"/>
      <c r="P963" s="5"/>
      <c r="Q963" s="5"/>
      <c r="R963" s="5"/>
      <c r="S963" s="5"/>
      <c r="T963" s="5"/>
      <c r="U963" s="5"/>
      <c r="V963" s="5"/>
      <c r="W963" s="5"/>
      <c r="X963" s="5"/>
      <c r="Y963" s="5"/>
      <c r="Z963" s="5"/>
    </row>
    <row r="964" spans="1:26" ht="14.25" customHeight="1" x14ac:dyDescent="0.35">
      <c r="A964" s="5"/>
      <c r="B964" s="6"/>
      <c r="C964" s="7"/>
      <c r="D964" s="5"/>
      <c r="E964" s="5"/>
      <c r="F964" s="6"/>
      <c r="G964" s="5"/>
      <c r="H964" s="20"/>
      <c r="I964" s="20"/>
      <c r="J964" s="5"/>
      <c r="K964" s="5"/>
      <c r="L964" s="5"/>
      <c r="M964" s="5"/>
      <c r="N964" s="5"/>
      <c r="O964" s="5"/>
      <c r="P964" s="5"/>
      <c r="Q964" s="5"/>
      <c r="R964" s="5"/>
      <c r="S964" s="5"/>
      <c r="T964" s="5"/>
      <c r="U964" s="5"/>
      <c r="V964" s="5"/>
      <c r="W964" s="5"/>
      <c r="X964" s="5"/>
      <c r="Y964" s="5"/>
      <c r="Z964" s="5"/>
    </row>
    <row r="965" spans="1:26" ht="14.25" customHeight="1" x14ac:dyDescent="0.35">
      <c r="A965" s="5"/>
      <c r="B965" s="6"/>
      <c r="C965" s="7"/>
      <c r="D965" s="5"/>
      <c r="E965" s="5"/>
      <c r="F965" s="6"/>
      <c r="G965" s="5"/>
      <c r="H965" s="20"/>
      <c r="I965" s="20"/>
      <c r="J965" s="5"/>
      <c r="K965" s="5"/>
      <c r="L965" s="5"/>
      <c r="M965" s="5"/>
      <c r="N965" s="5"/>
      <c r="O965" s="5"/>
      <c r="P965" s="5"/>
      <c r="Q965" s="5"/>
      <c r="R965" s="5"/>
      <c r="S965" s="5"/>
      <c r="T965" s="5"/>
      <c r="U965" s="5"/>
      <c r="V965" s="5"/>
      <c r="W965" s="5"/>
      <c r="X965" s="5"/>
      <c r="Y965" s="5"/>
      <c r="Z965" s="5"/>
    </row>
    <row r="966" spans="1:26" ht="14.25" customHeight="1" x14ac:dyDescent="0.35">
      <c r="A966" s="5"/>
      <c r="B966" s="6"/>
      <c r="C966" s="7"/>
      <c r="D966" s="5"/>
      <c r="E966" s="5"/>
      <c r="F966" s="6"/>
      <c r="G966" s="5"/>
      <c r="H966" s="20"/>
      <c r="I966" s="20"/>
      <c r="J966" s="5"/>
      <c r="K966" s="5"/>
      <c r="L966" s="5"/>
      <c r="M966" s="5"/>
      <c r="N966" s="5"/>
      <c r="O966" s="5"/>
      <c r="P966" s="5"/>
      <c r="Q966" s="5"/>
      <c r="R966" s="5"/>
      <c r="S966" s="5"/>
      <c r="T966" s="5"/>
      <c r="U966" s="5"/>
      <c r="V966" s="5"/>
      <c r="W966" s="5"/>
      <c r="X966" s="5"/>
      <c r="Y966" s="5"/>
      <c r="Z966" s="5"/>
    </row>
    <row r="967" spans="1:26" ht="14.25" customHeight="1" x14ac:dyDescent="0.35">
      <c r="A967" s="5"/>
      <c r="B967" s="6"/>
      <c r="C967" s="7"/>
      <c r="D967" s="5"/>
      <c r="E967" s="5"/>
      <c r="F967" s="6"/>
      <c r="G967" s="5"/>
      <c r="H967" s="20"/>
      <c r="I967" s="20"/>
      <c r="J967" s="5"/>
      <c r="K967" s="5"/>
      <c r="L967" s="5"/>
      <c r="M967" s="5"/>
      <c r="N967" s="5"/>
      <c r="O967" s="5"/>
      <c r="P967" s="5"/>
      <c r="Q967" s="5"/>
      <c r="R967" s="5"/>
      <c r="S967" s="5"/>
      <c r="T967" s="5"/>
      <c r="U967" s="5"/>
      <c r="V967" s="5"/>
      <c r="W967" s="5"/>
      <c r="X967" s="5"/>
      <c r="Y967" s="5"/>
      <c r="Z967" s="5"/>
    </row>
    <row r="968" spans="1:26" ht="14.25" customHeight="1" x14ac:dyDescent="0.35">
      <c r="A968" s="5"/>
      <c r="B968" s="6"/>
      <c r="C968" s="7"/>
      <c r="D968" s="5"/>
      <c r="E968" s="5"/>
      <c r="F968" s="6"/>
      <c r="G968" s="5"/>
      <c r="H968" s="20"/>
      <c r="I968" s="20"/>
      <c r="J968" s="5"/>
      <c r="K968" s="5"/>
      <c r="L968" s="5"/>
      <c r="M968" s="5"/>
      <c r="N968" s="5"/>
      <c r="O968" s="5"/>
      <c r="P968" s="5"/>
      <c r="Q968" s="5"/>
      <c r="R968" s="5"/>
      <c r="S968" s="5"/>
      <c r="T968" s="5"/>
      <c r="U968" s="5"/>
      <c r="V968" s="5"/>
      <c r="W968" s="5"/>
      <c r="X968" s="5"/>
      <c r="Y968" s="5"/>
      <c r="Z968" s="5"/>
    </row>
    <row r="969" spans="1:26" ht="14.25" customHeight="1" x14ac:dyDescent="0.35">
      <c r="A969" s="5"/>
      <c r="B969" s="6"/>
      <c r="C969" s="7"/>
      <c r="D969" s="5"/>
      <c r="E969" s="5"/>
      <c r="F969" s="6"/>
      <c r="G969" s="5"/>
      <c r="H969" s="20"/>
      <c r="I969" s="20"/>
      <c r="J969" s="5"/>
      <c r="K969" s="5"/>
      <c r="L969" s="5"/>
      <c r="M969" s="5"/>
      <c r="N969" s="5"/>
      <c r="O969" s="5"/>
      <c r="P969" s="5"/>
      <c r="Q969" s="5"/>
      <c r="R969" s="5"/>
      <c r="S969" s="5"/>
      <c r="T969" s="5"/>
      <c r="U969" s="5"/>
      <c r="V969" s="5"/>
      <c r="W969" s="5"/>
      <c r="X969" s="5"/>
      <c r="Y969" s="5"/>
      <c r="Z969" s="5"/>
    </row>
    <row r="970" spans="1:26" ht="14.25" customHeight="1" x14ac:dyDescent="0.35">
      <c r="A970" s="5"/>
      <c r="B970" s="6"/>
      <c r="C970" s="7"/>
      <c r="D970" s="5"/>
      <c r="E970" s="5"/>
      <c r="F970" s="6"/>
      <c r="G970" s="5"/>
      <c r="H970" s="20"/>
      <c r="I970" s="20"/>
      <c r="J970" s="5"/>
      <c r="K970" s="5"/>
      <c r="L970" s="5"/>
      <c r="M970" s="5"/>
      <c r="N970" s="5"/>
      <c r="O970" s="5"/>
      <c r="P970" s="5"/>
      <c r="Q970" s="5"/>
      <c r="R970" s="5"/>
      <c r="S970" s="5"/>
      <c r="T970" s="5"/>
      <c r="U970" s="5"/>
      <c r="V970" s="5"/>
      <c r="W970" s="5"/>
      <c r="X970" s="5"/>
      <c r="Y970" s="5"/>
      <c r="Z970" s="5"/>
    </row>
    <row r="971" spans="1:26" ht="14.25" customHeight="1" x14ac:dyDescent="0.35">
      <c r="A971" s="5"/>
      <c r="B971" s="6"/>
      <c r="C971" s="7"/>
      <c r="D971" s="5"/>
      <c r="E971" s="5"/>
      <c r="F971" s="6"/>
      <c r="G971" s="5"/>
      <c r="H971" s="20"/>
      <c r="I971" s="20"/>
      <c r="J971" s="5"/>
      <c r="K971" s="5"/>
      <c r="L971" s="5"/>
      <c r="M971" s="5"/>
      <c r="N971" s="5"/>
      <c r="O971" s="5"/>
      <c r="P971" s="5"/>
      <c r="Q971" s="5"/>
      <c r="R971" s="5"/>
      <c r="S971" s="5"/>
      <c r="T971" s="5"/>
      <c r="U971" s="5"/>
      <c r="V971" s="5"/>
      <c r="W971" s="5"/>
      <c r="X971" s="5"/>
      <c r="Y971" s="5"/>
      <c r="Z971" s="5"/>
    </row>
    <row r="972" spans="1:26" ht="14.25" customHeight="1" x14ac:dyDescent="0.35">
      <c r="A972" s="5"/>
      <c r="B972" s="6"/>
      <c r="C972" s="7"/>
      <c r="D972" s="5"/>
      <c r="E972" s="5"/>
      <c r="F972" s="6"/>
      <c r="G972" s="5"/>
      <c r="H972" s="20"/>
      <c r="I972" s="20"/>
      <c r="J972" s="5"/>
      <c r="K972" s="5"/>
      <c r="L972" s="5"/>
      <c r="M972" s="5"/>
      <c r="N972" s="5"/>
      <c r="O972" s="5"/>
      <c r="P972" s="5"/>
      <c r="Q972" s="5"/>
      <c r="R972" s="5"/>
      <c r="S972" s="5"/>
      <c r="T972" s="5"/>
      <c r="U972" s="5"/>
      <c r="V972" s="5"/>
      <c r="W972" s="5"/>
      <c r="X972" s="5"/>
      <c r="Y972" s="5"/>
      <c r="Z972" s="5"/>
    </row>
    <row r="973" spans="1:26" ht="14.25" customHeight="1" x14ac:dyDescent="0.35">
      <c r="A973" s="5"/>
      <c r="B973" s="6"/>
      <c r="C973" s="7"/>
      <c r="D973" s="5"/>
      <c r="E973" s="5"/>
      <c r="F973" s="6"/>
      <c r="G973" s="5"/>
      <c r="H973" s="20"/>
      <c r="I973" s="20"/>
      <c r="J973" s="5"/>
      <c r="K973" s="5"/>
      <c r="L973" s="5"/>
      <c r="M973" s="5"/>
      <c r="N973" s="5"/>
      <c r="O973" s="5"/>
      <c r="P973" s="5"/>
      <c r="Q973" s="5"/>
      <c r="R973" s="5"/>
      <c r="S973" s="5"/>
      <c r="T973" s="5"/>
      <c r="U973" s="5"/>
      <c r="V973" s="5"/>
      <c r="W973" s="5"/>
      <c r="X973" s="5"/>
      <c r="Y973" s="5"/>
      <c r="Z973" s="5"/>
    </row>
    <row r="974" spans="1:26" ht="14.25" customHeight="1" x14ac:dyDescent="0.35">
      <c r="A974" s="5"/>
      <c r="B974" s="6"/>
      <c r="C974" s="7"/>
      <c r="D974" s="5"/>
      <c r="E974" s="5"/>
      <c r="F974" s="6"/>
      <c r="G974" s="5"/>
      <c r="H974" s="20"/>
      <c r="I974" s="20"/>
      <c r="J974" s="5"/>
      <c r="K974" s="5"/>
      <c r="L974" s="5"/>
      <c r="M974" s="5"/>
      <c r="N974" s="5"/>
      <c r="O974" s="5"/>
      <c r="P974" s="5"/>
      <c r="Q974" s="5"/>
      <c r="R974" s="5"/>
      <c r="S974" s="5"/>
      <c r="T974" s="5"/>
      <c r="U974" s="5"/>
      <c r="V974" s="5"/>
      <c r="W974" s="5"/>
      <c r="X974" s="5"/>
      <c r="Y974" s="5"/>
      <c r="Z974" s="5"/>
    </row>
    <row r="975" spans="1:26" ht="14.25" customHeight="1" x14ac:dyDescent="0.35">
      <c r="A975" s="5"/>
      <c r="B975" s="6"/>
      <c r="C975" s="7"/>
      <c r="D975" s="5"/>
      <c r="E975" s="5"/>
      <c r="F975" s="6"/>
      <c r="G975" s="5"/>
      <c r="H975" s="20"/>
      <c r="I975" s="20"/>
      <c r="J975" s="5"/>
      <c r="K975" s="5"/>
      <c r="L975" s="5"/>
      <c r="M975" s="5"/>
      <c r="N975" s="5"/>
      <c r="O975" s="5"/>
      <c r="P975" s="5"/>
      <c r="Q975" s="5"/>
      <c r="R975" s="5"/>
      <c r="S975" s="5"/>
      <c r="T975" s="5"/>
      <c r="U975" s="5"/>
      <c r="V975" s="5"/>
      <c r="W975" s="5"/>
      <c r="X975" s="5"/>
      <c r="Y975" s="5"/>
      <c r="Z975" s="5"/>
    </row>
    <row r="976" spans="1:26" ht="14.25" customHeight="1" x14ac:dyDescent="0.35">
      <c r="A976" s="5"/>
      <c r="B976" s="6"/>
      <c r="C976" s="7"/>
      <c r="D976" s="5"/>
      <c r="E976" s="5"/>
      <c r="F976" s="6"/>
      <c r="G976" s="5"/>
      <c r="H976" s="20"/>
      <c r="I976" s="20"/>
      <c r="J976" s="5"/>
      <c r="K976" s="5"/>
      <c r="L976" s="5"/>
      <c r="M976" s="5"/>
      <c r="N976" s="5"/>
      <c r="O976" s="5"/>
      <c r="P976" s="5"/>
      <c r="Q976" s="5"/>
      <c r="R976" s="5"/>
      <c r="S976" s="5"/>
      <c r="T976" s="5"/>
      <c r="U976" s="5"/>
      <c r="V976" s="5"/>
      <c r="W976" s="5"/>
      <c r="X976" s="5"/>
      <c r="Y976" s="5"/>
      <c r="Z976" s="5"/>
    </row>
    <row r="977" spans="1:26" ht="14.25" customHeight="1" x14ac:dyDescent="0.35">
      <c r="A977" s="5"/>
      <c r="B977" s="6"/>
      <c r="C977" s="7"/>
      <c r="D977" s="5"/>
      <c r="E977" s="5"/>
      <c r="F977" s="6"/>
      <c r="G977" s="5"/>
      <c r="H977" s="20"/>
      <c r="I977" s="20"/>
      <c r="J977" s="5"/>
      <c r="K977" s="5"/>
      <c r="L977" s="5"/>
      <c r="M977" s="5"/>
      <c r="N977" s="5"/>
      <c r="O977" s="5"/>
      <c r="P977" s="5"/>
      <c r="Q977" s="5"/>
      <c r="R977" s="5"/>
      <c r="S977" s="5"/>
      <c r="T977" s="5"/>
      <c r="U977" s="5"/>
      <c r="V977" s="5"/>
      <c r="W977" s="5"/>
      <c r="X977" s="5"/>
      <c r="Y977" s="5"/>
      <c r="Z977" s="5"/>
    </row>
    <row r="978" spans="1:26" ht="14.25" customHeight="1" x14ac:dyDescent="0.35">
      <c r="A978" s="5"/>
      <c r="B978" s="6"/>
      <c r="C978" s="7"/>
      <c r="D978" s="5"/>
      <c r="E978" s="5"/>
      <c r="F978" s="6"/>
      <c r="G978" s="5"/>
      <c r="H978" s="20"/>
      <c r="I978" s="20"/>
      <c r="J978" s="5"/>
      <c r="K978" s="5"/>
      <c r="L978" s="5"/>
      <c r="M978" s="5"/>
      <c r="N978" s="5"/>
      <c r="O978" s="5"/>
      <c r="P978" s="5"/>
      <c r="Q978" s="5"/>
      <c r="R978" s="5"/>
      <c r="S978" s="5"/>
      <c r="T978" s="5"/>
      <c r="U978" s="5"/>
      <c r="V978" s="5"/>
      <c r="W978" s="5"/>
      <c r="X978" s="5"/>
      <c r="Y978" s="5"/>
      <c r="Z978" s="5"/>
    </row>
    <row r="979" spans="1:26" ht="14.25" customHeight="1" x14ac:dyDescent="0.35">
      <c r="A979" s="5"/>
      <c r="B979" s="6"/>
      <c r="C979" s="7"/>
      <c r="D979" s="5"/>
      <c r="E979" s="5"/>
      <c r="F979" s="6"/>
      <c r="G979" s="5"/>
      <c r="H979" s="20"/>
      <c r="I979" s="20"/>
      <c r="J979" s="5"/>
      <c r="K979" s="5"/>
      <c r="L979" s="5"/>
      <c r="M979" s="5"/>
      <c r="N979" s="5"/>
      <c r="O979" s="5"/>
      <c r="P979" s="5"/>
      <c r="Q979" s="5"/>
      <c r="R979" s="5"/>
      <c r="S979" s="5"/>
      <c r="T979" s="5"/>
      <c r="U979" s="5"/>
      <c r="V979" s="5"/>
      <c r="W979" s="5"/>
      <c r="X979" s="5"/>
      <c r="Y979" s="5"/>
      <c r="Z979" s="5"/>
    </row>
    <row r="980" spans="1:26" ht="14.25" customHeight="1" x14ac:dyDescent="0.35">
      <c r="A980" s="5"/>
      <c r="B980" s="6"/>
      <c r="C980" s="7"/>
      <c r="D980" s="5"/>
      <c r="E980" s="5"/>
      <c r="F980" s="6"/>
      <c r="G980" s="5"/>
      <c r="H980" s="20"/>
      <c r="I980" s="20"/>
      <c r="J980" s="5"/>
      <c r="K980" s="5"/>
      <c r="L980" s="5"/>
      <c r="M980" s="5"/>
      <c r="N980" s="5"/>
      <c r="O980" s="5"/>
      <c r="P980" s="5"/>
      <c r="Q980" s="5"/>
      <c r="R980" s="5"/>
      <c r="S980" s="5"/>
      <c r="T980" s="5"/>
      <c r="U980" s="5"/>
      <c r="V980" s="5"/>
      <c r="W980" s="5"/>
      <c r="X980" s="5"/>
      <c r="Y980" s="5"/>
      <c r="Z980" s="5"/>
    </row>
    <row r="981" spans="1:26" ht="14.25" customHeight="1" x14ac:dyDescent="0.35">
      <c r="A981" s="5"/>
      <c r="B981" s="6"/>
      <c r="C981" s="7"/>
      <c r="D981" s="5"/>
      <c r="E981" s="5"/>
      <c r="F981" s="6"/>
      <c r="G981" s="5"/>
      <c r="H981" s="20"/>
      <c r="I981" s="20"/>
      <c r="J981" s="5"/>
      <c r="K981" s="5"/>
      <c r="L981" s="5"/>
      <c r="M981" s="5"/>
      <c r="N981" s="5"/>
      <c r="O981" s="5"/>
      <c r="P981" s="5"/>
      <c r="Q981" s="5"/>
      <c r="R981" s="5"/>
      <c r="S981" s="5"/>
      <c r="T981" s="5"/>
      <c r="U981" s="5"/>
      <c r="V981" s="5"/>
      <c r="W981" s="5"/>
      <c r="X981" s="5"/>
      <c r="Y981" s="5"/>
      <c r="Z981" s="5"/>
    </row>
    <row r="982" spans="1:26" ht="14.25" customHeight="1" x14ac:dyDescent="0.35">
      <c r="A982" s="5"/>
      <c r="B982" s="6"/>
      <c r="C982" s="7"/>
      <c r="D982" s="5"/>
      <c r="E982" s="5"/>
      <c r="F982" s="6"/>
      <c r="G982" s="5"/>
      <c r="H982" s="20"/>
      <c r="I982" s="20"/>
      <c r="J982" s="5"/>
      <c r="K982" s="5"/>
      <c r="L982" s="5"/>
      <c r="M982" s="5"/>
      <c r="N982" s="5"/>
      <c r="O982" s="5"/>
      <c r="P982" s="5"/>
      <c r="Q982" s="5"/>
      <c r="R982" s="5"/>
      <c r="S982" s="5"/>
      <c r="T982" s="5"/>
      <c r="U982" s="5"/>
      <c r="V982" s="5"/>
      <c r="W982" s="5"/>
      <c r="X982" s="5"/>
      <c r="Y982" s="5"/>
      <c r="Z982" s="5"/>
    </row>
    <row r="983" spans="1:26" ht="14.25" customHeight="1" x14ac:dyDescent="0.35">
      <c r="A983" s="5"/>
      <c r="B983" s="6"/>
      <c r="C983" s="7"/>
      <c r="D983" s="5"/>
      <c r="E983" s="5"/>
      <c r="F983" s="6"/>
      <c r="G983" s="5"/>
      <c r="H983" s="20"/>
      <c r="I983" s="20"/>
      <c r="J983" s="5"/>
      <c r="K983" s="5"/>
      <c r="L983" s="5"/>
      <c r="M983" s="5"/>
      <c r="N983" s="5"/>
      <c r="O983" s="5"/>
      <c r="P983" s="5"/>
      <c r="Q983" s="5"/>
      <c r="R983" s="5"/>
      <c r="S983" s="5"/>
      <c r="T983" s="5"/>
      <c r="U983" s="5"/>
      <c r="V983" s="5"/>
      <c r="W983" s="5"/>
      <c r="X983" s="5"/>
      <c r="Y983" s="5"/>
      <c r="Z983" s="5"/>
    </row>
    <row r="984" spans="1:26" ht="14.25" customHeight="1" x14ac:dyDescent="0.35">
      <c r="A984" s="5"/>
      <c r="B984" s="6"/>
      <c r="C984" s="7"/>
      <c r="D984" s="5"/>
      <c r="E984" s="5"/>
      <c r="F984" s="6"/>
      <c r="G984" s="5"/>
      <c r="H984" s="20"/>
      <c r="I984" s="20"/>
      <c r="J984" s="5"/>
      <c r="K984" s="5"/>
      <c r="L984" s="5"/>
      <c r="M984" s="5"/>
      <c r="N984" s="5"/>
      <c r="O984" s="5"/>
      <c r="P984" s="5"/>
      <c r="Q984" s="5"/>
      <c r="R984" s="5"/>
      <c r="S984" s="5"/>
      <c r="T984" s="5"/>
      <c r="U984" s="5"/>
      <c r="V984" s="5"/>
      <c r="W984" s="5"/>
      <c r="X984" s="5"/>
      <c r="Y984" s="5"/>
      <c r="Z984" s="5"/>
    </row>
    <row r="985" spans="1:26" ht="14.25" customHeight="1" x14ac:dyDescent="0.35">
      <c r="A985" s="5"/>
      <c r="B985" s="6"/>
      <c r="C985" s="7"/>
      <c r="D985" s="5"/>
      <c r="E985" s="5"/>
      <c r="F985" s="6"/>
      <c r="G985" s="5"/>
      <c r="H985" s="20"/>
      <c r="I985" s="20"/>
      <c r="J985" s="5"/>
      <c r="K985" s="5"/>
      <c r="L985" s="5"/>
      <c r="M985" s="5"/>
      <c r="N985" s="5"/>
      <c r="O985" s="5"/>
      <c r="P985" s="5"/>
      <c r="Q985" s="5"/>
      <c r="R985" s="5"/>
      <c r="S985" s="5"/>
      <c r="T985" s="5"/>
      <c r="U985" s="5"/>
      <c r="V985" s="5"/>
      <c r="W985" s="5"/>
      <c r="X985" s="5"/>
      <c r="Y985" s="5"/>
      <c r="Z985" s="5"/>
    </row>
    <row r="986" spans="1:26" ht="14.25" customHeight="1" x14ac:dyDescent="0.35">
      <c r="A986" s="5"/>
      <c r="B986" s="6"/>
      <c r="C986" s="7"/>
      <c r="D986" s="5"/>
      <c r="E986" s="5"/>
      <c r="F986" s="6"/>
      <c r="G986" s="5"/>
      <c r="H986" s="20"/>
      <c r="I986" s="20"/>
      <c r="J986" s="5"/>
      <c r="K986" s="5"/>
      <c r="L986" s="5"/>
      <c r="M986" s="5"/>
      <c r="N986" s="5"/>
      <c r="O986" s="5"/>
      <c r="P986" s="5"/>
      <c r="Q986" s="5"/>
      <c r="R986" s="5"/>
      <c r="S986" s="5"/>
      <c r="T986" s="5"/>
      <c r="U986" s="5"/>
      <c r="V986" s="5"/>
      <c r="W986" s="5"/>
      <c r="X986" s="5"/>
      <c r="Y986" s="5"/>
      <c r="Z986" s="5"/>
    </row>
    <row r="987" spans="1:26" ht="14.25" customHeight="1" x14ac:dyDescent="0.35">
      <c r="A987" s="5"/>
      <c r="B987" s="6"/>
      <c r="C987" s="7"/>
      <c r="D987" s="5"/>
      <c r="E987" s="5"/>
      <c r="F987" s="6"/>
      <c r="G987" s="5"/>
      <c r="H987" s="20"/>
      <c r="I987" s="20"/>
      <c r="J987" s="5"/>
      <c r="K987" s="5"/>
      <c r="L987" s="5"/>
      <c r="M987" s="5"/>
      <c r="N987" s="5"/>
      <c r="O987" s="5"/>
      <c r="P987" s="5"/>
      <c r="Q987" s="5"/>
      <c r="R987" s="5"/>
      <c r="S987" s="5"/>
      <c r="T987" s="5"/>
      <c r="U987" s="5"/>
      <c r="V987" s="5"/>
      <c r="W987" s="5"/>
      <c r="X987" s="5"/>
      <c r="Y987" s="5"/>
      <c r="Z987" s="5"/>
    </row>
    <row r="988" spans="1:26" ht="14.25" customHeight="1" x14ac:dyDescent="0.35">
      <c r="A988" s="5"/>
      <c r="B988" s="6"/>
      <c r="C988" s="7"/>
      <c r="D988" s="5"/>
      <c r="E988" s="5"/>
      <c r="F988" s="6"/>
      <c r="G988" s="5"/>
      <c r="H988" s="20"/>
      <c r="I988" s="20"/>
      <c r="J988" s="5"/>
      <c r="K988" s="5"/>
      <c r="L988" s="5"/>
      <c r="M988" s="5"/>
      <c r="N988" s="5"/>
      <c r="O988" s="5"/>
      <c r="P988" s="5"/>
      <c r="Q988" s="5"/>
      <c r="R988" s="5"/>
      <c r="S988" s="5"/>
      <c r="T988" s="5"/>
      <c r="U988" s="5"/>
      <c r="V988" s="5"/>
      <c r="W988" s="5"/>
      <c r="X988" s="5"/>
      <c r="Y988" s="5"/>
      <c r="Z988" s="5"/>
    </row>
    <row r="989" spans="1:26" ht="14.25" customHeight="1" x14ac:dyDescent="0.35">
      <c r="A989" s="5"/>
      <c r="B989" s="6"/>
      <c r="C989" s="7"/>
      <c r="D989" s="5"/>
      <c r="E989" s="5"/>
      <c r="F989" s="6"/>
      <c r="G989" s="5"/>
      <c r="H989" s="20"/>
      <c r="I989" s="20"/>
      <c r="J989" s="5"/>
      <c r="K989" s="5"/>
      <c r="L989" s="5"/>
      <c r="M989" s="5"/>
      <c r="N989" s="5"/>
      <c r="O989" s="5"/>
      <c r="P989" s="5"/>
      <c r="Q989" s="5"/>
      <c r="R989" s="5"/>
      <c r="S989" s="5"/>
      <c r="T989" s="5"/>
      <c r="U989" s="5"/>
      <c r="V989" s="5"/>
      <c r="W989" s="5"/>
      <c r="X989" s="5"/>
      <c r="Y989" s="5"/>
      <c r="Z989" s="5"/>
    </row>
    <row r="990" spans="1:26" ht="14.25" customHeight="1" x14ac:dyDescent="0.35">
      <c r="A990" s="5"/>
      <c r="B990" s="6"/>
      <c r="C990" s="7"/>
      <c r="D990" s="5"/>
      <c r="E990" s="5"/>
      <c r="F990" s="6"/>
      <c r="G990" s="5"/>
      <c r="H990" s="20"/>
      <c r="I990" s="20"/>
      <c r="J990" s="5"/>
      <c r="K990" s="5"/>
      <c r="L990" s="5"/>
      <c r="M990" s="5"/>
      <c r="N990" s="5"/>
      <c r="O990" s="5"/>
      <c r="P990" s="5"/>
      <c r="Q990" s="5"/>
      <c r="R990" s="5"/>
      <c r="S990" s="5"/>
      <c r="T990" s="5"/>
      <c r="U990" s="5"/>
      <c r="V990" s="5"/>
      <c r="W990" s="5"/>
      <c r="X990" s="5"/>
      <c r="Y990" s="5"/>
      <c r="Z990" s="5"/>
    </row>
    <row r="991" spans="1:26" ht="14.25" customHeight="1" x14ac:dyDescent="0.35">
      <c r="A991" s="5"/>
      <c r="B991" s="6"/>
      <c r="C991" s="7"/>
      <c r="D991" s="5"/>
      <c r="E991" s="5"/>
      <c r="F991" s="6"/>
      <c r="G991" s="5"/>
      <c r="H991" s="20"/>
      <c r="I991" s="20"/>
      <c r="J991" s="5"/>
      <c r="K991" s="5"/>
      <c r="L991" s="5"/>
      <c r="M991" s="5"/>
      <c r="N991" s="5"/>
      <c r="O991" s="5"/>
      <c r="P991" s="5"/>
      <c r="Q991" s="5"/>
      <c r="R991" s="5"/>
      <c r="S991" s="5"/>
      <c r="T991" s="5"/>
      <c r="U991" s="5"/>
      <c r="V991" s="5"/>
      <c r="W991" s="5"/>
      <c r="X991" s="5"/>
      <c r="Y991" s="5"/>
      <c r="Z991" s="5"/>
    </row>
    <row r="992" spans="1:26" ht="14.25" customHeight="1" x14ac:dyDescent="0.35">
      <c r="A992" s="5"/>
      <c r="B992" s="6"/>
      <c r="C992" s="7"/>
      <c r="D992" s="5"/>
      <c r="E992" s="5"/>
      <c r="F992" s="6"/>
      <c r="G992" s="5"/>
      <c r="H992" s="20"/>
      <c r="I992" s="20"/>
      <c r="J992" s="5"/>
      <c r="K992" s="5"/>
      <c r="L992" s="5"/>
      <c r="M992" s="5"/>
      <c r="N992" s="5"/>
      <c r="O992" s="5"/>
      <c r="P992" s="5"/>
      <c r="Q992" s="5"/>
      <c r="R992" s="5"/>
      <c r="S992" s="5"/>
      <c r="T992" s="5"/>
      <c r="U992" s="5"/>
      <c r="V992" s="5"/>
      <c r="W992" s="5"/>
      <c r="X992" s="5"/>
      <c r="Y992" s="5"/>
      <c r="Z992" s="5"/>
    </row>
    <row r="993" spans="1:26" ht="14.25" customHeight="1" x14ac:dyDescent="0.35">
      <c r="A993" s="5"/>
      <c r="B993" s="6"/>
      <c r="C993" s="7"/>
      <c r="D993" s="5"/>
      <c r="E993" s="5"/>
      <c r="F993" s="6"/>
      <c r="G993" s="5"/>
      <c r="H993" s="20"/>
      <c r="I993" s="20"/>
      <c r="J993" s="5"/>
      <c r="K993" s="5"/>
      <c r="L993" s="5"/>
      <c r="M993" s="5"/>
      <c r="N993" s="5"/>
      <c r="O993" s="5"/>
      <c r="P993" s="5"/>
      <c r="Q993" s="5"/>
      <c r="R993" s="5"/>
      <c r="S993" s="5"/>
      <c r="T993" s="5"/>
      <c r="U993" s="5"/>
      <c r="V993" s="5"/>
      <c r="W993" s="5"/>
      <c r="X993" s="5"/>
      <c r="Y993" s="5"/>
      <c r="Z993" s="5"/>
    </row>
    <row r="994" spans="1:26" ht="14.25" customHeight="1" x14ac:dyDescent="0.35">
      <c r="A994" s="5"/>
      <c r="B994" s="6"/>
      <c r="C994" s="7"/>
      <c r="D994" s="5"/>
      <c r="E994" s="5"/>
      <c r="F994" s="6"/>
      <c r="G994" s="5"/>
      <c r="H994" s="20"/>
      <c r="I994" s="20"/>
      <c r="J994" s="5"/>
      <c r="K994" s="5"/>
      <c r="L994" s="5"/>
      <c r="M994" s="5"/>
      <c r="N994" s="5"/>
      <c r="O994" s="5"/>
      <c r="P994" s="5"/>
      <c r="Q994" s="5"/>
      <c r="R994" s="5"/>
      <c r="S994" s="5"/>
      <c r="T994" s="5"/>
      <c r="U994" s="5"/>
      <c r="V994" s="5"/>
      <c r="W994" s="5"/>
      <c r="X994" s="5"/>
      <c r="Y994" s="5"/>
      <c r="Z994" s="5"/>
    </row>
    <row r="995" spans="1:26" ht="14.25" customHeight="1" x14ac:dyDescent="0.35">
      <c r="A995" s="5"/>
      <c r="B995" s="6"/>
      <c r="C995" s="7"/>
      <c r="D995" s="5"/>
      <c r="E995" s="5"/>
      <c r="F995" s="6"/>
      <c r="G995" s="5"/>
      <c r="H995" s="20"/>
      <c r="I995" s="20"/>
      <c r="J995" s="5"/>
      <c r="K995" s="5"/>
      <c r="L995" s="5"/>
      <c r="M995" s="5"/>
      <c r="N995" s="5"/>
      <c r="O995" s="5"/>
      <c r="P995" s="5"/>
      <c r="Q995" s="5"/>
      <c r="R995" s="5"/>
      <c r="S995" s="5"/>
      <c r="T995" s="5"/>
      <c r="U995" s="5"/>
      <c r="V995" s="5"/>
      <c r="W995" s="5"/>
      <c r="X995" s="5"/>
      <c r="Y995" s="5"/>
      <c r="Z995" s="5"/>
    </row>
    <row r="996" spans="1:26" ht="14.25" customHeight="1" x14ac:dyDescent="0.35">
      <c r="A996" s="5"/>
      <c r="B996" s="6"/>
      <c r="C996" s="7"/>
      <c r="D996" s="5"/>
      <c r="E996" s="5"/>
      <c r="F996" s="6"/>
      <c r="G996" s="5"/>
      <c r="H996" s="20"/>
      <c r="I996" s="20"/>
      <c r="J996" s="5"/>
      <c r="K996" s="5"/>
      <c r="L996" s="5"/>
      <c r="M996" s="5"/>
      <c r="N996" s="5"/>
      <c r="O996" s="5"/>
      <c r="P996" s="5"/>
      <c r="Q996" s="5"/>
      <c r="R996" s="5"/>
      <c r="S996" s="5"/>
      <c r="T996" s="5"/>
      <c r="U996" s="5"/>
      <c r="V996" s="5"/>
      <c r="W996" s="5"/>
      <c r="X996" s="5"/>
      <c r="Y996" s="5"/>
      <c r="Z996" s="5"/>
    </row>
    <row r="997" spans="1:26" ht="14.25" customHeight="1" x14ac:dyDescent="0.35">
      <c r="A997" s="5"/>
      <c r="B997" s="6"/>
      <c r="C997" s="7"/>
      <c r="D997" s="5"/>
      <c r="E997" s="5"/>
      <c r="F997" s="6"/>
      <c r="G997" s="5"/>
      <c r="H997" s="20"/>
      <c r="I997" s="20"/>
      <c r="J997" s="5"/>
      <c r="K997" s="5"/>
      <c r="L997" s="5"/>
      <c r="M997" s="5"/>
      <c r="N997" s="5"/>
      <c r="O997" s="5"/>
      <c r="P997" s="5"/>
      <c r="Q997" s="5"/>
      <c r="R997" s="5"/>
      <c r="S997" s="5"/>
      <c r="T997" s="5"/>
      <c r="U997" s="5"/>
      <c r="V997" s="5"/>
      <c r="W997" s="5"/>
      <c r="X997" s="5"/>
      <c r="Y997" s="5"/>
      <c r="Z997" s="5"/>
    </row>
    <row r="998" spans="1:26" ht="14.25" customHeight="1" x14ac:dyDescent="0.35">
      <c r="A998" s="5"/>
      <c r="B998" s="6"/>
      <c r="C998" s="7"/>
      <c r="D998" s="5"/>
      <c r="E998" s="5"/>
      <c r="F998" s="6"/>
      <c r="G998" s="5"/>
      <c r="H998" s="20"/>
      <c r="I998" s="20"/>
      <c r="J998" s="5"/>
      <c r="K998" s="5"/>
      <c r="L998" s="5"/>
      <c r="M998" s="5"/>
      <c r="N998" s="5"/>
      <c r="O998" s="5"/>
      <c r="P998" s="5"/>
      <c r="Q998" s="5"/>
      <c r="R998" s="5"/>
      <c r="S998" s="5"/>
      <c r="T998" s="5"/>
      <c r="U998" s="5"/>
      <c r="V998" s="5"/>
      <c r="W998" s="5"/>
      <c r="X998" s="5"/>
      <c r="Y998" s="5"/>
      <c r="Z998" s="5"/>
    </row>
    <row r="999" spans="1:26" ht="14.25" customHeight="1" x14ac:dyDescent="0.35">
      <c r="A999" s="5"/>
      <c r="B999" s="6"/>
      <c r="C999" s="7"/>
      <c r="D999" s="5"/>
      <c r="E999" s="5"/>
      <c r="F999" s="6"/>
      <c r="G999" s="5"/>
      <c r="H999" s="20"/>
      <c r="I999" s="20"/>
      <c r="J999" s="5"/>
      <c r="K999" s="5"/>
      <c r="L999" s="5"/>
      <c r="M999" s="5"/>
      <c r="N999" s="5"/>
      <c r="O999" s="5"/>
      <c r="P999" s="5"/>
      <c r="Q999" s="5"/>
      <c r="R999" s="5"/>
      <c r="S999" s="5"/>
      <c r="T999" s="5"/>
      <c r="U999" s="5"/>
      <c r="V999" s="5"/>
      <c r="W999" s="5"/>
      <c r="X999" s="5"/>
      <c r="Y999" s="5"/>
      <c r="Z999" s="5"/>
    </row>
    <row r="1000" spans="1:26" ht="14.25" customHeight="1" x14ac:dyDescent="0.35">
      <c r="A1000" s="5"/>
      <c r="B1000" s="6"/>
      <c r="C1000" s="7"/>
      <c r="D1000" s="5"/>
      <c r="E1000" s="5"/>
      <c r="F1000" s="6"/>
      <c r="G1000" s="5"/>
      <c r="H1000" s="20"/>
      <c r="I1000" s="20"/>
      <c r="J1000" s="5"/>
      <c r="K1000" s="5"/>
      <c r="L1000" s="5"/>
      <c r="M1000" s="5"/>
      <c r="N1000" s="5"/>
      <c r="O1000" s="5"/>
      <c r="P1000" s="5"/>
      <c r="Q1000" s="5"/>
      <c r="R1000" s="5"/>
      <c r="S1000" s="5"/>
      <c r="T1000" s="5"/>
      <c r="U1000" s="5"/>
      <c r="V1000" s="5"/>
      <c r="W1000" s="5"/>
      <c r="X1000" s="5"/>
      <c r="Y1000" s="5"/>
      <c r="Z1000" s="5"/>
    </row>
  </sheetData>
  <sheetProtection algorithmName="SHA-512" hashValue="D9zV5ZzkN7D6ICSlxjROtK99+OaQsAo3q6sdnFINwaRJuflRynzmhMUji+WKqw7KSutoFk1UnYyKDQO2rFsxPA==" saltValue="kNdbe2s2QBfSNdmLGBFALg==" spinCount="100000" sheet="1" objects="1" scenarios="1"/>
  <mergeCells count="1">
    <mergeCell ref="B2:G2"/>
  </mergeCells>
  <dataValidations count="1">
    <dataValidation type="list" allowBlank="1" showErrorMessage="1" sqref="E4" xr:uid="{00000000-0002-0000-0200-000000000000}">
      <formula1>INDIRECT("ΜΑΘΗΜ_"&amp;$J$4)</formula1>
    </dataValidation>
  </dataValidation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01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style="47" customWidth="1"/>
    <col min="3" max="3" width="29.7265625" style="47" customWidth="1"/>
    <col min="4" max="4" width="37.36328125" style="47" customWidth="1"/>
    <col min="5" max="5" width="12.36328125" style="47" customWidth="1"/>
    <col min="6" max="6" width="11.90625" style="47" customWidth="1"/>
    <col min="7" max="7" width="12.453125" style="47" customWidth="1"/>
    <col min="8" max="8" width="8.6328125" style="47" customWidth="1"/>
    <col min="9" max="9" width="11.54296875" style="47" customWidth="1"/>
    <col min="10" max="29" width="8.6328125" style="47" customWidth="1"/>
    <col min="30" max="16384" width="14.453125" style="47"/>
  </cols>
  <sheetData>
    <row r="1" spans="1:29" s="53" customFormat="1" ht="14.25" customHeight="1" x14ac:dyDescent="0.35">
      <c r="A1" s="54" t="s">
        <v>5</v>
      </c>
      <c r="B1" s="55" t="s">
        <v>1109</v>
      </c>
      <c r="C1" s="56" t="s">
        <v>1110</v>
      </c>
      <c r="D1" s="56" t="s">
        <v>1111</v>
      </c>
      <c r="E1" s="56" t="s">
        <v>0</v>
      </c>
      <c r="F1" s="56" t="s">
        <v>1284</v>
      </c>
      <c r="G1" s="57" t="s">
        <v>1112</v>
      </c>
      <c r="H1" s="52"/>
      <c r="I1" s="52"/>
      <c r="J1" s="52"/>
      <c r="K1" s="52"/>
      <c r="L1" s="52"/>
      <c r="M1" s="52"/>
      <c r="N1" s="52"/>
      <c r="O1" s="52"/>
      <c r="P1" s="52"/>
      <c r="Q1" s="52"/>
      <c r="R1" s="52"/>
      <c r="S1" s="52"/>
      <c r="T1" s="52"/>
      <c r="U1" s="52"/>
      <c r="V1" s="52"/>
      <c r="W1" s="52"/>
      <c r="X1" s="52"/>
      <c r="Y1" s="52"/>
      <c r="Z1" s="52"/>
      <c r="AA1" s="52"/>
      <c r="AB1" s="52"/>
      <c r="AC1" s="52"/>
    </row>
    <row r="2" spans="1:29" ht="14.25" customHeight="1" x14ac:dyDescent="0.35">
      <c r="A2" s="116" t="s">
        <v>1122</v>
      </c>
      <c r="B2" s="117"/>
      <c r="C2" s="118"/>
      <c r="D2" s="118"/>
      <c r="E2" s="118"/>
      <c r="F2" s="118"/>
      <c r="G2" s="166"/>
    </row>
    <row r="3" spans="1:29" ht="14.25" customHeight="1" x14ac:dyDescent="0.35">
      <c r="A3" s="116" t="s">
        <v>1122</v>
      </c>
      <c r="B3" s="117"/>
      <c r="C3" s="118"/>
      <c r="D3" s="118"/>
      <c r="E3" s="118"/>
      <c r="F3" s="118"/>
      <c r="G3" s="166"/>
    </row>
    <row r="4" spans="1:29" ht="14.25" customHeight="1" x14ac:dyDescent="0.35">
      <c r="A4" s="116" t="s">
        <v>1122</v>
      </c>
      <c r="B4" s="142"/>
      <c r="C4" s="118"/>
      <c r="D4" s="118"/>
      <c r="E4" s="118"/>
      <c r="F4" s="118"/>
      <c r="G4" s="166"/>
    </row>
    <row r="5" spans="1:29" ht="14.25" customHeight="1" x14ac:dyDescent="0.35">
      <c r="A5" s="116" t="s">
        <v>1122</v>
      </c>
      <c r="B5" s="117"/>
      <c r="C5" s="118"/>
      <c r="D5" s="118"/>
      <c r="E5" s="118" t="str">
        <f>IF(ISBLANK(D5),"",INDEX(ΑΜΚ,MATCH(D5,Data!$F$2:$F$1000,0),1))</f>
        <v/>
      </c>
      <c r="F5" s="118" t="str">
        <f t="shared" ref="F2:F65" si="0">IF(ISBLANK(C5),"",INDEX(ΚΩΔ_ΜΑΘΗΜ_ΑΙΣΘ_Α1,MATCH(C5,ΜΑΘΗΜ_ΑΙΣΘ_Α1,0)))</f>
        <v/>
      </c>
      <c r="G5" s="166"/>
    </row>
    <row r="6" spans="1:29" ht="14.25" customHeight="1" x14ac:dyDescent="0.35">
      <c r="A6" s="116" t="s">
        <v>1122</v>
      </c>
      <c r="B6" s="117"/>
      <c r="C6" s="118"/>
      <c r="D6" s="118"/>
      <c r="E6" s="118" t="str">
        <f>IF(ISBLANK(D6),"",INDEX(ΑΜΚ,MATCH(D6,Data!$F$2:$F$1000,0),1))</f>
        <v/>
      </c>
      <c r="F6" s="118" t="str">
        <f t="shared" si="0"/>
        <v/>
      </c>
      <c r="G6" s="166"/>
    </row>
    <row r="7" spans="1:29" ht="14.25" customHeight="1" x14ac:dyDescent="0.35">
      <c r="A7" s="116" t="s">
        <v>1122</v>
      </c>
      <c r="B7" s="117"/>
      <c r="C7" s="118"/>
      <c r="D7" s="118"/>
      <c r="E7" s="118" t="str">
        <f>IF(ISBLANK(D7),"",INDEX(ΑΜΚ,MATCH(D7,Data!$F$2:$F$1000,0),1))</f>
        <v/>
      </c>
      <c r="F7" s="118" t="str">
        <f t="shared" si="0"/>
        <v/>
      </c>
      <c r="G7" s="166"/>
    </row>
    <row r="8" spans="1:29" ht="14.25" customHeight="1" x14ac:dyDescent="0.35">
      <c r="A8" s="116" t="s">
        <v>1122</v>
      </c>
      <c r="B8" s="117"/>
      <c r="C8" s="118"/>
      <c r="D8" s="118"/>
      <c r="E8" s="118" t="str">
        <f>IF(ISBLANK(D8),"",INDEX(ΑΜΚ,MATCH(D8,Data!$F$2:$F$1000,0),1))</f>
        <v/>
      </c>
      <c r="F8" s="118" t="str">
        <f t="shared" si="0"/>
        <v/>
      </c>
      <c r="G8" s="166"/>
    </row>
    <row r="9" spans="1:29" ht="14.25" customHeight="1" x14ac:dyDescent="0.35">
      <c r="A9" s="116" t="s">
        <v>1122</v>
      </c>
      <c r="B9" s="117"/>
      <c r="C9" s="118"/>
      <c r="D9" s="118"/>
      <c r="E9" s="118" t="str">
        <f>IF(ISBLANK(D9),"",INDEX(ΑΜΚ,MATCH(D9,Data!$F$2:$F$1000,0),1))</f>
        <v/>
      </c>
      <c r="F9" s="118" t="str">
        <f t="shared" si="0"/>
        <v/>
      </c>
      <c r="G9" s="166"/>
    </row>
    <row r="10" spans="1:29" ht="14.25" customHeight="1" x14ac:dyDescent="0.35">
      <c r="A10" s="116" t="s">
        <v>1122</v>
      </c>
      <c r="B10" s="117"/>
      <c r="C10" s="118"/>
      <c r="D10" s="118"/>
      <c r="E10" s="118" t="str">
        <f>IF(ISBLANK(D10),"",INDEX(ΑΜΚ,MATCH(D10,Data!$F$2:$F$1000,0),1))</f>
        <v/>
      </c>
      <c r="F10" s="118" t="str">
        <f t="shared" si="0"/>
        <v/>
      </c>
      <c r="G10" s="166"/>
    </row>
    <row r="11" spans="1:29" ht="14.25" customHeight="1" x14ac:dyDescent="0.35">
      <c r="A11" s="116" t="s">
        <v>1122</v>
      </c>
      <c r="B11" s="117"/>
      <c r="C11" s="118"/>
      <c r="D11" s="118"/>
      <c r="E11" s="118" t="str">
        <f>IF(ISBLANK(D11),"",INDEX(ΑΜΚ,MATCH(D11,Data!$F$2:$F$1000,0),1))</f>
        <v/>
      </c>
      <c r="F11" s="118" t="str">
        <f t="shared" si="0"/>
        <v/>
      </c>
      <c r="G11" s="166"/>
    </row>
    <row r="12" spans="1:29" ht="14.25" customHeight="1" x14ac:dyDescent="0.35">
      <c r="A12" s="116" t="s">
        <v>1122</v>
      </c>
      <c r="B12" s="117"/>
      <c r="C12" s="118"/>
      <c r="D12" s="118"/>
      <c r="E12" s="118" t="str">
        <f>IF(ISBLANK(D12),"",INDEX(ΑΜΚ,MATCH(D12,Data!$F$2:$F$1000,0),1))</f>
        <v/>
      </c>
      <c r="F12" s="118" t="str">
        <f t="shared" si="0"/>
        <v/>
      </c>
      <c r="G12" s="166"/>
    </row>
    <row r="13" spans="1:29" ht="14.25" customHeight="1" x14ac:dyDescent="0.35">
      <c r="A13" s="116" t="s">
        <v>1122</v>
      </c>
      <c r="B13" s="117"/>
      <c r="C13" s="118"/>
      <c r="D13" s="118"/>
      <c r="E13" s="118" t="str">
        <f>IF(ISBLANK(D13),"",INDEX(ΑΜΚ,MATCH(D13,Data!$F$2:$F$1000,0),1))</f>
        <v/>
      </c>
      <c r="F13" s="118" t="str">
        <f t="shared" si="0"/>
        <v/>
      </c>
      <c r="G13" s="166"/>
    </row>
    <row r="14" spans="1:29" ht="14.25" customHeight="1" x14ac:dyDescent="0.35">
      <c r="A14" s="116" t="s">
        <v>1122</v>
      </c>
      <c r="B14" s="117"/>
      <c r="C14" s="118"/>
      <c r="D14" s="118"/>
      <c r="E14" s="118" t="str">
        <f>IF(ISBLANK(D14),"",INDEX(ΑΜΚ,MATCH(D14,Data!$F$2:$F$1000,0),1))</f>
        <v/>
      </c>
      <c r="F14" s="118" t="str">
        <f t="shared" si="0"/>
        <v/>
      </c>
      <c r="G14" s="166"/>
    </row>
    <row r="15" spans="1:29" ht="14.25" customHeight="1" x14ac:dyDescent="0.35">
      <c r="A15" s="116" t="s">
        <v>1122</v>
      </c>
      <c r="B15" s="117"/>
      <c r="C15" s="118"/>
      <c r="D15" s="118"/>
      <c r="E15" s="118" t="str">
        <f>IF(ISBLANK(D15),"",INDEX(ΑΜΚ,MATCH(D15,Data!$F$2:$F$1000,0),1))</f>
        <v/>
      </c>
      <c r="F15" s="118" t="str">
        <f t="shared" si="0"/>
        <v/>
      </c>
      <c r="G15" s="166"/>
    </row>
    <row r="16" spans="1:29" ht="14.25" customHeight="1" x14ac:dyDescent="0.35">
      <c r="A16" s="116" t="s">
        <v>1122</v>
      </c>
      <c r="B16" s="117"/>
      <c r="C16" s="118"/>
      <c r="D16" s="118"/>
      <c r="E16" s="118" t="str">
        <f>IF(ISBLANK(D16),"",INDEX(ΑΜΚ,MATCH(D16,Data!$F$2:$F$1000,0),1))</f>
        <v/>
      </c>
      <c r="F16" s="118" t="str">
        <f t="shared" si="0"/>
        <v/>
      </c>
      <c r="G16" s="166"/>
    </row>
    <row r="17" spans="1:7" ht="14.25" customHeight="1" x14ac:dyDescent="0.35">
      <c r="A17" s="116" t="s">
        <v>1122</v>
      </c>
      <c r="B17" s="117"/>
      <c r="C17" s="118"/>
      <c r="D17" s="118"/>
      <c r="E17" s="118" t="str">
        <f>IF(ISBLANK(D17),"",INDEX(ΑΜΚ,MATCH(D17,Data!$F$2:$F$1000,0),1))</f>
        <v/>
      </c>
      <c r="F17" s="118" t="str">
        <f t="shared" si="0"/>
        <v/>
      </c>
      <c r="G17" s="166"/>
    </row>
    <row r="18" spans="1:7" ht="14.25" customHeight="1" x14ac:dyDescent="0.35">
      <c r="A18" s="116" t="s">
        <v>1122</v>
      </c>
      <c r="B18" s="117"/>
      <c r="C18" s="118"/>
      <c r="D18" s="118"/>
      <c r="E18" s="118" t="str">
        <f>IF(ISBLANK(D18),"",INDEX(ΑΜΚ,MATCH(D18,Data!$F$2:$F$1000,0),1))</f>
        <v/>
      </c>
      <c r="F18" s="118" t="str">
        <f t="shared" si="0"/>
        <v/>
      </c>
      <c r="G18" s="166"/>
    </row>
    <row r="19" spans="1:7" ht="14.25" customHeight="1" x14ac:dyDescent="0.35">
      <c r="A19" s="116" t="s">
        <v>1122</v>
      </c>
      <c r="B19" s="117"/>
      <c r="C19" s="118"/>
      <c r="D19" s="118"/>
      <c r="E19" s="118" t="str">
        <f>IF(ISBLANK(D19),"",INDEX(ΑΜΚ,MATCH(D19,Data!$F$2:$F$1000,0),1))</f>
        <v/>
      </c>
      <c r="F19" s="118" t="str">
        <f t="shared" si="0"/>
        <v/>
      </c>
      <c r="G19" s="166"/>
    </row>
    <row r="20" spans="1:7" ht="14.25" customHeight="1" x14ac:dyDescent="0.35">
      <c r="A20" s="116" t="s">
        <v>1122</v>
      </c>
      <c r="B20" s="117"/>
      <c r="C20" s="118"/>
      <c r="D20" s="118"/>
      <c r="E20" s="118" t="str">
        <f>IF(ISBLANK(D20),"",INDEX(ΑΜΚ,MATCH(D20,Data!$F$2:$F$1000,0),1))</f>
        <v/>
      </c>
      <c r="F20" s="118" t="str">
        <f t="shared" si="0"/>
        <v/>
      </c>
      <c r="G20" s="166"/>
    </row>
    <row r="21" spans="1:7" ht="14.25" customHeight="1" x14ac:dyDescent="0.35">
      <c r="A21" s="116" t="s">
        <v>1122</v>
      </c>
      <c r="B21" s="117"/>
      <c r="C21" s="118"/>
      <c r="D21" s="118"/>
      <c r="E21" s="118" t="str">
        <f>IF(ISBLANK(D21),"",INDEX(ΑΜΚ,MATCH(D21,Data!$F$2:$F$1000,0),1))</f>
        <v/>
      </c>
      <c r="F21" s="118" t="str">
        <f t="shared" si="0"/>
        <v/>
      </c>
      <c r="G21" s="166"/>
    </row>
    <row r="22" spans="1:7" ht="14.25" customHeight="1" x14ac:dyDescent="0.35">
      <c r="A22" s="116" t="s">
        <v>1122</v>
      </c>
      <c r="B22" s="117"/>
      <c r="C22" s="118"/>
      <c r="D22" s="118"/>
      <c r="E22" s="118" t="str">
        <f>IF(ISBLANK(D22),"",INDEX(ΑΜΚ,MATCH(D22,Data!$F$2:$F$1000,0),1))</f>
        <v/>
      </c>
      <c r="F22" s="118" t="str">
        <f t="shared" si="0"/>
        <v/>
      </c>
      <c r="G22" s="166"/>
    </row>
    <row r="23" spans="1:7" ht="14.25" customHeight="1" x14ac:dyDescent="0.35">
      <c r="A23" s="116" t="s">
        <v>1122</v>
      </c>
      <c r="B23" s="117"/>
      <c r="C23" s="118"/>
      <c r="D23" s="118"/>
      <c r="E23" s="118" t="str">
        <f>IF(ISBLANK(D23),"",INDEX(ΑΜΚ,MATCH(D23,Data!$F$2:$F$1000,0),1))</f>
        <v/>
      </c>
      <c r="F23" s="118" t="str">
        <f t="shared" si="0"/>
        <v/>
      </c>
      <c r="G23" s="166"/>
    </row>
    <row r="24" spans="1:7" ht="14.25" customHeight="1" x14ac:dyDescent="0.35">
      <c r="A24" s="116" t="s">
        <v>1122</v>
      </c>
      <c r="B24" s="117"/>
      <c r="C24" s="118"/>
      <c r="D24" s="118"/>
      <c r="E24" s="118" t="str">
        <f>IF(ISBLANK(D24),"",INDEX(ΑΜΚ,MATCH(D24,Data!$F$2:$F$1000,0),1))</f>
        <v/>
      </c>
      <c r="F24" s="118" t="str">
        <f t="shared" si="0"/>
        <v/>
      </c>
      <c r="G24" s="166"/>
    </row>
    <row r="25" spans="1:7" ht="14.25" customHeight="1" x14ac:dyDescent="0.35">
      <c r="A25" s="116" t="s">
        <v>1122</v>
      </c>
      <c r="B25" s="117"/>
      <c r="C25" s="118"/>
      <c r="D25" s="118"/>
      <c r="E25" s="118" t="str">
        <f>IF(ISBLANK(D25),"",INDEX(ΑΜΚ,MATCH(D25,Data!$F$2:$F$1000,0),1))</f>
        <v/>
      </c>
      <c r="F25" s="118" t="str">
        <f t="shared" si="0"/>
        <v/>
      </c>
      <c r="G25" s="166"/>
    </row>
    <row r="26" spans="1:7" ht="14.25" customHeight="1" x14ac:dyDescent="0.35">
      <c r="A26" s="116" t="s">
        <v>1122</v>
      </c>
      <c r="B26" s="117"/>
      <c r="C26" s="118"/>
      <c r="D26" s="118"/>
      <c r="E26" s="118" t="str">
        <f>IF(ISBLANK(D26),"",INDEX(ΑΜΚ,MATCH(D26,Data!$F$2:$F$1000,0),1))</f>
        <v/>
      </c>
      <c r="F26" s="118" t="str">
        <f t="shared" si="0"/>
        <v/>
      </c>
      <c r="G26" s="166"/>
    </row>
    <row r="27" spans="1:7" ht="14.25" customHeight="1" x14ac:dyDescent="0.35">
      <c r="A27" s="116" t="s">
        <v>1122</v>
      </c>
      <c r="B27" s="117"/>
      <c r="C27" s="118"/>
      <c r="D27" s="118"/>
      <c r="E27" s="118" t="str">
        <f>IF(ISBLANK(D27),"",INDEX(ΑΜΚ,MATCH(D27,Data!$F$2:$F$1000,0),1))</f>
        <v/>
      </c>
      <c r="F27" s="118" t="str">
        <f t="shared" si="0"/>
        <v/>
      </c>
      <c r="G27" s="166"/>
    </row>
    <row r="28" spans="1:7" ht="14.25" customHeight="1" x14ac:dyDescent="0.35">
      <c r="A28" s="116" t="s">
        <v>1122</v>
      </c>
      <c r="B28" s="117"/>
      <c r="C28" s="118"/>
      <c r="D28" s="118"/>
      <c r="E28" s="118" t="str">
        <f>IF(ISBLANK(D28),"",INDEX(ΑΜΚ,MATCH(D28,Data!$F$2:$F$1000,0),1))</f>
        <v/>
      </c>
      <c r="F28" s="118" t="str">
        <f t="shared" si="0"/>
        <v/>
      </c>
      <c r="G28" s="166"/>
    </row>
    <row r="29" spans="1:7" ht="14.25" customHeight="1" x14ac:dyDescent="0.35">
      <c r="A29" s="116" t="s">
        <v>1122</v>
      </c>
      <c r="B29" s="117"/>
      <c r="C29" s="118"/>
      <c r="D29" s="118"/>
      <c r="E29" s="118" t="str">
        <f>IF(ISBLANK(D29),"",INDEX(ΑΜΚ,MATCH(D29,Data!$F$2:$F$1000,0),1))</f>
        <v/>
      </c>
      <c r="F29" s="118" t="str">
        <f t="shared" si="0"/>
        <v/>
      </c>
      <c r="G29" s="166"/>
    </row>
    <row r="30" spans="1:7" ht="14.25" customHeight="1" x14ac:dyDescent="0.35">
      <c r="A30" s="116" t="s">
        <v>1122</v>
      </c>
      <c r="B30" s="117"/>
      <c r="C30" s="118"/>
      <c r="D30" s="118"/>
      <c r="E30" s="118" t="str">
        <f>IF(ISBLANK(D30),"",INDEX(ΑΜΚ,MATCH(D30,Data!$F$2:$F$1000,0),1))</f>
        <v/>
      </c>
      <c r="F30" s="118" t="str">
        <f t="shared" si="0"/>
        <v/>
      </c>
      <c r="G30" s="166"/>
    </row>
    <row r="31" spans="1:7" ht="14.25" customHeight="1" x14ac:dyDescent="0.35">
      <c r="A31" s="116" t="s">
        <v>1122</v>
      </c>
      <c r="B31" s="117"/>
      <c r="C31" s="118"/>
      <c r="D31" s="118"/>
      <c r="E31" s="118" t="str">
        <f>IF(ISBLANK(D31),"",INDEX(ΑΜΚ,MATCH(D31,Data!$F$2:$F$1000,0),1))</f>
        <v/>
      </c>
      <c r="F31" s="118" t="str">
        <f t="shared" si="0"/>
        <v/>
      </c>
      <c r="G31" s="166"/>
    </row>
    <row r="32" spans="1:7" ht="14.25" customHeight="1" x14ac:dyDescent="0.35">
      <c r="A32" s="116" t="s">
        <v>1122</v>
      </c>
      <c r="B32" s="117"/>
      <c r="C32" s="118"/>
      <c r="D32" s="118"/>
      <c r="E32" s="118" t="str">
        <f>IF(ISBLANK(D32),"",INDEX(ΑΜΚ,MATCH(D32,Data!$F$2:$F$1000,0),1))</f>
        <v/>
      </c>
      <c r="F32" s="118" t="str">
        <f t="shared" si="0"/>
        <v/>
      </c>
      <c r="G32" s="166"/>
    </row>
    <row r="33" spans="1:7" ht="14.25" customHeight="1" x14ac:dyDescent="0.35">
      <c r="A33" s="116" t="s">
        <v>1122</v>
      </c>
      <c r="B33" s="117"/>
      <c r="C33" s="118"/>
      <c r="D33" s="118"/>
      <c r="E33" s="118" t="str">
        <f>IF(ISBLANK(D33),"",INDEX(ΑΜΚ,MATCH(D33,Data!$F$2:$F$1000,0),1))</f>
        <v/>
      </c>
      <c r="F33" s="118" t="str">
        <f t="shared" si="0"/>
        <v/>
      </c>
      <c r="G33" s="166"/>
    </row>
    <row r="34" spans="1:7" ht="14.25" customHeight="1" x14ac:dyDescent="0.35">
      <c r="A34" s="116" t="s">
        <v>1122</v>
      </c>
      <c r="B34" s="117"/>
      <c r="C34" s="118"/>
      <c r="D34" s="118"/>
      <c r="E34" s="118" t="str">
        <f>IF(ISBLANK(D34),"",INDEX(ΑΜΚ,MATCH(D34,Data!$F$2:$F$1000,0),1))</f>
        <v/>
      </c>
      <c r="F34" s="118" t="str">
        <f t="shared" si="0"/>
        <v/>
      </c>
      <c r="G34" s="166"/>
    </row>
    <row r="35" spans="1:7" ht="14.25" customHeight="1" x14ac:dyDescent="0.35">
      <c r="A35" s="116" t="s">
        <v>1122</v>
      </c>
      <c r="B35" s="117"/>
      <c r="C35" s="118"/>
      <c r="D35" s="118"/>
      <c r="E35" s="118" t="str">
        <f>IF(ISBLANK(D35),"",INDEX(ΑΜΚ,MATCH(D35,Data!$F$2:$F$1000,0),1))</f>
        <v/>
      </c>
      <c r="F35" s="118" t="str">
        <f t="shared" si="0"/>
        <v/>
      </c>
      <c r="G35" s="166"/>
    </row>
    <row r="36" spans="1:7" ht="14.25" customHeight="1" x14ac:dyDescent="0.35">
      <c r="A36" s="116" t="s">
        <v>1122</v>
      </c>
      <c r="B36" s="117"/>
      <c r="C36" s="118"/>
      <c r="D36" s="118"/>
      <c r="E36" s="118" t="str">
        <f>IF(ISBLANK(D36),"",INDEX(ΑΜΚ,MATCH(D36,Data!$F$2:$F$1000,0),1))</f>
        <v/>
      </c>
      <c r="F36" s="118" t="str">
        <f t="shared" si="0"/>
        <v/>
      </c>
      <c r="G36" s="166"/>
    </row>
    <row r="37" spans="1:7" ht="14.25" customHeight="1" x14ac:dyDescent="0.35">
      <c r="A37" s="116" t="s">
        <v>1122</v>
      </c>
      <c r="B37" s="117"/>
      <c r="C37" s="118"/>
      <c r="D37" s="118"/>
      <c r="E37" s="118" t="str">
        <f>IF(ISBLANK(D37),"",INDEX(ΑΜΚ,MATCH(D37,Data!$F$2:$F$1000,0),1))</f>
        <v/>
      </c>
      <c r="F37" s="118" t="str">
        <f t="shared" si="0"/>
        <v/>
      </c>
      <c r="G37" s="166"/>
    </row>
    <row r="38" spans="1:7" ht="14.25" customHeight="1" x14ac:dyDescent="0.35">
      <c r="A38" s="116" t="s">
        <v>1122</v>
      </c>
      <c r="B38" s="117"/>
      <c r="C38" s="118"/>
      <c r="D38" s="118"/>
      <c r="E38" s="118" t="str">
        <f>IF(ISBLANK(D38),"",INDEX(ΑΜΚ,MATCH(D38,Data!$F$2:$F$1000,0),1))</f>
        <v/>
      </c>
      <c r="F38" s="118" t="str">
        <f t="shared" si="0"/>
        <v/>
      </c>
      <c r="G38" s="166"/>
    </row>
    <row r="39" spans="1:7" ht="14.25" customHeight="1" x14ac:dyDescent="0.35">
      <c r="A39" s="116" t="s">
        <v>1122</v>
      </c>
      <c r="B39" s="117"/>
      <c r="C39" s="118"/>
      <c r="D39" s="118"/>
      <c r="E39" s="118" t="str">
        <f>IF(ISBLANK(D39),"",INDEX(ΑΜΚ,MATCH(D39,Data!$F$2:$F$1000,0),1))</f>
        <v/>
      </c>
      <c r="F39" s="118" t="str">
        <f t="shared" si="0"/>
        <v/>
      </c>
      <c r="G39" s="166"/>
    </row>
    <row r="40" spans="1:7" ht="14.25" customHeight="1" x14ac:dyDescent="0.35">
      <c r="A40" s="116" t="s">
        <v>1122</v>
      </c>
      <c r="B40" s="117"/>
      <c r="C40" s="118"/>
      <c r="D40" s="118"/>
      <c r="E40" s="118" t="str">
        <f>IF(ISBLANK(D40),"",INDEX(ΑΜΚ,MATCH(D40,Data!$F$2:$F$1000,0),1))</f>
        <v/>
      </c>
      <c r="F40" s="118" t="str">
        <f t="shared" si="0"/>
        <v/>
      </c>
      <c r="G40" s="166"/>
    </row>
    <row r="41" spans="1:7" ht="14.25" customHeight="1" x14ac:dyDescent="0.35">
      <c r="A41" s="116" t="s">
        <v>1122</v>
      </c>
      <c r="B41" s="117"/>
      <c r="C41" s="118"/>
      <c r="D41" s="118"/>
      <c r="E41" s="118" t="str">
        <f>IF(ISBLANK(D41),"",INDEX(ΑΜΚ,MATCH(D41,Data!$F$2:$F$1000,0),1))</f>
        <v/>
      </c>
      <c r="F41" s="118" t="str">
        <f t="shared" si="0"/>
        <v/>
      </c>
      <c r="G41" s="166"/>
    </row>
    <row r="42" spans="1:7" ht="14.25" customHeight="1" x14ac:dyDescent="0.35">
      <c r="A42" s="116" t="s">
        <v>1122</v>
      </c>
      <c r="B42" s="117"/>
      <c r="C42" s="118"/>
      <c r="D42" s="118"/>
      <c r="E42" s="118" t="str">
        <f>IF(ISBLANK(D42),"",INDEX(ΑΜΚ,MATCH(D42,Data!$F$2:$F$1000,0),1))</f>
        <v/>
      </c>
      <c r="F42" s="118" t="str">
        <f t="shared" si="0"/>
        <v/>
      </c>
      <c r="G42" s="166"/>
    </row>
    <row r="43" spans="1:7" ht="14.25" customHeight="1" x14ac:dyDescent="0.35">
      <c r="A43" s="116" t="s">
        <v>1122</v>
      </c>
      <c r="B43" s="117"/>
      <c r="C43" s="118"/>
      <c r="D43" s="118"/>
      <c r="E43" s="118" t="str">
        <f>IF(ISBLANK(D43),"",INDEX(ΑΜΚ,MATCH(D43,Data!$F$2:$F$1000,0),1))</f>
        <v/>
      </c>
      <c r="F43" s="118" t="str">
        <f t="shared" si="0"/>
        <v/>
      </c>
      <c r="G43" s="166"/>
    </row>
    <row r="44" spans="1:7" ht="14.25" customHeight="1" x14ac:dyDescent="0.35">
      <c r="A44" s="116" t="s">
        <v>1122</v>
      </c>
      <c r="B44" s="117"/>
      <c r="C44" s="118"/>
      <c r="D44" s="118"/>
      <c r="E44" s="118" t="str">
        <f>IF(ISBLANK(D44),"",INDEX(ΑΜΚ,MATCH(D44,Data!$F$2:$F$1000,0),1))</f>
        <v/>
      </c>
      <c r="F44" s="118" t="str">
        <f t="shared" si="0"/>
        <v/>
      </c>
      <c r="G44" s="166"/>
    </row>
    <row r="45" spans="1:7" ht="14.25" customHeight="1" x14ac:dyDescent="0.35">
      <c r="A45" s="116" t="s">
        <v>1122</v>
      </c>
      <c r="B45" s="117"/>
      <c r="C45" s="118"/>
      <c r="D45" s="118"/>
      <c r="E45" s="118" t="str">
        <f>IF(ISBLANK(D45),"",INDEX(ΑΜΚ,MATCH(D45,Data!$F$2:$F$1000,0),1))</f>
        <v/>
      </c>
      <c r="F45" s="118" t="str">
        <f t="shared" si="0"/>
        <v/>
      </c>
      <c r="G45" s="166"/>
    </row>
    <row r="46" spans="1:7" ht="14.25" customHeight="1" x14ac:dyDescent="0.35">
      <c r="A46" s="116" t="s">
        <v>1122</v>
      </c>
      <c r="B46" s="117"/>
      <c r="C46" s="118"/>
      <c r="D46" s="118"/>
      <c r="E46" s="118" t="str">
        <f>IF(ISBLANK(D46),"",INDEX(ΑΜΚ,MATCH(D46,Data!$F$2:$F$1000,0),1))</f>
        <v/>
      </c>
      <c r="F46" s="118" t="str">
        <f t="shared" si="0"/>
        <v/>
      </c>
      <c r="G46" s="166"/>
    </row>
    <row r="47" spans="1:7" ht="14.25" customHeight="1" x14ac:dyDescent="0.35">
      <c r="A47" s="116" t="s">
        <v>1122</v>
      </c>
      <c r="B47" s="117"/>
      <c r="C47" s="118"/>
      <c r="D47" s="118"/>
      <c r="E47" s="118" t="str">
        <f>IF(ISBLANK(D47),"",INDEX(ΑΜΚ,MATCH(D47,Data!$F$2:$F$1000,0),1))</f>
        <v/>
      </c>
      <c r="F47" s="118" t="str">
        <f t="shared" si="0"/>
        <v/>
      </c>
      <c r="G47" s="166"/>
    </row>
    <row r="48" spans="1:7" ht="14.25" customHeight="1" x14ac:dyDescent="0.35">
      <c r="A48" s="116" t="s">
        <v>1122</v>
      </c>
      <c r="B48" s="117"/>
      <c r="C48" s="118"/>
      <c r="D48" s="118"/>
      <c r="E48" s="118" t="str">
        <f>IF(ISBLANK(D48),"",INDEX(ΑΜΚ,MATCH(D48,Data!$F$2:$F$1000,0),1))</f>
        <v/>
      </c>
      <c r="F48" s="118" t="str">
        <f t="shared" si="0"/>
        <v/>
      </c>
      <c r="G48" s="166"/>
    </row>
    <row r="49" spans="1:7" ht="14.25" customHeight="1" x14ac:dyDescent="0.35">
      <c r="A49" s="116" t="s">
        <v>1122</v>
      </c>
      <c r="B49" s="117"/>
      <c r="C49" s="118"/>
      <c r="D49" s="118"/>
      <c r="E49" s="118" t="str">
        <f>IF(ISBLANK(D49),"",INDEX(ΑΜΚ,MATCH(D49,Data!$F$2:$F$1000,0),1))</f>
        <v/>
      </c>
      <c r="F49" s="118" t="str">
        <f t="shared" si="0"/>
        <v/>
      </c>
      <c r="G49" s="166"/>
    </row>
    <row r="50" spans="1:7" ht="14.25" customHeight="1" x14ac:dyDescent="0.35">
      <c r="A50" s="116" t="s">
        <v>1122</v>
      </c>
      <c r="B50" s="117"/>
      <c r="C50" s="118"/>
      <c r="D50" s="118"/>
      <c r="E50" s="118" t="str">
        <f>IF(ISBLANK(D50),"",INDEX(ΑΜΚ,MATCH(D50,Data!$F$2:$F$1000,0),1))</f>
        <v/>
      </c>
      <c r="F50" s="118" t="str">
        <f t="shared" si="0"/>
        <v/>
      </c>
      <c r="G50" s="166"/>
    </row>
    <row r="51" spans="1:7" ht="14.25" customHeight="1" x14ac:dyDescent="0.35">
      <c r="A51" s="116" t="s">
        <v>1122</v>
      </c>
      <c r="B51" s="117"/>
      <c r="C51" s="118"/>
      <c r="D51" s="118"/>
      <c r="E51" s="118" t="str">
        <f>IF(ISBLANK(D51),"",INDEX(ΑΜΚ,MATCH(D51,Data!$F$2:$F$1000,0),1))</f>
        <v/>
      </c>
      <c r="F51" s="118" t="str">
        <f t="shared" si="0"/>
        <v/>
      </c>
      <c r="G51" s="166"/>
    </row>
    <row r="52" spans="1:7" ht="14.25" customHeight="1" x14ac:dyDescent="0.35">
      <c r="A52" s="116" t="s">
        <v>1122</v>
      </c>
      <c r="B52" s="117"/>
      <c r="C52" s="118"/>
      <c r="D52" s="118"/>
      <c r="E52" s="118" t="str">
        <f>IF(ISBLANK(D52),"",INDEX(ΑΜΚ,MATCH(D52,Data!$F$2:$F$1000,0),1))</f>
        <v/>
      </c>
      <c r="F52" s="118" t="str">
        <f t="shared" si="0"/>
        <v/>
      </c>
      <c r="G52" s="166"/>
    </row>
    <row r="53" spans="1:7" ht="14.25" customHeight="1" x14ac:dyDescent="0.35">
      <c r="A53" s="116" t="s">
        <v>1122</v>
      </c>
      <c r="B53" s="117"/>
      <c r="C53" s="118"/>
      <c r="D53" s="118"/>
      <c r="E53" s="118" t="str">
        <f>IF(ISBLANK(D53),"",INDEX(ΑΜΚ,MATCH(D53,Data!$F$2:$F$1000,0),1))</f>
        <v/>
      </c>
      <c r="F53" s="118" t="str">
        <f t="shared" si="0"/>
        <v/>
      </c>
      <c r="G53" s="166"/>
    </row>
    <row r="54" spans="1:7" ht="14.25" customHeight="1" x14ac:dyDescent="0.35">
      <c r="A54" s="116" t="s">
        <v>1122</v>
      </c>
      <c r="B54" s="117"/>
      <c r="C54" s="118"/>
      <c r="D54" s="118"/>
      <c r="E54" s="118" t="str">
        <f>IF(ISBLANK(D54),"",INDEX(ΑΜΚ,MATCH(D54,Data!$F$2:$F$1000,0),1))</f>
        <v/>
      </c>
      <c r="F54" s="118" t="str">
        <f t="shared" si="0"/>
        <v/>
      </c>
      <c r="G54" s="166"/>
    </row>
    <row r="55" spans="1:7" ht="14.25" customHeight="1" x14ac:dyDescent="0.35">
      <c r="A55" s="116" t="s">
        <v>1122</v>
      </c>
      <c r="B55" s="117"/>
      <c r="C55" s="118"/>
      <c r="D55" s="118"/>
      <c r="E55" s="118" t="str">
        <f>IF(ISBLANK(D55),"",INDEX(ΑΜΚ,MATCH(D55,Data!$F$2:$F$1000,0),1))</f>
        <v/>
      </c>
      <c r="F55" s="118" t="str">
        <f t="shared" si="0"/>
        <v/>
      </c>
      <c r="G55" s="166"/>
    </row>
    <row r="56" spans="1:7" ht="14.25" customHeight="1" x14ac:dyDescent="0.35">
      <c r="A56" s="116" t="s">
        <v>1122</v>
      </c>
      <c r="B56" s="117"/>
      <c r="C56" s="118"/>
      <c r="D56" s="118"/>
      <c r="E56" s="118" t="str">
        <f>IF(ISBLANK(D56),"",INDEX(ΑΜΚ,MATCH(D56,Data!$F$2:$F$1000,0),1))</f>
        <v/>
      </c>
      <c r="F56" s="118" t="str">
        <f t="shared" si="0"/>
        <v/>
      </c>
      <c r="G56" s="166"/>
    </row>
    <row r="57" spans="1:7" ht="14.25" customHeight="1" x14ac:dyDescent="0.35">
      <c r="A57" s="116" t="s">
        <v>1122</v>
      </c>
      <c r="B57" s="117"/>
      <c r="C57" s="118"/>
      <c r="D57" s="118"/>
      <c r="E57" s="118" t="str">
        <f>IF(ISBLANK(D57),"",INDEX(ΑΜΚ,MATCH(D57,Data!$F$2:$F$1000,0),1))</f>
        <v/>
      </c>
      <c r="F57" s="118" t="str">
        <f t="shared" si="0"/>
        <v/>
      </c>
      <c r="G57" s="166"/>
    </row>
    <row r="58" spans="1:7" ht="14.25" customHeight="1" x14ac:dyDescent="0.35">
      <c r="A58" s="116" t="s">
        <v>1122</v>
      </c>
      <c r="B58" s="117"/>
      <c r="C58" s="118"/>
      <c r="D58" s="118"/>
      <c r="E58" s="118" t="str">
        <f>IF(ISBLANK(D58),"",INDEX(ΑΜΚ,MATCH(D58,Data!$F$2:$F$1000,0),1))</f>
        <v/>
      </c>
      <c r="F58" s="118" t="str">
        <f t="shared" si="0"/>
        <v/>
      </c>
      <c r="G58" s="166"/>
    </row>
    <row r="59" spans="1:7" ht="14.25" customHeight="1" x14ac:dyDescent="0.35">
      <c r="A59" s="116" t="s">
        <v>1122</v>
      </c>
      <c r="B59" s="117"/>
      <c r="C59" s="118"/>
      <c r="D59" s="118"/>
      <c r="E59" s="118" t="str">
        <f>IF(ISBLANK(D59),"",INDEX(ΑΜΚ,MATCH(D59,Data!$F$2:$F$1000,0),1))</f>
        <v/>
      </c>
      <c r="F59" s="118" t="str">
        <f t="shared" si="0"/>
        <v/>
      </c>
      <c r="G59" s="166"/>
    </row>
    <row r="60" spans="1:7" ht="14.25" customHeight="1" x14ac:dyDescent="0.35">
      <c r="A60" s="116" t="s">
        <v>1122</v>
      </c>
      <c r="B60" s="117"/>
      <c r="C60" s="118"/>
      <c r="D60" s="118"/>
      <c r="E60" s="118" t="str">
        <f>IF(ISBLANK(D60),"",INDEX(ΑΜΚ,MATCH(D60,Data!$F$2:$F$1000,0),1))</f>
        <v/>
      </c>
      <c r="F60" s="118" t="str">
        <f t="shared" si="0"/>
        <v/>
      </c>
      <c r="G60" s="166"/>
    </row>
    <row r="61" spans="1:7" ht="14.25" customHeight="1" x14ac:dyDescent="0.35">
      <c r="A61" s="116" t="s">
        <v>1122</v>
      </c>
      <c r="B61" s="117"/>
      <c r="C61" s="118"/>
      <c r="D61" s="118"/>
      <c r="E61" s="118" t="str">
        <f>IF(ISBLANK(D61),"",INDEX(ΑΜΚ,MATCH(D61,Data!$F$2:$F$1000,0),1))</f>
        <v/>
      </c>
      <c r="F61" s="118" t="str">
        <f t="shared" si="0"/>
        <v/>
      </c>
      <c r="G61" s="166"/>
    </row>
    <row r="62" spans="1:7" ht="14.25" customHeight="1" x14ac:dyDescent="0.35">
      <c r="A62" s="116" t="s">
        <v>1122</v>
      </c>
      <c r="B62" s="117"/>
      <c r="C62" s="118"/>
      <c r="D62" s="118"/>
      <c r="E62" s="118" t="str">
        <f>IF(ISBLANK(D62),"",INDEX(ΑΜΚ,MATCH(D62,Data!$F$2:$F$1000,0),1))</f>
        <v/>
      </c>
      <c r="F62" s="118" t="str">
        <f t="shared" si="0"/>
        <v/>
      </c>
      <c r="G62" s="166"/>
    </row>
    <row r="63" spans="1:7" ht="14.25" customHeight="1" x14ac:dyDescent="0.35">
      <c r="A63" s="116" t="s">
        <v>1122</v>
      </c>
      <c r="B63" s="117"/>
      <c r="C63" s="118"/>
      <c r="D63" s="118"/>
      <c r="E63" s="118" t="str">
        <f>IF(ISBLANK(D63),"",INDEX(ΑΜΚ,MATCH(D63,Data!$F$2:$F$1000,0),1))</f>
        <v/>
      </c>
      <c r="F63" s="118" t="str">
        <f t="shared" si="0"/>
        <v/>
      </c>
      <c r="G63" s="166"/>
    </row>
    <row r="64" spans="1:7" ht="14.25" customHeight="1" x14ac:dyDescent="0.35">
      <c r="A64" s="116" t="s">
        <v>1122</v>
      </c>
      <c r="B64" s="117"/>
      <c r="C64" s="118"/>
      <c r="D64" s="118"/>
      <c r="E64" s="118" t="str">
        <f>IF(ISBLANK(D64),"",INDEX(ΑΜΚ,MATCH(D64,Data!$F$2:$F$1000,0),1))</f>
        <v/>
      </c>
      <c r="F64" s="118" t="str">
        <f t="shared" si="0"/>
        <v/>
      </c>
      <c r="G64" s="166"/>
    </row>
    <row r="65" spans="1:7" ht="14.25" customHeight="1" x14ac:dyDescent="0.35">
      <c r="A65" s="116" t="s">
        <v>1122</v>
      </c>
      <c r="B65" s="117"/>
      <c r="C65" s="118"/>
      <c r="D65" s="118"/>
      <c r="E65" s="118" t="str">
        <f>IF(ISBLANK(D65),"",INDEX(ΑΜΚ,MATCH(D65,Data!$F$2:$F$1000,0),1))</f>
        <v/>
      </c>
      <c r="F65" s="118" t="str">
        <f t="shared" si="0"/>
        <v/>
      </c>
      <c r="G65" s="166"/>
    </row>
    <row r="66" spans="1:7" ht="14.25" customHeight="1" x14ac:dyDescent="0.35">
      <c r="A66" s="116" t="s">
        <v>1122</v>
      </c>
      <c r="B66" s="117"/>
      <c r="C66" s="118"/>
      <c r="D66" s="118"/>
      <c r="E66" s="118" t="str">
        <f>IF(ISBLANK(D66),"",INDEX(ΑΜΚ,MATCH(D66,Data!$F$2:$F$1000,0),1))</f>
        <v/>
      </c>
      <c r="F66" s="118" t="str">
        <f t="shared" ref="F66:F129" si="1">IF(ISBLANK(C66),"",INDEX(ΚΩΔ_ΜΑΘΗΜ_ΑΙΣΘ_Α1,MATCH(C66,ΜΑΘΗΜ_ΑΙΣΘ_Α1,0)))</f>
        <v/>
      </c>
      <c r="G66" s="166"/>
    </row>
    <row r="67" spans="1:7" ht="14.25" customHeight="1" x14ac:dyDescent="0.35">
      <c r="A67" s="116" t="s">
        <v>1122</v>
      </c>
      <c r="B67" s="117"/>
      <c r="C67" s="118"/>
      <c r="D67" s="118"/>
      <c r="E67" s="118" t="str">
        <f>IF(ISBLANK(D67),"",INDEX(ΑΜΚ,MATCH(D67,Data!$F$2:$F$1000,0),1))</f>
        <v/>
      </c>
      <c r="F67" s="118" t="str">
        <f t="shared" si="1"/>
        <v/>
      </c>
      <c r="G67" s="166"/>
    </row>
    <row r="68" spans="1:7" ht="14.25" customHeight="1" x14ac:dyDescent="0.35">
      <c r="A68" s="116" t="s">
        <v>1122</v>
      </c>
      <c r="B68" s="117"/>
      <c r="C68" s="118"/>
      <c r="D68" s="118"/>
      <c r="E68" s="118" t="str">
        <f>IF(ISBLANK(D68),"",INDEX(ΑΜΚ,MATCH(D68,Data!$F$2:$F$1000,0),1))</f>
        <v/>
      </c>
      <c r="F68" s="118" t="str">
        <f t="shared" si="1"/>
        <v/>
      </c>
      <c r="G68" s="166"/>
    </row>
    <row r="69" spans="1:7" ht="14.25" customHeight="1" x14ac:dyDescent="0.35">
      <c r="A69" s="116" t="s">
        <v>1122</v>
      </c>
      <c r="B69" s="117"/>
      <c r="C69" s="118"/>
      <c r="D69" s="118"/>
      <c r="E69" s="118" t="str">
        <f>IF(ISBLANK(D69),"",INDEX(ΑΜΚ,MATCH(D69,Data!$F$2:$F$1000,0),1))</f>
        <v/>
      </c>
      <c r="F69" s="118" t="str">
        <f t="shared" si="1"/>
        <v/>
      </c>
      <c r="G69" s="166"/>
    </row>
    <row r="70" spans="1:7" ht="14.25" customHeight="1" x14ac:dyDescent="0.35">
      <c r="A70" s="116" t="s">
        <v>1122</v>
      </c>
      <c r="B70" s="117"/>
      <c r="C70" s="118"/>
      <c r="D70" s="118"/>
      <c r="E70" s="118" t="str">
        <f>IF(ISBLANK(D70),"",INDEX(ΑΜΚ,MATCH(D70,Data!$F$2:$F$1000,0),1))</f>
        <v/>
      </c>
      <c r="F70" s="118" t="str">
        <f t="shared" si="1"/>
        <v/>
      </c>
      <c r="G70" s="166"/>
    </row>
    <row r="71" spans="1:7" ht="14.25" customHeight="1" x14ac:dyDescent="0.35">
      <c r="A71" s="116" t="s">
        <v>1122</v>
      </c>
      <c r="B71" s="117"/>
      <c r="C71" s="118"/>
      <c r="D71" s="118"/>
      <c r="E71" s="118" t="str">
        <f>IF(ISBLANK(D71),"",INDEX(ΑΜΚ,MATCH(D71,Data!$F$2:$F$1000,0),1))</f>
        <v/>
      </c>
      <c r="F71" s="118" t="str">
        <f t="shared" si="1"/>
        <v/>
      </c>
      <c r="G71" s="166"/>
    </row>
    <row r="72" spans="1:7" ht="14.25" customHeight="1" x14ac:dyDescent="0.35">
      <c r="A72" s="116" t="s">
        <v>1122</v>
      </c>
      <c r="B72" s="117"/>
      <c r="C72" s="118"/>
      <c r="D72" s="118"/>
      <c r="E72" s="118" t="str">
        <f>IF(ISBLANK(D72),"",INDEX(ΑΜΚ,MATCH(D72,Data!$F$2:$F$1000,0),1))</f>
        <v/>
      </c>
      <c r="F72" s="118" t="str">
        <f t="shared" si="1"/>
        <v/>
      </c>
      <c r="G72" s="166"/>
    </row>
    <row r="73" spans="1:7" ht="14.25" customHeight="1" x14ac:dyDescent="0.35">
      <c r="A73" s="116" t="s">
        <v>1122</v>
      </c>
      <c r="B73" s="117"/>
      <c r="C73" s="118"/>
      <c r="D73" s="118"/>
      <c r="E73" s="118" t="str">
        <f>IF(ISBLANK(D73),"",INDEX(ΑΜΚ,MATCH(D73,Data!$F$2:$F$1000,0),1))</f>
        <v/>
      </c>
      <c r="F73" s="118" t="str">
        <f t="shared" si="1"/>
        <v/>
      </c>
      <c r="G73" s="166"/>
    </row>
    <row r="74" spans="1:7" ht="14.25" customHeight="1" x14ac:dyDescent="0.35">
      <c r="A74" s="116" t="s">
        <v>1122</v>
      </c>
      <c r="B74" s="117"/>
      <c r="C74" s="118"/>
      <c r="D74" s="118"/>
      <c r="E74" s="118" t="str">
        <f>IF(ISBLANK(D74),"",INDEX(ΑΜΚ,MATCH(D74,Data!$F$2:$F$1000,0),1))</f>
        <v/>
      </c>
      <c r="F74" s="118" t="str">
        <f t="shared" si="1"/>
        <v/>
      </c>
      <c r="G74" s="166"/>
    </row>
    <row r="75" spans="1:7" ht="14.25" customHeight="1" x14ac:dyDescent="0.35">
      <c r="A75" s="116" t="s">
        <v>1122</v>
      </c>
      <c r="B75" s="117"/>
      <c r="C75" s="118"/>
      <c r="D75" s="118"/>
      <c r="E75" s="118" t="str">
        <f>IF(ISBLANK(D75),"",INDEX(ΑΜΚ,MATCH(D75,Data!$F$2:$F$1000,0),1))</f>
        <v/>
      </c>
      <c r="F75" s="118" t="str">
        <f t="shared" si="1"/>
        <v/>
      </c>
      <c r="G75" s="166"/>
    </row>
    <row r="76" spans="1:7" ht="14.25" customHeight="1" x14ac:dyDescent="0.35">
      <c r="A76" s="116" t="s">
        <v>1122</v>
      </c>
      <c r="B76" s="117"/>
      <c r="C76" s="118"/>
      <c r="D76" s="118"/>
      <c r="E76" s="118" t="str">
        <f>IF(ISBLANK(D76),"",INDEX(ΑΜΚ,MATCH(D76,Data!$F$2:$F$1000,0),1))</f>
        <v/>
      </c>
      <c r="F76" s="118" t="str">
        <f t="shared" si="1"/>
        <v/>
      </c>
      <c r="G76" s="166"/>
    </row>
    <row r="77" spans="1:7" ht="14.25" customHeight="1" x14ac:dyDescent="0.35">
      <c r="A77" s="116" t="s">
        <v>1122</v>
      </c>
      <c r="B77" s="117"/>
      <c r="C77" s="118"/>
      <c r="D77" s="118"/>
      <c r="E77" s="118" t="str">
        <f>IF(ISBLANK(D77),"",INDEX(ΑΜΚ,MATCH(D77,Data!$F$2:$F$1000,0),1))</f>
        <v/>
      </c>
      <c r="F77" s="118" t="str">
        <f t="shared" si="1"/>
        <v/>
      </c>
      <c r="G77" s="166"/>
    </row>
    <row r="78" spans="1:7" ht="14.25" customHeight="1" x14ac:dyDescent="0.35">
      <c r="A78" s="116" t="s">
        <v>1122</v>
      </c>
      <c r="B78" s="117"/>
      <c r="C78" s="118"/>
      <c r="D78" s="118"/>
      <c r="E78" s="118" t="str">
        <f>IF(ISBLANK(D78),"",INDEX(ΑΜΚ,MATCH(D78,Data!$F$2:$F$1000,0),1))</f>
        <v/>
      </c>
      <c r="F78" s="118" t="str">
        <f t="shared" si="1"/>
        <v/>
      </c>
      <c r="G78" s="166"/>
    </row>
    <row r="79" spans="1:7" ht="14.25" customHeight="1" x14ac:dyDescent="0.35">
      <c r="A79" s="116" t="s">
        <v>1122</v>
      </c>
      <c r="B79" s="117"/>
      <c r="C79" s="118"/>
      <c r="D79" s="118"/>
      <c r="E79" s="118" t="str">
        <f>IF(ISBLANK(D79),"",INDEX(ΑΜΚ,MATCH(D79,Data!$F$2:$F$1000,0),1))</f>
        <v/>
      </c>
      <c r="F79" s="118" t="str">
        <f t="shared" si="1"/>
        <v/>
      </c>
      <c r="G79" s="166"/>
    </row>
    <row r="80" spans="1:7" ht="14.25" customHeight="1" x14ac:dyDescent="0.35">
      <c r="A80" s="116" t="s">
        <v>1122</v>
      </c>
      <c r="B80" s="117"/>
      <c r="C80" s="118"/>
      <c r="D80" s="118"/>
      <c r="E80" s="118" t="str">
        <f>IF(ISBLANK(D80),"",INDEX(ΑΜΚ,MATCH(D80,Data!$F$2:$F$1000,0),1))</f>
        <v/>
      </c>
      <c r="F80" s="118" t="str">
        <f t="shared" si="1"/>
        <v/>
      </c>
      <c r="G80" s="166"/>
    </row>
    <row r="81" spans="1:7" ht="14.25" customHeight="1" x14ac:dyDescent="0.35">
      <c r="A81" s="116" t="s">
        <v>1122</v>
      </c>
      <c r="B81" s="117"/>
      <c r="C81" s="118"/>
      <c r="D81" s="118"/>
      <c r="E81" s="118" t="str">
        <f>IF(ISBLANK(D81),"",INDEX(ΑΜΚ,MATCH(D81,Data!$F$2:$F$1000,0),1))</f>
        <v/>
      </c>
      <c r="F81" s="118" t="str">
        <f t="shared" si="1"/>
        <v/>
      </c>
      <c r="G81" s="166"/>
    </row>
    <row r="82" spans="1:7" ht="14.25" customHeight="1" x14ac:dyDescent="0.35">
      <c r="A82" s="116" t="s">
        <v>1122</v>
      </c>
      <c r="B82" s="117"/>
      <c r="C82" s="118"/>
      <c r="D82" s="118"/>
      <c r="E82" s="118" t="str">
        <f>IF(ISBLANK(D82),"",INDEX(ΑΜΚ,MATCH(D82,Data!$F$2:$F$1000,0),1))</f>
        <v/>
      </c>
      <c r="F82" s="118" t="str">
        <f t="shared" si="1"/>
        <v/>
      </c>
      <c r="G82" s="166"/>
    </row>
    <row r="83" spans="1:7" ht="14.25" customHeight="1" x14ac:dyDescent="0.35">
      <c r="A83" s="116" t="s">
        <v>1122</v>
      </c>
      <c r="B83" s="117"/>
      <c r="C83" s="118"/>
      <c r="D83" s="118"/>
      <c r="E83" s="118" t="str">
        <f>IF(ISBLANK(D83),"",INDEX(ΑΜΚ,MATCH(D83,Data!$F$2:$F$1000,0),1))</f>
        <v/>
      </c>
      <c r="F83" s="118" t="str">
        <f t="shared" si="1"/>
        <v/>
      </c>
      <c r="G83" s="166"/>
    </row>
    <row r="84" spans="1:7" ht="14.25" customHeight="1" x14ac:dyDescent="0.35">
      <c r="A84" s="116" t="s">
        <v>1122</v>
      </c>
      <c r="B84" s="117"/>
      <c r="C84" s="118"/>
      <c r="D84" s="118"/>
      <c r="E84" s="118" t="str">
        <f>IF(ISBLANK(D84),"",INDEX(ΑΜΚ,MATCH(D84,Data!$F$2:$F$1000,0),1))</f>
        <v/>
      </c>
      <c r="F84" s="118" t="str">
        <f t="shared" si="1"/>
        <v/>
      </c>
      <c r="G84" s="166"/>
    </row>
    <row r="85" spans="1:7" ht="14.25" customHeight="1" x14ac:dyDescent="0.35">
      <c r="A85" s="116" t="s">
        <v>1122</v>
      </c>
      <c r="B85" s="117"/>
      <c r="C85" s="118"/>
      <c r="D85" s="118"/>
      <c r="E85" s="118" t="str">
        <f>IF(ISBLANK(D85),"",INDEX(ΑΜΚ,MATCH(D85,Data!$F$2:$F$1000,0),1))</f>
        <v/>
      </c>
      <c r="F85" s="118" t="str">
        <f t="shared" si="1"/>
        <v/>
      </c>
      <c r="G85" s="166"/>
    </row>
    <row r="86" spans="1:7" ht="14.25" customHeight="1" x14ac:dyDescent="0.35">
      <c r="A86" s="116" t="s">
        <v>1122</v>
      </c>
      <c r="B86" s="117"/>
      <c r="C86" s="118"/>
      <c r="D86" s="118"/>
      <c r="E86" s="118" t="str">
        <f>IF(ISBLANK(D86),"",INDEX(ΑΜΚ,MATCH(D86,Data!$F$2:$F$1000,0),1))</f>
        <v/>
      </c>
      <c r="F86" s="118" t="str">
        <f t="shared" si="1"/>
        <v/>
      </c>
      <c r="G86" s="166"/>
    </row>
    <row r="87" spans="1:7" ht="14.25" customHeight="1" x14ac:dyDescent="0.35">
      <c r="A87" s="116" t="s">
        <v>1122</v>
      </c>
      <c r="B87" s="117"/>
      <c r="C87" s="118"/>
      <c r="D87" s="118"/>
      <c r="E87" s="118" t="str">
        <f>IF(ISBLANK(D87),"",INDEX(ΑΜΚ,MATCH(D87,Data!$F$2:$F$1000,0),1))</f>
        <v/>
      </c>
      <c r="F87" s="118" t="str">
        <f t="shared" si="1"/>
        <v/>
      </c>
      <c r="G87" s="166"/>
    </row>
    <row r="88" spans="1:7" ht="14.25" customHeight="1" x14ac:dyDescent="0.35">
      <c r="A88" s="116" t="s">
        <v>1122</v>
      </c>
      <c r="B88" s="117"/>
      <c r="C88" s="118"/>
      <c r="D88" s="118"/>
      <c r="E88" s="118" t="str">
        <f>IF(ISBLANK(D88),"",INDEX(ΑΜΚ,MATCH(D88,Data!$F$2:$F$1000,0),1))</f>
        <v/>
      </c>
      <c r="F88" s="118" t="str">
        <f t="shared" si="1"/>
        <v/>
      </c>
      <c r="G88" s="166"/>
    </row>
    <row r="89" spans="1:7" ht="14.25" customHeight="1" x14ac:dyDescent="0.35">
      <c r="A89" s="116" t="s">
        <v>1122</v>
      </c>
      <c r="B89" s="117"/>
      <c r="C89" s="118"/>
      <c r="D89" s="118"/>
      <c r="E89" s="118" t="str">
        <f>IF(ISBLANK(D89),"",INDEX(ΑΜΚ,MATCH(D89,Data!$F$2:$F$1000,0),1))</f>
        <v/>
      </c>
      <c r="F89" s="118" t="str">
        <f t="shared" si="1"/>
        <v/>
      </c>
      <c r="G89" s="166"/>
    </row>
    <row r="90" spans="1:7" ht="14.25" customHeight="1" x14ac:dyDescent="0.35">
      <c r="A90" s="116" t="s">
        <v>1122</v>
      </c>
      <c r="B90" s="117"/>
      <c r="C90" s="118"/>
      <c r="D90" s="118"/>
      <c r="E90" s="118" t="str">
        <f>IF(ISBLANK(D90),"",INDEX(ΑΜΚ,MATCH(D90,Data!$F$2:$F$1000,0),1))</f>
        <v/>
      </c>
      <c r="F90" s="118" t="str">
        <f t="shared" si="1"/>
        <v/>
      </c>
      <c r="G90" s="166"/>
    </row>
    <row r="91" spans="1:7" ht="14.25" customHeight="1" x14ac:dyDescent="0.35">
      <c r="A91" s="116" t="s">
        <v>1122</v>
      </c>
      <c r="B91" s="117"/>
      <c r="C91" s="118"/>
      <c r="D91" s="118"/>
      <c r="E91" s="118" t="str">
        <f>IF(ISBLANK(D91),"",INDEX(ΑΜΚ,MATCH(D91,Data!$F$2:$F$1000,0),1))</f>
        <v/>
      </c>
      <c r="F91" s="118" t="str">
        <f t="shared" si="1"/>
        <v/>
      </c>
      <c r="G91" s="166"/>
    </row>
    <row r="92" spans="1:7" ht="14.25" customHeight="1" x14ac:dyDescent="0.35">
      <c r="A92" s="116" t="s">
        <v>1122</v>
      </c>
      <c r="B92" s="117"/>
      <c r="C92" s="118"/>
      <c r="D92" s="118"/>
      <c r="E92" s="118" t="str">
        <f>IF(ISBLANK(D92),"",INDEX(ΑΜΚ,MATCH(D92,Data!$F$2:$F$1000,0),1))</f>
        <v/>
      </c>
      <c r="F92" s="118" t="str">
        <f t="shared" si="1"/>
        <v/>
      </c>
      <c r="G92" s="166"/>
    </row>
    <row r="93" spans="1:7" ht="14.25" customHeight="1" x14ac:dyDescent="0.35">
      <c r="A93" s="116" t="s">
        <v>1122</v>
      </c>
      <c r="B93" s="117"/>
      <c r="C93" s="118"/>
      <c r="D93" s="118"/>
      <c r="E93" s="118" t="str">
        <f>IF(ISBLANK(D93),"",INDEX(ΑΜΚ,MATCH(D93,Data!$F$2:$F$1000,0),1))</f>
        <v/>
      </c>
      <c r="F93" s="118" t="str">
        <f t="shared" si="1"/>
        <v/>
      </c>
      <c r="G93" s="166"/>
    </row>
    <row r="94" spans="1:7" ht="14.25" customHeight="1" x14ac:dyDescent="0.35">
      <c r="A94" s="116" t="s">
        <v>1122</v>
      </c>
      <c r="B94" s="117"/>
      <c r="C94" s="118"/>
      <c r="D94" s="118"/>
      <c r="E94" s="118" t="str">
        <f>IF(ISBLANK(D94),"",INDEX(ΑΜΚ,MATCH(D94,Data!$F$2:$F$1000,0),1))</f>
        <v/>
      </c>
      <c r="F94" s="118" t="str">
        <f t="shared" si="1"/>
        <v/>
      </c>
      <c r="G94" s="166"/>
    </row>
    <row r="95" spans="1:7" ht="14.25" customHeight="1" x14ac:dyDescent="0.35">
      <c r="A95" s="116" t="s">
        <v>1122</v>
      </c>
      <c r="B95" s="117"/>
      <c r="C95" s="118"/>
      <c r="D95" s="118"/>
      <c r="E95" s="118" t="str">
        <f>IF(ISBLANK(D95),"",INDEX(ΑΜΚ,MATCH(D95,Data!$F$2:$F$1000,0),1))</f>
        <v/>
      </c>
      <c r="F95" s="118" t="str">
        <f t="shared" si="1"/>
        <v/>
      </c>
      <c r="G95" s="166"/>
    </row>
    <row r="96" spans="1:7" ht="14.25" customHeight="1" x14ac:dyDescent="0.35">
      <c r="A96" s="116" t="s">
        <v>1122</v>
      </c>
      <c r="B96" s="117"/>
      <c r="C96" s="118"/>
      <c r="D96" s="118"/>
      <c r="E96" s="118" t="str">
        <f>IF(ISBLANK(D96),"",INDEX(ΑΜΚ,MATCH(D96,Data!$F$2:$F$1000,0),1))</f>
        <v/>
      </c>
      <c r="F96" s="118" t="str">
        <f t="shared" si="1"/>
        <v/>
      </c>
      <c r="G96" s="166"/>
    </row>
    <row r="97" spans="1:7" ht="14.25" customHeight="1" x14ac:dyDescent="0.35">
      <c r="A97" s="116" t="s">
        <v>1122</v>
      </c>
      <c r="B97" s="117"/>
      <c r="C97" s="118"/>
      <c r="D97" s="118"/>
      <c r="E97" s="118" t="str">
        <f>IF(ISBLANK(D97),"",INDEX(ΑΜΚ,MATCH(D97,Data!$F$2:$F$1000,0),1))</f>
        <v/>
      </c>
      <c r="F97" s="118" t="str">
        <f t="shared" si="1"/>
        <v/>
      </c>
      <c r="G97" s="166"/>
    </row>
    <row r="98" spans="1:7" ht="14.25" customHeight="1" x14ac:dyDescent="0.35">
      <c r="A98" s="116" t="s">
        <v>1122</v>
      </c>
      <c r="B98" s="117"/>
      <c r="C98" s="118"/>
      <c r="D98" s="118"/>
      <c r="E98" s="118" t="str">
        <f>IF(ISBLANK(D98),"",INDEX(ΑΜΚ,MATCH(D98,Data!$F$2:$F$1000,0),1))</f>
        <v/>
      </c>
      <c r="F98" s="118" t="str">
        <f t="shared" si="1"/>
        <v/>
      </c>
      <c r="G98" s="166"/>
    </row>
    <row r="99" spans="1:7" ht="14.25" customHeight="1" x14ac:dyDescent="0.35">
      <c r="A99" s="116" t="s">
        <v>1122</v>
      </c>
      <c r="B99" s="117"/>
      <c r="C99" s="118"/>
      <c r="D99" s="118"/>
      <c r="E99" s="118" t="str">
        <f>IF(ISBLANK(D99),"",INDEX(ΑΜΚ,MATCH(D99,Data!$F$2:$F$1000,0),1))</f>
        <v/>
      </c>
      <c r="F99" s="118" t="str">
        <f t="shared" si="1"/>
        <v/>
      </c>
      <c r="G99" s="166"/>
    </row>
    <row r="100" spans="1:7" ht="14.25" customHeight="1" x14ac:dyDescent="0.35">
      <c r="A100" s="116" t="s">
        <v>1122</v>
      </c>
      <c r="B100" s="117"/>
      <c r="C100" s="118"/>
      <c r="D100" s="118"/>
      <c r="E100" s="118" t="str">
        <f>IF(ISBLANK(D100),"",INDEX(ΑΜΚ,MATCH(D100,Data!$F$2:$F$1000,0),1))</f>
        <v/>
      </c>
      <c r="F100" s="118" t="str">
        <f t="shared" si="1"/>
        <v/>
      </c>
      <c r="G100" s="166"/>
    </row>
    <row r="101" spans="1:7" ht="14.25" customHeight="1" x14ac:dyDescent="0.35">
      <c r="A101" s="116" t="s">
        <v>1122</v>
      </c>
      <c r="B101" s="117"/>
      <c r="C101" s="118"/>
      <c r="D101" s="118"/>
      <c r="E101" s="118" t="str">
        <f>IF(ISBLANK(D101),"",INDEX(ΑΜΚ,MATCH(D101,Data!$F$2:$F$1000,0),1))</f>
        <v/>
      </c>
      <c r="F101" s="118" t="str">
        <f t="shared" si="1"/>
        <v/>
      </c>
      <c r="G101" s="166"/>
    </row>
    <row r="102" spans="1:7" ht="14.25" customHeight="1" x14ac:dyDescent="0.35">
      <c r="A102" s="116" t="s">
        <v>1122</v>
      </c>
      <c r="B102" s="117"/>
      <c r="C102" s="118"/>
      <c r="D102" s="118"/>
      <c r="E102" s="118" t="str">
        <f>IF(ISBLANK(D102),"",INDEX(ΑΜΚ,MATCH(D102,Data!$F$2:$F$1000,0),1))</f>
        <v/>
      </c>
      <c r="F102" s="118" t="str">
        <f t="shared" si="1"/>
        <v/>
      </c>
      <c r="G102" s="166"/>
    </row>
    <row r="103" spans="1:7" ht="14.25" customHeight="1" x14ac:dyDescent="0.35">
      <c r="A103" s="116" t="s">
        <v>1122</v>
      </c>
      <c r="B103" s="117"/>
      <c r="C103" s="118"/>
      <c r="D103" s="118"/>
      <c r="E103" s="118" t="str">
        <f>IF(ISBLANK(D103),"",INDEX(ΑΜΚ,MATCH(D103,Data!$F$2:$F$1000,0),1))</f>
        <v/>
      </c>
      <c r="F103" s="118" t="str">
        <f t="shared" si="1"/>
        <v/>
      </c>
      <c r="G103" s="166"/>
    </row>
    <row r="104" spans="1:7" ht="14.25" customHeight="1" x14ac:dyDescent="0.35">
      <c r="A104" s="116" t="s">
        <v>1122</v>
      </c>
      <c r="B104" s="117"/>
      <c r="C104" s="118"/>
      <c r="D104" s="118"/>
      <c r="E104" s="118" t="str">
        <f>IF(ISBLANK(D104),"",INDEX(ΑΜΚ,MATCH(D104,Data!$F$2:$F$1000,0),1))</f>
        <v/>
      </c>
      <c r="F104" s="118" t="str">
        <f t="shared" si="1"/>
        <v/>
      </c>
      <c r="G104" s="166"/>
    </row>
    <row r="105" spans="1:7" ht="14.25" customHeight="1" x14ac:dyDescent="0.35">
      <c r="A105" s="116" t="s">
        <v>1122</v>
      </c>
      <c r="B105" s="117"/>
      <c r="C105" s="118"/>
      <c r="D105" s="118"/>
      <c r="E105" s="118" t="str">
        <f>IF(ISBLANK(D105),"",INDEX(ΑΜΚ,MATCH(D105,Data!$F$2:$F$1000,0),1))</f>
        <v/>
      </c>
      <c r="F105" s="118" t="str">
        <f t="shared" si="1"/>
        <v/>
      </c>
      <c r="G105" s="166"/>
    </row>
    <row r="106" spans="1:7" ht="14.25" customHeight="1" x14ac:dyDescent="0.35">
      <c r="A106" s="116" t="s">
        <v>1122</v>
      </c>
      <c r="B106" s="117"/>
      <c r="C106" s="118"/>
      <c r="D106" s="118"/>
      <c r="E106" s="118" t="str">
        <f>IF(ISBLANK(D106),"",INDEX(ΑΜΚ,MATCH(D106,Data!$F$2:$F$1000,0),1))</f>
        <v/>
      </c>
      <c r="F106" s="118" t="str">
        <f t="shared" si="1"/>
        <v/>
      </c>
      <c r="G106" s="166"/>
    </row>
    <row r="107" spans="1:7" ht="14.25" customHeight="1" x14ac:dyDescent="0.35">
      <c r="A107" s="116" t="s">
        <v>1122</v>
      </c>
      <c r="B107" s="117"/>
      <c r="C107" s="118"/>
      <c r="D107" s="118"/>
      <c r="E107" s="118" t="str">
        <f>IF(ISBLANK(D107),"",INDEX(ΑΜΚ,MATCH(D107,Data!$F$2:$F$1000,0),1))</f>
        <v/>
      </c>
      <c r="F107" s="118" t="str">
        <f t="shared" si="1"/>
        <v/>
      </c>
      <c r="G107" s="166"/>
    </row>
    <row r="108" spans="1:7" ht="14.25" customHeight="1" x14ac:dyDescent="0.35">
      <c r="A108" s="116" t="s">
        <v>1122</v>
      </c>
      <c r="B108" s="117"/>
      <c r="C108" s="118"/>
      <c r="D108" s="118"/>
      <c r="E108" s="118" t="str">
        <f>IF(ISBLANK(D108),"",INDEX(ΑΜΚ,MATCH(D108,Data!$F$2:$F$1000,0),1))</f>
        <v/>
      </c>
      <c r="F108" s="118" t="str">
        <f t="shared" si="1"/>
        <v/>
      </c>
      <c r="G108" s="166"/>
    </row>
    <row r="109" spans="1:7" ht="14.25" customHeight="1" x14ac:dyDescent="0.35">
      <c r="A109" s="116" t="s">
        <v>1122</v>
      </c>
      <c r="B109" s="117"/>
      <c r="C109" s="118"/>
      <c r="D109" s="118"/>
      <c r="E109" s="118" t="str">
        <f>IF(ISBLANK(D109),"",INDEX(ΑΜΚ,MATCH(D109,Data!$F$2:$F$1000,0),1))</f>
        <v/>
      </c>
      <c r="F109" s="118" t="str">
        <f t="shared" si="1"/>
        <v/>
      </c>
      <c r="G109" s="166"/>
    </row>
    <row r="110" spans="1:7" ht="14.25" customHeight="1" x14ac:dyDescent="0.35">
      <c r="A110" s="116" t="s">
        <v>1122</v>
      </c>
      <c r="B110" s="117"/>
      <c r="C110" s="118"/>
      <c r="D110" s="118"/>
      <c r="E110" s="118" t="str">
        <f>IF(ISBLANK(D110),"",INDEX(ΑΜΚ,MATCH(D110,Data!$F$2:$F$1000,0),1))</f>
        <v/>
      </c>
      <c r="F110" s="118" t="str">
        <f t="shared" si="1"/>
        <v/>
      </c>
      <c r="G110" s="166"/>
    </row>
    <row r="111" spans="1:7" ht="14.25" customHeight="1" x14ac:dyDescent="0.35">
      <c r="A111" s="116" t="s">
        <v>1122</v>
      </c>
      <c r="B111" s="117"/>
      <c r="C111" s="118"/>
      <c r="D111" s="118"/>
      <c r="E111" s="118" t="str">
        <f>IF(ISBLANK(D111),"",INDEX(ΑΜΚ,MATCH(D111,Data!$F$2:$F$1000,0),1))</f>
        <v/>
      </c>
      <c r="F111" s="118" t="str">
        <f t="shared" si="1"/>
        <v/>
      </c>
      <c r="G111" s="166"/>
    </row>
    <row r="112" spans="1:7" ht="14.25" customHeight="1" x14ac:dyDescent="0.35">
      <c r="A112" s="116" t="s">
        <v>1122</v>
      </c>
      <c r="B112" s="117"/>
      <c r="C112" s="118"/>
      <c r="D112" s="118"/>
      <c r="E112" s="118" t="str">
        <f>IF(ISBLANK(D112),"",INDEX(ΑΜΚ,MATCH(D112,Data!$F$2:$F$1000,0),1))</f>
        <v/>
      </c>
      <c r="F112" s="118" t="str">
        <f t="shared" si="1"/>
        <v/>
      </c>
      <c r="G112" s="166"/>
    </row>
    <row r="113" spans="1:7" ht="14.25" customHeight="1" x14ac:dyDescent="0.35">
      <c r="A113" s="116" t="s">
        <v>1122</v>
      </c>
      <c r="B113" s="117"/>
      <c r="C113" s="118"/>
      <c r="D113" s="118"/>
      <c r="E113" s="118" t="str">
        <f>IF(ISBLANK(D113),"",INDEX(ΑΜΚ,MATCH(D113,Data!$F$2:$F$1000,0),1))</f>
        <v/>
      </c>
      <c r="F113" s="118" t="str">
        <f t="shared" si="1"/>
        <v/>
      </c>
      <c r="G113" s="166"/>
    </row>
    <row r="114" spans="1:7" ht="14.25" customHeight="1" x14ac:dyDescent="0.35">
      <c r="A114" s="116" t="s">
        <v>1122</v>
      </c>
      <c r="B114" s="117"/>
      <c r="C114" s="118"/>
      <c r="D114" s="118"/>
      <c r="E114" s="118" t="str">
        <f>IF(ISBLANK(D114),"",INDEX(ΑΜΚ,MATCH(D114,Data!$F$2:$F$1000,0),1))</f>
        <v/>
      </c>
      <c r="F114" s="118" t="str">
        <f t="shared" si="1"/>
        <v/>
      </c>
      <c r="G114" s="166"/>
    </row>
    <row r="115" spans="1:7" ht="14.25" customHeight="1" x14ac:dyDescent="0.35">
      <c r="A115" s="116" t="s">
        <v>1122</v>
      </c>
      <c r="B115" s="117"/>
      <c r="C115" s="118"/>
      <c r="D115" s="118"/>
      <c r="E115" s="118" t="str">
        <f>IF(ISBLANK(D115),"",INDEX(ΑΜΚ,MATCH(D115,Data!$F$2:$F$1000,0),1))</f>
        <v/>
      </c>
      <c r="F115" s="118" t="str">
        <f t="shared" si="1"/>
        <v/>
      </c>
      <c r="G115" s="166"/>
    </row>
    <row r="116" spans="1:7" ht="14.25" customHeight="1" x14ac:dyDescent="0.35">
      <c r="A116" s="116" t="s">
        <v>1122</v>
      </c>
      <c r="B116" s="117"/>
      <c r="C116" s="118"/>
      <c r="D116" s="118"/>
      <c r="E116" s="118" t="str">
        <f>IF(ISBLANK(D116),"",INDEX(ΑΜΚ,MATCH(D116,Data!$F$2:$F$1000,0),1))</f>
        <v/>
      </c>
      <c r="F116" s="118" t="str">
        <f t="shared" si="1"/>
        <v/>
      </c>
      <c r="G116" s="166"/>
    </row>
    <row r="117" spans="1:7" ht="14.25" customHeight="1" x14ac:dyDescent="0.35">
      <c r="A117" s="116" t="s">
        <v>1122</v>
      </c>
      <c r="B117" s="117"/>
      <c r="C117" s="118"/>
      <c r="D117" s="118"/>
      <c r="E117" s="118" t="str">
        <f>IF(ISBLANK(D117),"",INDEX(ΑΜΚ,MATCH(D117,Data!$F$2:$F$1000,0),1))</f>
        <v/>
      </c>
      <c r="F117" s="118" t="str">
        <f t="shared" si="1"/>
        <v/>
      </c>
      <c r="G117" s="166"/>
    </row>
    <row r="118" spans="1:7" ht="14.25" customHeight="1" x14ac:dyDescent="0.35">
      <c r="A118" s="116" t="s">
        <v>1122</v>
      </c>
      <c r="B118" s="117"/>
      <c r="C118" s="118"/>
      <c r="D118" s="118"/>
      <c r="E118" s="118" t="str">
        <f>IF(ISBLANK(D118),"",INDEX(ΑΜΚ,MATCH(D118,Data!$F$2:$F$1000,0),1))</f>
        <v/>
      </c>
      <c r="F118" s="118" t="str">
        <f t="shared" si="1"/>
        <v/>
      </c>
      <c r="G118" s="166"/>
    </row>
    <row r="119" spans="1:7" ht="14.25" customHeight="1" x14ac:dyDescent="0.35">
      <c r="A119" s="116" t="s">
        <v>1122</v>
      </c>
      <c r="B119" s="117"/>
      <c r="C119" s="118"/>
      <c r="D119" s="118"/>
      <c r="E119" s="118" t="str">
        <f>IF(ISBLANK(D119),"",INDEX(ΑΜΚ,MATCH(D119,Data!$F$2:$F$1000,0),1))</f>
        <v/>
      </c>
      <c r="F119" s="118" t="str">
        <f t="shared" si="1"/>
        <v/>
      </c>
      <c r="G119" s="166"/>
    </row>
    <row r="120" spans="1:7" ht="14.25" customHeight="1" x14ac:dyDescent="0.35">
      <c r="A120" s="116" t="s">
        <v>1122</v>
      </c>
      <c r="B120" s="117"/>
      <c r="C120" s="118"/>
      <c r="D120" s="118"/>
      <c r="E120" s="118" t="str">
        <f>IF(ISBLANK(D120),"",INDEX(ΑΜΚ,MATCH(D120,Data!$F$2:$F$1000,0),1))</f>
        <v/>
      </c>
      <c r="F120" s="118" t="str">
        <f t="shared" si="1"/>
        <v/>
      </c>
      <c r="G120" s="166"/>
    </row>
    <row r="121" spans="1:7" ht="14.25" customHeight="1" x14ac:dyDescent="0.35">
      <c r="A121" s="116" t="s">
        <v>1122</v>
      </c>
      <c r="B121" s="117"/>
      <c r="C121" s="118"/>
      <c r="D121" s="118"/>
      <c r="E121" s="118" t="str">
        <f>IF(ISBLANK(D121),"",INDEX(ΑΜΚ,MATCH(D121,Data!$F$2:$F$1000,0),1))</f>
        <v/>
      </c>
      <c r="F121" s="118" t="str">
        <f t="shared" si="1"/>
        <v/>
      </c>
      <c r="G121" s="166"/>
    </row>
    <row r="122" spans="1:7" ht="14.25" customHeight="1" x14ac:dyDescent="0.35">
      <c r="A122" s="116" t="s">
        <v>1122</v>
      </c>
      <c r="B122" s="117"/>
      <c r="C122" s="118"/>
      <c r="D122" s="118"/>
      <c r="E122" s="118" t="str">
        <f>IF(ISBLANK(D122),"",INDEX(ΑΜΚ,MATCH(D122,Data!$F$2:$F$1000,0),1))</f>
        <v/>
      </c>
      <c r="F122" s="118" t="str">
        <f t="shared" si="1"/>
        <v/>
      </c>
      <c r="G122" s="166"/>
    </row>
    <row r="123" spans="1:7" ht="14.25" customHeight="1" x14ac:dyDescent="0.35">
      <c r="A123" s="116" t="s">
        <v>1122</v>
      </c>
      <c r="B123" s="117"/>
      <c r="C123" s="118"/>
      <c r="D123" s="118"/>
      <c r="E123" s="118" t="str">
        <f>IF(ISBLANK(D123),"",INDEX(ΑΜΚ,MATCH(D123,Data!$F$2:$F$1000,0),1))</f>
        <v/>
      </c>
      <c r="F123" s="118" t="str">
        <f t="shared" si="1"/>
        <v/>
      </c>
      <c r="G123" s="166"/>
    </row>
    <row r="124" spans="1:7" ht="14.25" customHeight="1" x14ac:dyDescent="0.35">
      <c r="A124" s="116" t="s">
        <v>1122</v>
      </c>
      <c r="B124" s="117"/>
      <c r="C124" s="118"/>
      <c r="D124" s="118"/>
      <c r="E124" s="118" t="str">
        <f>IF(ISBLANK(D124),"",INDEX(ΑΜΚ,MATCH(D124,Data!$F$2:$F$1000,0),1))</f>
        <v/>
      </c>
      <c r="F124" s="118" t="str">
        <f t="shared" si="1"/>
        <v/>
      </c>
      <c r="G124" s="166"/>
    </row>
    <row r="125" spans="1:7" ht="14.25" customHeight="1" x14ac:dyDescent="0.35">
      <c r="A125" s="116" t="s">
        <v>1122</v>
      </c>
      <c r="B125" s="117"/>
      <c r="C125" s="118"/>
      <c r="D125" s="118"/>
      <c r="E125" s="118" t="str">
        <f>IF(ISBLANK(D125),"",INDEX(ΑΜΚ,MATCH(D125,Data!$F$2:$F$1000,0),1))</f>
        <v/>
      </c>
      <c r="F125" s="118" t="str">
        <f t="shared" si="1"/>
        <v/>
      </c>
      <c r="G125" s="166"/>
    </row>
    <row r="126" spans="1:7" ht="14.25" customHeight="1" x14ac:dyDescent="0.35">
      <c r="A126" s="116" t="s">
        <v>1122</v>
      </c>
      <c r="B126" s="117"/>
      <c r="C126" s="118"/>
      <c r="D126" s="118"/>
      <c r="E126" s="118" t="str">
        <f>IF(ISBLANK(D126),"",INDEX(ΑΜΚ,MATCH(D126,Data!$F$2:$F$1000,0),1))</f>
        <v/>
      </c>
      <c r="F126" s="118" t="str">
        <f t="shared" si="1"/>
        <v/>
      </c>
      <c r="G126" s="166"/>
    </row>
    <row r="127" spans="1:7" ht="14.25" customHeight="1" x14ac:dyDescent="0.35">
      <c r="A127" s="116" t="s">
        <v>1122</v>
      </c>
      <c r="B127" s="117"/>
      <c r="C127" s="118"/>
      <c r="D127" s="118"/>
      <c r="E127" s="118" t="str">
        <f>IF(ISBLANK(D127),"",INDEX(ΑΜΚ,MATCH(D127,Data!$F$2:$F$1000,0),1))</f>
        <v/>
      </c>
      <c r="F127" s="118" t="str">
        <f t="shared" si="1"/>
        <v/>
      </c>
      <c r="G127" s="166"/>
    </row>
    <row r="128" spans="1:7" ht="14.25" customHeight="1" x14ac:dyDescent="0.35">
      <c r="A128" s="116" t="s">
        <v>1122</v>
      </c>
      <c r="B128" s="117"/>
      <c r="C128" s="118"/>
      <c r="D128" s="118"/>
      <c r="E128" s="118" t="str">
        <f>IF(ISBLANK(D128),"",INDEX(ΑΜΚ,MATCH(D128,Data!$F$2:$F$1000,0),1))</f>
        <v/>
      </c>
      <c r="F128" s="118" t="str">
        <f t="shared" si="1"/>
        <v/>
      </c>
      <c r="G128" s="166"/>
    </row>
    <row r="129" spans="1:7" ht="14.25" customHeight="1" x14ac:dyDescent="0.35">
      <c r="A129" s="116" t="s">
        <v>1122</v>
      </c>
      <c r="B129" s="117"/>
      <c r="C129" s="118"/>
      <c r="D129" s="118"/>
      <c r="E129" s="118" t="str">
        <f>IF(ISBLANK(D129),"",INDEX(ΑΜΚ,MATCH(D129,Data!$F$2:$F$1000,0),1))</f>
        <v/>
      </c>
      <c r="F129" s="118" t="str">
        <f t="shared" si="1"/>
        <v/>
      </c>
      <c r="G129" s="166"/>
    </row>
    <row r="130" spans="1:7" ht="14.25" customHeight="1" x14ac:dyDescent="0.35">
      <c r="A130" s="116" t="s">
        <v>1122</v>
      </c>
      <c r="B130" s="117"/>
      <c r="C130" s="118"/>
      <c r="D130" s="118"/>
      <c r="E130" s="118" t="str">
        <f>IF(ISBLANK(D130),"",INDEX(ΑΜΚ,MATCH(D130,Data!$F$2:$F$1000,0),1))</f>
        <v/>
      </c>
      <c r="F130" s="118" t="str">
        <f t="shared" ref="F130:F193" si="2">IF(ISBLANK(C130),"",INDEX(ΚΩΔ_ΜΑΘΗΜ_ΑΙΣΘ_Α1,MATCH(C130,ΜΑΘΗΜ_ΑΙΣΘ_Α1,0)))</f>
        <v/>
      </c>
      <c r="G130" s="166"/>
    </row>
    <row r="131" spans="1:7" ht="14.25" customHeight="1" x14ac:dyDescent="0.35">
      <c r="A131" s="116" t="s">
        <v>1122</v>
      </c>
      <c r="B131" s="117"/>
      <c r="C131" s="118"/>
      <c r="D131" s="118"/>
      <c r="E131" s="118" t="str">
        <f>IF(ISBLANK(D131),"",INDEX(ΑΜΚ,MATCH(D131,Data!$F$2:$F$1000,0),1))</f>
        <v/>
      </c>
      <c r="F131" s="118" t="str">
        <f t="shared" si="2"/>
        <v/>
      </c>
      <c r="G131" s="166"/>
    </row>
    <row r="132" spans="1:7" ht="14.25" customHeight="1" x14ac:dyDescent="0.35">
      <c r="A132" s="116" t="s">
        <v>1122</v>
      </c>
      <c r="B132" s="117"/>
      <c r="C132" s="118"/>
      <c r="D132" s="118"/>
      <c r="E132" s="118" t="str">
        <f>IF(ISBLANK(D132),"",INDEX(ΑΜΚ,MATCH(D132,Data!$F$2:$F$1000,0),1))</f>
        <v/>
      </c>
      <c r="F132" s="118" t="str">
        <f t="shared" si="2"/>
        <v/>
      </c>
      <c r="G132" s="166"/>
    </row>
    <row r="133" spans="1:7" ht="14.25" customHeight="1" x14ac:dyDescent="0.35">
      <c r="A133" s="116" t="s">
        <v>1122</v>
      </c>
      <c r="B133" s="117"/>
      <c r="C133" s="118"/>
      <c r="D133" s="118"/>
      <c r="E133" s="118" t="str">
        <f>IF(ISBLANK(D133),"",INDEX(ΑΜΚ,MATCH(D133,Data!$F$2:$F$1000,0),1))</f>
        <v/>
      </c>
      <c r="F133" s="118" t="str">
        <f t="shared" si="2"/>
        <v/>
      </c>
      <c r="G133" s="166"/>
    </row>
    <row r="134" spans="1:7" ht="14.25" customHeight="1" x14ac:dyDescent="0.35">
      <c r="A134" s="116" t="s">
        <v>1122</v>
      </c>
      <c r="B134" s="117"/>
      <c r="C134" s="118"/>
      <c r="D134" s="118"/>
      <c r="E134" s="118" t="str">
        <f>IF(ISBLANK(D134),"",INDEX(ΑΜΚ,MATCH(D134,Data!$F$2:$F$1000,0),1))</f>
        <v/>
      </c>
      <c r="F134" s="118" t="str">
        <f t="shared" si="2"/>
        <v/>
      </c>
      <c r="G134" s="166"/>
    </row>
    <row r="135" spans="1:7" ht="14.25" customHeight="1" x14ac:dyDescent="0.35">
      <c r="A135" s="116" t="s">
        <v>1122</v>
      </c>
      <c r="B135" s="117"/>
      <c r="C135" s="118"/>
      <c r="D135" s="118"/>
      <c r="E135" s="118" t="str">
        <f>IF(ISBLANK(D135),"",INDEX(ΑΜΚ,MATCH(D135,Data!$F$2:$F$1000,0),1))</f>
        <v/>
      </c>
      <c r="F135" s="118" t="str">
        <f t="shared" si="2"/>
        <v/>
      </c>
      <c r="G135" s="166"/>
    </row>
    <row r="136" spans="1:7" ht="14.25" customHeight="1" x14ac:dyDescent="0.35">
      <c r="A136" s="116" t="s">
        <v>1122</v>
      </c>
      <c r="B136" s="117"/>
      <c r="C136" s="118"/>
      <c r="D136" s="118"/>
      <c r="E136" s="118" t="str">
        <f>IF(ISBLANK(D136),"",INDEX(ΑΜΚ,MATCH(D136,Data!$F$2:$F$1000,0),1))</f>
        <v/>
      </c>
      <c r="F136" s="118" t="str">
        <f t="shared" si="2"/>
        <v/>
      </c>
      <c r="G136" s="166"/>
    </row>
    <row r="137" spans="1:7" ht="14.25" customHeight="1" x14ac:dyDescent="0.35">
      <c r="A137" s="116" t="s">
        <v>1122</v>
      </c>
      <c r="B137" s="117"/>
      <c r="C137" s="118"/>
      <c r="D137" s="118"/>
      <c r="E137" s="118" t="str">
        <f>IF(ISBLANK(D137),"",INDEX(ΑΜΚ,MATCH(D137,Data!$F$2:$F$1000,0),1))</f>
        <v/>
      </c>
      <c r="F137" s="118" t="str">
        <f t="shared" si="2"/>
        <v/>
      </c>
      <c r="G137" s="166"/>
    </row>
    <row r="138" spans="1:7" ht="14.25" customHeight="1" x14ac:dyDescent="0.35">
      <c r="A138" s="116" t="s">
        <v>1122</v>
      </c>
      <c r="B138" s="117"/>
      <c r="C138" s="118"/>
      <c r="D138" s="118"/>
      <c r="E138" s="118" t="str">
        <f>IF(ISBLANK(D138),"",INDEX(ΑΜΚ,MATCH(D138,Data!$F$2:$F$1000,0),1))</f>
        <v/>
      </c>
      <c r="F138" s="118" t="str">
        <f t="shared" si="2"/>
        <v/>
      </c>
      <c r="G138" s="166"/>
    </row>
    <row r="139" spans="1:7" ht="14.25" customHeight="1" x14ac:dyDescent="0.35">
      <c r="A139" s="116" t="s">
        <v>1122</v>
      </c>
      <c r="B139" s="117"/>
      <c r="C139" s="118"/>
      <c r="D139" s="118"/>
      <c r="E139" s="118" t="str">
        <f>IF(ISBLANK(D139),"",INDEX(ΑΜΚ,MATCH(D139,Data!$F$2:$F$1000,0),1))</f>
        <v/>
      </c>
      <c r="F139" s="118" t="str">
        <f t="shared" si="2"/>
        <v/>
      </c>
      <c r="G139" s="166"/>
    </row>
    <row r="140" spans="1:7" ht="14.25" customHeight="1" x14ac:dyDescent="0.35">
      <c r="A140" s="116" t="s">
        <v>1122</v>
      </c>
      <c r="B140" s="117"/>
      <c r="C140" s="118"/>
      <c r="D140" s="118"/>
      <c r="E140" s="118" t="str">
        <f>IF(ISBLANK(D140),"",INDEX(ΑΜΚ,MATCH(D140,Data!$F$2:$F$1000,0),1))</f>
        <v/>
      </c>
      <c r="F140" s="118" t="str">
        <f t="shared" si="2"/>
        <v/>
      </c>
      <c r="G140" s="166"/>
    </row>
    <row r="141" spans="1:7" ht="14.25" customHeight="1" x14ac:dyDescent="0.35">
      <c r="A141" s="116" t="s">
        <v>1122</v>
      </c>
      <c r="B141" s="117"/>
      <c r="C141" s="118"/>
      <c r="D141" s="118"/>
      <c r="E141" s="118" t="str">
        <f>IF(ISBLANK(D141),"",INDEX(ΑΜΚ,MATCH(D141,Data!$F$2:$F$1000,0),1))</f>
        <v/>
      </c>
      <c r="F141" s="118" t="str">
        <f t="shared" si="2"/>
        <v/>
      </c>
      <c r="G141" s="166"/>
    </row>
    <row r="142" spans="1:7" ht="14.25" customHeight="1" x14ac:dyDescent="0.35">
      <c r="A142" s="116" t="s">
        <v>1122</v>
      </c>
      <c r="B142" s="117"/>
      <c r="C142" s="118"/>
      <c r="D142" s="118"/>
      <c r="E142" s="118" t="str">
        <f>IF(ISBLANK(D142),"",INDEX(ΑΜΚ,MATCH(D142,Data!$F$2:$F$1000,0),1))</f>
        <v/>
      </c>
      <c r="F142" s="118" t="str">
        <f t="shared" si="2"/>
        <v/>
      </c>
      <c r="G142" s="166"/>
    </row>
    <row r="143" spans="1:7" ht="14.25" customHeight="1" x14ac:dyDescent="0.35">
      <c r="A143" s="116" t="s">
        <v>1122</v>
      </c>
      <c r="B143" s="117"/>
      <c r="C143" s="118"/>
      <c r="D143" s="118"/>
      <c r="E143" s="118" t="str">
        <f>IF(ISBLANK(D143),"",INDEX(ΑΜΚ,MATCH(D143,Data!$F$2:$F$1000,0),1))</f>
        <v/>
      </c>
      <c r="F143" s="118" t="str">
        <f t="shared" si="2"/>
        <v/>
      </c>
      <c r="G143" s="166"/>
    </row>
    <row r="144" spans="1:7" ht="14.25" customHeight="1" x14ac:dyDescent="0.35">
      <c r="A144" s="116" t="s">
        <v>1122</v>
      </c>
      <c r="B144" s="117"/>
      <c r="C144" s="118"/>
      <c r="D144" s="118"/>
      <c r="E144" s="118" t="str">
        <f>IF(ISBLANK(D144),"",INDEX(ΑΜΚ,MATCH(D144,Data!$F$2:$F$1000,0),1))</f>
        <v/>
      </c>
      <c r="F144" s="118" t="str">
        <f t="shared" si="2"/>
        <v/>
      </c>
      <c r="G144" s="166"/>
    </row>
    <row r="145" spans="1:7" ht="14.25" customHeight="1" x14ac:dyDescent="0.35">
      <c r="A145" s="116" t="s">
        <v>1122</v>
      </c>
      <c r="B145" s="117"/>
      <c r="C145" s="118"/>
      <c r="D145" s="118"/>
      <c r="E145" s="118" t="str">
        <f>IF(ISBLANK(D145),"",INDEX(ΑΜΚ,MATCH(D145,Data!$F$2:$F$1000,0),1))</f>
        <v/>
      </c>
      <c r="F145" s="118" t="str">
        <f t="shared" si="2"/>
        <v/>
      </c>
      <c r="G145" s="166"/>
    </row>
    <row r="146" spans="1:7" ht="14.25" customHeight="1" x14ac:dyDescent="0.35">
      <c r="A146" s="116" t="s">
        <v>1122</v>
      </c>
      <c r="B146" s="117"/>
      <c r="C146" s="118"/>
      <c r="D146" s="118"/>
      <c r="E146" s="118" t="str">
        <f>IF(ISBLANK(D146),"",INDEX(ΑΜΚ,MATCH(D146,Data!$F$2:$F$1000,0),1))</f>
        <v/>
      </c>
      <c r="F146" s="118" t="str">
        <f t="shared" si="2"/>
        <v/>
      </c>
      <c r="G146" s="166"/>
    </row>
    <row r="147" spans="1:7" ht="14.25" customHeight="1" x14ac:dyDescent="0.35">
      <c r="A147" s="116" t="s">
        <v>1122</v>
      </c>
      <c r="B147" s="117"/>
      <c r="C147" s="118"/>
      <c r="D147" s="118"/>
      <c r="E147" s="118" t="str">
        <f>IF(ISBLANK(D147),"",INDEX(ΑΜΚ,MATCH(D147,Data!$F$2:$F$1000,0),1))</f>
        <v/>
      </c>
      <c r="F147" s="118" t="str">
        <f t="shared" si="2"/>
        <v/>
      </c>
      <c r="G147" s="166"/>
    </row>
    <row r="148" spans="1:7" ht="14.25" customHeight="1" x14ac:dyDescent="0.35">
      <c r="A148" s="116" t="s">
        <v>1122</v>
      </c>
      <c r="B148" s="117"/>
      <c r="C148" s="118"/>
      <c r="D148" s="118"/>
      <c r="E148" s="118" t="str">
        <f>IF(ISBLANK(D148),"",INDEX(ΑΜΚ,MATCH(D148,Data!$F$2:$F$1000,0),1))</f>
        <v/>
      </c>
      <c r="F148" s="118" t="str">
        <f t="shared" si="2"/>
        <v/>
      </c>
      <c r="G148" s="166"/>
    </row>
    <row r="149" spans="1:7" ht="14.25" customHeight="1" x14ac:dyDescent="0.35">
      <c r="A149" s="116" t="s">
        <v>1122</v>
      </c>
      <c r="B149" s="117"/>
      <c r="C149" s="118"/>
      <c r="D149" s="118"/>
      <c r="E149" s="118" t="str">
        <f>IF(ISBLANK(D149),"",INDEX(ΑΜΚ,MATCH(D149,Data!$F$2:$F$1000,0),1))</f>
        <v/>
      </c>
      <c r="F149" s="118" t="str">
        <f t="shared" si="2"/>
        <v/>
      </c>
      <c r="G149" s="166"/>
    </row>
    <row r="150" spans="1:7" ht="14.25" customHeight="1" x14ac:dyDescent="0.35">
      <c r="A150" s="116" t="s">
        <v>1122</v>
      </c>
      <c r="B150" s="117"/>
      <c r="C150" s="118"/>
      <c r="D150" s="118"/>
      <c r="E150" s="118" t="str">
        <f>IF(ISBLANK(D150),"",INDEX(ΑΜΚ,MATCH(D150,Data!$F$2:$F$1000,0),1))</f>
        <v/>
      </c>
      <c r="F150" s="118" t="str">
        <f t="shared" si="2"/>
        <v/>
      </c>
      <c r="G150" s="166"/>
    </row>
    <row r="151" spans="1:7" ht="14.25" customHeight="1" x14ac:dyDescent="0.35">
      <c r="A151" s="116" t="s">
        <v>1122</v>
      </c>
      <c r="B151" s="117"/>
      <c r="C151" s="118"/>
      <c r="D151" s="118"/>
      <c r="E151" s="118" t="str">
        <f>IF(ISBLANK(D151),"",INDEX(ΑΜΚ,MATCH(D151,Data!$F$2:$F$1000,0),1))</f>
        <v/>
      </c>
      <c r="F151" s="118" t="str">
        <f t="shared" si="2"/>
        <v/>
      </c>
      <c r="G151" s="166"/>
    </row>
    <row r="152" spans="1:7" ht="14.25" customHeight="1" x14ac:dyDescent="0.35">
      <c r="A152" s="116" t="s">
        <v>1122</v>
      </c>
      <c r="B152" s="117"/>
      <c r="C152" s="118"/>
      <c r="D152" s="118"/>
      <c r="E152" s="118" t="str">
        <f>IF(ISBLANK(D152),"",INDEX(ΑΜΚ,MATCH(D152,Data!$F$2:$F$1000,0),1))</f>
        <v/>
      </c>
      <c r="F152" s="118" t="str">
        <f t="shared" si="2"/>
        <v/>
      </c>
      <c r="G152" s="166"/>
    </row>
    <row r="153" spans="1:7" ht="14.25" customHeight="1" x14ac:dyDescent="0.35">
      <c r="A153" s="116" t="s">
        <v>1122</v>
      </c>
      <c r="B153" s="117"/>
      <c r="C153" s="118"/>
      <c r="D153" s="118"/>
      <c r="E153" s="118" t="str">
        <f>IF(ISBLANK(D153),"",INDEX(ΑΜΚ,MATCH(D153,Data!$F$2:$F$1000,0),1))</f>
        <v/>
      </c>
      <c r="F153" s="118" t="str">
        <f t="shared" si="2"/>
        <v/>
      </c>
      <c r="G153" s="166"/>
    </row>
    <row r="154" spans="1:7" ht="14.25" customHeight="1" x14ac:dyDescent="0.35">
      <c r="A154" s="116" t="s">
        <v>1122</v>
      </c>
      <c r="B154" s="117"/>
      <c r="C154" s="118"/>
      <c r="D154" s="118"/>
      <c r="E154" s="118" t="str">
        <f>IF(ISBLANK(D154),"",INDEX(ΑΜΚ,MATCH(D154,Data!$F$2:$F$1000,0),1))</f>
        <v/>
      </c>
      <c r="F154" s="118" t="str">
        <f t="shared" si="2"/>
        <v/>
      </c>
      <c r="G154" s="166"/>
    </row>
    <row r="155" spans="1:7" ht="14.25" customHeight="1" x14ac:dyDescent="0.35">
      <c r="A155" s="116" t="s">
        <v>1122</v>
      </c>
      <c r="B155" s="117"/>
      <c r="C155" s="118"/>
      <c r="D155" s="118"/>
      <c r="E155" s="118" t="str">
        <f>IF(ISBLANK(D155),"",INDEX(ΑΜΚ,MATCH(D155,Data!$F$2:$F$1000,0),1))</f>
        <v/>
      </c>
      <c r="F155" s="118" t="str">
        <f t="shared" si="2"/>
        <v/>
      </c>
      <c r="G155" s="166"/>
    </row>
    <row r="156" spans="1:7" ht="14.25" customHeight="1" x14ac:dyDescent="0.35">
      <c r="A156" s="116" t="s">
        <v>1122</v>
      </c>
      <c r="B156" s="117"/>
      <c r="C156" s="118"/>
      <c r="D156" s="118"/>
      <c r="E156" s="118" t="str">
        <f>IF(ISBLANK(D156),"",INDEX(ΑΜΚ,MATCH(D156,Data!$F$2:$F$1000,0),1))</f>
        <v/>
      </c>
      <c r="F156" s="118" t="str">
        <f t="shared" si="2"/>
        <v/>
      </c>
      <c r="G156" s="166"/>
    </row>
    <row r="157" spans="1:7" ht="14.25" customHeight="1" x14ac:dyDescent="0.35">
      <c r="A157" s="116" t="s">
        <v>1122</v>
      </c>
      <c r="B157" s="117"/>
      <c r="C157" s="118"/>
      <c r="D157" s="118"/>
      <c r="E157" s="118" t="str">
        <f>IF(ISBLANK(D157),"",INDEX(ΑΜΚ,MATCH(D157,Data!$F$2:$F$1000,0),1))</f>
        <v/>
      </c>
      <c r="F157" s="118" t="str">
        <f t="shared" si="2"/>
        <v/>
      </c>
      <c r="G157" s="166"/>
    </row>
    <row r="158" spans="1:7" ht="14.25" customHeight="1" x14ac:dyDescent="0.35">
      <c r="A158" s="116" t="s">
        <v>1122</v>
      </c>
      <c r="B158" s="117"/>
      <c r="C158" s="118"/>
      <c r="D158" s="118"/>
      <c r="E158" s="118" t="str">
        <f>IF(ISBLANK(D158),"",INDEX(ΑΜΚ,MATCH(D158,Data!$F$2:$F$1000,0),1))</f>
        <v/>
      </c>
      <c r="F158" s="118" t="str">
        <f t="shared" si="2"/>
        <v/>
      </c>
      <c r="G158" s="166"/>
    </row>
    <row r="159" spans="1:7" ht="14.25" customHeight="1" x14ac:dyDescent="0.35">
      <c r="A159" s="116" t="s">
        <v>1122</v>
      </c>
      <c r="B159" s="117"/>
      <c r="C159" s="118"/>
      <c r="D159" s="118"/>
      <c r="E159" s="118" t="str">
        <f>IF(ISBLANK(D159),"",INDEX(ΑΜΚ,MATCH(D159,Data!$F$2:$F$1000,0),1))</f>
        <v/>
      </c>
      <c r="F159" s="118" t="str">
        <f t="shared" si="2"/>
        <v/>
      </c>
      <c r="G159" s="166"/>
    </row>
    <row r="160" spans="1:7" ht="14.25" customHeight="1" x14ac:dyDescent="0.35">
      <c r="A160" s="116" t="s">
        <v>1122</v>
      </c>
      <c r="B160" s="117"/>
      <c r="C160" s="118"/>
      <c r="D160" s="118"/>
      <c r="E160" s="118" t="str">
        <f>IF(ISBLANK(D160),"",INDEX(ΑΜΚ,MATCH(D160,Data!$F$2:$F$1000,0),1))</f>
        <v/>
      </c>
      <c r="F160" s="118" t="str">
        <f t="shared" si="2"/>
        <v/>
      </c>
      <c r="G160" s="166"/>
    </row>
    <row r="161" spans="1:7" ht="14.25" customHeight="1" x14ac:dyDescent="0.35">
      <c r="A161" s="116" t="s">
        <v>1122</v>
      </c>
      <c r="B161" s="117"/>
      <c r="C161" s="118"/>
      <c r="D161" s="118"/>
      <c r="E161" s="118" t="str">
        <f>IF(ISBLANK(D161),"",INDEX(ΑΜΚ,MATCH(D161,Data!$F$2:$F$1000,0),1))</f>
        <v/>
      </c>
      <c r="F161" s="118" t="str">
        <f t="shared" si="2"/>
        <v/>
      </c>
      <c r="G161" s="166"/>
    </row>
    <row r="162" spans="1:7" ht="14.25" customHeight="1" x14ac:dyDescent="0.35">
      <c r="A162" s="116" t="s">
        <v>1122</v>
      </c>
      <c r="B162" s="131"/>
      <c r="C162" s="118"/>
      <c r="D162" s="118"/>
      <c r="E162" s="118" t="str">
        <f>IF(ISBLANK(D162),"",INDEX(ΑΜΚ,MATCH(D162,Data!$F$2:$F$1000,0),1))</f>
        <v/>
      </c>
      <c r="F162" s="118" t="str">
        <f t="shared" si="2"/>
        <v/>
      </c>
      <c r="G162" s="166"/>
    </row>
    <row r="163" spans="1:7" ht="14.25" customHeight="1" x14ac:dyDescent="0.35">
      <c r="A163" s="116" t="s">
        <v>1122</v>
      </c>
      <c r="B163" s="117"/>
      <c r="C163" s="118"/>
      <c r="D163" s="118"/>
      <c r="E163" s="118" t="str">
        <f>IF(ISBLANK(D163),"",INDEX(ΑΜΚ,MATCH(D163,Data!$F$2:$F$1000,0),1))</f>
        <v/>
      </c>
      <c r="F163" s="118" t="str">
        <f t="shared" si="2"/>
        <v/>
      </c>
      <c r="G163" s="166"/>
    </row>
    <row r="164" spans="1:7" ht="14.25" customHeight="1" x14ac:dyDescent="0.35">
      <c r="A164" s="116" t="s">
        <v>1122</v>
      </c>
      <c r="B164" s="117"/>
      <c r="C164" s="118"/>
      <c r="D164" s="118"/>
      <c r="E164" s="118" t="str">
        <f>IF(ISBLANK(D164),"",INDEX(ΑΜΚ,MATCH(D164,Data!$F$2:$F$1000,0),1))</f>
        <v/>
      </c>
      <c r="F164" s="118" t="str">
        <f t="shared" si="2"/>
        <v/>
      </c>
      <c r="G164" s="166"/>
    </row>
    <row r="165" spans="1:7" ht="14.25" customHeight="1" x14ac:dyDescent="0.35">
      <c r="A165" s="116" t="s">
        <v>1122</v>
      </c>
      <c r="B165" s="117"/>
      <c r="C165" s="118"/>
      <c r="D165" s="118"/>
      <c r="E165" s="118" t="str">
        <f>IF(ISBLANK(D165),"",INDEX(ΑΜΚ,MATCH(D165,Data!$F$2:$F$1000,0),1))</f>
        <v/>
      </c>
      <c r="F165" s="118" t="str">
        <f t="shared" si="2"/>
        <v/>
      </c>
      <c r="G165" s="166"/>
    </row>
    <row r="166" spans="1:7" ht="14.25" customHeight="1" x14ac:dyDescent="0.35">
      <c r="A166" s="116" t="s">
        <v>1122</v>
      </c>
      <c r="B166" s="117"/>
      <c r="C166" s="118"/>
      <c r="D166" s="118"/>
      <c r="E166" s="118" t="str">
        <f>IF(ISBLANK(D166),"",INDEX(ΑΜΚ,MATCH(D166,Data!$F$2:$F$1000,0),1))</f>
        <v/>
      </c>
      <c r="F166" s="118" t="str">
        <f t="shared" si="2"/>
        <v/>
      </c>
      <c r="G166" s="166"/>
    </row>
    <row r="167" spans="1:7" ht="14.25" customHeight="1" x14ac:dyDescent="0.35">
      <c r="A167" s="116" t="s">
        <v>1122</v>
      </c>
      <c r="B167" s="117"/>
      <c r="C167" s="118"/>
      <c r="D167" s="118"/>
      <c r="E167" s="118" t="str">
        <f>IF(ISBLANK(D167),"",INDEX(ΑΜΚ,MATCH(D167,Data!$F$2:$F$1000,0),1))</f>
        <v/>
      </c>
      <c r="F167" s="118" t="str">
        <f t="shared" si="2"/>
        <v/>
      </c>
      <c r="G167" s="166"/>
    </row>
    <row r="168" spans="1:7" ht="14.25" customHeight="1" x14ac:dyDescent="0.35">
      <c r="A168" s="116" t="s">
        <v>1122</v>
      </c>
      <c r="B168" s="117"/>
      <c r="C168" s="118"/>
      <c r="D168" s="118"/>
      <c r="E168" s="118" t="str">
        <f>IF(ISBLANK(D168),"",INDEX(ΑΜΚ,MATCH(D168,Data!$F$2:$F$1000,0),1))</f>
        <v/>
      </c>
      <c r="F168" s="118" t="str">
        <f t="shared" si="2"/>
        <v/>
      </c>
      <c r="G168" s="166"/>
    </row>
    <row r="169" spans="1:7" ht="14.25" customHeight="1" x14ac:dyDescent="0.35">
      <c r="A169" s="116" t="s">
        <v>1122</v>
      </c>
      <c r="B169" s="117"/>
      <c r="C169" s="118"/>
      <c r="D169" s="118"/>
      <c r="E169" s="118" t="str">
        <f>IF(ISBLANK(D169),"",INDEX(ΑΜΚ,MATCH(D169,Data!$F$2:$F$1000,0),1))</f>
        <v/>
      </c>
      <c r="F169" s="118" t="str">
        <f t="shared" si="2"/>
        <v/>
      </c>
      <c r="G169" s="166"/>
    </row>
    <row r="170" spans="1:7" ht="14.25" customHeight="1" x14ac:dyDescent="0.35">
      <c r="A170" s="116" t="s">
        <v>1122</v>
      </c>
      <c r="B170" s="117"/>
      <c r="C170" s="118"/>
      <c r="D170" s="118"/>
      <c r="E170" s="118" t="str">
        <f>IF(ISBLANK(D170),"",INDEX(ΑΜΚ,MATCH(D170,Data!$F$2:$F$1000,0),1))</f>
        <v/>
      </c>
      <c r="F170" s="118" t="str">
        <f t="shared" si="2"/>
        <v/>
      </c>
      <c r="G170" s="166"/>
    </row>
    <row r="171" spans="1:7" ht="14.25" customHeight="1" x14ac:dyDescent="0.35">
      <c r="A171" s="116" t="s">
        <v>1122</v>
      </c>
      <c r="B171" s="117"/>
      <c r="C171" s="118"/>
      <c r="D171" s="118"/>
      <c r="E171" s="118" t="str">
        <f>IF(ISBLANK(D171),"",INDEX(ΑΜΚ,MATCH(D171,Data!$F$2:$F$1000,0),1))</f>
        <v/>
      </c>
      <c r="F171" s="118" t="str">
        <f t="shared" si="2"/>
        <v/>
      </c>
      <c r="G171" s="166"/>
    </row>
    <row r="172" spans="1:7" ht="14.25" customHeight="1" x14ac:dyDescent="0.35">
      <c r="A172" s="116" t="s">
        <v>1122</v>
      </c>
      <c r="B172" s="117"/>
      <c r="C172" s="118"/>
      <c r="D172" s="118"/>
      <c r="E172" s="118" t="str">
        <f>IF(ISBLANK(D172),"",INDEX(ΑΜΚ,MATCH(D172,Data!$F$2:$F$1000,0),1))</f>
        <v/>
      </c>
      <c r="F172" s="118" t="str">
        <f t="shared" si="2"/>
        <v/>
      </c>
      <c r="G172" s="166"/>
    </row>
    <row r="173" spans="1:7" ht="14.25" customHeight="1" x14ac:dyDescent="0.35">
      <c r="A173" s="116" t="s">
        <v>1122</v>
      </c>
      <c r="B173" s="117"/>
      <c r="C173" s="118"/>
      <c r="D173" s="118"/>
      <c r="E173" s="118" t="str">
        <f>IF(ISBLANK(D173),"",INDEX(ΑΜΚ,MATCH(D173,Data!$F$2:$F$1000,0),1))</f>
        <v/>
      </c>
      <c r="F173" s="118" t="str">
        <f t="shared" si="2"/>
        <v/>
      </c>
      <c r="G173" s="166"/>
    </row>
    <row r="174" spans="1:7" ht="14.25" customHeight="1" x14ac:dyDescent="0.35">
      <c r="A174" s="116" t="s">
        <v>1122</v>
      </c>
      <c r="B174" s="117"/>
      <c r="C174" s="118"/>
      <c r="D174" s="118"/>
      <c r="E174" s="118" t="str">
        <f>IF(ISBLANK(D174),"",INDEX(ΑΜΚ,MATCH(D174,Data!$F$2:$F$1000,0),1))</f>
        <v/>
      </c>
      <c r="F174" s="118" t="str">
        <f t="shared" si="2"/>
        <v/>
      </c>
      <c r="G174" s="166"/>
    </row>
    <row r="175" spans="1:7" ht="14.25" customHeight="1" x14ac:dyDescent="0.35">
      <c r="A175" s="116" t="s">
        <v>1122</v>
      </c>
      <c r="B175" s="117"/>
      <c r="C175" s="118"/>
      <c r="D175" s="118"/>
      <c r="E175" s="118" t="str">
        <f>IF(ISBLANK(D175),"",INDEX(ΑΜΚ,MATCH(D175,Data!$F$2:$F$1000,0),1))</f>
        <v/>
      </c>
      <c r="F175" s="118" t="str">
        <f t="shared" si="2"/>
        <v/>
      </c>
      <c r="G175" s="166"/>
    </row>
    <row r="176" spans="1:7" ht="14.25" customHeight="1" x14ac:dyDescent="0.35">
      <c r="A176" s="116" t="s">
        <v>1122</v>
      </c>
      <c r="B176" s="117"/>
      <c r="C176" s="118"/>
      <c r="D176" s="118"/>
      <c r="E176" s="118" t="str">
        <f>IF(ISBLANK(D176),"",INDEX(ΑΜΚ,MATCH(D176,Data!$F$2:$F$1000,0),1))</f>
        <v/>
      </c>
      <c r="F176" s="118" t="str">
        <f t="shared" si="2"/>
        <v/>
      </c>
      <c r="G176" s="166"/>
    </row>
    <row r="177" spans="1:7" ht="14.25" customHeight="1" x14ac:dyDescent="0.35">
      <c r="A177" s="116" t="s">
        <v>1122</v>
      </c>
      <c r="B177" s="117"/>
      <c r="C177" s="118"/>
      <c r="D177" s="118"/>
      <c r="E177" s="118" t="str">
        <f>IF(ISBLANK(D177),"",INDEX(ΑΜΚ,MATCH(D177,Data!$F$2:$F$1000,0),1))</f>
        <v/>
      </c>
      <c r="F177" s="118" t="str">
        <f t="shared" si="2"/>
        <v/>
      </c>
      <c r="G177" s="166"/>
    </row>
    <row r="178" spans="1:7" ht="14.25" customHeight="1" x14ac:dyDescent="0.35">
      <c r="A178" s="116" t="s">
        <v>1122</v>
      </c>
      <c r="B178" s="117"/>
      <c r="C178" s="118"/>
      <c r="D178" s="118"/>
      <c r="E178" s="118" t="str">
        <f>IF(ISBLANK(D178),"",INDEX(ΑΜΚ,MATCH(D178,Data!$F$2:$F$1000,0),1))</f>
        <v/>
      </c>
      <c r="F178" s="118" t="str">
        <f t="shared" si="2"/>
        <v/>
      </c>
      <c r="G178" s="166"/>
    </row>
    <row r="179" spans="1:7" ht="14.25" customHeight="1" x14ac:dyDescent="0.35">
      <c r="A179" s="116" t="s">
        <v>1122</v>
      </c>
      <c r="B179" s="117"/>
      <c r="C179" s="118"/>
      <c r="D179" s="118"/>
      <c r="E179" s="118" t="str">
        <f>IF(ISBLANK(D179),"",INDEX(ΑΜΚ,MATCH(D179,Data!$F$2:$F$1000,0),1))</f>
        <v/>
      </c>
      <c r="F179" s="118" t="str">
        <f t="shared" si="2"/>
        <v/>
      </c>
      <c r="G179" s="166"/>
    </row>
    <row r="180" spans="1:7" ht="14.25" customHeight="1" x14ac:dyDescent="0.35">
      <c r="A180" s="116" t="s">
        <v>1122</v>
      </c>
      <c r="B180" s="117"/>
      <c r="C180" s="118"/>
      <c r="D180" s="118"/>
      <c r="E180" s="118" t="str">
        <f>IF(ISBLANK(D180),"",INDEX(ΑΜΚ,MATCH(D180,Data!$F$2:$F$1000,0),1))</f>
        <v/>
      </c>
      <c r="F180" s="118" t="str">
        <f t="shared" si="2"/>
        <v/>
      </c>
      <c r="G180" s="166"/>
    </row>
    <row r="181" spans="1:7" ht="14.25" customHeight="1" x14ac:dyDescent="0.35">
      <c r="A181" s="116" t="s">
        <v>1122</v>
      </c>
      <c r="B181" s="117"/>
      <c r="C181" s="118"/>
      <c r="D181" s="118"/>
      <c r="E181" s="118" t="str">
        <f>IF(ISBLANK(D181),"",INDEX(ΑΜΚ,MATCH(D181,Data!$F$2:$F$1000,0),1))</f>
        <v/>
      </c>
      <c r="F181" s="118" t="str">
        <f t="shared" si="2"/>
        <v/>
      </c>
      <c r="G181" s="166"/>
    </row>
    <row r="182" spans="1:7" ht="14.25" customHeight="1" x14ac:dyDescent="0.35">
      <c r="A182" s="116" t="s">
        <v>1122</v>
      </c>
      <c r="B182" s="117"/>
      <c r="C182" s="118"/>
      <c r="D182" s="118"/>
      <c r="E182" s="118" t="str">
        <f>IF(ISBLANK(D182),"",INDEX(ΑΜΚ,MATCH(D182,Data!$F$2:$F$1000,0),1))</f>
        <v/>
      </c>
      <c r="F182" s="118" t="str">
        <f t="shared" si="2"/>
        <v/>
      </c>
      <c r="G182" s="166"/>
    </row>
    <row r="183" spans="1:7" ht="14.25" customHeight="1" x14ac:dyDescent="0.35">
      <c r="A183" s="116" t="s">
        <v>1122</v>
      </c>
      <c r="B183" s="117"/>
      <c r="C183" s="118"/>
      <c r="D183" s="118"/>
      <c r="E183" s="118" t="str">
        <f>IF(ISBLANK(D183),"",INDEX(ΑΜΚ,MATCH(D183,Data!$F$2:$F$1000,0),1))</f>
        <v/>
      </c>
      <c r="F183" s="118" t="str">
        <f t="shared" si="2"/>
        <v/>
      </c>
      <c r="G183" s="166"/>
    </row>
    <row r="184" spans="1:7" ht="14.25" customHeight="1" x14ac:dyDescent="0.35">
      <c r="A184" s="116" t="s">
        <v>1122</v>
      </c>
      <c r="B184" s="117"/>
      <c r="C184" s="118"/>
      <c r="D184" s="118"/>
      <c r="E184" s="118" t="str">
        <f>IF(ISBLANK(D184),"",INDEX(ΑΜΚ,MATCH(D184,Data!$F$2:$F$1000,0),1))</f>
        <v/>
      </c>
      <c r="F184" s="118" t="str">
        <f t="shared" si="2"/>
        <v/>
      </c>
      <c r="G184" s="166"/>
    </row>
    <row r="185" spans="1:7" ht="14.25" customHeight="1" x14ac:dyDescent="0.35">
      <c r="A185" s="116" t="s">
        <v>1122</v>
      </c>
      <c r="B185" s="117"/>
      <c r="C185" s="118"/>
      <c r="D185" s="118"/>
      <c r="E185" s="118" t="str">
        <f>IF(ISBLANK(D185),"",INDEX(ΑΜΚ,MATCH(D185,Data!$F$2:$F$1000,0),1))</f>
        <v/>
      </c>
      <c r="F185" s="118" t="str">
        <f t="shared" si="2"/>
        <v/>
      </c>
      <c r="G185" s="166"/>
    </row>
    <row r="186" spans="1:7" ht="14.25" customHeight="1" x14ac:dyDescent="0.35">
      <c r="A186" s="116" t="s">
        <v>1122</v>
      </c>
      <c r="B186" s="117"/>
      <c r="C186" s="118"/>
      <c r="D186" s="118"/>
      <c r="E186" s="118" t="str">
        <f>IF(ISBLANK(D186),"",INDEX(ΑΜΚ,MATCH(D186,Data!$F$2:$F$1000,0),1))</f>
        <v/>
      </c>
      <c r="F186" s="118" t="str">
        <f t="shared" si="2"/>
        <v/>
      </c>
      <c r="G186" s="166"/>
    </row>
    <row r="187" spans="1:7" ht="14.25" customHeight="1" x14ac:dyDescent="0.35">
      <c r="A187" s="116" t="s">
        <v>1122</v>
      </c>
      <c r="B187" s="117"/>
      <c r="C187" s="118"/>
      <c r="D187" s="118"/>
      <c r="E187" s="118" t="str">
        <f>IF(ISBLANK(D187),"",INDEX(ΑΜΚ,MATCH(D187,Data!$F$2:$F$1000,0),1))</f>
        <v/>
      </c>
      <c r="F187" s="118" t="str">
        <f t="shared" si="2"/>
        <v/>
      </c>
      <c r="G187" s="166"/>
    </row>
    <row r="188" spans="1:7" ht="14.25" customHeight="1" x14ac:dyDescent="0.35">
      <c r="A188" s="116" t="s">
        <v>1122</v>
      </c>
      <c r="B188" s="117"/>
      <c r="C188" s="118"/>
      <c r="D188" s="118"/>
      <c r="E188" s="118" t="str">
        <f>IF(ISBLANK(D188),"",INDEX(ΑΜΚ,MATCH(D188,Data!$F$2:$F$1000,0),1))</f>
        <v/>
      </c>
      <c r="F188" s="118" t="str">
        <f t="shared" si="2"/>
        <v/>
      </c>
      <c r="G188" s="166"/>
    </row>
    <row r="189" spans="1:7" ht="14.25" customHeight="1" x14ac:dyDescent="0.35">
      <c r="A189" s="116" t="s">
        <v>1122</v>
      </c>
      <c r="B189" s="117"/>
      <c r="C189" s="118"/>
      <c r="D189" s="118"/>
      <c r="E189" s="118" t="str">
        <f>IF(ISBLANK(D189),"",INDEX(ΑΜΚ,MATCH(D189,Data!$F$2:$F$1000,0),1))</f>
        <v/>
      </c>
      <c r="F189" s="118" t="str">
        <f t="shared" si="2"/>
        <v/>
      </c>
      <c r="G189" s="166"/>
    </row>
    <row r="190" spans="1:7" ht="14.25" customHeight="1" x14ac:dyDescent="0.35">
      <c r="A190" s="116" t="s">
        <v>1122</v>
      </c>
      <c r="B190" s="117"/>
      <c r="C190" s="118"/>
      <c r="D190" s="118"/>
      <c r="E190" s="118" t="str">
        <f>IF(ISBLANK(D190),"",INDEX(ΑΜΚ,MATCH(D190,Data!$F$2:$F$1000,0),1))</f>
        <v/>
      </c>
      <c r="F190" s="118" t="str">
        <f t="shared" si="2"/>
        <v/>
      </c>
      <c r="G190" s="166"/>
    </row>
    <row r="191" spans="1:7" ht="14.25" customHeight="1" x14ac:dyDescent="0.35">
      <c r="A191" s="116" t="s">
        <v>1122</v>
      </c>
      <c r="B191" s="117"/>
      <c r="C191" s="118"/>
      <c r="D191" s="118"/>
      <c r="E191" s="118" t="str">
        <f>IF(ISBLANK(D191),"",INDEX(ΑΜΚ,MATCH(D191,Data!$F$2:$F$1000,0),1))</f>
        <v/>
      </c>
      <c r="F191" s="118" t="str">
        <f t="shared" si="2"/>
        <v/>
      </c>
      <c r="G191" s="166"/>
    </row>
    <row r="192" spans="1:7" ht="14.25" customHeight="1" x14ac:dyDescent="0.35">
      <c r="A192" s="116" t="s">
        <v>1122</v>
      </c>
      <c r="B192" s="117"/>
      <c r="C192" s="118"/>
      <c r="D192" s="118"/>
      <c r="E192" s="118" t="str">
        <f>IF(ISBLANK(D192),"",INDEX(ΑΜΚ,MATCH(D192,Data!$F$2:$F$1000,0),1))</f>
        <v/>
      </c>
      <c r="F192" s="118" t="str">
        <f t="shared" si="2"/>
        <v/>
      </c>
      <c r="G192" s="166"/>
    </row>
    <row r="193" spans="1:7" ht="14.25" customHeight="1" x14ac:dyDescent="0.35">
      <c r="A193" s="116" t="s">
        <v>1122</v>
      </c>
      <c r="B193" s="117"/>
      <c r="C193" s="118"/>
      <c r="D193" s="118"/>
      <c r="E193" s="118" t="str">
        <f>IF(ISBLANK(D193),"",INDEX(ΑΜΚ,MATCH(D193,Data!$F$2:$F$1000,0),1))</f>
        <v/>
      </c>
      <c r="F193" s="118" t="str">
        <f t="shared" si="2"/>
        <v/>
      </c>
      <c r="G193" s="166"/>
    </row>
    <row r="194" spans="1:7" ht="14.25" customHeight="1" x14ac:dyDescent="0.35">
      <c r="A194" s="116" t="s">
        <v>1122</v>
      </c>
      <c r="B194" s="117"/>
      <c r="C194" s="118"/>
      <c r="D194" s="118"/>
      <c r="E194" s="118" t="str">
        <f>IF(ISBLANK(D194),"",INDEX(ΑΜΚ,MATCH(D194,Data!$F$2:$F$1000,0),1))</f>
        <v/>
      </c>
      <c r="F194" s="118" t="str">
        <f t="shared" ref="F194:F257" si="3">IF(ISBLANK(C194),"",INDEX(ΚΩΔ_ΜΑΘΗΜ_ΑΙΣΘ_Α1,MATCH(C194,ΜΑΘΗΜ_ΑΙΣΘ_Α1,0)))</f>
        <v/>
      </c>
      <c r="G194" s="166"/>
    </row>
    <row r="195" spans="1:7" ht="14.25" customHeight="1" x14ac:dyDescent="0.35">
      <c r="A195" s="116" t="s">
        <v>1122</v>
      </c>
      <c r="B195" s="117"/>
      <c r="C195" s="118"/>
      <c r="D195" s="118"/>
      <c r="E195" s="118" t="str">
        <f>IF(ISBLANK(D195),"",INDEX(ΑΜΚ,MATCH(D195,Data!$F$2:$F$1000,0),1))</f>
        <v/>
      </c>
      <c r="F195" s="118" t="str">
        <f t="shared" si="3"/>
        <v/>
      </c>
      <c r="G195" s="166"/>
    </row>
    <row r="196" spans="1:7" ht="14.25" customHeight="1" x14ac:dyDescent="0.35">
      <c r="A196" s="116" t="s">
        <v>1122</v>
      </c>
      <c r="B196" s="117"/>
      <c r="C196" s="118"/>
      <c r="D196" s="118"/>
      <c r="E196" s="118" t="str">
        <f>IF(ISBLANK(D196),"",INDEX(ΑΜΚ,MATCH(D196,Data!$F$2:$F$1000,0),1))</f>
        <v/>
      </c>
      <c r="F196" s="118" t="str">
        <f t="shared" si="3"/>
        <v/>
      </c>
      <c r="G196" s="166"/>
    </row>
    <row r="197" spans="1:7" ht="14.25" customHeight="1" x14ac:dyDescent="0.35">
      <c r="A197" s="116" t="s">
        <v>1122</v>
      </c>
      <c r="B197" s="117"/>
      <c r="C197" s="118"/>
      <c r="D197" s="118"/>
      <c r="E197" s="118" t="str">
        <f>IF(ISBLANK(D197),"",INDEX(ΑΜΚ,MATCH(D197,Data!$F$2:$F$1000,0),1))</f>
        <v/>
      </c>
      <c r="F197" s="118" t="str">
        <f t="shared" si="3"/>
        <v/>
      </c>
      <c r="G197" s="166"/>
    </row>
    <row r="198" spans="1:7" ht="14.25" customHeight="1" x14ac:dyDescent="0.35">
      <c r="A198" s="116" t="s">
        <v>1122</v>
      </c>
      <c r="B198" s="117"/>
      <c r="C198" s="118"/>
      <c r="D198" s="118"/>
      <c r="E198" s="118" t="str">
        <f>IF(ISBLANK(D198),"",INDEX(ΑΜΚ,MATCH(D198,Data!$F$2:$F$1000,0),1))</f>
        <v/>
      </c>
      <c r="F198" s="118" t="str">
        <f t="shared" si="3"/>
        <v/>
      </c>
      <c r="G198" s="166"/>
    </row>
    <row r="199" spans="1:7" ht="14.25" customHeight="1" x14ac:dyDescent="0.35">
      <c r="A199" s="116" t="s">
        <v>1122</v>
      </c>
      <c r="B199" s="117"/>
      <c r="C199" s="118"/>
      <c r="D199" s="118"/>
      <c r="E199" s="118" t="str">
        <f>IF(ISBLANK(D199),"",INDEX(ΑΜΚ,MATCH(D199,Data!$F$2:$F$1000,0),1))</f>
        <v/>
      </c>
      <c r="F199" s="118" t="str">
        <f t="shared" si="3"/>
        <v/>
      </c>
      <c r="G199" s="166"/>
    </row>
    <row r="200" spans="1:7" ht="14.25" customHeight="1" x14ac:dyDescent="0.35">
      <c r="A200" s="116" t="s">
        <v>1122</v>
      </c>
      <c r="B200" s="117"/>
      <c r="C200" s="118"/>
      <c r="D200" s="118"/>
      <c r="E200" s="118" t="str">
        <f>IF(ISBLANK(D200),"",INDEX(ΑΜΚ,MATCH(D200,Data!$F$2:$F$1000,0),1))</f>
        <v/>
      </c>
      <c r="F200" s="118" t="str">
        <f t="shared" si="3"/>
        <v/>
      </c>
      <c r="G200" s="166"/>
    </row>
    <row r="201" spans="1:7" ht="14.25" customHeight="1" x14ac:dyDescent="0.35">
      <c r="A201" s="116" t="s">
        <v>1122</v>
      </c>
      <c r="B201" s="117"/>
      <c r="C201" s="118"/>
      <c r="D201" s="118"/>
      <c r="E201" s="118" t="str">
        <f>IF(ISBLANK(D201),"",INDEX(ΑΜΚ,MATCH(D201,Data!$F$2:$F$1000,0),1))</f>
        <v/>
      </c>
      <c r="F201" s="118" t="str">
        <f t="shared" si="3"/>
        <v/>
      </c>
      <c r="G201" s="166"/>
    </row>
    <row r="202" spans="1:7" ht="14.25" customHeight="1" x14ac:dyDescent="0.35">
      <c r="A202" s="116" t="s">
        <v>1122</v>
      </c>
      <c r="B202" s="117"/>
      <c r="C202" s="118"/>
      <c r="D202" s="118"/>
      <c r="E202" s="118" t="str">
        <f>IF(ISBLANK(D202),"",INDEX(ΑΜΚ,MATCH(D202,Data!$F$2:$F$1000,0),1))</f>
        <v/>
      </c>
      <c r="F202" s="118" t="str">
        <f t="shared" si="3"/>
        <v/>
      </c>
      <c r="G202" s="166"/>
    </row>
    <row r="203" spans="1:7" ht="14.25" customHeight="1" x14ac:dyDescent="0.35">
      <c r="A203" s="116" t="s">
        <v>1122</v>
      </c>
      <c r="B203" s="117"/>
      <c r="C203" s="118"/>
      <c r="D203" s="118"/>
      <c r="E203" s="118" t="str">
        <f>IF(ISBLANK(D203),"",INDEX(ΑΜΚ,MATCH(D203,Data!$F$2:$F$1000,0),1))</f>
        <v/>
      </c>
      <c r="F203" s="118" t="str">
        <f t="shared" si="3"/>
        <v/>
      </c>
      <c r="G203" s="166"/>
    </row>
    <row r="204" spans="1:7" ht="14.25" customHeight="1" x14ac:dyDescent="0.35">
      <c r="A204" s="116" t="s">
        <v>1122</v>
      </c>
      <c r="B204" s="117"/>
      <c r="C204" s="118"/>
      <c r="D204" s="118"/>
      <c r="E204" s="118" t="str">
        <f>IF(ISBLANK(D204),"",INDEX(ΑΜΚ,MATCH(D204,Data!$F$2:$F$1000,0),1))</f>
        <v/>
      </c>
      <c r="F204" s="118" t="str">
        <f t="shared" si="3"/>
        <v/>
      </c>
      <c r="G204" s="166"/>
    </row>
    <row r="205" spans="1:7" ht="14.25" customHeight="1" x14ac:dyDescent="0.35">
      <c r="A205" s="116" t="s">
        <v>1122</v>
      </c>
      <c r="B205" s="117"/>
      <c r="C205" s="118"/>
      <c r="D205" s="118"/>
      <c r="E205" s="118" t="str">
        <f>IF(ISBLANK(D205),"",INDEX(ΑΜΚ,MATCH(D205,Data!$F$2:$F$1000,0),1))</f>
        <v/>
      </c>
      <c r="F205" s="118" t="str">
        <f t="shared" si="3"/>
        <v/>
      </c>
      <c r="G205" s="166"/>
    </row>
    <row r="206" spans="1:7" ht="14.25" customHeight="1" x14ac:dyDescent="0.35">
      <c r="A206" s="116" t="s">
        <v>1122</v>
      </c>
      <c r="B206" s="117"/>
      <c r="C206" s="118"/>
      <c r="D206" s="118"/>
      <c r="E206" s="118" t="str">
        <f>IF(ISBLANK(D206),"",INDEX(ΑΜΚ,MATCH(D206,Data!$F$2:$F$1000,0),1))</f>
        <v/>
      </c>
      <c r="F206" s="118" t="str">
        <f t="shared" si="3"/>
        <v/>
      </c>
      <c r="G206" s="166"/>
    </row>
    <row r="207" spans="1:7" ht="14.25" customHeight="1" x14ac:dyDescent="0.35">
      <c r="A207" s="116" t="s">
        <v>1122</v>
      </c>
      <c r="B207" s="117"/>
      <c r="C207" s="118"/>
      <c r="D207" s="118"/>
      <c r="E207" s="118" t="str">
        <f>IF(ISBLANK(D207),"",INDEX(ΑΜΚ,MATCH(D207,Data!$F$2:$F$1000,0),1))</f>
        <v/>
      </c>
      <c r="F207" s="118" t="str">
        <f t="shared" si="3"/>
        <v/>
      </c>
      <c r="G207" s="166"/>
    </row>
    <row r="208" spans="1:7" ht="14.25" customHeight="1" x14ac:dyDescent="0.35">
      <c r="A208" s="116" t="s">
        <v>1122</v>
      </c>
      <c r="B208" s="117"/>
      <c r="C208" s="118"/>
      <c r="D208" s="118"/>
      <c r="E208" s="118" t="str">
        <f>IF(ISBLANK(D208),"",INDEX(ΑΜΚ,MATCH(D208,Data!$F$2:$F$1000,0),1))</f>
        <v/>
      </c>
      <c r="F208" s="118" t="str">
        <f t="shared" si="3"/>
        <v/>
      </c>
      <c r="G208" s="166"/>
    </row>
    <row r="209" spans="1:7" ht="14.25" customHeight="1" x14ac:dyDescent="0.35">
      <c r="A209" s="116" t="s">
        <v>1122</v>
      </c>
      <c r="B209" s="117"/>
      <c r="C209" s="118"/>
      <c r="D209" s="118"/>
      <c r="E209" s="118" t="str">
        <f>IF(ISBLANK(D209),"",INDEX(ΑΜΚ,MATCH(D209,Data!$F$2:$F$1000,0),1))</f>
        <v/>
      </c>
      <c r="F209" s="118" t="str">
        <f t="shared" si="3"/>
        <v/>
      </c>
      <c r="G209" s="166"/>
    </row>
    <row r="210" spans="1:7" ht="14.25" customHeight="1" x14ac:dyDescent="0.35">
      <c r="A210" s="116" t="s">
        <v>1122</v>
      </c>
      <c r="B210" s="117"/>
      <c r="C210" s="118"/>
      <c r="D210" s="118"/>
      <c r="E210" s="118" t="str">
        <f>IF(ISBLANK(D210),"",INDEX(ΑΜΚ,MATCH(D210,Data!$F$2:$F$1000,0),1))</f>
        <v/>
      </c>
      <c r="F210" s="118" t="str">
        <f t="shared" si="3"/>
        <v/>
      </c>
      <c r="G210" s="166"/>
    </row>
    <row r="211" spans="1:7" ht="14.25" customHeight="1" x14ac:dyDescent="0.35">
      <c r="A211" s="116" t="s">
        <v>1122</v>
      </c>
      <c r="B211" s="117"/>
      <c r="C211" s="118"/>
      <c r="D211" s="118"/>
      <c r="E211" s="118" t="str">
        <f>IF(ISBLANK(D211),"",INDEX(ΑΜΚ,MATCH(D211,Data!$F$2:$F$1000,0),1))</f>
        <v/>
      </c>
      <c r="F211" s="118" t="str">
        <f t="shared" si="3"/>
        <v/>
      </c>
      <c r="G211" s="166"/>
    </row>
    <row r="212" spans="1:7" ht="14.25" customHeight="1" x14ac:dyDescent="0.35">
      <c r="A212" s="116" t="s">
        <v>1122</v>
      </c>
      <c r="B212" s="117"/>
      <c r="C212" s="118"/>
      <c r="D212" s="118"/>
      <c r="E212" s="118" t="str">
        <f>IF(ISBLANK(D212),"",INDEX(ΑΜΚ,MATCH(D212,Data!$F$2:$F$1000,0),1))</f>
        <v/>
      </c>
      <c r="F212" s="118" t="str">
        <f t="shared" si="3"/>
        <v/>
      </c>
      <c r="G212" s="166"/>
    </row>
    <row r="213" spans="1:7" ht="14.25" customHeight="1" x14ac:dyDescent="0.35">
      <c r="A213" s="116" t="s">
        <v>1122</v>
      </c>
      <c r="B213" s="117"/>
      <c r="C213" s="118"/>
      <c r="D213" s="118"/>
      <c r="E213" s="118" t="str">
        <f>IF(ISBLANK(D213),"",INDEX(ΑΜΚ,MATCH(D213,Data!$F$2:$F$1000,0),1))</f>
        <v/>
      </c>
      <c r="F213" s="118" t="str">
        <f t="shared" si="3"/>
        <v/>
      </c>
      <c r="G213" s="166"/>
    </row>
    <row r="214" spans="1:7" ht="14.25" customHeight="1" x14ac:dyDescent="0.35">
      <c r="A214" s="116" t="s">
        <v>1122</v>
      </c>
      <c r="B214" s="117"/>
      <c r="C214" s="118"/>
      <c r="D214" s="118"/>
      <c r="E214" s="118" t="str">
        <f>IF(ISBLANK(D214),"",INDEX(ΑΜΚ,MATCH(D214,Data!$F$2:$F$1000,0),1))</f>
        <v/>
      </c>
      <c r="F214" s="118" t="str">
        <f t="shared" si="3"/>
        <v/>
      </c>
      <c r="G214" s="166"/>
    </row>
    <row r="215" spans="1:7" ht="14.25" customHeight="1" x14ac:dyDescent="0.35">
      <c r="A215" s="116" t="s">
        <v>1122</v>
      </c>
      <c r="B215" s="117"/>
      <c r="C215" s="118"/>
      <c r="D215" s="118"/>
      <c r="E215" s="118" t="str">
        <f>IF(ISBLANK(D215),"",INDEX(ΑΜΚ,MATCH(D215,Data!$F$2:$F$1000,0),1))</f>
        <v/>
      </c>
      <c r="F215" s="118" t="str">
        <f t="shared" si="3"/>
        <v/>
      </c>
      <c r="G215" s="166"/>
    </row>
    <row r="216" spans="1:7" ht="14.25" customHeight="1" x14ac:dyDescent="0.35">
      <c r="A216" s="116" t="s">
        <v>1122</v>
      </c>
      <c r="B216" s="117"/>
      <c r="C216" s="118"/>
      <c r="D216" s="118"/>
      <c r="E216" s="118" t="str">
        <f>IF(ISBLANK(D216),"",INDEX(ΑΜΚ,MATCH(D216,Data!$F$2:$F$1000,0),1))</f>
        <v/>
      </c>
      <c r="F216" s="118" t="str">
        <f t="shared" si="3"/>
        <v/>
      </c>
      <c r="G216" s="166"/>
    </row>
    <row r="217" spans="1:7" ht="14.25" customHeight="1" x14ac:dyDescent="0.35">
      <c r="A217" s="116" t="s">
        <v>1122</v>
      </c>
      <c r="B217" s="117"/>
      <c r="C217" s="118"/>
      <c r="D217" s="118"/>
      <c r="E217" s="118" t="str">
        <f>IF(ISBLANK(D217),"",INDEX(ΑΜΚ,MATCH(D217,Data!$F$2:$F$1000,0),1))</f>
        <v/>
      </c>
      <c r="F217" s="118" t="str">
        <f t="shared" si="3"/>
        <v/>
      </c>
      <c r="G217" s="166"/>
    </row>
    <row r="218" spans="1:7" ht="14.25" customHeight="1" x14ac:dyDescent="0.35">
      <c r="A218" s="116" t="s">
        <v>1122</v>
      </c>
      <c r="B218" s="117"/>
      <c r="C218" s="118"/>
      <c r="D218" s="118"/>
      <c r="E218" s="118" t="str">
        <f>IF(ISBLANK(D218),"",INDEX(ΑΜΚ,MATCH(D218,Data!$F$2:$F$1000,0),1))</f>
        <v/>
      </c>
      <c r="F218" s="118" t="str">
        <f t="shared" si="3"/>
        <v/>
      </c>
      <c r="G218" s="166"/>
    </row>
    <row r="219" spans="1:7" ht="14.25" customHeight="1" x14ac:dyDescent="0.35">
      <c r="A219" s="116" t="s">
        <v>1122</v>
      </c>
      <c r="B219" s="117"/>
      <c r="C219" s="118"/>
      <c r="D219" s="118"/>
      <c r="E219" s="118" t="str">
        <f>IF(ISBLANK(D219),"",INDEX(ΑΜΚ,MATCH(D219,Data!$F$2:$F$1000,0),1))</f>
        <v/>
      </c>
      <c r="F219" s="118" t="str">
        <f t="shared" si="3"/>
        <v/>
      </c>
      <c r="G219" s="166"/>
    </row>
    <row r="220" spans="1:7" ht="14.25" customHeight="1" x14ac:dyDescent="0.35">
      <c r="A220" s="116" t="s">
        <v>1122</v>
      </c>
      <c r="B220" s="117"/>
      <c r="C220" s="118"/>
      <c r="D220" s="118"/>
      <c r="E220" s="118" t="str">
        <f>IF(ISBLANK(D220),"",INDEX(ΑΜΚ,MATCH(D220,Data!$F$2:$F$1000,0),1))</f>
        <v/>
      </c>
      <c r="F220" s="118" t="str">
        <f t="shared" si="3"/>
        <v/>
      </c>
      <c r="G220" s="166"/>
    </row>
    <row r="221" spans="1:7" ht="14.25" customHeight="1" x14ac:dyDescent="0.35">
      <c r="A221" s="116" t="s">
        <v>1122</v>
      </c>
      <c r="B221" s="117"/>
      <c r="C221" s="118"/>
      <c r="D221" s="118"/>
      <c r="E221" s="118" t="str">
        <f>IF(ISBLANK(D221),"",INDEX(ΑΜΚ,MATCH(D221,Data!$F$2:$F$1000,0),1))</f>
        <v/>
      </c>
      <c r="F221" s="118" t="str">
        <f t="shared" si="3"/>
        <v/>
      </c>
      <c r="G221" s="166"/>
    </row>
    <row r="222" spans="1:7" ht="14.25" customHeight="1" x14ac:dyDescent="0.35">
      <c r="A222" s="116" t="s">
        <v>1122</v>
      </c>
      <c r="B222" s="117"/>
      <c r="C222" s="118"/>
      <c r="D222" s="118"/>
      <c r="E222" s="118" t="str">
        <f>IF(ISBLANK(D222),"",INDEX(ΑΜΚ,MATCH(D222,Data!$F$2:$F$1000,0),1))</f>
        <v/>
      </c>
      <c r="F222" s="118" t="str">
        <f t="shared" si="3"/>
        <v/>
      </c>
      <c r="G222" s="166"/>
    </row>
    <row r="223" spans="1:7" ht="14.25" customHeight="1" x14ac:dyDescent="0.35">
      <c r="A223" s="116" t="s">
        <v>1122</v>
      </c>
      <c r="B223" s="117"/>
      <c r="C223" s="118"/>
      <c r="D223" s="118"/>
      <c r="E223" s="118" t="str">
        <f>IF(ISBLANK(D223),"",INDEX(ΑΜΚ,MATCH(D223,Data!$F$2:$F$1000,0),1))</f>
        <v/>
      </c>
      <c r="F223" s="118" t="str">
        <f t="shared" si="3"/>
        <v/>
      </c>
      <c r="G223" s="166"/>
    </row>
    <row r="224" spans="1:7" ht="14.25" customHeight="1" x14ac:dyDescent="0.35">
      <c r="A224" s="116" t="s">
        <v>1122</v>
      </c>
      <c r="B224" s="117"/>
      <c r="C224" s="118"/>
      <c r="D224" s="118"/>
      <c r="E224" s="118" t="str">
        <f>IF(ISBLANK(D224),"",INDEX(ΑΜΚ,MATCH(D224,Data!$F$2:$F$1000,0),1))</f>
        <v/>
      </c>
      <c r="F224" s="118" t="str">
        <f t="shared" si="3"/>
        <v/>
      </c>
      <c r="G224" s="166"/>
    </row>
    <row r="225" spans="1:7" ht="14.25" customHeight="1" x14ac:dyDescent="0.35">
      <c r="A225" s="116" t="s">
        <v>1122</v>
      </c>
      <c r="B225" s="117"/>
      <c r="C225" s="118"/>
      <c r="D225" s="118"/>
      <c r="E225" s="118" t="str">
        <f>IF(ISBLANK(D225),"",INDEX(ΑΜΚ,MATCH(D225,Data!$F$2:$F$1000,0),1))</f>
        <v/>
      </c>
      <c r="F225" s="118" t="str">
        <f t="shared" si="3"/>
        <v/>
      </c>
      <c r="G225" s="166"/>
    </row>
    <row r="226" spans="1:7" ht="14.25" customHeight="1" x14ac:dyDescent="0.35">
      <c r="A226" s="116" t="s">
        <v>1122</v>
      </c>
      <c r="B226" s="117"/>
      <c r="C226" s="118"/>
      <c r="D226" s="118"/>
      <c r="E226" s="118" t="str">
        <f>IF(ISBLANK(D226),"",INDEX(ΑΜΚ,MATCH(D226,Data!$F$2:$F$1000,0),1))</f>
        <v/>
      </c>
      <c r="F226" s="118" t="str">
        <f t="shared" si="3"/>
        <v/>
      </c>
      <c r="G226" s="166"/>
    </row>
    <row r="227" spans="1:7" ht="14.25" customHeight="1" x14ac:dyDescent="0.35">
      <c r="A227" s="116" t="s">
        <v>1122</v>
      </c>
      <c r="B227" s="117"/>
      <c r="C227" s="118"/>
      <c r="D227" s="118"/>
      <c r="E227" s="118" t="str">
        <f>IF(ISBLANK(D227),"",INDEX(ΑΜΚ,MATCH(D227,Data!$F$2:$F$1000,0),1))</f>
        <v/>
      </c>
      <c r="F227" s="118" t="str">
        <f t="shared" si="3"/>
        <v/>
      </c>
      <c r="G227" s="166"/>
    </row>
    <row r="228" spans="1:7" ht="14.25" customHeight="1" x14ac:dyDescent="0.35">
      <c r="A228" s="116" t="s">
        <v>1122</v>
      </c>
      <c r="B228" s="117"/>
      <c r="C228" s="118"/>
      <c r="D228" s="118"/>
      <c r="E228" s="118" t="str">
        <f>IF(ISBLANK(D228),"",INDEX(ΑΜΚ,MATCH(D228,Data!$F$2:$F$1000,0),1))</f>
        <v/>
      </c>
      <c r="F228" s="118" t="str">
        <f t="shared" si="3"/>
        <v/>
      </c>
      <c r="G228" s="166"/>
    </row>
    <row r="229" spans="1:7" ht="14.25" customHeight="1" x14ac:dyDescent="0.35">
      <c r="A229" s="116" t="s">
        <v>1122</v>
      </c>
      <c r="B229" s="117"/>
      <c r="C229" s="118"/>
      <c r="D229" s="118"/>
      <c r="E229" s="118" t="str">
        <f>IF(ISBLANK(D229),"",INDEX(ΑΜΚ,MATCH(D229,Data!$F$2:$F$1000,0),1))</f>
        <v/>
      </c>
      <c r="F229" s="118" t="str">
        <f t="shared" si="3"/>
        <v/>
      </c>
      <c r="G229" s="166"/>
    </row>
    <row r="230" spans="1:7" ht="14.25" customHeight="1" x14ac:dyDescent="0.35">
      <c r="A230" s="116" t="s">
        <v>1122</v>
      </c>
      <c r="B230" s="117"/>
      <c r="C230" s="118"/>
      <c r="D230" s="118"/>
      <c r="E230" s="118" t="str">
        <f>IF(ISBLANK(D230),"",INDEX(ΑΜΚ,MATCH(D230,Data!$F$2:$F$1000,0),1))</f>
        <v/>
      </c>
      <c r="F230" s="118" t="str">
        <f t="shared" si="3"/>
        <v/>
      </c>
      <c r="G230" s="166"/>
    </row>
    <row r="231" spans="1:7" ht="14.25" customHeight="1" x14ac:dyDescent="0.35">
      <c r="A231" s="116" t="s">
        <v>1122</v>
      </c>
      <c r="B231" s="117"/>
      <c r="C231" s="118"/>
      <c r="D231" s="118"/>
      <c r="E231" s="118" t="str">
        <f>IF(ISBLANK(D231),"",INDEX(ΑΜΚ,MATCH(D231,Data!$F$2:$F$1000,0),1))</f>
        <v/>
      </c>
      <c r="F231" s="118" t="str">
        <f t="shared" si="3"/>
        <v/>
      </c>
      <c r="G231" s="166"/>
    </row>
    <row r="232" spans="1:7" ht="14.25" customHeight="1" x14ac:dyDescent="0.35">
      <c r="A232" s="116" t="s">
        <v>1122</v>
      </c>
      <c r="B232" s="117"/>
      <c r="C232" s="118"/>
      <c r="D232" s="118"/>
      <c r="E232" s="118" t="str">
        <f>IF(ISBLANK(D232),"",INDEX(ΑΜΚ,MATCH(D232,Data!$F$2:$F$1000,0),1))</f>
        <v/>
      </c>
      <c r="F232" s="118" t="str">
        <f t="shared" si="3"/>
        <v/>
      </c>
      <c r="G232" s="166"/>
    </row>
    <row r="233" spans="1:7" ht="14.25" customHeight="1" x14ac:dyDescent="0.35">
      <c r="A233" s="116" t="s">
        <v>1122</v>
      </c>
      <c r="B233" s="117"/>
      <c r="C233" s="118"/>
      <c r="D233" s="118"/>
      <c r="E233" s="118" t="str">
        <f>IF(ISBLANK(D233),"",INDEX(ΑΜΚ,MATCH(D233,Data!$F$2:$F$1000,0),1))</f>
        <v/>
      </c>
      <c r="F233" s="118" t="str">
        <f t="shared" si="3"/>
        <v/>
      </c>
      <c r="G233" s="166"/>
    </row>
    <row r="234" spans="1:7" ht="14.25" customHeight="1" x14ac:dyDescent="0.35">
      <c r="A234" s="116" t="s">
        <v>1122</v>
      </c>
      <c r="B234" s="117"/>
      <c r="C234" s="118"/>
      <c r="D234" s="118"/>
      <c r="E234" s="118" t="str">
        <f>IF(ISBLANK(D234),"",INDEX(ΑΜΚ,MATCH(D234,Data!$F$2:$F$1000,0),1))</f>
        <v/>
      </c>
      <c r="F234" s="118" t="str">
        <f t="shared" si="3"/>
        <v/>
      </c>
      <c r="G234" s="166"/>
    </row>
    <row r="235" spans="1:7" ht="14.25" customHeight="1" x14ac:dyDescent="0.35">
      <c r="A235" s="116" t="s">
        <v>1122</v>
      </c>
      <c r="B235" s="117"/>
      <c r="C235" s="118"/>
      <c r="D235" s="118"/>
      <c r="E235" s="118" t="str">
        <f>IF(ISBLANK(D235),"",INDEX(ΑΜΚ,MATCH(D235,Data!$F$2:$F$1000,0),1))</f>
        <v/>
      </c>
      <c r="F235" s="118" t="str">
        <f t="shared" si="3"/>
        <v/>
      </c>
      <c r="G235" s="166"/>
    </row>
    <row r="236" spans="1:7" ht="14.25" customHeight="1" x14ac:dyDescent="0.35">
      <c r="A236" s="116" t="s">
        <v>1122</v>
      </c>
      <c r="B236" s="117"/>
      <c r="C236" s="118"/>
      <c r="D236" s="118"/>
      <c r="E236" s="118" t="str">
        <f>IF(ISBLANK(D236),"",INDEX(ΑΜΚ,MATCH(D236,Data!$F$2:$F$1000,0),1))</f>
        <v/>
      </c>
      <c r="F236" s="118" t="str">
        <f t="shared" si="3"/>
        <v/>
      </c>
      <c r="G236" s="166"/>
    </row>
    <row r="237" spans="1:7" ht="14.25" customHeight="1" x14ac:dyDescent="0.35">
      <c r="A237" s="116" t="s">
        <v>1122</v>
      </c>
      <c r="B237" s="117"/>
      <c r="C237" s="118"/>
      <c r="D237" s="118"/>
      <c r="E237" s="118" t="str">
        <f>IF(ISBLANK(D237),"",INDEX(ΑΜΚ,MATCH(D237,Data!$F$2:$F$1000,0),1))</f>
        <v/>
      </c>
      <c r="F237" s="118" t="str">
        <f t="shared" si="3"/>
        <v/>
      </c>
      <c r="G237" s="166"/>
    </row>
    <row r="238" spans="1:7" ht="14.25" customHeight="1" x14ac:dyDescent="0.35">
      <c r="A238" s="116" t="s">
        <v>1122</v>
      </c>
      <c r="B238" s="117"/>
      <c r="C238" s="118"/>
      <c r="D238" s="118"/>
      <c r="E238" s="118" t="str">
        <f>IF(ISBLANK(D238),"",INDEX(ΑΜΚ,MATCH(D238,Data!$F$2:$F$1000,0),1))</f>
        <v/>
      </c>
      <c r="F238" s="118" t="str">
        <f t="shared" si="3"/>
        <v/>
      </c>
      <c r="G238" s="166"/>
    </row>
    <row r="239" spans="1:7" ht="14.25" customHeight="1" x14ac:dyDescent="0.35">
      <c r="A239" s="116" t="s">
        <v>1122</v>
      </c>
      <c r="B239" s="117"/>
      <c r="C239" s="118"/>
      <c r="D239" s="118"/>
      <c r="E239" s="118" t="str">
        <f>IF(ISBLANK(D239),"",INDEX(ΑΜΚ,MATCH(D239,Data!$F$2:$F$1000,0),1))</f>
        <v/>
      </c>
      <c r="F239" s="118" t="str">
        <f t="shared" si="3"/>
        <v/>
      </c>
      <c r="G239" s="166"/>
    </row>
    <row r="240" spans="1:7" ht="14.25" customHeight="1" x14ac:dyDescent="0.35">
      <c r="A240" s="116" t="s">
        <v>1122</v>
      </c>
      <c r="B240" s="117"/>
      <c r="C240" s="118"/>
      <c r="D240" s="118"/>
      <c r="E240" s="118" t="str">
        <f>IF(ISBLANK(D240),"",INDEX(ΑΜΚ,MATCH(D240,Data!$F$2:$F$1000,0),1))</f>
        <v/>
      </c>
      <c r="F240" s="118" t="str">
        <f t="shared" si="3"/>
        <v/>
      </c>
      <c r="G240" s="166"/>
    </row>
    <row r="241" spans="1:7" ht="14.25" customHeight="1" x14ac:dyDescent="0.35">
      <c r="A241" s="116" t="s">
        <v>1122</v>
      </c>
      <c r="B241" s="117"/>
      <c r="C241" s="118"/>
      <c r="D241" s="118"/>
      <c r="E241" s="118" t="str">
        <f>IF(ISBLANK(D241),"",INDEX(ΑΜΚ,MATCH(D241,Data!$F$2:$F$1000,0),1))</f>
        <v/>
      </c>
      <c r="F241" s="118" t="str">
        <f t="shared" si="3"/>
        <v/>
      </c>
      <c r="G241" s="166"/>
    </row>
    <row r="242" spans="1:7" ht="14.25" customHeight="1" x14ac:dyDescent="0.35">
      <c r="A242" s="116" t="s">
        <v>1122</v>
      </c>
      <c r="B242" s="117"/>
      <c r="C242" s="118"/>
      <c r="D242" s="118"/>
      <c r="E242" s="118" t="str">
        <f>IF(ISBLANK(D242),"",INDEX(ΑΜΚ,MATCH(D242,Data!$F$2:$F$1000,0),1))</f>
        <v/>
      </c>
      <c r="F242" s="118" t="str">
        <f t="shared" si="3"/>
        <v/>
      </c>
      <c r="G242" s="166"/>
    </row>
    <row r="243" spans="1:7" ht="14.25" customHeight="1" x14ac:dyDescent="0.35">
      <c r="A243" s="116" t="s">
        <v>1122</v>
      </c>
      <c r="B243" s="117"/>
      <c r="C243" s="118"/>
      <c r="D243" s="118"/>
      <c r="E243" s="118" t="str">
        <f>IF(ISBLANK(D243),"",INDEX(ΑΜΚ,MATCH(D243,Data!$F$2:$F$1000,0),1))</f>
        <v/>
      </c>
      <c r="F243" s="118" t="str">
        <f t="shared" si="3"/>
        <v/>
      </c>
      <c r="G243" s="166"/>
    </row>
    <row r="244" spans="1:7" ht="14.25" customHeight="1" x14ac:dyDescent="0.35">
      <c r="A244" s="116" t="s">
        <v>1122</v>
      </c>
      <c r="B244" s="117"/>
      <c r="C244" s="118"/>
      <c r="D244" s="118"/>
      <c r="E244" s="118" t="str">
        <f>IF(ISBLANK(D244),"",INDEX(ΑΜΚ,MATCH(D244,Data!$F$2:$F$1000,0),1))</f>
        <v/>
      </c>
      <c r="F244" s="118" t="str">
        <f t="shared" si="3"/>
        <v/>
      </c>
      <c r="G244" s="166"/>
    </row>
    <row r="245" spans="1:7" ht="14.25" customHeight="1" x14ac:dyDescent="0.35">
      <c r="A245" s="116" t="s">
        <v>1122</v>
      </c>
      <c r="B245" s="117"/>
      <c r="C245" s="118"/>
      <c r="D245" s="118"/>
      <c r="E245" s="118" t="str">
        <f>IF(ISBLANK(D245),"",INDEX(ΑΜΚ,MATCH(D245,Data!$F$2:$F$1000,0),1))</f>
        <v/>
      </c>
      <c r="F245" s="118" t="str">
        <f t="shared" si="3"/>
        <v/>
      </c>
      <c r="G245" s="166"/>
    </row>
    <row r="246" spans="1:7" ht="14.25" customHeight="1" x14ac:dyDescent="0.35">
      <c r="A246" s="116" t="s">
        <v>1122</v>
      </c>
      <c r="B246" s="117"/>
      <c r="C246" s="118"/>
      <c r="D246" s="118"/>
      <c r="E246" s="118" t="str">
        <f>IF(ISBLANK(D246),"",INDEX(ΑΜΚ,MATCH(D246,Data!$F$2:$F$1000,0),1))</f>
        <v/>
      </c>
      <c r="F246" s="118" t="str">
        <f t="shared" si="3"/>
        <v/>
      </c>
      <c r="G246" s="166"/>
    </row>
    <row r="247" spans="1:7" ht="14.25" customHeight="1" x14ac:dyDescent="0.35">
      <c r="A247" s="116" t="s">
        <v>1122</v>
      </c>
      <c r="B247" s="117"/>
      <c r="C247" s="118"/>
      <c r="D247" s="118"/>
      <c r="E247" s="118" t="str">
        <f>IF(ISBLANK(D247),"",INDEX(ΑΜΚ,MATCH(D247,Data!$F$2:$F$1000,0),1))</f>
        <v/>
      </c>
      <c r="F247" s="118" t="str">
        <f t="shared" si="3"/>
        <v/>
      </c>
      <c r="G247" s="166"/>
    </row>
    <row r="248" spans="1:7" ht="14.25" customHeight="1" x14ac:dyDescent="0.35">
      <c r="A248" s="116" t="s">
        <v>1122</v>
      </c>
      <c r="B248" s="117"/>
      <c r="C248" s="118"/>
      <c r="D248" s="118"/>
      <c r="E248" s="118" t="str">
        <f>IF(ISBLANK(D248),"",INDEX(ΑΜΚ,MATCH(D248,Data!$F$2:$F$1000,0),1))</f>
        <v/>
      </c>
      <c r="F248" s="118" t="str">
        <f t="shared" si="3"/>
        <v/>
      </c>
      <c r="G248" s="166"/>
    </row>
    <row r="249" spans="1:7" ht="14.25" customHeight="1" x14ac:dyDescent="0.35">
      <c r="A249" s="116" t="s">
        <v>1122</v>
      </c>
      <c r="B249" s="117"/>
      <c r="C249" s="118"/>
      <c r="D249" s="118"/>
      <c r="E249" s="118" t="str">
        <f>IF(ISBLANK(D249),"",INDEX(ΑΜΚ,MATCH(D249,Data!$F$2:$F$1000,0),1))</f>
        <v/>
      </c>
      <c r="F249" s="118" t="str">
        <f t="shared" si="3"/>
        <v/>
      </c>
      <c r="G249" s="166"/>
    </row>
    <row r="250" spans="1:7" ht="14.25" customHeight="1" x14ac:dyDescent="0.35">
      <c r="A250" s="116" t="s">
        <v>1122</v>
      </c>
      <c r="B250" s="117"/>
      <c r="C250" s="118"/>
      <c r="D250" s="118"/>
      <c r="E250" s="118" t="str">
        <f>IF(ISBLANK(D250),"",INDEX(ΑΜΚ,MATCH(D250,Data!$F$2:$F$1000,0),1))</f>
        <v/>
      </c>
      <c r="F250" s="118" t="str">
        <f t="shared" si="3"/>
        <v/>
      </c>
      <c r="G250" s="166"/>
    </row>
    <row r="251" spans="1:7" ht="14.25" customHeight="1" x14ac:dyDescent="0.35">
      <c r="A251" s="116" t="s">
        <v>1122</v>
      </c>
      <c r="B251" s="117"/>
      <c r="C251" s="118"/>
      <c r="D251" s="118"/>
      <c r="E251" s="118" t="str">
        <f>IF(ISBLANK(D251),"",INDEX(ΑΜΚ,MATCH(D251,Data!$F$2:$F$1000,0),1))</f>
        <v/>
      </c>
      <c r="F251" s="118" t="str">
        <f t="shared" si="3"/>
        <v/>
      </c>
      <c r="G251" s="166"/>
    </row>
    <row r="252" spans="1:7" ht="14.25" customHeight="1" x14ac:dyDescent="0.35">
      <c r="A252" s="116" t="s">
        <v>1122</v>
      </c>
      <c r="B252" s="117"/>
      <c r="C252" s="118"/>
      <c r="D252" s="118"/>
      <c r="E252" s="118" t="str">
        <f>IF(ISBLANK(D252),"",INDEX(ΑΜΚ,MATCH(D252,Data!$F$2:$F$1000,0),1))</f>
        <v/>
      </c>
      <c r="F252" s="118" t="str">
        <f t="shared" si="3"/>
        <v/>
      </c>
      <c r="G252" s="166"/>
    </row>
    <row r="253" spans="1:7" ht="14.25" customHeight="1" x14ac:dyDescent="0.35">
      <c r="A253" s="116" t="s">
        <v>1122</v>
      </c>
      <c r="B253" s="117"/>
      <c r="C253" s="118"/>
      <c r="D253" s="118"/>
      <c r="E253" s="118" t="str">
        <f>IF(ISBLANK(D253),"",INDEX(ΑΜΚ,MATCH(D253,Data!$F$2:$F$1000,0),1))</f>
        <v/>
      </c>
      <c r="F253" s="118" t="str">
        <f t="shared" si="3"/>
        <v/>
      </c>
      <c r="G253" s="166"/>
    </row>
    <row r="254" spans="1:7" ht="14.25" customHeight="1" x14ac:dyDescent="0.35">
      <c r="A254" s="116" t="s">
        <v>1122</v>
      </c>
      <c r="B254" s="117"/>
      <c r="C254" s="118"/>
      <c r="D254" s="118"/>
      <c r="E254" s="118" t="str">
        <f>IF(ISBLANK(D254),"",INDEX(ΑΜΚ,MATCH(D254,Data!$F$2:$F$1000,0),1))</f>
        <v/>
      </c>
      <c r="F254" s="118" t="str">
        <f t="shared" si="3"/>
        <v/>
      </c>
      <c r="G254" s="166"/>
    </row>
    <row r="255" spans="1:7" ht="14.25" customHeight="1" x14ac:dyDescent="0.35">
      <c r="A255" s="116" t="s">
        <v>1122</v>
      </c>
      <c r="B255" s="117"/>
      <c r="C255" s="118"/>
      <c r="D255" s="118"/>
      <c r="E255" s="118" t="str">
        <f>IF(ISBLANK(D255),"",INDEX(ΑΜΚ,MATCH(D255,Data!$F$2:$F$1000,0),1))</f>
        <v/>
      </c>
      <c r="F255" s="118" t="str">
        <f t="shared" si="3"/>
        <v/>
      </c>
      <c r="G255" s="166"/>
    </row>
    <row r="256" spans="1:7" ht="14.25" customHeight="1" x14ac:dyDescent="0.35">
      <c r="A256" s="116" t="s">
        <v>1122</v>
      </c>
      <c r="B256" s="117"/>
      <c r="C256" s="118"/>
      <c r="D256" s="118"/>
      <c r="E256" s="118" t="str">
        <f>IF(ISBLANK(D256),"",INDEX(ΑΜΚ,MATCH(D256,Data!$F$2:$F$1000,0),1))</f>
        <v/>
      </c>
      <c r="F256" s="118" t="str">
        <f t="shared" si="3"/>
        <v/>
      </c>
      <c r="G256" s="166"/>
    </row>
    <row r="257" spans="1:7" ht="14.25" customHeight="1" x14ac:dyDescent="0.35">
      <c r="A257" s="116" t="s">
        <v>1122</v>
      </c>
      <c r="B257" s="117"/>
      <c r="C257" s="118"/>
      <c r="D257" s="118"/>
      <c r="E257" s="118" t="str">
        <f>IF(ISBLANK(D257),"",INDEX(ΑΜΚ,MATCH(D257,Data!$F$2:$F$1000,0),1))</f>
        <v/>
      </c>
      <c r="F257" s="118" t="str">
        <f t="shared" si="3"/>
        <v/>
      </c>
      <c r="G257" s="166"/>
    </row>
    <row r="258" spans="1:7" ht="14.25" customHeight="1" x14ac:dyDescent="0.35">
      <c r="A258" s="116" t="s">
        <v>1122</v>
      </c>
      <c r="B258" s="117"/>
      <c r="C258" s="118"/>
      <c r="D258" s="118"/>
      <c r="E258" s="118" t="str">
        <f>IF(ISBLANK(D258),"",INDEX(ΑΜΚ,MATCH(D258,Data!$F$2:$F$1000,0),1))</f>
        <v/>
      </c>
      <c r="F258" s="118" t="str">
        <f t="shared" ref="F258:F321" si="4">IF(ISBLANK(C258),"",INDEX(ΚΩΔ_ΜΑΘΗΜ_ΑΙΣΘ_Α1,MATCH(C258,ΜΑΘΗΜ_ΑΙΣΘ_Α1,0)))</f>
        <v/>
      </c>
      <c r="G258" s="166"/>
    </row>
    <row r="259" spans="1:7" ht="14.25" customHeight="1" x14ac:dyDescent="0.35">
      <c r="A259" s="116" t="s">
        <v>1122</v>
      </c>
      <c r="B259" s="117"/>
      <c r="C259" s="118"/>
      <c r="D259" s="118"/>
      <c r="E259" s="118" t="str">
        <f>IF(ISBLANK(D259),"",INDEX(ΑΜΚ,MATCH(D259,Data!$F$2:$F$1000,0),1))</f>
        <v/>
      </c>
      <c r="F259" s="118" t="str">
        <f t="shared" si="4"/>
        <v/>
      </c>
      <c r="G259" s="166"/>
    </row>
    <row r="260" spans="1:7" ht="14.25" customHeight="1" x14ac:dyDescent="0.35">
      <c r="A260" s="116" t="s">
        <v>1122</v>
      </c>
      <c r="B260" s="117"/>
      <c r="C260" s="118"/>
      <c r="D260" s="118"/>
      <c r="E260" s="118" t="str">
        <f>IF(ISBLANK(D260),"",INDEX(ΑΜΚ,MATCH(D260,Data!$F$2:$F$1000,0),1))</f>
        <v/>
      </c>
      <c r="F260" s="118" t="str">
        <f t="shared" si="4"/>
        <v/>
      </c>
      <c r="G260" s="166"/>
    </row>
    <row r="261" spans="1:7" ht="14.25" customHeight="1" x14ac:dyDescent="0.35">
      <c r="A261" s="116" t="s">
        <v>1122</v>
      </c>
      <c r="B261" s="117"/>
      <c r="C261" s="118"/>
      <c r="D261" s="118"/>
      <c r="E261" s="118" t="str">
        <f>IF(ISBLANK(D261),"",INDEX(ΑΜΚ,MATCH(D261,Data!$F$2:$F$1000,0),1))</f>
        <v/>
      </c>
      <c r="F261" s="118" t="str">
        <f t="shared" si="4"/>
        <v/>
      </c>
      <c r="G261" s="166"/>
    </row>
    <row r="262" spans="1:7" ht="14.25" customHeight="1" x14ac:dyDescent="0.35">
      <c r="A262" s="116" t="s">
        <v>1122</v>
      </c>
      <c r="B262" s="117"/>
      <c r="C262" s="118"/>
      <c r="D262" s="118"/>
      <c r="E262" s="118" t="str">
        <f>IF(ISBLANK(D262),"",INDEX(ΑΜΚ,MATCH(D262,Data!$F$2:$F$1000,0),1))</f>
        <v/>
      </c>
      <c r="F262" s="118" t="str">
        <f t="shared" si="4"/>
        <v/>
      </c>
      <c r="G262" s="166"/>
    </row>
    <row r="263" spans="1:7" ht="14.25" customHeight="1" x14ac:dyDescent="0.35">
      <c r="A263" s="116" t="s">
        <v>1122</v>
      </c>
      <c r="B263" s="117"/>
      <c r="C263" s="118"/>
      <c r="D263" s="118"/>
      <c r="E263" s="118" t="str">
        <f>IF(ISBLANK(D263),"",INDEX(ΑΜΚ,MATCH(D263,Data!$F$2:$F$1000,0),1))</f>
        <v/>
      </c>
      <c r="F263" s="118" t="str">
        <f t="shared" si="4"/>
        <v/>
      </c>
      <c r="G263" s="166"/>
    </row>
    <row r="264" spans="1:7" ht="14.25" customHeight="1" x14ac:dyDescent="0.35">
      <c r="A264" s="116" t="s">
        <v>1122</v>
      </c>
      <c r="B264" s="117"/>
      <c r="C264" s="118"/>
      <c r="D264" s="118"/>
      <c r="E264" s="118" t="str">
        <f>IF(ISBLANK(D264),"",INDEX(ΑΜΚ,MATCH(D264,Data!$F$2:$F$1000,0),1))</f>
        <v/>
      </c>
      <c r="F264" s="118" t="str">
        <f t="shared" si="4"/>
        <v/>
      </c>
      <c r="G264" s="166"/>
    </row>
    <row r="265" spans="1:7" ht="14.25" customHeight="1" x14ac:dyDescent="0.35">
      <c r="A265" s="116" t="s">
        <v>1122</v>
      </c>
      <c r="B265" s="117"/>
      <c r="C265" s="118"/>
      <c r="D265" s="118"/>
      <c r="E265" s="118" t="str">
        <f>IF(ISBLANK(D265),"",INDEX(ΑΜΚ,MATCH(D265,Data!$F$2:$F$1000,0),1))</f>
        <v/>
      </c>
      <c r="F265" s="118" t="str">
        <f t="shared" si="4"/>
        <v/>
      </c>
      <c r="G265" s="166"/>
    </row>
    <row r="266" spans="1:7" ht="14.25" customHeight="1" x14ac:dyDescent="0.35">
      <c r="A266" s="116" t="s">
        <v>1122</v>
      </c>
      <c r="B266" s="117"/>
      <c r="C266" s="118"/>
      <c r="D266" s="118"/>
      <c r="E266" s="118" t="str">
        <f>IF(ISBLANK(D266),"",INDEX(ΑΜΚ,MATCH(D266,Data!$F$2:$F$1000,0),1))</f>
        <v/>
      </c>
      <c r="F266" s="118" t="str">
        <f t="shared" si="4"/>
        <v/>
      </c>
      <c r="G266" s="166"/>
    </row>
    <row r="267" spans="1:7" ht="14.25" customHeight="1" x14ac:dyDescent="0.35">
      <c r="A267" s="116" t="s">
        <v>1122</v>
      </c>
      <c r="B267" s="117"/>
      <c r="C267" s="118"/>
      <c r="D267" s="118"/>
      <c r="E267" s="118" t="str">
        <f>IF(ISBLANK(D267),"",INDEX(ΑΜΚ,MATCH(D267,Data!$F$2:$F$1000,0),1))</f>
        <v/>
      </c>
      <c r="F267" s="118" t="str">
        <f t="shared" si="4"/>
        <v/>
      </c>
      <c r="G267" s="166"/>
    </row>
    <row r="268" spans="1:7" ht="14.25" customHeight="1" x14ac:dyDescent="0.35">
      <c r="A268" s="116" t="s">
        <v>1122</v>
      </c>
      <c r="B268" s="117"/>
      <c r="C268" s="118"/>
      <c r="D268" s="118"/>
      <c r="E268" s="118" t="str">
        <f>IF(ISBLANK(D268),"",INDEX(ΑΜΚ,MATCH(D268,Data!$F$2:$F$1000,0),1))</f>
        <v/>
      </c>
      <c r="F268" s="118" t="str">
        <f t="shared" si="4"/>
        <v/>
      </c>
      <c r="G268" s="166"/>
    </row>
    <row r="269" spans="1:7" ht="14.25" customHeight="1" x14ac:dyDescent="0.35">
      <c r="A269" s="116" t="s">
        <v>1122</v>
      </c>
      <c r="B269" s="117"/>
      <c r="C269" s="118"/>
      <c r="D269" s="118"/>
      <c r="E269" s="118" t="str">
        <f>IF(ISBLANK(D269),"",INDEX(ΑΜΚ,MATCH(D269,Data!$F$2:$F$1000,0),1))</f>
        <v/>
      </c>
      <c r="F269" s="118" t="str">
        <f t="shared" si="4"/>
        <v/>
      </c>
      <c r="G269" s="166"/>
    </row>
    <row r="270" spans="1:7" ht="14.25" customHeight="1" x14ac:dyDescent="0.35">
      <c r="A270" s="116" t="s">
        <v>1122</v>
      </c>
      <c r="B270" s="117"/>
      <c r="C270" s="118"/>
      <c r="D270" s="118"/>
      <c r="E270" s="118" t="str">
        <f>IF(ISBLANK(D270),"",INDEX(ΑΜΚ,MATCH(D270,Data!$F$2:$F$1000,0),1))</f>
        <v/>
      </c>
      <c r="F270" s="118" t="str">
        <f t="shared" si="4"/>
        <v/>
      </c>
      <c r="G270" s="166"/>
    </row>
    <row r="271" spans="1:7" ht="14.25" customHeight="1" x14ac:dyDescent="0.35">
      <c r="A271" s="116" t="s">
        <v>1122</v>
      </c>
      <c r="B271" s="117"/>
      <c r="C271" s="118"/>
      <c r="D271" s="118"/>
      <c r="E271" s="118" t="str">
        <f>IF(ISBLANK(D271),"",INDEX(ΑΜΚ,MATCH(D271,Data!$F$2:$F$1000,0),1))</f>
        <v/>
      </c>
      <c r="F271" s="118" t="str">
        <f t="shared" si="4"/>
        <v/>
      </c>
      <c r="G271" s="166"/>
    </row>
    <row r="272" spans="1:7" ht="14.25" customHeight="1" x14ac:dyDescent="0.35">
      <c r="A272" s="116" t="s">
        <v>1122</v>
      </c>
      <c r="B272" s="117"/>
      <c r="C272" s="118"/>
      <c r="D272" s="118"/>
      <c r="E272" s="118" t="str">
        <f>IF(ISBLANK(D272),"",INDEX(ΑΜΚ,MATCH(D272,Data!$F$2:$F$1000,0),1))</f>
        <v/>
      </c>
      <c r="F272" s="118" t="str">
        <f t="shared" si="4"/>
        <v/>
      </c>
      <c r="G272" s="166"/>
    </row>
    <row r="273" spans="1:7" ht="14.25" customHeight="1" x14ac:dyDescent="0.35">
      <c r="A273" s="116" t="s">
        <v>1122</v>
      </c>
      <c r="B273" s="117"/>
      <c r="C273" s="118"/>
      <c r="D273" s="118"/>
      <c r="E273" s="118" t="str">
        <f>IF(ISBLANK(D273),"",INDEX(ΑΜΚ,MATCH(D273,Data!$F$2:$F$1000,0),1))</f>
        <v/>
      </c>
      <c r="F273" s="118" t="str">
        <f t="shared" si="4"/>
        <v/>
      </c>
      <c r="G273" s="166"/>
    </row>
    <row r="274" spans="1:7" ht="14.25" customHeight="1" x14ac:dyDescent="0.35">
      <c r="A274" s="116" t="s">
        <v>1122</v>
      </c>
      <c r="B274" s="117"/>
      <c r="C274" s="118"/>
      <c r="D274" s="118"/>
      <c r="E274" s="118" t="str">
        <f>IF(ISBLANK(D274),"",INDEX(ΑΜΚ,MATCH(D274,Data!$F$2:$F$1000,0),1))</f>
        <v/>
      </c>
      <c r="F274" s="118" t="str">
        <f t="shared" si="4"/>
        <v/>
      </c>
      <c r="G274" s="166"/>
    </row>
    <row r="275" spans="1:7" ht="14.25" customHeight="1" x14ac:dyDescent="0.35">
      <c r="A275" s="116" t="s">
        <v>1122</v>
      </c>
      <c r="B275" s="117"/>
      <c r="C275" s="118"/>
      <c r="D275" s="118"/>
      <c r="E275" s="118" t="str">
        <f>IF(ISBLANK(D275),"",INDEX(ΑΜΚ,MATCH(D275,Data!$F$2:$F$1000,0),1))</f>
        <v/>
      </c>
      <c r="F275" s="118" t="str">
        <f t="shared" si="4"/>
        <v/>
      </c>
      <c r="G275" s="166"/>
    </row>
    <row r="276" spans="1:7" ht="14.25" customHeight="1" x14ac:dyDescent="0.35">
      <c r="A276" s="116" t="s">
        <v>1122</v>
      </c>
      <c r="B276" s="117"/>
      <c r="C276" s="118"/>
      <c r="D276" s="118"/>
      <c r="E276" s="118" t="str">
        <f>IF(ISBLANK(D276),"",INDEX(ΑΜΚ,MATCH(D276,Data!$F$2:$F$1000,0),1))</f>
        <v/>
      </c>
      <c r="F276" s="118" t="str">
        <f t="shared" si="4"/>
        <v/>
      </c>
      <c r="G276" s="166"/>
    </row>
    <row r="277" spans="1:7" ht="14.25" customHeight="1" x14ac:dyDescent="0.35">
      <c r="A277" s="116" t="s">
        <v>1122</v>
      </c>
      <c r="B277" s="117"/>
      <c r="C277" s="118"/>
      <c r="D277" s="118"/>
      <c r="E277" s="118" t="str">
        <f>IF(ISBLANK(D277),"",INDEX(ΑΜΚ,MATCH(D277,Data!$F$2:$F$1000,0),1))</f>
        <v/>
      </c>
      <c r="F277" s="118" t="str">
        <f t="shared" si="4"/>
        <v/>
      </c>
      <c r="G277" s="166"/>
    </row>
    <row r="278" spans="1:7" ht="14.25" customHeight="1" x14ac:dyDescent="0.35">
      <c r="A278" s="116" t="s">
        <v>1122</v>
      </c>
      <c r="B278" s="117"/>
      <c r="C278" s="118"/>
      <c r="D278" s="118"/>
      <c r="E278" s="118" t="str">
        <f>IF(ISBLANK(D278),"",INDEX(ΑΜΚ,MATCH(D278,Data!$F$2:$F$1000,0),1))</f>
        <v/>
      </c>
      <c r="F278" s="118" t="str">
        <f t="shared" si="4"/>
        <v/>
      </c>
      <c r="G278" s="166"/>
    </row>
    <row r="279" spans="1:7" ht="14.25" customHeight="1" x14ac:dyDescent="0.35">
      <c r="A279" s="116" t="s">
        <v>1122</v>
      </c>
      <c r="B279" s="117"/>
      <c r="C279" s="118"/>
      <c r="D279" s="118"/>
      <c r="E279" s="118" t="str">
        <f>IF(ISBLANK(D279),"",INDEX(ΑΜΚ,MATCH(D279,Data!$F$2:$F$1000,0),1))</f>
        <v/>
      </c>
      <c r="F279" s="118" t="str">
        <f t="shared" si="4"/>
        <v/>
      </c>
      <c r="G279" s="166"/>
    </row>
    <row r="280" spans="1:7" ht="14.25" customHeight="1" x14ac:dyDescent="0.35">
      <c r="A280" s="116" t="s">
        <v>1122</v>
      </c>
      <c r="B280" s="117"/>
      <c r="C280" s="118"/>
      <c r="D280" s="118"/>
      <c r="E280" s="118" t="str">
        <f>IF(ISBLANK(D280),"",INDEX(ΑΜΚ,MATCH(D280,Data!$F$2:$F$1000,0),1))</f>
        <v/>
      </c>
      <c r="F280" s="118" t="str">
        <f t="shared" si="4"/>
        <v/>
      </c>
      <c r="G280" s="166"/>
    </row>
    <row r="281" spans="1:7" ht="14.25" customHeight="1" x14ac:dyDescent="0.35">
      <c r="A281" s="116" t="s">
        <v>1122</v>
      </c>
      <c r="B281" s="117"/>
      <c r="C281" s="118"/>
      <c r="D281" s="118"/>
      <c r="E281" s="118" t="str">
        <f>IF(ISBLANK(D281),"",INDEX(ΑΜΚ,MATCH(D281,Data!$F$2:$F$1000,0),1))</f>
        <v/>
      </c>
      <c r="F281" s="118" t="str">
        <f t="shared" si="4"/>
        <v/>
      </c>
      <c r="G281" s="166"/>
    </row>
    <row r="282" spans="1:7" ht="14.25" customHeight="1" x14ac:dyDescent="0.35">
      <c r="A282" s="116" t="s">
        <v>1122</v>
      </c>
      <c r="B282" s="117"/>
      <c r="C282" s="118"/>
      <c r="D282" s="118"/>
      <c r="E282" s="118" t="str">
        <f>IF(ISBLANK(D282),"",INDEX(ΑΜΚ,MATCH(D282,Data!$F$2:$F$1000,0),1))</f>
        <v/>
      </c>
      <c r="F282" s="118" t="str">
        <f t="shared" si="4"/>
        <v/>
      </c>
      <c r="G282" s="166"/>
    </row>
    <row r="283" spans="1:7" ht="14.25" customHeight="1" x14ac:dyDescent="0.35">
      <c r="A283" s="116" t="s">
        <v>1122</v>
      </c>
      <c r="B283" s="117"/>
      <c r="C283" s="118"/>
      <c r="D283" s="118"/>
      <c r="E283" s="118" t="str">
        <f>IF(ISBLANK(D283),"",INDEX(ΑΜΚ,MATCH(D283,Data!$F$2:$F$1000,0),1))</f>
        <v/>
      </c>
      <c r="F283" s="118" t="str">
        <f t="shared" si="4"/>
        <v/>
      </c>
      <c r="G283" s="166"/>
    </row>
    <row r="284" spans="1:7" ht="14.25" customHeight="1" x14ac:dyDescent="0.35">
      <c r="A284" s="116" t="s">
        <v>1122</v>
      </c>
      <c r="B284" s="117"/>
      <c r="C284" s="118"/>
      <c r="D284" s="118"/>
      <c r="E284" s="118" t="str">
        <f>IF(ISBLANK(D284),"",INDEX(ΑΜΚ,MATCH(D284,Data!$F$2:$F$1000,0),1))</f>
        <v/>
      </c>
      <c r="F284" s="118" t="str">
        <f t="shared" si="4"/>
        <v/>
      </c>
      <c r="G284" s="166"/>
    </row>
    <row r="285" spans="1:7" ht="14.25" customHeight="1" x14ac:dyDescent="0.35">
      <c r="A285" s="116" t="s">
        <v>1122</v>
      </c>
      <c r="B285" s="117"/>
      <c r="C285" s="118"/>
      <c r="D285" s="118"/>
      <c r="E285" s="118" t="str">
        <f>IF(ISBLANK(D285),"",INDEX(ΑΜΚ,MATCH(D285,Data!$F$2:$F$1000,0),1))</f>
        <v/>
      </c>
      <c r="F285" s="118" t="str">
        <f t="shared" si="4"/>
        <v/>
      </c>
      <c r="G285" s="166"/>
    </row>
    <row r="286" spans="1:7" ht="14.25" customHeight="1" x14ac:dyDescent="0.35">
      <c r="A286" s="116" t="s">
        <v>1122</v>
      </c>
      <c r="B286" s="117"/>
      <c r="C286" s="118"/>
      <c r="D286" s="118"/>
      <c r="E286" s="118" t="str">
        <f>IF(ISBLANK(D286),"",INDEX(ΑΜΚ,MATCH(D286,Data!$F$2:$F$1000,0),1))</f>
        <v/>
      </c>
      <c r="F286" s="118" t="str">
        <f t="shared" si="4"/>
        <v/>
      </c>
      <c r="G286" s="166"/>
    </row>
    <row r="287" spans="1:7" ht="14.25" customHeight="1" x14ac:dyDescent="0.35">
      <c r="A287" s="116" t="s">
        <v>1122</v>
      </c>
      <c r="B287" s="117"/>
      <c r="C287" s="118"/>
      <c r="D287" s="118"/>
      <c r="E287" s="118" t="str">
        <f>IF(ISBLANK(D287),"",INDEX(ΑΜΚ,MATCH(D287,Data!$F$2:$F$1000,0),1))</f>
        <v/>
      </c>
      <c r="F287" s="118" t="str">
        <f t="shared" si="4"/>
        <v/>
      </c>
      <c r="G287" s="166"/>
    </row>
    <row r="288" spans="1:7" ht="14.25" customHeight="1" x14ac:dyDescent="0.35">
      <c r="A288" s="116" t="s">
        <v>1122</v>
      </c>
      <c r="B288" s="117"/>
      <c r="C288" s="118"/>
      <c r="D288" s="118"/>
      <c r="E288" s="118" t="str">
        <f>IF(ISBLANK(D288),"",INDEX(ΑΜΚ,MATCH(D288,Data!$F$2:$F$1000,0),1))</f>
        <v/>
      </c>
      <c r="F288" s="118" t="str">
        <f t="shared" si="4"/>
        <v/>
      </c>
      <c r="G288" s="166"/>
    </row>
    <row r="289" spans="1:7" ht="14.25" customHeight="1" x14ac:dyDescent="0.35">
      <c r="A289" s="116" t="s">
        <v>1122</v>
      </c>
      <c r="B289" s="117"/>
      <c r="C289" s="118"/>
      <c r="D289" s="118"/>
      <c r="E289" s="118" t="str">
        <f>IF(ISBLANK(D289),"",INDEX(ΑΜΚ,MATCH(D289,Data!$F$2:$F$1000,0),1))</f>
        <v/>
      </c>
      <c r="F289" s="118" t="str">
        <f t="shared" si="4"/>
        <v/>
      </c>
      <c r="G289" s="166"/>
    </row>
    <row r="290" spans="1:7" ht="14.25" customHeight="1" x14ac:dyDescent="0.35">
      <c r="A290" s="116" t="s">
        <v>1122</v>
      </c>
      <c r="B290" s="117"/>
      <c r="C290" s="118"/>
      <c r="D290" s="118"/>
      <c r="E290" s="118" t="str">
        <f>IF(ISBLANK(D290),"",INDEX(ΑΜΚ,MATCH(D290,Data!$F$2:$F$1000,0),1))</f>
        <v/>
      </c>
      <c r="F290" s="118" t="str">
        <f t="shared" si="4"/>
        <v/>
      </c>
      <c r="G290" s="166"/>
    </row>
    <row r="291" spans="1:7" ht="14.25" customHeight="1" x14ac:dyDescent="0.35">
      <c r="A291" s="116" t="s">
        <v>1122</v>
      </c>
      <c r="B291" s="117"/>
      <c r="C291" s="118"/>
      <c r="D291" s="118"/>
      <c r="E291" s="118" t="str">
        <f>IF(ISBLANK(D291),"",INDEX(ΑΜΚ,MATCH(D291,Data!$F$2:$F$1000,0),1))</f>
        <v/>
      </c>
      <c r="F291" s="118" t="str">
        <f t="shared" si="4"/>
        <v/>
      </c>
      <c r="G291" s="166"/>
    </row>
    <row r="292" spans="1:7" ht="14.25" customHeight="1" x14ac:dyDescent="0.35">
      <c r="A292" s="116" t="s">
        <v>1122</v>
      </c>
      <c r="B292" s="117"/>
      <c r="C292" s="118"/>
      <c r="D292" s="118"/>
      <c r="E292" s="118" t="str">
        <f>IF(ISBLANK(D292),"",INDEX(ΑΜΚ,MATCH(D292,Data!$F$2:$F$1000,0),1))</f>
        <v/>
      </c>
      <c r="F292" s="118" t="str">
        <f t="shared" si="4"/>
        <v/>
      </c>
      <c r="G292" s="166"/>
    </row>
    <row r="293" spans="1:7" ht="14.25" customHeight="1" x14ac:dyDescent="0.35">
      <c r="A293" s="116" t="s">
        <v>1122</v>
      </c>
      <c r="B293" s="117"/>
      <c r="C293" s="118"/>
      <c r="D293" s="118"/>
      <c r="E293" s="118" t="str">
        <f>IF(ISBLANK(D293),"",INDEX(ΑΜΚ,MATCH(D293,Data!$F$2:$F$1000,0),1))</f>
        <v/>
      </c>
      <c r="F293" s="118" t="str">
        <f t="shared" si="4"/>
        <v/>
      </c>
      <c r="G293" s="166"/>
    </row>
    <row r="294" spans="1:7" ht="14.25" customHeight="1" x14ac:dyDescent="0.35">
      <c r="A294" s="116" t="s">
        <v>1122</v>
      </c>
      <c r="B294" s="117"/>
      <c r="C294" s="118"/>
      <c r="D294" s="118"/>
      <c r="E294" s="118" t="str">
        <f>IF(ISBLANK(D294),"",INDEX(ΑΜΚ,MATCH(D294,Data!$F$2:$F$1000,0),1))</f>
        <v/>
      </c>
      <c r="F294" s="118" t="str">
        <f t="shared" si="4"/>
        <v/>
      </c>
      <c r="G294" s="166"/>
    </row>
    <row r="295" spans="1:7" ht="14.25" customHeight="1" x14ac:dyDescent="0.35">
      <c r="A295" s="116" t="s">
        <v>1122</v>
      </c>
      <c r="B295" s="117"/>
      <c r="C295" s="118"/>
      <c r="D295" s="118"/>
      <c r="E295" s="118" t="str">
        <f>IF(ISBLANK(D295),"",INDEX(ΑΜΚ,MATCH(D295,Data!$F$2:$F$1000,0),1))</f>
        <v/>
      </c>
      <c r="F295" s="118" t="str">
        <f t="shared" si="4"/>
        <v/>
      </c>
      <c r="G295" s="166"/>
    </row>
    <row r="296" spans="1:7" ht="14.25" customHeight="1" x14ac:dyDescent="0.35">
      <c r="A296" s="116" t="s">
        <v>1122</v>
      </c>
      <c r="B296" s="117"/>
      <c r="C296" s="118"/>
      <c r="D296" s="118"/>
      <c r="E296" s="118" t="str">
        <f>IF(ISBLANK(D296),"",INDEX(ΑΜΚ,MATCH(D296,Data!$F$2:$F$1000,0),1))</f>
        <v/>
      </c>
      <c r="F296" s="118" t="str">
        <f t="shared" si="4"/>
        <v/>
      </c>
      <c r="G296" s="166"/>
    </row>
    <row r="297" spans="1:7" ht="14.25" customHeight="1" x14ac:dyDescent="0.35">
      <c r="A297" s="116" t="s">
        <v>1122</v>
      </c>
      <c r="B297" s="117"/>
      <c r="C297" s="118"/>
      <c r="D297" s="118"/>
      <c r="E297" s="118" t="str">
        <f>IF(ISBLANK(D297),"",INDEX(ΑΜΚ,MATCH(D297,Data!$F$2:$F$1000,0),1))</f>
        <v/>
      </c>
      <c r="F297" s="118" t="str">
        <f t="shared" si="4"/>
        <v/>
      </c>
      <c r="G297" s="166"/>
    </row>
    <row r="298" spans="1:7" ht="14.25" customHeight="1" x14ac:dyDescent="0.35">
      <c r="A298" s="116" t="s">
        <v>1122</v>
      </c>
      <c r="B298" s="117"/>
      <c r="C298" s="118"/>
      <c r="D298" s="118"/>
      <c r="E298" s="118" t="str">
        <f>IF(ISBLANK(D298),"",INDEX(ΑΜΚ,MATCH(D298,Data!$F$2:$F$1000,0),1))</f>
        <v/>
      </c>
      <c r="F298" s="118" t="str">
        <f t="shared" si="4"/>
        <v/>
      </c>
      <c r="G298" s="166"/>
    </row>
    <row r="299" spans="1:7" ht="14.25" customHeight="1" x14ac:dyDescent="0.35">
      <c r="A299" s="116" t="s">
        <v>1122</v>
      </c>
      <c r="B299" s="117"/>
      <c r="C299" s="118"/>
      <c r="D299" s="118"/>
      <c r="E299" s="118" t="str">
        <f>IF(ISBLANK(D299),"",INDEX(ΑΜΚ,MATCH(D299,Data!$F$2:$F$1000,0),1))</f>
        <v/>
      </c>
      <c r="F299" s="118" t="str">
        <f t="shared" si="4"/>
        <v/>
      </c>
      <c r="G299" s="166"/>
    </row>
    <row r="300" spans="1:7" ht="14.25" customHeight="1" x14ac:dyDescent="0.35">
      <c r="A300" s="116" t="s">
        <v>1122</v>
      </c>
      <c r="B300" s="117"/>
      <c r="C300" s="118"/>
      <c r="D300" s="118"/>
      <c r="E300" s="118" t="str">
        <f>IF(ISBLANK(D300),"",INDEX(ΑΜΚ,MATCH(D300,Data!$F$2:$F$1000,0),1))</f>
        <v/>
      </c>
      <c r="F300" s="118" t="str">
        <f t="shared" si="4"/>
        <v/>
      </c>
      <c r="G300" s="166"/>
    </row>
    <row r="301" spans="1:7" ht="14.25" customHeight="1" x14ac:dyDescent="0.35">
      <c r="A301" s="116" t="s">
        <v>1122</v>
      </c>
      <c r="B301" s="117"/>
      <c r="C301" s="118"/>
      <c r="D301" s="118"/>
      <c r="E301" s="118" t="str">
        <f>IF(ISBLANK(D301),"",INDEX(ΑΜΚ,MATCH(D301,Data!$F$2:$F$1000,0),1))</f>
        <v/>
      </c>
      <c r="F301" s="118" t="str">
        <f t="shared" si="4"/>
        <v/>
      </c>
      <c r="G301" s="166"/>
    </row>
    <row r="302" spans="1:7" ht="14.25" customHeight="1" x14ac:dyDescent="0.35">
      <c r="A302" s="116" t="s">
        <v>1122</v>
      </c>
      <c r="B302" s="117"/>
      <c r="C302" s="118"/>
      <c r="D302" s="118"/>
      <c r="E302" s="118" t="str">
        <f>IF(ISBLANK(D302),"",INDEX(ΑΜΚ,MATCH(D302,Data!$F$2:$F$1000,0),1))</f>
        <v/>
      </c>
      <c r="F302" s="118" t="str">
        <f t="shared" si="4"/>
        <v/>
      </c>
      <c r="G302" s="166"/>
    </row>
    <row r="303" spans="1:7" ht="14.25" customHeight="1" x14ac:dyDescent="0.35">
      <c r="A303" s="116" t="s">
        <v>1122</v>
      </c>
      <c r="B303" s="117"/>
      <c r="C303" s="118"/>
      <c r="D303" s="118"/>
      <c r="E303" s="118" t="str">
        <f>IF(ISBLANK(D303),"",INDEX(ΑΜΚ,MATCH(D303,Data!$F$2:$F$1000,0),1))</f>
        <v/>
      </c>
      <c r="F303" s="118" t="str">
        <f t="shared" si="4"/>
        <v/>
      </c>
      <c r="G303" s="166"/>
    </row>
    <row r="304" spans="1:7" ht="14.25" customHeight="1" x14ac:dyDescent="0.35">
      <c r="A304" s="116" t="s">
        <v>1122</v>
      </c>
      <c r="B304" s="117"/>
      <c r="C304" s="118"/>
      <c r="D304" s="118"/>
      <c r="E304" s="118" t="str">
        <f>IF(ISBLANK(D304),"",INDEX(ΑΜΚ,MATCH(D304,Data!$F$2:$F$1000,0),1))</f>
        <v/>
      </c>
      <c r="F304" s="118" t="str">
        <f t="shared" si="4"/>
        <v/>
      </c>
      <c r="G304" s="166"/>
    </row>
    <row r="305" spans="1:7" ht="14.25" customHeight="1" x14ac:dyDescent="0.35">
      <c r="A305" s="116" t="s">
        <v>1122</v>
      </c>
      <c r="B305" s="117"/>
      <c r="C305" s="118"/>
      <c r="D305" s="118"/>
      <c r="E305" s="118" t="str">
        <f>IF(ISBLANK(D305),"",INDEX(ΑΜΚ,MATCH(D305,Data!$F$2:$F$1000,0),1))</f>
        <v/>
      </c>
      <c r="F305" s="118" t="str">
        <f t="shared" si="4"/>
        <v/>
      </c>
      <c r="G305" s="166"/>
    </row>
    <row r="306" spans="1:7" ht="14.25" customHeight="1" x14ac:dyDescent="0.35">
      <c r="A306" s="116" t="s">
        <v>1122</v>
      </c>
      <c r="B306" s="117"/>
      <c r="C306" s="118"/>
      <c r="D306" s="118"/>
      <c r="E306" s="118" t="str">
        <f>IF(ISBLANK(D306),"",INDEX(ΑΜΚ,MATCH(D306,Data!$F$2:$F$1000,0),1))</f>
        <v/>
      </c>
      <c r="F306" s="118" t="str">
        <f t="shared" si="4"/>
        <v/>
      </c>
      <c r="G306" s="166"/>
    </row>
    <row r="307" spans="1:7" ht="14.25" customHeight="1" x14ac:dyDescent="0.35">
      <c r="A307" s="116" t="s">
        <v>1122</v>
      </c>
      <c r="B307" s="117"/>
      <c r="C307" s="118"/>
      <c r="D307" s="118"/>
      <c r="E307" s="118" t="str">
        <f>IF(ISBLANK(D307),"",INDEX(ΑΜΚ,MATCH(D307,Data!$F$2:$F$1000,0),1))</f>
        <v/>
      </c>
      <c r="F307" s="118" t="str">
        <f t="shared" si="4"/>
        <v/>
      </c>
      <c r="G307" s="166"/>
    </row>
    <row r="308" spans="1:7" ht="14.25" customHeight="1" x14ac:dyDescent="0.35">
      <c r="A308" s="116" t="s">
        <v>1122</v>
      </c>
      <c r="B308" s="117"/>
      <c r="C308" s="118"/>
      <c r="D308" s="118"/>
      <c r="E308" s="118" t="str">
        <f>IF(ISBLANK(D308),"",INDEX(ΑΜΚ,MATCH(D308,Data!$F$2:$F$1000,0),1))</f>
        <v/>
      </c>
      <c r="F308" s="118" t="str">
        <f t="shared" si="4"/>
        <v/>
      </c>
      <c r="G308" s="166"/>
    </row>
    <row r="309" spans="1:7" ht="14.25" customHeight="1" x14ac:dyDescent="0.35">
      <c r="A309" s="116" t="s">
        <v>1122</v>
      </c>
      <c r="B309" s="117"/>
      <c r="C309" s="118"/>
      <c r="D309" s="118"/>
      <c r="E309" s="118" t="str">
        <f>IF(ISBLANK(D309),"",INDEX(ΑΜΚ,MATCH(D309,Data!$F$2:$F$1000,0),1))</f>
        <v/>
      </c>
      <c r="F309" s="118" t="str">
        <f t="shared" si="4"/>
        <v/>
      </c>
      <c r="G309" s="166"/>
    </row>
    <row r="310" spans="1:7" ht="14.25" customHeight="1" x14ac:dyDescent="0.35">
      <c r="A310" s="116" t="s">
        <v>1122</v>
      </c>
      <c r="B310" s="117"/>
      <c r="C310" s="118"/>
      <c r="D310" s="118"/>
      <c r="E310" s="118" t="str">
        <f>IF(ISBLANK(D310),"",INDEX(ΑΜΚ,MATCH(D310,Data!$F$2:$F$1000,0),1))</f>
        <v/>
      </c>
      <c r="F310" s="118" t="str">
        <f t="shared" si="4"/>
        <v/>
      </c>
      <c r="G310" s="166"/>
    </row>
    <row r="311" spans="1:7" ht="14.25" customHeight="1" x14ac:dyDescent="0.35">
      <c r="A311" s="116" t="s">
        <v>1122</v>
      </c>
      <c r="B311" s="117"/>
      <c r="C311" s="118"/>
      <c r="D311" s="118"/>
      <c r="E311" s="118" t="str">
        <f>IF(ISBLANK(D311),"",INDEX(ΑΜΚ,MATCH(D311,Data!$F$2:$F$1000,0),1))</f>
        <v/>
      </c>
      <c r="F311" s="118" t="str">
        <f t="shared" si="4"/>
        <v/>
      </c>
      <c r="G311" s="166"/>
    </row>
    <row r="312" spans="1:7" ht="14.25" customHeight="1" x14ac:dyDescent="0.35">
      <c r="A312" s="116" t="s">
        <v>1122</v>
      </c>
      <c r="B312" s="117"/>
      <c r="C312" s="118"/>
      <c r="D312" s="118"/>
      <c r="E312" s="118" t="str">
        <f>IF(ISBLANK(D312),"",INDEX(ΑΜΚ,MATCH(D312,Data!$F$2:$F$1000,0),1))</f>
        <v/>
      </c>
      <c r="F312" s="118" t="str">
        <f t="shared" si="4"/>
        <v/>
      </c>
      <c r="G312" s="166"/>
    </row>
    <row r="313" spans="1:7" ht="14.25" customHeight="1" x14ac:dyDescent="0.35">
      <c r="A313" s="116" t="s">
        <v>1122</v>
      </c>
      <c r="B313" s="117"/>
      <c r="C313" s="118"/>
      <c r="D313" s="118"/>
      <c r="E313" s="118" t="str">
        <f>IF(ISBLANK(D313),"",INDEX(ΑΜΚ,MATCH(D313,Data!$F$2:$F$1000,0),1))</f>
        <v/>
      </c>
      <c r="F313" s="118" t="str">
        <f t="shared" si="4"/>
        <v/>
      </c>
      <c r="G313" s="166"/>
    </row>
    <row r="314" spans="1:7" ht="14.25" customHeight="1" x14ac:dyDescent="0.35">
      <c r="A314" s="116" t="s">
        <v>1122</v>
      </c>
      <c r="B314" s="117"/>
      <c r="C314" s="118"/>
      <c r="D314" s="118"/>
      <c r="E314" s="118" t="str">
        <f>IF(ISBLANK(D314),"",INDEX(ΑΜΚ,MATCH(D314,Data!$F$2:$F$1000,0),1))</f>
        <v/>
      </c>
      <c r="F314" s="118" t="str">
        <f t="shared" si="4"/>
        <v/>
      </c>
      <c r="G314" s="166"/>
    </row>
    <row r="315" spans="1:7" ht="14.25" customHeight="1" x14ac:dyDescent="0.35">
      <c r="A315" s="116" t="s">
        <v>1122</v>
      </c>
      <c r="B315" s="117"/>
      <c r="C315" s="118"/>
      <c r="D315" s="118"/>
      <c r="E315" s="118" t="str">
        <f>IF(ISBLANK(D315),"",INDEX(ΑΜΚ,MATCH(D315,Data!$F$2:$F$1000,0),1))</f>
        <v/>
      </c>
      <c r="F315" s="118" t="str">
        <f t="shared" si="4"/>
        <v/>
      </c>
      <c r="G315" s="166"/>
    </row>
    <row r="316" spans="1:7" ht="14.25" customHeight="1" x14ac:dyDescent="0.35">
      <c r="A316" s="116" t="s">
        <v>1122</v>
      </c>
      <c r="B316" s="117"/>
      <c r="C316" s="118"/>
      <c r="D316" s="118"/>
      <c r="E316" s="118" t="str">
        <f>IF(ISBLANK(D316),"",INDEX(ΑΜΚ,MATCH(D316,Data!$F$2:$F$1000,0),1))</f>
        <v/>
      </c>
      <c r="F316" s="118" t="str">
        <f t="shared" si="4"/>
        <v/>
      </c>
      <c r="G316" s="166"/>
    </row>
    <row r="317" spans="1:7" ht="14.25" customHeight="1" x14ac:dyDescent="0.35">
      <c r="A317" s="116" t="s">
        <v>1122</v>
      </c>
      <c r="B317" s="117"/>
      <c r="C317" s="118"/>
      <c r="D317" s="118"/>
      <c r="E317" s="118" t="str">
        <f>IF(ISBLANK(D317),"",INDEX(ΑΜΚ,MATCH(D317,Data!$F$2:$F$1000,0),1))</f>
        <v/>
      </c>
      <c r="F317" s="118" t="str">
        <f t="shared" si="4"/>
        <v/>
      </c>
      <c r="G317" s="166"/>
    </row>
    <row r="318" spans="1:7" ht="14.25" customHeight="1" x14ac:dyDescent="0.35">
      <c r="A318" s="116" t="s">
        <v>1122</v>
      </c>
      <c r="B318" s="117"/>
      <c r="C318" s="118"/>
      <c r="D318" s="118"/>
      <c r="E318" s="118" t="str">
        <f>IF(ISBLANK(D318),"",INDEX(ΑΜΚ,MATCH(D318,Data!$F$2:$F$1000,0),1))</f>
        <v/>
      </c>
      <c r="F318" s="118" t="str">
        <f t="shared" si="4"/>
        <v/>
      </c>
      <c r="G318" s="166"/>
    </row>
    <row r="319" spans="1:7" ht="14.25" customHeight="1" x14ac:dyDescent="0.35">
      <c r="A319" s="116" t="s">
        <v>1122</v>
      </c>
      <c r="B319" s="117"/>
      <c r="C319" s="118"/>
      <c r="D319" s="118"/>
      <c r="E319" s="118" t="str">
        <f>IF(ISBLANK(D319),"",INDEX(ΑΜΚ,MATCH(D319,Data!$F$2:$F$1000,0),1))</f>
        <v/>
      </c>
      <c r="F319" s="118" t="str">
        <f t="shared" si="4"/>
        <v/>
      </c>
      <c r="G319" s="166"/>
    </row>
    <row r="320" spans="1:7" ht="14.25" customHeight="1" x14ac:dyDescent="0.35">
      <c r="A320" s="116" t="s">
        <v>1122</v>
      </c>
      <c r="B320" s="117"/>
      <c r="C320" s="118"/>
      <c r="D320" s="118"/>
      <c r="E320" s="118" t="str">
        <f>IF(ISBLANK(D320),"",INDEX(ΑΜΚ,MATCH(D320,Data!$F$2:$F$1000,0),1))</f>
        <v/>
      </c>
      <c r="F320" s="118" t="str">
        <f t="shared" si="4"/>
        <v/>
      </c>
      <c r="G320" s="166"/>
    </row>
    <row r="321" spans="1:7" ht="14.25" customHeight="1" x14ac:dyDescent="0.35">
      <c r="A321" s="116" t="s">
        <v>1122</v>
      </c>
      <c r="B321" s="117"/>
      <c r="C321" s="118"/>
      <c r="D321" s="118"/>
      <c r="E321" s="118" t="str">
        <f>IF(ISBLANK(D321),"",INDEX(ΑΜΚ,MATCH(D321,Data!$F$2:$F$1000,0),1))</f>
        <v/>
      </c>
      <c r="F321" s="118" t="str">
        <f t="shared" si="4"/>
        <v/>
      </c>
      <c r="G321" s="166"/>
    </row>
    <row r="322" spans="1:7" ht="14.25" customHeight="1" x14ac:dyDescent="0.35">
      <c r="A322" s="116" t="s">
        <v>1122</v>
      </c>
      <c r="B322" s="117"/>
      <c r="C322" s="118"/>
      <c r="D322" s="118"/>
      <c r="E322" s="118" t="str">
        <f>IF(ISBLANK(D322),"",INDEX(ΑΜΚ,MATCH(D322,Data!$F$2:$F$1000,0),1))</f>
        <v/>
      </c>
      <c r="F322" s="118" t="str">
        <f t="shared" ref="F322:F385" si="5">IF(ISBLANK(C322),"",INDEX(ΚΩΔ_ΜΑΘΗΜ_ΑΙΣΘ_Α1,MATCH(C322,ΜΑΘΗΜ_ΑΙΣΘ_Α1,0)))</f>
        <v/>
      </c>
      <c r="G322" s="166"/>
    </row>
    <row r="323" spans="1:7" ht="14.25" customHeight="1" x14ac:dyDescent="0.35">
      <c r="A323" s="116" t="s">
        <v>1122</v>
      </c>
      <c r="B323" s="117"/>
      <c r="C323" s="118"/>
      <c r="D323" s="118"/>
      <c r="E323" s="118" t="str">
        <f>IF(ISBLANK(D323),"",INDEX(ΑΜΚ,MATCH(D323,Data!$F$2:$F$1000,0),1))</f>
        <v/>
      </c>
      <c r="F323" s="118" t="str">
        <f t="shared" si="5"/>
        <v/>
      </c>
      <c r="G323" s="166"/>
    </row>
    <row r="324" spans="1:7" ht="14.25" customHeight="1" x14ac:dyDescent="0.35">
      <c r="A324" s="116" t="s">
        <v>1122</v>
      </c>
      <c r="B324" s="117"/>
      <c r="C324" s="118"/>
      <c r="D324" s="118"/>
      <c r="E324" s="118" t="str">
        <f>IF(ISBLANK(D324),"",INDEX(ΑΜΚ,MATCH(D324,Data!$F$2:$F$1000,0),1))</f>
        <v/>
      </c>
      <c r="F324" s="118" t="str">
        <f t="shared" si="5"/>
        <v/>
      </c>
      <c r="G324" s="166"/>
    </row>
    <row r="325" spans="1:7" ht="14.25" customHeight="1" x14ac:dyDescent="0.35">
      <c r="A325" s="116" t="s">
        <v>1122</v>
      </c>
      <c r="B325" s="117"/>
      <c r="C325" s="118"/>
      <c r="D325" s="118"/>
      <c r="E325" s="118" t="str">
        <f>IF(ISBLANK(D325),"",INDEX(ΑΜΚ,MATCH(D325,Data!$F$2:$F$1000,0),1))</f>
        <v/>
      </c>
      <c r="F325" s="118" t="str">
        <f t="shared" si="5"/>
        <v/>
      </c>
      <c r="G325" s="166"/>
    </row>
    <row r="326" spans="1:7" ht="14.25" customHeight="1" x14ac:dyDescent="0.35">
      <c r="A326" s="116" t="s">
        <v>1122</v>
      </c>
      <c r="B326" s="117"/>
      <c r="C326" s="118"/>
      <c r="D326" s="118"/>
      <c r="E326" s="118" t="str">
        <f>IF(ISBLANK(D326),"",INDEX(ΑΜΚ,MATCH(D326,Data!$F$2:$F$1000,0),1))</f>
        <v/>
      </c>
      <c r="F326" s="118" t="str">
        <f t="shared" si="5"/>
        <v/>
      </c>
      <c r="G326" s="166"/>
    </row>
    <row r="327" spans="1:7" ht="14.25" customHeight="1" x14ac:dyDescent="0.35">
      <c r="A327" s="116" t="s">
        <v>1122</v>
      </c>
      <c r="B327" s="117"/>
      <c r="C327" s="118"/>
      <c r="D327" s="118"/>
      <c r="E327" s="118" t="str">
        <f>IF(ISBLANK(D327),"",INDEX(ΑΜΚ,MATCH(D327,Data!$F$2:$F$1000,0),1))</f>
        <v/>
      </c>
      <c r="F327" s="118" t="str">
        <f t="shared" si="5"/>
        <v/>
      </c>
      <c r="G327" s="166"/>
    </row>
    <row r="328" spans="1:7" ht="14.25" customHeight="1" x14ac:dyDescent="0.35">
      <c r="A328" s="116" t="s">
        <v>1122</v>
      </c>
      <c r="B328" s="117"/>
      <c r="C328" s="118"/>
      <c r="D328" s="118"/>
      <c r="E328" s="118" t="str">
        <f>IF(ISBLANK(D328),"",INDEX(ΑΜΚ,MATCH(D328,Data!$F$2:$F$1000,0),1))</f>
        <v/>
      </c>
      <c r="F328" s="118" t="str">
        <f t="shared" si="5"/>
        <v/>
      </c>
      <c r="G328" s="166"/>
    </row>
    <row r="329" spans="1:7" ht="14.25" customHeight="1" x14ac:dyDescent="0.35">
      <c r="A329" s="116" t="s">
        <v>1122</v>
      </c>
      <c r="B329" s="117"/>
      <c r="C329" s="118"/>
      <c r="D329" s="118"/>
      <c r="E329" s="118" t="str">
        <f>IF(ISBLANK(D329),"",INDEX(ΑΜΚ,MATCH(D329,Data!$F$2:$F$1000,0),1))</f>
        <v/>
      </c>
      <c r="F329" s="118" t="str">
        <f t="shared" si="5"/>
        <v/>
      </c>
      <c r="G329" s="166"/>
    </row>
    <row r="330" spans="1:7" ht="14.25" customHeight="1" x14ac:dyDescent="0.35">
      <c r="A330" s="116" t="s">
        <v>1122</v>
      </c>
      <c r="B330" s="117"/>
      <c r="C330" s="118"/>
      <c r="D330" s="118"/>
      <c r="E330" s="118" t="str">
        <f>IF(ISBLANK(D330),"",INDEX(ΑΜΚ,MATCH(D330,Data!$F$2:$F$1000,0),1))</f>
        <v/>
      </c>
      <c r="F330" s="118" t="str">
        <f t="shared" si="5"/>
        <v/>
      </c>
      <c r="G330" s="166"/>
    </row>
    <row r="331" spans="1:7" ht="14.25" customHeight="1" x14ac:dyDescent="0.35">
      <c r="A331" s="116" t="s">
        <v>1122</v>
      </c>
      <c r="B331" s="117"/>
      <c r="C331" s="118"/>
      <c r="D331" s="118"/>
      <c r="E331" s="118" t="str">
        <f>IF(ISBLANK(D331),"",INDEX(ΑΜΚ,MATCH(D331,Data!$F$2:$F$1000,0),1))</f>
        <v/>
      </c>
      <c r="F331" s="118" t="str">
        <f t="shared" si="5"/>
        <v/>
      </c>
      <c r="G331" s="166"/>
    </row>
    <row r="332" spans="1:7" ht="14.25" customHeight="1" x14ac:dyDescent="0.35">
      <c r="A332" s="116" t="s">
        <v>1122</v>
      </c>
      <c r="B332" s="117"/>
      <c r="C332" s="118"/>
      <c r="D332" s="118"/>
      <c r="E332" s="118" t="str">
        <f>IF(ISBLANK(D332),"",INDEX(ΑΜΚ,MATCH(D332,Data!$F$2:$F$1000,0),1))</f>
        <v/>
      </c>
      <c r="F332" s="118" t="str">
        <f t="shared" si="5"/>
        <v/>
      </c>
      <c r="G332" s="166"/>
    </row>
    <row r="333" spans="1:7" ht="14.25" customHeight="1" x14ac:dyDescent="0.35">
      <c r="A333" s="116" t="s">
        <v>1122</v>
      </c>
      <c r="B333" s="117"/>
      <c r="C333" s="118"/>
      <c r="D333" s="118"/>
      <c r="E333" s="118" t="str">
        <f>IF(ISBLANK(D333),"",INDEX(ΑΜΚ,MATCH(D333,Data!$F$2:$F$1000,0),1))</f>
        <v/>
      </c>
      <c r="F333" s="118" t="str">
        <f t="shared" si="5"/>
        <v/>
      </c>
      <c r="G333" s="166"/>
    </row>
    <row r="334" spans="1:7" ht="14.25" customHeight="1" x14ac:dyDescent="0.35">
      <c r="A334" s="116" t="s">
        <v>1122</v>
      </c>
      <c r="B334" s="117"/>
      <c r="C334" s="118"/>
      <c r="D334" s="118"/>
      <c r="E334" s="118" t="str">
        <f>IF(ISBLANK(D334),"",INDEX(ΑΜΚ,MATCH(D334,Data!$F$2:$F$1000,0),1))</f>
        <v/>
      </c>
      <c r="F334" s="118" t="str">
        <f t="shared" si="5"/>
        <v/>
      </c>
      <c r="G334" s="166"/>
    </row>
    <row r="335" spans="1:7" ht="14.25" customHeight="1" x14ac:dyDescent="0.35">
      <c r="A335" s="116" t="s">
        <v>1122</v>
      </c>
      <c r="B335" s="117"/>
      <c r="C335" s="118"/>
      <c r="D335" s="118"/>
      <c r="E335" s="118" t="str">
        <f>IF(ISBLANK(D335),"",INDEX(ΑΜΚ,MATCH(D335,Data!$F$2:$F$1000,0),1))</f>
        <v/>
      </c>
      <c r="F335" s="118" t="str">
        <f t="shared" si="5"/>
        <v/>
      </c>
      <c r="G335" s="166"/>
    </row>
    <row r="336" spans="1:7" ht="14.25" customHeight="1" x14ac:dyDescent="0.35">
      <c r="A336" s="116" t="s">
        <v>1122</v>
      </c>
      <c r="B336" s="117"/>
      <c r="C336" s="118"/>
      <c r="D336" s="118"/>
      <c r="E336" s="118" t="str">
        <f>IF(ISBLANK(D336),"",INDEX(ΑΜΚ,MATCH(D336,Data!$F$2:$F$1000,0),1))</f>
        <v/>
      </c>
      <c r="F336" s="118" t="str">
        <f t="shared" si="5"/>
        <v/>
      </c>
      <c r="G336" s="166"/>
    </row>
    <row r="337" spans="1:7" ht="14.25" customHeight="1" x14ac:dyDescent="0.35">
      <c r="A337" s="116" t="s">
        <v>1122</v>
      </c>
      <c r="B337" s="117"/>
      <c r="C337" s="118"/>
      <c r="D337" s="118"/>
      <c r="E337" s="118" t="str">
        <f>IF(ISBLANK(D337),"",INDEX(ΑΜΚ,MATCH(D337,Data!$F$2:$F$1000,0),1))</f>
        <v/>
      </c>
      <c r="F337" s="118" t="str">
        <f t="shared" si="5"/>
        <v/>
      </c>
      <c r="G337" s="166"/>
    </row>
    <row r="338" spans="1:7" ht="14.25" customHeight="1" x14ac:dyDescent="0.35">
      <c r="A338" s="116" t="s">
        <v>1122</v>
      </c>
      <c r="B338" s="117"/>
      <c r="C338" s="118"/>
      <c r="D338" s="118"/>
      <c r="E338" s="118" t="str">
        <f>IF(ISBLANK(D338),"",INDEX(ΑΜΚ,MATCH(D338,Data!$F$2:$F$1000,0),1))</f>
        <v/>
      </c>
      <c r="F338" s="118" t="str">
        <f t="shared" si="5"/>
        <v/>
      </c>
      <c r="G338" s="166"/>
    </row>
    <row r="339" spans="1:7" ht="14.25" customHeight="1" x14ac:dyDescent="0.35">
      <c r="A339" s="116" t="s">
        <v>1122</v>
      </c>
      <c r="B339" s="117"/>
      <c r="C339" s="118"/>
      <c r="D339" s="118"/>
      <c r="E339" s="118" t="str">
        <f>IF(ISBLANK(D339),"",INDEX(ΑΜΚ,MATCH(D339,Data!$F$2:$F$1000,0),1))</f>
        <v/>
      </c>
      <c r="F339" s="118" t="str">
        <f t="shared" si="5"/>
        <v/>
      </c>
      <c r="G339" s="166"/>
    </row>
    <row r="340" spans="1:7" ht="14.25" customHeight="1" x14ac:dyDescent="0.35">
      <c r="A340" s="116" t="s">
        <v>1122</v>
      </c>
      <c r="B340" s="117"/>
      <c r="C340" s="118"/>
      <c r="D340" s="118"/>
      <c r="E340" s="118" t="str">
        <f>IF(ISBLANK(D340),"",INDEX(ΑΜΚ,MATCH(D340,Data!$F$2:$F$1000,0),1))</f>
        <v/>
      </c>
      <c r="F340" s="118" t="str">
        <f t="shared" si="5"/>
        <v/>
      </c>
      <c r="G340" s="166"/>
    </row>
    <row r="341" spans="1:7" ht="14.25" customHeight="1" x14ac:dyDescent="0.35">
      <c r="A341" s="116" t="s">
        <v>1122</v>
      </c>
      <c r="B341" s="117"/>
      <c r="C341" s="118"/>
      <c r="D341" s="118"/>
      <c r="E341" s="118" t="str">
        <f>IF(ISBLANK(D341),"",INDEX(ΑΜΚ,MATCH(D341,Data!$F$2:$F$1000,0),1))</f>
        <v/>
      </c>
      <c r="F341" s="118" t="str">
        <f t="shared" si="5"/>
        <v/>
      </c>
      <c r="G341" s="166"/>
    </row>
    <row r="342" spans="1:7" ht="14.25" customHeight="1" x14ac:dyDescent="0.35">
      <c r="A342" s="116" t="s">
        <v>1122</v>
      </c>
      <c r="B342" s="117"/>
      <c r="C342" s="118"/>
      <c r="D342" s="118"/>
      <c r="E342" s="118" t="str">
        <f>IF(ISBLANK(D342),"",INDEX(ΑΜΚ,MATCH(D342,Data!$F$2:$F$1000,0),1))</f>
        <v/>
      </c>
      <c r="F342" s="118" t="str">
        <f t="shared" si="5"/>
        <v/>
      </c>
      <c r="G342" s="166"/>
    </row>
    <row r="343" spans="1:7" ht="14.25" customHeight="1" x14ac:dyDescent="0.35">
      <c r="A343" s="116" t="s">
        <v>1122</v>
      </c>
      <c r="B343" s="117"/>
      <c r="C343" s="118"/>
      <c r="D343" s="118"/>
      <c r="E343" s="118" t="str">
        <f>IF(ISBLANK(D343),"",INDEX(ΑΜΚ,MATCH(D343,Data!$F$2:$F$1000,0),1))</f>
        <v/>
      </c>
      <c r="F343" s="118" t="str">
        <f t="shared" si="5"/>
        <v/>
      </c>
      <c r="G343" s="166"/>
    </row>
    <row r="344" spans="1:7" ht="14.25" customHeight="1" x14ac:dyDescent="0.35">
      <c r="A344" s="116" t="s">
        <v>1122</v>
      </c>
      <c r="B344" s="117"/>
      <c r="C344" s="118"/>
      <c r="D344" s="118"/>
      <c r="E344" s="118" t="str">
        <f>IF(ISBLANK(D344),"",INDEX(ΑΜΚ,MATCH(D344,Data!$F$2:$F$1000,0),1))</f>
        <v/>
      </c>
      <c r="F344" s="118" t="str">
        <f t="shared" si="5"/>
        <v/>
      </c>
      <c r="G344" s="166"/>
    </row>
    <row r="345" spans="1:7" ht="14.25" customHeight="1" x14ac:dyDescent="0.35">
      <c r="A345" s="116" t="s">
        <v>1122</v>
      </c>
      <c r="B345" s="117"/>
      <c r="C345" s="118"/>
      <c r="D345" s="118"/>
      <c r="E345" s="118" t="str">
        <f>IF(ISBLANK(D345),"",INDEX(ΑΜΚ,MATCH(D345,Data!$F$2:$F$1000,0),1))</f>
        <v/>
      </c>
      <c r="F345" s="118" t="str">
        <f t="shared" si="5"/>
        <v/>
      </c>
      <c r="G345" s="166"/>
    </row>
    <row r="346" spans="1:7" ht="14.25" customHeight="1" x14ac:dyDescent="0.35">
      <c r="A346" s="116" t="s">
        <v>1122</v>
      </c>
      <c r="B346" s="117"/>
      <c r="C346" s="118"/>
      <c r="D346" s="118"/>
      <c r="E346" s="118" t="str">
        <f>IF(ISBLANK(D346),"",INDEX(ΑΜΚ,MATCH(D346,Data!$F$2:$F$1000,0),1))</f>
        <v/>
      </c>
      <c r="F346" s="118" t="str">
        <f t="shared" si="5"/>
        <v/>
      </c>
      <c r="G346" s="166"/>
    </row>
    <row r="347" spans="1:7" ht="14.25" customHeight="1" x14ac:dyDescent="0.35">
      <c r="A347" s="116" t="s">
        <v>1122</v>
      </c>
      <c r="B347" s="117"/>
      <c r="C347" s="118"/>
      <c r="D347" s="118"/>
      <c r="E347" s="118" t="str">
        <f>IF(ISBLANK(D347),"",INDEX(ΑΜΚ,MATCH(D347,Data!$F$2:$F$1000,0),1))</f>
        <v/>
      </c>
      <c r="F347" s="118" t="str">
        <f t="shared" si="5"/>
        <v/>
      </c>
      <c r="G347" s="166"/>
    </row>
    <row r="348" spans="1:7" ht="14.25" customHeight="1" x14ac:dyDescent="0.35">
      <c r="A348" s="116" t="s">
        <v>1122</v>
      </c>
      <c r="B348" s="117"/>
      <c r="C348" s="118"/>
      <c r="D348" s="118"/>
      <c r="E348" s="118" t="str">
        <f>IF(ISBLANK(D348),"",INDEX(ΑΜΚ,MATCH(D348,Data!$F$2:$F$1000,0),1))</f>
        <v/>
      </c>
      <c r="F348" s="118" t="str">
        <f t="shared" si="5"/>
        <v/>
      </c>
      <c r="G348" s="166"/>
    </row>
    <row r="349" spans="1:7" ht="14.25" customHeight="1" x14ac:dyDescent="0.35">
      <c r="A349" s="116" t="s">
        <v>1122</v>
      </c>
      <c r="B349" s="117"/>
      <c r="C349" s="118"/>
      <c r="D349" s="118"/>
      <c r="E349" s="118" t="str">
        <f>IF(ISBLANK(D349),"",INDEX(ΑΜΚ,MATCH(D349,Data!$F$2:$F$1000,0),1))</f>
        <v/>
      </c>
      <c r="F349" s="118" t="str">
        <f t="shared" si="5"/>
        <v/>
      </c>
      <c r="G349" s="166"/>
    </row>
    <row r="350" spans="1:7" ht="14.25" customHeight="1" x14ac:dyDescent="0.35">
      <c r="A350" s="116" t="s">
        <v>1122</v>
      </c>
      <c r="B350" s="117"/>
      <c r="C350" s="118"/>
      <c r="D350" s="118"/>
      <c r="E350" s="118" t="str">
        <f>IF(ISBLANK(D350),"",INDEX(ΑΜΚ,MATCH(D350,Data!$F$2:$F$1000,0),1))</f>
        <v/>
      </c>
      <c r="F350" s="118" t="str">
        <f t="shared" si="5"/>
        <v/>
      </c>
      <c r="G350" s="166"/>
    </row>
    <row r="351" spans="1:7" ht="14.25" customHeight="1" x14ac:dyDescent="0.35">
      <c r="A351" s="116" t="s">
        <v>1122</v>
      </c>
      <c r="B351" s="117"/>
      <c r="C351" s="118"/>
      <c r="D351" s="118"/>
      <c r="E351" s="118" t="str">
        <f>IF(ISBLANK(D351),"",INDEX(ΑΜΚ,MATCH(D351,Data!$F$2:$F$1000,0),1))</f>
        <v/>
      </c>
      <c r="F351" s="118" t="str">
        <f t="shared" si="5"/>
        <v/>
      </c>
      <c r="G351" s="166"/>
    </row>
    <row r="352" spans="1:7" ht="14.25" customHeight="1" x14ac:dyDescent="0.35">
      <c r="A352" s="116" t="s">
        <v>1122</v>
      </c>
      <c r="B352" s="117"/>
      <c r="C352" s="118"/>
      <c r="D352" s="118"/>
      <c r="E352" s="118" t="str">
        <f>IF(ISBLANK(D352),"",INDEX(ΑΜΚ,MATCH(D352,Data!$F$2:$F$1000,0),1))</f>
        <v/>
      </c>
      <c r="F352" s="118" t="str">
        <f t="shared" si="5"/>
        <v/>
      </c>
      <c r="G352" s="166"/>
    </row>
    <row r="353" spans="1:7" ht="14.25" customHeight="1" x14ac:dyDescent="0.35">
      <c r="A353" s="116" t="s">
        <v>1122</v>
      </c>
      <c r="B353" s="117"/>
      <c r="C353" s="118"/>
      <c r="D353" s="118"/>
      <c r="E353" s="118" t="str">
        <f>IF(ISBLANK(D353),"",INDEX(ΑΜΚ,MATCH(D353,Data!$F$2:$F$1000,0),1))</f>
        <v/>
      </c>
      <c r="F353" s="118" t="str">
        <f t="shared" si="5"/>
        <v/>
      </c>
      <c r="G353" s="166"/>
    </row>
    <row r="354" spans="1:7" ht="14.25" customHeight="1" x14ac:dyDescent="0.35">
      <c r="A354" s="116" t="s">
        <v>1122</v>
      </c>
      <c r="B354" s="117"/>
      <c r="C354" s="118"/>
      <c r="D354" s="118"/>
      <c r="E354" s="118" t="str">
        <f>IF(ISBLANK(D354),"",INDEX(ΑΜΚ,MATCH(D354,Data!$F$2:$F$1000,0),1))</f>
        <v/>
      </c>
      <c r="F354" s="118" t="str">
        <f t="shared" si="5"/>
        <v/>
      </c>
      <c r="G354" s="166"/>
    </row>
    <row r="355" spans="1:7" ht="14.25" customHeight="1" x14ac:dyDescent="0.35">
      <c r="A355" s="116" t="s">
        <v>1122</v>
      </c>
      <c r="B355" s="117"/>
      <c r="C355" s="118"/>
      <c r="D355" s="118"/>
      <c r="E355" s="118" t="str">
        <f>IF(ISBLANK(D355),"",INDEX(ΑΜΚ,MATCH(D355,Data!$F$2:$F$1000,0),1))</f>
        <v/>
      </c>
      <c r="F355" s="118" t="str">
        <f t="shared" si="5"/>
        <v/>
      </c>
      <c r="G355" s="166"/>
    </row>
    <row r="356" spans="1:7" ht="14.25" customHeight="1" x14ac:dyDescent="0.35">
      <c r="A356" s="116" t="s">
        <v>1122</v>
      </c>
      <c r="B356" s="117"/>
      <c r="C356" s="118"/>
      <c r="D356" s="118"/>
      <c r="E356" s="118" t="str">
        <f>IF(ISBLANK(D356),"",INDEX(ΑΜΚ,MATCH(D356,Data!$F$2:$F$1000,0),1))</f>
        <v/>
      </c>
      <c r="F356" s="118" t="str">
        <f t="shared" si="5"/>
        <v/>
      </c>
      <c r="G356" s="166"/>
    </row>
    <row r="357" spans="1:7" ht="14.25" customHeight="1" x14ac:dyDescent="0.35">
      <c r="A357" s="116" t="s">
        <v>1122</v>
      </c>
      <c r="B357" s="117"/>
      <c r="C357" s="118"/>
      <c r="D357" s="118"/>
      <c r="E357" s="118" t="str">
        <f>IF(ISBLANK(D357),"",INDEX(ΑΜΚ,MATCH(D357,Data!$F$2:$F$1000,0),1))</f>
        <v/>
      </c>
      <c r="F357" s="118" t="str">
        <f t="shared" si="5"/>
        <v/>
      </c>
      <c r="G357" s="166"/>
    </row>
    <row r="358" spans="1:7" ht="14.25" customHeight="1" x14ac:dyDescent="0.35">
      <c r="A358" s="116" t="s">
        <v>1122</v>
      </c>
      <c r="B358" s="117"/>
      <c r="C358" s="118"/>
      <c r="D358" s="118"/>
      <c r="E358" s="118" t="str">
        <f>IF(ISBLANK(D358),"",INDEX(ΑΜΚ,MATCH(D358,Data!$F$2:$F$1000,0),1))</f>
        <v/>
      </c>
      <c r="F358" s="118" t="str">
        <f t="shared" si="5"/>
        <v/>
      </c>
      <c r="G358" s="166"/>
    </row>
    <row r="359" spans="1:7" ht="14.25" customHeight="1" x14ac:dyDescent="0.35">
      <c r="A359" s="116" t="s">
        <v>1122</v>
      </c>
      <c r="B359" s="117"/>
      <c r="C359" s="118"/>
      <c r="D359" s="118"/>
      <c r="E359" s="118" t="str">
        <f>IF(ISBLANK(D359),"",INDEX(ΑΜΚ,MATCH(D359,Data!$F$2:$F$1000,0),1))</f>
        <v/>
      </c>
      <c r="F359" s="118" t="str">
        <f t="shared" si="5"/>
        <v/>
      </c>
      <c r="G359" s="166"/>
    </row>
    <row r="360" spans="1:7" ht="14.25" customHeight="1" x14ac:dyDescent="0.35">
      <c r="A360" s="116" t="s">
        <v>1122</v>
      </c>
      <c r="B360" s="117"/>
      <c r="C360" s="118"/>
      <c r="D360" s="118"/>
      <c r="E360" s="118" t="str">
        <f>IF(ISBLANK(D360),"",INDEX(ΑΜΚ,MATCH(D360,Data!$F$2:$F$1000,0),1))</f>
        <v/>
      </c>
      <c r="F360" s="118" t="str">
        <f t="shared" si="5"/>
        <v/>
      </c>
      <c r="G360" s="166"/>
    </row>
    <row r="361" spans="1:7" ht="14.25" customHeight="1" x14ac:dyDescent="0.35">
      <c r="A361" s="116" t="s">
        <v>1122</v>
      </c>
      <c r="B361" s="117"/>
      <c r="C361" s="118"/>
      <c r="D361" s="118"/>
      <c r="E361" s="118" t="str">
        <f>IF(ISBLANK(D361),"",INDEX(ΑΜΚ,MATCH(D361,Data!$F$2:$F$1000,0),1))</f>
        <v/>
      </c>
      <c r="F361" s="118" t="str">
        <f t="shared" si="5"/>
        <v/>
      </c>
      <c r="G361" s="166"/>
    </row>
    <row r="362" spans="1:7" ht="14.25" customHeight="1" x14ac:dyDescent="0.35">
      <c r="A362" s="116" t="s">
        <v>1122</v>
      </c>
      <c r="B362" s="117"/>
      <c r="C362" s="118"/>
      <c r="D362" s="118"/>
      <c r="E362" s="118" t="str">
        <f>IF(ISBLANK(D362),"",INDEX(ΑΜΚ,MATCH(D362,Data!$F$2:$F$1000,0),1))</f>
        <v/>
      </c>
      <c r="F362" s="118" t="str">
        <f t="shared" si="5"/>
        <v/>
      </c>
      <c r="G362" s="166"/>
    </row>
    <row r="363" spans="1:7" ht="14.25" customHeight="1" x14ac:dyDescent="0.35">
      <c r="A363" s="116" t="s">
        <v>1122</v>
      </c>
      <c r="B363" s="117"/>
      <c r="C363" s="118"/>
      <c r="D363" s="118"/>
      <c r="E363" s="118" t="str">
        <f>IF(ISBLANK(D363),"",INDEX(ΑΜΚ,MATCH(D363,Data!$F$2:$F$1000,0),1))</f>
        <v/>
      </c>
      <c r="F363" s="118" t="str">
        <f t="shared" si="5"/>
        <v/>
      </c>
      <c r="G363" s="166"/>
    </row>
    <row r="364" spans="1:7" ht="14.25" customHeight="1" x14ac:dyDescent="0.35">
      <c r="A364" s="116" t="s">
        <v>1122</v>
      </c>
      <c r="B364" s="117"/>
      <c r="C364" s="118"/>
      <c r="D364" s="118"/>
      <c r="E364" s="118" t="str">
        <f>IF(ISBLANK(D364),"",INDEX(ΑΜΚ,MATCH(D364,Data!$F$2:$F$1000,0),1))</f>
        <v/>
      </c>
      <c r="F364" s="118" t="str">
        <f t="shared" si="5"/>
        <v/>
      </c>
      <c r="G364" s="166"/>
    </row>
    <row r="365" spans="1:7" ht="14.25" customHeight="1" x14ac:dyDescent="0.35">
      <c r="A365" s="116" t="s">
        <v>1122</v>
      </c>
      <c r="B365" s="117"/>
      <c r="C365" s="118"/>
      <c r="D365" s="118"/>
      <c r="E365" s="118" t="str">
        <f>IF(ISBLANK(D365),"",INDEX(ΑΜΚ,MATCH(D365,Data!$F$2:$F$1000,0),1))</f>
        <v/>
      </c>
      <c r="F365" s="118" t="str">
        <f t="shared" si="5"/>
        <v/>
      </c>
      <c r="G365" s="166"/>
    </row>
    <row r="366" spans="1:7" ht="14.25" customHeight="1" x14ac:dyDescent="0.35">
      <c r="A366" s="116" t="s">
        <v>1122</v>
      </c>
      <c r="B366" s="117"/>
      <c r="C366" s="118"/>
      <c r="D366" s="118"/>
      <c r="E366" s="118" t="str">
        <f>IF(ISBLANK(D366),"",INDEX(ΑΜΚ,MATCH(D366,Data!$F$2:$F$1000,0),1))</f>
        <v/>
      </c>
      <c r="F366" s="118" t="str">
        <f t="shared" si="5"/>
        <v/>
      </c>
      <c r="G366" s="166"/>
    </row>
    <row r="367" spans="1:7" ht="14.25" customHeight="1" x14ac:dyDescent="0.35">
      <c r="A367" s="116" t="s">
        <v>1122</v>
      </c>
      <c r="B367" s="117"/>
      <c r="C367" s="118"/>
      <c r="D367" s="118"/>
      <c r="E367" s="118" t="str">
        <f>IF(ISBLANK(D367),"",INDEX(ΑΜΚ,MATCH(D367,Data!$F$2:$F$1000,0),1))</f>
        <v/>
      </c>
      <c r="F367" s="118" t="str">
        <f t="shared" si="5"/>
        <v/>
      </c>
      <c r="G367" s="166"/>
    </row>
    <row r="368" spans="1:7" ht="14.25" customHeight="1" x14ac:dyDescent="0.35">
      <c r="A368" s="116" t="s">
        <v>1122</v>
      </c>
      <c r="B368" s="117"/>
      <c r="C368" s="118"/>
      <c r="D368" s="118"/>
      <c r="E368" s="118" t="str">
        <f>IF(ISBLANK(D368),"",INDEX(ΑΜΚ,MATCH(D368,Data!$F$2:$F$1000,0),1))</f>
        <v/>
      </c>
      <c r="F368" s="118" t="str">
        <f t="shared" si="5"/>
        <v/>
      </c>
      <c r="G368" s="166"/>
    </row>
    <row r="369" spans="1:7" ht="14.25" customHeight="1" x14ac:dyDescent="0.35">
      <c r="A369" s="116" t="s">
        <v>1122</v>
      </c>
      <c r="B369" s="117"/>
      <c r="C369" s="118"/>
      <c r="D369" s="118"/>
      <c r="E369" s="118" t="str">
        <f>IF(ISBLANK(D369),"",INDEX(ΑΜΚ,MATCH(D369,Data!$F$2:$F$1000,0),1))</f>
        <v/>
      </c>
      <c r="F369" s="118" t="str">
        <f t="shared" si="5"/>
        <v/>
      </c>
      <c r="G369" s="166"/>
    </row>
    <row r="370" spans="1:7" ht="14.25" customHeight="1" x14ac:dyDescent="0.35">
      <c r="A370" s="116" t="s">
        <v>1122</v>
      </c>
      <c r="B370" s="117"/>
      <c r="C370" s="118"/>
      <c r="D370" s="118"/>
      <c r="E370" s="118" t="str">
        <f>IF(ISBLANK(D370),"",INDEX(ΑΜΚ,MATCH(D370,Data!$F$2:$F$1000,0),1))</f>
        <v/>
      </c>
      <c r="F370" s="118" t="str">
        <f t="shared" si="5"/>
        <v/>
      </c>
      <c r="G370" s="166"/>
    </row>
    <row r="371" spans="1:7" ht="14.25" customHeight="1" x14ac:dyDescent="0.35">
      <c r="A371" s="116" t="s">
        <v>1122</v>
      </c>
      <c r="B371" s="117"/>
      <c r="C371" s="118"/>
      <c r="D371" s="118"/>
      <c r="E371" s="118" t="str">
        <f>IF(ISBLANK(D371),"",INDEX(ΑΜΚ,MATCH(D371,Data!$F$2:$F$1000,0),1))</f>
        <v/>
      </c>
      <c r="F371" s="118" t="str">
        <f t="shared" si="5"/>
        <v/>
      </c>
      <c r="G371" s="166"/>
    </row>
    <row r="372" spans="1:7" ht="14.25" customHeight="1" x14ac:dyDescent="0.35">
      <c r="A372" s="116" t="s">
        <v>1122</v>
      </c>
      <c r="B372" s="117"/>
      <c r="C372" s="118"/>
      <c r="D372" s="118"/>
      <c r="E372" s="118" t="str">
        <f>IF(ISBLANK(D372),"",INDEX(ΑΜΚ,MATCH(D372,Data!$F$2:$F$1000,0),1))</f>
        <v/>
      </c>
      <c r="F372" s="118" t="str">
        <f t="shared" si="5"/>
        <v/>
      </c>
      <c r="G372" s="166"/>
    </row>
    <row r="373" spans="1:7" ht="14.25" customHeight="1" x14ac:dyDescent="0.35">
      <c r="A373" s="116" t="s">
        <v>1122</v>
      </c>
      <c r="B373" s="117"/>
      <c r="C373" s="118"/>
      <c r="D373" s="118"/>
      <c r="E373" s="118" t="str">
        <f>IF(ISBLANK(D373),"",INDEX(ΑΜΚ,MATCH(D373,Data!$F$2:$F$1000,0),1))</f>
        <v/>
      </c>
      <c r="F373" s="118" t="str">
        <f t="shared" si="5"/>
        <v/>
      </c>
      <c r="G373" s="166"/>
    </row>
    <row r="374" spans="1:7" ht="14.25" customHeight="1" x14ac:dyDescent="0.35">
      <c r="A374" s="116" t="s">
        <v>1122</v>
      </c>
      <c r="B374" s="117"/>
      <c r="C374" s="118"/>
      <c r="D374" s="118"/>
      <c r="E374" s="118" t="str">
        <f>IF(ISBLANK(D374),"",INDEX(ΑΜΚ,MATCH(D374,Data!$F$2:$F$1000,0),1))</f>
        <v/>
      </c>
      <c r="F374" s="118" t="str">
        <f t="shared" si="5"/>
        <v/>
      </c>
      <c r="G374" s="166"/>
    </row>
    <row r="375" spans="1:7" ht="14.25" customHeight="1" x14ac:dyDescent="0.35">
      <c r="A375" s="116" t="s">
        <v>1122</v>
      </c>
      <c r="B375" s="117"/>
      <c r="C375" s="118"/>
      <c r="D375" s="118"/>
      <c r="E375" s="118" t="str">
        <f>IF(ISBLANK(D375),"",INDEX(ΑΜΚ,MATCH(D375,Data!$F$2:$F$1000,0),1))</f>
        <v/>
      </c>
      <c r="F375" s="118" t="str">
        <f t="shared" si="5"/>
        <v/>
      </c>
      <c r="G375" s="166"/>
    </row>
    <row r="376" spans="1:7" ht="14.25" customHeight="1" x14ac:dyDescent="0.35">
      <c r="A376" s="116" t="s">
        <v>1122</v>
      </c>
      <c r="B376" s="117"/>
      <c r="C376" s="118"/>
      <c r="D376" s="118"/>
      <c r="E376" s="118" t="str">
        <f>IF(ISBLANK(D376),"",INDEX(ΑΜΚ,MATCH(D376,Data!$F$2:$F$1000,0),1))</f>
        <v/>
      </c>
      <c r="F376" s="118" t="str">
        <f t="shared" si="5"/>
        <v/>
      </c>
      <c r="G376" s="166"/>
    </row>
    <row r="377" spans="1:7" ht="14.25" customHeight="1" x14ac:dyDescent="0.35">
      <c r="A377" s="116" t="s">
        <v>1122</v>
      </c>
      <c r="B377" s="117"/>
      <c r="C377" s="118"/>
      <c r="D377" s="118"/>
      <c r="E377" s="118" t="str">
        <f>IF(ISBLANK(D377),"",INDEX(ΑΜΚ,MATCH(D377,Data!$F$2:$F$1000,0),1))</f>
        <v/>
      </c>
      <c r="F377" s="118" t="str">
        <f t="shared" si="5"/>
        <v/>
      </c>
      <c r="G377" s="166"/>
    </row>
    <row r="378" spans="1:7" ht="14.25" customHeight="1" x14ac:dyDescent="0.35">
      <c r="A378" s="116" t="s">
        <v>1122</v>
      </c>
      <c r="B378" s="117"/>
      <c r="C378" s="118"/>
      <c r="D378" s="118"/>
      <c r="E378" s="118" t="str">
        <f>IF(ISBLANK(D378),"",INDEX(ΑΜΚ,MATCH(D378,Data!$F$2:$F$1000,0),1))</f>
        <v/>
      </c>
      <c r="F378" s="118" t="str">
        <f t="shared" si="5"/>
        <v/>
      </c>
      <c r="G378" s="166"/>
    </row>
    <row r="379" spans="1:7" ht="14.25" customHeight="1" x14ac:dyDescent="0.35">
      <c r="A379" s="116" t="s">
        <v>1122</v>
      </c>
      <c r="B379" s="117"/>
      <c r="C379" s="118"/>
      <c r="D379" s="118"/>
      <c r="E379" s="118" t="str">
        <f>IF(ISBLANK(D379),"",INDEX(ΑΜΚ,MATCH(D379,Data!$F$2:$F$1000,0),1))</f>
        <v/>
      </c>
      <c r="F379" s="118" t="str">
        <f t="shared" si="5"/>
        <v/>
      </c>
      <c r="G379" s="166"/>
    </row>
    <row r="380" spans="1:7" ht="14.25" customHeight="1" x14ac:dyDescent="0.35">
      <c r="A380" s="116" t="s">
        <v>1122</v>
      </c>
      <c r="B380" s="117"/>
      <c r="C380" s="118"/>
      <c r="D380" s="118"/>
      <c r="E380" s="118" t="str">
        <f>IF(ISBLANK(D380),"",INDEX(ΑΜΚ,MATCH(D380,Data!$F$2:$F$1000,0),1))</f>
        <v/>
      </c>
      <c r="F380" s="118" t="str">
        <f t="shared" si="5"/>
        <v/>
      </c>
      <c r="G380" s="166"/>
    </row>
    <row r="381" spans="1:7" ht="14.25" customHeight="1" x14ac:dyDescent="0.35">
      <c r="A381" s="116" t="s">
        <v>1122</v>
      </c>
      <c r="B381" s="117"/>
      <c r="C381" s="118"/>
      <c r="D381" s="118"/>
      <c r="E381" s="118" t="str">
        <f>IF(ISBLANK(D381),"",INDEX(ΑΜΚ,MATCH(D381,Data!$F$2:$F$1000,0),1))</f>
        <v/>
      </c>
      <c r="F381" s="118" t="str">
        <f t="shared" si="5"/>
        <v/>
      </c>
      <c r="G381" s="166"/>
    </row>
    <row r="382" spans="1:7" ht="14.25" customHeight="1" x14ac:dyDescent="0.35">
      <c r="A382" s="116" t="s">
        <v>1122</v>
      </c>
      <c r="B382" s="117"/>
      <c r="C382" s="118"/>
      <c r="D382" s="118"/>
      <c r="E382" s="118" t="str">
        <f>IF(ISBLANK(D382),"",INDEX(ΑΜΚ,MATCH(D382,Data!$F$2:$F$1000,0),1))</f>
        <v/>
      </c>
      <c r="F382" s="118" t="str">
        <f t="shared" si="5"/>
        <v/>
      </c>
      <c r="G382" s="166"/>
    </row>
    <row r="383" spans="1:7" ht="14.25" customHeight="1" x14ac:dyDescent="0.35">
      <c r="A383" s="116" t="s">
        <v>1122</v>
      </c>
      <c r="B383" s="117"/>
      <c r="C383" s="118"/>
      <c r="D383" s="118"/>
      <c r="E383" s="118" t="str">
        <f>IF(ISBLANK(D383),"",INDEX(ΑΜΚ,MATCH(D383,Data!$F$2:$F$1000,0),1))</f>
        <v/>
      </c>
      <c r="F383" s="118" t="str">
        <f t="shared" si="5"/>
        <v/>
      </c>
      <c r="G383" s="166"/>
    </row>
    <row r="384" spans="1:7" ht="14.25" customHeight="1" x14ac:dyDescent="0.35">
      <c r="A384" s="116" t="s">
        <v>1122</v>
      </c>
      <c r="B384" s="117"/>
      <c r="C384" s="118"/>
      <c r="D384" s="118"/>
      <c r="E384" s="118" t="str">
        <f>IF(ISBLANK(D384),"",INDEX(ΑΜΚ,MATCH(D384,Data!$F$2:$F$1000,0),1))</f>
        <v/>
      </c>
      <c r="F384" s="118" t="str">
        <f t="shared" si="5"/>
        <v/>
      </c>
      <c r="G384" s="166"/>
    </row>
    <row r="385" spans="1:7" ht="14.25" customHeight="1" x14ac:dyDescent="0.35">
      <c r="A385" s="116" t="s">
        <v>1122</v>
      </c>
      <c r="B385" s="117"/>
      <c r="C385" s="118"/>
      <c r="D385" s="118"/>
      <c r="E385" s="118" t="str">
        <f>IF(ISBLANK(D385),"",INDEX(ΑΜΚ,MATCH(D385,Data!$F$2:$F$1000,0),1))</f>
        <v/>
      </c>
      <c r="F385" s="118" t="str">
        <f t="shared" si="5"/>
        <v/>
      </c>
      <c r="G385" s="166"/>
    </row>
    <row r="386" spans="1:7" ht="14.25" customHeight="1" x14ac:dyDescent="0.35">
      <c r="A386" s="116" t="s">
        <v>1122</v>
      </c>
      <c r="B386" s="117"/>
      <c r="C386" s="118"/>
      <c r="D386" s="118"/>
      <c r="E386" s="118" t="str">
        <f>IF(ISBLANK(D386),"",INDEX(ΑΜΚ,MATCH(D386,Data!$F$2:$F$1000,0),1))</f>
        <v/>
      </c>
      <c r="F386" s="118" t="str">
        <f t="shared" ref="F386:F449" si="6">IF(ISBLANK(C386),"",INDEX(ΚΩΔ_ΜΑΘΗΜ_ΑΙΣΘ_Α1,MATCH(C386,ΜΑΘΗΜ_ΑΙΣΘ_Α1,0)))</f>
        <v/>
      </c>
      <c r="G386" s="166"/>
    </row>
    <row r="387" spans="1:7" ht="14.25" customHeight="1" x14ac:dyDescent="0.35">
      <c r="A387" s="116" t="s">
        <v>1122</v>
      </c>
      <c r="B387" s="117"/>
      <c r="C387" s="118"/>
      <c r="D387" s="118"/>
      <c r="E387" s="118" t="str">
        <f>IF(ISBLANK(D387),"",INDEX(ΑΜΚ,MATCH(D387,Data!$F$2:$F$1000,0),1))</f>
        <v/>
      </c>
      <c r="F387" s="118" t="str">
        <f t="shared" si="6"/>
        <v/>
      </c>
      <c r="G387" s="166"/>
    </row>
    <row r="388" spans="1:7" ht="14.25" customHeight="1" x14ac:dyDescent="0.35">
      <c r="A388" s="116" t="s">
        <v>1122</v>
      </c>
      <c r="B388" s="117"/>
      <c r="C388" s="118"/>
      <c r="D388" s="118"/>
      <c r="E388" s="118" t="str">
        <f>IF(ISBLANK(D388),"",INDEX(ΑΜΚ,MATCH(D388,Data!$F$2:$F$1000,0),1))</f>
        <v/>
      </c>
      <c r="F388" s="118" t="str">
        <f t="shared" si="6"/>
        <v/>
      </c>
      <c r="G388" s="166"/>
    </row>
    <row r="389" spans="1:7" ht="14.25" customHeight="1" x14ac:dyDescent="0.35">
      <c r="A389" s="116" t="s">
        <v>1122</v>
      </c>
      <c r="B389" s="117"/>
      <c r="C389" s="118"/>
      <c r="D389" s="118"/>
      <c r="E389" s="118" t="str">
        <f>IF(ISBLANK(D389),"",INDEX(ΑΜΚ,MATCH(D389,Data!$F$2:$F$1000,0),1))</f>
        <v/>
      </c>
      <c r="F389" s="118" t="str">
        <f t="shared" si="6"/>
        <v/>
      </c>
      <c r="G389" s="166"/>
    </row>
    <row r="390" spans="1:7" ht="14.25" customHeight="1" x14ac:dyDescent="0.35">
      <c r="A390" s="116" t="s">
        <v>1122</v>
      </c>
      <c r="B390" s="117"/>
      <c r="C390" s="118"/>
      <c r="D390" s="118"/>
      <c r="E390" s="118" t="str">
        <f>IF(ISBLANK(D390),"",INDEX(ΑΜΚ,MATCH(D390,Data!$F$2:$F$1000,0),1))</f>
        <v/>
      </c>
      <c r="F390" s="118" t="str">
        <f t="shared" si="6"/>
        <v/>
      </c>
      <c r="G390" s="166"/>
    </row>
    <row r="391" spans="1:7" ht="14.25" customHeight="1" x14ac:dyDescent="0.35">
      <c r="A391" s="116" t="s">
        <v>1122</v>
      </c>
      <c r="B391" s="117"/>
      <c r="C391" s="118"/>
      <c r="D391" s="118"/>
      <c r="E391" s="118" t="str">
        <f>IF(ISBLANK(D391),"",INDEX(ΑΜΚ,MATCH(D391,Data!$F$2:$F$1000,0),1))</f>
        <v/>
      </c>
      <c r="F391" s="118" t="str">
        <f t="shared" si="6"/>
        <v/>
      </c>
      <c r="G391" s="166"/>
    </row>
    <row r="392" spans="1:7" ht="14.25" customHeight="1" x14ac:dyDescent="0.35">
      <c r="A392" s="116" t="s">
        <v>1122</v>
      </c>
      <c r="B392" s="117"/>
      <c r="C392" s="118"/>
      <c r="D392" s="118"/>
      <c r="E392" s="118" t="str">
        <f>IF(ISBLANK(D392),"",INDEX(ΑΜΚ,MATCH(D392,Data!$F$2:$F$1000,0),1))</f>
        <v/>
      </c>
      <c r="F392" s="118" t="str">
        <f t="shared" si="6"/>
        <v/>
      </c>
      <c r="G392" s="166"/>
    </row>
    <row r="393" spans="1:7" ht="14.25" customHeight="1" x14ac:dyDescent="0.35">
      <c r="A393" s="116" t="s">
        <v>1122</v>
      </c>
      <c r="B393" s="117"/>
      <c r="C393" s="118"/>
      <c r="D393" s="118"/>
      <c r="E393" s="118" t="str">
        <f>IF(ISBLANK(D393),"",INDEX(ΑΜΚ,MATCH(D393,Data!$F$2:$F$1000,0),1))</f>
        <v/>
      </c>
      <c r="F393" s="118" t="str">
        <f t="shared" si="6"/>
        <v/>
      </c>
      <c r="G393" s="166"/>
    </row>
    <row r="394" spans="1:7" ht="14.25" customHeight="1" x14ac:dyDescent="0.35">
      <c r="A394" s="116" t="s">
        <v>1122</v>
      </c>
      <c r="B394" s="117"/>
      <c r="C394" s="118"/>
      <c r="D394" s="118"/>
      <c r="E394" s="118" t="str">
        <f>IF(ISBLANK(D394),"",INDEX(ΑΜΚ,MATCH(D394,Data!$F$2:$F$1000,0),1))</f>
        <v/>
      </c>
      <c r="F394" s="118" t="str">
        <f t="shared" si="6"/>
        <v/>
      </c>
      <c r="G394" s="166"/>
    </row>
    <row r="395" spans="1:7" ht="14.25" customHeight="1" x14ac:dyDescent="0.35">
      <c r="A395" s="116" t="s">
        <v>1122</v>
      </c>
      <c r="B395" s="117"/>
      <c r="C395" s="118"/>
      <c r="D395" s="118"/>
      <c r="E395" s="118" t="str">
        <f>IF(ISBLANK(D395),"",INDEX(ΑΜΚ,MATCH(D395,Data!$F$2:$F$1000,0),1))</f>
        <v/>
      </c>
      <c r="F395" s="118" t="str">
        <f t="shared" si="6"/>
        <v/>
      </c>
      <c r="G395" s="166"/>
    </row>
    <row r="396" spans="1:7" ht="14.25" customHeight="1" x14ac:dyDescent="0.35">
      <c r="A396" s="116" t="s">
        <v>1122</v>
      </c>
      <c r="B396" s="117"/>
      <c r="C396" s="118"/>
      <c r="D396" s="118"/>
      <c r="E396" s="118" t="str">
        <f>IF(ISBLANK(D396),"",INDEX(ΑΜΚ,MATCH(D396,Data!$F$2:$F$1000,0),1))</f>
        <v/>
      </c>
      <c r="F396" s="118" t="str">
        <f t="shared" si="6"/>
        <v/>
      </c>
      <c r="G396" s="166"/>
    </row>
    <row r="397" spans="1:7" ht="14.25" customHeight="1" x14ac:dyDescent="0.35">
      <c r="A397" s="116" t="s">
        <v>1122</v>
      </c>
      <c r="B397" s="117"/>
      <c r="C397" s="118"/>
      <c r="D397" s="118"/>
      <c r="E397" s="118" t="str">
        <f>IF(ISBLANK(D397),"",INDEX(ΑΜΚ,MATCH(D397,Data!$F$2:$F$1000,0),1))</f>
        <v/>
      </c>
      <c r="F397" s="118" t="str">
        <f t="shared" si="6"/>
        <v/>
      </c>
      <c r="G397" s="166"/>
    </row>
    <row r="398" spans="1:7" ht="14.25" customHeight="1" x14ac:dyDescent="0.35">
      <c r="A398" s="116" t="s">
        <v>1122</v>
      </c>
      <c r="B398" s="117"/>
      <c r="C398" s="118"/>
      <c r="D398" s="118"/>
      <c r="E398" s="118" t="str">
        <f>IF(ISBLANK(D398),"",INDEX(ΑΜΚ,MATCH(D398,Data!$F$2:$F$1000,0),1))</f>
        <v/>
      </c>
      <c r="F398" s="118" t="str">
        <f t="shared" si="6"/>
        <v/>
      </c>
      <c r="G398" s="166"/>
    </row>
    <row r="399" spans="1:7" ht="14.25" customHeight="1" x14ac:dyDescent="0.35">
      <c r="A399" s="116" t="s">
        <v>1122</v>
      </c>
      <c r="B399" s="117"/>
      <c r="C399" s="118"/>
      <c r="D399" s="118"/>
      <c r="E399" s="118" t="str">
        <f>IF(ISBLANK(D399),"",INDEX(ΑΜΚ,MATCH(D399,Data!$F$2:$F$1000,0),1))</f>
        <v/>
      </c>
      <c r="F399" s="118" t="str">
        <f t="shared" si="6"/>
        <v/>
      </c>
      <c r="G399" s="166"/>
    </row>
    <row r="400" spans="1:7" ht="14.25" customHeight="1" x14ac:dyDescent="0.35">
      <c r="A400" s="116" t="s">
        <v>1122</v>
      </c>
      <c r="B400" s="117"/>
      <c r="C400" s="118"/>
      <c r="D400" s="118"/>
      <c r="E400" s="118" t="str">
        <f>IF(ISBLANK(D400),"",INDEX(ΑΜΚ,MATCH(D400,Data!$F$2:$F$1000,0),1))</f>
        <v/>
      </c>
      <c r="F400" s="118" t="str">
        <f t="shared" si="6"/>
        <v/>
      </c>
      <c r="G400" s="166"/>
    </row>
    <row r="401" spans="1:7" ht="14.25" customHeight="1" x14ac:dyDescent="0.35">
      <c r="A401" s="116" t="s">
        <v>1122</v>
      </c>
      <c r="B401" s="117"/>
      <c r="C401" s="118"/>
      <c r="D401" s="118"/>
      <c r="E401" s="118" t="str">
        <f>IF(ISBLANK(D401),"",INDEX(ΑΜΚ,MATCH(D401,Data!$F$2:$F$1000,0),1))</f>
        <v/>
      </c>
      <c r="F401" s="118" t="str">
        <f t="shared" si="6"/>
        <v/>
      </c>
      <c r="G401" s="166"/>
    </row>
    <row r="402" spans="1:7" ht="14.25" customHeight="1" x14ac:dyDescent="0.35">
      <c r="A402" s="116" t="s">
        <v>1122</v>
      </c>
      <c r="B402" s="117"/>
      <c r="C402" s="118"/>
      <c r="D402" s="118"/>
      <c r="E402" s="118" t="str">
        <f>IF(ISBLANK(D402),"",INDEX(ΑΜΚ,MATCH(D402,Data!$F$2:$F$1000,0),1))</f>
        <v/>
      </c>
      <c r="F402" s="118" t="str">
        <f t="shared" si="6"/>
        <v/>
      </c>
      <c r="G402" s="166"/>
    </row>
    <row r="403" spans="1:7" ht="14.25" customHeight="1" x14ac:dyDescent="0.35">
      <c r="A403" s="116" t="s">
        <v>1122</v>
      </c>
      <c r="B403" s="117"/>
      <c r="C403" s="118"/>
      <c r="D403" s="118"/>
      <c r="E403" s="118" t="str">
        <f>IF(ISBLANK(D403),"",INDEX(ΑΜΚ,MATCH(D403,Data!$F$2:$F$1000,0),1))</f>
        <v/>
      </c>
      <c r="F403" s="118" t="str">
        <f t="shared" si="6"/>
        <v/>
      </c>
      <c r="G403" s="166"/>
    </row>
    <row r="404" spans="1:7" ht="14.25" customHeight="1" x14ac:dyDescent="0.35">
      <c r="A404" s="116" t="s">
        <v>1122</v>
      </c>
      <c r="B404" s="117"/>
      <c r="C404" s="118"/>
      <c r="D404" s="118"/>
      <c r="E404" s="118" t="str">
        <f>IF(ISBLANK(D404),"",INDEX(ΑΜΚ,MATCH(D404,Data!$F$2:$F$1000,0),1))</f>
        <v/>
      </c>
      <c r="F404" s="118" t="str">
        <f t="shared" si="6"/>
        <v/>
      </c>
      <c r="G404" s="166"/>
    </row>
    <row r="405" spans="1:7" ht="14.25" customHeight="1" x14ac:dyDescent="0.35">
      <c r="A405" s="116" t="s">
        <v>1122</v>
      </c>
      <c r="B405" s="117"/>
      <c r="C405" s="118"/>
      <c r="D405" s="118"/>
      <c r="E405" s="118" t="str">
        <f>IF(ISBLANK(D405),"",INDEX(ΑΜΚ,MATCH(D405,Data!$F$2:$F$1000,0),1))</f>
        <v/>
      </c>
      <c r="F405" s="118" t="str">
        <f t="shared" si="6"/>
        <v/>
      </c>
      <c r="G405" s="166"/>
    </row>
    <row r="406" spans="1:7" ht="14.25" customHeight="1" x14ac:dyDescent="0.35">
      <c r="A406" s="116" t="s">
        <v>1122</v>
      </c>
      <c r="B406" s="117"/>
      <c r="C406" s="118"/>
      <c r="D406" s="118"/>
      <c r="E406" s="118" t="str">
        <f>IF(ISBLANK(D406),"",INDEX(ΑΜΚ,MATCH(D406,Data!$F$2:$F$1000,0),1))</f>
        <v/>
      </c>
      <c r="F406" s="118" t="str">
        <f t="shared" si="6"/>
        <v/>
      </c>
      <c r="G406" s="166"/>
    </row>
    <row r="407" spans="1:7" ht="14.25" customHeight="1" x14ac:dyDescent="0.35">
      <c r="A407" s="116" t="s">
        <v>1122</v>
      </c>
      <c r="B407" s="117"/>
      <c r="C407" s="118"/>
      <c r="D407" s="118"/>
      <c r="E407" s="118" t="str">
        <f>IF(ISBLANK(D407),"",INDEX(ΑΜΚ,MATCH(D407,Data!$F$2:$F$1000,0),1))</f>
        <v/>
      </c>
      <c r="F407" s="118" t="str">
        <f t="shared" si="6"/>
        <v/>
      </c>
      <c r="G407" s="166"/>
    </row>
    <row r="408" spans="1:7" ht="14.25" customHeight="1" x14ac:dyDescent="0.35">
      <c r="A408" s="116" t="s">
        <v>1122</v>
      </c>
      <c r="B408" s="117"/>
      <c r="C408" s="118"/>
      <c r="D408" s="118"/>
      <c r="E408" s="118" t="str">
        <f>IF(ISBLANK(D408),"",INDEX(ΑΜΚ,MATCH(D408,Data!$F$2:$F$1000,0),1))</f>
        <v/>
      </c>
      <c r="F408" s="118" t="str">
        <f t="shared" si="6"/>
        <v/>
      </c>
      <c r="G408" s="166"/>
    </row>
    <row r="409" spans="1:7" ht="14.25" customHeight="1" x14ac:dyDescent="0.35">
      <c r="A409" s="116" t="s">
        <v>1122</v>
      </c>
      <c r="B409" s="117"/>
      <c r="C409" s="118"/>
      <c r="D409" s="118"/>
      <c r="E409" s="118" t="str">
        <f>IF(ISBLANK(D409),"",INDEX(ΑΜΚ,MATCH(D409,Data!$F$2:$F$1000,0),1))</f>
        <v/>
      </c>
      <c r="F409" s="118" t="str">
        <f t="shared" si="6"/>
        <v/>
      </c>
      <c r="G409" s="166"/>
    </row>
    <row r="410" spans="1:7" ht="14.25" customHeight="1" x14ac:dyDescent="0.35">
      <c r="A410" s="116" t="s">
        <v>1122</v>
      </c>
      <c r="B410" s="117"/>
      <c r="C410" s="118"/>
      <c r="D410" s="118"/>
      <c r="E410" s="118" t="str">
        <f>IF(ISBLANK(D410),"",INDEX(ΑΜΚ,MATCH(D410,Data!$F$2:$F$1000,0),1))</f>
        <v/>
      </c>
      <c r="F410" s="118" t="str">
        <f t="shared" si="6"/>
        <v/>
      </c>
      <c r="G410" s="166"/>
    </row>
    <row r="411" spans="1:7" ht="14.25" customHeight="1" x14ac:dyDescent="0.35">
      <c r="A411" s="116" t="s">
        <v>1122</v>
      </c>
      <c r="B411" s="117"/>
      <c r="C411" s="118"/>
      <c r="D411" s="118"/>
      <c r="E411" s="118" t="str">
        <f>IF(ISBLANK(D411),"",INDEX(ΑΜΚ,MATCH(D411,Data!$F$2:$F$1000,0),1))</f>
        <v/>
      </c>
      <c r="F411" s="118" t="str">
        <f t="shared" si="6"/>
        <v/>
      </c>
      <c r="G411" s="166"/>
    </row>
    <row r="412" spans="1:7" ht="14.25" customHeight="1" x14ac:dyDescent="0.35">
      <c r="A412" s="116" t="s">
        <v>1122</v>
      </c>
      <c r="B412" s="117"/>
      <c r="C412" s="118"/>
      <c r="D412" s="118"/>
      <c r="E412" s="118" t="str">
        <f>IF(ISBLANK(D412),"",INDEX(ΑΜΚ,MATCH(D412,Data!$F$2:$F$1000,0),1))</f>
        <v/>
      </c>
      <c r="F412" s="118" t="str">
        <f t="shared" si="6"/>
        <v/>
      </c>
      <c r="G412" s="166"/>
    </row>
    <row r="413" spans="1:7" ht="14.25" customHeight="1" x14ac:dyDescent="0.35">
      <c r="A413" s="116" t="s">
        <v>1122</v>
      </c>
      <c r="B413" s="117"/>
      <c r="C413" s="118"/>
      <c r="D413" s="118"/>
      <c r="E413" s="118" t="str">
        <f>IF(ISBLANK(D413),"",INDEX(ΑΜΚ,MATCH(D413,Data!$F$2:$F$1000,0),1))</f>
        <v/>
      </c>
      <c r="F413" s="118" t="str">
        <f t="shared" si="6"/>
        <v/>
      </c>
      <c r="G413" s="166"/>
    </row>
    <row r="414" spans="1:7" ht="14.25" customHeight="1" x14ac:dyDescent="0.35">
      <c r="A414" s="116" t="s">
        <v>1122</v>
      </c>
      <c r="B414" s="117"/>
      <c r="C414" s="118"/>
      <c r="D414" s="118"/>
      <c r="E414" s="118" t="str">
        <f>IF(ISBLANK(D414),"",INDEX(ΑΜΚ,MATCH(D414,Data!$F$2:$F$1000,0),1))</f>
        <v/>
      </c>
      <c r="F414" s="118" t="str">
        <f t="shared" si="6"/>
        <v/>
      </c>
      <c r="G414" s="166"/>
    </row>
    <row r="415" spans="1:7" ht="14.25" customHeight="1" x14ac:dyDescent="0.35">
      <c r="A415" s="116" t="s">
        <v>1122</v>
      </c>
      <c r="B415" s="117"/>
      <c r="C415" s="118"/>
      <c r="D415" s="118"/>
      <c r="E415" s="118" t="str">
        <f>IF(ISBLANK(D415),"",INDEX(ΑΜΚ,MATCH(D415,Data!$F$2:$F$1000,0),1))</f>
        <v/>
      </c>
      <c r="F415" s="118" t="str">
        <f t="shared" si="6"/>
        <v/>
      </c>
      <c r="G415" s="166"/>
    </row>
    <row r="416" spans="1:7" ht="14.25" customHeight="1" x14ac:dyDescent="0.35">
      <c r="A416" s="116" t="s">
        <v>1122</v>
      </c>
      <c r="B416" s="117"/>
      <c r="C416" s="118"/>
      <c r="D416" s="118"/>
      <c r="E416" s="118" t="str">
        <f>IF(ISBLANK(D416),"",INDEX(ΑΜΚ,MATCH(D416,Data!$F$2:$F$1000,0),1))</f>
        <v/>
      </c>
      <c r="F416" s="118" t="str">
        <f t="shared" si="6"/>
        <v/>
      </c>
      <c r="G416" s="166"/>
    </row>
    <row r="417" spans="1:7" ht="14.25" customHeight="1" x14ac:dyDescent="0.35">
      <c r="A417" s="116" t="s">
        <v>1122</v>
      </c>
      <c r="B417" s="117"/>
      <c r="C417" s="118"/>
      <c r="D417" s="118"/>
      <c r="E417" s="118" t="str">
        <f>IF(ISBLANK(D417),"",INDEX(ΑΜΚ,MATCH(D417,Data!$F$2:$F$1000,0),1))</f>
        <v/>
      </c>
      <c r="F417" s="118" t="str">
        <f t="shared" si="6"/>
        <v/>
      </c>
      <c r="G417" s="166"/>
    </row>
    <row r="418" spans="1:7" ht="14.25" customHeight="1" x14ac:dyDescent="0.35">
      <c r="A418" s="116" t="s">
        <v>1122</v>
      </c>
      <c r="B418" s="117"/>
      <c r="C418" s="118"/>
      <c r="D418" s="118"/>
      <c r="E418" s="118" t="str">
        <f>IF(ISBLANK(D418),"",INDEX(ΑΜΚ,MATCH(D418,Data!$F$2:$F$1000,0),1))</f>
        <v/>
      </c>
      <c r="F418" s="118" t="str">
        <f t="shared" si="6"/>
        <v/>
      </c>
      <c r="G418" s="166"/>
    </row>
    <row r="419" spans="1:7" ht="14.25" customHeight="1" x14ac:dyDescent="0.35">
      <c r="A419" s="116" t="s">
        <v>1122</v>
      </c>
      <c r="B419" s="117"/>
      <c r="C419" s="118"/>
      <c r="D419" s="118"/>
      <c r="E419" s="118" t="str">
        <f>IF(ISBLANK(D419),"",INDEX(ΑΜΚ,MATCH(D419,Data!$F$2:$F$1000,0),1))</f>
        <v/>
      </c>
      <c r="F419" s="118" t="str">
        <f t="shared" si="6"/>
        <v/>
      </c>
      <c r="G419" s="166"/>
    </row>
    <row r="420" spans="1:7" ht="14.25" customHeight="1" x14ac:dyDescent="0.35">
      <c r="A420" s="116" t="s">
        <v>1122</v>
      </c>
      <c r="B420" s="117"/>
      <c r="C420" s="118"/>
      <c r="D420" s="118"/>
      <c r="E420" s="118" t="str">
        <f>IF(ISBLANK(D420),"",INDEX(ΑΜΚ,MATCH(D420,Data!$F$2:$F$1000,0),1))</f>
        <v/>
      </c>
      <c r="F420" s="118" t="str">
        <f t="shared" si="6"/>
        <v/>
      </c>
      <c r="G420" s="166"/>
    </row>
    <row r="421" spans="1:7" ht="14.25" customHeight="1" x14ac:dyDescent="0.35">
      <c r="A421" s="116" t="s">
        <v>1122</v>
      </c>
      <c r="B421" s="117"/>
      <c r="C421" s="118"/>
      <c r="D421" s="118"/>
      <c r="E421" s="118" t="str">
        <f>IF(ISBLANK(D421),"",INDEX(ΑΜΚ,MATCH(D421,Data!$F$2:$F$1000,0),1))</f>
        <v/>
      </c>
      <c r="F421" s="118" t="str">
        <f t="shared" si="6"/>
        <v/>
      </c>
      <c r="G421" s="166"/>
    </row>
    <row r="422" spans="1:7" ht="14.25" customHeight="1" x14ac:dyDescent="0.35">
      <c r="A422" s="116" t="s">
        <v>1122</v>
      </c>
      <c r="B422" s="117"/>
      <c r="C422" s="118"/>
      <c r="D422" s="118"/>
      <c r="E422" s="118" t="str">
        <f>IF(ISBLANK(D422),"",INDEX(ΑΜΚ,MATCH(D422,Data!$F$2:$F$1000,0),1))</f>
        <v/>
      </c>
      <c r="F422" s="118" t="str">
        <f t="shared" si="6"/>
        <v/>
      </c>
      <c r="G422" s="166"/>
    </row>
    <row r="423" spans="1:7" ht="14.25" customHeight="1" x14ac:dyDescent="0.35">
      <c r="A423" s="116" t="s">
        <v>1122</v>
      </c>
      <c r="B423" s="117"/>
      <c r="C423" s="118"/>
      <c r="D423" s="118"/>
      <c r="E423" s="118" t="str">
        <f>IF(ISBLANK(D423),"",INDEX(ΑΜΚ,MATCH(D423,Data!$F$2:$F$1000,0),1))</f>
        <v/>
      </c>
      <c r="F423" s="118" t="str">
        <f t="shared" si="6"/>
        <v/>
      </c>
      <c r="G423" s="166"/>
    </row>
    <row r="424" spans="1:7" ht="14.25" customHeight="1" x14ac:dyDescent="0.35">
      <c r="A424" s="116" t="s">
        <v>1122</v>
      </c>
      <c r="B424" s="117"/>
      <c r="C424" s="118"/>
      <c r="D424" s="118"/>
      <c r="E424" s="118" t="str">
        <f>IF(ISBLANK(D424),"",INDEX(ΑΜΚ,MATCH(D424,Data!$F$2:$F$1000,0),1))</f>
        <v/>
      </c>
      <c r="F424" s="118" t="str">
        <f t="shared" si="6"/>
        <v/>
      </c>
      <c r="G424" s="166"/>
    </row>
    <row r="425" spans="1:7" ht="14.25" customHeight="1" x14ac:dyDescent="0.35">
      <c r="A425" s="116" t="s">
        <v>1122</v>
      </c>
      <c r="B425" s="117"/>
      <c r="C425" s="118"/>
      <c r="D425" s="118"/>
      <c r="E425" s="118" t="str">
        <f>IF(ISBLANK(D425),"",INDEX(ΑΜΚ,MATCH(D425,Data!$F$2:$F$1000,0),1))</f>
        <v/>
      </c>
      <c r="F425" s="118" t="str">
        <f t="shared" si="6"/>
        <v/>
      </c>
      <c r="G425" s="166"/>
    </row>
    <row r="426" spans="1:7" ht="14.25" customHeight="1" x14ac:dyDescent="0.35">
      <c r="A426" s="116" t="s">
        <v>1122</v>
      </c>
      <c r="B426" s="117"/>
      <c r="C426" s="118"/>
      <c r="D426" s="118"/>
      <c r="E426" s="118" t="str">
        <f>IF(ISBLANK(D426),"",INDEX(ΑΜΚ,MATCH(D426,Data!$F$2:$F$1000,0),1))</f>
        <v/>
      </c>
      <c r="F426" s="118" t="str">
        <f t="shared" si="6"/>
        <v/>
      </c>
      <c r="G426" s="166"/>
    </row>
    <row r="427" spans="1:7" ht="14.25" customHeight="1" x14ac:dyDescent="0.35">
      <c r="A427" s="116" t="s">
        <v>1122</v>
      </c>
      <c r="B427" s="117"/>
      <c r="C427" s="118"/>
      <c r="D427" s="118"/>
      <c r="E427" s="118" t="str">
        <f>IF(ISBLANK(D427),"",INDEX(ΑΜΚ,MATCH(D427,Data!$F$2:$F$1000,0),1))</f>
        <v/>
      </c>
      <c r="F427" s="118" t="str">
        <f t="shared" si="6"/>
        <v/>
      </c>
      <c r="G427" s="166"/>
    </row>
    <row r="428" spans="1:7" ht="14.25" customHeight="1" x14ac:dyDescent="0.35">
      <c r="A428" s="116" t="s">
        <v>1122</v>
      </c>
      <c r="B428" s="117"/>
      <c r="C428" s="118"/>
      <c r="D428" s="118"/>
      <c r="E428" s="118" t="str">
        <f>IF(ISBLANK(D428),"",INDEX(ΑΜΚ,MATCH(D428,Data!$F$2:$F$1000,0),1))</f>
        <v/>
      </c>
      <c r="F428" s="118" t="str">
        <f t="shared" si="6"/>
        <v/>
      </c>
      <c r="G428" s="166"/>
    </row>
    <row r="429" spans="1:7" ht="14.25" customHeight="1" x14ac:dyDescent="0.35">
      <c r="A429" s="116" t="s">
        <v>1122</v>
      </c>
      <c r="B429" s="117"/>
      <c r="C429" s="118"/>
      <c r="D429" s="118"/>
      <c r="E429" s="118" t="str">
        <f>IF(ISBLANK(D429),"",INDEX(ΑΜΚ,MATCH(D429,Data!$F$2:$F$1000,0),1))</f>
        <v/>
      </c>
      <c r="F429" s="118" t="str">
        <f t="shared" si="6"/>
        <v/>
      </c>
      <c r="G429" s="166"/>
    </row>
    <row r="430" spans="1:7" ht="14.25" customHeight="1" x14ac:dyDescent="0.35">
      <c r="A430" s="116" t="s">
        <v>1122</v>
      </c>
      <c r="B430" s="117"/>
      <c r="C430" s="118"/>
      <c r="D430" s="118"/>
      <c r="E430" s="118" t="str">
        <f>IF(ISBLANK(D430),"",INDEX(ΑΜΚ,MATCH(D430,Data!$F$2:$F$1000,0),1))</f>
        <v/>
      </c>
      <c r="F430" s="118" t="str">
        <f t="shared" si="6"/>
        <v/>
      </c>
      <c r="G430" s="166"/>
    </row>
    <row r="431" spans="1:7" ht="14.25" customHeight="1" x14ac:dyDescent="0.35">
      <c r="A431" s="116" t="s">
        <v>1122</v>
      </c>
      <c r="B431" s="117"/>
      <c r="C431" s="118"/>
      <c r="D431" s="118"/>
      <c r="E431" s="118" t="str">
        <f>IF(ISBLANK(D431),"",INDEX(ΑΜΚ,MATCH(D431,Data!$F$2:$F$1000,0),1))</f>
        <v/>
      </c>
      <c r="F431" s="118" t="str">
        <f t="shared" si="6"/>
        <v/>
      </c>
      <c r="G431" s="166"/>
    </row>
    <row r="432" spans="1:7" ht="14.25" customHeight="1" x14ac:dyDescent="0.35">
      <c r="A432" s="116" t="s">
        <v>1122</v>
      </c>
      <c r="B432" s="117"/>
      <c r="C432" s="118"/>
      <c r="D432" s="118"/>
      <c r="E432" s="118" t="str">
        <f>IF(ISBLANK(D432),"",INDEX(ΑΜΚ,MATCH(D432,Data!$F$2:$F$1000,0),1))</f>
        <v/>
      </c>
      <c r="F432" s="118" t="str">
        <f t="shared" si="6"/>
        <v/>
      </c>
      <c r="G432" s="166"/>
    </row>
    <row r="433" spans="1:7" ht="14.25" customHeight="1" x14ac:dyDescent="0.35">
      <c r="A433" s="116" t="s">
        <v>1122</v>
      </c>
      <c r="B433" s="117"/>
      <c r="C433" s="118"/>
      <c r="D433" s="118"/>
      <c r="E433" s="118" t="str">
        <f>IF(ISBLANK(D433),"",INDEX(ΑΜΚ,MATCH(D433,Data!$F$2:$F$1000,0),1))</f>
        <v/>
      </c>
      <c r="F433" s="118" t="str">
        <f t="shared" si="6"/>
        <v/>
      </c>
      <c r="G433" s="166"/>
    </row>
    <row r="434" spans="1:7" ht="14.25" customHeight="1" x14ac:dyDescent="0.35">
      <c r="A434" s="116" t="s">
        <v>1122</v>
      </c>
      <c r="B434" s="117"/>
      <c r="C434" s="118"/>
      <c r="D434" s="118"/>
      <c r="E434" s="118" t="str">
        <f>IF(ISBLANK(D434),"",INDEX(ΑΜΚ,MATCH(D434,Data!$F$2:$F$1000,0),1))</f>
        <v/>
      </c>
      <c r="F434" s="118" t="str">
        <f t="shared" si="6"/>
        <v/>
      </c>
      <c r="G434" s="166"/>
    </row>
    <row r="435" spans="1:7" ht="14.25" customHeight="1" x14ac:dyDescent="0.35">
      <c r="A435" s="116" t="s">
        <v>1122</v>
      </c>
      <c r="B435" s="117"/>
      <c r="C435" s="118"/>
      <c r="D435" s="118"/>
      <c r="E435" s="118" t="str">
        <f>IF(ISBLANK(D435),"",INDEX(ΑΜΚ,MATCH(D435,Data!$F$2:$F$1000,0),1))</f>
        <v/>
      </c>
      <c r="F435" s="118" t="str">
        <f t="shared" si="6"/>
        <v/>
      </c>
      <c r="G435" s="166"/>
    </row>
    <row r="436" spans="1:7" ht="14.25" customHeight="1" x14ac:dyDescent="0.35">
      <c r="A436" s="116" t="s">
        <v>1122</v>
      </c>
      <c r="B436" s="117"/>
      <c r="C436" s="118"/>
      <c r="D436" s="118"/>
      <c r="E436" s="118" t="str">
        <f>IF(ISBLANK(D436),"",INDEX(ΑΜΚ,MATCH(D436,Data!$F$2:$F$1000,0),1))</f>
        <v/>
      </c>
      <c r="F436" s="118" t="str">
        <f t="shared" si="6"/>
        <v/>
      </c>
      <c r="G436" s="166"/>
    </row>
    <row r="437" spans="1:7" ht="14.25" customHeight="1" x14ac:dyDescent="0.35">
      <c r="A437" s="116" t="s">
        <v>1122</v>
      </c>
      <c r="B437" s="117"/>
      <c r="C437" s="118"/>
      <c r="D437" s="118"/>
      <c r="E437" s="118" t="str">
        <f>IF(ISBLANK(D437),"",INDEX(ΑΜΚ,MATCH(D437,Data!$F$2:$F$1000,0),1))</f>
        <v/>
      </c>
      <c r="F437" s="118" t="str">
        <f t="shared" si="6"/>
        <v/>
      </c>
      <c r="G437" s="166"/>
    </row>
    <row r="438" spans="1:7" ht="14.25" customHeight="1" x14ac:dyDescent="0.35">
      <c r="A438" s="116" t="s">
        <v>1122</v>
      </c>
      <c r="B438" s="117"/>
      <c r="C438" s="118"/>
      <c r="D438" s="118"/>
      <c r="E438" s="118" t="str">
        <f>IF(ISBLANK(D438),"",INDEX(ΑΜΚ,MATCH(D438,Data!$F$2:$F$1000,0),1))</f>
        <v/>
      </c>
      <c r="F438" s="118" t="str">
        <f t="shared" si="6"/>
        <v/>
      </c>
      <c r="G438" s="166"/>
    </row>
    <row r="439" spans="1:7" ht="14.25" customHeight="1" x14ac:dyDescent="0.35">
      <c r="A439" s="116" t="s">
        <v>1122</v>
      </c>
      <c r="B439" s="117"/>
      <c r="C439" s="118"/>
      <c r="D439" s="118"/>
      <c r="E439" s="118" t="str">
        <f>IF(ISBLANK(D439),"",INDEX(ΑΜΚ,MATCH(D439,Data!$F$2:$F$1000,0),1))</f>
        <v/>
      </c>
      <c r="F439" s="118" t="str">
        <f t="shared" si="6"/>
        <v/>
      </c>
      <c r="G439" s="166"/>
    </row>
    <row r="440" spans="1:7" ht="14.25" customHeight="1" x14ac:dyDescent="0.35">
      <c r="A440" s="116" t="s">
        <v>1122</v>
      </c>
      <c r="B440" s="117"/>
      <c r="C440" s="118"/>
      <c r="D440" s="118"/>
      <c r="E440" s="118" t="str">
        <f>IF(ISBLANK(D440),"",INDEX(ΑΜΚ,MATCH(D440,Data!$F$2:$F$1000,0),1))</f>
        <v/>
      </c>
      <c r="F440" s="118" t="str">
        <f t="shared" si="6"/>
        <v/>
      </c>
      <c r="G440" s="166"/>
    </row>
    <row r="441" spans="1:7" ht="14.25" customHeight="1" x14ac:dyDescent="0.35">
      <c r="A441" s="116" t="s">
        <v>1122</v>
      </c>
      <c r="B441" s="117"/>
      <c r="C441" s="118"/>
      <c r="D441" s="118"/>
      <c r="E441" s="118" t="str">
        <f>IF(ISBLANK(D441),"",INDEX(ΑΜΚ,MATCH(D441,Data!$F$2:$F$1000,0),1))</f>
        <v/>
      </c>
      <c r="F441" s="118" t="str">
        <f t="shared" si="6"/>
        <v/>
      </c>
      <c r="G441" s="166"/>
    </row>
    <row r="442" spans="1:7" ht="14.25" customHeight="1" x14ac:dyDescent="0.35">
      <c r="A442" s="116" t="s">
        <v>1122</v>
      </c>
      <c r="B442" s="117"/>
      <c r="C442" s="118"/>
      <c r="D442" s="118"/>
      <c r="E442" s="118" t="str">
        <f>IF(ISBLANK(D442),"",INDEX(ΑΜΚ,MATCH(D442,Data!$F$2:$F$1000,0),1))</f>
        <v/>
      </c>
      <c r="F442" s="118" t="str">
        <f t="shared" si="6"/>
        <v/>
      </c>
      <c r="G442" s="166"/>
    </row>
    <row r="443" spans="1:7" ht="14.25" customHeight="1" x14ac:dyDescent="0.35">
      <c r="A443" s="116" t="s">
        <v>1122</v>
      </c>
      <c r="B443" s="117"/>
      <c r="C443" s="118"/>
      <c r="D443" s="118"/>
      <c r="E443" s="118" t="str">
        <f>IF(ISBLANK(D443),"",INDEX(ΑΜΚ,MATCH(D443,Data!$F$2:$F$1000,0),1))</f>
        <v/>
      </c>
      <c r="F443" s="118" t="str">
        <f t="shared" si="6"/>
        <v/>
      </c>
      <c r="G443" s="166"/>
    </row>
    <row r="444" spans="1:7" ht="14.25" customHeight="1" x14ac:dyDescent="0.35">
      <c r="A444" s="116" t="s">
        <v>1122</v>
      </c>
      <c r="B444" s="117"/>
      <c r="C444" s="118"/>
      <c r="D444" s="118"/>
      <c r="E444" s="118" t="str">
        <f>IF(ISBLANK(D444),"",INDEX(ΑΜΚ,MATCH(D444,Data!$F$2:$F$1000,0),1))</f>
        <v/>
      </c>
      <c r="F444" s="118" t="str">
        <f t="shared" si="6"/>
        <v/>
      </c>
      <c r="G444" s="166"/>
    </row>
    <row r="445" spans="1:7" ht="14.25" customHeight="1" x14ac:dyDescent="0.35">
      <c r="A445" s="116" t="s">
        <v>1122</v>
      </c>
      <c r="B445" s="117"/>
      <c r="C445" s="118"/>
      <c r="D445" s="118"/>
      <c r="E445" s="118" t="str">
        <f>IF(ISBLANK(D445),"",INDEX(ΑΜΚ,MATCH(D445,Data!$F$2:$F$1000,0),1))</f>
        <v/>
      </c>
      <c r="F445" s="118" t="str">
        <f t="shared" si="6"/>
        <v/>
      </c>
      <c r="G445" s="166"/>
    </row>
    <row r="446" spans="1:7" ht="14.25" customHeight="1" x14ac:dyDescent="0.35">
      <c r="A446" s="116" t="s">
        <v>1122</v>
      </c>
      <c r="B446" s="117"/>
      <c r="C446" s="118"/>
      <c r="D446" s="118"/>
      <c r="E446" s="118" t="str">
        <f>IF(ISBLANK(D446),"",INDEX(ΑΜΚ,MATCH(D446,Data!$F$2:$F$1000,0),1))</f>
        <v/>
      </c>
      <c r="F446" s="118" t="str">
        <f t="shared" si="6"/>
        <v/>
      </c>
      <c r="G446" s="166"/>
    </row>
    <row r="447" spans="1:7" ht="14.25" customHeight="1" x14ac:dyDescent="0.35">
      <c r="A447" s="116" t="s">
        <v>1122</v>
      </c>
      <c r="B447" s="117"/>
      <c r="C447" s="118"/>
      <c r="D447" s="118"/>
      <c r="E447" s="118" t="str">
        <f>IF(ISBLANK(D447),"",INDEX(ΑΜΚ,MATCH(D447,Data!$F$2:$F$1000,0),1))</f>
        <v/>
      </c>
      <c r="F447" s="118" t="str">
        <f t="shared" si="6"/>
        <v/>
      </c>
      <c r="G447" s="166"/>
    </row>
    <row r="448" spans="1:7" ht="14.25" customHeight="1" x14ac:dyDescent="0.35">
      <c r="A448" s="116" t="s">
        <v>1122</v>
      </c>
      <c r="B448" s="117"/>
      <c r="C448" s="118"/>
      <c r="D448" s="118"/>
      <c r="E448" s="118" t="str">
        <f>IF(ISBLANK(D448),"",INDEX(ΑΜΚ,MATCH(D448,Data!$F$2:$F$1000,0),1))</f>
        <v/>
      </c>
      <c r="F448" s="118" t="str">
        <f t="shared" si="6"/>
        <v/>
      </c>
      <c r="G448" s="166"/>
    </row>
    <row r="449" spans="1:7" ht="14.25" customHeight="1" x14ac:dyDescent="0.35">
      <c r="A449" s="116" t="s">
        <v>1122</v>
      </c>
      <c r="B449" s="117"/>
      <c r="C449" s="118"/>
      <c r="D449" s="118"/>
      <c r="E449" s="118" t="str">
        <f>IF(ISBLANK(D449),"",INDEX(ΑΜΚ,MATCH(D449,Data!$F$2:$F$1000,0),1))</f>
        <v/>
      </c>
      <c r="F449" s="118" t="str">
        <f t="shared" si="6"/>
        <v/>
      </c>
      <c r="G449" s="166"/>
    </row>
    <row r="450" spans="1:7" ht="14.25" customHeight="1" x14ac:dyDescent="0.35">
      <c r="A450" s="116" t="s">
        <v>1122</v>
      </c>
      <c r="B450" s="117"/>
      <c r="C450" s="118"/>
      <c r="D450" s="118"/>
      <c r="E450" s="118" t="str">
        <f>IF(ISBLANK(D450),"",INDEX(ΑΜΚ,MATCH(D450,Data!$F$2:$F$1000,0),1))</f>
        <v/>
      </c>
      <c r="F450" s="118" t="str">
        <f t="shared" ref="F450:F513" si="7">IF(ISBLANK(C450),"",INDEX(ΚΩΔ_ΜΑΘΗΜ_ΑΙΣΘ_Α1,MATCH(C450,ΜΑΘΗΜ_ΑΙΣΘ_Α1,0)))</f>
        <v/>
      </c>
      <c r="G450" s="166"/>
    </row>
    <row r="451" spans="1:7" ht="14.25" customHeight="1" x14ac:dyDescent="0.35">
      <c r="A451" s="116" t="s">
        <v>1122</v>
      </c>
      <c r="B451" s="117"/>
      <c r="C451" s="118"/>
      <c r="D451" s="118"/>
      <c r="E451" s="118" t="str">
        <f>IF(ISBLANK(D451),"",INDEX(ΑΜΚ,MATCH(D451,Data!$F$2:$F$1000,0),1))</f>
        <v/>
      </c>
      <c r="F451" s="118" t="str">
        <f t="shared" si="7"/>
        <v/>
      </c>
      <c r="G451" s="166"/>
    </row>
    <row r="452" spans="1:7" ht="14.25" customHeight="1" x14ac:dyDescent="0.35">
      <c r="A452" s="116" t="s">
        <v>1122</v>
      </c>
      <c r="B452" s="117"/>
      <c r="C452" s="118"/>
      <c r="D452" s="118"/>
      <c r="E452" s="118" t="str">
        <f>IF(ISBLANK(D452),"",INDEX(ΑΜΚ,MATCH(D452,Data!$F$2:$F$1000,0),1))</f>
        <v/>
      </c>
      <c r="F452" s="118" t="str">
        <f t="shared" si="7"/>
        <v/>
      </c>
      <c r="G452" s="166"/>
    </row>
    <row r="453" spans="1:7" ht="14.25" customHeight="1" x14ac:dyDescent="0.35">
      <c r="A453" s="116" t="s">
        <v>1122</v>
      </c>
      <c r="B453" s="117"/>
      <c r="C453" s="118"/>
      <c r="D453" s="118"/>
      <c r="E453" s="118" t="str">
        <f>IF(ISBLANK(D453),"",INDEX(ΑΜΚ,MATCH(D453,Data!$F$2:$F$1000,0),1))</f>
        <v/>
      </c>
      <c r="F453" s="118" t="str">
        <f t="shared" si="7"/>
        <v/>
      </c>
      <c r="G453" s="166"/>
    </row>
    <row r="454" spans="1:7" ht="14.25" customHeight="1" x14ac:dyDescent="0.35">
      <c r="A454" s="116" t="s">
        <v>1122</v>
      </c>
      <c r="B454" s="117"/>
      <c r="C454" s="118"/>
      <c r="D454" s="118"/>
      <c r="E454" s="118" t="str">
        <f>IF(ISBLANK(D454),"",INDEX(ΑΜΚ,MATCH(D454,Data!$F$2:$F$1000,0),1))</f>
        <v/>
      </c>
      <c r="F454" s="118" t="str">
        <f t="shared" si="7"/>
        <v/>
      </c>
      <c r="G454" s="166"/>
    </row>
    <row r="455" spans="1:7" ht="14.25" customHeight="1" x14ac:dyDescent="0.35">
      <c r="A455" s="116" t="s">
        <v>1122</v>
      </c>
      <c r="B455" s="117"/>
      <c r="C455" s="118"/>
      <c r="D455" s="118"/>
      <c r="E455" s="118" t="str">
        <f>IF(ISBLANK(D455),"",INDEX(ΑΜΚ,MATCH(D455,Data!$F$2:$F$1000,0),1))</f>
        <v/>
      </c>
      <c r="F455" s="118" t="str">
        <f t="shared" si="7"/>
        <v/>
      </c>
      <c r="G455" s="166"/>
    </row>
    <row r="456" spans="1:7" ht="14.25" customHeight="1" x14ac:dyDescent="0.35">
      <c r="A456" s="116" t="s">
        <v>1122</v>
      </c>
      <c r="B456" s="117"/>
      <c r="C456" s="118"/>
      <c r="D456" s="118"/>
      <c r="E456" s="118" t="str">
        <f>IF(ISBLANK(D456),"",INDEX(ΑΜΚ,MATCH(D456,Data!$F$2:$F$1000,0),1))</f>
        <v/>
      </c>
      <c r="F456" s="118" t="str">
        <f t="shared" si="7"/>
        <v/>
      </c>
      <c r="G456" s="166"/>
    </row>
    <row r="457" spans="1:7" ht="14.25" customHeight="1" x14ac:dyDescent="0.35">
      <c r="A457" s="116" t="s">
        <v>1122</v>
      </c>
      <c r="B457" s="117"/>
      <c r="C457" s="118"/>
      <c r="D457" s="118"/>
      <c r="E457" s="118" t="str">
        <f>IF(ISBLANK(D457),"",INDEX(ΑΜΚ,MATCH(D457,Data!$F$2:$F$1000,0),1))</f>
        <v/>
      </c>
      <c r="F457" s="118" t="str">
        <f t="shared" si="7"/>
        <v/>
      </c>
      <c r="G457" s="166"/>
    </row>
    <row r="458" spans="1:7" ht="14.25" customHeight="1" x14ac:dyDescent="0.35">
      <c r="A458" s="116" t="s">
        <v>1122</v>
      </c>
      <c r="B458" s="117"/>
      <c r="C458" s="118"/>
      <c r="D458" s="118"/>
      <c r="E458" s="118" t="str">
        <f>IF(ISBLANK(D458),"",INDEX(ΑΜΚ,MATCH(D458,Data!$F$2:$F$1000,0),1))</f>
        <v/>
      </c>
      <c r="F458" s="118" t="str">
        <f t="shared" si="7"/>
        <v/>
      </c>
      <c r="G458" s="166"/>
    </row>
    <row r="459" spans="1:7" ht="14.25" customHeight="1" x14ac:dyDescent="0.35">
      <c r="A459" s="116" t="s">
        <v>1122</v>
      </c>
      <c r="B459" s="117"/>
      <c r="C459" s="118"/>
      <c r="D459" s="118"/>
      <c r="E459" s="118" t="str">
        <f>IF(ISBLANK(D459),"",INDEX(ΑΜΚ,MATCH(D459,Data!$F$2:$F$1000,0),1))</f>
        <v/>
      </c>
      <c r="F459" s="118" t="str">
        <f t="shared" si="7"/>
        <v/>
      </c>
      <c r="G459" s="166"/>
    </row>
    <row r="460" spans="1:7" ht="14.25" customHeight="1" x14ac:dyDescent="0.35">
      <c r="A460" s="116" t="s">
        <v>1122</v>
      </c>
      <c r="B460" s="117"/>
      <c r="C460" s="118"/>
      <c r="D460" s="118"/>
      <c r="E460" s="118" t="str">
        <f>IF(ISBLANK(D460),"",INDEX(ΑΜΚ,MATCH(D460,Data!$F$2:$F$1000,0),1))</f>
        <v/>
      </c>
      <c r="F460" s="118" t="str">
        <f t="shared" si="7"/>
        <v/>
      </c>
      <c r="G460" s="166"/>
    </row>
    <row r="461" spans="1:7" ht="14.25" customHeight="1" x14ac:dyDescent="0.35">
      <c r="A461" s="116" t="s">
        <v>1122</v>
      </c>
      <c r="B461" s="117"/>
      <c r="C461" s="118"/>
      <c r="D461" s="118"/>
      <c r="E461" s="118" t="str">
        <f>IF(ISBLANK(D461),"",INDEX(ΑΜΚ,MATCH(D461,Data!$F$2:$F$1000,0),1))</f>
        <v/>
      </c>
      <c r="F461" s="118" t="str">
        <f t="shared" si="7"/>
        <v/>
      </c>
      <c r="G461" s="166"/>
    </row>
    <row r="462" spans="1:7" ht="14.25" customHeight="1" x14ac:dyDescent="0.35">
      <c r="A462" s="116" t="s">
        <v>1122</v>
      </c>
      <c r="B462" s="117"/>
      <c r="C462" s="118"/>
      <c r="D462" s="118"/>
      <c r="E462" s="118" t="str">
        <f>IF(ISBLANK(D462),"",INDEX(ΑΜΚ,MATCH(D462,Data!$F$2:$F$1000,0),1))</f>
        <v/>
      </c>
      <c r="F462" s="118" t="str">
        <f t="shared" si="7"/>
        <v/>
      </c>
      <c r="G462" s="166"/>
    </row>
    <row r="463" spans="1:7" ht="14.25" customHeight="1" x14ac:dyDescent="0.35">
      <c r="A463" s="116" t="s">
        <v>1122</v>
      </c>
      <c r="B463" s="117"/>
      <c r="C463" s="118"/>
      <c r="D463" s="118"/>
      <c r="E463" s="118" t="str">
        <f>IF(ISBLANK(D463),"",INDEX(ΑΜΚ,MATCH(D463,Data!$F$2:$F$1000,0),1))</f>
        <v/>
      </c>
      <c r="F463" s="118" t="str">
        <f t="shared" si="7"/>
        <v/>
      </c>
      <c r="G463" s="166"/>
    </row>
    <row r="464" spans="1:7" ht="14.25" customHeight="1" x14ac:dyDescent="0.35">
      <c r="A464" s="116" t="s">
        <v>1122</v>
      </c>
      <c r="B464" s="117"/>
      <c r="C464" s="118"/>
      <c r="D464" s="118"/>
      <c r="E464" s="118" t="str">
        <f>IF(ISBLANK(D464),"",INDEX(ΑΜΚ,MATCH(D464,Data!$F$2:$F$1000,0),1))</f>
        <v/>
      </c>
      <c r="F464" s="118" t="str">
        <f t="shared" si="7"/>
        <v/>
      </c>
      <c r="G464" s="166"/>
    </row>
    <row r="465" spans="1:7" ht="14.25" customHeight="1" x14ac:dyDescent="0.35">
      <c r="A465" s="116" t="s">
        <v>1122</v>
      </c>
      <c r="B465" s="117"/>
      <c r="C465" s="118"/>
      <c r="D465" s="118"/>
      <c r="E465" s="118" t="str">
        <f>IF(ISBLANK(D465),"",INDEX(ΑΜΚ,MATCH(D465,Data!$F$2:$F$1000,0),1))</f>
        <v/>
      </c>
      <c r="F465" s="118" t="str">
        <f t="shared" si="7"/>
        <v/>
      </c>
      <c r="G465" s="166"/>
    </row>
    <row r="466" spans="1:7" ht="14.25" customHeight="1" x14ac:dyDescent="0.35">
      <c r="A466" s="116" t="s">
        <v>1122</v>
      </c>
      <c r="B466" s="117"/>
      <c r="C466" s="118"/>
      <c r="D466" s="118"/>
      <c r="E466" s="118" t="str">
        <f>IF(ISBLANK(D466),"",INDEX(ΑΜΚ,MATCH(D466,Data!$F$2:$F$1000,0),1))</f>
        <v/>
      </c>
      <c r="F466" s="118" t="str">
        <f t="shared" si="7"/>
        <v/>
      </c>
      <c r="G466" s="166"/>
    </row>
    <row r="467" spans="1:7" ht="14.25" customHeight="1" x14ac:dyDescent="0.35">
      <c r="A467" s="116" t="s">
        <v>1122</v>
      </c>
      <c r="B467" s="117"/>
      <c r="C467" s="118"/>
      <c r="D467" s="118"/>
      <c r="E467" s="118" t="str">
        <f>IF(ISBLANK(D467),"",INDEX(ΑΜΚ,MATCH(D467,Data!$F$2:$F$1000,0),1))</f>
        <v/>
      </c>
      <c r="F467" s="118" t="str">
        <f t="shared" si="7"/>
        <v/>
      </c>
      <c r="G467" s="166"/>
    </row>
    <row r="468" spans="1:7" ht="14.25" customHeight="1" x14ac:dyDescent="0.35">
      <c r="A468" s="116" t="s">
        <v>1122</v>
      </c>
      <c r="B468" s="117"/>
      <c r="C468" s="118"/>
      <c r="D468" s="118"/>
      <c r="E468" s="118" t="str">
        <f>IF(ISBLANK(D468),"",INDEX(ΑΜΚ,MATCH(D468,Data!$F$2:$F$1000,0),1))</f>
        <v/>
      </c>
      <c r="F468" s="118" t="str">
        <f t="shared" si="7"/>
        <v/>
      </c>
      <c r="G468" s="166"/>
    </row>
    <row r="469" spans="1:7" ht="14.25" customHeight="1" x14ac:dyDescent="0.35">
      <c r="A469" s="116" t="s">
        <v>1122</v>
      </c>
      <c r="B469" s="117"/>
      <c r="C469" s="118"/>
      <c r="D469" s="118"/>
      <c r="E469" s="118" t="str">
        <f>IF(ISBLANK(D469),"",INDEX(ΑΜΚ,MATCH(D469,Data!$F$2:$F$1000,0),1))</f>
        <v/>
      </c>
      <c r="F469" s="118" t="str">
        <f t="shared" si="7"/>
        <v/>
      </c>
      <c r="G469" s="166"/>
    </row>
    <row r="470" spans="1:7" ht="14.25" customHeight="1" x14ac:dyDescent="0.35">
      <c r="A470" s="116" t="s">
        <v>1122</v>
      </c>
      <c r="B470" s="117"/>
      <c r="C470" s="118"/>
      <c r="D470" s="118"/>
      <c r="E470" s="118" t="str">
        <f>IF(ISBLANK(D470),"",INDEX(ΑΜΚ,MATCH(D470,Data!$F$2:$F$1000,0),1))</f>
        <v/>
      </c>
      <c r="F470" s="118" t="str">
        <f t="shared" si="7"/>
        <v/>
      </c>
      <c r="G470" s="166"/>
    </row>
    <row r="471" spans="1:7" ht="14.25" customHeight="1" x14ac:dyDescent="0.35">
      <c r="A471" s="116" t="s">
        <v>1122</v>
      </c>
      <c r="B471" s="117"/>
      <c r="C471" s="118"/>
      <c r="D471" s="118"/>
      <c r="E471" s="118" t="str">
        <f>IF(ISBLANK(D471),"",INDEX(ΑΜΚ,MATCH(D471,Data!$F$2:$F$1000,0),1))</f>
        <v/>
      </c>
      <c r="F471" s="118" t="str">
        <f t="shared" si="7"/>
        <v/>
      </c>
      <c r="G471" s="166"/>
    </row>
    <row r="472" spans="1:7" ht="14.25" customHeight="1" x14ac:dyDescent="0.35">
      <c r="A472" s="116" t="s">
        <v>1122</v>
      </c>
      <c r="B472" s="117"/>
      <c r="C472" s="118"/>
      <c r="D472" s="118"/>
      <c r="E472" s="118" t="str">
        <f>IF(ISBLANK(D472),"",INDEX(ΑΜΚ,MATCH(D472,Data!$F$2:$F$1000,0),1))</f>
        <v/>
      </c>
      <c r="F472" s="118" t="str">
        <f t="shared" si="7"/>
        <v/>
      </c>
      <c r="G472" s="166"/>
    </row>
    <row r="473" spans="1:7" ht="14.25" customHeight="1" x14ac:dyDescent="0.35">
      <c r="A473" s="116" t="s">
        <v>1122</v>
      </c>
      <c r="B473" s="117"/>
      <c r="C473" s="118"/>
      <c r="D473" s="118"/>
      <c r="E473" s="118" t="str">
        <f>IF(ISBLANK(D473),"",INDEX(ΑΜΚ,MATCH(D473,Data!$F$2:$F$1000,0),1))</f>
        <v/>
      </c>
      <c r="F473" s="118" t="str">
        <f t="shared" si="7"/>
        <v/>
      </c>
      <c r="G473" s="166"/>
    </row>
    <row r="474" spans="1:7" ht="14.25" customHeight="1" x14ac:dyDescent="0.35">
      <c r="A474" s="116" t="s">
        <v>1122</v>
      </c>
      <c r="B474" s="117"/>
      <c r="C474" s="118"/>
      <c r="D474" s="118"/>
      <c r="E474" s="118" t="str">
        <f>IF(ISBLANK(D474),"",INDEX(ΑΜΚ,MATCH(D474,Data!$F$2:$F$1000,0),1))</f>
        <v/>
      </c>
      <c r="F474" s="118" t="str">
        <f t="shared" si="7"/>
        <v/>
      </c>
      <c r="G474" s="166"/>
    </row>
    <row r="475" spans="1:7" ht="14.25" customHeight="1" x14ac:dyDescent="0.35">
      <c r="A475" s="116" t="s">
        <v>1122</v>
      </c>
      <c r="B475" s="117"/>
      <c r="C475" s="118"/>
      <c r="D475" s="118"/>
      <c r="E475" s="118" t="str">
        <f>IF(ISBLANK(D475),"",INDEX(ΑΜΚ,MATCH(D475,Data!$F$2:$F$1000,0),1))</f>
        <v/>
      </c>
      <c r="F475" s="118" t="str">
        <f t="shared" si="7"/>
        <v/>
      </c>
      <c r="G475" s="166"/>
    </row>
    <row r="476" spans="1:7" ht="14.25" customHeight="1" x14ac:dyDescent="0.35">
      <c r="A476" s="116" t="s">
        <v>1122</v>
      </c>
      <c r="B476" s="117"/>
      <c r="C476" s="118"/>
      <c r="D476" s="118"/>
      <c r="E476" s="118" t="str">
        <f>IF(ISBLANK(D476),"",INDEX(ΑΜΚ,MATCH(D476,Data!$F$2:$F$1000,0),1))</f>
        <v/>
      </c>
      <c r="F476" s="118" t="str">
        <f t="shared" si="7"/>
        <v/>
      </c>
      <c r="G476" s="166"/>
    </row>
    <row r="477" spans="1:7" ht="14.25" customHeight="1" x14ac:dyDescent="0.35">
      <c r="A477" s="116" t="s">
        <v>1122</v>
      </c>
      <c r="B477" s="117"/>
      <c r="C477" s="118"/>
      <c r="D477" s="118"/>
      <c r="E477" s="118" t="str">
        <f>IF(ISBLANK(D477),"",INDEX(ΑΜΚ,MATCH(D477,Data!$F$2:$F$1000,0),1))</f>
        <v/>
      </c>
      <c r="F477" s="118" t="str">
        <f t="shared" si="7"/>
        <v/>
      </c>
      <c r="G477" s="166"/>
    </row>
    <row r="478" spans="1:7" ht="14.25" customHeight="1" x14ac:dyDescent="0.35">
      <c r="A478" s="116" t="s">
        <v>1122</v>
      </c>
      <c r="B478" s="117"/>
      <c r="C478" s="118"/>
      <c r="D478" s="118"/>
      <c r="E478" s="118" t="str">
        <f>IF(ISBLANK(D478),"",INDEX(ΑΜΚ,MATCH(D478,Data!$F$2:$F$1000,0),1))</f>
        <v/>
      </c>
      <c r="F478" s="118" t="str">
        <f t="shared" si="7"/>
        <v/>
      </c>
      <c r="G478" s="166"/>
    </row>
    <row r="479" spans="1:7" ht="14.25" customHeight="1" x14ac:dyDescent="0.35">
      <c r="A479" s="116" t="s">
        <v>1122</v>
      </c>
      <c r="B479" s="117"/>
      <c r="C479" s="118"/>
      <c r="D479" s="118"/>
      <c r="E479" s="118" t="str">
        <f>IF(ISBLANK(D479),"",INDEX(ΑΜΚ,MATCH(D479,Data!$F$2:$F$1000,0),1))</f>
        <v/>
      </c>
      <c r="F479" s="118" t="str">
        <f t="shared" si="7"/>
        <v/>
      </c>
      <c r="G479" s="166"/>
    </row>
    <row r="480" spans="1:7" ht="14.25" customHeight="1" x14ac:dyDescent="0.35">
      <c r="A480" s="116" t="s">
        <v>1122</v>
      </c>
      <c r="B480" s="117"/>
      <c r="C480" s="118"/>
      <c r="D480" s="118"/>
      <c r="E480" s="118" t="str">
        <f>IF(ISBLANK(D480),"",INDEX(ΑΜΚ,MATCH(D480,Data!$F$2:$F$1000,0),1))</f>
        <v/>
      </c>
      <c r="F480" s="118" t="str">
        <f t="shared" si="7"/>
        <v/>
      </c>
      <c r="G480" s="166"/>
    </row>
    <row r="481" spans="1:7" ht="14.25" customHeight="1" x14ac:dyDescent="0.35">
      <c r="A481" s="116" t="s">
        <v>1122</v>
      </c>
      <c r="B481" s="117"/>
      <c r="C481" s="118"/>
      <c r="D481" s="118"/>
      <c r="E481" s="118" t="str">
        <f>IF(ISBLANK(D481),"",INDEX(ΑΜΚ,MATCH(D481,Data!$F$2:$F$1000,0),1))</f>
        <v/>
      </c>
      <c r="F481" s="118" t="str">
        <f t="shared" si="7"/>
        <v/>
      </c>
      <c r="G481" s="166"/>
    </row>
    <row r="482" spans="1:7" ht="14.25" customHeight="1" x14ac:dyDescent="0.35">
      <c r="A482" s="116" t="s">
        <v>1122</v>
      </c>
      <c r="B482" s="117"/>
      <c r="C482" s="118"/>
      <c r="D482" s="118"/>
      <c r="E482" s="118" t="str">
        <f>IF(ISBLANK(D482),"",INDEX(ΑΜΚ,MATCH(D482,Data!$F$2:$F$1000,0),1))</f>
        <v/>
      </c>
      <c r="F482" s="118" t="str">
        <f t="shared" si="7"/>
        <v/>
      </c>
      <c r="G482" s="166"/>
    </row>
    <row r="483" spans="1:7" ht="14.25" customHeight="1" x14ac:dyDescent="0.35">
      <c r="A483" s="116" t="s">
        <v>1122</v>
      </c>
      <c r="B483" s="117"/>
      <c r="C483" s="118"/>
      <c r="D483" s="118"/>
      <c r="E483" s="118" t="str">
        <f>IF(ISBLANK(D483),"",INDEX(ΑΜΚ,MATCH(D483,Data!$F$2:$F$1000,0),1))</f>
        <v/>
      </c>
      <c r="F483" s="118" t="str">
        <f t="shared" si="7"/>
        <v/>
      </c>
      <c r="G483" s="166"/>
    </row>
    <row r="484" spans="1:7" ht="14.25" customHeight="1" x14ac:dyDescent="0.35">
      <c r="A484" s="116" t="s">
        <v>1122</v>
      </c>
      <c r="B484" s="117"/>
      <c r="C484" s="118"/>
      <c r="D484" s="118"/>
      <c r="E484" s="118" t="str">
        <f>IF(ISBLANK(D484),"",INDEX(ΑΜΚ,MATCH(D484,Data!$F$2:$F$1000,0),1))</f>
        <v/>
      </c>
      <c r="F484" s="118" t="str">
        <f t="shared" si="7"/>
        <v/>
      </c>
      <c r="G484" s="166"/>
    </row>
    <row r="485" spans="1:7" ht="14.25" customHeight="1" x14ac:dyDescent="0.35">
      <c r="A485" s="116" t="s">
        <v>1122</v>
      </c>
      <c r="B485" s="117"/>
      <c r="C485" s="118"/>
      <c r="D485" s="118"/>
      <c r="E485" s="118" t="str">
        <f>IF(ISBLANK(D485),"",INDEX(ΑΜΚ,MATCH(D485,Data!$F$2:$F$1000,0),1))</f>
        <v/>
      </c>
      <c r="F485" s="118" t="str">
        <f t="shared" si="7"/>
        <v/>
      </c>
      <c r="G485" s="166"/>
    </row>
    <row r="486" spans="1:7" ht="14.25" customHeight="1" x14ac:dyDescent="0.35">
      <c r="A486" s="116" t="s">
        <v>1122</v>
      </c>
      <c r="B486" s="117"/>
      <c r="C486" s="118"/>
      <c r="D486" s="118"/>
      <c r="E486" s="118" t="str">
        <f>IF(ISBLANK(D486),"",INDEX(ΑΜΚ,MATCH(D486,Data!$F$2:$F$1000,0),1))</f>
        <v/>
      </c>
      <c r="F486" s="118" t="str">
        <f t="shared" si="7"/>
        <v/>
      </c>
      <c r="G486" s="166"/>
    </row>
    <row r="487" spans="1:7" ht="14.25" customHeight="1" x14ac:dyDescent="0.35">
      <c r="A487" s="116" t="s">
        <v>1122</v>
      </c>
      <c r="B487" s="117"/>
      <c r="C487" s="118"/>
      <c r="D487" s="118"/>
      <c r="E487" s="118" t="str">
        <f>IF(ISBLANK(D487),"",INDEX(ΑΜΚ,MATCH(D487,Data!$F$2:$F$1000,0),1))</f>
        <v/>
      </c>
      <c r="F487" s="118" t="str">
        <f t="shared" si="7"/>
        <v/>
      </c>
      <c r="G487" s="166"/>
    </row>
    <row r="488" spans="1:7" ht="14.25" customHeight="1" x14ac:dyDescent="0.35">
      <c r="A488" s="116" t="s">
        <v>1122</v>
      </c>
      <c r="B488" s="117"/>
      <c r="C488" s="118"/>
      <c r="D488" s="118"/>
      <c r="E488" s="118" t="str">
        <f>IF(ISBLANK(D488),"",INDEX(ΑΜΚ,MATCH(D488,Data!$F$2:$F$1000,0),1))</f>
        <v/>
      </c>
      <c r="F488" s="118" t="str">
        <f t="shared" si="7"/>
        <v/>
      </c>
      <c r="G488" s="166"/>
    </row>
    <row r="489" spans="1:7" ht="14.25" customHeight="1" x14ac:dyDescent="0.35">
      <c r="A489" s="116" t="s">
        <v>1122</v>
      </c>
      <c r="B489" s="117"/>
      <c r="C489" s="118"/>
      <c r="D489" s="118"/>
      <c r="E489" s="118" t="str">
        <f>IF(ISBLANK(D489),"",INDEX(ΑΜΚ,MATCH(D489,Data!$F$2:$F$1000,0),1))</f>
        <v/>
      </c>
      <c r="F489" s="118" t="str">
        <f t="shared" si="7"/>
        <v/>
      </c>
      <c r="G489" s="166"/>
    </row>
    <row r="490" spans="1:7" ht="14.25" customHeight="1" x14ac:dyDescent="0.35">
      <c r="A490" s="116" t="s">
        <v>1122</v>
      </c>
      <c r="B490" s="117"/>
      <c r="C490" s="118"/>
      <c r="D490" s="118"/>
      <c r="E490" s="118" t="str">
        <f>IF(ISBLANK(D490),"",INDEX(ΑΜΚ,MATCH(D490,Data!$F$2:$F$1000,0),1))</f>
        <v/>
      </c>
      <c r="F490" s="118" t="str">
        <f t="shared" si="7"/>
        <v/>
      </c>
      <c r="G490" s="166"/>
    </row>
    <row r="491" spans="1:7" ht="14.25" customHeight="1" x14ac:dyDescent="0.35">
      <c r="A491" s="116" t="s">
        <v>1122</v>
      </c>
      <c r="B491" s="117"/>
      <c r="C491" s="118"/>
      <c r="D491" s="118"/>
      <c r="E491" s="118" t="str">
        <f>IF(ISBLANK(D491),"",INDEX(ΑΜΚ,MATCH(D491,Data!$F$2:$F$1000,0),1))</f>
        <v/>
      </c>
      <c r="F491" s="118" t="str">
        <f t="shared" si="7"/>
        <v/>
      </c>
      <c r="G491" s="166"/>
    </row>
    <row r="492" spans="1:7" ht="14.25" customHeight="1" x14ac:dyDescent="0.35">
      <c r="A492" s="116" t="s">
        <v>1122</v>
      </c>
      <c r="B492" s="117"/>
      <c r="C492" s="118"/>
      <c r="D492" s="118"/>
      <c r="E492" s="118" t="str">
        <f>IF(ISBLANK(D492),"",INDEX(ΑΜΚ,MATCH(D492,Data!$F$2:$F$1000,0),1))</f>
        <v/>
      </c>
      <c r="F492" s="118" t="str">
        <f t="shared" si="7"/>
        <v/>
      </c>
      <c r="G492" s="166"/>
    </row>
    <row r="493" spans="1:7" ht="14.25" customHeight="1" x14ac:dyDescent="0.35">
      <c r="A493" s="116" t="s">
        <v>1122</v>
      </c>
      <c r="B493" s="117"/>
      <c r="C493" s="118"/>
      <c r="D493" s="118"/>
      <c r="E493" s="118" t="str">
        <f>IF(ISBLANK(D493),"",INDEX(ΑΜΚ,MATCH(D493,Data!$F$2:$F$1000,0),1))</f>
        <v/>
      </c>
      <c r="F493" s="118" t="str">
        <f t="shared" si="7"/>
        <v/>
      </c>
      <c r="G493" s="166"/>
    </row>
    <row r="494" spans="1:7" ht="14.25" customHeight="1" x14ac:dyDescent="0.35">
      <c r="A494" s="116" t="s">
        <v>1122</v>
      </c>
      <c r="B494" s="117"/>
      <c r="C494" s="118"/>
      <c r="D494" s="118"/>
      <c r="E494" s="118" t="str">
        <f>IF(ISBLANK(D494),"",INDEX(ΑΜΚ,MATCH(D494,Data!$F$2:$F$1000,0),1))</f>
        <v/>
      </c>
      <c r="F494" s="118" t="str">
        <f t="shared" si="7"/>
        <v/>
      </c>
      <c r="G494" s="166"/>
    </row>
    <row r="495" spans="1:7" ht="14.25" customHeight="1" x14ac:dyDescent="0.35">
      <c r="A495" s="116" t="s">
        <v>1122</v>
      </c>
      <c r="B495" s="117"/>
      <c r="C495" s="118"/>
      <c r="D495" s="118"/>
      <c r="E495" s="118" t="str">
        <f>IF(ISBLANK(D495),"",INDEX(ΑΜΚ,MATCH(D495,Data!$F$2:$F$1000,0),1))</f>
        <v/>
      </c>
      <c r="F495" s="118" t="str">
        <f t="shared" si="7"/>
        <v/>
      </c>
      <c r="G495" s="166"/>
    </row>
    <row r="496" spans="1:7" ht="14.25" customHeight="1" x14ac:dyDescent="0.35">
      <c r="A496" s="116" t="s">
        <v>1122</v>
      </c>
      <c r="B496" s="117"/>
      <c r="C496" s="118"/>
      <c r="D496" s="118"/>
      <c r="E496" s="118" t="str">
        <f>IF(ISBLANK(D496),"",INDEX(ΑΜΚ,MATCH(D496,Data!$F$2:$F$1000,0),1))</f>
        <v/>
      </c>
      <c r="F496" s="118" t="str">
        <f t="shared" si="7"/>
        <v/>
      </c>
      <c r="G496" s="166"/>
    </row>
    <row r="497" spans="1:7" ht="14.25" customHeight="1" x14ac:dyDescent="0.35">
      <c r="A497" s="116" t="s">
        <v>1122</v>
      </c>
      <c r="B497" s="117"/>
      <c r="C497" s="118"/>
      <c r="D497" s="118"/>
      <c r="E497" s="118" t="str">
        <f>IF(ISBLANK(D497),"",INDEX(ΑΜΚ,MATCH(D497,Data!$F$2:$F$1000,0),1))</f>
        <v/>
      </c>
      <c r="F497" s="118" t="str">
        <f t="shared" si="7"/>
        <v/>
      </c>
      <c r="G497" s="166"/>
    </row>
    <row r="498" spans="1:7" ht="14.25" customHeight="1" x14ac:dyDescent="0.35">
      <c r="A498" s="116" t="s">
        <v>1122</v>
      </c>
      <c r="B498" s="117"/>
      <c r="C498" s="118"/>
      <c r="D498" s="118"/>
      <c r="E498" s="118" t="str">
        <f>IF(ISBLANK(D498),"",INDEX(ΑΜΚ,MATCH(D498,Data!$F$2:$F$1000,0),1))</f>
        <v/>
      </c>
      <c r="F498" s="118" t="str">
        <f t="shared" si="7"/>
        <v/>
      </c>
      <c r="G498" s="166"/>
    </row>
    <row r="499" spans="1:7" ht="14.25" customHeight="1" x14ac:dyDescent="0.35">
      <c r="A499" s="116" t="s">
        <v>1122</v>
      </c>
      <c r="B499" s="117"/>
      <c r="C499" s="118"/>
      <c r="D499" s="118"/>
      <c r="E499" s="118" t="str">
        <f>IF(ISBLANK(D499),"",INDEX(ΑΜΚ,MATCH(D499,Data!$F$2:$F$1000,0),1))</f>
        <v/>
      </c>
      <c r="F499" s="118" t="str">
        <f t="shared" si="7"/>
        <v/>
      </c>
      <c r="G499" s="166"/>
    </row>
    <row r="500" spans="1:7" ht="14.25" customHeight="1" x14ac:dyDescent="0.35">
      <c r="A500" s="116" t="s">
        <v>1122</v>
      </c>
      <c r="B500" s="117"/>
      <c r="C500" s="118"/>
      <c r="D500" s="118"/>
      <c r="E500" s="118" t="str">
        <f>IF(ISBLANK(D500),"",INDEX(ΑΜΚ,MATCH(D500,Data!$F$2:$F$1000,0),1))</f>
        <v/>
      </c>
      <c r="F500" s="118" t="str">
        <f t="shared" si="7"/>
        <v/>
      </c>
      <c r="G500" s="166"/>
    </row>
    <row r="501" spans="1:7" ht="14.25" customHeight="1" x14ac:dyDescent="0.35">
      <c r="A501" s="116" t="s">
        <v>1122</v>
      </c>
      <c r="B501" s="117"/>
      <c r="C501" s="118"/>
      <c r="D501" s="118"/>
      <c r="E501" s="118" t="str">
        <f>IF(ISBLANK(D501),"",INDEX(ΑΜΚ,MATCH(D501,Data!$F$2:$F$1000,0),1))</f>
        <v/>
      </c>
      <c r="F501" s="118" t="str">
        <f t="shared" si="7"/>
        <v/>
      </c>
      <c r="G501" s="166"/>
    </row>
    <row r="502" spans="1:7" ht="14.25" customHeight="1" x14ac:dyDescent="0.35">
      <c r="A502" s="116" t="s">
        <v>1122</v>
      </c>
      <c r="B502" s="117"/>
      <c r="C502" s="118"/>
      <c r="D502" s="118"/>
      <c r="E502" s="118" t="str">
        <f>IF(ISBLANK(D502),"",INDEX(ΑΜΚ,MATCH(D502,Data!$F$2:$F$1000,0),1))</f>
        <v/>
      </c>
      <c r="F502" s="118" t="str">
        <f t="shared" si="7"/>
        <v/>
      </c>
      <c r="G502" s="166"/>
    </row>
    <row r="503" spans="1:7" ht="14.25" customHeight="1" x14ac:dyDescent="0.35">
      <c r="A503" s="116" t="s">
        <v>1122</v>
      </c>
      <c r="B503" s="117"/>
      <c r="C503" s="118"/>
      <c r="D503" s="118"/>
      <c r="E503" s="118" t="str">
        <f>IF(ISBLANK(D503),"",INDEX(ΑΜΚ,MATCH(D503,Data!$F$2:$F$1000,0),1))</f>
        <v/>
      </c>
      <c r="F503" s="118" t="str">
        <f t="shared" si="7"/>
        <v/>
      </c>
      <c r="G503" s="166"/>
    </row>
    <row r="504" spans="1:7" ht="14.25" customHeight="1" x14ac:dyDescent="0.35">
      <c r="A504" s="116" t="s">
        <v>1122</v>
      </c>
      <c r="B504" s="117"/>
      <c r="C504" s="118"/>
      <c r="D504" s="118"/>
      <c r="E504" s="118" t="str">
        <f>IF(ISBLANK(D504),"",INDEX(ΑΜΚ,MATCH(D504,Data!$F$2:$F$1000,0),1))</f>
        <v/>
      </c>
      <c r="F504" s="118" t="str">
        <f t="shared" si="7"/>
        <v/>
      </c>
      <c r="G504" s="166"/>
    </row>
    <row r="505" spans="1:7" ht="14.25" customHeight="1" x14ac:dyDescent="0.35">
      <c r="A505" s="116" t="s">
        <v>1122</v>
      </c>
      <c r="B505" s="117"/>
      <c r="C505" s="118"/>
      <c r="D505" s="118"/>
      <c r="E505" s="118" t="str">
        <f>IF(ISBLANK(D505),"",INDEX(ΑΜΚ,MATCH(D505,Data!$F$2:$F$1000,0),1))</f>
        <v/>
      </c>
      <c r="F505" s="118" t="str">
        <f t="shared" si="7"/>
        <v/>
      </c>
      <c r="G505" s="166"/>
    </row>
    <row r="506" spans="1:7" ht="14.25" customHeight="1" x14ac:dyDescent="0.35">
      <c r="A506" s="116" t="s">
        <v>1122</v>
      </c>
      <c r="B506" s="117"/>
      <c r="C506" s="118"/>
      <c r="D506" s="118"/>
      <c r="E506" s="118" t="str">
        <f>IF(ISBLANK(D506),"",INDEX(ΑΜΚ,MATCH(D506,Data!$F$2:$F$1000,0),1))</f>
        <v/>
      </c>
      <c r="F506" s="118" t="str">
        <f t="shared" si="7"/>
        <v/>
      </c>
      <c r="G506" s="166"/>
    </row>
    <row r="507" spans="1:7" ht="14.25" customHeight="1" x14ac:dyDescent="0.35">
      <c r="A507" s="116" t="s">
        <v>1122</v>
      </c>
      <c r="B507" s="117"/>
      <c r="C507" s="118"/>
      <c r="D507" s="118"/>
      <c r="E507" s="118" t="str">
        <f>IF(ISBLANK(D507),"",INDEX(ΑΜΚ,MATCH(D507,Data!$F$2:$F$1000,0),1))</f>
        <v/>
      </c>
      <c r="F507" s="118" t="str">
        <f t="shared" si="7"/>
        <v/>
      </c>
      <c r="G507" s="166"/>
    </row>
    <row r="508" spans="1:7" ht="14.25" customHeight="1" x14ac:dyDescent="0.35">
      <c r="A508" s="116" t="s">
        <v>1122</v>
      </c>
      <c r="B508" s="117"/>
      <c r="C508" s="118"/>
      <c r="D508" s="118"/>
      <c r="E508" s="118" t="str">
        <f>IF(ISBLANK(D508),"",INDEX(ΑΜΚ,MATCH(D508,Data!$F$2:$F$1000,0),1))</f>
        <v/>
      </c>
      <c r="F508" s="118" t="str">
        <f t="shared" si="7"/>
        <v/>
      </c>
      <c r="G508" s="166"/>
    </row>
    <row r="509" spans="1:7" ht="14.25" customHeight="1" x14ac:dyDescent="0.35">
      <c r="A509" s="116" t="s">
        <v>1122</v>
      </c>
      <c r="B509" s="117"/>
      <c r="C509" s="118"/>
      <c r="D509" s="118"/>
      <c r="E509" s="118" t="str">
        <f>IF(ISBLANK(D509),"",INDEX(ΑΜΚ,MATCH(D509,Data!$F$2:$F$1000,0),1))</f>
        <v/>
      </c>
      <c r="F509" s="118" t="str">
        <f t="shared" si="7"/>
        <v/>
      </c>
      <c r="G509" s="166"/>
    </row>
    <row r="510" spans="1:7" ht="14.25" customHeight="1" x14ac:dyDescent="0.35">
      <c r="A510" s="116" t="s">
        <v>1122</v>
      </c>
      <c r="B510" s="117"/>
      <c r="C510" s="118"/>
      <c r="D510" s="118"/>
      <c r="E510" s="118" t="str">
        <f>IF(ISBLANK(D510),"",INDEX(ΑΜΚ,MATCH(D510,Data!$F$2:$F$1000,0),1))</f>
        <v/>
      </c>
      <c r="F510" s="118" t="str">
        <f t="shared" si="7"/>
        <v/>
      </c>
      <c r="G510" s="166"/>
    </row>
    <row r="511" spans="1:7" ht="14.25" customHeight="1" x14ac:dyDescent="0.35">
      <c r="A511" s="116" t="s">
        <v>1122</v>
      </c>
      <c r="B511" s="117"/>
      <c r="C511" s="118"/>
      <c r="D511" s="118"/>
      <c r="E511" s="118" t="str">
        <f>IF(ISBLANK(D511),"",INDEX(ΑΜΚ,MATCH(D511,Data!$F$2:$F$1000,0),1))</f>
        <v/>
      </c>
      <c r="F511" s="118" t="str">
        <f t="shared" si="7"/>
        <v/>
      </c>
      <c r="G511" s="166"/>
    </row>
    <row r="512" spans="1:7" ht="14.25" customHeight="1" x14ac:dyDescent="0.35">
      <c r="A512" s="116" t="s">
        <v>1122</v>
      </c>
      <c r="B512" s="117"/>
      <c r="C512" s="118"/>
      <c r="D512" s="118"/>
      <c r="E512" s="118" t="str">
        <f>IF(ISBLANK(D512),"",INDEX(ΑΜΚ,MATCH(D512,Data!$F$2:$F$1000,0),1))</f>
        <v/>
      </c>
      <c r="F512" s="118" t="str">
        <f t="shared" si="7"/>
        <v/>
      </c>
      <c r="G512" s="166"/>
    </row>
    <row r="513" spans="1:7" ht="14.25" customHeight="1" x14ac:dyDescent="0.35">
      <c r="A513" s="116" t="s">
        <v>1122</v>
      </c>
      <c r="B513" s="117"/>
      <c r="C513" s="118"/>
      <c r="D513" s="118"/>
      <c r="E513" s="118" t="str">
        <f>IF(ISBLANK(D513),"",INDEX(ΑΜΚ,MATCH(D513,Data!$F$2:$F$1000,0),1))</f>
        <v/>
      </c>
      <c r="F513" s="118" t="str">
        <f t="shared" si="7"/>
        <v/>
      </c>
      <c r="G513" s="166"/>
    </row>
    <row r="514" spans="1:7" ht="14.25" customHeight="1" x14ac:dyDescent="0.35">
      <c r="A514" s="116" t="s">
        <v>1122</v>
      </c>
      <c r="B514" s="117"/>
      <c r="C514" s="118"/>
      <c r="D514" s="118"/>
      <c r="E514" s="118" t="str">
        <f>IF(ISBLANK(D514),"",INDEX(ΑΜΚ,MATCH(D514,Data!$F$2:$F$1000,0),1))</f>
        <v/>
      </c>
      <c r="F514" s="118" t="str">
        <f t="shared" ref="F514:F577" si="8">IF(ISBLANK(C514),"",INDEX(ΚΩΔ_ΜΑΘΗΜ_ΑΙΣΘ_Α1,MATCH(C514,ΜΑΘΗΜ_ΑΙΣΘ_Α1,0)))</f>
        <v/>
      </c>
      <c r="G514" s="166"/>
    </row>
    <row r="515" spans="1:7" ht="14.25" customHeight="1" x14ac:dyDescent="0.35">
      <c r="A515" s="116" t="s">
        <v>1122</v>
      </c>
      <c r="B515" s="117"/>
      <c r="C515" s="118"/>
      <c r="D515" s="118"/>
      <c r="E515" s="118" t="str">
        <f>IF(ISBLANK(D515),"",INDEX(ΑΜΚ,MATCH(D515,Data!$F$2:$F$1000,0),1))</f>
        <v/>
      </c>
      <c r="F515" s="118" t="str">
        <f t="shared" si="8"/>
        <v/>
      </c>
      <c r="G515" s="166"/>
    </row>
    <row r="516" spans="1:7" ht="14.25" customHeight="1" x14ac:dyDescent="0.35">
      <c r="A516" s="116" t="s">
        <v>1122</v>
      </c>
      <c r="B516" s="117"/>
      <c r="C516" s="118"/>
      <c r="D516" s="118"/>
      <c r="E516" s="118" t="str">
        <f>IF(ISBLANK(D516),"",INDEX(ΑΜΚ,MATCH(D516,Data!$F$2:$F$1000,0),1))</f>
        <v/>
      </c>
      <c r="F516" s="118" t="str">
        <f t="shared" si="8"/>
        <v/>
      </c>
      <c r="G516" s="166"/>
    </row>
    <row r="517" spans="1:7" ht="14.25" customHeight="1" x14ac:dyDescent="0.35">
      <c r="A517" s="116" t="s">
        <v>1122</v>
      </c>
      <c r="B517" s="117"/>
      <c r="C517" s="118"/>
      <c r="D517" s="118"/>
      <c r="E517" s="118" t="str">
        <f>IF(ISBLANK(D517),"",INDEX(ΑΜΚ,MATCH(D517,Data!$F$2:$F$1000,0),1))</f>
        <v/>
      </c>
      <c r="F517" s="118" t="str">
        <f t="shared" si="8"/>
        <v/>
      </c>
      <c r="G517" s="166"/>
    </row>
    <row r="518" spans="1:7" ht="14.25" customHeight="1" x14ac:dyDescent="0.35">
      <c r="A518" s="116" t="s">
        <v>1122</v>
      </c>
      <c r="B518" s="117"/>
      <c r="C518" s="118"/>
      <c r="D518" s="118"/>
      <c r="E518" s="118" t="str">
        <f>IF(ISBLANK(D518),"",INDEX(ΑΜΚ,MATCH(D518,Data!$F$2:$F$1000,0),1))</f>
        <v/>
      </c>
      <c r="F518" s="118" t="str">
        <f t="shared" si="8"/>
        <v/>
      </c>
      <c r="G518" s="166"/>
    </row>
    <row r="519" spans="1:7" ht="14.25" customHeight="1" x14ac:dyDescent="0.35">
      <c r="A519" s="116" t="s">
        <v>1122</v>
      </c>
      <c r="B519" s="117"/>
      <c r="C519" s="118"/>
      <c r="D519" s="118"/>
      <c r="E519" s="118" t="str">
        <f>IF(ISBLANK(D519),"",INDEX(ΑΜΚ,MATCH(D519,Data!$F$2:$F$1000,0),1))</f>
        <v/>
      </c>
      <c r="F519" s="118" t="str">
        <f t="shared" si="8"/>
        <v/>
      </c>
      <c r="G519" s="166"/>
    </row>
    <row r="520" spans="1:7" ht="14.25" customHeight="1" x14ac:dyDescent="0.35">
      <c r="A520" s="116" t="s">
        <v>1122</v>
      </c>
      <c r="B520" s="117"/>
      <c r="C520" s="118"/>
      <c r="D520" s="118"/>
      <c r="E520" s="118" t="str">
        <f>IF(ISBLANK(D520),"",INDEX(ΑΜΚ,MATCH(D520,Data!$F$2:$F$1000,0),1))</f>
        <v/>
      </c>
      <c r="F520" s="118" t="str">
        <f t="shared" si="8"/>
        <v/>
      </c>
      <c r="G520" s="166"/>
    </row>
    <row r="521" spans="1:7" ht="14.25" customHeight="1" x14ac:dyDescent="0.35">
      <c r="A521" s="116" t="s">
        <v>1122</v>
      </c>
      <c r="B521" s="117"/>
      <c r="C521" s="118"/>
      <c r="D521" s="118"/>
      <c r="E521" s="118" t="str">
        <f>IF(ISBLANK(D521),"",INDEX(ΑΜΚ,MATCH(D521,Data!$F$2:$F$1000,0),1))</f>
        <v/>
      </c>
      <c r="F521" s="118" t="str">
        <f t="shared" si="8"/>
        <v/>
      </c>
      <c r="G521" s="166"/>
    </row>
    <row r="522" spans="1:7" ht="14.25" customHeight="1" x14ac:dyDescent="0.35">
      <c r="A522" s="116" t="s">
        <v>1122</v>
      </c>
      <c r="B522" s="117"/>
      <c r="C522" s="118"/>
      <c r="D522" s="118"/>
      <c r="E522" s="118" t="str">
        <f>IF(ISBLANK(D522),"",INDEX(ΑΜΚ,MATCH(D522,Data!$F$2:$F$1000,0),1))</f>
        <v/>
      </c>
      <c r="F522" s="118" t="str">
        <f t="shared" si="8"/>
        <v/>
      </c>
      <c r="G522" s="166"/>
    </row>
    <row r="523" spans="1:7" ht="14.25" customHeight="1" x14ac:dyDescent="0.35">
      <c r="A523" s="116" t="s">
        <v>1122</v>
      </c>
      <c r="B523" s="117"/>
      <c r="C523" s="118"/>
      <c r="D523" s="118"/>
      <c r="E523" s="118" t="str">
        <f>IF(ISBLANK(D523),"",INDEX(ΑΜΚ,MATCH(D523,Data!$F$2:$F$1000,0),1))</f>
        <v/>
      </c>
      <c r="F523" s="118" t="str">
        <f t="shared" si="8"/>
        <v/>
      </c>
      <c r="G523" s="166"/>
    </row>
    <row r="524" spans="1:7" ht="14.25" customHeight="1" x14ac:dyDescent="0.35">
      <c r="A524" s="116" t="s">
        <v>1122</v>
      </c>
      <c r="B524" s="117"/>
      <c r="C524" s="118"/>
      <c r="D524" s="118"/>
      <c r="E524" s="118" t="str">
        <f>IF(ISBLANK(D524),"",INDEX(ΑΜΚ,MATCH(D524,Data!$F$2:$F$1000,0),1))</f>
        <v/>
      </c>
      <c r="F524" s="118" t="str">
        <f t="shared" si="8"/>
        <v/>
      </c>
      <c r="G524" s="166"/>
    </row>
    <row r="525" spans="1:7" ht="14.25" customHeight="1" x14ac:dyDescent="0.35">
      <c r="A525" s="116" t="s">
        <v>1122</v>
      </c>
      <c r="B525" s="117"/>
      <c r="C525" s="118"/>
      <c r="D525" s="118"/>
      <c r="E525" s="118" t="str">
        <f>IF(ISBLANK(D525),"",INDEX(ΑΜΚ,MATCH(D525,Data!$F$2:$F$1000,0),1))</f>
        <v/>
      </c>
      <c r="F525" s="118" t="str">
        <f t="shared" si="8"/>
        <v/>
      </c>
      <c r="G525" s="166"/>
    </row>
    <row r="526" spans="1:7" ht="14.25" customHeight="1" x14ac:dyDescent="0.35">
      <c r="A526" s="116" t="s">
        <v>1122</v>
      </c>
      <c r="B526" s="117"/>
      <c r="C526" s="118"/>
      <c r="D526" s="118"/>
      <c r="E526" s="118" t="str">
        <f>IF(ISBLANK(D526),"",INDEX(ΑΜΚ,MATCH(D526,Data!$F$2:$F$1000,0),1))</f>
        <v/>
      </c>
      <c r="F526" s="118" t="str">
        <f t="shared" si="8"/>
        <v/>
      </c>
      <c r="G526" s="166"/>
    </row>
    <row r="527" spans="1:7" ht="14.25" customHeight="1" x14ac:dyDescent="0.35">
      <c r="A527" s="116" t="s">
        <v>1122</v>
      </c>
      <c r="B527" s="117"/>
      <c r="C527" s="118"/>
      <c r="D527" s="118"/>
      <c r="E527" s="118" t="str">
        <f>IF(ISBLANK(D527),"",INDEX(ΑΜΚ,MATCH(D527,Data!$F$2:$F$1000,0),1))</f>
        <v/>
      </c>
      <c r="F527" s="118" t="str">
        <f t="shared" si="8"/>
        <v/>
      </c>
      <c r="G527" s="166"/>
    </row>
    <row r="528" spans="1:7" ht="14.25" customHeight="1" x14ac:dyDescent="0.35">
      <c r="A528" s="116" t="s">
        <v>1122</v>
      </c>
      <c r="B528" s="117"/>
      <c r="C528" s="118"/>
      <c r="D528" s="118"/>
      <c r="E528" s="118" t="str">
        <f>IF(ISBLANK(D528),"",INDEX(ΑΜΚ,MATCH(D528,Data!$F$2:$F$1000,0),1))</f>
        <v/>
      </c>
      <c r="F528" s="118" t="str">
        <f t="shared" si="8"/>
        <v/>
      </c>
      <c r="G528" s="166"/>
    </row>
    <row r="529" spans="1:7" ht="14.25" customHeight="1" x14ac:dyDescent="0.35">
      <c r="A529" s="116" t="s">
        <v>1122</v>
      </c>
      <c r="B529" s="117"/>
      <c r="C529" s="118"/>
      <c r="D529" s="118"/>
      <c r="E529" s="118" t="str">
        <f>IF(ISBLANK(D529),"",INDEX(ΑΜΚ,MATCH(D529,Data!$F$2:$F$1000,0),1))</f>
        <v/>
      </c>
      <c r="F529" s="118" t="str">
        <f t="shared" si="8"/>
        <v/>
      </c>
      <c r="G529" s="166"/>
    </row>
    <row r="530" spans="1:7" ht="14.25" customHeight="1" x14ac:dyDescent="0.35">
      <c r="A530" s="116" t="s">
        <v>1122</v>
      </c>
      <c r="B530" s="117"/>
      <c r="C530" s="118"/>
      <c r="D530" s="118"/>
      <c r="E530" s="118" t="str">
        <f>IF(ISBLANK(D530),"",INDEX(ΑΜΚ,MATCH(D530,Data!$F$2:$F$1000,0),1))</f>
        <v/>
      </c>
      <c r="F530" s="118" t="str">
        <f t="shared" si="8"/>
        <v/>
      </c>
      <c r="G530" s="166"/>
    </row>
    <row r="531" spans="1:7" ht="14.25" customHeight="1" x14ac:dyDescent="0.35">
      <c r="A531" s="116" t="s">
        <v>1122</v>
      </c>
      <c r="B531" s="117"/>
      <c r="C531" s="118"/>
      <c r="D531" s="118"/>
      <c r="E531" s="118" t="str">
        <f>IF(ISBLANK(D531),"",INDEX(ΑΜΚ,MATCH(D531,Data!$F$2:$F$1000,0),1))</f>
        <v/>
      </c>
      <c r="F531" s="118" t="str">
        <f t="shared" si="8"/>
        <v/>
      </c>
      <c r="G531" s="166"/>
    </row>
    <row r="532" spans="1:7" ht="14.25" customHeight="1" x14ac:dyDescent="0.35">
      <c r="A532" s="116" t="s">
        <v>1122</v>
      </c>
      <c r="B532" s="117"/>
      <c r="C532" s="118"/>
      <c r="D532" s="118"/>
      <c r="E532" s="118" t="str">
        <f>IF(ISBLANK(D532),"",INDEX(ΑΜΚ,MATCH(D532,Data!$F$2:$F$1000,0),1))</f>
        <v/>
      </c>
      <c r="F532" s="118" t="str">
        <f t="shared" si="8"/>
        <v/>
      </c>
      <c r="G532" s="166"/>
    </row>
    <row r="533" spans="1:7" ht="14.25" customHeight="1" x14ac:dyDescent="0.35">
      <c r="A533" s="116" t="s">
        <v>1122</v>
      </c>
      <c r="B533" s="117"/>
      <c r="C533" s="118"/>
      <c r="D533" s="118"/>
      <c r="E533" s="118" t="str">
        <f>IF(ISBLANK(D533),"",INDEX(ΑΜΚ,MATCH(D533,Data!$F$2:$F$1000,0),1))</f>
        <v/>
      </c>
      <c r="F533" s="118" t="str">
        <f t="shared" si="8"/>
        <v/>
      </c>
      <c r="G533" s="166"/>
    </row>
    <row r="534" spans="1:7" ht="14.25" customHeight="1" x14ac:dyDescent="0.35">
      <c r="A534" s="116" t="s">
        <v>1122</v>
      </c>
      <c r="B534" s="117"/>
      <c r="C534" s="118"/>
      <c r="D534" s="118"/>
      <c r="E534" s="118" t="str">
        <f>IF(ISBLANK(D534),"",INDEX(ΑΜΚ,MATCH(D534,Data!$F$2:$F$1000,0),1))</f>
        <v/>
      </c>
      <c r="F534" s="118" t="str">
        <f t="shared" si="8"/>
        <v/>
      </c>
      <c r="G534" s="166"/>
    </row>
    <row r="535" spans="1:7" ht="14.25" customHeight="1" x14ac:dyDescent="0.35">
      <c r="A535" s="116" t="s">
        <v>1122</v>
      </c>
      <c r="B535" s="117"/>
      <c r="C535" s="118"/>
      <c r="D535" s="118"/>
      <c r="E535" s="118" t="str">
        <f>IF(ISBLANK(D535),"",INDEX(ΑΜΚ,MATCH(D535,Data!$F$2:$F$1000,0),1))</f>
        <v/>
      </c>
      <c r="F535" s="118" t="str">
        <f t="shared" si="8"/>
        <v/>
      </c>
      <c r="G535" s="166"/>
    </row>
    <row r="536" spans="1:7" ht="14.25" customHeight="1" x14ac:dyDescent="0.35">
      <c r="A536" s="116" t="s">
        <v>1122</v>
      </c>
      <c r="B536" s="117"/>
      <c r="C536" s="118"/>
      <c r="D536" s="118"/>
      <c r="E536" s="118" t="str">
        <f>IF(ISBLANK(D536),"",INDEX(ΑΜΚ,MATCH(D536,Data!$F$2:$F$1000,0),1))</f>
        <v/>
      </c>
      <c r="F536" s="118" t="str">
        <f t="shared" si="8"/>
        <v/>
      </c>
      <c r="G536" s="166"/>
    </row>
    <row r="537" spans="1:7" ht="14.25" customHeight="1" x14ac:dyDescent="0.35">
      <c r="A537" s="116" t="s">
        <v>1122</v>
      </c>
      <c r="B537" s="117"/>
      <c r="C537" s="118"/>
      <c r="D537" s="118"/>
      <c r="E537" s="118" t="str">
        <f>IF(ISBLANK(D537),"",INDEX(ΑΜΚ,MATCH(D537,Data!$F$2:$F$1000,0),1))</f>
        <v/>
      </c>
      <c r="F537" s="118" t="str">
        <f t="shared" si="8"/>
        <v/>
      </c>
      <c r="G537" s="166"/>
    </row>
    <row r="538" spans="1:7" ht="14.25" customHeight="1" x14ac:dyDescent="0.35">
      <c r="A538" s="116" t="s">
        <v>1122</v>
      </c>
      <c r="B538" s="117"/>
      <c r="C538" s="118"/>
      <c r="D538" s="118"/>
      <c r="E538" s="118" t="str">
        <f>IF(ISBLANK(D538),"",INDEX(ΑΜΚ,MATCH(D538,Data!$F$2:$F$1000,0),1))</f>
        <v/>
      </c>
      <c r="F538" s="118" t="str">
        <f t="shared" si="8"/>
        <v/>
      </c>
      <c r="G538" s="166"/>
    </row>
    <row r="539" spans="1:7" ht="14.25" customHeight="1" x14ac:dyDescent="0.35">
      <c r="A539" s="116" t="s">
        <v>1122</v>
      </c>
      <c r="B539" s="117"/>
      <c r="C539" s="118"/>
      <c r="D539" s="118"/>
      <c r="E539" s="118" t="str">
        <f>IF(ISBLANK(D539),"",INDEX(ΑΜΚ,MATCH(D539,Data!$F$2:$F$1000,0),1))</f>
        <v/>
      </c>
      <c r="F539" s="118" t="str">
        <f t="shared" si="8"/>
        <v/>
      </c>
      <c r="G539" s="166"/>
    </row>
    <row r="540" spans="1:7" ht="14.25" customHeight="1" x14ac:dyDescent="0.35">
      <c r="A540" s="116" t="s">
        <v>1122</v>
      </c>
      <c r="B540" s="117"/>
      <c r="C540" s="118"/>
      <c r="D540" s="118"/>
      <c r="E540" s="118" t="str">
        <f>IF(ISBLANK(D540),"",INDEX(ΑΜΚ,MATCH(D540,Data!$F$2:$F$1000,0),1))</f>
        <v/>
      </c>
      <c r="F540" s="118" t="str">
        <f t="shared" si="8"/>
        <v/>
      </c>
      <c r="G540" s="166"/>
    </row>
    <row r="541" spans="1:7" ht="14.25" customHeight="1" x14ac:dyDescent="0.35">
      <c r="A541" s="116" t="s">
        <v>1122</v>
      </c>
      <c r="B541" s="117"/>
      <c r="C541" s="118"/>
      <c r="D541" s="118"/>
      <c r="E541" s="118" t="str">
        <f>IF(ISBLANK(D541),"",INDEX(ΑΜΚ,MATCH(D541,Data!$F$2:$F$1000,0),1))</f>
        <v/>
      </c>
      <c r="F541" s="118" t="str">
        <f t="shared" si="8"/>
        <v/>
      </c>
      <c r="G541" s="166"/>
    </row>
    <row r="542" spans="1:7" ht="14.25" customHeight="1" x14ac:dyDescent="0.35">
      <c r="A542" s="116" t="s">
        <v>1122</v>
      </c>
      <c r="B542" s="117"/>
      <c r="C542" s="118"/>
      <c r="D542" s="118"/>
      <c r="E542" s="118" t="str">
        <f>IF(ISBLANK(D542),"",INDEX(ΑΜΚ,MATCH(D542,Data!$F$2:$F$1000,0),1))</f>
        <v/>
      </c>
      <c r="F542" s="118" t="str">
        <f t="shared" si="8"/>
        <v/>
      </c>
      <c r="G542" s="166"/>
    </row>
    <row r="543" spans="1:7" ht="14.25" customHeight="1" x14ac:dyDescent="0.35">
      <c r="A543" s="116" t="s">
        <v>1122</v>
      </c>
      <c r="B543" s="117"/>
      <c r="C543" s="118"/>
      <c r="D543" s="118"/>
      <c r="E543" s="118" t="str">
        <f>IF(ISBLANK(D543),"",INDEX(ΑΜΚ,MATCH(D543,Data!$F$2:$F$1000,0),1))</f>
        <v/>
      </c>
      <c r="F543" s="118" t="str">
        <f t="shared" si="8"/>
        <v/>
      </c>
      <c r="G543" s="166"/>
    </row>
    <row r="544" spans="1:7" ht="14.25" customHeight="1" x14ac:dyDescent="0.35">
      <c r="A544" s="116" t="s">
        <v>1122</v>
      </c>
      <c r="B544" s="117"/>
      <c r="C544" s="118"/>
      <c r="D544" s="118"/>
      <c r="E544" s="118" t="str">
        <f>IF(ISBLANK(D544),"",INDEX(ΑΜΚ,MATCH(D544,Data!$F$2:$F$1000,0),1))</f>
        <v/>
      </c>
      <c r="F544" s="118" t="str">
        <f t="shared" si="8"/>
        <v/>
      </c>
      <c r="G544" s="166"/>
    </row>
    <row r="545" spans="1:7" ht="14.25" customHeight="1" x14ac:dyDescent="0.35">
      <c r="A545" s="116" t="s">
        <v>1122</v>
      </c>
      <c r="B545" s="117"/>
      <c r="C545" s="118"/>
      <c r="D545" s="118"/>
      <c r="E545" s="118" t="str">
        <f>IF(ISBLANK(D545),"",INDEX(ΑΜΚ,MATCH(D545,Data!$F$2:$F$1000,0),1))</f>
        <v/>
      </c>
      <c r="F545" s="118" t="str">
        <f t="shared" si="8"/>
        <v/>
      </c>
      <c r="G545" s="166"/>
    </row>
    <row r="546" spans="1:7" ht="14.25" customHeight="1" x14ac:dyDescent="0.35">
      <c r="A546" s="116" t="s">
        <v>1122</v>
      </c>
      <c r="B546" s="117"/>
      <c r="C546" s="118"/>
      <c r="D546" s="118"/>
      <c r="E546" s="118" t="str">
        <f>IF(ISBLANK(D546),"",INDEX(ΑΜΚ,MATCH(D546,Data!$F$2:$F$1000,0),1))</f>
        <v/>
      </c>
      <c r="F546" s="118" t="str">
        <f t="shared" si="8"/>
        <v/>
      </c>
      <c r="G546" s="166"/>
    </row>
    <row r="547" spans="1:7" ht="14.25" customHeight="1" x14ac:dyDescent="0.35">
      <c r="A547" s="116" t="s">
        <v>1122</v>
      </c>
      <c r="B547" s="117"/>
      <c r="C547" s="118"/>
      <c r="D547" s="118"/>
      <c r="E547" s="118" t="str">
        <f>IF(ISBLANK(D547),"",INDEX(ΑΜΚ,MATCH(D547,Data!$F$2:$F$1000,0),1))</f>
        <v/>
      </c>
      <c r="F547" s="118" t="str">
        <f t="shared" si="8"/>
        <v/>
      </c>
      <c r="G547" s="166"/>
    </row>
    <row r="548" spans="1:7" ht="14.25" customHeight="1" x14ac:dyDescent="0.35">
      <c r="A548" s="116" t="s">
        <v>1122</v>
      </c>
      <c r="B548" s="117"/>
      <c r="C548" s="118"/>
      <c r="D548" s="118"/>
      <c r="E548" s="118" t="str">
        <f>IF(ISBLANK(D548),"",INDEX(ΑΜΚ,MATCH(D548,Data!$F$2:$F$1000,0),1))</f>
        <v/>
      </c>
      <c r="F548" s="118" t="str">
        <f t="shared" si="8"/>
        <v/>
      </c>
      <c r="G548" s="166"/>
    </row>
    <row r="549" spans="1:7" ht="14.25" customHeight="1" x14ac:dyDescent="0.35">
      <c r="A549" s="116" t="s">
        <v>1122</v>
      </c>
      <c r="B549" s="117"/>
      <c r="C549" s="118"/>
      <c r="D549" s="118"/>
      <c r="E549" s="118" t="str">
        <f>IF(ISBLANK(D549),"",INDEX(ΑΜΚ,MATCH(D549,Data!$F$2:$F$1000,0),1))</f>
        <v/>
      </c>
      <c r="F549" s="118" t="str">
        <f t="shared" si="8"/>
        <v/>
      </c>
      <c r="G549" s="166"/>
    </row>
    <row r="550" spans="1:7" ht="14.25" customHeight="1" x14ac:dyDescent="0.35">
      <c r="A550" s="116" t="s">
        <v>1122</v>
      </c>
      <c r="B550" s="117"/>
      <c r="C550" s="118"/>
      <c r="D550" s="118"/>
      <c r="E550" s="118" t="str">
        <f>IF(ISBLANK(D550),"",INDEX(ΑΜΚ,MATCH(D550,Data!$F$2:$F$1000,0),1))</f>
        <v/>
      </c>
      <c r="F550" s="118" t="str">
        <f t="shared" si="8"/>
        <v/>
      </c>
      <c r="G550" s="166"/>
    </row>
    <row r="551" spans="1:7" ht="14.25" customHeight="1" x14ac:dyDescent="0.35">
      <c r="A551" s="116" t="s">
        <v>1122</v>
      </c>
      <c r="B551" s="117"/>
      <c r="C551" s="118"/>
      <c r="D551" s="118"/>
      <c r="E551" s="118" t="str">
        <f>IF(ISBLANK(D551),"",INDEX(ΑΜΚ,MATCH(D551,Data!$F$2:$F$1000,0),1))</f>
        <v/>
      </c>
      <c r="F551" s="118" t="str">
        <f t="shared" si="8"/>
        <v/>
      </c>
      <c r="G551" s="166"/>
    </row>
    <row r="552" spans="1:7" ht="14.25" customHeight="1" x14ac:dyDescent="0.35">
      <c r="A552" s="116" t="s">
        <v>1122</v>
      </c>
      <c r="B552" s="117"/>
      <c r="C552" s="118"/>
      <c r="D552" s="118"/>
      <c r="E552" s="118" t="str">
        <f>IF(ISBLANK(D552),"",INDEX(ΑΜΚ,MATCH(D552,Data!$F$2:$F$1000,0),1))</f>
        <v/>
      </c>
      <c r="F552" s="118" t="str">
        <f t="shared" si="8"/>
        <v/>
      </c>
      <c r="G552" s="166"/>
    </row>
    <row r="553" spans="1:7" ht="14.25" customHeight="1" x14ac:dyDescent="0.35">
      <c r="A553" s="116" t="s">
        <v>1122</v>
      </c>
      <c r="B553" s="117"/>
      <c r="C553" s="118"/>
      <c r="D553" s="118"/>
      <c r="E553" s="118" t="str">
        <f>IF(ISBLANK(D553),"",INDEX(ΑΜΚ,MATCH(D553,Data!$F$2:$F$1000,0),1))</f>
        <v/>
      </c>
      <c r="F553" s="118" t="str">
        <f t="shared" si="8"/>
        <v/>
      </c>
      <c r="G553" s="166"/>
    </row>
    <row r="554" spans="1:7" ht="14.25" customHeight="1" x14ac:dyDescent="0.35">
      <c r="A554" s="116" t="s">
        <v>1122</v>
      </c>
      <c r="B554" s="117"/>
      <c r="C554" s="118"/>
      <c r="D554" s="118"/>
      <c r="E554" s="118" t="str">
        <f>IF(ISBLANK(D554),"",INDEX(ΑΜΚ,MATCH(D554,Data!$F$2:$F$1000,0),1))</f>
        <v/>
      </c>
      <c r="F554" s="118" t="str">
        <f t="shared" si="8"/>
        <v/>
      </c>
      <c r="G554" s="166"/>
    </row>
    <row r="555" spans="1:7" ht="14.25" customHeight="1" x14ac:dyDescent="0.35">
      <c r="A555" s="116" t="s">
        <v>1122</v>
      </c>
      <c r="B555" s="117"/>
      <c r="C555" s="118"/>
      <c r="D555" s="118"/>
      <c r="E555" s="118" t="str">
        <f>IF(ISBLANK(D555),"",INDEX(ΑΜΚ,MATCH(D555,Data!$F$2:$F$1000,0),1))</f>
        <v/>
      </c>
      <c r="F555" s="118" t="str">
        <f t="shared" si="8"/>
        <v/>
      </c>
      <c r="G555" s="166"/>
    </row>
    <row r="556" spans="1:7" ht="14.25" customHeight="1" x14ac:dyDescent="0.35">
      <c r="A556" s="116" t="s">
        <v>1122</v>
      </c>
      <c r="B556" s="117"/>
      <c r="C556" s="118"/>
      <c r="D556" s="118"/>
      <c r="E556" s="118" t="str">
        <f>IF(ISBLANK(D556),"",INDEX(ΑΜΚ,MATCH(D556,Data!$F$2:$F$1000,0),1))</f>
        <v/>
      </c>
      <c r="F556" s="118" t="str">
        <f t="shared" si="8"/>
        <v/>
      </c>
      <c r="G556" s="166"/>
    </row>
    <row r="557" spans="1:7" ht="14.25" customHeight="1" x14ac:dyDescent="0.35">
      <c r="A557" s="116" t="s">
        <v>1122</v>
      </c>
      <c r="B557" s="117"/>
      <c r="C557" s="118"/>
      <c r="D557" s="118"/>
      <c r="E557" s="118" t="str">
        <f>IF(ISBLANK(D557),"",INDEX(ΑΜΚ,MATCH(D557,Data!$F$2:$F$1000,0),1))</f>
        <v/>
      </c>
      <c r="F557" s="118" t="str">
        <f t="shared" si="8"/>
        <v/>
      </c>
      <c r="G557" s="166"/>
    </row>
    <row r="558" spans="1:7" ht="14.25" customHeight="1" x14ac:dyDescent="0.35">
      <c r="A558" s="116" t="s">
        <v>1122</v>
      </c>
      <c r="B558" s="117"/>
      <c r="C558" s="118"/>
      <c r="D558" s="118"/>
      <c r="E558" s="118" t="str">
        <f>IF(ISBLANK(D558),"",INDEX(ΑΜΚ,MATCH(D558,Data!$F$2:$F$1000,0),1))</f>
        <v/>
      </c>
      <c r="F558" s="118" t="str">
        <f t="shared" si="8"/>
        <v/>
      </c>
      <c r="G558" s="166"/>
    </row>
    <row r="559" spans="1:7" ht="14.25" customHeight="1" x14ac:dyDescent="0.35">
      <c r="A559" s="116" t="s">
        <v>1122</v>
      </c>
      <c r="B559" s="117"/>
      <c r="C559" s="118"/>
      <c r="D559" s="118"/>
      <c r="E559" s="118" t="str">
        <f>IF(ISBLANK(D559),"",INDEX(ΑΜΚ,MATCH(D559,Data!$F$2:$F$1000,0),1))</f>
        <v/>
      </c>
      <c r="F559" s="118" t="str">
        <f t="shared" si="8"/>
        <v/>
      </c>
      <c r="G559" s="166"/>
    </row>
    <row r="560" spans="1:7" ht="14.25" customHeight="1" x14ac:dyDescent="0.35">
      <c r="A560" s="116" t="s">
        <v>1122</v>
      </c>
      <c r="B560" s="117"/>
      <c r="C560" s="118"/>
      <c r="D560" s="118"/>
      <c r="E560" s="118" t="str">
        <f>IF(ISBLANK(D560),"",INDEX(ΑΜΚ,MATCH(D560,Data!$F$2:$F$1000,0),1))</f>
        <v/>
      </c>
      <c r="F560" s="118" t="str">
        <f t="shared" si="8"/>
        <v/>
      </c>
      <c r="G560" s="166"/>
    </row>
    <row r="561" spans="1:7" ht="14.25" customHeight="1" x14ac:dyDescent="0.35">
      <c r="A561" s="116" t="s">
        <v>1122</v>
      </c>
      <c r="B561" s="117"/>
      <c r="C561" s="118"/>
      <c r="D561" s="118"/>
      <c r="E561" s="118" t="str">
        <f>IF(ISBLANK(D561),"",INDEX(ΑΜΚ,MATCH(D561,Data!$F$2:$F$1000,0),1))</f>
        <v/>
      </c>
      <c r="F561" s="118" t="str">
        <f t="shared" si="8"/>
        <v/>
      </c>
      <c r="G561" s="166"/>
    </row>
    <row r="562" spans="1:7" ht="14.25" customHeight="1" x14ac:dyDescent="0.35">
      <c r="A562" s="116" t="s">
        <v>1122</v>
      </c>
      <c r="B562" s="117"/>
      <c r="C562" s="118"/>
      <c r="D562" s="118"/>
      <c r="E562" s="118" t="str">
        <f>IF(ISBLANK(D562),"",INDEX(ΑΜΚ,MATCH(D562,Data!$F$2:$F$1000,0),1))</f>
        <v/>
      </c>
      <c r="F562" s="118" t="str">
        <f t="shared" si="8"/>
        <v/>
      </c>
      <c r="G562" s="166"/>
    </row>
    <row r="563" spans="1:7" ht="14.25" customHeight="1" x14ac:dyDescent="0.35">
      <c r="A563" s="116" t="s">
        <v>1122</v>
      </c>
      <c r="B563" s="117"/>
      <c r="C563" s="118"/>
      <c r="D563" s="118"/>
      <c r="E563" s="118" t="str">
        <f>IF(ISBLANK(D563),"",INDEX(ΑΜΚ,MATCH(D563,Data!$F$2:$F$1000,0),1))</f>
        <v/>
      </c>
      <c r="F563" s="118" t="str">
        <f t="shared" si="8"/>
        <v/>
      </c>
      <c r="G563" s="166"/>
    </row>
    <row r="564" spans="1:7" ht="14.25" customHeight="1" x14ac:dyDescent="0.35">
      <c r="A564" s="116" t="s">
        <v>1122</v>
      </c>
      <c r="B564" s="117"/>
      <c r="C564" s="118"/>
      <c r="D564" s="118"/>
      <c r="E564" s="118" t="str">
        <f>IF(ISBLANK(D564),"",INDEX(ΑΜΚ,MATCH(D564,Data!$F$2:$F$1000,0),1))</f>
        <v/>
      </c>
      <c r="F564" s="118" t="str">
        <f t="shared" si="8"/>
        <v/>
      </c>
      <c r="G564" s="166"/>
    </row>
    <row r="565" spans="1:7" ht="14.25" customHeight="1" x14ac:dyDescent="0.35">
      <c r="A565" s="116" t="s">
        <v>1122</v>
      </c>
      <c r="B565" s="117"/>
      <c r="C565" s="118"/>
      <c r="D565" s="118"/>
      <c r="E565" s="118" t="str">
        <f>IF(ISBLANK(D565),"",INDEX(ΑΜΚ,MATCH(D565,Data!$F$2:$F$1000,0),1))</f>
        <v/>
      </c>
      <c r="F565" s="118" t="str">
        <f t="shared" si="8"/>
        <v/>
      </c>
      <c r="G565" s="166"/>
    </row>
    <row r="566" spans="1:7" ht="14.25" customHeight="1" x14ac:dyDescent="0.35">
      <c r="A566" s="116" t="s">
        <v>1122</v>
      </c>
      <c r="B566" s="117"/>
      <c r="C566" s="118"/>
      <c r="D566" s="118"/>
      <c r="E566" s="118" t="str">
        <f>IF(ISBLANK(D566),"",INDEX(ΑΜΚ,MATCH(D566,Data!$F$2:$F$1000,0),1))</f>
        <v/>
      </c>
      <c r="F566" s="118" t="str">
        <f t="shared" si="8"/>
        <v/>
      </c>
      <c r="G566" s="166"/>
    </row>
    <row r="567" spans="1:7" ht="14.25" customHeight="1" x14ac:dyDescent="0.35">
      <c r="A567" s="116" t="s">
        <v>1122</v>
      </c>
      <c r="B567" s="117"/>
      <c r="C567" s="118"/>
      <c r="D567" s="118"/>
      <c r="E567" s="118" t="str">
        <f>IF(ISBLANK(D567),"",INDEX(ΑΜΚ,MATCH(D567,Data!$F$2:$F$1000,0),1))</f>
        <v/>
      </c>
      <c r="F567" s="118" t="str">
        <f t="shared" si="8"/>
        <v/>
      </c>
      <c r="G567" s="166"/>
    </row>
    <row r="568" spans="1:7" ht="14.25" customHeight="1" x14ac:dyDescent="0.35">
      <c r="A568" s="116" t="s">
        <v>1122</v>
      </c>
      <c r="B568" s="117"/>
      <c r="C568" s="118"/>
      <c r="D568" s="118"/>
      <c r="E568" s="118" t="str">
        <f>IF(ISBLANK(D568),"",INDEX(ΑΜΚ,MATCH(D568,Data!$F$2:$F$1000,0),1))</f>
        <v/>
      </c>
      <c r="F568" s="118" t="str">
        <f t="shared" si="8"/>
        <v/>
      </c>
      <c r="G568" s="166"/>
    </row>
    <row r="569" spans="1:7" ht="14.25" customHeight="1" x14ac:dyDescent="0.35">
      <c r="A569" s="116" t="s">
        <v>1122</v>
      </c>
      <c r="B569" s="117"/>
      <c r="C569" s="118"/>
      <c r="D569" s="118"/>
      <c r="E569" s="118" t="str">
        <f>IF(ISBLANK(D569),"",INDEX(ΑΜΚ,MATCH(D569,Data!$F$2:$F$1000,0),1))</f>
        <v/>
      </c>
      <c r="F569" s="118" t="str">
        <f t="shared" si="8"/>
        <v/>
      </c>
      <c r="G569" s="166"/>
    </row>
    <row r="570" spans="1:7" ht="14.25" customHeight="1" x14ac:dyDescent="0.35">
      <c r="A570" s="116" t="s">
        <v>1122</v>
      </c>
      <c r="B570" s="117"/>
      <c r="C570" s="118"/>
      <c r="D570" s="118"/>
      <c r="E570" s="118" t="str">
        <f>IF(ISBLANK(D570),"",INDEX(ΑΜΚ,MATCH(D570,Data!$F$2:$F$1000,0),1))</f>
        <v/>
      </c>
      <c r="F570" s="118" t="str">
        <f t="shared" si="8"/>
        <v/>
      </c>
      <c r="G570" s="166"/>
    </row>
    <row r="571" spans="1:7" ht="14.25" customHeight="1" x14ac:dyDescent="0.35">
      <c r="A571" s="116" t="s">
        <v>1122</v>
      </c>
      <c r="B571" s="117"/>
      <c r="C571" s="118"/>
      <c r="D571" s="118"/>
      <c r="E571" s="118" t="str">
        <f>IF(ISBLANK(D571),"",INDEX(ΑΜΚ,MATCH(D571,Data!$F$2:$F$1000,0),1))</f>
        <v/>
      </c>
      <c r="F571" s="118" t="str">
        <f t="shared" si="8"/>
        <v/>
      </c>
      <c r="G571" s="166"/>
    </row>
    <row r="572" spans="1:7" ht="14.25" customHeight="1" x14ac:dyDescent="0.35">
      <c r="A572" s="116" t="s">
        <v>1122</v>
      </c>
      <c r="B572" s="117"/>
      <c r="C572" s="118"/>
      <c r="D572" s="118"/>
      <c r="E572" s="118" t="str">
        <f>IF(ISBLANK(D572),"",INDEX(ΑΜΚ,MATCH(D572,Data!$F$2:$F$1000,0),1))</f>
        <v/>
      </c>
      <c r="F572" s="118" t="str">
        <f t="shared" si="8"/>
        <v/>
      </c>
      <c r="G572" s="166"/>
    </row>
    <row r="573" spans="1:7" ht="14.25" customHeight="1" x14ac:dyDescent="0.35">
      <c r="A573" s="116" t="s">
        <v>1122</v>
      </c>
      <c r="B573" s="117"/>
      <c r="C573" s="118"/>
      <c r="D573" s="118"/>
      <c r="E573" s="118" t="str">
        <f>IF(ISBLANK(D573),"",INDEX(ΑΜΚ,MATCH(D573,Data!$F$2:$F$1000,0),1))</f>
        <v/>
      </c>
      <c r="F573" s="118" t="str">
        <f t="shared" si="8"/>
        <v/>
      </c>
      <c r="G573" s="166"/>
    </row>
    <row r="574" spans="1:7" ht="14.25" customHeight="1" x14ac:dyDescent="0.35">
      <c r="A574" s="116" t="s">
        <v>1122</v>
      </c>
      <c r="B574" s="117"/>
      <c r="C574" s="118"/>
      <c r="D574" s="118"/>
      <c r="E574" s="118" t="str">
        <f>IF(ISBLANK(D574),"",INDEX(ΑΜΚ,MATCH(D574,Data!$F$2:$F$1000,0),1))</f>
        <v/>
      </c>
      <c r="F574" s="118" t="str">
        <f t="shared" si="8"/>
        <v/>
      </c>
      <c r="G574" s="166"/>
    </row>
    <row r="575" spans="1:7" ht="14.25" customHeight="1" x14ac:dyDescent="0.35">
      <c r="A575" s="116" t="s">
        <v>1122</v>
      </c>
      <c r="B575" s="117"/>
      <c r="C575" s="118"/>
      <c r="D575" s="118"/>
      <c r="E575" s="118" t="str">
        <f>IF(ISBLANK(D575),"",INDEX(ΑΜΚ,MATCH(D575,Data!$F$2:$F$1000,0),1))</f>
        <v/>
      </c>
      <c r="F575" s="118" t="str">
        <f t="shared" si="8"/>
        <v/>
      </c>
      <c r="G575" s="166"/>
    </row>
    <row r="576" spans="1:7" ht="14.25" customHeight="1" x14ac:dyDescent="0.35">
      <c r="A576" s="116" t="s">
        <v>1122</v>
      </c>
      <c r="B576" s="117"/>
      <c r="C576" s="118"/>
      <c r="D576" s="118"/>
      <c r="E576" s="118" t="str">
        <f>IF(ISBLANK(D576),"",INDEX(ΑΜΚ,MATCH(D576,Data!$F$2:$F$1000,0),1))</f>
        <v/>
      </c>
      <c r="F576" s="118" t="str">
        <f t="shared" si="8"/>
        <v/>
      </c>
      <c r="G576" s="166"/>
    </row>
    <row r="577" spans="1:7" ht="14.25" customHeight="1" x14ac:dyDescent="0.35">
      <c r="A577" s="116" t="s">
        <v>1122</v>
      </c>
      <c r="B577" s="117"/>
      <c r="C577" s="118"/>
      <c r="D577" s="118"/>
      <c r="E577" s="118" t="str">
        <f>IF(ISBLANK(D577),"",INDEX(ΑΜΚ,MATCH(D577,Data!$F$2:$F$1000,0),1))</f>
        <v/>
      </c>
      <c r="F577" s="118" t="str">
        <f t="shared" si="8"/>
        <v/>
      </c>
      <c r="G577" s="166"/>
    </row>
    <row r="578" spans="1:7" ht="14.25" customHeight="1" x14ac:dyDescent="0.35">
      <c r="A578" s="116" t="s">
        <v>1122</v>
      </c>
      <c r="B578" s="117"/>
      <c r="C578" s="118"/>
      <c r="D578" s="118"/>
      <c r="E578" s="118" t="str">
        <f>IF(ISBLANK(D578),"",INDEX(ΑΜΚ,MATCH(D578,Data!$F$2:$F$1000,0),1))</f>
        <v/>
      </c>
      <c r="F578" s="118" t="str">
        <f t="shared" ref="F578:F641" si="9">IF(ISBLANK(C578),"",INDEX(ΚΩΔ_ΜΑΘΗΜ_ΑΙΣΘ_Α1,MATCH(C578,ΜΑΘΗΜ_ΑΙΣΘ_Α1,0)))</f>
        <v/>
      </c>
      <c r="G578" s="166"/>
    </row>
    <row r="579" spans="1:7" ht="14.25" customHeight="1" x14ac:dyDescent="0.35">
      <c r="A579" s="116" t="s">
        <v>1122</v>
      </c>
      <c r="B579" s="117"/>
      <c r="C579" s="118"/>
      <c r="D579" s="118"/>
      <c r="E579" s="118" t="str">
        <f>IF(ISBLANK(D579),"",INDEX(ΑΜΚ,MATCH(D579,Data!$F$2:$F$1000,0),1))</f>
        <v/>
      </c>
      <c r="F579" s="118" t="str">
        <f t="shared" si="9"/>
        <v/>
      </c>
      <c r="G579" s="166"/>
    </row>
    <row r="580" spans="1:7" ht="14.25" customHeight="1" x14ac:dyDescent="0.35">
      <c r="A580" s="116" t="s">
        <v>1122</v>
      </c>
      <c r="B580" s="117"/>
      <c r="C580" s="118"/>
      <c r="D580" s="118"/>
      <c r="E580" s="118" t="str">
        <f>IF(ISBLANK(D580),"",INDEX(ΑΜΚ,MATCH(D580,Data!$F$2:$F$1000,0),1))</f>
        <v/>
      </c>
      <c r="F580" s="118" t="str">
        <f t="shared" si="9"/>
        <v/>
      </c>
      <c r="G580" s="166"/>
    </row>
    <row r="581" spans="1:7" ht="14.25" customHeight="1" x14ac:dyDescent="0.35">
      <c r="A581" s="116" t="s">
        <v>1122</v>
      </c>
      <c r="B581" s="117"/>
      <c r="C581" s="118"/>
      <c r="D581" s="118"/>
      <c r="E581" s="118" t="str">
        <f>IF(ISBLANK(D581),"",INDEX(ΑΜΚ,MATCH(D581,Data!$F$2:$F$1000,0),1))</f>
        <v/>
      </c>
      <c r="F581" s="118" t="str">
        <f t="shared" si="9"/>
        <v/>
      </c>
      <c r="G581" s="166"/>
    </row>
    <row r="582" spans="1:7" ht="14.25" customHeight="1" x14ac:dyDescent="0.35">
      <c r="A582" s="116" t="s">
        <v>1122</v>
      </c>
      <c r="B582" s="117"/>
      <c r="C582" s="118"/>
      <c r="D582" s="118"/>
      <c r="E582" s="118" t="str">
        <f>IF(ISBLANK(D582),"",INDEX(ΑΜΚ,MATCH(D582,Data!$F$2:$F$1000,0),1))</f>
        <v/>
      </c>
      <c r="F582" s="118" t="str">
        <f t="shared" si="9"/>
        <v/>
      </c>
      <c r="G582" s="166"/>
    </row>
    <row r="583" spans="1:7" ht="14.25" customHeight="1" x14ac:dyDescent="0.35">
      <c r="A583" s="116" t="s">
        <v>1122</v>
      </c>
      <c r="B583" s="117"/>
      <c r="C583" s="118"/>
      <c r="D583" s="118"/>
      <c r="E583" s="118" t="str">
        <f>IF(ISBLANK(D583),"",INDEX(ΑΜΚ,MATCH(D583,Data!$F$2:$F$1000,0),1))</f>
        <v/>
      </c>
      <c r="F583" s="118" t="str">
        <f t="shared" si="9"/>
        <v/>
      </c>
      <c r="G583" s="166"/>
    </row>
    <row r="584" spans="1:7" ht="14.25" customHeight="1" x14ac:dyDescent="0.35">
      <c r="A584" s="116" t="s">
        <v>1122</v>
      </c>
      <c r="B584" s="117"/>
      <c r="C584" s="118"/>
      <c r="D584" s="118"/>
      <c r="E584" s="118" t="str">
        <f>IF(ISBLANK(D584),"",INDEX(ΑΜΚ,MATCH(D584,Data!$F$2:$F$1000,0),1))</f>
        <v/>
      </c>
      <c r="F584" s="118" t="str">
        <f t="shared" si="9"/>
        <v/>
      </c>
      <c r="G584" s="166"/>
    </row>
    <row r="585" spans="1:7" ht="14.25" customHeight="1" x14ac:dyDescent="0.35">
      <c r="A585" s="116" t="s">
        <v>1122</v>
      </c>
      <c r="B585" s="117"/>
      <c r="C585" s="118"/>
      <c r="D585" s="118"/>
      <c r="E585" s="118" t="str">
        <f>IF(ISBLANK(D585),"",INDEX(ΑΜΚ,MATCH(D585,Data!$F$2:$F$1000,0),1))</f>
        <v/>
      </c>
      <c r="F585" s="118" t="str">
        <f t="shared" si="9"/>
        <v/>
      </c>
      <c r="G585" s="166"/>
    </row>
    <row r="586" spans="1:7" ht="14.25" customHeight="1" x14ac:dyDescent="0.35">
      <c r="A586" s="116" t="s">
        <v>1122</v>
      </c>
      <c r="B586" s="117"/>
      <c r="C586" s="118"/>
      <c r="D586" s="118"/>
      <c r="E586" s="118" t="str">
        <f>IF(ISBLANK(D586),"",INDEX(ΑΜΚ,MATCH(D586,Data!$F$2:$F$1000,0),1))</f>
        <v/>
      </c>
      <c r="F586" s="118" t="str">
        <f t="shared" si="9"/>
        <v/>
      </c>
      <c r="G586" s="166"/>
    </row>
    <row r="587" spans="1:7" ht="14.25" customHeight="1" x14ac:dyDescent="0.35">
      <c r="A587" s="116" t="s">
        <v>1122</v>
      </c>
      <c r="B587" s="117"/>
      <c r="C587" s="118"/>
      <c r="D587" s="118"/>
      <c r="E587" s="118" t="str">
        <f>IF(ISBLANK(D587),"",INDEX(ΑΜΚ,MATCH(D587,Data!$F$2:$F$1000,0),1))</f>
        <v/>
      </c>
      <c r="F587" s="118" t="str">
        <f t="shared" si="9"/>
        <v/>
      </c>
      <c r="G587" s="166"/>
    </row>
    <row r="588" spans="1:7" ht="14.25" customHeight="1" x14ac:dyDescent="0.35">
      <c r="A588" s="116" t="s">
        <v>1122</v>
      </c>
      <c r="B588" s="117"/>
      <c r="C588" s="118"/>
      <c r="D588" s="118"/>
      <c r="E588" s="118" t="str">
        <f>IF(ISBLANK(D588),"",INDEX(ΑΜΚ,MATCH(D588,Data!$F$2:$F$1000,0),1))</f>
        <v/>
      </c>
      <c r="F588" s="118" t="str">
        <f t="shared" si="9"/>
        <v/>
      </c>
      <c r="G588" s="166"/>
    </row>
    <row r="589" spans="1:7" ht="14.25" customHeight="1" x14ac:dyDescent="0.35">
      <c r="A589" s="116" t="s">
        <v>1122</v>
      </c>
      <c r="B589" s="117"/>
      <c r="C589" s="118"/>
      <c r="D589" s="118"/>
      <c r="E589" s="118" t="str">
        <f>IF(ISBLANK(D589),"",INDEX(ΑΜΚ,MATCH(D589,Data!$F$2:$F$1000,0),1))</f>
        <v/>
      </c>
      <c r="F589" s="118" t="str">
        <f t="shared" si="9"/>
        <v/>
      </c>
      <c r="G589" s="166"/>
    </row>
    <row r="590" spans="1:7" ht="14.25" customHeight="1" x14ac:dyDescent="0.35">
      <c r="A590" s="116" t="s">
        <v>1122</v>
      </c>
      <c r="B590" s="117"/>
      <c r="C590" s="118"/>
      <c r="D590" s="118"/>
      <c r="E590" s="118" t="str">
        <f>IF(ISBLANK(D590),"",INDEX(ΑΜΚ,MATCH(D590,Data!$F$2:$F$1000,0),1))</f>
        <v/>
      </c>
      <c r="F590" s="118" t="str">
        <f t="shared" si="9"/>
        <v/>
      </c>
      <c r="G590" s="166"/>
    </row>
    <row r="591" spans="1:7" ht="14.25" customHeight="1" x14ac:dyDescent="0.35">
      <c r="A591" s="116" t="s">
        <v>1122</v>
      </c>
      <c r="B591" s="117"/>
      <c r="C591" s="118"/>
      <c r="D591" s="118"/>
      <c r="E591" s="118" t="str">
        <f>IF(ISBLANK(D591),"",INDEX(ΑΜΚ,MATCH(D591,Data!$F$2:$F$1000,0),1))</f>
        <v/>
      </c>
      <c r="F591" s="118" t="str">
        <f t="shared" si="9"/>
        <v/>
      </c>
      <c r="G591" s="166"/>
    </row>
    <row r="592" spans="1:7" ht="14.25" customHeight="1" x14ac:dyDescent="0.35">
      <c r="A592" s="116" t="s">
        <v>1122</v>
      </c>
      <c r="B592" s="117"/>
      <c r="C592" s="118"/>
      <c r="D592" s="118"/>
      <c r="E592" s="118" t="str">
        <f>IF(ISBLANK(D592),"",INDEX(ΑΜΚ,MATCH(D592,Data!$F$2:$F$1000,0),1))</f>
        <v/>
      </c>
      <c r="F592" s="118" t="str">
        <f t="shared" si="9"/>
        <v/>
      </c>
      <c r="G592" s="166"/>
    </row>
    <row r="593" spans="1:7" ht="14.25" customHeight="1" x14ac:dyDescent="0.35">
      <c r="A593" s="116" t="s">
        <v>1122</v>
      </c>
      <c r="B593" s="117"/>
      <c r="C593" s="118"/>
      <c r="D593" s="118"/>
      <c r="E593" s="118" t="str">
        <f>IF(ISBLANK(D593),"",INDEX(ΑΜΚ,MATCH(D593,Data!$F$2:$F$1000,0),1))</f>
        <v/>
      </c>
      <c r="F593" s="118" t="str">
        <f t="shared" si="9"/>
        <v/>
      </c>
      <c r="G593" s="166"/>
    </row>
    <row r="594" spans="1:7" ht="14.25" customHeight="1" x14ac:dyDescent="0.35">
      <c r="A594" s="116" t="s">
        <v>1122</v>
      </c>
      <c r="B594" s="117"/>
      <c r="C594" s="118"/>
      <c r="D594" s="118"/>
      <c r="E594" s="118" t="str">
        <f>IF(ISBLANK(D594),"",INDEX(ΑΜΚ,MATCH(D594,Data!$F$2:$F$1000,0),1))</f>
        <v/>
      </c>
      <c r="F594" s="118" t="str">
        <f t="shared" si="9"/>
        <v/>
      </c>
      <c r="G594" s="166"/>
    </row>
    <row r="595" spans="1:7" ht="14.25" customHeight="1" x14ac:dyDescent="0.35">
      <c r="A595" s="116" t="s">
        <v>1122</v>
      </c>
      <c r="B595" s="117"/>
      <c r="C595" s="118"/>
      <c r="D595" s="118"/>
      <c r="E595" s="118" t="str">
        <f>IF(ISBLANK(D595),"",INDEX(ΑΜΚ,MATCH(D595,Data!$F$2:$F$1000,0),1))</f>
        <v/>
      </c>
      <c r="F595" s="118" t="str">
        <f t="shared" si="9"/>
        <v/>
      </c>
      <c r="G595" s="166"/>
    </row>
    <row r="596" spans="1:7" ht="14.25" customHeight="1" x14ac:dyDescent="0.35">
      <c r="A596" s="116" t="s">
        <v>1122</v>
      </c>
      <c r="B596" s="117"/>
      <c r="C596" s="118"/>
      <c r="D596" s="118"/>
      <c r="E596" s="118" t="str">
        <f>IF(ISBLANK(D596),"",INDEX(ΑΜΚ,MATCH(D596,Data!$F$2:$F$1000,0),1))</f>
        <v/>
      </c>
      <c r="F596" s="118" t="str">
        <f t="shared" si="9"/>
        <v/>
      </c>
      <c r="G596" s="166"/>
    </row>
    <row r="597" spans="1:7" ht="14.25" customHeight="1" x14ac:dyDescent="0.35">
      <c r="A597" s="116" t="s">
        <v>1122</v>
      </c>
      <c r="B597" s="117"/>
      <c r="C597" s="118"/>
      <c r="D597" s="118"/>
      <c r="E597" s="118" t="str">
        <f>IF(ISBLANK(D597),"",INDEX(ΑΜΚ,MATCH(D597,Data!$F$2:$F$1000,0),1))</f>
        <v/>
      </c>
      <c r="F597" s="118" t="str">
        <f t="shared" si="9"/>
        <v/>
      </c>
      <c r="G597" s="166"/>
    </row>
    <row r="598" spans="1:7" ht="14.25" customHeight="1" x14ac:dyDescent="0.35">
      <c r="A598" s="116" t="s">
        <v>1122</v>
      </c>
      <c r="B598" s="117"/>
      <c r="C598" s="118"/>
      <c r="D598" s="118"/>
      <c r="E598" s="118" t="str">
        <f>IF(ISBLANK(D598),"",INDEX(ΑΜΚ,MATCH(D598,Data!$F$2:$F$1000,0),1))</f>
        <v/>
      </c>
      <c r="F598" s="118" t="str">
        <f t="shared" si="9"/>
        <v/>
      </c>
      <c r="G598" s="166"/>
    </row>
    <row r="599" spans="1:7" ht="14.25" customHeight="1" x14ac:dyDescent="0.35">
      <c r="A599" s="116" t="s">
        <v>1122</v>
      </c>
      <c r="B599" s="117"/>
      <c r="C599" s="118"/>
      <c r="D599" s="118"/>
      <c r="E599" s="118" t="str">
        <f>IF(ISBLANK(D599),"",INDEX(ΑΜΚ,MATCH(D599,Data!$F$2:$F$1000,0),1))</f>
        <v/>
      </c>
      <c r="F599" s="118" t="str">
        <f t="shared" si="9"/>
        <v/>
      </c>
      <c r="G599" s="166"/>
    </row>
    <row r="600" spans="1:7" ht="14.25" customHeight="1" x14ac:dyDescent="0.35">
      <c r="A600" s="116" t="s">
        <v>1122</v>
      </c>
      <c r="B600" s="117"/>
      <c r="C600" s="118"/>
      <c r="D600" s="118"/>
      <c r="E600" s="118" t="str">
        <f>IF(ISBLANK(D600),"",INDEX(ΑΜΚ,MATCH(D600,Data!$F$2:$F$1000,0),1))</f>
        <v/>
      </c>
      <c r="F600" s="118" t="str">
        <f t="shared" si="9"/>
        <v/>
      </c>
      <c r="G600" s="166"/>
    </row>
    <row r="601" spans="1:7" ht="14.25" customHeight="1" x14ac:dyDescent="0.35">
      <c r="A601" s="116" t="s">
        <v>1122</v>
      </c>
      <c r="B601" s="117"/>
      <c r="C601" s="118"/>
      <c r="D601" s="118"/>
      <c r="E601" s="118" t="str">
        <f>IF(ISBLANK(D601),"",INDEX(ΑΜΚ,MATCH(D601,Data!$F$2:$F$1000,0),1))</f>
        <v/>
      </c>
      <c r="F601" s="118" t="str">
        <f t="shared" si="9"/>
        <v/>
      </c>
      <c r="G601" s="166"/>
    </row>
    <row r="602" spans="1:7" ht="14.25" customHeight="1" x14ac:dyDescent="0.35">
      <c r="A602" s="116" t="s">
        <v>1122</v>
      </c>
      <c r="B602" s="117"/>
      <c r="C602" s="118"/>
      <c r="D602" s="118"/>
      <c r="E602" s="118" t="str">
        <f>IF(ISBLANK(D602),"",INDEX(ΑΜΚ,MATCH(D602,Data!$F$2:$F$1000,0),1))</f>
        <v/>
      </c>
      <c r="F602" s="118" t="str">
        <f t="shared" si="9"/>
        <v/>
      </c>
      <c r="G602" s="166"/>
    </row>
    <row r="603" spans="1:7" ht="14.25" customHeight="1" x14ac:dyDescent="0.35">
      <c r="A603" s="116" t="s">
        <v>1122</v>
      </c>
      <c r="B603" s="117"/>
      <c r="C603" s="118"/>
      <c r="D603" s="118"/>
      <c r="E603" s="118" t="str">
        <f>IF(ISBLANK(D603),"",INDEX(ΑΜΚ,MATCH(D603,Data!$F$2:$F$1000,0),1))</f>
        <v/>
      </c>
      <c r="F603" s="118" t="str">
        <f t="shared" si="9"/>
        <v/>
      </c>
      <c r="G603" s="166"/>
    </row>
    <row r="604" spans="1:7" ht="14.25" customHeight="1" x14ac:dyDescent="0.35">
      <c r="A604" s="116" t="s">
        <v>1122</v>
      </c>
      <c r="B604" s="117"/>
      <c r="C604" s="118"/>
      <c r="D604" s="118"/>
      <c r="E604" s="118" t="str">
        <f>IF(ISBLANK(D604),"",INDEX(ΑΜΚ,MATCH(D604,Data!$F$2:$F$1000,0),1))</f>
        <v/>
      </c>
      <c r="F604" s="118" t="str">
        <f t="shared" si="9"/>
        <v/>
      </c>
      <c r="G604" s="166"/>
    </row>
    <row r="605" spans="1:7" ht="14.25" customHeight="1" x14ac:dyDescent="0.35">
      <c r="A605" s="116" t="s">
        <v>1122</v>
      </c>
      <c r="B605" s="117"/>
      <c r="C605" s="118"/>
      <c r="D605" s="118"/>
      <c r="E605" s="118" t="str">
        <f>IF(ISBLANK(D605),"",INDEX(ΑΜΚ,MATCH(D605,Data!$F$2:$F$1000,0),1))</f>
        <v/>
      </c>
      <c r="F605" s="118" t="str">
        <f t="shared" si="9"/>
        <v/>
      </c>
      <c r="G605" s="166"/>
    </row>
    <row r="606" spans="1:7" ht="14.25" customHeight="1" x14ac:dyDescent="0.35">
      <c r="A606" s="116" t="s">
        <v>1122</v>
      </c>
      <c r="B606" s="117"/>
      <c r="C606" s="118"/>
      <c r="D606" s="118"/>
      <c r="E606" s="118" t="str">
        <f>IF(ISBLANK(D606),"",INDEX(ΑΜΚ,MATCH(D606,Data!$F$2:$F$1000,0),1))</f>
        <v/>
      </c>
      <c r="F606" s="118" t="str">
        <f t="shared" si="9"/>
        <v/>
      </c>
      <c r="G606" s="166"/>
    </row>
    <row r="607" spans="1:7" ht="14.25" customHeight="1" x14ac:dyDescent="0.35">
      <c r="A607" s="116" t="s">
        <v>1122</v>
      </c>
      <c r="B607" s="117"/>
      <c r="C607" s="118"/>
      <c r="D607" s="118"/>
      <c r="E607" s="118" t="str">
        <f>IF(ISBLANK(D607),"",INDEX(ΑΜΚ,MATCH(D607,Data!$F$2:$F$1000,0),1))</f>
        <v/>
      </c>
      <c r="F607" s="118" t="str">
        <f t="shared" si="9"/>
        <v/>
      </c>
      <c r="G607" s="166"/>
    </row>
    <row r="608" spans="1:7" ht="14.25" customHeight="1" x14ac:dyDescent="0.35">
      <c r="A608" s="116" t="s">
        <v>1122</v>
      </c>
      <c r="B608" s="117"/>
      <c r="C608" s="118"/>
      <c r="D608" s="118"/>
      <c r="E608" s="118" t="str">
        <f>IF(ISBLANK(D608),"",INDEX(ΑΜΚ,MATCH(D608,Data!$F$2:$F$1000,0),1))</f>
        <v/>
      </c>
      <c r="F608" s="118" t="str">
        <f t="shared" si="9"/>
        <v/>
      </c>
      <c r="G608" s="166"/>
    </row>
    <row r="609" spans="1:7" ht="14.25" customHeight="1" x14ac:dyDescent="0.35">
      <c r="A609" s="116" t="s">
        <v>1122</v>
      </c>
      <c r="B609" s="117"/>
      <c r="C609" s="118"/>
      <c r="D609" s="118"/>
      <c r="E609" s="118" t="str">
        <f>IF(ISBLANK(D609),"",INDEX(ΑΜΚ,MATCH(D609,Data!$F$2:$F$1000,0),1))</f>
        <v/>
      </c>
      <c r="F609" s="118" t="str">
        <f t="shared" si="9"/>
        <v/>
      </c>
      <c r="G609" s="166"/>
    </row>
    <row r="610" spans="1:7" ht="14.25" customHeight="1" x14ac:dyDescent="0.35">
      <c r="A610" s="116" t="s">
        <v>1122</v>
      </c>
      <c r="B610" s="117"/>
      <c r="C610" s="118"/>
      <c r="D610" s="118"/>
      <c r="E610" s="118" t="str">
        <f>IF(ISBLANK(D610),"",INDEX(ΑΜΚ,MATCH(D610,Data!$F$2:$F$1000,0),1))</f>
        <v/>
      </c>
      <c r="F610" s="118" t="str">
        <f t="shared" si="9"/>
        <v/>
      </c>
      <c r="G610" s="166"/>
    </row>
    <row r="611" spans="1:7" ht="14.25" customHeight="1" x14ac:dyDescent="0.35">
      <c r="A611" s="116" t="s">
        <v>1122</v>
      </c>
      <c r="B611" s="117"/>
      <c r="C611" s="118"/>
      <c r="D611" s="118"/>
      <c r="E611" s="118" t="str">
        <f>IF(ISBLANK(D611),"",INDEX(ΑΜΚ,MATCH(D611,Data!$F$2:$F$1000,0),1))</f>
        <v/>
      </c>
      <c r="F611" s="118" t="str">
        <f t="shared" si="9"/>
        <v/>
      </c>
      <c r="G611" s="166"/>
    </row>
    <row r="612" spans="1:7" ht="14.25" customHeight="1" x14ac:dyDescent="0.35">
      <c r="A612" s="116" t="s">
        <v>1122</v>
      </c>
      <c r="B612" s="117"/>
      <c r="C612" s="118"/>
      <c r="D612" s="118"/>
      <c r="E612" s="118" t="str">
        <f>IF(ISBLANK(D612),"",INDEX(ΑΜΚ,MATCH(D612,Data!$F$2:$F$1000,0),1))</f>
        <v/>
      </c>
      <c r="F612" s="118" t="str">
        <f t="shared" si="9"/>
        <v/>
      </c>
      <c r="G612" s="166"/>
    </row>
    <row r="613" spans="1:7" ht="14.25" customHeight="1" x14ac:dyDescent="0.35">
      <c r="A613" s="116" t="s">
        <v>1122</v>
      </c>
      <c r="B613" s="117"/>
      <c r="C613" s="118"/>
      <c r="D613" s="118"/>
      <c r="E613" s="118" t="str">
        <f>IF(ISBLANK(D613),"",INDEX(ΑΜΚ,MATCH(D613,Data!$F$2:$F$1000,0),1))</f>
        <v/>
      </c>
      <c r="F613" s="118" t="str">
        <f t="shared" si="9"/>
        <v/>
      </c>
      <c r="G613" s="166"/>
    </row>
    <row r="614" spans="1:7" ht="14.25" customHeight="1" x14ac:dyDescent="0.35">
      <c r="A614" s="116" t="s">
        <v>1122</v>
      </c>
      <c r="B614" s="117"/>
      <c r="C614" s="118"/>
      <c r="D614" s="118"/>
      <c r="E614" s="118" t="str">
        <f>IF(ISBLANK(D614),"",INDEX(ΑΜΚ,MATCH(D614,Data!$F$2:$F$1000,0),1))</f>
        <v/>
      </c>
      <c r="F614" s="118" t="str">
        <f t="shared" si="9"/>
        <v/>
      </c>
      <c r="G614" s="166"/>
    </row>
    <row r="615" spans="1:7" ht="14.25" customHeight="1" x14ac:dyDescent="0.35">
      <c r="A615" s="116" t="s">
        <v>1122</v>
      </c>
      <c r="B615" s="117"/>
      <c r="C615" s="118"/>
      <c r="D615" s="118"/>
      <c r="E615" s="118" t="str">
        <f>IF(ISBLANK(D615),"",INDEX(ΑΜΚ,MATCH(D615,Data!$F$2:$F$1000,0),1))</f>
        <v/>
      </c>
      <c r="F615" s="118" t="str">
        <f t="shared" si="9"/>
        <v/>
      </c>
      <c r="G615" s="166"/>
    </row>
    <row r="616" spans="1:7" ht="14.25" customHeight="1" x14ac:dyDescent="0.35">
      <c r="A616" s="116" t="s">
        <v>1122</v>
      </c>
      <c r="B616" s="117"/>
      <c r="C616" s="118"/>
      <c r="D616" s="118"/>
      <c r="E616" s="118" t="str">
        <f>IF(ISBLANK(D616),"",INDEX(ΑΜΚ,MATCH(D616,Data!$F$2:$F$1000,0),1))</f>
        <v/>
      </c>
      <c r="F616" s="118" t="str">
        <f t="shared" si="9"/>
        <v/>
      </c>
      <c r="G616" s="166"/>
    </row>
    <row r="617" spans="1:7" ht="14.25" customHeight="1" x14ac:dyDescent="0.35">
      <c r="A617" s="116" t="s">
        <v>1122</v>
      </c>
      <c r="B617" s="117"/>
      <c r="C617" s="118"/>
      <c r="D617" s="118"/>
      <c r="E617" s="118" t="str">
        <f>IF(ISBLANK(D617),"",INDEX(ΑΜΚ,MATCH(D617,Data!$F$2:$F$1000,0),1))</f>
        <v/>
      </c>
      <c r="F617" s="118" t="str">
        <f t="shared" si="9"/>
        <v/>
      </c>
      <c r="G617" s="166"/>
    </row>
    <row r="618" spans="1:7" ht="14.25" customHeight="1" x14ac:dyDescent="0.35">
      <c r="A618" s="116" t="s">
        <v>1122</v>
      </c>
      <c r="B618" s="117"/>
      <c r="C618" s="118"/>
      <c r="D618" s="118"/>
      <c r="E618" s="118" t="str">
        <f>IF(ISBLANK(D618),"",INDEX(ΑΜΚ,MATCH(D618,Data!$F$2:$F$1000,0),1))</f>
        <v/>
      </c>
      <c r="F618" s="118" t="str">
        <f t="shared" si="9"/>
        <v/>
      </c>
      <c r="G618" s="166"/>
    </row>
    <row r="619" spans="1:7" ht="14.25" customHeight="1" x14ac:dyDescent="0.35">
      <c r="A619" s="116" t="s">
        <v>1122</v>
      </c>
      <c r="B619" s="117"/>
      <c r="C619" s="118"/>
      <c r="D619" s="118"/>
      <c r="E619" s="118" t="str">
        <f>IF(ISBLANK(D619),"",INDEX(ΑΜΚ,MATCH(D619,Data!$F$2:$F$1000,0),1))</f>
        <v/>
      </c>
      <c r="F619" s="118" t="str">
        <f t="shared" si="9"/>
        <v/>
      </c>
      <c r="G619" s="166"/>
    </row>
    <row r="620" spans="1:7" ht="14.25" customHeight="1" x14ac:dyDescent="0.35">
      <c r="A620" s="116" t="s">
        <v>1122</v>
      </c>
      <c r="B620" s="117"/>
      <c r="C620" s="118"/>
      <c r="D620" s="118"/>
      <c r="E620" s="118" t="str">
        <f>IF(ISBLANK(D620),"",INDEX(ΑΜΚ,MATCH(D620,Data!$F$2:$F$1000,0),1))</f>
        <v/>
      </c>
      <c r="F620" s="118" t="str">
        <f t="shared" si="9"/>
        <v/>
      </c>
      <c r="G620" s="166"/>
    </row>
    <row r="621" spans="1:7" ht="14.25" customHeight="1" x14ac:dyDescent="0.35">
      <c r="A621" s="116" t="s">
        <v>1122</v>
      </c>
      <c r="B621" s="117"/>
      <c r="C621" s="118"/>
      <c r="D621" s="118"/>
      <c r="E621" s="118" t="str">
        <f>IF(ISBLANK(D621),"",INDEX(ΑΜΚ,MATCH(D621,Data!$F$2:$F$1000,0),1))</f>
        <v/>
      </c>
      <c r="F621" s="118" t="str">
        <f t="shared" si="9"/>
        <v/>
      </c>
      <c r="G621" s="166"/>
    </row>
    <row r="622" spans="1:7" ht="14.25" customHeight="1" x14ac:dyDescent="0.35">
      <c r="A622" s="116" t="s">
        <v>1122</v>
      </c>
      <c r="B622" s="117"/>
      <c r="C622" s="118"/>
      <c r="D622" s="118"/>
      <c r="E622" s="118" t="str">
        <f>IF(ISBLANK(D622),"",INDEX(ΑΜΚ,MATCH(D622,Data!$F$2:$F$1000,0),1))</f>
        <v/>
      </c>
      <c r="F622" s="118" t="str">
        <f t="shared" si="9"/>
        <v/>
      </c>
      <c r="G622" s="166"/>
    </row>
    <row r="623" spans="1:7" ht="14.25" customHeight="1" x14ac:dyDescent="0.35">
      <c r="A623" s="116" t="s">
        <v>1122</v>
      </c>
      <c r="B623" s="117"/>
      <c r="C623" s="118"/>
      <c r="D623" s="118"/>
      <c r="E623" s="118" t="str">
        <f>IF(ISBLANK(D623),"",INDEX(ΑΜΚ,MATCH(D623,Data!$F$2:$F$1000,0),1))</f>
        <v/>
      </c>
      <c r="F623" s="118" t="str">
        <f t="shared" si="9"/>
        <v/>
      </c>
      <c r="G623" s="166"/>
    </row>
    <row r="624" spans="1:7" ht="14.25" customHeight="1" x14ac:dyDescent="0.35">
      <c r="A624" s="116" t="s">
        <v>1122</v>
      </c>
      <c r="B624" s="117"/>
      <c r="C624" s="118"/>
      <c r="D624" s="118"/>
      <c r="E624" s="118" t="str">
        <f>IF(ISBLANK(D624),"",INDEX(ΑΜΚ,MATCH(D624,Data!$F$2:$F$1000,0),1))</f>
        <v/>
      </c>
      <c r="F624" s="118" t="str">
        <f t="shared" si="9"/>
        <v/>
      </c>
      <c r="G624" s="166"/>
    </row>
    <row r="625" spans="1:7" ht="14.25" customHeight="1" x14ac:dyDescent="0.35">
      <c r="A625" s="116" t="s">
        <v>1122</v>
      </c>
      <c r="B625" s="117"/>
      <c r="C625" s="118"/>
      <c r="D625" s="118"/>
      <c r="E625" s="118" t="str">
        <f>IF(ISBLANK(D625),"",INDEX(ΑΜΚ,MATCH(D625,Data!$F$2:$F$1000,0),1))</f>
        <v/>
      </c>
      <c r="F625" s="118" t="str">
        <f t="shared" si="9"/>
        <v/>
      </c>
      <c r="G625" s="166"/>
    </row>
    <row r="626" spans="1:7" ht="14.25" customHeight="1" x14ac:dyDescent="0.35">
      <c r="A626" s="116" t="s">
        <v>1122</v>
      </c>
      <c r="B626" s="117"/>
      <c r="C626" s="118"/>
      <c r="D626" s="118"/>
      <c r="E626" s="118" t="str">
        <f>IF(ISBLANK(D626),"",INDEX(ΑΜΚ,MATCH(D626,Data!$F$2:$F$1000,0),1))</f>
        <v/>
      </c>
      <c r="F626" s="118" t="str">
        <f t="shared" si="9"/>
        <v/>
      </c>
      <c r="G626" s="166"/>
    </row>
    <row r="627" spans="1:7" ht="14.25" customHeight="1" x14ac:dyDescent="0.35">
      <c r="A627" s="116" t="s">
        <v>1122</v>
      </c>
      <c r="B627" s="117"/>
      <c r="C627" s="118"/>
      <c r="D627" s="118"/>
      <c r="E627" s="118" t="str">
        <f>IF(ISBLANK(D627),"",INDEX(ΑΜΚ,MATCH(D627,Data!$F$2:$F$1000,0),1))</f>
        <v/>
      </c>
      <c r="F627" s="118" t="str">
        <f t="shared" si="9"/>
        <v/>
      </c>
      <c r="G627" s="166"/>
    </row>
    <row r="628" spans="1:7" ht="14.25" customHeight="1" x14ac:dyDescent="0.35">
      <c r="A628" s="116" t="s">
        <v>1122</v>
      </c>
      <c r="B628" s="117"/>
      <c r="C628" s="118"/>
      <c r="D628" s="118"/>
      <c r="E628" s="118" t="str">
        <f>IF(ISBLANK(D628),"",INDEX(ΑΜΚ,MATCH(D628,Data!$F$2:$F$1000,0),1))</f>
        <v/>
      </c>
      <c r="F628" s="118" t="str">
        <f t="shared" si="9"/>
        <v/>
      </c>
      <c r="G628" s="166"/>
    </row>
    <row r="629" spans="1:7" ht="14.25" customHeight="1" x14ac:dyDescent="0.35">
      <c r="A629" s="116" t="s">
        <v>1122</v>
      </c>
      <c r="B629" s="117"/>
      <c r="C629" s="118"/>
      <c r="D629" s="118"/>
      <c r="E629" s="118" t="str">
        <f>IF(ISBLANK(D629),"",INDEX(ΑΜΚ,MATCH(D629,Data!$F$2:$F$1000,0),1))</f>
        <v/>
      </c>
      <c r="F629" s="118" t="str">
        <f t="shared" si="9"/>
        <v/>
      </c>
      <c r="G629" s="166"/>
    </row>
    <row r="630" spans="1:7" ht="14.25" customHeight="1" x14ac:dyDescent="0.35">
      <c r="A630" s="116" t="s">
        <v>1122</v>
      </c>
      <c r="B630" s="117"/>
      <c r="C630" s="118"/>
      <c r="D630" s="118"/>
      <c r="E630" s="118" t="str">
        <f>IF(ISBLANK(D630),"",INDEX(ΑΜΚ,MATCH(D630,Data!$F$2:$F$1000,0),1))</f>
        <v/>
      </c>
      <c r="F630" s="118" t="str">
        <f t="shared" si="9"/>
        <v/>
      </c>
      <c r="G630" s="166"/>
    </row>
    <row r="631" spans="1:7" ht="14.25" customHeight="1" x14ac:dyDescent="0.35">
      <c r="A631" s="116" t="s">
        <v>1122</v>
      </c>
      <c r="B631" s="117"/>
      <c r="C631" s="118"/>
      <c r="D631" s="118"/>
      <c r="E631" s="118" t="str">
        <f>IF(ISBLANK(D631),"",INDEX(ΑΜΚ,MATCH(D631,Data!$F$2:$F$1000,0),1))</f>
        <v/>
      </c>
      <c r="F631" s="118" t="str">
        <f t="shared" si="9"/>
        <v/>
      </c>
      <c r="G631" s="166"/>
    </row>
    <row r="632" spans="1:7" ht="14.25" customHeight="1" x14ac:dyDescent="0.35">
      <c r="A632" s="116" t="s">
        <v>1122</v>
      </c>
      <c r="B632" s="117"/>
      <c r="C632" s="118"/>
      <c r="D632" s="118"/>
      <c r="E632" s="118" t="str">
        <f>IF(ISBLANK(D632),"",INDEX(ΑΜΚ,MATCH(D632,Data!$F$2:$F$1000,0),1))</f>
        <v/>
      </c>
      <c r="F632" s="118" t="str">
        <f t="shared" si="9"/>
        <v/>
      </c>
      <c r="G632" s="166"/>
    </row>
    <row r="633" spans="1:7" ht="14.25" customHeight="1" x14ac:dyDescent="0.35">
      <c r="A633" s="116" t="s">
        <v>1122</v>
      </c>
      <c r="B633" s="117"/>
      <c r="C633" s="118"/>
      <c r="D633" s="118"/>
      <c r="E633" s="118" t="str">
        <f>IF(ISBLANK(D633),"",INDEX(ΑΜΚ,MATCH(D633,Data!$F$2:$F$1000,0),1))</f>
        <v/>
      </c>
      <c r="F633" s="118" t="str">
        <f t="shared" si="9"/>
        <v/>
      </c>
      <c r="G633" s="166"/>
    </row>
    <row r="634" spans="1:7" ht="14.25" customHeight="1" x14ac:dyDescent="0.35">
      <c r="A634" s="116" t="s">
        <v>1122</v>
      </c>
      <c r="B634" s="117"/>
      <c r="C634" s="118"/>
      <c r="D634" s="118"/>
      <c r="E634" s="118" t="str">
        <f>IF(ISBLANK(D634),"",INDEX(ΑΜΚ,MATCH(D634,Data!$F$2:$F$1000,0),1))</f>
        <v/>
      </c>
      <c r="F634" s="118" t="str">
        <f t="shared" si="9"/>
        <v/>
      </c>
      <c r="G634" s="166"/>
    </row>
    <row r="635" spans="1:7" ht="14.25" customHeight="1" x14ac:dyDescent="0.35">
      <c r="A635" s="116" t="s">
        <v>1122</v>
      </c>
      <c r="B635" s="117"/>
      <c r="C635" s="118"/>
      <c r="D635" s="118"/>
      <c r="E635" s="118" t="str">
        <f>IF(ISBLANK(D635),"",INDEX(ΑΜΚ,MATCH(D635,Data!$F$2:$F$1000,0),1))</f>
        <v/>
      </c>
      <c r="F635" s="118" t="str">
        <f t="shared" si="9"/>
        <v/>
      </c>
      <c r="G635" s="166"/>
    </row>
    <row r="636" spans="1:7" ht="14.25" customHeight="1" x14ac:dyDescent="0.35">
      <c r="A636" s="116" t="s">
        <v>1122</v>
      </c>
      <c r="B636" s="117"/>
      <c r="C636" s="118"/>
      <c r="D636" s="118"/>
      <c r="E636" s="118" t="str">
        <f>IF(ISBLANK(D636),"",INDEX(ΑΜΚ,MATCH(D636,Data!$F$2:$F$1000,0),1))</f>
        <v/>
      </c>
      <c r="F636" s="118" t="str">
        <f t="shared" si="9"/>
        <v/>
      </c>
      <c r="G636" s="166"/>
    </row>
    <row r="637" spans="1:7" ht="14.25" customHeight="1" x14ac:dyDescent="0.35">
      <c r="A637" s="116" t="s">
        <v>1122</v>
      </c>
      <c r="B637" s="117"/>
      <c r="C637" s="118"/>
      <c r="D637" s="118"/>
      <c r="E637" s="118" t="str">
        <f>IF(ISBLANK(D637),"",INDEX(ΑΜΚ,MATCH(D637,Data!$F$2:$F$1000,0),1))</f>
        <v/>
      </c>
      <c r="F637" s="118" t="str">
        <f t="shared" si="9"/>
        <v/>
      </c>
      <c r="G637" s="166"/>
    </row>
    <row r="638" spans="1:7" ht="14.25" customHeight="1" x14ac:dyDescent="0.35">
      <c r="A638" s="116" t="s">
        <v>1122</v>
      </c>
      <c r="B638" s="117"/>
      <c r="C638" s="118"/>
      <c r="D638" s="118"/>
      <c r="E638" s="118" t="str">
        <f>IF(ISBLANK(D638),"",INDEX(ΑΜΚ,MATCH(D638,Data!$F$2:$F$1000,0),1))</f>
        <v/>
      </c>
      <c r="F638" s="118" t="str">
        <f t="shared" si="9"/>
        <v/>
      </c>
      <c r="G638" s="166"/>
    </row>
    <row r="639" spans="1:7" ht="14.25" customHeight="1" x14ac:dyDescent="0.35">
      <c r="A639" s="116" t="s">
        <v>1122</v>
      </c>
      <c r="B639" s="117"/>
      <c r="C639" s="118"/>
      <c r="D639" s="118"/>
      <c r="E639" s="118" t="str">
        <f>IF(ISBLANK(D639),"",INDEX(ΑΜΚ,MATCH(D639,Data!$F$2:$F$1000,0),1))</f>
        <v/>
      </c>
      <c r="F639" s="118" t="str">
        <f t="shared" si="9"/>
        <v/>
      </c>
      <c r="G639" s="166"/>
    </row>
    <row r="640" spans="1:7" ht="14.25" customHeight="1" x14ac:dyDescent="0.35">
      <c r="A640" s="116" t="s">
        <v>1122</v>
      </c>
      <c r="B640" s="117"/>
      <c r="C640" s="118"/>
      <c r="D640" s="118"/>
      <c r="E640" s="118" t="str">
        <f>IF(ISBLANK(D640),"",INDEX(ΑΜΚ,MATCH(D640,Data!$F$2:$F$1000,0),1))</f>
        <v/>
      </c>
      <c r="F640" s="118" t="str">
        <f t="shared" si="9"/>
        <v/>
      </c>
      <c r="G640" s="166"/>
    </row>
    <row r="641" spans="1:7" ht="14.25" customHeight="1" x14ac:dyDescent="0.35">
      <c r="A641" s="116" t="s">
        <v>1122</v>
      </c>
      <c r="B641" s="117"/>
      <c r="C641" s="118"/>
      <c r="D641" s="118"/>
      <c r="E641" s="118" t="str">
        <f>IF(ISBLANK(D641),"",INDEX(ΑΜΚ,MATCH(D641,Data!$F$2:$F$1000,0),1))</f>
        <v/>
      </c>
      <c r="F641" s="118" t="str">
        <f t="shared" si="9"/>
        <v/>
      </c>
      <c r="G641" s="166"/>
    </row>
    <row r="642" spans="1:7" ht="14.25" customHeight="1" x14ac:dyDescent="0.35">
      <c r="A642" s="116" t="s">
        <v>1122</v>
      </c>
      <c r="B642" s="117"/>
      <c r="C642" s="118"/>
      <c r="D642" s="118"/>
      <c r="E642" s="118" t="str">
        <f>IF(ISBLANK(D642),"",INDEX(ΑΜΚ,MATCH(D642,Data!$F$2:$F$1000,0),1))</f>
        <v/>
      </c>
      <c r="F642" s="118" t="str">
        <f t="shared" ref="F642:F705" si="10">IF(ISBLANK(C642),"",INDEX(ΚΩΔ_ΜΑΘΗΜ_ΑΙΣΘ_Α1,MATCH(C642,ΜΑΘΗΜ_ΑΙΣΘ_Α1,0)))</f>
        <v/>
      </c>
      <c r="G642" s="166"/>
    </row>
    <row r="643" spans="1:7" ht="14.25" customHeight="1" x14ac:dyDescent="0.35">
      <c r="A643" s="116" t="s">
        <v>1122</v>
      </c>
      <c r="B643" s="117"/>
      <c r="C643" s="118"/>
      <c r="D643" s="118"/>
      <c r="E643" s="118" t="str">
        <f>IF(ISBLANK(D643),"",INDEX(ΑΜΚ,MATCH(D643,Data!$F$2:$F$1000,0),1))</f>
        <v/>
      </c>
      <c r="F643" s="118" t="str">
        <f t="shared" si="10"/>
        <v/>
      </c>
      <c r="G643" s="166"/>
    </row>
    <row r="644" spans="1:7" ht="14.25" customHeight="1" x14ac:dyDescent="0.35">
      <c r="A644" s="116" t="s">
        <v>1122</v>
      </c>
      <c r="B644" s="117"/>
      <c r="C644" s="118"/>
      <c r="D644" s="118"/>
      <c r="E644" s="118" t="str">
        <f>IF(ISBLANK(D644),"",INDEX(ΑΜΚ,MATCH(D644,Data!$F$2:$F$1000,0),1))</f>
        <v/>
      </c>
      <c r="F644" s="118" t="str">
        <f t="shared" si="10"/>
        <v/>
      </c>
      <c r="G644" s="166"/>
    </row>
    <row r="645" spans="1:7" ht="14.25" customHeight="1" x14ac:dyDescent="0.35">
      <c r="A645" s="116" t="s">
        <v>1122</v>
      </c>
      <c r="B645" s="117"/>
      <c r="C645" s="118"/>
      <c r="D645" s="118"/>
      <c r="E645" s="118" t="str">
        <f>IF(ISBLANK(D645),"",INDEX(ΑΜΚ,MATCH(D645,Data!$F$2:$F$1000,0),1))</f>
        <v/>
      </c>
      <c r="F645" s="118" t="str">
        <f t="shared" si="10"/>
        <v/>
      </c>
      <c r="G645" s="166"/>
    </row>
    <row r="646" spans="1:7" ht="14.25" customHeight="1" x14ac:dyDescent="0.35">
      <c r="A646" s="116" t="s">
        <v>1122</v>
      </c>
      <c r="B646" s="117"/>
      <c r="C646" s="118"/>
      <c r="D646" s="118"/>
      <c r="E646" s="118" t="str">
        <f>IF(ISBLANK(D646),"",INDEX(ΑΜΚ,MATCH(D646,Data!$F$2:$F$1000,0),1))</f>
        <v/>
      </c>
      <c r="F646" s="118" t="str">
        <f t="shared" si="10"/>
        <v/>
      </c>
      <c r="G646" s="166"/>
    </row>
    <row r="647" spans="1:7" ht="14.25" customHeight="1" x14ac:dyDescent="0.35">
      <c r="A647" s="116" t="s">
        <v>1122</v>
      </c>
      <c r="B647" s="117"/>
      <c r="C647" s="118"/>
      <c r="D647" s="118"/>
      <c r="E647" s="118" t="str">
        <f>IF(ISBLANK(D647),"",INDEX(ΑΜΚ,MATCH(D647,Data!$F$2:$F$1000,0),1))</f>
        <v/>
      </c>
      <c r="F647" s="118" t="str">
        <f t="shared" si="10"/>
        <v/>
      </c>
      <c r="G647" s="166"/>
    </row>
    <row r="648" spans="1:7" ht="14.25" customHeight="1" x14ac:dyDescent="0.35">
      <c r="A648" s="116" t="s">
        <v>1122</v>
      </c>
      <c r="B648" s="117"/>
      <c r="C648" s="118"/>
      <c r="D648" s="118"/>
      <c r="E648" s="118" t="str">
        <f>IF(ISBLANK(D648),"",INDEX(ΑΜΚ,MATCH(D648,Data!$F$2:$F$1000,0),1))</f>
        <v/>
      </c>
      <c r="F648" s="118" t="str">
        <f t="shared" si="10"/>
        <v/>
      </c>
      <c r="G648" s="166"/>
    </row>
    <row r="649" spans="1:7" ht="14.25" customHeight="1" x14ac:dyDescent="0.35">
      <c r="A649" s="116" t="s">
        <v>1122</v>
      </c>
      <c r="B649" s="117"/>
      <c r="C649" s="118"/>
      <c r="D649" s="118"/>
      <c r="E649" s="118" t="str">
        <f>IF(ISBLANK(D649),"",INDEX(ΑΜΚ,MATCH(D649,Data!$F$2:$F$1000,0),1))</f>
        <v/>
      </c>
      <c r="F649" s="118" t="str">
        <f t="shared" si="10"/>
        <v/>
      </c>
      <c r="G649" s="166"/>
    </row>
    <row r="650" spans="1:7" ht="14.25" customHeight="1" x14ac:dyDescent="0.35">
      <c r="A650" s="116" t="s">
        <v>1122</v>
      </c>
      <c r="B650" s="117"/>
      <c r="C650" s="118"/>
      <c r="D650" s="118"/>
      <c r="E650" s="118" t="str">
        <f>IF(ISBLANK(D650),"",INDEX(ΑΜΚ,MATCH(D650,Data!$F$2:$F$1000,0),1))</f>
        <v/>
      </c>
      <c r="F650" s="118" t="str">
        <f t="shared" si="10"/>
        <v/>
      </c>
      <c r="G650" s="166"/>
    </row>
    <row r="651" spans="1:7" ht="14.25" customHeight="1" x14ac:dyDescent="0.35">
      <c r="A651" s="116" t="s">
        <v>1122</v>
      </c>
      <c r="B651" s="117"/>
      <c r="C651" s="118"/>
      <c r="D651" s="118"/>
      <c r="E651" s="118" t="str">
        <f>IF(ISBLANK(D651),"",INDEX(ΑΜΚ,MATCH(D651,Data!$F$2:$F$1000,0),1))</f>
        <v/>
      </c>
      <c r="F651" s="118" t="str">
        <f t="shared" si="10"/>
        <v/>
      </c>
      <c r="G651" s="166"/>
    </row>
    <row r="652" spans="1:7" ht="14.25" customHeight="1" x14ac:dyDescent="0.35">
      <c r="A652" s="116" t="s">
        <v>1122</v>
      </c>
      <c r="B652" s="117"/>
      <c r="C652" s="118"/>
      <c r="D652" s="118"/>
      <c r="E652" s="118" t="str">
        <f>IF(ISBLANK(D652),"",INDEX(ΑΜΚ,MATCH(D652,Data!$F$2:$F$1000,0),1))</f>
        <v/>
      </c>
      <c r="F652" s="118" t="str">
        <f t="shared" si="10"/>
        <v/>
      </c>
      <c r="G652" s="166"/>
    </row>
    <row r="653" spans="1:7" ht="14.25" customHeight="1" x14ac:dyDescent="0.35">
      <c r="A653" s="116" t="s">
        <v>1122</v>
      </c>
      <c r="B653" s="117"/>
      <c r="C653" s="118"/>
      <c r="D653" s="118"/>
      <c r="E653" s="118" t="str">
        <f>IF(ISBLANK(D653),"",INDEX(ΑΜΚ,MATCH(D653,Data!$F$2:$F$1000,0),1))</f>
        <v/>
      </c>
      <c r="F653" s="118" t="str">
        <f t="shared" si="10"/>
        <v/>
      </c>
      <c r="G653" s="166"/>
    </row>
    <row r="654" spans="1:7" ht="14.25" customHeight="1" x14ac:dyDescent="0.35">
      <c r="A654" s="116" t="s">
        <v>1122</v>
      </c>
      <c r="B654" s="117"/>
      <c r="C654" s="118"/>
      <c r="D654" s="118"/>
      <c r="E654" s="118" t="str">
        <f>IF(ISBLANK(D654),"",INDEX(ΑΜΚ,MATCH(D654,Data!$F$2:$F$1000,0),1))</f>
        <v/>
      </c>
      <c r="F654" s="118" t="str">
        <f t="shared" si="10"/>
        <v/>
      </c>
      <c r="G654" s="166"/>
    </row>
    <row r="655" spans="1:7" ht="14.25" customHeight="1" x14ac:dyDescent="0.35">
      <c r="A655" s="116" t="s">
        <v>1122</v>
      </c>
      <c r="B655" s="117"/>
      <c r="C655" s="118"/>
      <c r="D655" s="118"/>
      <c r="E655" s="118" t="str">
        <f>IF(ISBLANK(D655),"",INDEX(ΑΜΚ,MATCH(D655,Data!$F$2:$F$1000,0),1))</f>
        <v/>
      </c>
      <c r="F655" s="118" t="str">
        <f t="shared" si="10"/>
        <v/>
      </c>
      <c r="G655" s="166"/>
    </row>
    <row r="656" spans="1:7" ht="14.25" customHeight="1" x14ac:dyDescent="0.35">
      <c r="A656" s="116" t="s">
        <v>1122</v>
      </c>
      <c r="B656" s="117"/>
      <c r="C656" s="118"/>
      <c r="D656" s="118"/>
      <c r="E656" s="118" t="str">
        <f>IF(ISBLANK(D656),"",INDEX(ΑΜΚ,MATCH(D656,Data!$F$2:$F$1000,0),1))</f>
        <v/>
      </c>
      <c r="F656" s="118" t="str">
        <f t="shared" si="10"/>
        <v/>
      </c>
      <c r="G656" s="166"/>
    </row>
    <row r="657" spans="1:7" ht="14.25" customHeight="1" x14ac:dyDescent="0.35">
      <c r="A657" s="116" t="s">
        <v>1122</v>
      </c>
      <c r="B657" s="117"/>
      <c r="C657" s="118"/>
      <c r="D657" s="118"/>
      <c r="E657" s="118" t="str">
        <f>IF(ISBLANK(D657),"",INDEX(ΑΜΚ,MATCH(D657,Data!$F$2:$F$1000,0),1))</f>
        <v/>
      </c>
      <c r="F657" s="118" t="str">
        <f t="shared" si="10"/>
        <v/>
      </c>
      <c r="G657" s="166"/>
    </row>
    <row r="658" spans="1:7" ht="14.25" customHeight="1" x14ac:dyDescent="0.35">
      <c r="A658" s="116" t="s">
        <v>1122</v>
      </c>
      <c r="B658" s="117"/>
      <c r="C658" s="118"/>
      <c r="D658" s="118"/>
      <c r="E658" s="118" t="str">
        <f>IF(ISBLANK(D658),"",INDEX(ΑΜΚ,MATCH(D658,Data!$F$2:$F$1000,0),1))</f>
        <v/>
      </c>
      <c r="F658" s="118" t="str">
        <f t="shared" si="10"/>
        <v/>
      </c>
      <c r="G658" s="166"/>
    </row>
    <row r="659" spans="1:7" ht="14.25" customHeight="1" x14ac:dyDescent="0.35">
      <c r="A659" s="116" t="s">
        <v>1122</v>
      </c>
      <c r="B659" s="117"/>
      <c r="C659" s="118"/>
      <c r="D659" s="118"/>
      <c r="E659" s="118" t="str">
        <f>IF(ISBLANK(D659),"",INDEX(ΑΜΚ,MATCH(D659,Data!$F$2:$F$1000,0),1))</f>
        <v/>
      </c>
      <c r="F659" s="118" t="str">
        <f t="shared" si="10"/>
        <v/>
      </c>
      <c r="G659" s="166"/>
    </row>
    <row r="660" spans="1:7" ht="14.25" customHeight="1" x14ac:dyDescent="0.35">
      <c r="A660" s="116" t="s">
        <v>1122</v>
      </c>
      <c r="B660" s="117"/>
      <c r="C660" s="118"/>
      <c r="D660" s="118"/>
      <c r="E660" s="118" t="str">
        <f>IF(ISBLANK(D660),"",INDEX(ΑΜΚ,MATCH(D660,Data!$F$2:$F$1000,0),1))</f>
        <v/>
      </c>
      <c r="F660" s="118" t="str">
        <f t="shared" si="10"/>
        <v/>
      </c>
      <c r="G660" s="166"/>
    </row>
    <row r="661" spans="1:7" ht="14.25" customHeight="1" x14ac:dyDescent="0.35">
      <c r="A661" s="116" t="s">
        <v>1122</v>
      </c>
      <c r="B661" s="117"/>
      <c r="C661" s="118"/>
      <c r="D661" s="118"/>
      <c r="E661" s="118" t="str">
        <f>IF(ISBLANK(D661),"",INDEX(ΑΜΚ,MATCH(D661,Data!$F$2:$F$1000,0),1))</f>
        <v/>
      </c>
      <c r="F661" s="118" t="str">
        <f t="shared" si="10"/>
        <v/>
      </c>
      <c r="G661" s="166"/>
    </row>
    <row r="662" spans="1:7" ht="14.25" customHeight="1" x14ac:dyDescent="0.35">
      <c r="A662" s="116" t="s">
        <v>1122</v>
      </c>
      <c r="B662" s="117"/>
      <c r="C662" s="118"/>
      <c r="D662" s="118"/>
      <c r="E662" s="118" t="str">
        <f>IF(ISBLANK(D662),"",INDEX(ΑΜΚ,MATCH(D662,Data!$F$2:$F$1000,0),1))</f>
        <v/>
      </c>
      <c r="F662" s="118" t="str">
        <f t="shared" si="10"/>
        <v/>
      </c>
      <c r="G662" s="166"/>
    </row>
    <row r="663" spans="1:7" ht="14.25" customHeight="1" x14ac:dyDescent="0.35">
      <c r="A663" s="116" t="s">
        <v>1122</v>
      </c>
      <c r="B663" s="117"/>
      <c r="C663" s="118"/>
      <c r="D663" s="118"/>
      <c r="E663" s="118" t="str">
        <f>IF(ISBLANK(D663),"",INDEX(ΑΜΚ,MATCH(D663,Data!$F$2:$F$1000,0),1))</f>
        <v/>
      </c>
      <c r="F663" s="118" t="str">
        <f t="shared" si="10"/>
        <v/>
      </c>
      <c r="G663" s="166"/>
    </row>
    <row r="664" spans="1:7" ht="14.25" customHeight="1" x14ac:dyDescent="0.35">
      <c r="A664" s="116" t="s">
        <v>1122</v>
      </c>
      <c r="B664" s="117"/>
      <c r="C664" s="118"/>
      <c r="D664" s="118"/>
      <c r="E664" s="118" t="str">
        <f>IF(ISBLANK(D664),"",INDEX(ΑΜΚ,MATCH(D664,Data!$F$2:$F$1000,0),1))</f>
        <v/>
      </c>
      <c r="F664" s="118" t="str">
        <f t="shared" si="10"/>
        <v/>
      </c>
      <c r="G664" s="166"/>
    </row>
    <row r="665" spans="1:7" ht="14.25" customHeight="1" x14ac:dyDescent="0.35">
      <c r="A665" s="116" t="s">
        <v>1122</v>
      </c>
      <c r="B665" s="117"/>
      <c r="C665" s="118"/>
      <c r="D665" s="118"/>
      <c r="E665" s="118" t="str">
        <f>IF(ISBLANK(D665),"",INDEX(ΑΜΚ,MATCH(D665,Data!$F$2:$F$1000,0),1))</f>
        <v/>
      </c>
      <c r="F665" s="118" t="str">
        <f t="shared" si="10"/>
        <v/>
      </c>
      <c r="G665" s="166"/>
    </row>
    <row r="666" spans="1:7" ht="14.25" customHeight="1" x14ac:dyDescent="0.35">
      <c r="A666" s="116" t="s">
        <v>1122</v>
      </c>
      <c r="B666" s="117"/>
      <c r="C666" s="118"/>
      <c r="D666" s="118"/>
      <c r="E666" s="118" t="str">
        <f>IF(ISBLANK(D666),"",INDEX(ΑΜΚ,MATCH(D666,Data!$F$2:$F$1000,0),1))</f>
        <v/>
      </c>
      <c r="F666" s="118" t="str">
        <f t="shared" si="10"/>
        <v/>
      </c>
      <c r="G666" s="166"/>
    </row>
    <row r="667" spans="1:7" ht="14.25" customHeight="1" x14ac:dyDescent="0.35">
      <c r="A667" s="116" t="s">
        <v>1122</v>
      </c>
      <c r="B667" s="117"/>
      <c r="C667" s="118"/>
      <c r="D667" s="118"/>
      <c r="E667" s="118" t="str">
        <f>IF(ISBLANK(D667),"",INDEX(ΑΜΚ,MATCH(D667,Data!$F$2:$F$1000,0),1))</f>
        <v/>
      </c>
      <c r="F667" s="118" t="str">
        <f t="shared" si="10"/>
        <v/>
      </c>
      <c r="G667" s="166"/>
    </row>
    <row r="668" spans="1:7" ht="14.25" customHeight="1" x14ac:dyDescent="0.35">
      <c r="A668" s="116" t="s">
        <v>1122</v>
      </c>
      <c r="B668" s="117"/>
      <c r="C668" s="118"/>
      <c r="D668" s="118"/>
      <c r="E668" s="118" t="str">
        <f>IF(ISBLANK(D668),"",INDEX(ΑΜΚ,MATCH(D668,Data!$F$2:$F$1000,0),1))</f>
        <v/>
      </c>
      <c r="F668" s="118" t="str">
        <f t="shared" si="10"/>
        <v/>
      </c>
      <c r="G668" s="166"/>
    </row>
    <row r="669" spans="1:7" ht="14.25" customHeight="1" x14ac:dyDescent="0.35">
      <c r="A669" s="116" t="s">
        <v>1122</v>
      </c>
      <c r="B669" s="117"/>
      <c r="C669" s="118"/>
      <c r="D669" s="118"/>
      <c r="E669" s="118" t="str">
        <f>IF(ISBLANK(D669),"",INDEX(ΑΜΚ,MATCH(D669,Data!$F$2:$F$1000,0),1))</f>
        <v/>
      </c>
      <c r="F669" s="118" t="str">
        <f t="shared" si="10"/>
        <v/>
      </c>
      <c r="G669" s="166"/>
    </row>
    <row r="670" spans="1:7" ht="14.25" customHeight="1" x14ac:dyDescent="0.35">
      <c r="A670" s="116" t="s">
        <v>1122</v>
      </c>
      <c r="B670" s="117"/>
      <c r="C670" s="118"/>
      <c r="D670" s="118"/>
      <c r="E670" s="118" t="str">
        <f>IF(ISBLANK(D670),"",INDEX(ΑΜΚ,MATCH(D670,Data!$F$2:$F$1000,0),1))</f>
        <v/>
      </c>
      <c r="F670" s="118" t="str">
        <f t="shared" si="10"/>
        <v/>
      </c>
      <c r="G670" s="166"/>
    </row>
    <row r="671" spans="1:7" ht="14.25" customHeight="1" x14ac:dyDescent="0.35">
      <c r="A671" s="116" t="s">
        <v>1122</v>
      </c>
      <c r="B671" s="117"/>
      <c r="C671" s="118"/>
      <c r="D671" s="118"/>
      <c r="E671" s="118" t="str">
        <f>IF(ISBLANK(D671),"",INDEX(ΑΜΚ,MATCH(D671,Data!$F$2:$F$1000,0),1))</f>
        <v/>
      </c>
      <c r="F671" s="118" t="str">
        <f t="shared" si="10"/>
        <v/>
      </c>
      <c r="G671" s="166"/>
    </row>
    <row r="672" spans="1:7" ht="14.25" customHeight="1" x14ac:dyDescent="0.35">
      <c r="A672" s="116" t="s">
        <v>1122</v>
      </c>
      <c r="B672" s="117"/>
      <c r="C672" s="118"/>
      <c r="D672" s="118"/>
      <c r="E672" s="118" t="str">
        <f>IF(ISBLANK(D672),"",INDEX(ΑΜΚ,MATCH(D672,Data!$F$2:$F$1000,0),1))</f>
        <v/>
      </c>
      <c r="F672" s="118" t="str">
        <f t="shared" si="10"/>
        <v/>
      </c>
      <c r="G672" s="166"/>
    </row>
    <row r="673" spans="1:7" ht="14.25" customHeight="1" x14ac:dyDescent="0.35">
      <c r="A673" s="116" t="s">
        <v>1122</v>
      </c>
      <c r="B673" s="117"/>
      <c r="C673" s="118"/>
      <c r="D673" s="118"/>
      <c r="E673" s="118" t="str">
        <f>IF(ISBLANK(D673),"",INDEX(ΑΜΚ,MATCH(D673,Data!$F$2:$F$1000,0),1))</f>
        <v/>
      </c>
      <c r="F673" s="118" t="str">
        <f t="shared" si="10"/>
        <v/>
      </c>
      <c r="G673" s="166"/>
    </row>
    <row r="674" spans="1:7" ht="14.25" customHeight="1" x14ac:dyDescent="0.35">
      <c r="A674" s="116" t="s">
        <v>1122</v>
      </c>
      <c r="B674" s="117"/>
      <c r="C674" s="118"/>
      <c r="D674" s="118"/>
      <c r="E674" s="118" t="str">
        <f>IF(ISBLANK(D674),"",INDEX(ΑΜΚ,MATCH(D674,Data!$F$2:$F$1000,0),1))</f>
        <v/>
      </c>
      <c r="F674" s="118" t="str">
        <f t="shared" si="10"/>
        <v/>
      </c>
      <c r="G674" s="166"/>
    </row>
    <row r="675" spans="1:7" ht="14.25" customHeight="1" x14ac:dyDescent="0.35">
      <c r="A675" s="116" t="s">
        <v>1122</v>
      </c>
      <c r="B675" s="117"/>
      <c r="C675" s="118"/>
      <c r="D675" s="118"/>
      <c r="E675" s="118" t="str">
        <f>IF(ISBLANK(D675),"",INDEX(ΑΜΚ,MATCH(D675,Data!$F$2:$F$1000,0),1))</f>
        <v/>
      </c>
      <c r="F675" s="118" t="str">
        <f t="shared" si="10"/>
        <v/>
      </c>
      <c r="G675" s="166"/>
    </row>
    <row r="676" spans="1:7" ht="14.25" customHeight="1" x14ac:dyDescent="0.35">
      <c r="A676" s="116" t="s">
        <v>1122</v>
      </c>
      <c r="B676" s="117"/>
      <c r="C676" s="118"/>
      <c r="D676" s="118"/>
      <c r="E676" s="118" t="str">
        <f>IF(ISBLANK(D676),"",INDEX(ΑΜΚ,MATCH(D676,Data!$F$2:$F$1000,0),1))</f>
        <v/>
      </c>
      <c r="F676" s="118" t="str">
        <f t="shared" si="10"/>
        <v/>
      </c>
      <c r="G676" s="166"/>
    </row>
    <row r="677" spans="1:7" ht="14.25" customHeight="1" x14ac:dyDescent="0.35">
      <c r="A677" s="116" t="s">
        <v>1122</v>
      </c>
      <c r="B677" s="117"/>
      <c r="C677" s="118"/>
      <c r="D677" s="118"/>
      <c r="E677" s="118" t="str">
        <f>IF(ISBLANK(D677),"",INDEX(ΑΜΚ,MATCH(D677,Data!$F$2:$F$1000,0),1))</f>
        <v/>
      </c>
      <c r="F677" s="118" t="str">
        <f t="shared" si="10"/>
        <v/>
      </c>
      <c r="G677" s="166"/>
    </row>
    <row r="678" spans="1:7" ht="14.25" customHeight="1" x14ac:dyDescent="0.35">
      <c r="A678" s="116" t="s">
        <v>1122</v>
      </c>
      <c r="B678" s="117"/>
      <c r="C678" s="118"/>
      <c r="D678" s="118"/>
      <c r="E678" s="118" t="str">
        <f>IF(ISBLANK(D678),"",INDEX(ΑΜΚ,MATCH(D678,Data!$F$2:$F$1000,0),1))</f>
        <v/>
      </c>
      <c r="F678" s="118" t="str">
        <f t="shared" si="10"/>
        <v/>
      </c>
      <c r="G678" s="166"/>
    </row>
    <row r="679" spans="1:7" ht="14.25" customHeight="1" x14ac:dyDescent="0.35">
      <c r="A679" s="116" t="s">
        <v>1122</v>
      </c>
      <c r="B679" s="117"/>
      <c r="C679" s="118"/>
      <c r="D679" s="118"/>
      <c r="E679" s="118" t="str">
        <f>IF(ISBLANK(D679),"",INDEX(ΑΜΚ,MATCH(D679,Data!$F$2:$F$1000,0),1))</f>
        <v/>
      </c>
      <c r="F679" s="118" t="str">
        <f t="shared" si="10"/>
        <v/>
      </c>
      <c r="G679" s="166"/>
    </row>
    <row r="680" spans="1:7" ht="14.25" customHeight="1" x14ac:dyDescent="0.35">
      <c r="A680" s="116" t="s">
        <v>1122</v>
      </c>
      <c r="B680" s="117"/>
      <c r="C680" s="118"/>
      <c r="D680" s="118"/>
      <c r="E680" s="118" t="str">
        <f>IF(ISBLANK(D680),"",INDEX(ΑΜΚ,MATCH(D680,Data!$F$2:$F$1000,0),1))</f>
        <v/>
      </c>
      <c r="F680" s="118" t="str">
        <f t="shared" si="10"/>
        <v/>
      </c>
      <c r="G680" s="166"/>
    </row>
    <row r="681" spans="1:7" ht="14.25" customHeight="1" x14ac:dyDescent="0.35">
      <c r="A681" s="116" t="s">
        <v>1122</v>
      </c>
      <c r="B681" s="117"/>
      <c r="C681" s="118"/>
      <c r="D681" s="118"/>
      <c r="E681" s="118" t="str">
        <f>IF(ISBLANK(D681),"",INDEX(ΑΜΚ,MATCH(D681,Data!$F$2:$F$1000,0),1))</f>
        <v/>
      </c>
      <c r="F681" s="118" t="str">
        <f t="shared" si="10"/>
        <v/>
      </c>
      <c r="G681" s="166"/>
    </row>
    <row r="682" spans="1:7" ht="14.25" customHeight="1" x14ac:dyDescent="0.35">
      <c r="A682" s="116" t="s">
        <v>1122</v>
      </c>
      <c r="B682" s="117"/>
      <c r="C682" s="118"/>
      <c r="D682" s="118"/>
      <c r="E682" s="118" t="str">
        <f>IF(ISBLANK(D682),"",INDEX(ΑΜΚ,MATCH(D682,Data!$F$2:$F$1000,0),1))</f>
        <v/>
      </c>
      <c r="F682" s="118" t="str">
        <f t="shared" si="10"/>
        <v/>
      </c>
      <c r="G682" s="166"/>
    </row>
    <row r="683" spans="1:7" ht="14.25" customHeight="1" x14ac:dyDescent="0.35">
      <c r="A683" s="116" t="s">
        <v>1122</v>
      </c>
      <c r="B683" s="117"/>
      <c r="C683" s="118"/>
      <c r="D683" s="118"/>
      <c r="E683" s="118" t="str">
        <f>IF(ISBLANK(D683),"",INDEX(ΑΜΚ,MATCH(D683,Data!$F$2:$F$1000,0),1))</f>
        <v/>
      </c>
      <c r="F683" s="118" t="str">
        <f t="shared" si="10"/>
        <v/>
      </c>
      <c r="G683" s="166"/>
    </row>
    <row r="684" spans="1:7" ht="14.25" customHeight="1" x14ac:dyDescent="0.35">
      <c r="A684" s="116" t="s">
        <v>1122</v>
      </c>
      <c r="B684" s="117"/>
      <c r="C684" s="118"/>
      <c r="D684" s="118"/>
      <c r="E684" s="118" t="str">
        <f>IF(ISBLANK(D684),"",INDEX(ΑΜΚ,MATCH(D684,Data!$F$2:$F$1000,0),1))</f>
        <v/>
      </c>
      <c r="F684" s="118" t="str">
        <f t="shared" si="10"/>
        <v/>
      </c>
      <c r="G684" s="166"/>
    </row>
    <row r="685" spans="1:7" ht="14.25" customHeight="1" x14ac:dyDescent="0.35">
      <c r="A685" s="116" t="s">
        <v>1122</v>
      </c>
      <c r="B685" s="117"/>
      <c r="C685" s="118"/>
      <c r="D685" s="118"/>
      <c r="E685" s="118" t="str">
        <f>IF(ISBLANK(D685),"",INDEX(ΑΜΚ,MATCH(D685,Data!$F$2:$F$1000,0),1))</f>
        <v/>
      </c>
      <c r="F685" s="118" t="str">
        <f t="shared" si="10"/>
        <v/>
      </c>
      <c r="G685" s="166"/>
    </row>
    <row r="686" spans="1:7" ht="14.25" customHeight="1" x14ac:dyDescent="0.35">
      <c r="A686" s="116" t="s">
        <v>1122</v>
      </c>
      <c r="B686" s="117"/>
      <c r="C686" s="118"/>
      <c r="D686" s="118"/>
      <c r="E686" s="118" t="str">
        <f>IF(ISBLANK(D686),"",INDEX(ΑΜΚ,MATCH(D686,Data!$F$2:$F$1000,0),1))</f>
        <v/>
      </c>
      <c r="F686" s="118" t="str">
        <f t="shared" si="10"/>
        <v/>
      </c>
      <c r="G686" s="166"/>
    </row>
    <row r="687" spans="1:7" ht="14.25" customHeight="1" x14ac:dyDescent="0.35">
      <c r="A687" s="116" t="s">
        <v>1122</v>
      </c>
      <c r="B687" s="117"/>
      <c r="C687" s="118"/>
      <c r="D687" s="118"/>
      <c r="E687" s="118" t="str">
        <f>IF(ISBLANK(D687),"",INDEX(ΑΜΚ,MATCH(D687,Data!$F$2:$F$1000,0),1))</f>
        <v/>
      </c>
      <c r="F687" s="118" t="str">
        <f t="shared" si="10"/>
        <v/>
      </c>
      <c r="G687" s="166"/>
    </row>
    <row r="688" spans="1:7" ht="14.25" customHeight="1" x14ac:dyDescent="0.35">
      <c r="A688" s="116" t="s">
        <v>1122</v>
      </c>
      <c r="B688" s="117"/>
      <c r="C688" s="118"/>
      <c r="D688" s="118"/>
      <c r="E688" s="118" t="str">
        <f>IF(ISBLANK(D688),"",INDEX(ΑΜΚ,MATCH(D688,Data!$F$2:$F$1000,0),1))</f>
        <v/>
      </c>
      <c r="F688" s="118" t="str">
        <f t="shared" si="10"/>
        <v/>
      </c>
      <c r="G688" s="166"/>
    </row>
    <row r="689" spans="1:7" ht="14.25" customHeight="1" x14ac:dyDescent="0.35">
      <c r="A689" s="116" t="s">
        <v>1122</v>
      </c>
      <c r="B689" s="117"/>
      <c r="C689" s="118"/>
      <c r="D689" s="118"/>
      <c r="E689" s="118" t="str">
        <f>IF(ISBLANK(D689),"",INDEX(ΑΜΚ,MATCH(D689,Data!$F$2:$F$1000,0),1))</f>
        <v/>
      </c>
      <c r="F689" s="118" t="str">
        <f t="shared" si="10"/>
        <v/>
      </c>
      <c r="G689" s="166"/>
    </row>
    <row r="690" spans="1:7" ht="14.25" customHeight="1" x14ac:dyDescent="0.35">
      <c r="A690" s="116" t="s">
        <v>1122</v>
      </c>
      <c r="B690" s="117"/>
      <c r="C690" s="118"/>
      <c r="D690" s="118"/>
      <c r="E690" s="118" t="str">
        <f>IF(ISBLANK(D690),"",INDEX(ΑΜΚ,MATCH(D690,Data!$F$2:$F$1000,0),1))</f>
        <v/>
      </c>
      <c r="F690" s="118" t="str">
        <f t="shared" si="10"/>
        <v/>
      </c>
      <c r="G690" s="166"/>
    </row>
    <row r="691" spans="1:7" ht="14.25" customHeight="1" x14ac:dyDescent="0.35">
      <c r="A691" s="116" t="s">
        <v>1122</v>
      </c>
      <c r="B691" s="117"/>
      <c r="C691" s="118"/>
      <c r="D691" s="118"/>
      <c r="E691" s="118" t="str">
        <f>IF(ISBLANK(D691),"",INDEX(ΑΜΚ,MATCH(D691,Data!$F$2:$F$1000,0),1))</f>
        <v/>
      </c>
      <c r="F691" s="118" t="str">
        <f t="shared" si="10"/>
        <v/>
      </c>
      <c r="G691" s="166"/>
    </row>
    <row r="692" spans="1:7" ht="14.25" customHeight="1" x14ac:dyDescent="0.35">
      <c r="A692" s="116" t="s">
        <v>1122</v>
      </c>
      <c r="B692" s="117"/>
      <c r="C692" s="118"/>
      <c r="D692" s="118"/>
      <c r="E692" s="118" t="str">
        <f>IF(ISBLANK(D692),"",INDEX(ΑΜΚ,MATCH(D692,Data!$F$2:$F$1000,0),1))</f>
        <v/>
      </c>
      <c r="F692" s="118" t="str">
        <f t="shared" si="10"/>
        <v/>
      </c>
      <c r="G692" s="166"/>
    </row>
    <row r="693" spans="1:7" ht="14.25" customHeight="1" x14ac:dyDescent="0.35">
      <c r="A693" s="116" t="s">
        <v>1122</v>
      </c>
      <c r="B693" s="117"/>
      <c r="C693" s="118"/>
      <c r="D693" s="118"/>
      <c r="E693" s="118" t="str">
        <f>IF(ISBLANK(D693),"",INDEX(ΑΜΚ,MATCH(D693,Data!$F$2:$F$1000,0),1))</f>
        <v/>
      </c>
      <c r="F693" s="118" t="str">
        <f t="shared" si="10"/>
        <v/>
      </c>
      <c r="G693" s="166"/>
    </row>
    <row r="694" spans="1:7" ht="14.25" customHeight="1" x14ac:dyDescent="0.35">
      <c r="A694" s="116" t="s">
        <v>1122</v>
      </c>
      <c r="B694" s="117"/>
      <c r="C694" s="118"/>
      <c r="D694" s="118"/>
      <c r="E694" s="118" t="str">
        <f>IF(ISBLANK(D694),"",INDEX(ΑΜΚ,MATCH(D694,Data!$F$2:$F$1000,0),1))</f>
        <v/>
      </c>
      <c r="F694" s="118" t="str">
        <f t="shared" si="10"/>
        <v/>
      </c>
      <c r="G694" s="166"/>
    </row>
    <row r="695" spans="1:7" ht="14.25" customHeight="1" x14ac:dyDescent="0.35">
      <c r="A695" s="116" t="s">
        <v>1122</v>
      </c>
      <c r="B695" s="117"/>
      <c r="C695" s="118"/>
      <c r="D695" s="118"/>
      <c r="E695" s="118" t="str">
        <f>IF(ISBLANK(D695),"",INDEX(ΑΜΚ,MATCH(D695,Data!$F$2:$F$1000,0),1))</f>
        <v/>
      </c>
      <c r="F695" s="118" t="str">
        <f t="shared" si="10"/>
        <v/>
      </c>
      <c r="G695" s="166"/>
    </row>
    <row r="696" spans="1:7" ht="14.25" customHeight="1" x14ac:dyDescent="0.35">
      <c r="A696" s="116" t="s">
        <v>1122</v>
      </c>
      <c r="B696" s="117"/>
      <c r="C696" s="118"/>
      <c r="D696" s="118"/>
      <c r="E696" s="118" t="str">
        <f>IF(ISBLANK(D696),"",INDEX(ΑΜΚ,MATCH(D696,Data!$F$2:$F$1000,0),1))</f>
        <v/>
      </c>
      <c r="F696" s="118" t="str">
        <f t="shared" si="10"/>
        <v/>
      </c>
      <c r="G696" s="166"/>
    </row>
    <row r="697" spans="1:7" ht="14.25" customHeight="1" x14ac:dyDescent="0.35">
      <c r="A697" s="116" t="s">
        <v>1122</v>
      </c>
      <c r="B697" s="117"/>
      <c r="C697" s="118"/>
      <c r="D697" s="118"/>
      <c r="E697" s="118" t="str">
        <f>IF(ISBLANK(D697),"",INDEX(ΑΜΚ,MATCH(D697,Data!$F$2:$F$1000,0),1))</f>
        <v/>
      </c>
      <c r="F697" s="118" t="str">
        <f t="shared" si="10"/>
        <v/>
      </c>
      <c r="G697" s="166"/>
    </row>
    <row r="698" spans="1:7" ht="14.25" customHeight="1" x14ac:dyDescent="0.35">
      <c r="A698" s="116" t="s">
        <v>1122</v>
      </c>
      <c r="B698" s="117"/>
      <c r="C698" s="118"/>
      <c r="D698" s="118"/>
      <c r="E698" s="118" t="str">
        <f>IF(ISBLANK(D698),"",INDEX(ΑΜΚ,MATCH(D698,Data!$F$2:$F$1000,0),1))</f>
        <v/>
      </c>
      <c r="F698" s="118" t="str">
        <f t="shared" si="10"/>
        <v/>
      </c>
      <c r="G698" s="166"/>
    </row>
    <row r="699" spans="1:7" ht="14.25" customHeight="1" x14ac:dyDescent="0.35">
      <c r="A699" s="116" t="s">
        <v>1122</v>
      </c>
      <c r="B699" s="117"/>
      <c r="C699" s="118"/>
      <c r="D699" s="118"/>
      <c r="E699" s="118" t="str">
        <f>IF(ISBLANK(D699),"",INDEX(ΑΜΚ,MATCH(D699,Data!$F$2:$F$1000,0),1))</f>
        <v/>
      </c>
      <c r="F699" s="118" t="str">
        <f t="shared" si="10"/>
        <v/>
      </c>
      <c r="G699" s="166"/>
    </row>
    <row r="700" spans="1:7" ht="14.25" customHeight="1" x14ac:dyDescent="0.35">
      <c r="A700" s="116" t="s">
        <v>1122</v>
      </c>
      <c r="B700" s="117"/>
      <c r="C700" s="118"/>
      <c r="D700" s="118"/>
      <c r="E700" s="118" t="str">
        <f>IF(ISBLANK(D700),"",INDEX(ΑΜΚ,MATCH(D700,Data!$F$2:$F$1000,0),1))</f>
        <v/>
      </c>
      <c r="F700" s="118" t="str">
        <f t="shared" si="10"/>
        <v/>
      </c>
      <c r="G700" s="166"/>
    </row>
    <row r="701" spans="1:7" ht="14.25" customHeight="1" x14ac:dyDescent="0.35">
      <c r="A701" s="116" t="s">
        <v>1122</v>
      </c>
      <c r="B701" s="117"/>
      <c r="C701" s="118"/>
      <c r="D701" s="118"/>
      <c r="E701" s="118" t="str">
        <f>IF(ISBLANK(D701),"",INDEX(ΑΜΚ,MATCH(D701,Data!$F$2:$F$1000,0),1))</f>
        <v/>
      </c>
      <c r="F701" s="118" t="str">
        <f t="shared" si="10"/>
        <v/>
      </c>
      <c r="G701" s="166"/>
    </row>
    <row r="702" spans="1:7" ht="14.25" customHeight="1" x14ac:dyDescent="0.35">
      <c r="A702" s="116" t="s">
        <v>1122</v>
      </c>
      <c r="B702" s="117"/>
      <c r="C702" s="118"/>
      <c r="D702" s="118"/>
      <c r="E702" s="118" t="str">
        <f>IF(ISBLANK(D702),"",INDEX(ΑΜΚ,MATCH(D702,Data!$F$2:$F$1000,0),1))</f>
        <v/>
      </c>
      <c r="F702" s="118" t="str">
        <f t="shared" si="10"/>
        <v/>
      </c>
      <c r="G702" s="166"/>
    </row>
    <row r="703" spans="1:7" ht="14.25" customHeight="1" x14ac:dyDescent="0.35">
      <c r="A703" s="116" t="s">
        <v>1122</v>
      </c>
      <c r="B703" s="117"/>
      <c r="C703" s="118"/>
      <c r="D703" s="118"/>
      <c r="E703" s="118" t="str">
        <f>IF(ISBLANK(D703),"",INDEX(ΑΜΚ,MATCH(D703,Data!$F$2:$F$1000,0),1))</f>
        <v/>
      </c>
      <c r="F703" s="118" t="str">
        <f t="shared" si="10"/>
        <v/>
      </c>
      <c r="G703" s="166"/>
    </row>
    <row r="704" spans="1:7" ht="14.25" customHeight="1" x14ac:dyDescent="0.35">
      <c r="A704" s="116" t="s">
        <v>1122</v>
      </c>
      <c r="B704" s="117"/>
      <c r="C704" s="118"/>
      <c r="D704" s="118"/>
      <c r="E704" s="118" t="str">
        <f>IF(ISBLANK(D704),"",INDEX(ΑΜΚ,MATCH(D704,Data!$F$2:$F$1000,0),1))</f>
        <v/>
      </c>
      <c r="F704" s="118" t="str">
        <f t="shared" si="10"/>
        <v/>
      </c>
      <c r="G704" s="166"/>
    </row>
    <row r="705" spans="1:7" ht="14.25" customHeight="1" x14ac:dyDescent="0.35">
      <c r="A705" s="116" t="s">
        <v>1122</v>
      </c>
      <c r="B705" s="117"/>
      <c r="C705" s="118"/>
      <c r="D705" s="118"/>
      <c r="E705" s="118" t="str">
        <f>IF(ISBLANK(D705),"",INDEX(ΑΜΚ,MATCH(D705,Data!$F$2:$F$1000,0),1))</f>
        <v/>
      </c>
      <c r="F705" s="118" t="str">
        <f t="shared" si="10"/>
        <v/>
      </c>
      <c r="G705" s="166"/>
    </row>
    <row r="706" spans="1:7" ht="14.25" customHeight="1" x14ac:dyDescent="0.35">
      <c r="A706" s="116" t="s">
        <v>1122</v>
      </c>
      <c r="B706" s="117"/>
      <c r="C706" s="118"/>
      <c r="D706" s="118"/>
      <c r="E706" s="118" t="str">
        <f>IF(ISBLANK(D706),"",INDEX(ΑΜΚ,MATCH(D706,Data!$F$2:$F$1000,0),1))</f>
        <v/>
      </c>
      <c r="F706" s="118" t="str">
        <f t="shared" ref="F706:F769" si="11">IF(ISBLANK(C706),"",INDEX(ΚΩΔ_ΜΑΘΗΜ_ΑΙΣΘ_Α1,MATCH(C706,ΜΑΘΗΜ_ΑΙΣΘ_Α1,0)))</f>
        <v/>
      </c>
      <c r="G706" s="166"/>
    </row>
    <row r="707" spans="1:7" ht="14.25" customHeight="1" x14ac:dyDescent="0.35">
      <c r="A707" s="116" t="s">
        <v>1122</v>
      </c>
      <c r="B707" s="117"/>
      <c r="C707" s="118"/>
      <c r="D707" s="118"/>
      <c r="E707" s="118" t="str">
        <f>IF(ISBLANK(D707),"",INDEX(ΑΜΚ,MATCH(D707,Data!$F$2:$F$1000,0),1))</f>
        <v/>
      </c>
      <c r="F707" s="118" t="str">
        <f t="shared" si="11"/>
        <v/>
      </c>
      <c r="G707" s="166"/>
    </row>
    <row r="708" spans="1:7" ht="14.25" customHeight="1" x14ac:dyDescent="0.35">
      <c r="A708" s="116" t="s">
        <v>1122</v>
      </c>
      <c r="B708" s="117"/>
      <c r="C708" s="118"/>
      <c r="D708" s="118"/>
      <c r="E708" s="118" t="str">
        <f>IF(ISBLANK(D708),"",INDEX(ΑΜΚ,MATCH(D708,Data!$F$2:$F$1000,0),1))</f>
        <v/>
      </c>
      <c r="F708" s="118" t="str">
        <f t="shared" si="11"/>
        <v/>
      </c>
      <c r="G708" s="166"/>
    </row>
    <row r="709" spans="1:7" ht="14.25" customHeight="1" x14ac:dyDescent="0.35">
      <c r="A709" s="116" t="s">
        <v>1122</v>
      </c>
      <c r="B709" s="117"/>
      <c r="C709" s="118"/>
      <c r="D709" s="118"/>
      <c r="E709" s="118" t="str">
        <f>IF(ISBLANK(D709),"",INDEX(ΑΜΚ,MATCH(D709,Data!$F$2:$F$1000,0),1))</f>
        <v/>
      </c>
      <c r="F709" s="118" t="str">
        <f t="shared" si="11"/>
        <v/>
      </c>
      <c r="G709" s="166"/>
    </row>
    <row r="710" spans="1:7" ht="14.25" customHeight="1" x14ac:dyDescent="0.35">
      <c r="A710" s="116" t="s">
        <v>1122</v>
      </c>
      <c r="B710" s="117"/>
      <c r="C710" s="118"/>
      <c r="D710" s="118"/>
      <c r="E710" s="118" t="str">
        <f>IF(ISBLANK(D710),"",INDEX(ΑΜΚ,MATCH(D710,Data!$F$2:$F$1000,0),1))</f>
        <v/>
      </c>
      <c r="F710" s="118" t="str">
        <f t="shared" si="11"/>
        <v/>
      </c>
      <c r="G710" s="166"/>
    </row>
    <row r="711" spans="1:7" ht="14.25" customHeight="1" x14ac:dyDescent="0.35">
      <c r="A711" s="116" t="s">
        <v>1122</v>
      </c>
      <c r="B711" s="117"/>
      <c r="C711" s="118"/>
      <c r="D711" s="118"/>
      <c r="E711" s="118" t="str">
        <f>IF(ISBLANK(D711),"",INDEX(ΑΜΚ,MATCH(D711,Data!$F$2:$F$1000,0),1))</f>
        <v/>
      </c>
      <c r="F711" s="118" t="str">
        <f t="shared" si="11"/>
        <v/>
      </c>
      <c r="G711" s="166"/>
    </row>
    <row r="712" spans="1:7" ht="14.25" customHeight="1" x14ac:dyDescent="0.35">
      <c r="A712" s="116" t="s">
        <v>1122</v>
      </c>
      <c r="B712" s="117"/>
      <c r="C712" s="118"/>
      <c r="D712" s="118"/>
      <c r="E712" s="118" t="str">
        <f>IF(ISBLANK(D712),"",INDEX(ΑΜΚ,MATCH(D712,Data!$F$2:$F$1000,0),1))</f>
        <v/>
      </c>
      <c r="F712" s="118" t="str">
        <f t="shared" si="11"/>
        <v/>
      </c>
      <c r="G712" s="166"/>
    </row>
    <row r="713" spans="1:7" ht="14.25" customHeight="1" x14ac:dyDescent="0.35">
      <c r="A713" s="116" t="s">
        <v>1122</v>
      </c>
      <c r="B713" s="117"/>
      <c r="C713" s="118"/>
      <c r="D713" s="118"/>
      <c r="E713" s="118" t="str">
        <f>IF(ISBLANK(D713),"",INDEX(ΑΜΚ,MATCH(D713,Data!$F$2:$F$1000,0),1))</f>
        <v/>
      </c>
      <c r="F713" s="118" t="str">
        <f t="shared" si="11"/>
        <v/>
      </c>
      <c r="G713" s="166"/>
    </row>
    <row r="714" spans="1:7" ht="14.25" customHeight="1" x14ac:dyDescent="0.35">
      <c r="A714" s="116" t="s">
        <v>1122</v>
      </c>
      <c r="B714" s="117"/>
      <c r="C714" s="118"/>
      <c r="D714" s="118"/>
      <c r="E714" s="118" t="str">
        <f>IF(ISBLANK(D714),"",INDEX(ΑΜΚ,MATCH(D714,Data!$F$2:$F$1000,0),1))</f>
        <v/>
      </c>
      <c r="F714" s="118" t="str">
        <f t="shared" si="11"/>
        <v/>
      </c>
      <c r="G714" s="166"/>
    </row>
    <row r="715" spans="1:7" ht="14.25" customHeight="1" x14ac:dyDescent="0.35">
      <c r="A715" s="116" t="s">
        <v>1122</v>
      </c>
      <c r="B715" s="117"/>
      <c r="C715" s="118"/>
      <c r="D715" s="118"/>
      <c r="E715" s="118" t="str">
        <f>IF(ISBLANK(D715),"",INDEX(ΑΜΚ,MATCH(D715,Data!$F$2:$F$1000,0),1))</f>
        <v/>
      </c>
      <c r="F715" s="118" t="str">
        <f t="shared" si="11"/>
        <v/>
      </c>
      <c r="G715" s="166"/>
    </row>
    <row r="716" spans="1:7" ht="14.25" customHeight="1" x14ac:dyDescent="0.35">
      <c r="A716" s="116" t="s">
        <v>1122</v>
      </c>
      <c r="B716" s="117"/>
      <c r="C716" s="118"/>
      <c r="D716" s="118"/>
      <c r="E716" s="118" t="str">
        <f>IF(ISBLANK(D716),"",INDEX(ΑΜΚ,MATCH(D716,Data!$F$2:$F$1000,0),1))</f>
        <v/>
      </c>
      <c r="F716" s="118" t="str">
        <f t="shared" si="11"/>
        <v/>
      </c>
      <c r="G716" s="166"/>
    </row>
    <row r="717" spans="1:7" ht="14.25" customHeight="1" x14ac:dyDescent="0.35">
      <c r="A717" s="116" t="s">
        <v>1122</v>
      </c>
      <c r="B717" s="117"/>
      <c r="C717" s="118"/>
      <c r="D717" s="118"/>
      <c r="E717" s="118" t="str">
        <f>IF(ISBLANK(D717),"",INDEX(ΑΜΚ,MATCH(D717,Data!$F$2:$F$1000,0),1))</f>
        <v/>
      </c>
      <c r="F717" s="118" t="str">
        <f t="shared" si="11"/>
        <v/>
      </c>
      <c r="G717" s="166"/>
    </row>
    <row r="718" spans="1:7" ht="14.25" customHeight="1" x14ac:dyDescent="0.35">
      <c r="A718" s="116" t="s">
        <v>1122</v>
      </c>
      <c r="B718" s="117"/>
      <c r="C718" s="118"/>
      <c r="D718" s="118"/>
      <c r="E718" s="118" t="str">
        <f>IF(ISBLANK(D718),"",INDEX(ΑΜΚ,MATCH(D718,Data!$F$2:$F$1000,0),1))</f>
        <v/>
      </c>
      <c r="F718" s="118" t="str">
        <f t="shared" si="11"/>
        <v/>
      </c>
      <c r="G718" s="166"/>
    </row>
    <row r="719" spans="1:7" ht="14.25" customHeight="1" x14ac:dyDescent="0.35">
      <c r="A719" s="116" t="s">
        <v>1122</v>
      </c>
      <c r="B719" s="117"/>
      <c r="C719" s="118"/>
      <c r="D719" s="118"/>
      <c r="E719" s="118" t="str">
        <f>IF(ISBLANK(D719),"",INDEX(ΑΜΚ,MATCH(D719,Data!$F$2:$F$1000,0),1))</f>
        <v/>
      </c>
      <c r="F719" s="118" t="str">
        <f t="shared" si="11"/>
        <v/>
      </c>
      <c r="G719" s="166"/>
    </row>
    <row r="720" spans="1:7" ht="14.25" customHeight="1" x14ac:dyDescent="0.35">
      <c r="A720" s="116" t="s">
        <v>1122</v>
      </c>
      <c r="B720" s="117"/>
      <c r="C720" s="118"/>
      <c r="D720" s="118"/>
      <c r="E720" s="118" t="str">
        <f>IF(ISBLANK(D720),"",INDEX(ΑΜΚ,MATCH(D720,Data!$F$2:$F$1000,0),1))</f>
        <v/>
      </c>
      <c r="F720" s="118" t="str">
        <f t="shared" si="11"/>
        <v/>
      </c>
      <c r="G720" s="166"/>
    </row>
    <row r="721" spans="1:7" ht="14.25" customHeight="1" x14ac:dyDescent="0.35">
      <c r="A721" s="116" t="s">
        <v>1122</v>
      </c>
      <c r="B721" s="117"/>
      <c r="C721" s="118"/>
      <c r="D721" s="118"/>
      <c r="E721" s="118" t="str">
        <f>IF(ISBLANK(D721),"",INDEX(ΑΜΚ,MATCH(D721,Data!$F$2:$F$1000,0),1))</f>
        <v/>
      </c>
      <c r="F721" s="118" t="str">
        <f t="shared" si="11"/>
        <v/>
      </c>
      <c r="G721" s="166"/>
    </row>
    <row r="722" spans="1:7" ht="14.25" customHeight="1" x14ac:dyDescent="0.35">
      <c r="A722" s="116" t="s">
        <v>1122</v>
      </c>
      <c r="B722" s="117"/>
      <c r="C722" s="118"/>
      <c r="D722" s="118"/>
      <c r="E722" s="118" t="str">
        <f>IF(ISBLANK(D722),"",INDEX(ΑΜΚ,MATCH(D722,Data!$F$2:$F$1000,0),1))</f>
        <v/>
      </c>
      <c r="F722" s="118" t="str">
        <f t="shared" si="11"/>
        <v/>
      </c>
      <c r="G722" s="166"/>
    </row>
    <row r="723" spans="1:7" ht="14.25" customHeight="1" x14ac:dyDescent="0.35">
      <c r="A723" s="116" t="s">
        <v>1122</v>
      </c>
      <c r="B723" s="117"/>
      <c r="C723" s="118"/>
      <c r="D723" s="118"/>
      <c r="E723" s="118" t="str">
        <f>IF(ISBLANK(D723),"",INDEX(ΑΜΚ,MATCH(D723,Data!$F$2:$F$1000,0),1))</f>
        <v/>
      </c>
      <c r="F723" s="118" t="str">
        <f t="shared" si="11"/>
        <v/>
      </c>
      <c r="G723" s="166"/>
    </row>
    <row r="724" spans="1:7" ht="14.25" customHeight="1" x14ac:dyDescent="0.35">
      <c r="A724" s="116" t="s">
        <v>1122</v>
      </c>
      <c r="B724" s="117"/>
      <c r="C724" s="118"/>
      <c r="D724" s="118"/>
      <c r="E724" s="118" t="str">
        <f>IF(ISBLANK(D724),"",INDEX(ΑΜΚ,MATCH(D724,Data!$F$2:$F$1000,0),1))</f>
        <v/>
      </c>
      <c r="F724" s="118" t="str">
        <f t="shared" si="11"/>
        <v/>
      </c>
      <c r="G724" s="166"/>
    </row>
    <row r="725" spans="1:7" ht="14.25" customHeight="1" x14ac:dyDescent="0.35">
      <c r="A725" s="116" t="s">
        <v>1122</v>
      </c>
      <c r="B725" s="117"/>
      <c r="C725" s="118"/>
      <c r="D725" s="118"/>
      <c r="E725" s="118" t="str">
        <f>IF(ISBLANK(D725),"",INDEX(ΑΜΚ,MATCH(D725,Data!$F$2:$F$1000,0),1))</f>
        <v/>
      </c>
      <c r="F725" s="118" t="str">
        <f t="shared" si="11"/>
        <v/>
      </c>
      <c r="G725" s="166"/>
    </row>
    <row r="726" spans="1:7" ht="14.25" customHeight="1" x14ac:dyDescent="0.35">
      <c r="A726" s="116" t="s">
        <v>1122</v>
      </c>
      <c r="B726" s="117"/>
      <c r="C726" s="118"/>
      <c r="D726" s="118"/>
      <c r="E726" s="118" t="str">
        <f>IF(ISBLANK(D726),"",INDEX(ΑΜΚ,MATCH(D726,Data!$F$2:$F$1000,0),1))</f>
        <v/>
      </c>
      <c r="F726" s="118" t="str">
        <f t="shared" si="11"/>
        <v/>
      </c>
      <c r="G726" s="166"/>
    </row>
    <row r="727" spans="1:7" ht="14.25" customHeight="1" x14ac:dyDescent="0.35">
      <c r="A727" s="116" t="s">
        <v>1122</v>
      </c>
      <c r="B727" s="117"/>
      <c r="C727" s="118"/>
      <c r="D727" s="118"/>
      <c r="E727" s="118" t="str">
        <f>IF(ISBLANK(D727),"",INDEX(ΑΜΚ,MATCH(D727,Data!$F$2:$F$1000,0),1))</f>
        <v/>
      </c>
      <c r="F727" s="118" t="str">
        <f t="shared" si="11"/>
        <v/>
      </c>
      <c r="G727" s="166"/>
    </row>
    <row r="728" spans="1:7" ht="14.25" customHeight="1" x14ac:dyDescent="0.35">
      <c r="A728" s="116" t="s">
        <v>1122</v>
      </c>
      <c r="B728" s="117"/>
      <c r="C728" s="118"/>
      <c r="D728" s="118"/>
      <c r="E728" s="118" t="str">
        <f>IF(ISBLANK(D728),"",INDEX(ΑΜΚ,MATCH(D728,Data!$F$2:$F$1000,0),1))</f>
        <v/>
      </c>
      <c r="F728" s="118" t="str">
        <f t="shared" si="11"/>
        <v/>
      </c>
      <c r="G728" s="166"/>
    </row>
    <row r="729" spans="1:7" ht="14.25" customHeight="1" x14ac:dyDescent="0.35">
      <c r="A729" s="116" t="s">
        <v>1122</v>
      </c>
      <c r="B729" s="117"/>
      <c r="C729" s="118"/>
      <c r="D729" s="118"/>
      <c r="E729" s="118" t="str">
        <f>IF(ISBLANK(D729),"",INDEX(ΑΜΚ,MATCH(D729,Data!$F$2:$F$1000,0),1))</f>
        <v/>
      </c>
      <c r="F729" s="118" t="str">
        <f t="shared" si="11"/>
        <v/>
      </c>
      <c r="G729" s="166"/>
    </row>
    <row r="730" spans="1:7" ht="14.25" customHeight="1" x14ac:dyDescent="0.35">
      <c r="A730" s="116" t="s">
        <v>1122</v>
      </c>
      <c r="B730" s="117"/>
      <c r="C730" s="118"/>
      <c r="D730" s="118"/>
      <c r="E730" s="118" t="str">
        <f>IF(ISBLANK(D730),"",INDEX(ΑΜΚ,MATCH(D730,Data!$F$2:$F$1000,0),1))</f>
        <v/>
      </c>
      <c r="F730" s="118" t="str">
        <f t="shared" si="11"/>
        <v/>
      </c>
      <c r="G730" s="166"/>
    </row>
    <row r="731" spans="1:7" ht="14.25" customHeight="1" x14ac:dyDescent="0.35">
      <c r="A731" s="116" t="s">
        <v>1122</v>
      </c>
      <c r="B731" s="117"/>
      <c r="C731" s="118"/>
      <c r="D731" s="118"/>
      <c r="E731" s="118" t="str">
        <f>IF(ISBLANK(D731),"",INDEX(ΑΜΚ,MATCH(D731,Data!$F$2:$F$1000,0),1))</f>
        <v/>
      </c>
      <c r="F731" s="118" t="str">
        <f t="shared" si="11"/>
        <v/>
      </c>
      <c r="G731" s="166"/>
    </row>
    <row r="732" spans="1:7" ht="14.25" customHeight="1" x14ac:dyDescent="0.35">
      <c r="A732" s="116" t="s">
        <v>1122</v>
      </c>
      <c r="B732" s="117"/>
      <c r="C732" s="118"/>
      <c r="D732" s="118"/>
      <c r="E732" s="118" t="str">
        <f>IF(ISBLANK(D732),"",INDEX(ΑΜΚ,MATCH(D732,Data!$F$2:$F$1000,0),1))</f>
        <v/>
      </c>
      <c r="F732" s="118" t="str">
        <f t="shared" si="11"/>
        <v/>
      </c>
      <c r="G732" s="166"/>
    </row>
    <row r="733" spans="1:7" ht="14.25" customHeight="1" x14ac:dyDescent="0.35">
      <c r="A733" s="116" t="s">
        <v>1122</v>
      </c>
      <c r="B733" s="117"/>
      <c r="C733" s="118"/>
      <c r="D733" s="118"/>
      <c r="E733" s="118" t="str">
        <f>IF(ISBLANK(D733),"",INDEX(ΑΜΚ,MATCH(D733,Data!$F$2:$F$1000,0),1))</f>
        <v/>
      </c>
      <c r="F733" s="118" t="str">
        <f t="shared" si="11"/>
        <v/>
      </c>
      <c r="G733" s="166"/>
    </row>
    <row r="734" spans="1:7" ht="14.25" customHeight="1" x14ac:dyDescent="0.35">
      <c r="A734" s="116" t="s">
        <v>1122</v>
      </c>
      <c r="B734" s="117"/>
      <c r="C734" s="118"/>
      <c r="D734" s="118"/>
      <c r="E734" s="118" t="str">
        <f>IF(ISBLANK(D734),"",INDEX(ΑΜΚ,MATCH(D734,Data!$F$2:$F$1000,0),1))</f>
        <v/>
      </c>
      <c r="F734" s="118" t="str">
        <f t="shared" si="11"/>
        <v/>
      </c>
      <c r="G734" s="166"/>
    </row>
    <row r="735" spans="1:7" ht="14.25" customHeight="1" x14ac:dyDescent="0.35">
      <c r="A735" s="116" t="s">
        <v>1122</v>
      </c>
      <c r="B735" s="117"/>
      <c r="C735" s="118"/>
      <c r="D735" s="118"/>
      <c r="E735" s="118" t="str">
        <f>IF(ISBLANK(D735),"",INDEX(ΑΜΚ,MATCH(D735,Data!$F$2:$F$1000,0),1))</f>
        <v/>
      </c>
      <c r="F735" s="118" t="str">
        <f t="shared" si="11"/>
        <v/>
      </c>
      <c r="G735" s="166"/>
    </row>
    <row r="736" spans="1:7" ht="14.25" customHeight="1" x14ac:dyDescent="0.35">
      <c r="A736" s="116" t="s">
        <v>1122</v>
      </c>
      <c r="B736" s="117"/>
      <c r="C736" s="118"/>
      <c r="D736" s="118"/>
      <c r="E736" s="118" t="str">
        <f>IF(ISBLANK(D736),"",INDEX(ΑΜΚ,MATCH(D736,Data!$F$2:$F$1000,0),1))</f>
        <v/>
      </c>
      <c r="F736" s="118" t="str">
        <f t="shared" si="11"/>
        <v/>
      </c>
      <c r="G736" s="166"/>
    </row>
    <row r="737" spans="1:7" ht="14.25" customHeight="1" x14ac:dyDescent="0.35">
      <c r="A737" s="116" t="s">
        <v>1122</v>
      </c>
      <c r="B737" s="117"/>
      <c r="C737" s="118"/>
      <c r="D737" s="118"/>
      <c r="E737" s="118" t="str">
        <f>IF(ISBLANK(D737),"",INDEX(ΑΜΚ,MATCH(D737,Data!$F$2:$F$1000,0),1))</f>
        <v/>
      </c>
      <c r="F737" s="118" t="str">
        <f t="shared" si="11"/>
        <v/>
      </c>
      <c r="G737" s="166"/>
    </row>
    <row r="738" spans="1:7" ht="14.25" customHeight="1" x14ac:dyDescent="0.35">
      <c r="A738" s="116" t="s">
        <v>1122</v>
      </c>
      <c r="B738" s="117"/>
      <c r="C738" s="118"/>
      <c r="D738" s="118"/>
      <c r="E738" s="118" t="str">
        <f>IF(ISBLANK(D738),"",INDEX(ΑΜΚ,MATCH(D738,Data!$F$2:$F$1000,0),1))</f>
        <v/>
      </c>
      <c r="F738" s="118" t="str">
        <f t="shared" si="11"/>
        <v/>
      </c>
      <c r="G738" s="166"/>
    </row>
    <row r="739" spans="1:7" ht="14.25" customHeight="1" x14ac:dyDescent="0.35">
      <c r="A739" s="116" t="s">
        <v>1122</v>
      </c>
      <c r="B739" s="117"/>
      <c r="C739" s="118"/>
      <c r="D739" s="118"/>
      <c r="E739" s="118" t="str">
        <f>IF(ISBLANK(D739),"",INDEX(ΑΜΚ,MATCH(D739,Data!$F$2:$F$1000,0),1))</f>
        <v/>
      </c>
      <c r="F739" s="118" t="str">
        <f t="shared" si="11"/>
        <v/>
      </c>
      <c r="G739" s="166"/>
    </row>
    <row r="740" spans="1:7" ht="14.25" customHeight="1" x14ac:dyDescent="0.35">
      <c r="A740" s="116" t="s">
        <v>1122</v>
      </c>
      <c r="B740" s="117"/>
      <c r="C740" s="118"/>
      <c r="D740" s="118"/>
      <c r="E740" s="118" t="str">
        <f>IF(ISBLANK(D740),"",INDEX(ΑΜΚ,MATCH(D740,Data!$F$2:$F$1000,0),1))</f>
        <v/>
      </c>
      <c r="F740" s="118" t="str">
        <f t="shared" si="11"/>
        <v/>
      </c>
      <c r="G740" s="166"/>
    </row>
    <row r="741" spans="1:7" ht="14.25" customHeight="1" x14ac:dyDescent="0.35">
      <c r="A741" s="116" t="s">
        <v>1122</v>
      </c>
      <c r="B741" s="117"/>
      <c r="C741" s="118"/>
      <c r="D741" s="118"/>
      <c r="E741" s="118" t="str">
        <f>IF(ISBLANK(D741),"",INDEX(ΑΜΚ,MATCH(D741,Data!$F$2:$F$1000,0),1))</f>
        <v/>
      </c>
      <c r="F741" s="118" t="str">
        <f t="shared" si="11"/>
        <v/>
      </c>
      <c r="G741" s="166"/>
    </row>
    <row r="742" spans="1:7" ht="14.25" customHeight="1" x14ac:dyDescent="0.35">
      <c r="A742" s="116" t="s">
        <v>1122</v>
      </c>
      <c r="B742" s="117"/>
      <c r="C742" s="118"/>
      <c r="D742" s="118"/>
      <c r="E742" s="118" t="str">
        <f>IF(ISBLANK(D742),"",INDEX(ΑΜΚ,MATCH(D742,Data!$F$2:$F$1000,0),1))</f>
        <v/>
      </c>
      <c r="F742" s="118" t="str">
        <f t="shared" si="11"/>
        <v/>
      </c>
      <c r="G742" s="166"/>
    </row>
    <row r="743" spans="1:7" ht="14.25" customHeight="1" x14ac:dyDescent="0.35">
      <c r="A743" s="116" t="s">
        <v>1122</v>
      </c>
      <c r="B743" s="117"/>
      <c r="C743" s="118"/>
      <c r="D743" s="118"/>
      <c r="E743" s="118" t="str">
        <f>IF(ISBLANK(D743),"",INDEX(ΑΜΚ,MATCH(D743,Data!$F$2:$F$1000,0),1))</f>
        <v/>
      </c>
      <c r="F743" s="118" t="str">
        <f t="shared" si="11"/>
        <v/>
      </c>
      <c r="G743" s="166"/>
    </row>
    <row r="744" spans="1:7" ht="14.25" customHeight="1" x14ac:dyDescent="0.35">
      <c r="A744" s="116" t="s">
        <v>1122</v>
      </c>
      <c r="B744" s="117"/>
      <c r="C744" s="118"/>
      <c r="D744" s="118"/>
      <c r="E744" s="118" t="str">
        <f>IF(ISBLANK(D744),"",INDEX(ΑΜΚ,MATCH(D744,Data!$F$2:$F$1000,0),1))</f>
        <v/>
      </c>
      <c r="F744" s="118" t="str">
        <f t="shared" si="11"/>
        <v/>
      </c>
      <c r="G744" s="166"/>
    </row>
    <row r="745" spans="1:7" ht="14.25" customHeight="1" x14ac:dyDescent="0.35">
      <c r="A745" s="116" t="s">
        <v>1122</v>
      </c>
      <c r="B745" s="117"/>
      <c r="C745" s="118"/>
      <c r="D745" s="118"/>
      <c r="E745" s="118" t="str">
        <f>IF(ISBLANK(D745),"",INDEX(ΑΜΚ,MATCH(D745,Data!$F$2:$F$1000,0),1))</f>
        <v/>
      </c>
      <c r="F745" s="118" t="str">
        <f t="shared" si="11"/>
        <v/>
      </c>
      <c r="G745" s="166"/>
    </row>
    <row r="746" spans="1:7" ht="14.25" customHeight="1" x14ac:dyDescent="0.35">
      <c r="A746" s="116" t="s">
        <v>1122</v>
      </c>
      <c r="B746" s="117"/>
      <c r="C746" s="118"/>
      <c r="D746" s="118"/>
      <c r="E746" s="118" t="str">
        <f>IF(ISBLANK(D746),"",INDEX(ΑΜΚ,MATCH(D746,Data!$F$2:$F$1000,0),1))</f>
        <v/>
      </c>
      <c r="F746" s="118" t="str">
        <f t="shared" si="11"/>
        <v/>
      </c>
      <c r="G746" s="166"/>
    </row>
    <row r="747" spans="1:7" ht="14.25" customHeight="1" x14ac:dyDescent="0.35">
      <c r="A747" s="116" t="s">
        <v>1122</v>
      </c>
      <c r="B747" s="117"/>
      <c r="C747" s="118"/>
      <c r="D747" s="118"/>
      <c r="E747" s="118" t="str">
        <f>IF(ISBLANK(D747),"",INDEX(ΑΜΚ,MATCH(D747,Data!$F$2:$F$1000,0),1))</f>
        <v/>
      </c>
      <c r="F747" s="118" t="str">
        <f t="shared" si="11"/>
        <v/>
      </c>
      <c r="G747" s="166"/>
    </row>
    <row r="748" spans="1:7" ht="14.25" customHeight="1" x14ac:dyDescent="0.35">
      <c r="A748" s="116" t="s">
        <v>1122</v>
      </c>
      <c r="B748" s="117"/>
      <c r="C748" s="118"/>
      <c r="D748" s="118"/>
      <c r="E748" s="118" t="str">
        <f>IF(ISBLANK(D748),"",INDEX(ΑΜΚ,MATCH(D748,Data!$F$2:$F$1000,0),1))</f>
        <v/>
      </c>
      <c r="F748" s="118" t="str">
        <f t="shared" si="11"/>
        <v/>
      </c>
      <c r="G748" s="166"/>
    </row>
    <row r="749" spans="1:7" ht="14.25" customHeight="1" x14ac:dyDescent="0.35">
      <c r="A749" s="116" t="s">
        <v>1122</v>
      </c>
      <c r="B749" s="117"/>
      <c r="C749" s="118"/>
      <c r="D749" s="118"/>
      <c r="E749" s="118" t="str">
        <f>IF(ISBLANK(D749),"",INDEX(ΑΜΚ,MATCH(D749,Data!$F$2:$F$1000,0),1))</f>
        <v/>
      </c>
      <c r="F749" s="118" t="str">
        <f t="shared" si="11"/>
        <v/>
      </c>
      <c r="G749" s="166"/>
    </row>
    <row r="750" spans="1:7" ht="14.25" customHeight="1" x14ac:dyDescent="0.35">
      <c r="A750" s="116" t="s">
        <v>1122</v>
      </c>
      <c r="B750" s="117"/>
      <c r="C750" s="118"/>
      <c r="D750" s="118"/>
      <c r="E750" s="118" t="str">
        <f>IF(ISBLANK(D750),"",INDEX(ΑΜΚ,MATCH(D750,Data!$F$2:$F$1000,0),1))</f>
        <v/>
      </c>
      <c r="F750" s="118" t="str">
        <f t="shared" si="11"/>
        <v/>
      </c>
      <c r="G750" s="166"/>
    </row>
    <row r="751" spans="1:7" ht="14.25" customHeight="1" x14ac:dyDescent="0.35">
      <c r="A751" s="116" t="s">
        <v>1122</v>
      </c>
      <c r="B751" s="117"/>
      <c r="C751" s="118"/>
      <c r="D751" s="118"/>
      <c r="E751" s="118" t="str">
        <f>IF(ISBLANK(D751),"",INDEX(ΑΜΚ,MATCH(D751,Data!$F$2:$F$1000,0),1))</f>
        <v/>
      </c>
      <c r="F751" s="118" t="str">
        <f t="shared" si="11"/>
        <v/>
      </c>
      <c r="G751" s="166"/>
    </row>
    <row r="752" spans="1:7" ht="14.25" customHeight="1" x14ac:dyDescent="0.35">
      <c r="A752" s="116" t="s">
        <v>1122</v>
      </c>
      <c r="B752" s="117"/>
      <c r="C752" s="118"/>
      <c r="D752" s="118"/>
      <c r="E752" s="118" t="str">
        <f>IF(ISBLANK(D752),"",INDEX(ΑΜΚ,MATCH(D752,Data!$F$2:$F$1000,0),1))</f>
        <v/>
      </c>
      <c r="F752" s="118" t="str">
        <f t="shared" si="11"/>
        <v/>
      </c>
      <c r="G752" s="166"/>
    </row>
    <row r="753" spans="1:7" ht="14.25" customHeight="1" x14ac:dyDescent="0.35">
      <c r="A753" s="116" t="s">
        <v>1122</v>
      </c>
      <c r="B753" s="117"/>
      <c r="C753" s="118"/>
      <c r="D753" s="118"/>
      <c r="E753" s="118" t="str">
        <f>IF(ISBLANK(D753),"",INDEX(ΑΜΚ,MATCH(D753,Data!$F$2:$F$1000,0),1))</f>
        <v/>
      </c>
      <c r="F753" s="118" t="str">
        <f t="shared" si="11"/>
        <v/>
      </c>
      <c r="G753" s="166"/>
    </row>
    <row r="754" spans="1:7" ht="14.25" customHeight="1" x14ac:dyDescent="0.35">
      <c r="A754" s="116" t="s">
        <v>1122</v>
      </c>
      <c r="B754" s="117"/>
      <c r="C754" s="118"/>
      <c r="D754" s="118"/>
      <c r="E754" s="118" t="str">
        <f>IF(ISBLANK(D754),"",INDEX(ΑΜΚ,MATCH(D754,Data!$F$2:$F$1000,0),1))</f>
        <v/>
      </c>
      <c r="F754" s="118" t="str">
        <f t="shared" si="11"/>
        <v/>
      </c>
      <c r="G754" s="166"/>
    </row>
    <row r="755" spans="1:7" ht="14.25" customHeight="1" x14ac:dyDescent="0.35">
      <c r="A755" s="116" t="s">
        <v>1122</v>
      </c>
      <c r="B755" s="117"/>
      <c r="C755" s="118"/>
      <c r="D755" s="118"/>
      <c r="E755" s="118" t="str">
        <f>IF(ISBLANK(D755),"",INDEX(ΑΜΚ,MATCH(D755,Data!$F$2:$F$1000,0),1))</f>
        <v/>
      </c>
      <c r="F755" s="118" t="str">
        <f t="shared" si="11"/>
        <v/>
      </c>
      <c r="G755" s="166"/>
    </row>
    <row r="756" spans="1:7" ht="14.25" customHeight="1" x14ac:dyDescent="0.35">
      <c r="A756" s="116" t="s">
        <v>1122</v>
      </c>
      <c r="B756" s="117"/>
      <c r="C756" s="118"/>
      <c r="D756" s="118"/>
      <c r="E756" s="118" t="str">
        <f>IF(ISBLANK(D756),"",INDEX(ΑΜΚ,MATCH(D756,Data!$F$2:$F$1000,0),1))</f>
        <v/>
      </c>
      <c r="F756" s="118" t="str">
        <f t="shared" si="11"/>
        <v/>
      </c>
      <c r="G756" s="166"/>
    </row>
    <row r="757" spans="1:7" ht="14.25" customHeight="1" x14ac:dyDescent="0.35">
      <c r="A757" s="116" t="s">
        <v>1122</v>
      </c>
      <c r="B757" s="117"/>
      <c r="C757" s="118"/>
      <c r="D757" s="118"/>
      <c r="E757" s="118" t="str">
        <f>IF(ISBLANK(D757),"",INDEX(ΑΜΚ,MATCH(D757,Data!$F$2:$F$1000,0),1))</f>
        <v/>
      </c>
      <c r="F757" s="118" t="str">
        <f t="shared" si="11"/>
        <v/>
      </c>
      <c r="G757" s="166"/>
    </row>
    <row r="758" spans="1:7" ht="14.25" customHeight="1" x14ac:dyDescent="0.35">
      <c r="A758" s="116" t="s">
        <v>1122</v>
      </c>
      <c r="B758" s="117"/>
      <c r="C758" s="118"/>
      <c r="D758" s="118"/>
      <c r="E758" s="118" t="str">
        <f>IF(ISBLANK(D758),"",INDEX(ΑΜΚ,MATCH(D758,Data!$F$2:$F$1000,0),1))</f>
        <v/>
      </c>
      <c r="F758" s="118" t="str">
        <f t="shared" si="11"/>
        <v/>
      </c>
      <c r="G758" s="166"/>
    </row>
    <row r="759" spans="1:7" ht="14.25" customHeight="1" x14ac:dyDescent="0.35">
      <c r="A759" s="116" t="s">
        <v>1122</v>
      </c>
      <c r="B759" s="117"/>
      <c r="C759" s="118"/>
      <c r="D759" s="118"/>
      <c r="E759" s="118" t="str">
        <f>IF(ISBLANK(D759),"",INDEX(ΑΜΚ,MATCH(D759,Data!$F$2:$F$1000,0),1))</f>
        <v/>
      </c>
      <c r="F759" s="118" t="str">
        <f t="shared" si="11"/>
        <v/>
      </c>
      <c r="G759" s="166"/>
    </row>
    <row r="760" spans="1:7" ht="14.25" customHeight="1" x14ac:dyDescent="0.35">
      <c r="A760" s="116" t="s">
        <v>1122</v>
      </c>
      <c r="B760" s="117"/>
      <c r="C760" s="118"/>
      <c r="D760" s="118"/>
      <c r="E760" s="118" t="str">
        <f>IF(ISBLANK(D760),"",INDEX(ΑΜΚ,MATCH(D760,Data!$F$2:$F$1000,0),1))</f>
        <v/>
      </c>
      <c r="F760" s="118" t="str">
        <f t="shared" si="11"/>
        <v/>
      </c>
      <c r="G760" s="166"/>
    </row>
    <row r="761" spans="1:7" ht="14.25" customHeight="1" x14ac:dyDescent="0.35">
      <c r="A761" s="116" t="s">
        <v>1122</v>
      </c>
      <c r="B761" s="117"/>
      <c r="C761" s="118"/>
      <c r="D761" s="118"/>
      <c r="E761" s="118" t="str">
        <f>IF(ISBLANK(D761),"",INDEX(ΑΜΚ,MATCH(D761,Data!$F$2:$F$1000,0),1))</f>
        <v/>
      </c>
      <c r="F761" s="118" t="str">
        <f t="shared" si="11"/>
        <v/>
      </c>
      <c r="G761" s="166"/>
    </row>
    <row r="762" spans="1:7" ht="14.25" customHeight="1" x14ac:dyDescent="0.35">
      <c r="A762" s="116" t="s">
        <v>1122</v>
      </c>
      <c r="B762" s="117"/>
      <c r="C762" s="118"/>
      <c r="D762" s="118"/>
      <c r="E762" s="118" t="str">
        <f>IF(ISBLANK(D762),"",INDEX(ΑΜΚ,MATCH(D762,Data!$F$2:$F$1000,0),1))</f>
        <v/>
      </c>
      <c r="F762" s="118" t="str">
        <f t="shared" si="11"/>
        <v/>
      </c>
      <c r="G762" s="166"/>
    </row>
    <row r="763" spans="1:7" ht="14.25" customHeight="1" x14ac:dyDescent="0.35">
      <c r="A763" s="116" t="s">
        <v>1122</v>
      </c>
      <c r="B763" s="117"/>
      <c r="C763" s="118"/>
      <c r="D763" s="118"/>
      <c r="E763" s="118" t="str">
        <f>IF(ISBLANK(D763),"",INDEX(ΑΜΚ,MATCH(D763,Data!$F$2:$F$1000,0),1))</f>
        <v/>
      </c>
      <c r="F763" s="118" t="str">
        <f t="shared" si="11"/>
        <v/>
      </c>
      <c r="G763" s="166"/>
    </row>
    <row r="764" spans="1:7" ht="14.25" customHeight="1" x14ac:dyDescent="0.35">
      <c r="A764" s="116" t="s">
        <v>1122</v>
      </c>
      <c r="B764" s="117"/>
      <c r="C764" s="118"/>
      <c r="D764" s="118"/>
      <c r="E764" s="118" t="str">
        <f>IF(ISBLANK(D764),"",INDEX(ΑΜΚ,MATCH(D764,Data!$F$2:$F$1000,0),1))</f>
        <v/>
      </c>
      <c r="F764" s="118" t="str">
        <f t="shared" si="11"/>
        <v/>
      </c>
      <c r="G764" s="166"/>
    </row>
    <row r="765" spans="1:7" ht="14.25" customHeight="1" x14ac:dyDescent="0.35">
      <c r="A765" s="116" t="s">
        <v>1122</v>
      </c>
      <c r="B765" s="117"/>
      <c r="C765" s="118"/>
      <c r="D765" s="118"/>
      <c r="E765" s="118" t="str">
        <f>IF(ISBLANK(D765),"",INDEX(ΑΜΚ,MATCH(D765,Data!$F$2:$F$1000,0),1))</f>
        <v/>
      </c>
      <c r="F765" s="118" t="str">
        <f t="shared" si="11"/>
        <v/>
      </c>
      <c r="G765" s="166"/>
    </row>
    <row r="766" spans="1:7" ht="14.25" customHeight="1" x14ac:dyDescent="0.35">
      <c r="A766" s="116" t="s">
        <v>1122</v>
      </c>
      <c r="B766" s="117"/>
      <c r="C766" s="118"/>
      <c r="D766" s="118"/>
      <c r="E766" s="118" t="str">
        <f>IF(ISBLANK(D766),"",INDEX(ΑΜΚ,MATCH(D766,Data!$F$2:$F$1000,0),1))</f>
        <v/>
      </c>
      <c r="F766" s="118" t="str">
        <f t="shared" si="11"/>
        <v/>
      </c>
      <c r="G766" s="166"/>
    </row>
    <row r="767" spans="1:7" ht="14.25" customHeight="1" x14ac:dyDescent="0.35">
      <c r="A767" s="116" t="s">
        <v>1122</v>
      </c>
      <c r="B767" s="117"/>
      <c r="C767" s="118"/>
      <c r="D767" s="118"/>
      <c r="E767" s="118" t="str">
        <f>IF(ISBLANK(D767),"",INDEX(ΑΜΚ,MATCH(D767,Data!$F$2:$F$1000,0),1))</f>
        <v/>
      </c>
      <c r="F767" s="118" t="str">
        <f t="shared" si="11"/>
        <v/>
      </c>
      <c r="G767" s="166"/>
    </row>
    <row r="768" spans="1:7" ht="14.25" customHeight="1" x14ac:dyDescent="0.35">
      <c r="A768" s="116" t="s">
        <v>1122</v>
      </c>
      <c r="B768" s="117"/>
      <c r="C768" s="118"/>
      <c r="D768" s="118"/>
      <c r="E768" s="118" t="str">
        <f>IF(ISBLANK(D768),"",INDEX(ΑΜΚ,MATCH(D768,Data!$F$2:$F$1000,0),1))</f>
        <v/>
      </c>
      <c r="F768" s="118" t="str">
        <f t="shared" si="11"/>
        <v/>
      </c>
      <c r="G768" s="166"/>
    </row>
    <row r="769" spans="1:7" ht="14.25" customHeight="1" x14ac:dyDescent="0.35">
      <c r="A769" s="116" t="s">
        <v>1122</v>
      </c>
      <c r="B769" s="117"/>
      <c r="C769" s="118"/>
      <c r="D769" s="118"/>
      <c r="E769" s="118" t="str">
        <f>IF(ISBLANK(D769),"",INDEX(ΑΜΚ,MATCH(D769,Data!$F$2:$F$1000,0),1))</f>
        <v/>
      </c>
      <c r="F769" s="118" t="str">
        <f t="shared" si="11"/>
        <v/>
      </c>
      <c r="G769" s="166"/>
    </row>
    <row r="770" spans="1:7" ht="14.25" customHeight="1" x14ac:dyDescent="0.35">
      <c r="A770" s="116" t="s">
        <v>1122</v>
      </c>
      <c r="B770" s="117"/>
      <c r="C770" s="118"/>
      <c r="D770" s="118"/>
      <c r="E770" s="118" t="str">
        <f>IF(ISBLANK(D770),"",INDEX(ΑΜΚ,MATCH(D770,Data!$F$2:$F$1000,0),1))</f>
        <v/>
      </c>
      <c r="F770" s="118" t="str">
        <f t="shared" ref="F770:F833" si="12">IF(ISBLANK(C770),"",INDEX(ΚΩΔ_ΜΑΘΗΜ_ΑΙΣΘ_Α1,MATCH(C770,ΜΑΘΗΜ_ΑΙΣΘ_Α1,0)))</f>
        <v/>
      </c>
      <c r="G770" s="166"/>
    </row>
    <row r="771" spans="1:7" ht="14.25" customHeight="1" x14ac:dyDescent="0.35">
      <c r="A771" s="116" t="s">
        <v>1122</v>
      </c>
      <c r="B771" s="117"/>
      <c r="C771" s="118"/>
      <c r="D771" s="118"/>
      <c r="E771" s="118" t="str">
        <f>IF(ISBLANK(D771),"",INDEX(ΑΜΚ,MATCH(D771,Data!$F$2:$F$1000,0),1))</f>
        <v/>
      </c>
      <c r="F771" s="118" t="str">
        <f t="shared" si="12"/>
        <v/>
      </c>
      <c r="G771" s="166"/>
    </row>
    <row r="772" spans="1:7" ht="14.25" customHeight="1" x14ac:dyDescent="0.35">
      <c r="A772" s="116" t="s">
        <v>1122</v>
      </c>
      <c r="B772" s="117"/>
      <c r="C772" s="118"/>
      <c r="D772" s="118"/>
      <c r="E772" s="118" t="str">
        <f>IF(ISBLANK(D772),"",INDEX(ΑΜΚ,MATCH(D772,Data!$F$2:$F$1000,0),1))</f>
        <v/>
      </c>
      <c r="F772" s="118" t="str">
        <f t="shared" si="12"/>
        <v/>
      </c>
      <c r="G772" s="166"/>
    </row>
    <row r="773" spans="1:7" ht="14.25" customHeight="1" x14ac:dyDescent="0.35">
      <c r="A773" s="116" t="s">
        <v>1122</v>
      </c>
      <c r="B773" s="117"/>
      <c r="C773" s="118"/>
      <c r="D773" s="118"/>
      <c r="E773" s="118" t="str">
        <f>IF(ISBLANK(D773),"",INDEX(ΑΜΚ,MATCH(D773,Data!$F$2:$F$1000,0),1))</f>
        <v/>
      </c>
      <c r="F773" s="118" t="str">
        <f t="shared" si="12"/>
        <v/>
      </c>
      <c r="G773" s="166"/>
    </row>
    <row r="774" spans="1:7" ht="14.25" customHeight="1" x14ac:dyDescent="0.35">
      <c r="A774" s="116" t="s">
        <v>1122</v>
      </c>
      <c r="B774" s="117"/>
      <c r="C774" s="118"/>
      <c r="D774" s="118"/>
      <c r="E774" s="118" t="str">
        <f>IF(ISBLANK(D774),"",INDEX(ΑΜΚ,MATCH(D774,Data!$F$2:$F$1000,0),1))</f>
        <v/>
      </c>
      <c r="F774" s="118" t="str">
        <f t="shared" si="12"/>
        <v/>
      </c>
      <c r="G774" s="166"/>
    </row>
    <row r="775" spans="1:7" ht="14.25" customHeight="1" x14ac:dyDescent="0.35">
      <c r="A775" s="116" t="s">
        <v>1122</v>
      </c>
      <c r="B775" s="117"/>
      <c r="C775" s="118"/>
      <c r="D775" s="118"/>
      <c r="E775" s="118" t="str">
        <f>IF(ISBLANK(D775),"",INDEX(ΑΜΚ,MATCH(D775,Data!$F$2:$F$1000,0),1))</f>
        <v/>
      </c>
      <c r="F775" s="118" t="str">
        <f t="shared" si="12"/>
        <v/>
      </c>
      <c r="G775" s="166"/>
    </row>
    <row r="776" spans="1:7" ht="14.25" customHeight="1" x14ac:dyDescent="0.35">
      <c r="A776" s="116" t="s">
        <v>1122</v>
      </c>
      <c r="B776" s="117"/>
      <c r="C776" s="118"/>
      <c r="D776" s="118"/>
      <c r="E776" s="118" t="str">
        <f>IF(ISBLANK(D776),"",INDEX(ΑΜΚ,MATCH(D776,Data!$F$2:$F$1000,0),1))</f>
        <v/>
      </c>
      <c r="F776" s="118" t="str">
        <f t="shared" si="12"/>
        <v/>
      </c>
      <c r="G776" s="166"/>
    </row>
    <row r="777" spans="1:7" ht="14.25" customHeight="1" x14ac:dyDescent="0.35">
      <c r="A777" s="116" t="s">
        <v>1122</v>
      </c>
      <c r="B777" s="117"/>
      <c r="C777" s="118"/>
      <c r="D777" s="118"/>
      <c r="E777" s="118" t="str">
        <f>IF(ISBLANK(D777),"",INDEX(ΑΜΚ,MATCH(D777,Data!$F$2:$F$1000,0),1))</f>
        <v/>
      </c>
      <c r="F777" s="118" t="str">
        <f t="shared" si="12"/>
        <v/>
      </c>
      <c r="G777" s="166"/>
    </row>
    <row r="778" spans="1:7" ht="14.25" customHeight="1" x14ac:dyDescent="0.35">
      <c r="A778" s="116" t="s">
        <v>1122</v>
      </c>
      <c r="B778" s="117"/>
      <c r="C778" s="118"/>
      <c r="D778" s="118"/>
      <c r="E778" s="118" t="str">
        <f>IF(ISBLANK(D778),"",INDEX(ΑΜΚ,MATCH(D778,Data!$F$2:$F$1000,0),1))</f>
        <v/>
      </c>
      <c r="F778" s="118" t="str">
        <f t="shared" si="12"/>
        <v/>
      </c>
      <c r="G778" s="166"/>
    </row>
    <row r="779" spans="1:7" ht="14.25" customHeight="1" x14ac:dyDescent="0.35">
      <c r="A779" s="116" t="s">
        <v>1122</v>
      </c>
      <c r="B779" s="117"/>
      <c r="C779" s="118"/>
      <c r="D779" s="118"/>
      <c r="E779" s="118" t="str">
        <f>IF(ISBLANK(D779),"",INDEX(ΑΜΚ,MATCH(D779,Data!$F$2:$F$1000,0),1))</f>
        <v/>
      </c>
      <c r="F779" s="118" t="str">
        <f t="shared" si="12"/>
        <v/>
      </c>
      <c r="G779" s="166"/>
    </row>
    <row r="780" spans="1:7" ht="14.25" customHeight="1" x14ac:dyDescent="0.35">
      <c r="A780" s="116" t="s">
        <v>1122</v>
      </c>
      <c r="B780" s="117"/>
      <c r="C780" s="118"/>
      <c r="D780" s="118"/>
      <c r="E780" s="118" t="str">
        <f>IF(ISBLANK(D780),"",INDEX(ΑΜΚ,MATCH(D780,Data!$F$2:$F$1000,0),1))</f>
        <v/>
      </c>
      <c r="F780" s="118" t="str">
        <f t="shared" si="12"/>
        <v/>
      </c>
      <c r="G780" s="166"/>
    </row>
    <row r="781" spans="1:7" ht="14.25" customHeight="1" x14ac:dyDescent="0.35">
      <c r="A781" s="116" t="s">
        <v>1122</v>
      </c>
      <c r="B781" s="117"/>
      <c r="C781" s="118"/>
      <c r="D781" s="118"/>
      <c r="E781" s="118" t="str">
        <f>IF(ISBLANK(D781),"",INDEX(ΑΜΚ,MATCH(D781,Data!$F$2:$F$1000,0),1))</f>
        <v/>
      </c>
      <c r="F781" s="118" t="str">
        <f t="shared" si="12"/>
        <v/>
      </c>
      <c r="G781" s="166"/>
    </row>
    <row r="782" spans="1:7" ht="14.25" customHeight="1" x14ac:dyDescent="0.35">
      <c r="A782" s="116" t="s">
        <v>1122</v>
      </c>
      <c r="B782" s="117"/>
      <c r="C782" s="118"/>
      <c r="D782" s="118"/>
      <c r="E782" s="118" t="str">
        <f>IF(ISBLANK(D782),"",INDEX(ΑΜΚ,MATCH(D782,Data!$F$2:$F$1000,0),1))</f>
        <v/>
      </c>
      <c r="F782" s="118" t="str">
        <f t="shared" si="12"/>
        <v/>
      </c>
      <c r="G782" s="166"/>
    </row>
    <row r="783" spans="1:7" ht="14.25" customHeight="1" x14ac:dyDescent="0.35">
      <c r="A783" s="116" t="s">
        <v>1122</v>
      </c>
      <c r="B783" s="117"/>
      <c r="C783" s="118"/>
      <c r="D783" s="118"/>
      <c r="E783" s="118" t="str">
        <f>IF(ISBLANK(D783),"",INDEX(ΑΜΚ,MATCH(D783,Data!$F$2:$F$1000,0),1))</f>
        <v/>
      </c>
      <c r="F783" s="118" t="str">
        <f t="shared" si="12"/>
        <v/>
      </c>
      <c r="G783" s="166"/>
    </row>
    <row r="784" spans="1:7" ht="14.25" customHeight="1" x14ac:dyDescent="0.35">
      <c r="A784" s="116" t="s">
        <v>1122</v>
      </c>
      <c r="B784" s="117"/>
      <c r="C784" s="118"/>
      <c r="D784" s="118"/>
      <c r="E784" s="118" t="str">
        <f>IF(ISBLANK(D784),"",INDEX(ΑΜΚ,MATCH(D784,Data!$F$2:$F$1000,0),1))</f>
        <v/>
      </c>
      <c r="F784" s="118" t="str">
        <f t="shared" si="12"/>
        <v/>
      </c>
      <c r="G784" s="166"/>
    </row>
    <row r="785" spans="1:7" ht="14.25" customHeight="1" x14ac:dyDescent="0.35">
      <c r="A785" s="116" t="s">
        <v>1122</v>
      </c>
      <c r="B785" s="117"/>
      <c r="C785" s="118"/>
      <c r="D785" s="118"/>
      <c r="E785" s="118" t="str">
        <f>IF(ISBLANK(D785),"",INDEX(ΑΜΚ,MATCH(D785,Data!$F$2:$F$1000,0),1))</f>
        <v/>
      </c>
      <c r="F785" s="118" t="str">
        <f t="shared" si="12"/>
        <v/>
      </c>
      <c r="G785" s="166"/>
    </row>
    <row r="786" spans="1:7" ht="14.25" customHeight="1" x14ac:dyDescent="0.35">
      <c r="A786" s="116" t="s">
        <v>1122</v>
      </c>
      <c r="B786" s="117"/>
      <c r="C786" s="118"/>
      <c r="D786" s="118"/>
      <c r="E786" s="118" t="str">
        <f>IF(ISBLANK(D786),"",INDEX(ΑΜΚ,MATCH(D786,Data!$F$2:$F$1000,0),1))</f>
        <v/>
      </c>
      <c r="F786" s="118" t="str">
        <f t="shared" si="12"/>
        <v/>
      </c>
      <c r="G786" s="166"/>
    </row>
    <row r="787" spans="1:7" ht="14.25" customHeight="1" x14ac:dyDescent="0.35">
      <c r="A787" s="116" t="s">
        <v>1122</v>
      </c>
      <c r="B787" s="117"/>
      <c r="C787" s="118"/>
      <c r="D787" s="118"/>
      <c r="E787" s="118" t="str">
        <f>IF(ISBLANK(D787),"",INDEX(ΑΜΚ,MATCH(D787,Data!$F$2:$F$1000,0),1))</f>
        <v/>
      </c>
      <c r="F787" s="118" t="str">
        <f t="shared" si="12"/>
        <v/>
      </c>
      <c r="G787" s="166"/>
    </row>
    <row r="788" spans="1:7" ht="14.25" customHeight="1" x14ac:dyDescent="0.35">
      <c r="A788" s="116" t="s">
        <v>1122</v>
      </c>
      <c r="B788" s="117"/>
      <c r="C788" s="118"/>
      <c r="D788" s="118"/>
      <c r="E788" s="118" t="str">
        <f>IF(ISBLANK(D788),"",INDEX(ΑΜΚ,MATCH(D788,Data!$F$2:$F$1000,0),1))</f>
        <v/>
      </c>
      <c r="F788" s="118" t="str">
        <f t="shared" si="12"/>
        <v/>
      </c>
      <c r="G788" s="166"/>
    </row>
    <row r="789" spans="1:7" ht="14.25" customHeight="1" x14ac:dyDescent="0.35">
      <c r="A789" s="116" t="s">
        <v>1122</v>
      </c>
      <c r="B789" s="117"/>
      <c r="C789" s="118"/>
      <c r="D789" s="118"/>
      <c r="E789" s="118" t="str">
        <f>IF(ISBLANK(D789),"",INDEX(ΑΜΚ,MATCH(D789,Data!$F$2:$F$1000,0),1))</f>
        <v/>
      </c>
      <c r="F789" s="118" t="str">
        <f t="shared" si="12"/>
        <v/>
      </c>
      <c r="G789" s="166"/>
    </row>
    <row r="790" spans="1:7" ht="14.25" customHeight="1" x14ac:dyDescent="0.35">
      <c r="A790" s="116" t="s">
        <v>1122</v>
      </c>
      <c r="B790" s="117"/>
      <c r="C790" s="118"/>
      <c r="D790" s="118"/>
      <c r="E790" s="118" t="str">
        <f>IF(ISBLANK(D790),"",INDEX(ΑΜΚ,MATCH(D790,Data!$F$2:$F$1000,0),1))</f>
        <v/>
      </c>
      <c r="F790" s="118" t="str">
        <f t="shared" si="12"/>
        <v/>
      </c>
      <c r="G790" s="166"/>
    </row>
    <row r="791" spans="1:7" ht="14.25" customHeight="1" x14ac:dyDescent="0.35">
      <c r="A791" s="116" t="s">
        <v>1122</v>
      </c>
      <c r="B791" s="117"/>
      <c r="C791" s="118"/>
      <c r="D791" s="118"/>
      <c r="E791" s="118" t="str">
        <f>IF(ISBLANK(D791),"",INDEX(ΑΜΚ,MATCH(D791,Data!$F$2:$F$1000,0),1))</f>
        <v/>
      </c>
      <c r="F791" s="118" t="str">
        <f t="shared" si="12"/>
        <v/>
      </c>
      <c r="G791" s="166"/>
    </row>
    <row r="792" spans="1:7" ht="14.25" customHeight="1" x14ac:dyDescent="0.35">
      <c r="A792" s="116" t="s">
        <v>1122</v>
      </c>
      <c r="B792" s="117"/>
      <c r="C792" s="118"/>
      <c r="D792" s="118"/>
      <c r="E792" s="118" t="str">
        <f>IF(ISBLANK(D792),"",INDEX(ΑΜΚ,MATCH(D792,Data!$F$2:$F$1000,0),1))</f>
        <v/>
      </c>
      <c r="F792" s="118" t="str">
        <f t="shared" si="12"/>
        <v/>
      </c>
      <c r="G792" s="166"/>
    </row>
    <row r="793" spans="1:7" ht="14.25" customHeight="1" x14ac:dyDescent="0.35">
      <c r="A793" s="116" t="s">
        <v>1122</v>
      </c>
      <c r="B793" s="117"/>
      <c r="C793" s="118"/>
      <c r="D793" s="118"/>
      <c r="E793" s="118" t="str">
        <f>IF(ISBLANK(D793),"",INDEX(ΑΜΚ,MATCH(D793,Data!$F$2:$F$1000,0),1))</f>
        <v/>
      </c>
      <c r="F793" s="118" t="str">
        <f t="shared" si="12"/>
        <v/>
      </c>
      <c r="G793" s="166"/>
    </row>
    <row r="794" spans="1:7" ht="14.25" customHeight="1" x14ac:dyDescent="0.35">
      <c r="A794" s="116" t="s">
        <v>1122</v>
      </c>
      <c r="B794" s="117"/>
      <c r="C794" s="118"/>
      <c r="D794" s="118"/>
      <c r="E794" s="118" t="str">
        <f>IF(ISBLANK(D794),"",INDEX(ΑΜΚ,MATCH(D794,Data!$F$2:$F$1000,0),1))</f>
        <v/>
      </c>
      <c r="F794" s="118" t="str">
        <f t="shared" si="12"/>
        <v/>
      </c>
      <c r="G794" s="166"/>
    </row>
    <row r="795" spans="1:7" ht="14.25" customHeight="1" x14ac:dyDescent="0.35">
      <c r="A795" s="116" t="s">
        <v>1122</v>
      </c>
      <c r="B795" s="117"/>
      <c r="C795" s="118"/>
      <c r="D795" s="118"/>
      <c r="E795" s="118" t="str">
        <f>IF(ISBLANK(D795),"",INDEX(ΑΜΚ,MATCH(D795,Data!$F$2:$F$1000,0),1))</f>
        <v/>
      </c>
      <c r="F795" s="118" t="str">
        <f t="shared" si="12"/>
        <v/>
      </c>
      <c r="G795" s="166"/>
    </row>
    <row r="796" spans="1:7" ht="14.25" customHeight="1" x14ac:dyDescent="0.35">
      <c r="A796" s="116" t="s">
        <v>1122</v>
      </c>
      <c r="B796" s="117"/>
      <c r="C796" s="118"/>
      <c r="D796" s="118"/>
      <c r="E796" s="118" t="str">
        <f>IF(ISBLANK(D796),"",INDEX(ΑΜΚ,MATCH(D796,Data!$F$2:$F$1000,0),1))</f>
        <v/>
      </c>
      <c r="F796" s="118" t="str">
        <f t="shared" si="12"/>
        <v/>
      </c>
      <c r="G796" s="166"/>
    </row>
    <row r="797" spans="1:7" ht="14.25" customHeight="1" x14ac:dyDescent="0.35">
      <c r="A797" s="116" t="s">
        <v>1122</v>
      </c>
      <c r="B797" s="117"/>
      <c r="C797" s="118"/>
      <c r="D797" s="118"/>
      <c r="E797" s="118" t="str">
        <f>IF(ISBLANK(D797),"",INDEX(ΑΜΚ,MATCH(D797,Data!$F$2:$F$1000,0),1))</f>
        <v/>
      </c>
      <c r="F797" s="118" t="str">
        <f t="shared" si="12"/>
        <v/>
      </c>
      <c r="G797" s="166"/>
    </row>
    <row r="798" spans="1:7" ht="14.25" customHeight="1" x14ac:dyDescent="0.35">
      <c r="A798" s="116" t="s">
        <v>1122</v>
      </c>
      <c r="B798" s="117"/>
      <c r="C798" s="118"/>
      <c r="D798" s="118"/>
      <c r="E798" s="118" t="str">
        <f>IF(ISBLANK(D798),"",INDEX(ΑΜΚ,MATCH(D798,Data!$F$2:$F$1000,0),1))</f>
        <v/>
      </c>
      <c r="F798" s="118" t="str">
        <f t="shared" si="12"/>
        <v/>
      </c>
      <c r="G798" s="166"/>
    </row>
    <row r="799" spans="1:7" ht="14.25" customHeight="1" x14ac:dyDescent="0.35">
      <c r="A799" s="116" t="s">
        <v>1122</v>
      </c>
      <c r="B799" s="117"/>
      <c r="C799" s="118"/>
      <c r="D799" s="118"/>
      <c r="E799" s="118" t="str">
        <f>IF(ISBLANK(D799),"",INDEX(ΑΜΚ,MATCH(D799,Data!$F$2:$F$1000,0),1))</f>
        <v/>
      </c>
      <c r="F799" s="118" t="str">
        <f t="shared" si="12"/>
        <v/>
      </c>
      <c r="G799" s="166"/>
    </row>
    <row r="800" spans="1:7" ht="14.25" customHeight="1" x14ac:dyDescent="0.35">
      <c r="A800" s="116" t="s">
        <v>1122</v>
      </c>
      <c r="B800" s="117"/>
      <c r="C800" s="118"/>
      <c r="D800" s="118"/>
      <c r="E800" s="118" t="str">
        <f>IF(ISBLANK(D800),"",INDEX(ΑΜΚ,MATCH(D800,Data!$F$2:$F$1000,0),1))</f>
        <v/>
      </c>
      <c r="F800" s="118" t="str">
        <f t="shared" si="12"/>
        <v/>
      </c>
      <c r="G800" s="166"/>
    </row>
    <row r="801" spans="1:7" ht="14.25" customHeight="1" x14ac:dyDescent="0.35">
      <c r="A801" s="116" t="s">
        <v>1122</v>
      </c>
      <c r="B801" s="117"/>
      <c r="C801" s="118"/>
      <c r="D801" s="118"/>
      <c r="E801" s="118" t="str">
        <f>IF(ISBLANK(D801),"",INDEX(ΑΜΚ,MATCH(D801,Data!$F$2:$F$1000,0),1))</f>
        <v/>
      </c>
      <c r="F801" s="118" t="str">
        <f t="shared" si="12"/>
        <v/>
      </c>
      <c r="G801" s="166"/>
    </row>
    <row r="802" spans="1:7" ht="14.25" customHeight="1" x14ac:dyDescent="0.35">
      <c r="A802" s="116" t="s">
        <v>1122</v>
      </c>
      <c r="B802" s="117"/>
      <c r="C802" s="118"/>
      <c r="D802" s="118"/>
      <c r="E802" s="118" t="str">
        <f>IF(ISBLANK(D802),"",INDEX(ΑΜΚ,MATCH(D802,Data!$F$2:$F$1000,0),1))</f>
        <v/>
      </c>
      <c r="F802" s="118" t="str">
        <f t="shared" si="12"/>
        <v/>
      </c>
      <c r="G802" s="166"/>
    </row>
    <row r="803" spans="1:7" ht="14.25" customHeight="1" x14ac:dyDescent="0.35">
      <c r="A803" s="116" t="s">
        <v>1122</v>
      </c>
      <c r="B803" s="117"/>
      <c r="C803" s="118"/>
      <c r="D803" s="118"/>
      <c r="E803" s="118" t="str">
        <f>IF(ISBLANK(D803),"",INDEX(ΑΜΚ,MATCH(D803,Data!$F$2:$F$1000,0),1))</f>
        <v/>
      </c>
      <c r="F803" s="118" t="str">
        <f t="shared" si="12"/>
        <v/>
      </c>
      <c r="G803" s="166"/>
    </row>
    <row r="804" spans="1:7" ht="14.25" customHeight="1" x14ac:dyDescent="0.35">
      <c r="A804" s="116" t="s">
        <v>1122</v>
      </c>
      <c r="B804" s="117"/>
      <c r="C804" s="118"/>
      <c r="D804" s="118"/>
      <c r="E804" s="118" t="str">
        <f>IF(ISBLANK(D804),"",INDEX(ΑΜΚ,MATCH(D804,Data!$F$2:$F$1000,0),1))</f>
        <v/>
      </c>
      <c r="F804" s="118" t="str">
        <f t="shared" si="12"/>
        <v/>
      </c>
      <c r="G804" s="166"/>
    </row>
    <row r="805" spans="1:7" ht="14.25" customHeight="1" x14ac:dyDescent="0.35">
      <c r="A805" s="116" t="s">
        <v>1122</v>
      </c>
      <c r="B805" s="117"/>
      <c r="C805" s="118"/>
      <c r="D805" s="118"/>
      <c r="E805" s="118" t="str">
        <f>IF(ISBLANK(D805),"",INDEX(ΑΜΚ,MATCH(D805,Data!$F$2:$F$1000,0),1))</f>
        <v/>
      </c>
      <c r="F805" s="118" t="str">
        <f t="shared" si="12"/>
        <v/>
      </c>
      <c r="G805" s="166"/>
    </row>
    <row r="806" spans="1:7" ht="14.25" customHeight="1" x14ac:dyDescent="0.35">
      <c r="A806" s="116" t="s">
        <v>1122</v>
      </c>
      <c r="B806" s="117"/>
      <c r="C806" s="118"/>
      <c r="D806" s="118"/>
      <c r="E806" s="118" t="str">
        <f>IF(ISBLANK(D806),"",INDEX(ΑΜΚ,MATCH(D806,Data!$F$2:$F$1000,0),1))</f>
        <v/>
      </c>
      <c r="F806" s="118" t="str">
        <f t="shared" si="12"/>
        <v/>
      </c>
      <c r="G806" s="166"/>
    </row>
    <row r="807" spans="1:7" ht="14.25" customHeight="1" x14ac:dyDescent="0.35">
      <c r="A807" s="116" t="s">
        <v>1122</v>
      </c>
      <c r="B807" s="117"/>
      <c r="C807" s="118"/>
      <c r="D807" s="118"/>
      <c r="E807" s="118" t="str">
        <f>IF(ISBLANK(D807),"",INDEX(ΑΜΚ,MATCH(D807,Data!$F$2:$F$1000,0),1))</f>
        <v/>
      </c>
      <c r="F807" s="118" t="str">
        <f t="shared" si="12"/>
        <v/>
      </c>
      <c r="G807" s="166"/>
    </row>
    <row r="808" spans="1:7" ht="14.25" customHeight="1" x14ac:dyDescent="0.35">
      <c r="A808" s="116" t="s">
        <v>1122</v>
      </c>
      <c r="B808" s="117"/>
      <c r="C808" s="118"/>
      <c r="D808" s="118"/>
      <c r="E808" s="118" t="str">
        <f>IF(ISBLANK(D808),"",INDEX(ΑΜΚ,MATCH(D808,Data!$F$2:$F$1000,0),1))</f>
        <v/>
      </c>
      <c r="F808" s="118" t="str">
        <f t="shared" si="12"/>
        <v/>
      </c>
      <c r="G808" s="166"/>
    </row>
    <row r="809" spans="1:7" ht="14.25" customHeight="1" x14ac:dyDescent="0.35">
      <c r="A809" s="116" t="s">
        <v>1122</v>
      </c>
      <c r="B809" s="117"/>
      <c r="C809" s="118"/>
      <c r="D809" s="118"/>
      <c r="E809" s="118" t="str">
        <f>IF(ISBLANK(D809),"",INDEX(ΑΜΚ,MATCH(D809,Data!$F$2:$F$1000,0),1))</f>
        <v/>
      </c>
      <c r="F809" s="118" t="str">
        <f t="shared" si="12"/>
        <v/>
      </c>
      <c r="G809" s="166"/>
    </row>
    <row r="810" spans="1:7" ht="14.25" customHeight="1" x14ac:dyDescent="0.35">
      <c r="A810" s="116" t="s">
        <v>1122</v>
      </c>
      <c r="B810" s="117"/>
      <c r="C810" s="118"/>
      <c r="D810" s="118"/>
      <c r="E810" s="118" t="str">
        <f>IF(ISBLANK(D810),"",INDEX(ΑΜΚ,MATCH(D810,Data!$F$2:$F$1000,0),1))</f>
        <v/>
      </c>
      <c r="F810" s="118" t="str">
        <f t="shared" si="12"/>
        <v/>
      </c>
      <c r="G810" s="166"/>
    </row>
    <row r="811" spans="1:7" ht="14.25" customHeight="1" x14ac:dyDescent="0.35">
      <c r="A811" s="116" t="s">
        <v>1122</v>
      </c>
      <c r="B811" s="117"/>
      <c r="C811" s="118"/>
      <c r="D811" s="118"/>
      <c r="E811" s="118" t="str">
        <f>IF(ISBLANK(D811),"",INDEX(ΑΜΚ,MATCH(D811,Data!$F$2:$F$1000,0),1))</f>
        <v/>
      </c>
      <c r="F811" s="118" t="str">
        <f t="shared" si="12"/>
        <v/>
      </c>
      <c r="G811" s="166"/>
    </row>
    <row r="812" spans="1:7" ht="14.25" customHeight="1" x14ac:dyDescent="0.35">
      <c r="A812" s="116" t="s">
        <v>1122</v>
      </c>
      <c r="B812" s="117"/>
      <c r="C812" s="118"/>
      <c r="D812" s="118"/>
      <c r="E812" s="118" t="str">
        <f>IF(ISBLANK(D812),"",INDEX(ΑΜΚ,MATCH(D812,Data!$F$2:$F$1000,0),1))</f>
        <v/>
      </c>
      <c r="F812" s="118" t="str">
        <f t="shared" si="12"/>
        <v/>
      </c>
      <c r="G812" s="166"/>
    </row>
    <row r="813" spans="1:7" ht="14.25" customHeight="1" x14ac:dyDescent="0.35">
      <c r="A813" s="116" t="s">
        <v>1122</v>
      </c>
      <c r="B813" s="117"/>
      <c r="C813" s="118"/>
      <c r="D813" s="118"/>
      <c r="E813" s="118" t="str">
        <f>IF(ISBLANK(D813),"",INDEX(ΑΜΚ,MATCH(D813,Data!$F$2:$F$1000,0),1))</f>
        <v/>
      </c>
      <c r="F813" s="118" t="str">
        <f t="shared" si="12"/>
        <v/>
      </c>
      <c r="G813" s="166"/>
    </row>
    <row r="814" spans="1:7" ht="14.25" customHeight="1" x14ac:dyDescent="0.35">
      <c r="A814" s="116" t="s">
        <v>1122</v>
      </c>
      <c r="B814" s="117"/>
      <c r="C814" s="118"/>
      <c r="D814" s="118"/>
      <c r="E814" s="118" t="str">
        <f>IF(ISBLANK(D814),"",INDEX(ΑΜΚ,MATCH(D814,Data!$F$2:$F$1000,0),1))</f>
        <v/>
      </c>
      <c r="F814" s="118" t="str">
        <f t="shared" si="12"/>
        <v/>
      </c>
      <c r="G814" s="166"/>
    </row>
    <row r="815" spans="1:7" ht="14.25" customHeight="1" x14ac:dyDescent="0.35">
      <c r="A815" s="116" t="s">
        <v>1122</v>
      </c>
      <c r="B815" s="117"/>
      <c r="C815" s="118"/>
      <c r="D815" s="118"/>
      <c r="E815" s="118" t="str">
        <f>IF(ISBLANK(D815),"",INDEX(ΑΜΚ,MATCH(D815,Data!$F$2:$F$1000,0),1))</f>
        <v/>
      </c>
      <c r="F815" s="118" t="str">
        <f t="shared" si="12"/>
        <v/>
      </c>
      <c r="G815" s="166"/>
    </row>
    <row r="816" spans="1:7" ht="14.25" customHeight="1" x14ac:dyDescent="0.35">
      <c r="A816" s="116" t="s">
        <v>1122</v>
      </c>
      <c r="B816" s="117"/>
      <c r="C816" s="118"/>
      <c r="D816" s="118"/>
      <c r="E816" s="118" t="str">
        <f>IF(ISBLANK(D816),"",INDEX(ΑΜΚ,MATCH(D816,Data!$F$2:$F$1000,0),1))</f>
        <v/>
      </c>
      <c r="F816" s="118" t="str">
        <f t="shared" si="12"/>
        <v/>
      </c>
      <c r="G816" s="166"/>
    </row>
    <row r="817" spans="1:7" ht="14.25" customHeight="1" x14ac:dyDescent="0.35">
      <c r="A817" s="116" t="s">
        <v>1122</v>
      </c>
      <c r="B817" s="117"/>
      <c r="C817" s="118"/>
      <c r="D817" s="118"/>
      <c r="E817" s="118" t="str">
        <f>IF(ISBLANK(D817),"",INDEX(ΑΜΚ,MATCH(D817,Data!$F$2:$F$1000,0),1))</f>
        <v/>
      </c>
      <c r="F817" s="118" t="str">
        <f t="shared" si="12"/>
        <v/>
      </c>
      <c r="G817" s="166"/>
    </row>
    <row r="818" spans="1:7" ht="14.25" customHeight="1" x14ac:dyDescent="0.35">
      <c r="A818" s="116" t="s">
        <v>1122</v>
      </c>
      <c r="B818" s="117"/>
      <c r="C818" s="118"/>
      <c r="D818" s="118"/>
      <c r="E818" s="118" t="str">
        <f>IF(ISBLANK(D818),"",INDEX(ΑΜΚ,MATCH(D818,Data!$F$2:$F$1000,0),1))</f>
        <v/>
      </c>
      <c r="F818" s="118" t="str">
        <f t="shared" si="12"/>
        <v/>
      </c>
      <c r="G818" s="166"/>
    </row>
    <row r="819" spans="1:7" ht="14.25" customHeight="1" x14ac:dyDescent="0.35">
      <c r="A819" s="116" t="s">
        <v>1122</v>
      </c>
      <c r="B819" s="117"/>
      <c r="C819" s="118"/>
      <c r="D819" s="118"/>
      <c r="E819" s="118" t="str">
        <f>IF(ISBLANK(D819),"",INDEX(ΑΜΚ,MATCH(D819,Data!$F$2:$F$1000,0),1))</f>
        <v/>
      </c>
      <c r="F819" s="118" t="str">
        <f t="shared" si="12"/>
        <v/>
      </c>
      <c r="G819" s="166"/>
    </row>
    <row r="820" spans="1:7" ht="14.25" customHeight="1" x14ac:dyDescent="0.35">
      <c r="A820" s="116" t="s">
        <v>1122</v>
      </c>
      <c r="B820" s="117"/>
      <c r="C820" s="118"/>
      <c r="D820" s="118"/>
      <c r="E820" s="118" t="str">
        <f>IF(ISBLANK(D820),"",INDEX(ΑΜΚ,MATCH(D820,Data!$F$2:$F$1000,0),1))</f>
        <v/>
      </c>
      <c r="F820" s="118" t="str">
        <f t="shared" si="12"/>
        <v/>
      </c>
      <c r="G820" s="166"/>
    </row>
    <row r="821" spans="1:7" ht="14.25" customHeight="1" x14ac:dyDescent="0.35">
      <c r="A821" s="116" t="s">
        <v>1122</v>
      </c>
      <c r="B821" s="117"/>
      <c r="C821" s="118"/>
      <c r="D821" s="118"/>
      <c r="E821" s="118" t="str">
        <f>IF(ISBLANK(D821),"",INDEX(ΑΜΚ,MATCH(D821,Data!$F$2:$F$1000,0),1))</f>
        <v/>
      </c>
      <c r="F821" s="118" t="str">
        <f t="shared" si="12"/>
        <v/>
      </c>
      <c r="G821" s="166"/>
    </row>
    <row r="822" spans="1:7" ht="14.25" customHeight="1" x14ac:dyDescent="0.35">
      <c r="A822" s="116" t="s">
        <v>1122</v>
      </c>
      <c r="B822" s="117"/>
      <c r="C822" s="118"/>
      <c r="D822" s="118"/>
      <c r="E822" s="118" t="str">
        <f>IF(ISBLANK(D822),"",INDEX(ΑΜΚ,MATCH(D822,Data!$F$2:$F$1000,0),1))</f>
        <v/>
      </c>
      <c r="F822" s="118" t="str">
        <f t="shared" si="12"/>
        <v/>
      </c>
      <c r="G822" s="166"/>
    </row>
    <row r="823" spans="1:7" ht="14.25" customHeight="1" x14ac:dyDescent="0.35">
      <c r="A823" s="116" t="s">
        <v>1122</v>
      </c>
      <c r="B823" s="117"/>
      <c r="C823" s="118"/>
      <c r="D823" s="118"/>
      <c r="E823" s="118" t="str">
        <f>IF(ISBLANK(D823),"",INDEX(ΑΜΚ,MATCH(D823,Data!$F$2:$F$1000,0),1))</f>
        <v/>
      </c>
      <c r="F823" s="118" t="str">
        <f t="shared" si="12"/>
        <v/>
      </c>
      <c r="G823" s="166"/>
    </row>
    <row r="824" spans="1:7" ht="14.25" customHeight="1" x14ac:dyDescent="0.35">
      <c r="A824" s="116" t="s">
        <v>1122</v>
      </c>
      <c r="B824" s="117"/>
      <c r="C824" s="118"/>
      <c r="D824" s="118"/>
      <c r="E824" s="118" t="str">
        <f>IF(ISBLANK(D824),"",INDEX(ΑΜΚ,MATCH(D824,Data!$F$2:$F$1000,0),1))</f>
        <v/>
      </c>
      <c r="F824" s="118" t="str">
        <f t="shared" si="12"/>
        <v/>
      </c>
      <c r="G824" s="166"/>
    </row>
    <row r="825" spans="1:7" ht="14.25" customHeight="1" x14ac:dyDescent="0.35">
      <c r="A825" s="116" t="s">
        <v>1122</v>
      </c>
      <c r="B825" s="117"/>
      <c r="C825" s="118"/>
      <c r="D825" s="118"/>
      <c r="E825" s="118" t="str">
        <f>IF(ISBLANK(D825),"",INDEX(ΑΜΚ,MATCH(D825,Data!$F$2:$F$1000,0),1))</f>
        <v/>
      </c>
      <c r="F825" s="118" t="str">
        <f t="shared" si="12"/>
        <v/>
      </c>
      <c r="G825" s="166"/>
    </row>
    <row r="826" spans="1:7" ht="14.25" customHeight="1" x14ac:dyDescent="0.35">
      <c r="A826" s="116" t="s">
        <v>1122</v>
      </c>
      <c r="B826" s="117"/>
      <c r="C826" s="118"/>
      <c r="D826" s="118"/>
      <c r="E826" s="118" t="str">
        <f>IF(ISBLANK(D826),"",INDEX(ΑΜΚ,MATCH(D826,Data!$F$2:$F$1000,0),1))</f>
        <v/>
      </c>
      <c r="F826" s="118" t="str">
        <f t="shared" si="12"/>
        <v/>
      </c>
      <c r="G826" s="166"/>
    </row>
    <row r="827" spans="1:7" ht="14.25" customHeight="1" x14ac:dyDescent="0.35">
      <c r="A827" s="116" t="s">
        <v>1122</v>
      </c>
      <c r="B827" s="117"/>
      <c r="C827" s="118"/>
      <c r="D827" s="118"/>
      <c r="E827" s="118" t="str">
        <f>IF(ISBLANK(D827),"",INDEX(ΑΜΚ,MATCH(D827,Data!$F$2:$F$1000,0),1))</f>
        <v/>
      </c>
      <c r="F827" s="118" t="str">
        <f t="shared" si="12"/>
        <v/>
      </c>
      <c r="G827" s="166"/>
    </row>
    <row r="828" spans="1:7" ht="14.25" customHeight="1" x14ac:dyDescent="0.35">
      <c r="A828" s="116" t="s">
        <v>1122</v>
      </c>
      <c r="B828" s="117"/>
      <c r="C828" s="118"/>
      <c r="D828" s="118"/>
      <c r="E828" s="118" t="str">
        <f>IF(ISBLANK(D828),"",INDEX(ΑΜΚ,MATCH(D828,Data!$F$2:$F$1000,0),1))</f>
        <v/>
      </c>
      <c r="F828" s="118" t="str">
        <f t="shared" si="12"/>
        <v/>
      </c>
      <c r="G828" s="166"/>
    </row>
    <row r="829" spans="1:7" ht="14.25" customHeight="1" x14ac:dyDescent="0.35">
      <c r="A829" s="116" t="s">
        <v>1122</v>
      </c>
      <c r="B829" s="117"/>
      <c r="C829" s="118"/>
      <c r="D829" s="118"/>
      <c r="E829" s="118" t="str">
        <f>IF(ISBLANK(D829),"",INDEX(ΑΜΚ,MATCH(D829,Data!$F$2:$F$1000,0),1))</f>
        <v/>
      </c>
      <c r="F829" s="118" t="str">
        <f t="shared" si="12"/>
        <v/>
      </c>
      <c r="G829" s="166"/>
    </row>
    <row r="830" spans="1:7" ht="14.25" customHeight="1" x14ac:dyDescent="0.35">
      <c r="A830" s="116" t="s">
        <v>1122</v>
      </c>
      <c r="B830" s="117"/>
      <c r="C830" s="118"/>
      <c r="D830" s="118"/>
      <c r="E830" s="118" t="str">
        <f>IF(ISBLANK(D830),"",INDEX(ΑΜΚ,MATCH(D830,Data!$F$2:$F$1000,0),1))</f>
        <v/>
      </c>
      <c r="F830" s="118" t="str">
        <f t="shared" si="12"/>
        <v/>
      </c>
      <c r="G830" s="166"/>
    </row>
    <row r="831" spans="1:7" ht="14.25" customHeight="1" x14ac:dyDescent="0.35">
      <c r="A831" s="116" t="s">
        <v>1122</v>
      </c>
      <c r="B831" s="117"/>
      <c r="C831" s="118"/>
      <c r="D831" s="118"/>
      <c r="E831" s="118" t="str">
        <f>IF(ISBLANK(D831),"",INDEX(ΑΜΚ,MATCH(D831,Data!$F$2:$F$1000,0),1))</f>
        <v/>
      </c>
      <c r="F831" s="118" t="str">
        <f t="shared" si="12"/>
        <v/>
      </c>
      <c r="G831" s="166"/>
    </row>
    <row r="832" spans="1:7" ht="14.25" customHeight="1" x14ac:dyDescent="0.35">
      <c r="A832" s="116" t="s">
        <v>1122</v>
      </c>
      <c r="B832" s="117"/>
      <c r="C832" s="118"/>
      <c r="D832" s="118"/>
      <c r="E832" s="118" t="str">
        <f>IF(ISBLANK(D832),"",INDEX(ΑΜΚ,MATCH(D832,Data!$F$2:$F$1000,0),1))</f>
        <v/>
      </c>
      <c r="F832" s="118" t="str">
        <f t="shared" si="12"/>
        <v/>
      </c>
      <c r="G832" s="166"/>
    </row>
    <row r="833" spans="1:7" ht="14.25" customHeight="1" x14ac:dyDescent="0.35">
      <c r="A833" s="116" t="s">
        <v>1122</v>
      </c>
      <c r="B833" s="117"/>
      <c r="C833" s="118"/>
      <c r="D833" s="118"/>
      <c r="E833" s="118" t="str">
        <f>IF(ISBLANK(D833),"",INDEX(ΑΜΚ,MATCH(D833,Data!$F$2:$F$1000,0),1))</f>
        <v/>
      </c>
      <c r="F833" s="118" t="str">
        <f t="shared" si="12"/>
        <v/>
      </c>
      <c r="G833" s="166"/>
    </row>
    <row r="834" spans="1:7" ht="14.25" customHeight="1" x14ac:dyDescent="0.35">
      <c r="A834" s="116" t="s">
        <v>1122</v>
      </c>
      <c r="B834" s="117"/>
      <c r="C834" s="118"/>
      <c r="D834" s="118"/>
      <c r="E834" s="118" t="str">
        <f>IF(ISBLANK(D834),"",INDEX(ΑΜΚ,MATCH(D834,Data!$F$2:$F$1000,0),1))</f>
        <v/>
      </c>
      <c r="F834" s="118" t="str">
        <f t="shared" ref="F834:F897" si="13">IF(ISBLANK(C834),"",INDEX(ΚΩΔ_ΜΑΘΗΜ_ΑΙΣΘ_Α1,MATCH(C834,ΜΑΘΗΜ_ΑΙΣΘ_Α1,0)))</f>
        <v/>
      </c>
      <c r="G834" s="166"/>
    </row>
    <row r="835" spans="1:7" ht="14.25" customHeight="1" x14ac:dyDescent="0.35">
      <c r="A835" s="116" t="s">
        <v>1122</v>
      </c>
      <c r="B835" s="117"/>
      <c r="C835" s="118"/>
      <c r="D835" s="118"/>
      <c r="E835" s="118" t="str">
        <f>IF(ISBLANK(D835),"",INDEX(ΑΜΚ,MATCH(D835,Data!$F$2:$F$1000,0),1))</f>
        <v/>
      </c>
      <c r="F835" s="118" t="str">
        <f t="shared" si="13"/>
        <v/>
      </c>
      <c r="G835" s="166"/>
    </row>
    <row r="836" spans="1:7" ht="14.25" customHeight="1" x14ac:dyDescent="0.35">
      <c r="A836" s="116" t="s">
        <v>1122</v>
      </c>
      <c r="B836" s="117"/>
      <c r="C836" s="118"/>
      <c r="D836" s="118"/>
      <c r="E836" s="118" t="str">
        <f>IF(ISBLANK(D836),"",INDEX(ΑΜΚ,MATCH(D836,Data!$F$2:$F$1000,0),1))</f>
        <v/>
      </c>
      <c r="F836" s="118" t="str">
        <f t="shared" si="13"/>
        <v/>
      </c>
      <c r="G836" s="166"/>
    </row>
    <row r="837" spans="1:7" ht="14.25" customHeight="1" x14ac:dyDescent="0.35">
      <c r="A837" s="116" t="s">
        <v>1122</v>
      </c>
      <c r="B837" s="117"/>
      <c r="C837" s="118"/>
      <c r="D837" s="118"/>
      <c r="E837" s="118" t="str">
        <f>IF(ISBLANK(D837),"",INDEX(ΑΜΚ,MATCH(D837,Data!$F$2:$F$1000,0),1))</f>
        <v/>
      </c>
      <c r="F837" s="118" t="str">
        <f t="shared" si="13"/>
        <v/>
      </c>
      <c r="G837" s="166"/>
    </row>
    <row r="838" spans="1:7" ht="14.25" customHeight="1" x14ac:dyDescent="0.35">
      <c r="A838" s="116" t="s">
        <v>1122</v>
      </c>
      <c r="B838" s="117"/>
      <c r="C838" s="118"/>
      <c r="D838" s="118"/>
      <c r="E838" s="118" t="str">
        <f>IF(ISBLANK(D838),"",INDEX(ΑΜΚ,MATCH(D838,Data!$F$2:$F$1000,0),1))</f>
        <v/>
      </c>
      <c r="F838" s="118" t="str">
        <f t="shared" si="13"/>
        <v/>
      </c>
      <c r="G838" s="166"/>
    </row>
    <row r="839" spans="1:7" ht="14.25" customHeight="1" x14ac:dyDescent="0.35">
      <c r="A839" s="116" t="s">
        <v>1122</v>
      </c>
      <c r="B839" s="117"/>
      <c r="C839" s="118"/>
      <c r="D839" s="118"/>
      <c r="E839" s="118" t="str">
        <f>IF(ISBLANK(D839),"",INDEX(ΑΜΚ,MATCH(D839,Data!$F$2:$F$1000,0),1))</f>
        <v/>
      </c>
      <c r="F839" s="118" t="str">
        <f t="shared" si="13"/>
        <v/>
      </c>
      <c r="G839" s="166"/>
    </row>
    <row r="840" spans="1:7" ht="14.25" customHeight="1" x14ac:dyDescent="0.35">
      <c r="A840" s="116" t="s">
        <v>1122</v>
      </c>
      <c r="B840" s="117"/>
      <c r="C840" s="118"/>
      <c r="D840" s="118"/>
      <c r="E840" s="118" t="str">
        <f>IF(ISBLANK(D840),"",INDEX(ΑΜΚ,MATCH(D840,Data!$F$2:$F$1000,0),1))</f>
        <v/>
      </c>
      <c r="F840" s="118" t="str">
        <f t="shared" si="13"/>
        <v/>
      </c>
      <c r="G840" s="166"/>
    </row>
    <row r="841" spans="1:7" ht="14.25" customHeight="1" x14ac:dyDescent="0.35">
      <c r="A841" s="116" t="s">
        <v>1122</v>
      </c>
      <c r="B841" s="117"/>
      <c r="C841" s="118"/>
      <c r="D841" s="118"/>
      <c r="E841" s="118" t="str">
        <f>IF(ISBLANK(D841),"",INDEX(ΑΜΚ,MATCH(D841,Data!$F$2:$F$1000,0),1))</f>
        <v/>
      </c>
      <c r="F841" s="118" t="str">
        <f t="shared" si="13"/>
        <v/>
      </c>
      <c r="G841" s="166"/>
    </row>
    <row r="842" spans="1:7" ht="14.25" customHeight="1" x14ac:dyDescent="0.35">
      <c r="A842" s="116" t="s">
        <v>1122</v>
      </c>
      <c r="B842" s="117"/>
      <c r="C842" s="118"/>
      <c r="D842" s="118"/>
      <c r="E842" s="118" t="str">
        <f>IF(ISBLANK(D842),"",INDEX(ΑΜΚ,MATCH(D842,Data!$F$2:$F$1000,0),1))</f>
        <v/>
      </c>
      <c r="F842" s="118" t="str">
        <f t="shared" si="13"/>
        <v/>
      </c>
      <c r="G842" s="166"/>
    </row>
    <row r="843" spans="1:7" ht="14.25" customHeight="1" x14ac:dyDescent="0.35">
      <c r="A843" s="116" t="s">
        <v>1122</v>
      </c>
      <c r="B843" s="117"/>
      <c r="C843" s="118"/>
      <c r="D843" s="118"/>
      <c r="E843" s="118" t="str">
        <f>IF(ISBLANK(D843),"",INDEX(ΑΜΚ,MATCH(D843,Data!$F$2:$F$1000,0),1))</f>
        <v/>
      </c>
      <c r="F843" s="118" t="str">
        <f t="shared" si="13"/>
        <v/>
      </c>
      <c r="G843" s="166"/>
    </row>
    <row r="844" spans="1:7" ht="14.25" customHeight="1" x14ac:dyDescent="0.35">
      <c r="A844" s="116" t="s">
        <v>1122</v>
      </c>
      <c r="B844" s="117"/>
      <c r="C844" s="118"/>
      <c r="D844" s="118"/>
      <c r="E844" s="118" t="str">
        <f>IF(ISBLANK(D844),"",INDEX(ΑΜΚ,MATCH(D844,Data!$F$2:$F$1000,0),1))</f>
        <v/>
      </c>
      <c r="F844" s="118" t="str">
        <f t="shared" si="13"/>
        <v/>
      </c>
      <c r="G844" s="166"/>
    </row>
    <row r="845" spans="1:7" ht="14.25" customHeight="1" x14ac:dyDescent="0.35">
      <c r="A845" s="116" t="s">
        <v>1122</v>
      </c>
      <c r="B845" s="117"/>
      <c r="C845" s="118"/>
      <c r="D845" s="118"/>
      <c r="E845" s="118" t="str">
        <f>IF(ISBLANK(D845),"",INDEX(ΑΜΚ,MATCH(D845,Data!$F$2:$F$1000,0),1))</f>
        <v/>
      </c>
      <c r="F845" s="118" t="str">
        <f t="shared" si="13"/>
        <v/>
      </c>
      <c r="G845" s="166"/>
    </row>
    <row r="846" spans="1:7" ht="14.25" customHeight="1" x14ac:dyDescent="0.35">
      <c r="A846" s="116" t="s">
        <v>1122</v>
      </c>
      <c r="B846" s="117"/>
      <c r="C846" s="118"/>
      <c r="D846" s="118"/>
      <c r="E846" s="118" t="str">
        <f>IF(ISBLANK(D846),"",INDEX(ΑΜΚ,MATCH(D846,Data!$F$2:$F$1000,0),1))</f>
        <v/>
      </c>
      <c r="F846" s="118" t="str">
        <f t="shared" si="13"/>
        <v/>
      </c>
      <c r="G846" s="166"/>
    </row>
    <row r="847" spans="1:7" ht="14.25" customHeight="1" x14ac:dyDescent="0.35">
      <c r="A847" s="116" t="s">
        <v>1122</v>
      </c>
      <c r="B847" s="117"/>
      <c r="C847" s="118"/>
      <c r="D847" s="118"/>
      <c r="E847" s="118" t="str">
        <f>IF(ISBLANK(D847),"",INDEX(ΑΜΚ,MATCH(D847,Data!$F$2:$F$1000,0),1))</f>
        <v/>
      </c>
      <c r="F847" s="118" t="str">
        <f t="shared" si="13"/>
        <v/>
      </c>
      <c r="G847" s="166"/>
    </row>
    <row r="848" spans="1:7" ht="14.25" customHeight="1" x14ac:dyDescent="0.35">
      <c r="A848" s="116" t="s">
        <v>1122</v>
      </c>
      <c r="B848" s="117"/>
      <c r="C848" s="118"/>
      <c r="D848" s="118"/>
      <c r="E848" s="118" t="str">
        <f>IF(ISBLANK(D848),"",INDEX(ΑΜΚ,MATCH(D848,Data!$F$2:$F$1000,0),1))</f>
        <v/>
      </c>
      <c r="F848" s="118" t="str">
        <f t="shared" si="13"/>
        <v/>
      </c>
      <c r="G848" s="166"/>
    </row>
    <row r="849" spans="1:7" ht="14.25" customHeight="1" x14ac:dyDescent="0.35">
      <c r="A849" s="116" t="s">
        <v>1122</v>
      </c>
      <c r="B849" s="117"/>
      <c r="C849" s="118"/>
      <c r="D849" s="118"/>
      <c r="E849" s="118" t="str">
        <f>IF(ISBLANK(D849),"",INDEX(ΑΜΚ,MATCH(D849,Data!$F$2:$F$1000,0),1))</f>
        <v/>
      </c>
      <c r="F849" s="118" t="str">
        <f t="shared" si="13"/>
        <v/>
      </c>
      <c r="G849" s="166"/>
    </row>
    <row r="850" spans="1:7" ht="14.25" customHeight="1" x14ac:dyDescent="0.35">
      <c r="A850" s="116" t="s">
        <v>1122</v>
      </c>
      <c r="B850" s="117"/>
      <c r="C850" s="118"/>
      <c r="D850" s="118"/>
      <c r="E850" s="118" t="str">
        <f>IF(ISBLANK(D850),"",INDEX(ΑΜΚ,MATCH(D850,Data!$F$2:$F$1000,0),1))</f>
        <v/>
      </c>
      <c r="F850" s="118" t="str">
        <f t="shared" si="13"/>
        <v/>
      </c>
      <c r="G850" s="166"/>
    </row>
    <row r="851" spans="1:7" ht="14.25" customHeight="1" x14ac:dyDescent="0.35">
      <c r="A851" s="116" t="s">
        <v>1122</v>
      </c>
      <c r="B851" s="117"/>
      <c r="C851" s="118"/>
      <c r="D851" s="118"/>
      <c r="E851" s="118" t="str">
        <f>IF(ISBLANK(D851),"",INDEX(ΑΜΚ,MATCH(D851,Data!$F$2:$F$1000,0),1))</f>
        <v/>
      </c>
      <c r="F851" s="118" t="str">
        <f t="shared" si="13"/>
        <v/>
      </c>
      <c r="G851" s="166"/>
    </row>
    <row r="852" spans="1:7" ht="14.25" customHeight="1" x14ac:dyDescent="0.35">
      <c r="A852" s="116" t="s">
        <v>1122</v>
      </c>
      <c r="B852" s="117"/>
      <c r="C852" s="118"/>
      <c r="D852" s="118"/>
      <c r="E852" s="118" t="str">
        <f>IF(ISBLANK(D852),"",INDEX(ΑΜΚ,MATCH(D852,Data!$F$2:$F$1000,0),1))</f>
        <v/>
      </c>
      <c r="F852" s="118" t="str">
        <f t="shared" si="13"/>
        <v/>
      </c>
      <c r="G852" s="166"/>
    </row>
    <row r="853" spans="1:7" ht="14.25" customHeight="1" x14ac:dyDescent="0.35">
      <c r="A853" s="116" t="s">
        <v>1122</v>
      </c>
      <c r="B853" s="117"/>
      <c r="C853" s="118"/>
      <c r="D853" s="118"/>
      <c r="E853" s="118" t="str">
        <f>IF(ISBLANK(D853),"",INDEX(ΑΜΚ,MATCH(D853,Data!$F$2:$F$1000,0),1))</f>
        <v/>
      </c>
      <c r="F853" s="118" t="str">
        <f t="shared" si="13"/>
        <v/>
      </c>
      <c r="G853" s="166"/>
    </row>
    <row r="854" spans="1:7" ht="14.25" customHeight="1" x14ac:dyDescent="0.35">
      <c r="A854" s="116" t="s">
        <v>1122</v>
      </c>
      <c r="B854" s="117"/>
      <c r="C854" s="118"/>
      <c r="D854" s="118"/>
      <c r="E854" s="118" t="str">
        <f>IF(ISBLANK(D854),"",INDEX(ΑΜΚ,MATCH(D854,Data!$F$2:$F$1000,0),1))</f>
        <v/>
      </c>
      <c r="F854" s="118" t="str">
        <f t="shared" si="13"/>
        <v/>
      </c>
      <c r="G854" s="166"/>
    </row>
    <row r="855" spans="1:7" ht="14.25" customHeight="1" x14ac:dyDescent="0.35">
      <c r="A855" s="116" t="s">
        <v>1122</v>
      </c>
      <c r="B855" s="117"/>
      <c r="C855" s="118"/>
      <c r="D855" s="118"/>
      <c r="E855" s="118" t="str">
        <f>IF(ISBLANK(D855),"",INDEX(ΑΜΚ,MATCH(D855,Data!$F$2:$F$1000,0),1))</f>
        <v/>
      </c>
      <c r="F855" s="118" t="str">
        <f t="shared" si="13"/>
        <v/>
      </c>
      <c r="G855" s="166"/>
    </row>
    <row r="856" spans="1:7" ht="14.25" customHeight="1" x14ac:dyDescent="0.35">
      <c r="A856" s="116" t="s">
        <v>1122</v>
      </c>
      <c r="B856" s="117"/>
      <c r="C856" s="118"/>
      <c r="D856" s="118"/>
      <c r="E856" s="118" t="str">
        <f>IF(ISBLANK(D856),"",INDEX(ΑΜΚ,MATCH(D856,Data!$F$2:$F$1000,0),1))</f>
        <v/>
      </c>
      <c r="F856" s="118" t="str">
        <f t="shared" si="13"/>
        <v/>
      </c>
      <c r="G856" s="166"/>
    </row>
    <row r="857" spans="1:7" ht="14.25" customHeight="1" x14ac:dyDescent="0.35">
      <c r="A857" s="116" t="s">
        <v>1122</v>
      </c>
      <c r="B857" s="117"/>
      <c r="C857" s="118"/>
      <c r="D857" s="118"/>
      <c r="E857" s="118" t="str">
        <f>IF(ISBLANK(D857),"",INDEX(ΑΜΚ,MATCH(D857,Data!$F$2:$F$1000,0),1))</f>
        <v/>
      </c>
      <c r="F857" s="118" t="str">
        <f t="shared" si="13"/>
        <v/>
      </c>
      <c r="G857" s="166"/>
    </row>
    <row r="858" spans="1:7" ht="14.25" customHeight="1" x14ac:dyDescent="0.35">
      <c r="A858" s="116" t="s">
        <v>1122</v>
      </c>
      <c r="B858" s="117"/>
      <c r="C858" s="118"/>
      <c r="D858" s="118"/>
      <c r="E858" s="118" t="str">
        <f>IF(ISBLANK(D858),"",INDEX(ΑΜΚ,MATCH(D858,Data!$F$2:$F$1000,0),1))</f>
        <v/>
      </c>
      <c r="F858" s="118" t="str">
        <f t="shared" si="13"/>
        <v/>
      </c>
      <c r="G858" s="166"/>
    </row>
    <row r="859" spans="1:7" ht="14.25" customHeight="1" x14ac:dyDescent="0.35">
      <c r="A859" s="116" t="s">
        <v>1122</v>
      </c>
      <c r="B859" s="117"/>
      <c r="C859" s="118"/>
      <c r="D859" s="118"/>
      <c r="E859" s="118" t="str">
        <f>IF(ISBLANK(D859),"",INDEX(ΑΜΚ,MATCH(D859,Data!$F$2:$F$1000,0),1))</f>
        <v/>
      </c>
      <c r="F859" s="118" t="str">
        <f t="shared" si="13"/>
        <v/>
      </c>
      <c r="G859" s="166"/>
    </row>
    <row r="860" spans="1:7" ht="14.25" customHeight="1" x14ac:dyDescent="0.35">
      <c r="A860" s="116" t="s">
        <v>1122</v>
      </c>
      <c r="B860" s="117"/>
      <c r="C860" s="118"/>
      <c r="D860" s="118"/>
      <c r="E860" s="118" t="str">
        <f>IF(ISBLANK(D860),"",INDEX(ΑΜΚ,MATCH(D860,Data!$F$2:$F$1000,0),1))</f>
        <v/>
      </c>
      <c r="F860" s="118" t="str">
        <f t="shared" si="13"/>
        <v/>
      </c>
      <c r="G860" s="166"/>
    </row>
    <row r="861" spans="1:7" ht="14.25" customHeight="1" x14ac:dyDescent="0.35">
      <c r="A861" s="116" t="s">
        <v>1122</v>
      </c>
      <c r="B861" s="117"/>
      <c r="C861" s="118"/>
      <c r="D861" s="118"/>
      <c r="E861" s="118" t="str">
        <f>IF(ISBLANK(D861),"",INDEX(ΑΜΚ,MATCH(D861,Data!$F$2:$F$1000,0),1))</f>
        <v/>
      </c>
      <c r="F861" s="118" t="str">
        <f t="shared" si="13"/>
        <v/>
      </c>
      <c r="G861" s="166"/>
    </row>
    <row r="862" spans="1:7" ht="14.25" customHeight="1" x14ac:dyDescent="0.35">
      <c r="A862" s="116" t="s">
        <v>1122</v>
      </c>
      <c r="B862" s="117"/>
      <c r="C862" s="118"/>
      <c r="D862" s="118"/>
      <c r="E862" s="118" t="str">
        <f>IF(ISBLANK(D862),"",INDEX(ΑΜΚ,MATCH(D862,Data!$F$2:$F$1000,0),1))</f>
        <v/>
      </c>
      <c r="F862" s="118" t="str">
        <f t="shared" si="13"/>
        <v/>
      </c>
      <c r="G862" s="166"/>
    </row>
    <row r="863" spans="1:7" ht="14.25" customHeight="1" x14ac:dyDescent="0.35">
      <c r="A863" s="116" t="s">
        <v>1122</v>
      </c>
      <c r="B863" s="117"/>
      <c r="C863" s="118"/>
      <c r="D863" s="118"/>
      <c r="E863" s="118" t="str">
        <f>IF(ISBLANK(D863),"",INDEX(ΑΜΚ,MATCH(D863,Data!$F$2:$F$1000,0),1))</f>
        <v/>
      </c>
      <c r="F863" s="118" t="str">
        <f t="shared" si="13"/>
        <v/>
      </c>
      <c r="G863" s="166"/>
    </row>
    <row r="864" spans="1:7" ht="14.25" customHeight="1" x14ac:dyDescent="0.35">
      <c r="A864" s="116" t="s">
        <v>1122</v>
      </c>
      <c r="B864" s="117"/>
      <c r="C864" s="118"/>
      <c r="D864" s="118"/>
      <c r="E864" s="118" t="str">
        <f>IF(ISBLANK(D864),"",INDEX(ΑΜΚ,MATCH(D864,Data!$F$2:$F$1000,0),1))</f>
        <v/>
      </c>
      <c r="F864" s="118" t="str">
        <f t="shared" si="13"/>
        <v/>
      </c>
      <c r="G864" s="166"/>
    </row>
    <row r="865" spans="1:7" ht="14.25" customHeight="1" x14ac:dyDescent="0.35">
      <c r="A865" s="116" t="s">
        <v>1122</v>
      </c>
      <c r="B865" s="117"/>
      <c r="C865" s="118"/>
      <c r="D865" s="118"/>
      <c r="E865" s="118" t="str">
        <f>IF(ISBLANK(D865),"",INDEX(ΑΜΚ,MATCH(D865,Data!$F$2:$F$1000,0),1))</f>
        <v/>
      </c>
      <c r="F865" s="118" t="str">
        <f t="shared" si="13"/>
        <v/>
      </c>
      <c r="G865" s="166"/>
    </row>
    <row r="866" spans="1:7" ht="14.25" customHeight="1" x14ac:dyDescent="0.35">
      <c r="A866" s="116" t="s">
        <v>1122</v>
      </c>
      <c r="B866" s="117"/>
      <c r="C866" s="118"/>
      <c r="D866" s="118"/>
      <c r="E866" s="118" t="str">
        <f>IF(ISBLANK(D866),"",INDEX(ΑΜΚ,MATCH(D866,Data!$F$2:$F$1000,0),1))</f>
        <v/>
      </c>
      <c r="F866" s="118" t="str">
        <f t="shared" si="13"/>
        <v/>
      </c>
      <c r="G866" s="166"/>
    </row>
    <row r="867" spans="1:7" ht="14.25" customHeight="1" x14ac:dyDescent="0.35">
      <c r="A867" s="116" t="s">
        <v>1122</v>
      </c>
      <c r="B867" s="117"/>
      <c r="C867" s="118"/>
      <c r="D867" s="118"/>
      <c r="E867" s="118" t="str">
        <f>IF(ISBLANK(D867),"",INDEX(ΑΜΚ,MATCH(D867,Data!$F$2:$F$1000,0),1))</f>
        <v/>
      </c>
      <c r="F867" s="118" t="str">
        <f t="shared" si="13"/>
        <v/>
      </c>
      <c r="G867" s="166"/>
    </row>
    <row r="868" spans="1:7" ht="14.25" customHeight="1" x14ac:dyDescent="0.35">
      <c r="A868" s="116" t="s">
        <v>1122</v>
      </c>
      <c r="B868" s="117"/>
      <c r="C868" s="118"/>
      <c r="D868" s="118"/>
      <c r="E868" s="118" t="str">
        <f>IF(ISBLANK(D868),"",INDEX(ΑΜΚ,MATCH(D868,Data!$F$2:$F$1000,0),1))</f>
        <v/>
      </c>
      <c r="F868" s="118" t="str">
        <f t="shared" si="13"/>
        <v/>
      </c>
      <c r="G868" s="166"/>
    </row>
    <row r="869" spans="1:7" ht="14.25" customHeight="1" x14ac:dyDescent="0.35">
      <c r="A869" s="116" t="s">
        <v>1122</v>
      </c>
      <c r="B869" s="117"/>
      <c r="C869" s="118"/>
      <c r="D869" s="118"/>
      <c r="E869" s="118" t="str">
        <f>IF(ISBLANK(D869),"",INDEX(ΑΜΚ,MATCH(D869,Data!$F$2:$F$1000,0),1))</f>
        <v/>
      </c>
      <c r="F869" s="118" t="str">
        <f t="shared" si="13"/>
        <v/>
      </c>
      <c r="G869" s="166"/>
    </row>
    <row r="870" spans="1:7" ht="14.25" customHeight="1" x14ac:dyDescent="0.35">
      <c r="A870" s="116" t="s">
        <v>1122</v>
      </c>
      <c r="B870" s="117"/>
      <c r="C870" s="118"/>
      <c r="D870" s="118"/>
      <c r="E870" s="118" t="str">
        <f>IF(ISBLANK(D870),"",INDEX(ΑΜΚ,MATCH(D870,Data!$F$2:$F$1000,0),1))</f>
        <v/>
      </c>
      <c r="F870" s="118" t="str">
        <f t="shared" si="13"/>
        <v/>
      </c>
      <c r="G870" s="166"/>
    </row>
    <row r="871" spans="1:7" ht="14.25" customHeight="1" x14ac:dyDescent="0.35">
      <c r="A871" s="116" t="s">
        <v>1122</v>
      </c>
      <c r="B871" s="117"/>
      <c r="C871" s="118"/>
      <c r="D871" s="118"/>
      <c r="E871" s="118" t="str">
        <f>IF(ISBLANK(D871),"",INDEX(ΑΜΚ,MATCH(D871,Data!$F$2:$F$1000,0),1))</f>
        <v/>
      </c>
      <c r="F871" s="118" t="str">
        <f t="shared" si="13"/>
        <v/>
      </c>
      <c r="G871" s="166"/>
    </row>
    <row r="872" spans="1:7" ht="14.25" customHeight="1" x14ac:dyDescent="0.35">
      <c r="A872" s="116" t="s">
        <v>1122</v>
      </c>
      <c r="B872" s="117"/>
      <c r="C872" s="118"/>
      <c r="D872" s="118"/>
      <c r="E872" s="118" t="str">
        <f>IF(ISBLANK(D872),"",INDEX(ΑΜΚ,MATCH(D872,Data!$F$2:$F$1000,0),1))</f>
        <v/>
      </c>
      <c r="F872" s="118" t="str">
        <f t="shared" si="13"/>
        <v/>
      </c>
      <c r="G872" s="166"/>
    </row>
    <row r="873" spans="1:7" ht="14.25" customHeight="1" x14ac:dyDescent="0.35">
      <c r="A873" s="116" t="s">
        <v>1122</v>
      </c>
      <c r="B873" s="117"/>
      <c r="C873" s="118"/>
      <c r="D873" s="118"/>
      <c r="E873" s="118" t="str">
        <f>IF(ISBLANK(D873),"",INDEX(ΑΜΚ,MATCH(D873,Data!$F$2:$F$1000,0),1))</f>
        <v/>
      </c>
      <c r="F873" s="118" t="str">
        <f t="shared" si="13"/>
        <v/>
      </c>
      <c r="G873" s="166"/>
    </row>
    <row r="874" spans="1:7" ht="14.25" customHeight="1" x14ac:dyDescent="0.35">
      <c r="A874" s="116" t="s">
        <v>1122</v>
      </c>
      <c r="B874" s="117"/>
      <c r="C874" s="118"/>
      <c r="D874" s="118"/>
      <c r="E874" s="118" t="str">
        <f>IF(ISBLANK(D874),"",INDEX(ΑΜΚ,MATCH(D874,Data!$F$2:$F$1000,0),1))</f>
        <v/>
      </c>
      <c r="F874" s="118" t="str">
        <f t="shared" si="13"/>
        <v/>
      </c>
      <c r="G874" s="166"/>
    </row>
    <row r="875" spans="1:7" ht="14.25" customHeight="1" x14ac:dyDescent="0.35">
      <c r="A875" s="116" t="s">
        <v>1122</v>
      </c>
      <c r="B875" s="117"/>
      <c r="C875" s="118"/>
      <c r="D875" s="118"/>
      <c r="E875" s="118" t="str">
        <f>IF(ISBLANK(D875),"",INDEX(ΑΜΚ,MATCH(D875,Data!$F$2:$F$1000,0),1))</f>
        <v/>
      </c>
      <c r="F875" s="118" t="str">
        <f t="shared" si="13"/>
        <v/>
      </c>
      <c r="G875" s="166"/>
    </row>
    <row r="876" spans="1:7" ht="14.25" customHeight="1" x14ac:dyDescent="0.35">
      <c r="A876" s="116" t="s">
        <v>1122</v>
      </c>
      <c r="B876" s="117"/>
      <c r="C876" s="118"/>
      <c r="D876" s="118"/>
      <c r="E876" s="118" t="str">
        <f>IF(ISBLANK(D876),"",INDEX(ΑΜΚ,MATCH(D876,Data!$F$2:$F$1000,0),1))</f>
        <v/>
      </c>
      <c r="F876" s="118" t="str">
        <f t="shared" si="13"/>
        <v/>
      </c>
      <c r="G876" s="166"/>
    </row>
    <row r="877" spans="1:7" ht="14.25" customHeight="1" x14ac:dyDescent="0.35">
      <c r="A877" s="116" t="s">
        <v>1122</v>
      </c>
      <c r="B877" s="117"/>
      <c r="C877" s="118"/>
      <c r="D877" s="118"/>
      <c r="E877" s="118" t="str">
        <f>IF(ISBLANK(D877),"",INDEX(ΑΜΚ,MATCH(D877,Data!$F$2:$F$1000,0),1))</f>
        <v/>
      </c>
      <c r="F877" s="118" t="str">
        <f t="shared" si="13"/>
        <v/>
      </c>
      <c r="G877" s="166"/>
    </row>
    <row r="878" spans="1:7" ht="14.25" customHeight="1" x14ac:dyDescent="0.35">
      <c r="A878" s="116" t="s">
        <v>1122</v>
      </c>
      <c r="B878" s="117"/>
      <c r="C878" s="118"/>
      <c r="D878" s="118"/>
      <c r="E878" s="118" t="str">
        <f>IF(ISBLANK(D878),"",INDEX(ΑΜΚ,MATCH(D878,Data!$F$2:$F$1000,0),1))</f>
        <v/>
      </c>
      <c r="F878" s="118" t="str">
        <f t="shared" si="13"/>
        <v/>
      </c>
      <c r="G878" s="166"/>
    </row>
    <row r="879" spans="1:7" ht="14.25" customHeight="1" x14ac:dyDescent="0.35">
      <c r="A879" s="116" t="s">
        <v>1122</v>
      </c>
      <c r="B879" s="117"/>
      <c r="C879" s="118"/>
      <c r="D879" s="118"/>
      <c r="E879" s="118" t="str">
        <f>IF(ISBLANK(D879),"",INDEX(ΑΜΚ,MATCH(D879,Data!$F$2:$F$1000,0),1))</f>
        <v/>
      </c>
      <c r="F879" s="118" t="str">
        <f t="shared" si="13"/>
        <v/>
      </c>
      <c r="G879" s="166"/>
    </row>
    <row r="880" spans="1:7" ht="14.25" customHeight="1" x14ac:dyDescent="0.35">
      <c r="A880" s="116" t="s">
        <v>1122</v>
      </c>
      <c r="B880" s="117"/>
      <c r="C880" s="118"/>
      <c r="D880" s="118"/>
      <c r="E880" s="118" t="str">
        <f>IF(ISBLANK(D880),"",INDEX(ΑΜΚ,MATCH(D880,Data!$F$2:$F$1000,0),1))</f>
        <v/>
      </c>
      <c r="F880" s="118" t="str">
        <f t="shared" si="13"/>
        <v/>
      </c>
      <c r="G880" s="166"/>
    </row>
    <row r="881" spans="1:7" ht="14.25" customHeight="1" x14ac:dyDescent="0.35">
      <c r="A881" s="116" t="s">
        <v>1122</v>
      </c>
      <c r="B881" s="117"/>
      <c r="C881" s="118"/>
      <c r="D881" s="118"/>
      <c r="E881" s="118" t="str">
        <f>IF(ISBLANK(D881),"",INDEX(ΑΜΚ,MATCH(D881,Data!$F$2:$F$1000,0),1))</f>
        <v/>
      </c>
      <c r="F881" s="118" t="str">
        <f t="shared" si="13"/>
        <v/>
      </c>
      <c r="G881" s="166"/>
    </row>
    <row r="882" spans="1:7" ht="14.25" customHeight="1" x14ac:dyDescent="0.35">
      <c r="A882" s="116" t="s">
        <v>1122</v>
      </c>
      <c r="B882" s="117"/>
      <c r="C882" s="118"/>
      <c r="D882" s="118"/>
      <c r="E882" s="118" t="str">
        <f>IF(ISBLANK(D882),"",INDEX(ΑΜΚ,MATCH(D882,Data!$F$2:$F$1000,0),1))</f>
        <v/>
      </c>
      <c r="F882" s="118" t="str">
        <f t="shared" si="13"/>
        <v/>
      </c>
      <c r="G882" s="166"/>
    </row>
    <row r="883" spans="1:7" ht="14.25" customHeight="1" x14ac:dyDescent="0.35">
      <c r="A883" s="116" t="s">
        <v>1122</v>
      </c>
      <c r="B883" s="117"/>
      <c r="C883" s="118"/>
      <c r="D883" s="118"/>
      <c r="E883" s="118" t="str">
        <f>IF(ISBLANK(D883),"",INDEX(ΑΜΚ,MATCH(D883,Data!$F$2:$F$1000,0),1))</f>
        <v/>
      </c>
      <c r="F883" s="118" t="str">
        <f t="shared" si="13"/>
        <v/>
      </c>
      <c r="G883" s="166"/>
    </row>
    <row r="884" spans="1:7" ht="14.25" customHeight="1" x14ac:dyDescent="0.35">
      <c r="A884" s="116" t="s">
        <v>1122</v>
      </c>
      <c r="B884" s="117"/>
      <c r="C884" s="118"/>
      <c r="D884" s="118"/>
      <c r="E884" s="118" t="str">
        <f>IF(ISBLANK(D884),"",INDEX(ΑΜΚ,MATCH(D884,Data!$F$2:$F$1000,0),1))</f>
        <v/>
      </c>
      <c r="F884" s="118" t="str">
        <f t="shared" si="13"/>
        <v/>
      </c>
      <c r="G884" s="166"/>
    </row>
    <row r="885" spans="1:7" ht="14.25" customHeight="1" x14ac:dyDescent="0.35">
      <c r="A885" s="116" t="s">
        <v>1122</v>
      </c>
      <c r="B885" s="117"/>
      <c r="C885" s="118"/>
      <c r="D885" s="118"/>
      <c r="E885" s="118" t="str">
        <f>IF(ISBLANK(D885),"",INDEX(ΑΜΚ,MATCH(D885,Data!$F$2:$F$1000,0),1))</f>
        <v/>
      </c>
      <c r="F885" s="118" t="str">
        <f t="shared" si="13"/>
        <v/>
      </c>
      <c r="G885" s="166"/>
    </row>
    <row r="886" spans="1:7" ht="14.25" customHeight="1" x14ac:dyDescent="0.35">
      <c r="A886" s="116" t="s">
        <v>1122</v>
      </c>
      <c r="B886" s="117"/>
      <c r="C886" s="118"/>
      <c r="D886" s="118"/>
      <c r="E886" s="118" t="str">
        <f>IF(ISBLANK(D886),"",INDEX(ΑΜΚ,MATCH(D886,Data!$F$2:$F$1000,0),1))</f>
        <v/>
      </c>
      <c r="F886" s="118" t="str">
        <f t="shared" si="13"/>
        <v/>
      </c>
      <c r="G886" s="166"/>
    </row>
    <row r="887" spans="1:7" ht="14.25" customHeight="1" x14ac:dyDescent="0.35">
      <c r="A887" s="116" t="s">
        <v>1122</v>
      </c>
      <c r="B887" s="117"/>
      <c r="C887" s="118"/>
      <c r="D887" s="118"/>
      <c r="E887" s="118" t="str">
        <f>IF(ISBLANK(D887),"",INDEX(ΑΜΚ,MATCH(D887,Data!$F$2:$F$1000,0),1))</f>
        <v/>
      </c>
      <c r="F887" s="118" t="str">
        <f t="shared" si="13"/>
        <v/>
      </c>
      <c r="G887" s="166"/>
    </row>
    <row r="888" spans="1:7" ht="14.25" customHeight="1" x14ac:dyDescent="0.35">
      <c r="A888" s="116" t="s">
        <v>1122</v>
      </c>
      <c r="B888" s="117"/>
      <c r="C888" s="118"/>
      <c r="D888" s="118"/>
      <c r="E888" s="118" t="str">
        <f>IF(ISBLANK(D888),"",INDEX(ΑΜΚ,MATCH(D888,Data!$F$2:$F$1000,0),1))</f>
        <v/>
      </c>
      <c r="F888" s="118" t="str">
        <f t="shared" si="13"/>
        <v/>
      </c>
      <c r="G888" s="166"/>
    </row>
    <row r="889" spans="1:7" ht="14.25" customHeight="1" x14ac:dyDescent="0.35">
      <c r="A889" s="116" t="s">
        <v>1122</v>
      </c>
      <c r="B889" s="117"/>
      <c r="C889" s="118"/>
      <c r="D889" s="118"/>
      <c r="E889" s="118" t="str">
        <f>IF(ISBLANK(D889),"",INDEX(ΑΜΚ,MATCH(D889,Data!$F$2:$F$1000,0),1))</f>
        <v/>
      </c>
      <c r="F889" s="118" t="str">
        <f t="shared" si="13"/>
        <v/>
      </c>
      <c r="G889" s="166"/>
    </row>
    <row r="890" spans="1:7" ht="14.25" customHeight="1" x14ac:dyDescent="0.35">
      <c r="A890" s="116" t="s">
        <v>1122</v>
      </c>
      <c r="B890" s="117"/>
      <c r="C890" s="118"/>
      <c r="D890" s="118"/>
      <c r="E890" s="118" t="str">
        <f>IF(ISBLANK(D890),"",INDEX(ΑΜΚ,MATCH(D890,Data!$F$2:$F$1000,0),1))</f>
        <v/>
      </c>
      <c r="F890" s="118" t="str">
        <f t="shared" si="13"/>
        <v/>
      </c>
      <c r="G890" s="166"/>
    </row>
    <row r="891" spans="1:7" ht="14.25" customHeight="1" x14ac:dyDescent="0.35">
      <c r="A891" s="116" t="s">
        <v>1122</v>
      </c>
      <c r="B891" s="117"/>
      <c r="C891" s="118"/>
      <c r="D891" s="118"/>
      <c r="E891" s="118" t="str">
        <f>IF(ISBLANK(D891),"",INDEX(ΑΜΚ,MATCH(D891,Data!$F$2:$F$1000,0),1))</f>
        <v/>
      </c>
      <c r="F891" s="118" t="str">
        <f t="shared" si="13"/>
        <v/>
      </c>
      <c r="G891" s="166"/>
    </row>
    <row r="892" spans="1:7" ht="14.25" customHeight="1" x14ac:dyDescent="0.35">
      <c r="A892" s="116" t="s">
        <v>1122</v>
      </c>
      <c r="B892" s="117"/>
      <c r="C892" s="118"/>
      <c r="D892" s="118"/>
      <c r="E892" s="118" t="str">
        <f>IF(ISBLANK(D892),"",INDEX(ΑΜΚ,MATCH(D892,Data!$F$2:$F$1000,0),1))</f>
        <v/>
      </c>
      <c r="F892" s="118" t="str">
        <f t="shared" si="13"/>
        <v/>
      </c>
      <c r="G892" s="166"/>
    </row>
    <row r="893" spans="1:7" ht="14.25" customHeight="1" x14ac:dyDescent="0.35">
      <c r="A893" s="116" t="s">
        <v>1122</v>
      </c>
      <c r="B893" s="117"/>
      <c r="C893" s="118"/>
      <c r="D893" s="118"/>
      <c r="E893" s="118" t="str">
        <f>IF(ISBLANK(D893),"",INDEX(ΑΜΚ,MATCH(D893,Data!$F$2:$F$1000,0),1))</f>
        <v/>
      </c>
      <c r="F893" s="118" t="str">
        <f t="shared" si="13"/>
        <v/>
      </c>
      <c r="G893" s="166"/>
    </row>
    <row r="894" spans="1:7" ht="14.25" customHeight="1" x14ac:dyDescent="0.35">
      <c r="A894" s="116" t="s">
        <v>1122</v>
      </c>
      <c r="B894" s="117"/>
      <c r="C894" s="118"/>
      <c r="D894" s="118"/>
      <c r="E894" s="118" t="str">
        <f>IF(ISBLANK(D894),"",INDEX(ΑΜΚ,MATCH(D894,Data!$F$2:$F$1000,0),1))</f>
        <v/>
      </c>
      <c r="F894" s="118" t="str">
        <f t="shared" si="13"/>
        <v/>
      </c>
      <c r="G894" s="166"/>
    </row>
    <row r="895" spans="1:7" ht="14.25" customHeight="1" x14ac:dyDescent="0.35">
      <c r="A895" s="116" t="s">
        <v>1122</v>
      </c>
      <c r="B895" s="117"/>
      <c r="C895" s="118"/>
      <c r="D895" s="118"/>
      <c r="E895" s="118" t="str">
        <f>IF(ISBLANK(D895),"",INDEX(ΑΜΚ,MATCH(D895,Data!$F$2:$F$1000,0),1))</f>
        <v/>
      </c>
      <c r="F895" s="118" t="str">
        <f t="shared" si="13"/>
        <v/>
      </c>
      <c r="G895" s="166"/>
    </row>
    <row r="896" spans="1:7" ht="14.25" customHeight="1" x14ac:dyDescent="0.35">
      <c r="A896" s="116" t="s">
        <v>1122</v>
      </c>
      <c r="B896" s="117"/>
      <c r="C896" s="118"/>
      <c r="D896" s="118"/>
      <c r="E896" s="118" t="str">
        <f>IF(ISBLANK(D896),"",INDEX(ΑΜΚ,MATCH(D896,Data!$F$2:$F$1000,0),1))</f>
        <v/>
      </c>
      <c r="F896" s="118" t="str">
        <f t="shared" si="13"/>
        <v/>
      </c>
      <c r="G896" s="166"/>
    </row>
    <row r="897" spans="1:7" ht="14.25" customHeight="1" x14ac:dyDescent="0.35">
      <c r="A897" s="116" t="s">
        <v>1122</v>
      </c>
      <c r="B897" s="117"/>
      <c r="C897" s="118"/>
      <c r="D897" s="118"/>
      <c r="E897" s="118" t="str">
        <f>IF(ISBLANK(D897),"",INDEX(ΑΜΚ,MATCH(D897,Data!$F$2:$F$1000,0),1))</f>
        <v/>
      </c>
      <c r="F897" s="118" t="str">
        <f t="shared" si="13"/>
        <v/>
      </c>
      <c r="G897" s="166"/>
    </row>
    <row r="898" spans="1:7" ht="14.25" customHeight="1" x14ac:dyDescent="0.35">
      <c r="A898" s="116" t="s">
        <v>1122</v>
      </c>
      <c r="B898" s="117"/>
      <c r="C898" s="118"/>
      <c r="D898" s="118"/>
      <c r="E898" s="118" t="str">
        <f>IF(ISBLANK(D898),"",INDEX(ΑΜΚ,MATCH(D898,Data!$F$2:$F$1000,0),1))</f>
        <v/>
      </c>
      <c r="F898" s="118" t="str">
        <f t="shared" ref="F898:F961" si="14">IF(ISBLANK(C898),"",INDEX(ΚΩΔ_ΜΑΘΗΜ_ΑΙΣΘ_Α1,MATCH(C898,ΜΑΘΗΜ_ΑΙΣΘ_Α1,0)))</f>
        <v/>
      </c>
      <c r="G898" s="166"/>
    </row>
    <row r="899" spans="1:7" ht="14.25" customHeight="1" x14ac:dyDescent="0.35">
      <c r="A899" s="116" t="s">
        <v>1122</v>
      </c>
      <c r="B899" s="117"/>
      <c r="C899" s="118"/>
      <c r="D899" s="118"/>
      <c r="E899" s="118" t="str">
        <f>IF(ISBLANK(D899),"",INDEX(ΑΜΚ,MATCH(D899,Data!$F$2:$F$1000,0),1))</f>
        <v/>
      </c>
      <c r="F899" s="118" t="str">
        <f t="shared" si="14"/>
        <v/>
      </c>
      <c r="G899" s="166"/>
    </row>
    <row r="900" spans="1:7" ht="14.25" customHeight="1" x14ac:dyDescent="0.35">
      <c r="A900" s="116" t="s">
        <v>1122</v>
      </c>
      <c r="B900" s="117"/>
      <c r="C900" s="118"/>
      <c r="D900" s="118"/>
      <c r="E900" s="118" t="str">
        <f>IF(ISBLANK(D900),"",INDEX(ΑΜΚ,MATCH(D900,Data!$F$2:$F$1000,0),1))</f>
        <v/>
      </c>
      <c r="F900" s="118" t="str">
        <f t="shared" si="14"/>
        <v/>
      </c>
      <c r="G900" s="166"/>
    </row>
    <row r="901" spans="1:7" ht="14.25" customHeight="1" x14ac:dyDescent="0.35">
      <c r="A901" s="116" t="s">
        <v>1122</v>
      </c>
      <c r="B901" s="117"/>
      <c r="C901" s="118"/>
      <c r="D901" s="118"/>
      <c r="E901" s="118" t="str">
        <f>IF(ISBLANK(D901),"",INDEX(ΑΜΚ,MATCH(D901,Data!$F$2:$F$1000,0),1))</f>
        <v/>
      </c>
      <c r="F901" s="118" t="str">
        <f t="shared" si="14"/>
        <v/>
      </c>
      <c r="G901" s="166"/>
    </row>
    <row r="902" spans="1:7" ht="14.25" customHeight="1" x14ac:dyDescent="0.35">
      <c r="A902" s="116" t="s">
        <v>1122</v>
      </c>
      <c r="B902" s="117"/>
      <c r="C902" s="118"/>
      <c r="D902" s="118"/>
      <c r="E902" s="118" t="str">
        <f>IF(ISBLANK(D902),"",INDEX(ΑΜΚ,MATCH(D902,Data!$F$2:$F$1000,0),1))</f>
        <v/>
      </c>
      <c r="F902" s="118" t="str">
        <f t="shared" si="14"/>
        <v/>
      </c>
      <c r="G902" s="166"/>
    </row>
    <row r="903" spans="1:7" ht="14.25" customHeight="1" x14ac:dyDescent="0.35">
      <c r="A903" s="116" t="s">
        <v>1122</v>
      </c>
      <c r="B903" s="117"/>
      <c r="C903" s="118"/>
      <c r="D903" s="118"/>
      <c r="E903" s="118" t="str">
        <f>IF(ISBLANK(D903),"",INDEX(ΑΜΚ,MATCH(D903,Data!$F$2:$F$1000,0),1))</f>
        <v/>
      </c>
      <c r="F903" s="118" t="str">
        <f t="shared" si="14"/>
        <v/>
      </c>
      <c r="G903" s="166"/>
    </row>
    <row r="904" spans="1:7" ht="14.25" customHeight="1" x14ac:dyDescent="0.35">
      <c r="A904" s="116" t="s">
        <v>1122</v>
      </c>
      <c r="B904" s="117"/>
      <c r="C904" s="118"/>
      <c r="D904" s="118"/>
      <c r="E904" s="118" t="str">
        <f>IF(ISBLANK(D904),"",INDEX(ΑΜΚ,MATCH(D904,Data!$F$2:$F$1000,0),1))</f>
        <v/>
      </c>
      <c r="F904" s="118" t="str">
        <f t="shared" si="14"/>
        <v/>
      </c>
      <c r="G904" s="166"/>
    </row>
    <row r="905" spans="1:7" ht="14.25" customHeight="1" x14ac:dyDescent="0.35">
      <c r="A905" s="116" t="s">
        <v>1122</v>
      </c>
      <c r="B905" s="117"/>
      <c r="C905" s="118"/>
      <c r="D905" s="118"/>
      <c r="E905" s="118" t="str">
        <f>IF(ISBLANK(D905),"",INDEX(ΑΜΚ,MATCH(D905,Data!$F$2:$F$1000,0),1))</f>
        <v/>
      </c>
      <c r="F905" s="118" t="str">
        <f t="shared" si="14"/>
        <v/>
      </c>
      <c r="G905" s="166"/>
    </row>
    <row r="906" spans="1:7" ht="14.25" customHeight="1" x14ac:dyDescent="0.35">
      <c r="A906" s="116" t="s">
        <v>1122</v>
      </c>
      <c r="B906" s="117"/>
      <c r="C906" s="118"/>
      <c r="D906" s="118"/>
      <c r="E906" s="118" t="str">
        <f>IF(ISBLANK(D906),"",INDEX(ΑΜΚ,MATCH(D906,Data!$F$2:$F$1000,0),1))</f>
        <v/>
      </c>
      <c r="F906" s="118" t="str">
        <f t="shared" si="14"/>
        <v/>
      </c>
      <c r="G906" s="166"/>
    </row>
    <row r="907" spans="1:7" ht="14.25" customHeight="1" x14ac:dyDescent="0.35">
      <c r="A907" s="116" t="s">
        <v>1122</v>
      </c>
      <c r="B907" s="117"/>
      <c r="C907" s="118"/>
      <c r="D907" s="118"/>
      <c r="E907" s="118" t="str">
        <f>IF(ISBLANK(D907),"",INDEX(ΑΜΚ,MATCH(D907,Data!$F$2:$F$1000,0),1))</f>
        <v/>
      </c>
      <c r="F907" s="118" t="str">
        <f t="shared" si="14"/>
        <v/>
      </c>
      <c r="G907" s="166"/>
    </row>
    <row r="908" spans="1:7" ht="14.25" customHeight="1" x14ac:dyDescent="0.35">
      <c r="A908" s="116" t="s">
        <v>1122</v>
      </c>
      <c r="B908" s="117"/>
      <c r="C908" s="118"/>
      <c r="D908" s="118"/>
      <c r="E908" s="118" t="str">
        <f>IF(ISBLANK(D908),"",INDEX(ΑΜΚ,MATCH(D908,Data!$F$2:$F$1000,0),1))</f>
        <v/>
      </c>
      <c r="F908" s="118" t="str">
        <f t="shared" si="14"/>
        <v/>
      </c>
      <c r="G908" s="166"/>
    </row>
    <row r="909" spans="1:7" ht="14.25" customHeight="1" x14ac:dyDescent="0.35">
      <c r="A909" s="116" t="s">
        <v>1122</v>
      </c>
      <c r="B909" s="117"/>
      <c r="C909" s="118"/>
      <c r="D909" s="118"/>
      <c r="E909" s="118" t="str">
        <f>IF(ISBLANK(D909),"",INDEX(ΑΜΚ,MATCH(D909,Data!$F$2:$F$1000,0),1))</f>
        <v/>
      </c>
      <c r="F909" s="118" t="str">
        <f t="shared" si="14"/>
        <v/>
      </c>
      <c r="G909" s="166"/>
    </row>
    <row r="910" spans="1:7" ht="14.25" customHeight="1" x14ac:dyDescent="0.35">
      <c r="A910" s="116" t="s">
        <v>1122</v>
      </c>
      <c r="B910" s="117"/>
      <c r="C910" s="118"/>
      <c r="D910" s="118"/>
      <c r="E910" s="118" t="str">
        <f>IF(ISBLANK(D910),"",INDEX(ΑΜΚ,MATCH(D910,Data!$F$2:$F$1000,0),1))</f>
        <v/>
      </c>
      <c r="F910" s="118" t="str">
        <f t="shared" si="14"/>
        <v/>
      </c>
      <c r="G910" s="166"/>
    </row>
    <row r="911" spans="1:7" ht="14.25" customHeight="1" x14ac:dyDescent="0.35">
      <c r="A911" s="116" t="s">
        <v>1122</v>
      </c>
      <c r="B911" s="117"/>
      <c r="C911" s="118"/>
      <c r="D911" s="118"/>
      <c r="E911" s="118" t="str">
        <f>IF(ISBLANK(D911),"",INDEX(ΑΜΚ,MATCH(D911,Data!$F$2:$F$1000,0),1))</f>
        <v/>
      </c>
      <c r="F911" s="118" t="str">
        <f t="shared" si="14"/>
        <v/>
      </c>
      <c r="G911" s="166"/>
    </row>
    <row r="912" spans="1:7" ht="14.25" customHeight="1" x14ac:dyDescent="0.35">
      <c r="A912" s="116" t="s">
        <v>1122</v>
      </c>
      <c r="B912" s="117"/>
      <c r="C912" s="118"/>
      <c r="D912" s="118"/>
      <c r="E912" s="118" t="str">
        <f>IF(ISBLANK(D912),"",INDEX(ΑΜΚ,MATCH(D912,Data!$F$2:$F$1000,0),1))</f>
        <v/>
      </c>
      <c r="F912" s="118" t="str">
        <f t="shared" si="14"/>
        <v/>
      </c>
      <c r="G912" s="166"/>
    </row>
    <row r="913" spans="1:7" ht="14.25" customHeight="1" x14ac:dyDescent="0.35">
      <c r="A913" s="116" t="s">
        <v>1122</v>
      </c>
      <c r="B913" s="117"/>
      <c r="C913" s="118"/>
      <c r="D913" s="118"/>
      <c r="E913" s="118" t="str">
        <f>IF(ISBLANK(D913),"",INDEX(ΑΜΚ,MATCH(D913,Data!$F$2:$F$1000,0),1))</f>
        <v/>
      </c>
      <c r="F913" s="118" t="str">
        <f t="shared" si="14"/>
        <v/>
      </c>
      <c r="G913" s="166"/>
    </row>
    <row r="914" spans="1:7" ht="14.25" customHeight="1" x14ac:dyDescent="0.35">
      <c r="A914" s="116" t="s">
        <v>1122</v>
      </c>
      <c r="B914" s="117"/>
      <c r="C914" s="118"/>
      <c r="D914" s="118"/>
      <c r="E914" s="118" t="str">
        <f>IF(ISBLANK(D914),"",INDEX(ΑΜΚ,MATCH(D914,Data!$F$2:$F$1000,0),1))</f>
        <v/>
      </c>
      <c r="F914" s="118" t="str">
        <f t="shared" si="14"/>
        <v/>
      </c>
      <c r="G914" s="166"/>
    </row>
    <row r="915" spans="1:7" ht="14.25" customHeight="1" x14ac:dyDescent="0.35">
      <c r="A915" s="116" t="s">
        <v>1122</v>
      </c>
      <c r="B915" s="117"/>
      <c r="C915" s="118"/>
      <c r="D915" s="118"/>
      <c r="E915" s="118" t="str">
        <f>IF(ISBLANK(D915),"",INDEX(ΑΜΚ,MATCH(D915,Data!$F$2:$F$1000,0),1))</f>
        <v/>
      </c>
      <c r="F915" s="118" t="str">
        <f t="shared" si="14"/>
        <v/>
      </c>
      <c r="G915" s="166"/>
    </row>
    <row r="916" spans="1:7" ht="14.25" customHeight="1" x14ac:dyDescent="0.35">
      <c r="A916" s="116" t="s">
        <v>1122</v>
      </c>
      <c r="B916" s="117"/>
      <c r="C916" s="118"/>
      <c r="D916" s="118"/>
      <c r="E916" s="118" t="str">
        <f>IF(ISBLANK(D916),"",INDEX(ΑΜΚ,MATCH(D916,Data!$F$2:$F$1000,0),1))</f>
        <v/>
      </c>
      <c r="F916" s="118" t="str">
        <f t="shared" si="14"/>
        <v/>
      </c>
      <c r="G916" s="166"/>
    </row>
    <row r="917" spans="1:7" ht="14.25" customHeight="1" x14ac:dyDescent="0.35">
      <c r="A917" s="116" t="s">
        <v>1122</v>
      </c>
      <c r="B917" s="117"/>
      <c r="C917" s="118"/>
      <c r="D917" s="118"/>
      <c r="E917" s="118" t="str">
        <f>IF(ISBLANK(D917),"",INDEX(ΑΜΚ,MATCH(D917,Data!$F$2:$F$1000,0),1))</f>
        <v/>
      </c>
      <c r="F917" s="118" t="str">
        <f t="shared" si="14"/>
        <v/>
      </c>
      <c r="G917" s="166"/>
    </row>
    <row r="918" spans="1:7" ht="14.25" customHeight="1" x14ac:dyDescent="0.35">
      <c r="A918" s="116" t="s">
        <v>1122</v>
      </c>
      <c r="B918" s="117"/>
      <c r="C918" s="118"/>
      <c r="D918" s="118"/>
      <c r="E918" s="118" t="str">
        <f>IF(ISBLANK(D918),"",INDEX(ΑΜΚ,MATCH(D918,Data!$F$2:$F$1000,0),1))</f>
        <v/>
      </c>
      <c r="F918" s="118" t="str">
        <f t="shared" si="14"/>
        <v/>
      </c>
      <c r="G918" s="166"/>
    </row>
    <row r="919" spans="1:7" ht="14.25" customHeight="1" x14ac:dyDescent="0.35">
      <c r="A919" s="116" t="s">
        <v>1122</v>
      </c>
      <c r="B919" s="117"/>
      <c r="C919" s="118"/>
      <c r="D919" s="118"/>
      <c r="E919" s="118" t="str">
        <f>IF(ISBLANK(D919),"",INDEX(ΑΜΚ,MATCH(D919,Data!$F$2:$F$1000,0),1))</f>
        <v/>
      </c>
      <c r="F919" s="118" t="str">
        <f t="shared" si="14"/>
        <v/>
      </c>
      <c r="G919" s="166"/>
    </row>
    <row r="920" spans="1:7" ht="14.25" customHeight="1" x14ac:dyDescent="0.35">
      <c r="A920" s="116" t="s">
        <v>1122</v>
      </c>
      <c r="B920" s="117"/>
      <c r="C920" s="118"/>
      <c r="D920" s="118"/>
      <c r="E920" s="118" t="str">
        <f>IF(ISBLANK(D920),"",INDEX(ΑΜΚ,MATCH(D920,Data!$F$2:$F$1000,0),1))</f>
        <v/>
      </c>
      <c r="F920" s="118" t="str">
        <f t="shared" si="14"/>
        <v/>
      </c>
      <c r="G920" s="166"/>
    </row>
    <row r="921" spans="1:7" ht="14.25" customHeight="1" x14ac:dyDescent="0.35">
      <c r="A921" s="116" t="s">
        <v>1122</v>
      </c>
      <c r="B921" s="117"/>
      <c r="C921" s="118"/>
      <c r="D921" s="118"/>
      <c r="E921" s="118" t="str">
        <f>IF(ISBLANK(D921),"",INDEX(ΑΜΚ,MATCH(D921,Data!$F$2:$F$1000,0),1))</f>
        <v/>
      </c>
      <c r="F921" s="118" t="str">
        <f t="shared" si="14"/>
        <v/>
      </c>
      <c r="G921" s="166"/>
    </row>
    <row r="922" spans="1:7" ht="14.25" customHeight="1" x14ac:dyDescent="0.35">
      <c r="A922" s="116" t="s">
        <v>1122</v>
      </c>
      <c r="B922" s="117"/>
      <c r="C922" s="118"/>
      <c r="D922" s="118"/>
      <c r="E922" s="118" t="str">
        <f>IF(ISBLANK(D922),"",INDEX(ΑΜΚ,MATCH(D922,Data!$F$2:$F$1000,0),1))</f>
        <v/>
      </c>
      <c r="F922" s="118" t="str">
        <f t="shared" si="14"/>
        <v/>
      </c>
      <c r="G922" s="166"/>
    </row>
    <row r="923" spans="1:7" ht="14.25" customHeight="1" x14ac:dyDescent="0.35">
      <c r="A923" s="116" t="s">
        <v>1122</v>
      </c>
      <c r="B923" s="117"/>
      <c r="C923" s="118"/>
      <c r="D923" s="118"/>
      <c r="E923" s="118" t="str">
        <f>IF(ISBLANK(D923),"",INDEX(ΑΜΚ,MATCH(D923,Data!$F$2:$F$1000,0),1))</f>
        <v/>
      </c>
      <c r="F923" s="118" t="str">
        <f t="shared" si="14"/>
        <v/>
      </c>
      <c r="G923" s="166"/>
    </row>
    <row r="924" spans="1:7" ht="14.25" customHeight="1" x14ac:dyDescent="0.35">
      <c r="A924" s="116" t="s">
        <v>1122</v>
      </c>
      <c r="B924" s="117"/>
      <c r="C924" s="118"/>
      <c r="D924" s="118"/>
      <c r="E924" s="118" t="str">
        <f>IF(ISBLANK(D924),"",INDEX(ΑΜΚ,MATCH(D924,Data!$F$2:$F$1000,0),1))</f>
        <v/>
      </c>
      <c r="F924" s="118" t="str">
        <f t="shared" si="14"/>
        <v/>
      </c>
      <c r="G924" s="166"/>
    </row>
    <row r="925" spans="1:7" ht="14.25" customHeight="1" x14ac:dyDescent="0.35">
      <c r="A925" s="116" t="s">
        <v>1122</v>
      </c>
      <c r="B925" s="117"/>
      <c r="C925" s="118"/>
      <c r="D925" s="118"/>
      <c r="E925" s="118" t="str">
        <f>IF(ISBLANK(D925),"",INDEX(ΑΜΚ,MATCH(D925,Data!$F$2:$F$1000,0),1))</f>
        <v/>
      </c>
      <c r="F925" s="118" t="str">
        <f t="shared" si="14"/>
        <v/>
      </c>
      <c r="G925" s="166"/>
    </row>
    <row r="926" spans="1:7" ht="14.25" customHeight="1" x14ac:dyDescent="0.35">
      <c r="A926" s="116" t="s">
        <v>1122</v>
      </c>
      <c r="B926" s="117"/>
      <c r="C926" s="118"/>
      <c r="D926" s="118"/>
      <c r="E926" s="118" t="str">
        <f>IF(ISBLANK(D926),"",INDEX(ΑΜΚ,MATCH(D926,Data!$F$2:$F$1000,0),1))</f>
        <v/>
      </c>
      <c r="F926" s="118" t="str">
        <f t="shared" si="14"/>
        <v/>
      </c>
      <c r="G926" s="166"/>
    </row>
    <row r="927" spans="1:7" ht="14.25" customHeight="1" x14ac:dyDescent="0.35">
      <c r="A927" s="116" t="s">
        <v>1122</v>
      </c>
      <c r="B927" s="117"/>
      <c r="C927" s="118"/>
      <c r="D927" s="118"/>
      <c r="E927" s="118" t="str">
        <f>IF(ISBLANK(D927),"",INDEX(ΑΜΚ,MATCH(D927,Data!$F$2:$F$1000,0),1))</f>
        <v/>
      </c>
      <c r="F927" s="118" t="str">
        <f t="shared" si="14"/>
        <v/>
      </c>
      <c r="G927" s="166"/>
    </row>
    <row r="928" spans="1:7" ht="14.25" customHeight="1" x14ac:dyDescent="0.35">
      <c r="A928" s="116" t="s">
        <v>1122</v>
      </c>
      <c r="B928" s="117"/>
      <c r="C928" s="118"/>
      <c r="D928" s="118"/>
      <c r="E928" s="118" t="str">
        <f>IF(ISBLANK(D928),"",INDEX(ΑΜΚ,MATCH(D928,Data!$F$2:$F$1000,0),1))</f>
        <v/>
      </c>
      <c r="F928" s="118" t="str">
        <f t="shared" si="14"/>
        <v/>
      </c>
      <c r="G928" s="166"/>
    </row>
    <row r="929" spans="1:7" ht="14.25" customHeight="1" x14ac:dyDescent="0.35">
      <c r="A929" s="116" t="s">
        <v>1122</v>
      </c>
      <c r="B929" s="117"/>
      <c r="C929" s="118"/>
      <c r="D929" s="118"/>
      <c r="E929" s="118" t="str">
        <f>IF(ISBLANK(D929),"",INDEX(ΑΜΚ,MATCH(D929,Data!$F$2:$F$1000,0),1))</f>
        <v/>
      </c>
      <c r="F929" s="118" t="str">
        <f t="shared" si="14"/>
        <v/>
      </c>
      <c r="G929" s="166"/>
    </row>
    <row r="930" spans="1:7" ht="14.25" customHeight="1" x14ac:dyDescent="0.35">
      <c r="A930" s="116" t="s">
        <v>1122</v>
      </c>
      <c r="B930" s="117"/>
      <c r="C930" s="118"/>
      <c r="D930" s="118"/>
      <c r="E930" s="118" t="str">
        <f>IF(ISBLANK(D930),"",INDEX(ΑΜΚ,MATCH(D930,Data!$F$2:$F$1000,0),1))</f>
        <v/>
      </c>
      <c r="F930" s="118" t="str">
        <f t="shared" si="14"/>
        <v/>
      </c>
      <c r="G930" s="166"/>
    </row>
    <row r="931" spans="1:7" ht="14.25" customHeight="1" x14ac:dyDescent="0.35">
      <c r="A931" s="116" t="s">
        <v>1122</v>
      </c>
      <c r="B931" s="117"/>
      <c r="C931" s="118"/>
      <c r="D931" s="118"/>
      <c r="E931" s="118" t="str">
        <f>IF(ISBLANK(D931),"",INDEX(ΑΜΚ,MATCH(D931,Data!$F$2:$F$1000,0),1))</f>
        <v/>
      </c>
      <c r="F931" s="118" t="str">
        <f t="shared" si="14"/>
        <v/>
      </c>
      <c r="G931" s="166"/>
    </row>
    <row r="932" spans="1:7" ht="14.25" customHeight="1" x14ac:dyDescent="0.35">
      <c r="A932" s="116" t="s">
        <v>1122</v>
      </c>
      <c r="B932" s="117"/>
      <c r="C932" s="118"/>
      <c r="D932" s="118"/>
      <c r="E932" s="118" t="str">
        <f>IF(ISBLANK(D932),"",INDEX(ΑΜΚ,MATCH(D932,Data!$F$2:$F$1000,0),1))</f>
        <v/>
      </c>
      <c r="F932" s="118" t="str">
        <f t="shared" si="14"/>
        <v/>
      </c>
      <c r="G932" s="166"/>
    </row>
    <row r="933" spans="1:7" ht="14.25" customHeight="1" x14ac:dyDescent="0.35">
      <c r="A933" s="116" t="s">
        <v>1122</v>
      </c>
      <c r="B933" s="117"/>
      <c r="C933" s="118"/>
      <c r="D933" s="118"/>
      <c r="E933" s="118" t="str">
        <f>IF(ISBLANK(D933),"",INDEX(ΑΜΚ,MATCH(D933,Data!$F$2:$F$1000,0),1))</f>
        <v/>
      </c>
      <c r="F933" s="118" t="str">
        <f t="shared" si="14"/>
        <v/>
      </c>
      <c r="G933" s="166"/>
    </row>
    <row r="934" spans="1:7" ht="14.25" customHeight="1" x14ac:dyDescent="0.35">
      <c r="A934" s="116" t="s">
        <v>1122</v>
      </c>
      <c r="B934" s="117"/>
      <c r="C934" s="118"/>
      <c r="D934" s="118"/>
      <c r="E934" s="118" t="str">
        <f>IF(ISBLANK(D934),"",INDEX(ΑΜΚ,MATCH(D934,Data!$F$2:$F$1000,0),1))</f>
        <v/>
      </c>
      <c r="F934" s="118" t="str">
        <f t="shared" si="14"/>
        <v/>
      </c>
      <c r="G934" s="166"/>
    </row>
    <row r="935" spans="1:7" ht="14.25" customHeight="1" x14ac:dyDescent="0.35">
      <c r="A935" s="116" t="s">
        <v>1122</v>
      </c>
      <c r="B935" s="117"/>
      <c r="C935" s="118"/>
      <c r="D935" s="118"/>
      <c r="E935" s="118" t="str">
        <f>IF(ISBLANK(D935),"",INDEX(ΑΜΚ,MATCH(D935,Data!$F$2:$F$1000,0),1))</f>
        <v/>
      </c>
      <c r="F935" s="118" t="str">
        <f t="shared" si="14"/>
        <v/>
      </c>
      <c r="G935" s="166"/>
    </row>
    <row r="936" spans="1:7" ht="14.25" customHeight="1" x14ac:dyDescent="0.35">
      <c r="A936" s="116" t="s">
        <v>1122</v>
      </c>
      <c r="B936" s="117"/>
      <c r="C936" s="118"/>
      <c r="D936" s="118"/>
      <c r="E936" s="118" t="str">
        <f>IF(ISBLANK(D936),"",INDEX(ΑΜΚ,MATCH(D936,Data!$F$2:$F$1000,0),1))</f>
        <v/>
      </c>
      <c r="F936" s="118" t="str">
        <f t="shared" si="14"/>
        <v/>
      </c>
      <c r="G936" s="166"/>
    </row>
    <row r="937" spans="1:7" ht="14.25" customHeight="1" x14ac:dyDescent="0.35">
      <c r="A937" s="116" t="s">
        <v>1122</v>
      </c>
      <c r="B937" s="117"/>
      <c r="C937" s="118"/>
      <c r="D937" s="118"/>
      <c r="E937" s="118" t="str">
        <f>IF(ISBLANK(D937),"",INDEX(ΑΜΚ,MATCH(D937,Data!$F$2:$F$1000,0),1))</f>
        <v/>
      </c>
      <c r="F937" s="118" t="str">
        <f t="shared" si="14"/>
        <v/>
      </c>
      <c r="G937" s="166"/>
    </row>
    <row r="938" spans="1:7" ht="14.25" customHeight="1" x14ac:dyDescent="0.35">
      <c r="A938" s="116" t="s">
        <v>1122</v>
      </c>
      <c r="B938" s="117"/>
      <c r="C938" s="118"/>
      <c r="D938" s="118"/>
      <c r="E938" s="118" t="str">
        <f>IF(ISBLANK(D938),"",INDEX(ΑΜΚ,MATCH(D938,Data!$F$2:$F$1000,0),1))</f>
        <v/>
      </c>
      <c r="F938" s="118" t="str">
        <f t="shared" si="14"/>
        <v/>
      </c>
      <c r="G938" s="166"/>
    </row>
    <row r="939" spans="1:7" ht="14.25" customHeight="1" x14ac:dyDescent="0.35">
      <c r="A939" s="116" t="s">
        <v>1122</v>
      </c>
      <c r="B939" s="117"/>
      <c r="C939" s="118"/>
      <c r="D939" s="118"/>
      <c r="E939" s="118" t="str">
        <f>IF(ISBLANK(D939),"",INDEX(ΑΜΚ,MATCH(D939,Data!$F$2:$F$1000,0),1))</f>
        <v/>
      </c>
      <c r="F939" s="118" t="str">
        <f t="shared" si="14"/>
        <v/>
      </c>
      <c r="G939" s="166"/>
    </row>
    <row r="940" spans="1:7" ht="14.25" customHeight="1" x14ac:dyDescent="0.35">
      <c r="A940" s="116" t="s">
        <v>1122</v>
      </c>
      <c r="B940" s="117"/>
      <c r="C940" s="118"/>
      <c r="D940" s="118"/>
      <c r="E940" s="118" t="str">
        <f>IF(ISBLANK(D940),"",INDEX(ΑΜΚ,MATCH(D940,Data!$F$2:$F$1000,0),1))</f>
        <v/>
      </c>
      <c r="F940" s="118" t="str">
        <f t="shared" si="14"/>
        <v/>
      </c>
      <c r="G940" s="166"/>
    </row>
    <row r="941" spans="1:7" ht="14.25" customHeight="1" x14ac:dyDescent="0.35">
      <c r="A941" s="116" t="s">
        <v>1122</v>
      </c>
      <c r="B941" s="117"/>
      <c r="C941" s="118"/>
      <c r="D941" s="118"/>
      <c r="E941" s="118" t="str">
        <f>IF(ISBLANK(D941),"",INDEX(ΑΜΚ,MATCH(D941,Data!$F$2:$F$1000,0),1))</f>
        <v/>
      </c>
      <c r="F941" s="118" t="str">
        <f t="shared" si="14"/>
        <v/>
      </c>
      <c r="G941" s="166"/>
    </row>
    <row r="942" spans="1:7" ht="14.25" customHeight="1" x14ac:dyDescent="0.35">
      <c r="A942" s="116" t="s">
        <v>1122</v>
      </c>
      <c r="B942" s="117"/>
      <c r="C942" s="118"/>
      <c r="D942" s="118"/>
      <c r="E942" s="118" t="str">
        <f>IF(ISBLANK(D942),"",INDEX(ΑΜΚ,MATCH(D942,Data!$F$2:$F$1000,0),1))</f>
        <v/>
      </c>
      <c r="F942" s="118" t="str">
        <f t="shared" si="14"/>
        <v/>
      </c>
      <c r="G942" s="166"/>
    </row>
    <row r="943" spans="1:7" ht="14.25" customHeight="1" x14ac:dyDescent="0.35">
      <c r="A943" s="116" t="s">
        <v>1122</v>
      </c>
      <c r="B943" s="117"/>
      <c r="C943" s="118"/>
      <c r="D943" s="118"/>
      <c r="E943" s="118" t="str">
        <f>IF(ISBLANK(D943),"",INDEX(ΑΜΚ,MATCH(D943,Data!$F$2:$F$1000,0),1))</f>
        <v/>
      </c>
      <c r="F943" s="118" t="str">
        <f t="shared" si="14"/>
        <v/>
      </c>
      <c r="G943" s="166"/>
    </row>
    <row r="944" spans="1:7" ht="14.25" customHeight="1" x14ac:dyDescent="0.35">
      <c r="A944" s="116" t="s">
        <v>1122</v>
      </c>
      <c r="B944" s="117"/>
      <c r="C944" s="118"/>
      <c r="D944" s="118"/>
      <c r="E944" s="118" t="str">
        <f>IF(ISBLANK(D944),"",INDEX(ΑΜΚ,MATCH(D944,Data!$F$2:$F$1000,0),1))</f>
        <v/>
      </c>
      <c r="F944" s="118" t="str">
        <f t="shared" si="14"/>
        <v/>
      </c>
      <c r="G944" s="166"/>
    </row>
    <row r="945" spans="1:7" ht="14.25" customHeight="1" x14ac:dyDescent="0.35">
      <c r="A945" s="116" t="s">
        <v>1122</v>
      </c>
      <c r="B945" s="117"/>
      <c r="C945" s="118"/>
      <c r="D945" s="118"/>
      <c r="E945" s="118" t="str">
        <f>IF(ISBLANK(D945),"",INDEX(ΑΜΚ,MATCH(D945,Data!$F$2:$F$1000,0),1))</f>
        <v/>
      </c>
      <c r="F945" s="118" t="str">
        <f t="shared" si="14"/>
        <v/>
      </c>
      <c r="G945" s="166"/>
    </row>
    <row r="946" spans="1:7" ht="14.25" customHeight="1" x14ac:dyDescent="0.35">
      <c r="A946" s="116" t="s">
        <v>1122</v>
      </c>
      <c r="B946" s="117"/>
      <c r="C946" s="118"/>
      <c r="D946" s="118"/>
      <c r="E946" s="118" t="str">
        <f>IF(ISBLANK(D946),"",INDEX(ΑΜΚ,MATCH(D946,Data!$F$2:$F$1000,0),1))</f>
        <v/>
      </c>
      <c r="F946" s="118" t="str">
        <f t="shared" si="14"/>
        <v/>
      </c>
      <c r="G946" s="166"/>
    </row>
    <row r="947" spans="1:7" ht="14.25" customHeight="1" x14ac:dyDescent="0.35">
      <c r="A947" s="116" t="s">
        <v>1122</v>
      </c>
      <c r="B947" s="117"/>
      <c r="C947" s="118"/>
      <c r="D947" s="118"/>
      <c r="E947" s="118" t="str">
        <f>IF(ISBLANK(D947),"",INDEX(ΑΜΚ,MATCH(D947,Data!$F$2:$F$1000,0),1))</f>
        <v/>
      </c>
      <c r="F947" s="118" t="str">
        <f t="shared" si="14"/>
        <v/>
      </c>
      <c r="G947" s="166"/>
    </row>
    <row r="948" spans="1:7" ht="14.25" customHeight="1" x14ac:dyDescent="0.35">
      <c r="A948" s="116" t="s">
        <v>1122</v>
      </c>
      <c r="B948" s="117"/>
      <c r="C948" s="118"/>
      <c r="D948" s="118"/>
      <c r="E948" s="118" t="str">
        <f>IF(ISBLANK(D948),"",INDEX(ΑΜΚ,MATCH(D948,Data!$F$2:$F$1000,0),1))</f>
        <v/>
      </c>
      <c r="F948" s="118" t="str">
        <f t="shared" si="14"/>
        <v/>
      </c>
      <c r="G948" s="166"/>
    </row>
    <row r="949" spans="1:7" ht="14.25" customHeight="1" x14ac:dyDescent="0.35">
      <c r="A949" s="116" t="s">
        <v>1122</v>
      </c>
      <c r="B949" s="117"/>
      <c r="C949" s="118"/>
      <c r="D949" s="118"/>
      <c r="E949" s="118" t="str">
        <f>IF(ISBLANK(D949),"",INDEX(ΑΜΚ,MATCH(D949,Data!$F$2:$F$1000,0),1))</f>
        <v/>
      </c>
      <c r="F949" s="118" t="str">
        <f t="shared" si="14"/>
        <v/>
      </c>
      <c r="G949" s="166"/>
    </row>
    <row r="950" spans="1:7" ht="14.25" customHeight="1" x14ac:dyDescent="0.35">
      <c r="A950" s="116" t="s">
        <v>1122</v>
      </c>
      <c r="B950" s="117"/>
      <c r="C950" s="118"/>
      <c r="D950" s="118"/>
      <c r="E950" s="118" t="str">
        <f>IF(ISBLANK(D950),"",INDEX(ΑΜΚ,MATCH(D950,Data!$F$2:$F$1000,0),1))</f>
        <v/>
      </c>
      <c r="F950" s="118" t="str">
        <f t="shared" si="14"/>
        <v/>
      </c>
      <c r="G950" s="166"/>
    </row>
    <row r="951" spans="1:7" ht="14.25" customHeight="1" x14ac:dyDescent="0.35">
      <c r="A951" s="116" t="s">
        <v>1122</v>
      </c>
      <c r="B951" s="117"/>
      <c r="C951" s="118"/>
      <c r="D951" s="118"/>
      <c r="E951" s="118" t="str">
        <f>IF(ISBLANK(D951),"",INDEX(ΑΜΚ,MATCH(D951,Data!$F$2:$F$1000,0),1))</f>
        <v/>
      </c>
      <c r="F951" s="118" t="str">
        <f t="shared" si="14"/>
        <v/>
      </c>
      <c r="G951" s="166"/>
    </row>
    <row r="952" spans="1:7" ht="14.25" customHeight="1" x14ac:dyDescent="0.35">
      <c r="A952" s="116" t="s">
        <v>1122</v>
      </c>
      <c r="B952" s="117"/>
      <c r="C952" s="118"/>
      <c r="D952" s="118"/>
      <c r="E952" s="118" t="str">
        <f>IF(ISBLANK(D952),"",INDEX(ΑΜΚ,MATCH(D952,Data!$F$2:$F$1000,0),1))</f>
        <v/>
      </c>
      <c r="F952" s="118" t="str">
        <f t="shared" si="14"/>
        <v/>
      </c>
      <c r="G952" s="166"/>
    </row>
    <row r="953" spans="1:7" ht="14.25" customHeight="1" x14ac:dyDescent="0.35">
      <c r="A953" s="116" t="s">
        <v>1122</v>
      </c>
      <c r="B953" s="117"/>
      <c r="C953" s="118"/>
      <c r="D953" s="118"/>
      <c r="E953" s="118" t="str">
        <f>IF(ISBLANK(D953),"",INDEX(ΑΜΚ,MATCH(D953,Data!$F$2:$F$1000,0),1))</f>
        <v/>
      </c>
      <c r="F953" s="118" t="str">
        <f t="shared" si="14"/>
        <v/>
      </c>
      <c r="G953" s="166"/>
    </row>
    <row r="954" spans="1:7" ht="14.25" customHeight="1" x14ac:dyDescent="0.35">
      <c r="A954" s="116" t="s">
        <v>1122</v>
      </c>
      <c r="B954" s="117"/>
      <c r="C954" s="118"/>
      <c r="D954" s="118"/>
      <c r="E954" s="118" t="str">
        <f>IF(ISBLANK(D954),"",INDEX(ΑΜΚ,MATCH(D954,Data!$F$2:$F$1000,0),1))</f>
        <v/>
      </c>
      <c r="F954" s="118" t="str">
        <f t="shared" si="14"/>
        <v/>
      </c>
      <c r="G954" s="166"/>
    </row>
    <row r="955" spans="1:7" ht="14.25" customHeight="1" x14ac:dyDescent="0.35">
      <c r="A955" s="116" t="s">
        <v>1122</v>
      </c>
      <c r="B955" s="117"/>
      <c r="C955" s="118"/>
      <c r="D955" s="118"/>
      <c r="E955" s="118" t="str">
        <f>IF(ISBLANK(D955),"",INDEX(ΑΜΚ,MATCH(D955,Data!$F$2:$F$1000,0),1))</f>
        <v/>
      </c>
      <c r="F955" s="118" t="str">
        <f t="shared" si="14"/>
        <v/>
      </c>
      <c r="G955" s="166"/>
    </row>
    <row r="956" spans="1:7" ht="15" customHeight="1" x14ac:dyDescent="0.35">
      <c r="A956" s="116" t="s">
        <v>1122</v>
      </c>
      <c r="B956" s="163"/>
      <c r="C956" s="118"/>
      <c r="D956" s="118"/>
      <c r="E956" s="118" t="str">
        <f>IF(ISBLANK(D956),"",INDEX(ΑΜΚ,MATCH(D956,Data!$F$2:$F$1000,0),1))</f>
        <v/>
      </c>
      <c r="F956" s="118" t="str">
        <f t="shared" si="14"/>
        <v/>
      </c>
      <c r="G956" s="59"/>
    </row>
    <row r="957" spans="1:7" ht="15" customHeight="1" x14ac:dyDescent="0.35">
      <c r="A957" s="116" t="s">
        <v>1122</v>
      </c>
      <c r="B957" s="163"/>
      <c r="C957" s="118"/>
      <c r="D957" s="118"/>
      <c r="E957" s="118" t="str">
        <f>IF(ISBLANK(D957),"",INDEX(ΑΜΚ,MATCH(D957,Data!$F$2:$F$1000,0),1))</f>
        <v/>
      </c>
      <c r="F957" s="118" t="str">
        <f t="shared" si="14"/>
        <v/>
      </c>
      <c r="G957" s="59"/>
    </row>
    <row r="958" spans="1:7" ht="15" customHeight="1" x14ac:dyDescent="0.35">
      <c r="A958" s="116" t="s">
        <v>1122</v>
      </c>
      <c r="B958" s="163"/>
      <c r="C958" s="118"/>
      <c r="D958" s="118"/>
      <c r="E958" s="118" t="str">
        <f>IF(ISBLANK(D958),"",INDEX(ΑΜΚ,MATCH(D958,Data!$F$2:$F$1000,0),1))</f>
        <v/>
      </c>
      <c r="F958" s="118" t="str">
        <f t="shared" si="14"/>
        <v/>
      </c>
      <c r="G958" s="59"/>
    </row>
    <row r="959" spans="1:7" ht="15" customHeight="1" x14ac:dyDescent="0.35">
      <c r="A959" s="116" t="s">
        <v>1122</v>
      </c>
      <c r="B959" s="163"/>
      <c r="C959" s="118"/>
      <c r="D959" s="118"/>
      <c r="E959" s="118" t="str">
        <f>IF(ISBLANK(D959),"",INDEX(ΑΜΚ,MATCH(D959,Data!$F$2:$F$1000,0),1))</f>
        <v/>
      </c>
      <c r="F959" s="118" t="str">
        <f t="shared" si="14"/>
        <v/>
      </c>
      <c r="G959" s="59"/>
    </row>
    <row r="960" spans="1:7" ht="15" customHeight="1" x14ac:dyDescent="0.35">
      <c r="A960" s="116" t="s">
        <v>1122</v>
      </c>
      <c r="B960" s="163"/>
      <c r="C960" s="118"/>
      <c r="D960" s="118"/>
      <c r="E960" s="118" t="str">
        <f>IF(ISBLANK(D960),"",INDEX(ΑΜΚ,MATCH(D960,Data!$F$2:$F$1000,0),1))</f>
        <v/>
      </c>
      <c r="F960" s="118" t="str">
        <f t="shared" si="14"/>
        <v/>
      </c>
      <c r="G960" s="59"/>
    </row>
    <row r="961" spans="1:7" ht="15" customHeight="1" x14ac:dyDescent="0.35">
      <c r="A961" s="116" t="s">
        <v>1122</v>
      </c>
      <c r="B961" s="163"/>
      <c r="C961" s="118"/>
      <c r="D961" s="118"/>
      <c r="E961" s="118" t="str">
        <f>IF(ISBLANK(D961),"",INDEX(ΑΜΚ,MATCH(D961,Data!$F$2:$F$1000,0),1))</f>
        <v/>
      </c>
      <c r="F961" s="118" t="str">
        <f t="shared" si="14"/>
        <v/>
      </c>
      <c r="G961" s="59"/>
    </row>
    <row r="962" spans="1:7" ht="15" customHeight="1" x14ac:dyDescent="0.35">
      <c r="A962" s="116" t="s">
        <v>1122</v>
      </c>
      <c r="B962" s="163"/>
      <c r="C962" s="118"/>
      <c r="D962" s="118"/>
      <c r="E962" s="118" t="str">
        <f>IF(ISBLANK(D962),"",INDEX(ΑΜΚ,MATCH(D962,Data!$F$2:$F$1000,0),1))</f>
        <v/>
      </c>
      <c r="F962" s="118" t="str">
        <f t="shared" ref="F962:F1010" si="15">IF(ISBLANK(C962),"",INDEX(ΚΩΔ_ΜΑΘΗΜ_ΑΙΣΘ_Α1,MATCH(C962,ΜΑΘΗΜ_ΑΙΣΘ_Α1,0)))</f>
        <v/>
      </c>
      <c r="G962" s="59"/>
    </row>
    <row r="963" spans="1:7" ht="15" customHeight="1" x14ac:dyDescent="0.35">
      <c r="A963" s="116" t="s">
        <v>1122</v>
      </c>
      <c r="B963" s="163"/>
      <c r="C963" s="118"/>
      <c r="D963" s="118"/>
      <c r="E963" s="118" t="str">
        <f>IF(ISBLANK(D963),"",INDEX(ΑΜΚ,MATCH(D963,Data!$F$2:$F$1000,0),1))</f>
        <v/>
      </c>
      <c r="F963" s="118" t="str">
        <f t="shared" si="15"/>
        <v/>
      </c>
      <c r="G963" s="59"/>
    </row>
    <row r="964" spans="1:7" ht="15" customHeight="1" x14ac:dyDescent="0.35">
      <c r="A964" s="116" t="s">
        <v>1122</v>
      </c>
      <c r="B964" s="163"/>
      <c r="C964" s="118"/>
      <c r="D964" s="118"/>
      <c r="E964" s="118" t="str">
        <f>IF(ISBLANK(D964),"",INDEX(ΑΜΚ,MATCH(D964,Data!$F$2:$F$1000,0),1))</f>
        <v/>
      </c>
      <c r="F964" s="118" t="str">
        <f t="shared" si="15"/>
        <v/>
      </c>
      <c r="G964" s="59"/>
    </row>
    <row r="965" spans="1:7" ht="15" customHeight="1" x14ac:dyDescent="0.35">
      <c r="A965" s="116" t="s">
        <v>1122</v>
      </c>
      <c r="B965" s="163"/>
      <c r="C965" s="118"/>
      <c r="D965" s="118"/>
      <c r="E965" s="118" t="str">
        <f>IF(ISBLANK(D965),"",INDEX(ΑΜΚ,MATCH(D965,Data!$F$2:$F$1000,0),1))</f>
        <v/>
      </c>
      <c r="F965" s="118" t="str">
        <f t="shared" si="15"/>
        <v/>
      </c>
      <c r="G965" s="59"/>
    </row>
    <row r="966" spans="1:7" ht="15" customHeight="1" x14ac:dyDescent="0.35">
      <c r="A966" s="116" t="s">
        <v>1122</v>
      </c>
      <c r="B966" s="163"/>
      <c r="C966" s="118"/>
      <c r="D966" s="118"/>
      <c r="E966" s="118" t="str">
        <f>IF(ISBLANK(D966),"",INDEX(ΑΜΚ,MATCH(D966,Data!$F$2:$F$1000,0),1))</f>
        <v/>
      </c>
      <c r="F966" s="118" t="str">
        <f t="shared" si="15"/>
        <v/>
      </c>
      <c r="G966" s="59"/>
    </row>
    <row r="967" spans="1:7" ht="15" customHeight="1" x14ac:dyDescent="0.35">
      <c r="A967" s="116" t="s">
        <v>1122</v>
      </c>
      <c r="B967" s="163"/>
      <c r="C967" s="118"/>
      <c r="D967" s="118"/>
      <c r="E967" s="118" t="str">
        <f>IF(ISBLANK(D967),"",INDEX(ΑΜΚ,MATCH(D967,Data!$F$2:$F$1000,0),1))</f>
        <v/>
      </c>
      <c r="F967" s="118" t="str">
        <f t="shared" si="15"/>
        <v/>
      </c>
      <c r="G967" s="59"/>
    </row>
    <row r="968" spans="1:7" ht="15" customHeight="1" x14ac:dyDescent="0.35">
      <c r="A968" s="116" t="s">
        <v>1122</v>
      </c>
      <c r="B968" s="163"/>
      <c r="C968" s="118"/>
      <c r="D968" s="118"/>
      <c r="E968" s="118" t="str">
        <f>IF(ISBLANK(D968),"",INDEX(ΑΜΚ,MATCH(D968,Data!$F$2:$F$1000,0),1))</f>
        <v/>
      </c>
      <c r="F968" s="118" t="str">
        <f t="shared" si="15"/>
        <v/>
      </c>
      <c r="G968" s="59"/>
    </row>
    <row r="969" spans="1:7" ht="15" customHeight="1" x14ac:dyDescent="0.35">
      <c r="A969" s="116" t="s">
        <v>1122</v>
      </c>
      <c r="B969" s="163"/>
      <c r="C969" s="118"/>
      <c r="D969" s="118"/>
      <c r="E969" s="118" t="str">
        <f>IF(ISBLANK(D969),"",INDEX(ΑΜΚ,MATCH(D969,Data!$F$2:$F$1000,0),1))</f>
        <v/>
      </c>
      <c r="F969" s="118" t="str">
        <f t="shared" si="15"/>
        <v/>
      </c>
      <c r="G969" s="59"/>
    </row>
    <row r="970" spans="1:7" ht="15" customHeight="1" x14ac:dyDescent="0.35">
      <c r="A970" s="116" t="s">
        <v>1122</v>
      </c>
      <c r="B970" s="163"/>
      <c r="C970" s="118"/>
      <c r="D970" s="118"/>
      <c r="E970" s="118" t="str">
        <f>IF(ISBLANK(D970),"",INDEX(ΑΜΚ,MATCH(D970,Data!$F$2:$F$1000,0),1))</f>
        <v/>
      </c>
      <c r="F970" s="118" t="str">
        <f t="shared" si="15"/>
        <v/>
      </c>
      <c r="G970" s="59"/>
    </row>
    <row r="971" spans="1:7" ht="15" customHeight="1" x14ac:dyDescent="0.35">
      <c r="A971" s="116" t="s">
        <v>1122</v>
      </c>
      <c r="B971" s="163"/>
      <c r="C971" s="118"/>
      <c r="D971" s="118"/>
      <c r="E971" s="118" t="str">
        <f>IF(ISBLANK(D971),"",INDEX(ΑΜΚ,MATCH(D971,Data!$F$2:$F$1000,0),1))</f>
        <v/>
      </c>
      <c r="F971" s="118" t="str">
        <f t="shared" si="15"/>
        <v/>
      </c>
      <c r="G971" s="59"/>
    </row>
    <row r="972" spans="1:7" ht="15" customHeight="1" x14ac:dyDescent="0.35">
      <c r="A972" s="116" t="s">
        <v>1122</v>
      </c>
      <c r="B972" s="163"/>
      <c r="C972" s="118"/>
      <c r="D972" s="118"/>
      <c r="E972" s="118" t="str">
        <f>IF(ISBLANK(D972),"",INDEX(ΑΜΚ,MATCH(D972,Data!$F$2:$F$1000,0),1))</f>
        <v/>
      </c>
      <c r="F972" s="118" t="str">
        <f t="shared" si="15"/>
        <v/>
      </c>
      <c r="G972" s="59"/>
    </row>
    <row r="973" spans="1:7" ht="15" customHeight="1" x14ac:dyDescent="0.35">
      <c r="A973" s="116" t="s">
        <v>1122</v>
      </c>
      <c r="B973" s="163"/>
      <c r="C973" s="118"/>
      <c r="D973" s="118"/>
      <c r="E973" s="118" t="str">
        <f>IF(ISBLANK(D973),"",INDEX(ΑΜΚ,MATCH(D973,Data!$F$2:$F$1000,0),1))</f>
        <v/>
      </c>
      <c r="F973" s="118" t="str">
        <f t="shared" si="15"/>
        <v/>
      </c>
      <c r="G973" s="59"/>
    </row>
    <row r="974" spans="1:7" ht="15" customHeight="1" x14ac:dyDescent="0.35">
      <c r="A974" s="116" t="s">
        <v>1122</v>
      </c>
      <c r="B974" s="163"/>
      <c r="C974" s="118"/>
      <c r="D974" s="118"/>
      <c r="E974" s="118" t="str">
        <f>IF(ISBLANK(D974),"",INDEX(ΑΜΚ,MATCH(D974,Data!$F$2:$F$1000,0),1))</f>
        <v/>
      </c>
      <c r="F974" s="118" t="str">
        <f t="shared" si="15"/>
        <v/>
      </c>
      <c r="G974" s="59"/>
    </row>
    <row r="975" spans="1:7" ht="15" customHeight="1" x14ac:dyDescent="0.35">
      <c r="A975" s="116" t="s">
        <v>1122</v>
      </c>
      <c r="B975" s="163"/>
      <c r="C975" s="118"/>
      <c r="D975" s="118"/>
      <c r="E975" s="118" t="str">
        <f>IF(ISBLANK(D975),"",INDEX(ΑΜΚ,MATCH(D975,Data!$F$2:$F$1000,0),1))</f>
        <v/>
      </c>
      <c r="F975" s="118" t="str">
        <f t="shared" si="15"/>
        <v/>
      </c>
      <c r="G975" s="59"/>
    </row>
    <row r="976" spans="1:7" ht="15" customHeight="1" x14ac:dyDescent="0.35">
      <c r="A976" s="116" t="s">
        <v>1122</v>
      </c>
      <c r="B976" s="163"/>
      <c r="C976" s="118"/>
      <c r="D976" s="118"/>
      <c r="E976" s="118" t="str">
        <f>IF(ISBLANK(D976),"",INDEX(ΑΜΚ,MATCH(D976,Data!$F$2:$F$1000,0),1))</f>
        <v/>
      </c>
      <c r="F976" s="118" t="str">
        <f t="shared" si="15"/>
        <v/>
      </c>
      <c r="G976" s="59"/>
    </row>
    <row r="977" spans="1:7" ht="15" customHeight="1" x14ac:dyDescent="0.35">
      <c r="A977" s="116" t="s">
        <v>1122</v>
      </c>
      <c r="B977" s="163"/>
      <c r="C977" s="118"/>
      <c r="D977" s="118"/>
      <c r="E977" s="118" t="str">
        <f>IF(ISBLANK(D977),"",INDEX(ΑΜΚ,MATCH(D977,Data!$F$2:$F$1000,0),1))</f>
        <v/>
      </c>
      <c r="F977" s="118" t="str">
        <f t="shared" si="15"/>
        <v/>
      </c>
      <c r="G977" s="59"/>
    </row>
    <row r="978" spans="1:7" ht="15" customHeight="1" x14ac:dyDescent="0.35">
      <c r="A978" s="116" t="s">
        <v>1122</v>
      </c>
      <c r="B978" s="163"/>
      <c r="C978" s="118"/>
      <c r="D978" s="118"/>
      <c r="E978" s="118" t="str">
        <f>IF(ISBLANK(D978),"",INDEX(ΑΜΚ,MATCH(D978,Data!$F$2:$F$1000,0),1))</f>
        <v/>
      </c>
      <c r="F978" s="118" t="str">
        <f t="shared" si="15"/>
        <v/>
      </c>
      <c r="G978" s="59"/>
    </row>
    <row r="979" spans="1:7" ht="15" customHeight="1" x14ac:dyDescent="0.35">
      <c r="A979" s="116" t="s">
        <v>1122</v>
      </c>
      <c r="B979" s="163"/>
      <c r="C979" s="118"/>
      <c r="D979" s="118"/>
      <c r="E979" s="118" t="str">
        <f>IF(ISBLANK(D979),"",INDEX(ΑΜΚ,MATCH(D979,Data!$F$2:$F$1000,0),1))</f>
        <v/>
      </c>
      <c r="F979" s="118" t="str">
        <f t="shared" si="15"/>
        <v/>
      </c>
      <c r="G979" s="59"/>
    </row>
    <row r="980" spans="1:7" ht="15" customHeight="1" x14ac:dyDescent="0.35">
      <c r="A980" s="116" t="s">
        <v>1122</v>
      </c>
      <c r="B980" s="163"/>
      <c r="C980" s="118"/>
      <c r="D980" s="118"/>
      <c r="E980" s="118" t="str">
        <f>IF(ISBLANK(D980),"",INDEX(ΑΜΚ,MATCH(D980,Data!$F$2:$F$1000,0),1))</f>
        <v/>
      </c>
      <c r="F980" s="118" t="str">
        <f t="shared" si="15"/>
        <v/>
      </c>
      <c r="G980" s="59"/>
    </row>
    <row r="981" spans="1:7" ht="15" customHeight="1" x14ac:dyDescent="0.35">
      <c r="A981" s="116" t="s">
        <v>1122</v>
      </c>
      <c r="B981" s="163"/>
      <c r="C981" s="118"/>
      <c r="D981" s="118"/>
      <c r="E981" s="118" t="str">
        <f>IF(ISBLANK(D981),"",INDEX(ΑΜΚ,MATCH(D981,Data!$F$2:$F$1000,0),1))</f>
        <v/>
      </c>
      <c r="F981" s="118" t="str">
        <f t="shared" si="15"/>
        <v/>
      </c>
      <c r="G981" s="59"/>
    </row>
    <row r="982" spans="1:7" ht="15" customHeight="1" x14ac:dyDescent="0.35">
      <c r="A982" s="116" t="s">
        <v>1122</v>
      </c>
      <c r="B982" s="163"/>
      <c r="C982" s="118"/>
      <c r="D982" s="118"/>
      <c r="E982" s="118" t="str">
        <f>IF(ISBLANK(D982),"",INDEX(ΑΜΚ,MATCH(D982,Data!$F$2:$F$1000,0),1))</f>
        <v/>
      </c>
      <c r="F982" s="118" t="str">
        <f t="shared" si="15"/>
        <v/>
      </c>
      <c r="G982" s="59"/>
    </row>
    <row r="983" spans="1:7" ht="15" customHeight="1" x14ac:dyDescent="0.35">
      <c r="A983" s="116" t="s">
        <v>1122</v>
      </c>
      <c r="B983" s="163"/>
      <c r="C983" s="118"/>
      <c r="D983" s="118"/>
      <c r="E983" s="118" t="str">
        <f>IF(ISBLANK(D983),"",INDEX(ΑΜΚ,MATCH(D983,Data!$F$2:$F$1000,0),1))</f>
        <v/>
      </c>
      <c r="F983" s="118" t="str">
        <f t="shared" si="15"/>
        <v/>
      </c>
      <c r="G983" s="59"/>
    </row>
    <row r="984" spans="1:7" ht="15" customHeight="1" x14ac:dyDescent="0.35">
      <c r="A984" s="116" t="s">
        <v>1122</v>
      </c>
      <c r="B984" s="163"/>
      <c r="C984" s="118"/>
      <c r="D984" s="118"/>
      <c r="E984" s="118" t="str">
        <f>IF(ISBLANK(D984),"",INDEX(ΑΜΚ,MATCH(D984,Data!$F$2:$F$1000,0),1))</f>
        <v/>
      </c>
      <c r="F984" s="118" t="str">
        <f t="shared" si="15"/>
        <v/>
      </c>
      <c r="G984" s="59"/>
    </row>
    <row r="985" spans="1:7" ht="15" customHeight="1" x14ac:dyDescent="0.35">
      <c r="A985" s="116" t="s">
        <v>1122</v>
      </c>
      <c r="B985" s="163"/>
      <c r="C985" s="118"/>
      <c r="D985" s="118"/>
      <c r="E985" s="118" t="str">
        <f>IF(ISBLANK(D985),"",INDEX(ΑΜΚ,MATCH(D985,Data!$F$2:$F$1000,0),1))</f>
        <v/>
      </c>
      <c r="F985" s="118" t="str">
        <f t="shared" si="15"/>
        <v/>
      </c>
      <c r="G985" s="59"/>
    </row>
    <row r="986" spans="1:7" ht="15" customHeight="1" x14ac:dyDescent="0.35">
      <c r="A986" s="116" t="s">
        <v>1122</v>
      </c>
      <c r="B986" s="163"/>
      <c r="C986" s="118"/>
      <c r="D986" s="118"/>
      <c r="E986" s="118" t="str">
        <f>IF(ISBLANK(D986),"",INDEX(ΑΜΚ,MATCH(D986,Data!$F$2:$F$1000,0),1))</f>
        <v/>
      </c>
      <c r="F986" s="118" t="str">
        <f t="shared" si="15"/>
        <v/>
      </c>
      <c r="G986" s="59"/>
    </row>
    <row r="987" spans="1:7" ht="15" customHeight="1" x14ac:dyDescent="0.35">
      <c r="A987" s="116" t="s">
        <v>1122</v>
      </c>
      <c r="B987" s="163"/>
      <c r="C987" s="118"/>
      <c r="D987" s="118"/>
      <c r="E987" s="118" t="str">
        <f>IF(ISBLANK(D987),"",INDEX(ΑΜΚ,MATCH(D987,Data!$F$2:$F$1000,0),1))</f>
        <v/>
      </c>
      <c r="F987" s="118" t="str">
        <f t="shared" si="15"/>
        <v/>
      </c>
      <c r="G987" s="59"/>
    </row>
    <row r="988" spans="1:7" ht="15" customHeight="1" x14ac:dyDescent="0.35">
      <c r="A988" s="116" t="s">
        <v>1122</v>
      </c>
      <c r="B988" s="163"/>
      <c r="C988" s="118"/>
      <c r="D988" s="118"/>
      <c r="E988" s="118" t="str">
        <f>IF(ISBLANK(D988),"",INDEX(ΑΜΚ,MATCH(D988,Data!$F$2:$F$1000,0),1))</f>
        <v/>
      </c>
      <c r="F988" s="118" t="str">
        <f t="shared" si="15"/>
        <v/>
      </c>
      <c r="G988" s="59"/>
    </row>
    <row r="989" spans="1:7" ht="15" customHeight="1" x14ac:dyDescent="0.35">
      <c r="A989" s="116" t="s">
        <v>1122</v>
      </c>
      <c r="B989" s="163"/>
      <c r="C989" s="118"/>
      <c r="D989" s="118"/>
      <c r="E989" s="118" t="str">
        <f>IF(ISBLANK(D989),"",INDEX(ΑΜΚ,MATCH(D989,Data!$F$2:$F$1000,0),1))</f>
        <v/>
      </c>
      <c r="F989" s="118" t="str">
        <f t="shared" si="15"/>
        <v/>
      </c>
      <c r="G989" s="59"/>
    </row>
    <row r="990" spans="1:7" ht="15" customHeight="1" x14ac:dyDescent="0.35">
      <c r="A990" s="116" t="s">
        <v>1122</v>
      </c>
      <c r="B990" s="163"/>
      <c r="C990" s="118"/>
      <c r="D990" s="118"/>
      <c r="E990" s="118" t="str">
        <f>IF(ISBLANK(D990),"",INDEX(ΑΜΚ,MATCH(D990,Data!$F$2:$F$1000,0),1))</f>
        <v/>
      </c>
      <c r="F990" s="118" t="str">
        <f t="shared" si="15"/>
        <v/>
      </c>
      <c r="G990" s="59"/>
    </row>
    <row r="991" spans="1:7" ht="15" customHeight="1" x14ac:dyDescent="0.35">
      <c r="A991" s="116" t="s">
        <v>1122</v>
      </c>
      <c r="B991" s="163"/>
      <c r="C991" s="118"/>
      <c r="D991" s="118"/>
      <c r="E991" s="118" t="str">
        <f>IF(ISBLANK(D991),"",INDEX(ΑΜΚ,MATCH(D991,Data!$F$2:$F$1000,0),1))</f>
        <v/>
      </c>
      <c r="F991" s="118" t="str">
        <f t="shared" si="15"/>
        <v/>
      </c>
      <c r="G991" s="59"/>
    </row>
    <row r="992" spans="1:7" ht="15" customHeight="1" x14ac:dyDescent="0.35">
      <c r="A992" s="116" t="s">
        <v>1122</v>
      </c>
      <c r="B992" s="163"/>
      <c r="C992" s="118"/>
      <c r="D992" s="118"/>
      <c r="E992" s="118" t="str">
        <f>IF(ISBLANK(D992),"",INDEX(ΑΜΚ,MATCH(D992,Data!$F$2:$F$1000,0),1))</f>
        <v/>
      </c>
      <c r="F992" s="118" t="str">
        <f t="shared" si="15"/>
        <v/>
      </c>
      <c r="G992" s="59"/>
    </row>
    <row r="993" spans="1:7" ht="15" customHeight="1" x14ac:dyDescent="0.35">
      <c r="A993" s="116" t="s">
        <v>1122</v>
      </c>
      <c r="B993" s="163"/>
      <c r="C993" s="118"/>
      <c r="D993" s="118"/>
      <c r="E993" s="118" t="str">
        <f>IF(ISBLANK(D993),"",INDEX(ΑΜΚ,MATCH(D993,Data!$F$2:$F$1000,0),1))</f>
        <v/>
      </c>
      <c r="F993" s="118" t="str">
        <f t="shared" si="15"/>
        <v/>
      </c>
      <c r="G993" s="59"/>
    </row>
    <row r="994" spans="1:7" ht="15" customHeight="1" x14ac:dyDescent="0.35">
      <c r="A994" s="116" t="s">
        <v>1122</v>
      </c>
      <c r="B994" s="163"/>
      <c r="C994" s="118"/>
      <c r="D994" s="118"/>
      <c r="E994" s="118" t="str">
        <f>IF(ISBLANK(D994),"",INDEX(ΑΜΚ,MATCH(D994,Data!$F$2:$F$1000,0),1))</f>
        <v/>
      </c>
      <c r="F994" s="118" t="str">
        <f t="shared" si="15"/>
        <v/>
      </c>
      <c r="G994" s="59"/>
    </row>
    <row r="995" spans="1:7" ht="15" customHeight="1" x14ac:dyDescent="0.35">
      <c r="A995" s="116" t="s">
        <v>1122</v>
      </c>
      <c r="B995" s="163"/>
      <c r="C995" s="118"/>
      <c r="D995" s="118"/>
      <c r="E995" s="118" t="str">
        <f>IF(ISBLANK(D995),"",INDEX(ΑΜΚ,MATCH(D995,Data!$F$2:$F$1000,0),1))</f>
        <v/>
      </c>
      <c r="F995" s="118" t="str">
        <f t="shared" si="15"/>
        <v/>
      </c>
      <c r="G995" s="59"/>
    </row>
    <row r="996" spans="1:7" ht="15" customHeight="1" x14ac:dyDescent="0.35">
      <c r="A996" s="116" t="s">
        <v>1122</v>
      </c>
      <c r="B996" s="163"/>
      <c r="C996" s="118"/>
      <c r="D996" s="118"/>
      <c r="E996" s="118" t="str">
        <f>IF(ISBLANK(D996),"",INDEX(ΑΜΚ,MATCH(D996,Data!$F$2:$F$1000,0),1))</f>
        <v/>
      </c>
      <c r="F996" s="118" t="str">
        <f t="shared" si="15"/>
        <v/>
      </c>
      <c r="G996" s="59"/>
    </row>
    <row r="997" spans="1:7" ht="15" customHeight="1" x14ac:dyDescent="0.35">
      <c r="A997" s="116" t="s">
        <v>1122</v>
      </c>
      <c r="B997" s="163"/>
      <c r="C997" s="118"/>
      <c r="D997" s="118"/>
      <c r="E997" s="118" t="str">
        <f>IF(ISBLANK(D997),"",INDEX(ΑΜΚ,MATCH(D997,Data!$F$2:$F$1000,0),1))</f>
        <v/>
      </c>
      <c r="F997" s="118" t="str">
        <f t="shared" si="15"/>
        <v/>
      </c>
      <c r="G997" s="59"/>
    </row>
    <row r="998" spans="1:7" ht="15" customHeight="1" x14ac:dyDescent="0.35">
      <c r="A998" s="116" t="s">
        <v>1122</v>
      </c>
      <c r="B998" s="163"/>
      <c r="C998" s="118"/>
      <c r="D998" s="118"/>
      <c r="E998" s="118" t="str">
        <f>IF(ISBLANK(D998),"",INDEX(ΑΜΚ,MATCH(D998,Data!$F$2:$F$1000,0),1))</f>
        <v/>
      </c>
      <c r="F998" s="118" t="str">
        <f t="shared" si="15"/>
        <v/>
      </c>
      <c r="G998" s="59"/>
    </row>
    <row r="999" spans="1:7" ht="15" customHeight="1" x14ac:dyDescent="0.35">
      <c r="A999" s="116" t="s">
        <v>1122</v>
      </c>
      <c r="B999" s="163"/>
      <c r="C999" s="118"/>
      <c r="D999" s="118"/>
      <c r="E999" s="118" t="str">
        <f>IF(ISBLANK(D999),"",INDEX(ΑΜΚ,MATCH(D999,Data!$F$2:$F$1000,0),1))</f>
        <v/>
      </c>
      <c r="F999" s="118" t="str">
        <f t="shared" si="15"/>
        <v/>
      </c>
      <c r="G999" s="59"/>
    </row>
    <row r="1000" spans="1:7" ht="15" customHeight="1" x14ac:dyDescent="0.35">
      <c r="A1000" s="116" t="s">
        <v>1122</v>
      </c>
      <c r="B1000" s="163"/>
      <c r="C1000" s="118"/>
      <c r="D1000" s="118"/>
      <c r="E1000" s="118" t="str">
        <f>IF(ISBLANK(D1000),"",INDEX(ΑΜΚ,MATCH(D1000,Data!$F$2:$F$1000,0),1))</f>
        <v/>
      </c>
      <c r="F1000" s="118" t="str">
        <f t="shared" si="15"/>
        <v/>
      </c>
      <c r="G1000" s="59"/>
    </row>
    <row r="1001" spans="1:7" ht="15" customHeight="1" x14ac:dyDescent="0.35">
      <c r="A1001" s="116" t="s">
        <v>1122</v>
      </c>
      <c r="B1001" s="163"/>
      <c r="C1001" s="118"/>
      <c r="D1001" s="118"/>
      <c r="E1001" s="118" t="str">
        <f>IF(ISBLANK(D1001),"",INDEX(ΑΜΚ,MATCH(D1001,Data!$F$2:$F$1000,0),1))</f>
        <v/>
      </c>
      <c r="F1001" s="118" t="str">
        <f t="shared" si="15"/>
        <v/>
      </c>
      <c r="G1001" s="59"/>
    </row>
    <row r="1002" spans="1:7" ht="15" customHeight="1" x14ac:dyDescent="0.35">
      <c r="A1002" s="116" t="s">
        <v>1122</v>
      </c>
      <c r="B1002" s="163"/>
      <c r="C1002" s="118"/>
      <c r="D1002" s="118"/>
      <c r="E1002" s="118" t="str">
        <f>IF(ISBLANK(D1002),"",INDEX(ΑΜΚ,MATCH(D1002,Data!$F$2:$F$1000,0),1))</f>
        <v/>
      </c>
      <c r="F1002" s="118" t="str">
        <f t="shared" si="15"/>
        <v/>
      </c>
      <c r="G1002" s="59"/>
    </row>
    <row r="1003" spans="1:7" ht="15" customHeight="1" x14ac:dyDescent="0.35">
      <c r="A1003" s="116" t="s">
        <v>1122</v>
      </c>
      <c r="B1003" s="163"/>
      <c r="C1003" s="118"/>
      <c r="D1003" s="118"/>
      <c r="E1003" s="118" t="str">
        <f>IF(ISBLANK(D1003),"",INDEX(ΑΜΚ,MATCH(D1003,Data!$F$2:$F$1000,0),1))</f>
        <v/>
      </c>
      <c r="F1003" s="118" t="str">
        <f t="shared" si="15"/>
        <v/>
      </c>
      <c r="G1003" s="59"/>
    </row>
    <row r="1004" spans="1:7" ht="15" customHeight="1" x14ac:dyDescent="0.35">
      <c r="A1004" s="116" t="s">
        <v>1122</v>
      </c>
      <c r="B1004" s="163"/>
      <c r="C1004" s="118"/>
      <c r="D1004" s="118"/>
      <c r="E1004" s="118" t="str">
        <f>IF(ISBLANK(D1004),"",INDEX(ΑΜΚ,MATCH(D1004,Data!$F$2:$F$1000,0),1))</f>
        <v/>
      </c>
      <c r="F1004" s="118" t="str">
        <f t="shared" si="15"/>
        <v/>
      </c>
      <c r="G1004" s="59"/>
    </row>
    <row r="1005" spans="1:7" ht="15" customHeight="1" x14ac:dyDescent="0.35">
      <c r="A1005" s="116" t="s">
        <v>1122</v>
      </c>
      <c r="B1005" s="163"/>
      <c r="C1005" s="118"/>
      <c r="D1005" s="118"/>
      <c r="E1005" s="118" t="str">
        <f>IF(ISBLANK(D1005),"",INDEX(ΑΜΚ,MATCH(D1005,Data!$F$2:$F$1000,0),1))</f>
        <v/>
      </c>
      <c r="F1005" s="118" t="str">
        <f t="shared" si="15"/>
        <v/>
      </c>
      <c r="G1005" s="59"/>
    </row>
    <row r="1006" spans="1:7" ht="15" customHeight="1" x14ac:dyDescent="0.35">
      <c r="A1006" s="116" t="s">
        <v>1122</v>
      </c>
      <c r="B1006" s="163"/>
      <c r="C1006" s="118"/>
      <c r="D1006" s="118"/>
      <c r="E1006" s="118" t="str">
        <f>IF(ISBLANK(D1006),"",INDEX(ΑΜΚ,MATCH(D1006,Data!$F$2:$F$1000,0),1))</f>
        <v/>
      </c>
      <c r="F1006" s="118" t="str">
        <f t="shared" si="15"/>
        <v/>
      </c>
      <c r="G1006" s="59"/>
    </row>
    <row r="1007" spans="1:7" ht="15" customHeight="1" x14ac:dyDescent="0.35">
      <c r="A1007" s="116" t="s">
        <v>1122</v>
      </c>
      <c r="B1007" s="163"/>
      <c r="C1007" s="118"/>
      <c r="D1007" s="118"/>
      <c r="E1007" s="118" t="str">
        <f>IF(ISBLANK(D1007),"",INDEX(ΑΜΚ,MATCH(D1007,Data!$F$2:$F$1000,0),1))</f>
        <v/>
      </c>
      <c r="F1007" s="118" t="str">
        <f t="shared" si="15"/>
        <v/>
      </c>
      <c r="G1007" s="59"/>
    </row>
    <row r="1008" spans="1:7" ht="15" customHeight="1" x14ac:dyDescent="0.35">
      <c r="A1008" s="116" t="s">
        <v>1122</v>
      </c>
      <c r="B1008" s="163"/>
      <c r="C1008" s="118"/>
      <c r="D1008" s="118"/>
      <c r="E1008" s="118" t="str">
        <f>IF(ISBLANK(D1008),"",INDEX(ΑΜΚ,MATCH(D1008,Data!$F$2:$F$1000,0),1))</f>
        <v/>
      </c>
      <c r="F1008" s="118" t="str">
        <f t="shared" si="15"/>
        <v/>
      </c>
      <c r="G1008" s="59"/>
    </row>
    <row r="1009" spans="1:7" ht="15" customHeight="1" x14ac:dyDescent="0.35">
      <c r="A1009" s="116" t="s">
        <v>1122</v>
      </c>
      <c r="B1009" s="163"/>
      <c r="C1009" s="118"/>
      <c r="D1009" s="118"/>
      <c r="E1009" s="118" t="str">
        <f>IF(ISBLANK(D1009),"",INDEX(ΑΜΚ,MATCH(D1009,Data!$F$2:$F$1000,0),1))</f>
        <v/>
      </c>
      <c r="F1009" s="118" t="str">
        <f t="shared" si="15"/>
        <v/>
      </c>
      <c r="G1009" s="59"/>
    </row>
    <row r="1010" spans="1:7" ht="15" customHeight="1" x14ac:dyDescent="0.35">
      <c r="A1010" s="119" t="s">
        <v>1122</v>
      </c>
      <c r="B1010" s="164"/>
      <c r="C1010" s="120"/>
      <c r="D1010" s="120"/>
      <c r="E1010" s="120" t="str">
        <f>IF(ISBLANK(D1010),"",INDEX(ΑΜΚ,MATCH(D1010,Data!$F$2:$F$1000,0),1))</f>
        <v/>
      </c>
      <c r="F1010" s="120" t="str">
        <f t="shared" si="15"/>
        <v/>
      </c>
      <c r="G1010" s="60"/>
    </row>
  </sheetData>
  <dataValidations count="2">
    <dataValidation type="list" allowBlank="1" showErrorMessage="1" sqref="C2:C1010" xr:uid="{00000000-0002-0000-0100-000001000000}">
      <formula1>ΜΑΘΗΜ_ΑΙΣΘ_Α1</formula1>
    </dataValidation>
    <dataValidation type="list" allowBlank="1" showInputMessage="1" showErrorMessage="1" sqref="D2:D1010" xr:uid="{42582E0D-199B-421F-BEB4-DFE24E74221B}">
      <formula1>ΚΑΤΑΡΤ_ΑΙΣΘ_Α1</formula1>
    </dataValidation>
  </dataValidation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01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style="47" customWidth="1"/>
    <col min="3" max="3" width="53.453125" style="47" customWidth="1"/>
    <col min="4" max="4" width="37.36328125" style="47" customWidth="1"/>
    <col min="5" max="5" width="12.453125" style="47" customWidth="1"/>
    <col min="6" max="6" width="11.7265625" style="47" customWidth="1"/>
    <col min="7" max="7" width="13.54296875" style="47" bestFit="1" customWidth="1"/>
    <col min="8" max="27" width="8.6328125" style="47" customWidth="1"/>
    <col min="28" max="16384" width="14.453125" style="47"/>
  </cols>
  <sheetData>
    <row r="1" spans="1:29" s="53" customFormat="1" ht="14.25" customHeight="1" x14ac:dyDescent="0.35">
      <c r="A1" s="54" t="s">
        <v>5</v>
      </c>
      <c r="B1" s="55" t="s">
        <v>1109</v>
      </c>
      <c r="C1" s="56" t="s">
        <v>1110</v>
      </c>
      <c r="D1" s="56" t="s">
        <v>1111</v>
      </c>
      <c r="E1" s="56" t="s">
        <v>0</v>
      </c>
      <c r="F1" s="56" t="s">
        <v>1284</v>
      </c>
      <c r="G1" s="57" t="s">
        <v>1112</v>
      </c>
      <c r="H1" s="52"/>
      <c r="I1" s="52"/>
      <c r="J1" s="52"/>
      <c r="K1" s="52"/>
      <c r="L1" s="52"/>
      <c r="M1" s="52"/>
      <c r="N1" s="52"/>
      <c r="O1" s="52"/>
      <c r="P1" s="52"/>
      <c r="Q1" s="52"/>
      <c r="R1" s="52"/>
      <c r="S1" s="52"/>
      <c r="T1" s="52"/>
      <c r="U1" s="52"/>
      <c r="V1" s="52"/>
      <c r="W1" s="52"/>
      <c r="X1" s="52"/>
      <c r="Y1" s="52"/>
      <c r="Z1" s="52"/>
      <c r="AA1" s="52"/>
      <c r="AB1" s="52"/>
      <c r="AC1" s="52"/>
    </row>
    <row r="2" spans="1:29" ht="14.25" customHeight="1" x14ac:dyDescent="0.35">
      <c r="A2" s="116" t="s">
        <v>1123</v>
      </c>
      <c r="B2" s="117"/>
      <c r="C2" s="118"/>
      <c r="D2" s="118"/>
      <c r="E2" s="127" t="str">
        <f>IF(ISBLANK(D2),"",INDEX(ΑΜΚ,MATCH(D2,Data!$F$2:$F$999,0),1))</f>
        <v/>
      </c>
      <c r="F2" s="58" t="str">
        <f t="shared" ref="F2:F65" si="0">IF(ISBLANK(C2),"",INDEX(ΚΩΔ_ΜΑΘΗΜ_ΑΙΣΘ_Α2,MATCH(C2,ΜΑΘΗΜ_ΑΙΣΘ_Α2,0)))</f>
        <v/>
      </c>
      <c r="G2" s="59"/>
    </row>
    <row r="3" spans="1:29" ht="14.25" customHeight="1" x14ac:dyDescent="0.35">
      <c r="A3" s="116" t="s">
        <v>1123</v>
      </c>
      <c r="B3" s="117"/>
      <c r="C3" s="118"/>
      <c r="D3" s="118"/>
      <c r="E3" s="127" t="str">
        <f>IF(ISBLANK(D3),"",INDEX(ΑΜΚ,MATCH(D3,Data!$F$2:$F$999,0),1))</f>
        <v/>
      </c>
      <c r="F3" s="58" t="str">
        <f t="shared" si="0"/>
        <v/>
      </c>
      <c r="G3" s="59"/>
    </row>
    <row r="4" spans="1:29" ht="14.25" customHeight="1" x14ac:dyDescent="0.35">
      <c r="A4" s="116" t="s">
        <v>1123</v>
      </c>
      <c r="B4" s="117"/>
      <c r="C4" s="118"/>
      <c r="D4" s="118"/>
      <c r="E4" s="127" t="str">
        <f>IF(ISBLANK(D4),"",INDEX(ΑΜΚ,MATCH(D4,Data!$F$2:$F$999,0),1))</f>
        <v/>
      </c>
      <c r="F4" s="58" t="str">
        <f t="shared" si="0"/>
        <v/>
      </c>
      <c r="G4" s="59"/>
    </row>
    <row r="5" spans="1:29" ht="14.25" customHeight="1" x14ac:dyDescent="0.35">
      <c r="A5" s="116" t="s">
        <v>1123</v>
      </c>
      <c r="B5" s="117"/>
      <c r="C5" s="118"/>
      <c r="D5" s="118"/>
      <c r="E5" s="127" t="str">
        <f>IF(ISBLANK(D5),"",INDEX(ΑΜΚ,MATCH(D5,Data!$F$2:$F$999,0),1))</f>
        <v/>
      </c>
      <c r="F5" s="58" t="str">
        <f t="shared" si="0"/>
        <v/>
      </c>
      <c r="G5" s="59"/>
    </row>
    <row r="6" spans="1:29" ht="14.25" customHeight="1" x14ac:dyDescent="0.35">
      <c r="A6" s="116" t="s">
        <v>1123</v>
      </c>
      <c r="B6" s="117"/>
      <c r="C6" s="118"/>
      <c r="D6" s="118"/>
      <c r="E6" s="127" t="str">
        <f>IF(ISBLANK(D6),"",INDEX(ΑΜΚ,MATCH(D6,Data!$F$2:$F$999,0),1))</f>
        <v/>
      </c>
      <c r="F6" s="58" t="str">
        <f t="shared" si="0"/>
        <v/>
      </c>
      <c r="G6" s="59"/>
    </row>
    <row r="7" spans="1:29" ht="14.25" customHeight="1" x14ac:dyDescent="0.35">
      <c r="A7" s="116" t="s">
        <v>1123</v>
      </c>
      <c r="B7" s="117"/>
      <c r="C7" s="118"/>
      <c r="D7" s="118"/>
      <c r="E7" s="127" t="str">
        <f>IF(ISBLANK(D7),"",INDEX(ΑΜΚ,MATCH(D7,Data!$F$2:$F$999,0),1))</f>
        <v/>
      </c>
      <c r="F7" s="58" t="str">
        <f t="shared" si="0"/>
        <v/>
      </c>
      <c r="G7" s="59"/>
    </row>
    <row r="8" spans="1:29" ht="14.25" customHeight="1" x14ac:dyDescent="0.35">
      <c r="A8" s="116" t="s">
        <v>1123</v>
      </c>
      <c r="B8" s="117"/>
      <c r="C8" s="118"/>
      <c r="D8" s="118"/>
      <c r="E8" s="127" t="str">
        <f>IF(ISBLANK(D8),"",INDEX(ΑΜΚ,MATCH(D8,Data!$F$2:$F$999,0),1))</f>
        <v/>
      </c>
      <c r="F8" s="58" t="str">
        <f t="shared" si="0"/>
        <v/>
      </c>
      <c r="G8" s="59"/>
    </row>
    <row r="9" spans="1:29" ht="14.25" customHeight="1" x14ac:dyDescent="0.35">
      <c r="A9" s="116" t="s">
        <v>1123</v>
      </c>
      <c r="B9" s="117"/>
      <c r="C9" s="118"/>
      <c r="D9" s="118"/>
      <c r="E9" s="127" t="str">
        <f>IF(ISBLANK(D9),"",INDEX(ΑΜΚ,MATCH(D9,Data!$F$2:$F$999,0),1))</f>
        <v/>
      </c>
      <c r="F9" s="58" t="str">
        <f t="shared" si="0"/>
        <v/>
      </c>
      <c r="G9" s="59"/>
    </row>
    <row r="10" spans="1:29" ht="14.25" customHeight="1" x14ac:dyDescent="0.35">
      <c r="A10" s="116" t="s">
        <v>1123</v>
      </c>
      <c r="B10" s="117"/>
      <c r="C10" s="118"/>
      <c r="D10" s="118"/>
      <c r="E10" s="127" t="str">
        <f>IF(ISBLANK(D10),"",INDEX(ΑΜΚ,MATCH(D10,Data!$F$2:$F$999,0),1))</f>
        <v/>
      </c>
      <c r="F10" s="58" t="str">
        <f t="shared" si="0"/>
        <v/>
      </c>
      <c r="G10" s="59"/>
    </row>
    <row r="11" spans="1:29" ht="14.25" customHeight="1" x14ac:dyDescent="0.35">
      <c r="A11" s="116" t="s">
        <v>1123</v>
      </c>
      <c r="B11" s="117"/>
      <c r="C11" s="118"/>
      <c r="D11" s="118"/>
      <c r="E11" s="127" t="str">
        <f>IF(ISBLANK(D11),"",INDEX(ΑΜΚ,MATCH(D11,Data!$F$2:$F$999,0),1))</f>
        <v/>
      </c>
      <c r="F11" s="58" t="str">
        <f t="shared" si="0"/>
        <v/>
      </c>
      <c r="G11" s="59"/>
    </row>
    <row r="12" spans="1:29" ht="14.25" customHeight="1" x14ac:dyDescent="0.35">
      <c r="A12" s="116" t="s">
        <v>1123</v>
      </c>
      <c r="B12" s="117"/>
      <c r="C12" s="118"/>
      <c r="D12" s="118"/>
      <c r="E12" s="127" t="str">
        <f>IF(ISBLANK(D12),"",INDEX(ΑΜΚ,MATCH(D12,Data!$F$2:$F$999,0),1))</f>
        <v/>
      </c>
      <c r="F12" s="58" t="str">
        <f t="shared" si="0"/>
        <v/>
      </c>
      <c r="G12" s="59"/>
    </row>
    <row r="13" spans="1:29" ht="14.25" customHeight="1" x14ac:dyDescent="0.35">
      <c r="A13" s="116" t="s">
        <v>1123</v>
      </c>
      <c r="B13" s="117"/>
      <c r="C13" s="118"/>
      <c r="D13" s="118"/>
      <c r="E13" s="127" t="str">
        <f>IF(ISBLANK(D13),"",INDEX(ΑΜΚ,MATCH(D13,Data!$F$2:$F$999,0),1))</f>
        <v/>
      </c>
      <c r="F13" s="58" t="str">
        <f t="shared" si="0"/>
        <v/>
      </c>
      <c r="G13" s="59"/>
    </row>
    <row r="14" spans="1:29" ht="14.25" customHeight="1" x14ac:dyDescent="0.35">
      <c r="A14" s="116" t="s">
        <v>1123</v>
      </c>
      <c r="B14" s="117"/>
      <c r="C14" s="118"/>
      <c r="D14" s="118"/>
      <c r="E14" s="127" t="str">
        <f>IF(ISBLANK(D14),"",INDEX(ΑΜΚ,MATCH(D14,Data!$F$2:$F$999,0),1))</f>
        <v/>
      </c>
      <c r="F14" s="58" t="str">
        <f t="shared" si="0"/>
        <v/>
      </c>
      <c r="G14" s="59"/>
    </row>
    <row r="15" spans="1:29" ht="14.25" customHeight="1" x14ac:dyDescent="0.35">
      <c r="A15" s="116" t="s">
        <v>1123</v>
      </c>
      <c r="B15" s="117"/>
      <c r="C15" s="118"/>
      <c r="D15" s="118"/>
      <c r="E15" s="127" t="str">
        <f>IF(ISBLANK(D15),"",INDEX(ΑΜΚ,MATCH(D15,Data!$F$2:$F$999,0),1))</f>
        <v/>
      </c>
      <c r="F15" s="58" t="str">
        <f t="shared" si="0"/>
        <v/>
      </c>
      <c r="G15" s="59"/>
    </row>
    <row r="16" spans="1:29" ht="14.25" customHeight="1" x14ac:dyDescent="0.35">
      <c r="A16" s="116" t="s">
        <v>1123</v>
      </c>
      <c r="B16" s="117"/>
      <c r="C16" s="118"/>
      <c r="D16" s="118"/>
      <c r="E16" s="127" t="str">
        <f>IF(ISBLANK(D16),"",INDEX(ΑΜΚ,MATCH(D16,Data!$F$2:$F$999,0),1))</f>
        <v/>
      </c>
      <c r="F16" s="58" t="str">
        <f t="shared" si="0"/>
        <v/>
      </c>
      <c r="G16" s="59"/>
    </row>
    <row r="17" spans="1:7" ht="14.25" customHeight="1" x14ac:dyDescent="0.35">
      <c r="A17" s="116" t="s">
        <v>1123</v>
      </c>
      <c r="B17" s="117"/>
      <c r="C17" s="118"/>
      <c r="D17" s="118"/>
      <c r="E17" s="127" t="str">
        <f>IF(ISBLANK(D17),"",INDEX(ΑΜΚ,MATCH(D17,Data!$F$2:$F$999,0),1))</f>
        <v/>
      </c>
      <c r="F17" s="58" t="str">
        <f t="shared" si="0"/>
        <v/>
      </c>
      <c r="G17" s="59"/>
    </row>
    <row r="18" spans="1:7" ht="14.25" customHeight="1" x14ac:dyDescent="0.35">
      <c r="A18" s="116" t="s">
        <v>1123</v>
      </c>
      <c r="B18" s="117"/>
      <c r="C18" s="118"/>
      <c r="D18" s="118"/>
      <c r="E18" s="127" t="str">
        <f>IF(ISBLANK(D18),"",INDEX(ΑΜΚ,MATCH(D18,Data!$F$2:$F$999,0),1))</f>
        <v/>
      </c>
      <c r="F18" s="58" t="str">
        <f t="shared" si="0"/>
        <v/>
      </c>
      <c r="G18" s="59"/>
    </row>
    <row r="19" spans="1:7" ht="14.25" customHeight="1" x14ac:dyDescent="0.35">
      <c r="A19" s="116" t="s">
        <v>1123</v>
      </c>
      <c r="B19" s="117"/>
      <c r="C19" s="118"/>
      <c r="D19" s="118"/>
      <c r="E19" s="127" t="str">
        <f>IF(ISBLANK(D19),"",INDEX(ΑΜΚ,MATCH(D19,Data!$F$2:$F$999,0),1))</f>
        <v/>
      </c>
      <c r="F19" s="58" t="str">
        <f t="shared" si="0"/>
        <v/>
      </c>
      <c r="G19" s="59"/>
    </row>
    <row r="20" spans="1:7" ht="14.25" customHeight="1" x14ac:dyDescent="0.35">
      <c r="A20" s="116" t="s">
        <v>1123</v>
      </c>
      <c r="B20" s="117"/>
      <c r="C20" s="118"/>
      <c r="D20" s="118"/>
      <c r="E20" s="127" t="str">
        <f>IF(ISBLANK(D20),"",INDEX(ΑΜΚ,MATCH(D20,Data!$F$2:$F$999,0),1))</f>
        <v/>
      </c>
      <c r="F20" s="58" t="str">
        <f t="shared" si="0"/>
        <v/>
      </c>
      <c r="G20" s="59"/>
    </row>
    <row r="21" spans="1:7" ht="14.25" customHeight="1" x14ac:dyDescent="0.35">
      <c r="A21" s="116" t="s">
        <v>1123</v>
      </c>
      <c r="B21" s="117"/>
      <c r="C21" s="118"/>
      <c r="D21" s="118"/>
      <c r="E21" s="127" t="str">
        <f>IF(ISBLANK(D21),"",INDEX(ΑΜΚ,MATCH(D21,Data!$F$2:$F$999,0),1))</f>
        <v/>
      </c>
      <c r="F21" s="58" t="str">
        <f t="shared" si="0"/>
        <v/>
      </c>
      <c r="G21" s="59"/>
    </row>
    <row r="22" spans="1:7" ht="14.25" customHeight="1" x14ac:dyDescent="0.35">
      <c r="A22" s="116" t="s">
        <v>1123</v>
      </c>
      <c r="B22" s="117"/>
      <c r="C22" s="118"/>
      <c r="D22" s="118"/>
      <c r="E22" s="127" t="str">
        <f>IF(ISBLANK(D22),"",INDEX(ΑΜΚ,MATCH(D22,Data!$F$2:$F$999,0),1))</f>
        <v/>
      </c>
      <c r="F22" s="58" t="str">
        <f t="shared" si="0"/>
        <v/>
      </c>
      <c r="G22" s="59"/>
    </row>
    <row r="23" spans="1:7" ht="14.25" customHeight="1" x14ac:dyDescent="0.35">
      <c r="A23" s="116" t="s">
        <v>1123</v>
      </c>
      <c r="B23" s="117"/>
      <c r="C23" s="118"/>
      <c r="D23" s="118"/>
      <c r="E23" s="127" t="str">
        <f>IF(ISBLANK(D23),"",INDEX(ΑΜΚ,MATCH(D23,Data!$F$2:$F$999,0),1))</f>
        <v/>
      </c>
      <c r="F23" s="58" t="str">
        <f t="shared" si="0"/>
        <v/>
      </c>
      <c r="G23" s="59"/>
    </row>
    <row r="24" spans="1:7" ht="14.25" customHeight="1" x14ac:dyDescent="0.35">
      <c r="A24" s="116" t="s">
        <v>1123</v>
      </c>
      <c r="B24" s="117"/>
      <c r="C24" s="118"/>
      <c r="D24" s="118"/>
      <c r="E24" s="127" t="str">
        <f>IF(ISBLANK(D24),"",INDEX(ΑΜΚ,MATCH(D24,Data!$F$2:$F$999,0),1))</f>
        <v/>
      </c>
      <c r="F24" s="58" t="str">
        <f t="shared" si="0"/>
        <v/>
      </c>
      <c r="G24" s="59"/>
    </row>
    <row r="25" spans="1:7" ht="14.25" customHeight="1" x14ac:dyDescent="0.35">
      <c r="A25" s="116" t="s">
        <v>1123</v>
      </c>
      <c r="B25" s="117"/>
      <c r="C25" s="118"/>
      <c r="D25" s="118"/>
      <c r="E25" s="127" t="str">
        <f>IF(ISBLANK(D25),"",INDEX(ΑΜΚ,MATCH(D25,Data!$F$2:$F$999,0),1))</f>
        <v/>
      </c>
      <c r="F25" s="58" t="str">
        <f t="shared" si="0"/>
        <v/>
      </c>
      <c r="G25" s="59"/>
    </row>
    <row r="26" spans="1:7" ht="14.25" customHeight="1" x14ac:dyDescent="0.35">
      <c r="A26" s="116" t="s">
        <v>1123</v>
      </c>
      <c r="B26" s="117"/>
      <c r="C26" s="118"/>
      <c r="D26" s="118"/>
      <c r="E26" s="127" t="str">
        <f>IF(ISBLANK(D26),"",INDEX(ΑΜΚ,MATCH(D26,Data!$F$2:$F$999,0),1))</f>
        <v/>
      </c>
      <c r="F26" s="58" t="str">
        <f t="shared" si="0"/>
        <v/>
      </c>
      <c r="G26" s="59"/>
    </row>
    <row r="27" spans="1:7" ht="14.25" customHeight="1" x14ac:dyDescent="0.35">
      <c r="A27" s="116" t="s">
        <v>1123</v>
      </c>
      <c r="B27" s="117"/>
      <c r="C27" s="118"/>
      <c r="D27" s="118"/>
      <c r="E27" s="127" t="str">
        <f>IF(ISBLANK(D27),"",INDEX(ΑΜΚ,MATCH(D27,Data!$F$2:$F$999,0),1))</f>
        <v/>
      </c>
      <c r="F27" s="58" t="str">
        <f t="shared" si="0"/>
        <v/>
      </c>
      <c r="G27" s="59"/>
    </row>
    <row r="28" spans="1:7" ht="14.25" customHeight="1" x14ac:dyDescent="0.35">
      <c r="A28" s="116" t="s">
        <v>1123</v>
      </c>
      <c r="B28" s="117"/>
      <c r="C28" s="118"/>
      <c r="D28" s="118"/>
      <c r="E28" s="127" t="str">
        <f>IF(ISBLANK(D28),"",INDEX(ΑΜΚ,MATCH(D28,Data!$F$2:$F$999,0),1))</f>
        <v/>
      </c>
      <c r="F28" s="58" t="str">
        <f t="shared" si="0"/>
        <v/>
      </c>
      <c r="G28" s="59"/>
    </row>
    <row r="29" spans="1:7" ht="14.25" customHeight="1" x14ac:dyDescent="0.35">
      <c r="A29" s="116" t="s">
        <v>1123</v>
      </c>
      <c r="B29" s="117"/>
      <c r="C29" s="118"/>
      <c r="D29" s="118"/>
      <c r="E29" s="127" t="str">
        <f>IF(ISBLANK(D29),"",INDEX(ΑΜΚ,MATCH(D29,Data!$F$2:$F$999,0),1))</f>
        <v/>
      </c>
      <c r="F29" s="58" t="str">
        <f t="shared" si="0"/>
        <v/>
      </c>
      <c r="G29" s="59"/>
    </row>
    <row r="30" spans="1:7" ht="14.25" customHeight="1" x14ac:dyDescent="0.35">
      <c r="A30" s="116" t="s">
        <v>1123</v>
      </c>
      <c r="B30" s="117"/>
      <c r="C30" s="118"/>
      <c r="D30" s="118"/>
      <c r="E30" s="127" t="str">
        <f>IF(ISBLANK(D30),"",INDEX(ΑΜΚ,MATCH(D30,Data!$F$2:$F$999,0),1))</f>
        <v/>
      </c>
      <c r="F30" s="58" t="str">
        <f t="shared" si="0"/>
        <v/>
      </c>
      <c r="G30" s="59"/>
    </row>
    <row r="31" spans="1:7" ht="14.25" customHeight="1" x14ac:dyDescent="0.35">
      <c r="A31" s="116" t="s">
        <v>1123</v>
      </c>
      <c r="B31" s="117"/>
      <c r="C31" s="118"/>
      <c r="D31" s="118"/>
      <c r="E31" s="127" t="str">
        <f>IF(ISBLANK(D31),"",INDEX(ΑΜΚ,MATCH(D31,Data!$F$2:$F$999,0),1))</f>
        <v/>
      </c>
      <c r="F31" s="58" t="str">
        <f t="shared" si="0"/>
        <v/>
      </c>
      <c r="G31" s="59"/>
    </row>
    <row r="32" spans="1:7" ht="14.25" customHeight="1" x14ac:dyDescent="0.35">
      <c r="A32" s="116" t="s">
        <v>1123</v>
      </c>
      <c r="B32" s="117"/>
      <c r="C32" s="118"/>
      <c r="D32" s="118"/>
      <c r="E32" s="127" t="str">
        <f>IF(ISBLANK(D32),"",INDEX(ΑΜΚ,MATCH(D32,Data!$F$2:$F$999,0),1))</f>
        <v/>
      </c>
      <c r="F32" s="58" t="str">
        <f t="shared" si="0"/>
        <v/>
      </c>
      <c r="G32" s="59"/>
    </row>
    <row r="33" spans="1:7" ht="14.25" customHeight="1" x14ac:dyDescent="0.35">
      <c r="A33" s="116" t="s">
        <v>1123</v>
      </c>
      <c r="B33" s="117"/>
      <c r="C33" s="118"/>
      <c r="D33" s="118"/>
      <c r="E33" s="127" t="str">
        <f>IF(ISBLANK(D33),"",INDEX(ΑΜΚ,MATCH(D33,Data!$F$2:$F$999,0),1))</f>
        <v/>
      </c>
      <c r="F33" s="58" t="str">
        <f t="shared" si="0"/>
        <v/>
      </c>
      <c r="G33" s="59"/>
    </row>
    <row r="34" spans="1:7" ht="14.25" customHeight="1" x14ac:dyDescent="0.35">
      <c r="A34" s="116" t="s">
        <v>1123</v>
      </c>
      <c r="B34" s="117"/>
      <c r="C34" s="118"/>
      <c r="D34" s="118"/>
      <c r="E34" s="127" t="str">
        <f>IF(ISBLANK(D34),"",INDEX(ΑΜΚ,MATCH(D34,Data!$F$2:$F$999,0),1))</f>
        <v/>
      </c>
      <c r="F34" s="58" t="str">
        <f t="shared" si="0"/>
        <v/>
      </c>
      <c r="G34" s="59"/>
    </row>
    <row r="35" spans="1:7" ht="14.25" customHeight="1" x14ac:dyDescent="0.35">
      <c r="A35" s="116" t="s">
        <v>1123</v>
      </c>
      <c r="B35" s="117"/>
      <c r="C35" s="118"/>
      <c r="D35" s="118"/>
      <c r="E35" s="127" t="str">
        <f>IF(ISBLANK(D35),"",INDEX(ΑΜΚ,MATCH(D35,Data!$F$2:$F$999,0),1))</f>
        <v/>
      </c>
      <c r="F35" s="58" t="str">
        <f t="shared" si="0"/>
        <v/>
      </c>
      <c r="G35" s="59"/>
    </row>
    <row r="36" spans="1:7" ht="14.25" customHeight="1" x14ac:dyDescent="0.35">
      <c r="A36" s="116" t="s">
        <v>1123</v>
      </c>
      <c r="B36" s="117"/>
      <c r="C36" s="118"/>
      <c r="D36" s="118"/>
      <c r="E36" s="127" t="str">
        <f>IF(ISBLANK(D36),"",INDEX(ΑΜΚ,MATCH(D36,Data!$F$2:$F$999,0),1))</f>
        <v/>
      </c>
      <c r="F36" s="58" t="str">
        <f t="shared" si="0"/>
        <v/>
      </c>
      <c r="G36" s="59"/>
    </row>
    <row r="37" spans="1:7" ht="14.25" customHeight="1" x14ac:dyDescent="0.35">
      <c r="A37" s="116" t="s">
        <v>1123</v>
      </c>
      <c r="B37" s="117"/>
      <c r="C37" s="118"/>
      <c r="D37" s="118"/>
      <c r="E37" s="127" t="str">
        <f>IF(ISBLANK(D37),"",INDEX(ΑΜΚ,MATCH(D37,Data!$F$2:$F$999,0),1))</f>
        <v/>
      </c>
      <c r="F37" s="58" t="str">
        <f t="shared" si="0"/>
        <v/>
      </c>
      <c r="G37" s="59"/>
    </row>
    <row r="38" spans="1:7" ht="14.25" customHeight="1" x14ac:dyDescent="0.35">
      <c r="A38" s="116" t="s">
        <v>1123</v>
      </c>
      <c r="B38" s="117"/>
      <c r="C38" s="118"/>
      <c r="D38" s="118"/>
      <c r="E38" s="127" t="str">
        <f>IF(ISBLANK(D38),"",INDEX(ΑΜΚ,MATCH(D38,Data!$F$2:$F$999,0),1))</f>
        <v/>
      </c>
      <c r="F38" s="58" t="str">
        <f t="shared" si="0"/>
        <v/>
      </c>
      <c r="G38" s="59"/>
    </row>
    <row r="39" spans="1:7" ht="14.25" customHeight="1" x14ac:dyDescent="0.35">
      <c r="A39" s="116" t="s">
        <v>1123</v>
      </c>
      <c r="B39" s="117"/>
      <c r="C39" s="118"/>
      <c r="D39" s="118"/>
      <c r="E39" s="127" t="str">
        <f>IF(ISBLANK(D39),"",INDEX(ΑΜΚ,MATCH(D39,Data!$F$2:$F$999,0),1))</f>
        <v/>
      </c>
      <c r="F39" s="58" t="str">
        <f t="shared" si="0"/>
        <v/>
      </c>
      <c r="G39" s="59"/>
    </row>
    <row r="40" spans="1:7" ht="14.25" customHeight="1" x14ac:dyDescent="0.35">
      <c r="A40" s="116" t="s">
        <v>1123</v>
      </c>
      <c r="B40" s="117"/>
      <c r="C40" s="118"/>
      <c r="D40" s="118"/>
      <c r="E40" s="127" t="str">
        <f>IF(ISBLANK(D40),"",INDEX(ΑΜΚ,MATCH(D40,Data!$F$2:$F$999,0),1))</f>
        <v/>
      </c>
      <c r="F40" s="58" t="str">
        <f t="shared" si="0"/>
        <v/>
      </c>
      <c r="G40" s="59"/>
    </row>
    <row r="41" spans="1:7" ht="14.25" customHeight="1" x14ac:dyDescent="0.35">
      <c r="A41" s="116" t="s">
        <v>1123</v>
      </c>
      <c r="B41" s="117"/>
      <c r="C41" s="118"/>
      <c r="D41" s="118"/>
      <c r="E41" s="127" t="str">
        <f>IF(ISBLANK(D41),"",INDEX(ΑΜΚ,MATCH(D41,Data!$F$2:$F$999,0),1))</f>
        <v/>
      </c>
      <c r="F41" s="58" t="str">
        <f t="shared" si="0"/>
        <v/>
      </c>
      <c r="G41" s="59"/>
    </row>
    <row r="42" spans="1:7" ht="14.25" customHeight="1" x14ac:dyDescent="0.35">
      <c r="A42" s="116" t="s">
        <v>1123</v>
      </c>
      <c r="B42" s="117"/>
      <c r="C42" s="118"/>
      <c r="D42" s="118"/>
      <c r="E42" s="127" t="str">
        <f>IF(ISBLANK(D42),"",INDEX(ΑΜΚ,MATCH(D42,Data!$F$2:$F$999,0),1))</f>
        <v/>
      </c>
      <c r="F42" s="58" t="str">
        <f t="shared" si="0"/>
        <v/>
      </c>
      <c r="G42" s="59"/>
    </row>
    <row r="43" spans="1:7" ht="14.25" customHeight="1" x14ac:dyDescent="0.35">
      <c r="A43" s="116" t="s">
        <v>1123</v>
      </c>
      <c r="B43" s="117"/>
      <c r="C43" s="118"/>
      <c r="D43" s="118"/>
      <c r="E43" s="127" t="str">
        <f>IF(ISBLANK(D43),"",INDEX(ΑΜΚ,MATCH(D43,Data!$F$2:$F$999,0),1))</f>
        <v/>
      </c>
      <c r="F43" s="58" t="str">
        <f t="shared" si="0"/>
        <v/>
      </c>
      <c r="G43" s="59"/>
    </row>
    <row r="44" spans="1:7" ht="14.25" customHeight="1" x14ac:dyDescent="0.35">
      <c r="A44" s="116" t="s">
        <v>1123</v>
      </c>
      <c r="B44" s="117"/>
      <c r="C44" s="118"/>
      <c r="D44" s="118"/>
      <c r="E44" s="127" t="str">
        <f>IF(ISBLANK(D44),"",INDEX(ΑΜΚ,MATCH(D44,Data!$F$2:$F$999,0),1))</f>
        <v/>
      </c>
      <c r="F44" s="58" t="str">
        <f t="shared" si="0"/>
        <v/>
      </c>
      <c r="G44" s="59"/>
    </row>
    <row r="45" spans="1:7" ht="14.25" customHeight="1" x14ac:dyDescent="0.35">
      <c r="A45" s="116" t="s">
        <v>1123</v>
      </c>
      <c r="B45" s="117"/>
      <c r="C45" s="118"/>
      <c r="D45" s="118"/>
      <c r="E45" s="127" t="str">
        <f>IF(ISBLANK(D45),"",INDEX(ΑΜΚ,MATCH(D45,Data!$F$2:$F$999,0),1))</f>
        <v/>
      </c>
      <c r="F45" s="58" t="str">
        <f t="shared" si="0"/>
        <v/>
      </c>
      <c r="G45" s="59"/>
    </row>
    <row r="46" spans="1:7" ht="14.25" customHeight="1" x14ac:dyDescent="0.35">
      <c r="A46" s="116" t="s">
        <v>1123</v>
      </c>
      <c r="B46" s="117"/>
      <c r="C46" s="118"/>
      <c r="D46" s="118"/>
      <c r="E46" s="127" t="str">
        <f>IF(ISBLANK(D46),"",INDEX(ΑΜΚ,MATCH(D46,Data!$F$2:$F$999,0),1))</f>
        <v/>
      </c>
      <c r="F46" s="58" t="str">
        <f t="shared" si="0"/>
        <v/>
      </c>
      <c r="G46" s="59"/>
    </row>
    <row r="47" spans="1:7" ht="14.25" customHeight="1" x14ac:dyDescent="0.35">
      <c r="A47" s="116" t="s">
        <v>1123</v>
      </c>
      <c r="B47" s="117"/>
      <c r="C47" s="118"/>
      <c r="D47" s="118"/>
      <c r="E47" s="127" t="str">
        <f>IF(ISBLANK(D47),"",INDEX(ΑΜΚ,MATCH(D47,Data!$F$2:$F$999,0),1))</f>
        <v/>
      </c>
      <c r="F47" s="58" t="str">
        <f t="shared" si="0"/>
        <v/>
      </c>
      <c r="G47" s="59"/>
    </row>
    <row r="48" spans="1:7" ht="14.25" customHeight="1" x14ac:dyDescent="0.35">
      <c r="A48" s="116" t="s">
        <v>1123</v>
      </c>
      <c r="B48" s="117"/>
      <c r="C48" s="118"/>
      <c r="D48" s="118"/>
      <c r="E48" s="127" t="str">
        <f>IF(ISBLANK(D48),"",INDEX(ΑΜΚ,MATCH(D48,Data!$F$2:$F$999,0),1))</f>
        <v/>
      </c>
      <c r="F48" s="58" t="str">
        <f t="shared" si="0"/>
        <v/>
      </c>
      <c r="G48" s="59"/>
    </row>
    <row r="49" spans="1:7" ht="14.25" customHeight="1" x14ac:dyDescent="0.35">
      <c r="A49" s="116" t="s">
        <v>1123</v>
      </c>
      <c r="B49" s="117"/>
      <c r="C49" s="118"/>
      <c r="D49" s="118"/>
      <c r="E49" s="127" t="str">
        <f>IF(ISBLANK(D49),"",INDEX(ΑΜΚ,MATCH(D49,Data!$F$2:$F$999,0),1))</f>
        <v/>
      </c>
      <c r="F49" s="58" t="str">
        <f t="shared" si="0"/>
        <v/>
      </c>
      <c r="G49" s="59"/>
    </row>
    <row r="50" spans="1:7" ht="14.25" customHeight="1" x14ac:dyDescent="0.35">
      <c r="A50" s="116" t="s">
        <v>1123</v>
      </c>
      <c r="B50" s="117"/>
      <c r="C50" s="118"/>
      <c r="D50" s="118"/>
      <c r="E50" s="127" t="str">
        <f>IF(ISBLANK(D50),"",INDEX(ΑΜΚ,MATCH(D50,Data!$F$2:$F$999,0),1))</f>
        <v/>
      </c>
      <c r="F50" s="58" t="str">
        <f t="shared" si="0"/>
        <v/>
      </c>
      <c r="G50" s="59"/>
    </row>
    <row r="51" spans="1:7" ht="14.25" customHeight="1" x14ac:dyDescent="0.35">
      <c r="A51" s="116" t="s">
        <v>1123</v>
      </c>
      <c r="B51" s="117"/>
      <c r="C51" s="118"/>
      <c r="D51" s="118"/>
      <c r="E51" s="127" t="str">
        <f>IF(ISBLANK(D51),"",INDEX(ΑΜΚ,MATCH(D51,Data!$F$2:$F$999,0),1))</f>
        <v/>
      </c>
      <c r="F51" s="58" t="str">
        <f t="shared" si="0"/>
        <v/>
      </c>
      <c r="G51" s="59"/>
    </row>
    <row r="52" spans="1:7" ht="14.25" customHeight="1" x14ac:dyDescent="0.35">
      <c r="A52" s="116" t="s">
        <v>1123</v>
      </c>
      <c r="B52" s="117"/>
      <c r="C52" s="118"/>
      <c r="D52" s="118"/>
      <c r="E52" s="127" t="str">
        <f>IF(ISBLANK(D52),"",INDEX(ΑΜΚ,MATCH(D52,Data!$F$2:$F$999,0),1))</f>
        <v/>
      </c>
      <c r="F52" s="58" t="str">
        <f t="shared" si="0"/>
        <v/>
      </c>
      <c r="G52" s="59"/>
    </row>
    <row r="53" spans="1:7" ht="14.25" customHeight="1" x14ac:dyDescent="0.35">
      <c r="A53" s="116" t="s">
        <v>1123</v>
      </c>
      <c r="B53" s="117"/>
      <c r="C53" s="118"/>
      <c r="D53" s="118"/>
      <c r="E53" s="127" t="str">
        <f>IF(ISBLANK(D53),"",INDEX(ΑΜΚ,MATCH(D53,Data!$F$2:$F$999,0),1))</f>
        <v/>
      </c>
      <c r="F53" s="58" t="str">
        <f t="shared" si="0"/>
        <v/>
      </c>
      <c r="G53" s="59"/>
    </row>
    <row r="54" spans="1:7" ht="14.25" customHeight="1" x14ac:dyDescent="0.35">
      <c r="A54" s="116" t="s">
        <v>1123</v>
      </c>
      <c r="B54" s="117"/>
      <c r="C54" s="118"/>
      <c r="D54" s="118"/>
      <c r="E54" s="127" t="str">
        <f>IF(ISBLANK(D54),"",INDEX(ΑΜΚ,MATCH(D54,Data!$F$2:$F$999,0),1))</f>
        <v/>
      </c>
      <c r="F54" s="58" t="str">
        <f t="shared" si="0"/>
        <v/>
      </c>
      <c r="G54" s="59"/>
    </row>
    <row r="55" spans="1:7" ht="14.25" customHeight="1" x14ac:dyDescent="0.35">
      <c r="A55" s="116" t="s">
        <v>1123</v>
      </c>
      <c r="B55" s="117"/>
      <c r="C55" s="118"/>
      <c r="D55" s="118"/>
      <c r="E55" s="127" t="str">
        <f>IF(ISBLANK(D55),"",INDEX(ΑΜΚ,MATCH(D55,Data!$F$2:$F$999,0),1))</f>
        <v/>
      </c>
      <c r="F55" s="58" t="str">
        <f t="shared" si="0"/>
        <v/>
      </c>
      <c r="G55" s="59"/>
    </row>
    <row r="56" spans="1:7" ht="14.25" customHeight="1" x14ac:dyDescent="0.35">
      <c r="A56" s="116" t="s">
        <v>1123</v>
      </c>
      <c r="B56" s="117"/>
      <c r="C56" s="118"/>
      <c r="D56" s="118"/>
      <c r="E56" s="127" t="str">
        <f>IF(ISBLANK(D56),"",INDEX(ΑΜΚ,MATCH(D56,Data!$F$2:$F$999,0),1))</f>
        <v/>
      </c>
      <c r="F56" s="58" t="str">
        <f t="shared" si="0"/>
        <v/>
      </c>
      <c r="G56" s="59"/>
    </row>
    <row r="57" spans="1:7" ht="14.25" customHeight="1" x14ac:dyDescent="0.35">
      <c r="A57" s="116" t="s">
        <v>1123</v>
      </c>
      <c r="B57" s="117"/>
      <c r="C57" s="118"/>
      <c r="D57" s="118"/>
      <c r="E57" s="127" t="str">
        <f>IF(ISBLANK(D57),"",INDEX(ΑΜΚ,MATCH(D57,Data!$F$2:$F$999,0),1))</f>
        <v/>
      </c>
      <c r="F57" s="58" t="str">
        <f t="shared" si="0"/>
        <v/>
      </c>
      <c r="G57" s="59"/>
    </row>
    <row r="58" spans="1:7" ht="14.25" customHeight="1" x14ac:dyDescent="0.35">
      <c r="A58" s="116" t="s">
        <v>1123</v>
      </c>
      <c r="B58" s="117"/>
      <c r="C58" s="118"/>
      <c r="D58" s="118"/>
      <c r="E58" s="127" t="str">
        <f>IF(ISBLANK(D58),"",INDEX(ΑΜΚ,MATCH(D58,Data!$F$2:$F$999,0),1))</f>
        <v/>
      </c>
      <c r="F58" s="58" t="str">
        <f t="shared" si="0"/>
        <v/>
      </c>
      <c r="G58" s="59"/>
    </row>
    <row r="59" spans="1:7" ht="14.25" customHeight="1" x14ac:dyDescent="0.35">
      <c r="A59" s="116" t="s">
        <v>1123</v>
      </c>
      <c r="B59" s="117"/>
      <c r="C59" s="118"/>
      <c r="D59" s="118"/>
      <c r="E59" s="127" t="str">
        <f>IF(ISBLANK(D59),"",INDEX(ΑΜΚ,MATCH(D59,Data!$F$2:$F$999,0),1))</f>
        <v/>
      </c>
      <c r="F59" s="58" t="str">
        <f t="shared" si="0"/>
        <v/>
      </c>
      <c r="G59" s="59"/>
    </row>
    <row r="60" spans="1:7" ht="14.25" customHeight="1" x14ac:dyDescent="0.35">
      <c r="A60" s="116" t="s">
        <v>1123</v>
      </c>
      <c r="B60" s="117"/>
      <c r="C60" s="118"/>
      <c r="D60" s="118"/>
      <c r="E60" s="127" t="str">
        <f>IF(ISBLANK(D60),"",INDEX(ΑΜΚ,MATCH(D60,Data!$F$2:$F$999,0),1))</f>
        <v/>
      </c>
      <c r="F60" s="58" t="str">
        <f t="shared" si="0"/>
        <v/>
      </c>
      <c r="G60" s="59"/>
    </row>
    <row r="61" spans="1:7" ht="14.25" customHeight="1" x14ac:dyDescent="0.35">
      <c r="A61" s="116" t="s">
        <v>1123</v>
      </c>
      <c r="B61" s="117"/>
      <c r="C61" s="118"/>
      <c r="D61" s="118"/>
      <c r="E61" s="127" t="str">
        <f>IF(ISBLANK(D61),"",INDEX(ΑΜΚ,MATCH(D61,Data!$F$2:$F$999,0),1))</f>
        <v/>
      </c>
      <c r="F61" s="58" t="str">
        <f t="shared" si="0"/>
        <v/>
      </c>
      <c r="G61" s="59"/>
    </row>
    <row r="62" spans="1:7" ht="14.25" customHeight="1" x14ac:dyDescent="0.35">
      <c r="A62" s="116" t="s">
        <v>1123</v>
      </c>
      <c r="B62" s="117"/>
      <c r="C62" s="118"/>
      <c r="D62" s="118"/>
      <c r="E62" s="127" t="str">
        <f>IF(ISBLANK(D62),"",INDEX(ΑΜΚ,MATCH(D62,Data!$F$2:$F$999,0),1))</f>
        <v/>
      </c>
      <c r="F62" s="58" t="str">
        <f t="shared" si="0"/>
        <v/>
      </c>
      <c r="G62" s="59"/>
    </row>
    <row r="63" spans="1:7" ht="14.25" customHeight="1" x14ac:dyDescent="0.35">
      <c r="A63" s="116" t="s">
        <v>1123</v>
      </c>
      <c r="B63" s="117"/>
      <c r="C63" s="118"/>
      <c r="D63" s="118"/>
      <c r="E63" s="127" t="str">
        <f>IF(ISBLANK(D63),"",INDEX(ΑΜΚ,MATCH(D63,Data!$F$2:$F$999,0),1))</f>
        <v/>
      </c>
      <c r="F63" s="58" t="str">
        <f t="shared" si="0"/>
        <v/>
      </c>
      <c r="G63" s="59"/>
    </row>
    <row r="64" spans="1:7" ht="14.25" customHeight="1" x14ac:dyDescent="0.35">
      <c r="A64" s="116" t="s">
        <v>1123</v>
      </c>
      <c r="B64" s="117"/>
      <c r="C64" s="118"/>
      <c r="D64" s="118"/>
      <c r="E64" s="127" t="str">
        <f>IF(ISBLANK(D64),"",INDEX(ΑΜΚ,MATCH(D64,Data!$F$2:$F$999,0),1))</f>
        <v/>
      </c>
      <c r="F64" s="58" t="str">
        <f t="shared" si="0"/>
        <v/>
      </c>
      <c r="G64" s="59"/>
    </row>
    <row r="65" spans="1:7" ht="14.25" customHeight="1" x14ac:dyDescent="0.35">
      <c r="A65" s="116" t="s">
        <v>1123</v>
      </c>
      <c r="B65" s="117"/>
      <c r="C65" s="118"/>
      <c r="D65" s="118"/>
      <c r="E65" s="127" t="str">
        <f>IF(ISBLANK(D65),"",INDEX(ΑΜΚ,MATCH(D65,Data!$F$2:$F$999,0),1))</f>
        <v/>
      </c>
      <c r="F65" s="58" t="str">
        <f t="shared" si="0"/>
        <v/>
      </c>
      <c r="G65" s="59"/>
    </row>
    <row r="66" spans="1:7" ht="14.25" customHeight="1" x14ac:dyDescent="0.35">
      <c r="A66" s="116" t="s">
        <v>1123</v>
      </c>
      <c r="B66" s="117"/>
      <c r="C66" s="118"/>
      <c r="D66" s="118"/>
      <c r="E66" s="127" t="str">
        <f>IF(ISBLANK(D66),"",INDEX(ΑΜΚ,MATCH(D66,Data!$F$2:$F$999,0),1))</f>
        <v/>
      </c>
      <c r="F66" s="58" t="str">
        <f t="shared" ref="F66:F129" si="1">IF(ISBLANK(C66),"",INDEX(ΚΩΔ_ΜΑΘΗΜ_ΑΙΣΘ_Α2,MATCH(C66,ΜΑΘΗΜ_ΑΙΣΘ_Α2,0)))</f>
        <v/>
      </c>
      <c r="G66" s="59"/>
    </row>
    <row r="67" spans="1:7" ht="14.25" customHeight="1" x14ac:dyDescent="0.35">
      <c r="A67" s="116" t="s">
        <v>1123</v>
      </c>
      <c r="B67" s="117"/>
      <c r="C67" s="118"/>
      <c r="D67" s="118"/>
      <c r="E67" s="127" t="str">
        <f>IF(ISBLANK(D67),"",INDEX(ΑΜΚ,MATCH(D67,Data!$F$2:$F$999,0),1))</f>
        <v/>
      </c>
      <c r="F67" s="58" t="str">
        <f t="shared" si="1"/>
        <v/>
      </c>
      <c r="G67" s="59"/>
    </row>
    <row r="68" spans="1:7" ht="14.25" customHeight="1" x14ac:dyDescent="0.35">
      <c r="A68" s="116" t="s">
        <v>1123</v>
      </c>
      <c r="B68" s="117"/>
      <c r="C68" s="118"/>
      <c r="D68" s="118"/>
      <c r="E68" s="127" t="str">
        <f>IF(ISBLANK(D68),"",INDEX(ΑΜΚ,MATCH(D68,Data!$F$2:$F$999,0),1))</f>
        <v/>
      </c>
      <c r="F68" s="58" t="str">
        <f t="shared" si="1"/>
        <v/>
      </c>
      <c r="G68" s="59"/>
    </row>
    <row r="69" spans="1:7" ht="14.25" customHeight="1" x14ac:dyDescent="0.35">
      <c r="A69" s="116" t="s">
        <v>1123</v>
      </c>
      <c r="B69" s="117"/>
      <c r="C69" s="118"/>
      <c r="D69" s="118"/>
      <c r="E69" s="127" t="str">
        <f>IF(ISBLANK(D69),"",INDEX(ΑΜΚ,MATCH(D69,Data!$F$2:$F$999,0),1))</f>
        <v/>
      </c>
      <c r="F69" s="58" t="str">
        <f t="shared" si="1"/>
        <v/>
      </c>
      <c r="G69" s="59"/>
    </row>
    <row r="70" spans="1:7" ht="14.25" customHeight="1" x14ac:dyDescent="0.35">
      <c r="A70" s="116" t="s">
        <v>1123</v>
      </c>
      <c r="B70" s="117"/>
      <c r="C70" s="118"/>
      <c r="D70" s="118"/>
      <c r="E70" s="127" t="str">
        <f>IF(ISBLANK(D70),"",INDEX(ΑΜΚ,MATCH(D70,Data!$F$2:$F$999,0),1))</f>
        <v/>
      </c>
      <c r="F70" s="58" t="str">
        <f t="shared" si="1"/>
        <v/>
      </c>
      <c r="G70" s="59"/>
    </row>
    <row r="71" spans="1:7" ht="14.25" customHeight="1" x14ac:dyDescent="0.35">
      <c r="A71" s="116" t="s">
        <v>1123</v>
      </c>
      <c r="B71" s="117"/>
      <c r="C71" s="118"/>
      <c r="D71" s="118"/>
      <c r="E71" s="127" t="str">
        <f>IF(ISBLANK(D71),"",INDEX(ΑΜΚ,MATCH(D71,Data!$F$2:$F$999,0),1))</f>
        <v/>
      </c>
      <c r="F71" s="58" t="str">
        <f t="shared" si="1"/>
        <v/>
      </c>
      <c r="G71" s="59"/>
    </row>
    <row r="72" spans="1:7" ht="14.25" customHeight="1" x14ac:dyDescent="0.35">
      <c r="A72" s="116" t="s">
        <v>1123</v>
      </c>
      <c r="B72" s="117"/>
      <c r="C72" s="118"/>
      <c r="D72" s="118"/>
      <c r="E72" s="127" t="str">
        <f>IF(ISBLANK(D72),"",INDEX(ΑΜΚ,MATCH(D72,Data!$F$2:$F$999,0),1))</f>
        <v/>
      </c>
      <c r="F72" s="58" t="str">
        <f t="shared" si="1"/>
        <v/>
      </c>
      <c r="G72" s="59"/>
    </row>
    <row r="73" spans="1:7" ht="14.25" customHeight="1" x14ac:dyDescent="0.35">
      <c r="A73" s="116" t="s">
        <v>1123</v>
      </c>
      <c r="B73" s="117"/>
      <c r="C73" s="118"/>
      <c r="D73" s="118"/>
      <c r="E73" s="127" t="str">
        <f>IF(ISBLANK(D73),"",INDEX(ΑΜΚ,MATCH(D73,Data!$F$2:$F$999,0),1))</f>
        <v/>
      </c>
      <c r="F73" s="58" t="str">
        <f t="shared" si="1"/>
        <v/>
      </c>
      <c r="G73" s="59"/>
    </row>
    <row r="74" spans="1:7" ht="14.25" customHeight="1" x14ac:dyDescent="0.35">
      <c r="A74" s="116" t="s">
        <v>1123</v>
      </c>
      <c r="B74" s="117"/>
      <c r="C74" s="118"/>
      <c r="D74" s="118"/>
      <c r="E74" s="127" t="str">
        <f>IF(ISBLANK(D74),"",INDEX(ΑΜΚ,MATCH(D74,Data!$F$2:$F$999,0),1))</f>
        <v/>
      </c>
      <c r="F74" s="58" t="str">
        <f t="shared" si="1"/>
        <v/>
      </c>
      <c r="G74" s="59"/>
    </row>
    <row r="75" spans="1:7" ht="14.25" customHeight="1" x14ac:dyDescent="0.35">
      <c r="A75" s="116" t="s">
        <v>1123</v>
      </c>
      <c r="B75" s="117"/>
      <c r="C75" s="118"/>
      <c r="D75" s="118"/>
      <c r="E75" s="127" t="str">
        <f>IF(ISBLANK(D75),"",INDEX(ΑΜΚ,MATCH(D75,Data!$F$2:$F$999,0),1))</f>
        <v/>
      </c>
      <c r="F75" s="58" t="str">
        <f t="shared" si="1"/>
        <v/>
      </c>
      <c r="G75" s="59"/>
    </row>
    <row r="76" spans="1:7" ht="14.25" customHeight="1" x14ac:dyDescent="0.35">
      <c r="A76" s="116" t="s">
        <v>1123</v>
      </c>
      <c r="B76" s="117"/>
      <c r="C76" s="118"/>
      <c r="D76" s="118"/>
      <c r="E76" s="127" t="str">
        <f>IF(ISBLANK(D76),"",INDEX(ΑΜΚ,MATCH(D76,Data!$F$2:$F$999,0),1))</f>
        <v/>
      </c>
      <c r="F76" s="58" t="str">
        <f t="shared" si="1"/>
        <v/>
      </c>
      <c r="G76" s="59"/>
    </row>
    <row r="77" spans="1:7" ht="14.25" customHeight="1" x14ac:dyDescent="0.35">
      <c r="A77" s="116" t="s">
        <v>1123</v>
      </c>
      <c r="B77" s="117"/>
      <c r="C77" s="118"/>
      <c r="D77" s="118"/>
      <c r="E77" s="127" t="str">
        <f>IF(ISBLANK(D77),"",INDEX(ΑΜΚ,MATCH(D77,Data!$F$2:$F$999,0),1))</f>
        <v/>
      </c>
      <c r="F77" s="58" t="str">
        <f t="shared" si="1"/>
        <v/>
      </c>
      <c r="G77" s="59"/>
    </row>
    <row r="78" spans="1:7" ht="14.25" customHeight="1" x14ac:dyDescent="0.35">
      <c r="A78" s="116" t="s">
        <v>1123</v>
      </c>
      <c r="B78" s="117"/>
      <c r="C78" s="118"/>
      <c r="D78" s="118"/>
      <c r="E78" s="127" t="str">
        <f>IF(ISBLANK(D78),"",INDEX(ΑΜΚ,MATCH(D78,Data!$F$2:$F$999,0),1))</f>
        <v/>
      </c>
      <c r="F78" s="58" t="str">
        <f t="shared" si="1"/>
        <v/>
      </c>
      <c r="G78" s="59"/>
    </row>
    <row r="79" spans="1:7" ht="14.25" customHeight="1" x14ac:dyDescent="0.35">
      <c r="A79" s="116" t="s">
        <v>1123</v>
      </c>
      <c r="B79" s="117"/>
      <c r="C79" s="118"/>
      <c r="D79" s="118"/>
      <c r="E79" s="127" t="str">
        <f>IF(ISBLANK(D79),"",INDEX(ΑΜΚ,MATCH(D79,Data!$F$2:$F$999,0),1))</f>
        <v/>
      </c>
      <c r="F79" s="58" t="str">
        <f t="shared" si="1"/>
        <v/>
      </c>
      <c r="G79" s="59"/>
    </row>
    <row r="80" spans="1:7" ht="14.25" customHeight="1" x14ac:dyDescent="0.35">
      <c r="A80" s="116" t="s">
        <v>1123</v>
      </c>
      <c r="B80" s="117"/>
      <c r="C80" s="118"/>
      <c r="D80" s="118"/>
      <c r="E80" s="127" t="str">
        <f>IF(ISBLANK(D80),"",INDEX(ΑΜΚ,MATCH(D80,Data!$F$2:$F$999,0),1))</f>
        <v/>
      </c>
      <c r="F80" s="58" t="str">
        <f t="shared" si="1"/>
        <v/>
      </c>
      <c r="G80" s="59"/>
    </row>
    <row r="81" spans="1:7" ht="14.25" customHeight="1" x14ac:dyDescent="0.35">
      <c r="A81" s="116" t="s">
        <v>1123</v>
      </c>
      <c r="B81" s="117"/>
      <c r="C81" s="118"/>
      <c r="D81" s="118"/>
      <c r="E81" s="127" t="str">
        <f>IF(ISBLANK(D81),"",INDEX(ΑΜΚ,MATCH(D81,Data!$F$2:$F$999,0),1))</f>
        <v/>
      </c>
      <c r="F81" s="58" t="str">
        <f t="shared" si="1"/>
        <v/>
      </c>
      <c r="G81" s="59"/>
    </row>
    <row r="82" spans="1:7" ht="14.25" customHeight="1" x14ac:dyDescent="0.35">
      <c r="A82" s="116" t="s">
        <v>1123</v>
      </c>
      <c r="B82" s="117"/>
      <c r="C82" s="118"/>
      <c r="D82" s="118"/>
      <c r="E82" s="127" t="str">
        <f>IF(ISBLANK(D82),"",INDEX(ΑΜΚ,MATCH(D82,Data!$F$2:$F$999,0),1))</f>
        <v/>
      </c>
      <c r="F82" s="58" t="str">
        <f t="shared" si="1"/>
        <v/>
      </c>
      <c r="G82" s="59"/>
    </row>
    <row r="83" spans="1:7" ht="14.25" customHeight="1" x14ac:dyDescent="0.35">
      <c r="A83" s="116" t="s">
        <v>1123</v>
      </c>
      <c r="B83" s="117"/>
      <c r="C83" s="118"/>
      <c r="D83" s="118"/>
      <c r="E83" s="127" t="str">
        <f>IF(ISBLANK(D83),"",INDEX(ΑΜΚ,MATCH(D83,Data!$F$2:$F$999,0),1))</f>
        <v/>
      </c>
      <c r="F83" s="58" t="str">
        <f t="shared" si="1"/>
        <v/>
      </c>
      <c r="G83" s="59"/>
    </row>
    <row r="84" spans="1:7" ht="14.25" customHeight="1" x14ac:dyDescent="0.35">
      <c r="A84" s="116" t="s">
        <v>1123</v>
      </c>
      <c r="B84" s="117"/>
      <c r="C84" s="118"/>
      <c r="D84" s="118"/>
      <c r="E84" s="127" t="str">
        <f>IF(ISBLANK(D84),"",INDEX(ΑΜΚ,MATCH(D84,Data!$F$2:$F$999,0),1))</f>
        <v/>
      </c>
      <c r="F84" s="58" t="str">
        <f t="shared" si="1"/>
        <v/>
      </c>
      <c r="G84" s="59"/>
    </row>
    <row r="85" spans="1:7" ht="14.25" customHeight="1" x14ac:dyDescent="0.35">
      <c r="A85" s="116" t="s">
        <v>1123</v>
      </c>
      <c r="B85" s="117"/>
      <c r="C85" s="118"/>
      <c r="D85" s="118"/>
      <c r="E85" s="127" t="str">
        <f>IF(ISBLANK(D85),"",INDEX(ΑΜΚ,MATCH(D85,Data!$F$2:$F$999,0),1))</f>
        <v/>
      </c>
      <c r="F85" s="58" t="str">
        <f t="shared" si="1"/>
        <v/>
      </c>
      <c r="G85" s="59"/>
    </row>
    <row r="86" spans="1:7" ht="14.25" customHeight="1" x14ac:dyDescent="0.35">
      <c r="A86" s="116" t="s">
        <v>1123</v>
      </c>
      <c r="B86" s="117"/>
      <c r="C86" s="118"/>
      <c r="D86" s="118"/>
      <c r="E86" s="127" t="str">
        <f>IF(ISBLANK(D86),"",INDEX(ΑΜΚ,MATCH(D86,Data!$F$2:$F$999,0),1))</f>
        <v/>
      </c>
      <c r="F86" s="58" t="str">
        <f t="shared" si="1"/>
        <v/>
      </c>
      <c r="G86" s="59"/>
    </row>
    <row r="87" spans="1:7" ht="14.25" customHeight="1" x14ac:dyDescent="0.35">
      <c r="A87" s="116" t="s">
        <v>1123</v>
      </c>
      <c r="B87" s="117"/>
      <c r="C87" s="118"/>
      <c r="D87" s="118"/>
      <c r="E87" s="127" t="str">
        <f>IF(ISBLANK(D87),"",INDEX(ΑΜΚ,MATCH(D87,Data!$F$2:$F$999,0),1))</f>
        <v/>
      </c>
      <c r="F87" s="58" t="str">
        <f t="shared" si="1"/>
        <v/>
      </c>
      <c r="G87" s="59"/>
    </row>
    <row r="88" spans="1:7" ht="14.25" customHeight="1" x14ac:dyDescent="0.35">
      <c r="A88" s="116" t="s">
        <v>1123</v>
      </c>
      <c r="B88" s="117"/>
      <c r="C88" s="118"/>
      <c r="D88" s="118"/>
      <c r="E88" s="127" t="str">
        <f>IF(ISBLANK(D88),"",INDEX(ΑΜΚ,MATCH(D88,Data!$F$2:$F$999,0),1))</f>
        <v/>
      </c>
      <c r="F88" s="58" t="str">
        <f t="shared" si="1"/>
        <v/>
      </c>
      <c r="G88" s="59"/>
    </row>
    <row r="89" spans="1:7" ht="14.25" customHeight="1" x14ac:dyDescent="0.35">
      <c r="A89" s="116" t="s">
        <v>1123</v>
      </c>
      <c r="B89" s="117"/>
      <c r="C89" s="118"/>
      <c r="D89" s="118"/>
      <c r="E89" s="127" t="str">
        <f>IF(ISBLANK(D89),"",INDEX(ΑΜΚ,MATCH(D89,Data!$F$2:$F$999,0),1))</f>
        <v/>
      </c>
      <c r="F89" s="58" t="str">
        <f t="shared" si="1"/>
        <v/>
      </c>
      <c r="G89" s="59"/>
    </row>
    <row r="90" spans="1:7" ht="14.25" customHeight="1" x14ac:dyDescent="0.35">
      <c r="A90" s="116" t="s">
        <v>1123</v>
      </c>
      <c r="B90" s="117"/>
      <c r="C90" s="118"/>
      <c r="D90" s="118"/>
      <c r="E90" s="127" t="str">
        <f>IF(ISBLANK(D90),"",INDEX(ΑΜΚ,MATCH(D90,Data!$F$2:$F$999,0),1))</f>
        <v/>
      </c>
      <c r="F90" s="58" t="str">
        <f t="shared" si="1"/>
        <v/>
      </c>
      <c r="G90" s="59"/>
    </row>
    <row r="91" spans="1:7" ht="14.25" customHeight="1" x14ac:dyDescent="0.35">
      <c r="A91" s="116" t="s">
        <v>1123</v>
      </c>
      <c r="B91" s="117"/>
      <c r="C91" s="118"/>
      <c r="D91" s="118"/>
      <c r="E91" s="127" t="str">
        <f>IF(ISBLANK(D91),"",INDEX(ΑΜΚ,MATCH(D91,Data!$F$2:$F$999,0),1))</f>
        <v/>
      </c>
      <c r="F91" s="58" t="str">
        <f t="shared" si="1"/>
        <v/>
      </c>
      <c r="G91" s="59"/>
    </row>
    <row r="92" spans="1:7" ht="14.25" customHeight="1" x14ac:dyDescent="0.35">
      <c r="A92" s="116" t="s">
        <v>1123</v>
      </c>
      <c r="B92" s="117"/>
      <c r="C92" s="118"/>
      <c r="D92" s="118"/>
      <c r="E92" s="127" t="str">
        <f>IF(ISBLANK(D92),"",INDEX(ΑΜΚ,MATCH(D92,Data!$F$2:$F$999,0),1))</f>
        <v/>
      </c>
      <c r="F92" s="58" t="str">
        <f t="shared" si="1"/>
        <v/>
      </c>
      <c r="G92" s="59"/>
    </row>
    <row r="93" spans="1:7" ht="14.25" customHeight="1" x14ac:dyDescent="0.35">
      <c r="A93" s="116" t="s">
        <v>1123</v>
      </c>
      <c r="B93" s="117"/>
      <c r="C93" s="118"/>
      <c r="D93" s="118"/>
      <c r="E93" s="127" t="str">
        <f>IF(ISBLANK(D93),"",INDEX(ΑΜΚ,MATCH(D93,Data!$F$2:$F$999,0),1))</f>
        <v/>
      </c>
      <c r="F93" s="58" t="str">
        <f t="shared" si="1"/>
        <v/>
      </c>
      <c r="G93" s="59"/>
    </row>
    <row r="94" spans="1:7" ht="14.25" customHeight="1" x14ac:dyDescent="0.35">
      <c r="A94" s="116" t="s">
        <v>1123</v>
      </c>
      <c r="B94" s="117"/>
      <c r="C94" s="118"/>
      <c r="D94" s="118"/>
      <c r="E94" s="127" t="str">
        <f>IF(ISBLANK(D94),"",INDEX(ΑΜΚ,MATCH(D94,Data!$F$2:$F$999,0),1))</f>
        <v/>
      </c>
      <c r="F94" s="58" t="str">
        <f t="shared" si="1"/>
        <v/>
      </c>
      <c r="G94" s="59"/>
    </row>
    <row r="95" spans="1:7" ht="14.25" customHeight="1" x14ac:dyDescent="0.35">
      <c r="A95" s="116" t="s">
        <v>1123</v>
      </c>
      <c r="B95" s="117"/>
      <c r="C95" s="118"/>
      <c r="D95" s="118"/>
      <c r="E95" s="127" t="str">
        <f>IF(ISBLANK(D95),"",INDEX(ΑΜΚ,MATCH(D95,Data!$F$2:$F$999,0),1))</f>
        <v/>
      </c>
      <c r="F95" s="58" t="str">
        <f t="shared" si="1"/>
        <v/>
      </c>
      <c r="G95" s="59"/>
    </row>
    <row r="96" spans="1:7" ht="14.25" customHeight="1" x14ac:dyDescent="0.35">
      <c r="A96" s="116" t="s">
        <v>1123</v>
      </c>
      <c r="B96" s="117"/>
      <c r="C96" s="118"/>
      <c r="D96" s="118"/>
      <c r="E96" s="127" t="str">
        <f>IF(ISBLANK(D96),"",INDEX(ΑΜΚ,MATCH(D96,Data!$F$2:$F$999,0),1))</f>
        <v/>
      </c>
      <c r="F96" s="58" t="str">
        <f t="shared" si="1"/>
        <v/>
      </c>
      <c r="G96" s="59"/>
    </row>
    <row r="97" spans="1:7" ht="14.25" customHeight="1" x14ac:dyDescent="0.35">
      <c r="A97" s="116" t="s">
        <v>1123</v>
      </c>
      <c r="B97" s="117"/>
      <c r="C97" s="118"/>
      <c r="D97" s="118"/>
      <c r="E97" s="127" t="str">
        <f>IF(ISBLANK(D97),"",INDEX(ΑΜΚ,MATCH(D97,Data!$F$2:$F$999,0),1))</f>
        <v/>
      </c>
      <c r="F97" s="58" t="str">
        <f t="shared" si="1"/>
        <v/>
      </c>
      <c r="G97" s="59"/>
    </row>
    <row r="98" spans="1:7" ht="14.25" customHeight="1" x14ac:dyDescent="0.35">
      <c r="A98" s="116" t="s">
        <v>1123</v>
      </c>
      <c r="B98" s="117"/>
      <c r="C98" s="118"/>
      <c r="D98" s="118"/>
      <c r="E98" s="127" t="str">
        <f>IF(ISBLANK(D98),"",INDEX(ΑΜΚ,MATCH(D98,Data!$F$2:$F$999,0),1))</f>
        <v/>
      </c>
      <c r="F98" s="58" t="str">
        <f t="shared" si="1"/>
        <v/>
      </c>
      <c r="G98" s="59"/>
    </row>
    <row r="99" spans="1:7" ht="14.25" customHeight="1" x14ac:dyDescent="0.35">
      <c r="A99" s="116" t="s">
        <v>1123</v>
      </c>
      <c r="B99" s="117"/>
      <c r="C99" s="118"/>
      <c r="D99" s="118"/>
      <c r="E99" s="127" t="str">
        <f>IF(ISBLANK(D99),"",INDEX(ΑΜΚ,MATCH(D99,Data!$F$2:$F$999,0),1))</f>
        <v/>
      </c>
      <c r="F99" s="58" t="str">
        <f t="shared" si="1"/>
        <v/>
      </c>
      <c r="G99" s="59"/>
    </row>
    <row r="100" spans="1:7" ht="14.25" customHeight="1" x14ac:dyDescent="0.35">
      <c r="A100" s="116" t="s">
        <v>1123</v>
      </c>
      <c r="B100" s="117"/>
      <c r="C100" s="118"/>
      <c r="D100" s="118"/>
      <c r="E100" s="127" t="str">
        <f>IF(ISBLANK(D100),"",INDEX(ΑΜΚ,MATCH(D100,Data!$F$2:$F$999,0),1))</f>
        <v/>
      </c>
      <c r="F100" s="58" t="str">
        <f t="shared" si="1"/>
        <v/>
      </c>
      <c r="G100" s="59"/>
    </row>
    <row r="101" spans="1:7" ht="14.25" customHeight="1" x14ac:dyDescent="0.35">
      <c r="A101" s="116" t="s">
        <v>1123</v>
      </c>
      <c r="B101" s="117"/>
      <c r="C101" s="118"/>
      <c r="D101" s="118"/>
      <c r="E101" s="127" t="str">
        <f>IF(ISBLANK(D101),"",INDEX(ΑΜΚ,MATCH(D101,Data!$F$2:$F$999,0),1))</f>
        <v/>
      </c>
      <c r="F101" s="58" t="str">
        <f t="shared" si="1"/>
        <v/>
      </c>
      <c r="G101" s="59"/>
    </row>
    <row r="102" spans="1:7" ht="14.25" customHeight="1" x14ac:dyDescent="0.35">
      <c r="A102" s="116" t="s">
        <v>1123</v>
      </c>
      <c r="B102" s="117"/>
      <c r="C102" s="118"/>
      <c r="D102" s="118"/>
      <c r="E102" s="127" t="str">
        <f>IF(ISBLANK(D102),"",INDEX(ΑΜΚ,MATCH(D102,Data!$F$2:$F$999,0),1))</f>
        <v/>
      </c>
      <c r="F102" s="58" t="str">
        <f t="shared" si="1"/>
        <v/>
      </c>
      <c r="G102" s="59"/>
    </row>
    <row r="103" spans="1:7" ht="14.25" customHeight="1" x14ac:dyDescent="0.35">
      <c r="A103" s="116" t="s">
        <v>1123</v>
      </c>
      <c r="B103" s="117"/>
      <c r="C103" s="118"/>
      <c r="D103" s="118"/>
      <c r="E103" s="127" t="str">
        <f>IF(ISBLANK(D103),"",INDEX(ΑΜΚ,MATCH(D103,Data!$F$2:$F$999,0),1))</f>
        <v/>
      </c>
      <c r="F103" s="58" t="str">
        <f t="shared" si="1"/>
        <v/>
      </c>
      <c r="G103" s="59"/>
    </row>
    <row r="104" spans="1:7" ht="14.25" customHeight="1" x14ac:dyDescent="0.35">
      <c r="A104" s="116" t="s">
        <v>1123</v>
      </c>
      <c r="B104" s="117"/>
      <c r="C104" s="118"/>
      <c r="D104" s="118"/>
      <c r="E104" s="127" t="str">
        <f>IF(ISBLANK(D104),"",INDEX(ΑΜΚ,MATCH(D104,Data!$F$2:$F$999,0),1))</f>
        <v/>
      </c>
      <c r="F104" s="58" t="str">
        <f t="shared" si="1"/>
        <v/>
      </c>
      <c r="G104" s="59"/>
    </row>
    <row r="105" spans="1:7" ht="14.25" customHeight="1" x14ac:dyDescent="0.35">
      <c r="A105" s="116" t="s">
        <v>1123</v>
      </c>
      <c r="B105" s="117"/>
      <c r="C105" s="118"/>
      <c r="D105" s="118"/>
      <c r="E105" s="127" t="str">
        <f>IF(ISBLANK(D105),"",INDEX(ΑΜΚ,MATCH(D105,Data!$F$2:$F$999,0),1))</f>
        <v/>
      </c>
      <c r="F105" s="58" t="str">
        <f t="shared" si="1"/>
        <v/>
      </c>
      <c r="G105" s="59"/>
    </row>
    <row r="106" spans="1:7" ht="14.25" customHeight="1" x14ac:dyDescent="0.35">
      <c r="A106" s="116" t="s">
        <v>1123</v>
      </c>
      <c r="B106" s="117"/>
      <c r="C106" s="118"/>
      <c r="D106" s="118"/>
      <c r="E106" s="127" t="str">
        <f>IF(ISBLANK(D106),"",INDEX(ΑΜΚ,MATCH(D106,Data!$F$2:$F$999,0),1))</f>
        <v/>
      </c>
      <c r="F106" s="58" t="str">
        <f t="shared" si="1"/>
        <v/>
      </c>
      <c r="G106" s="59"/>
    </row>
    <row r="107" spans="1:7" ht="14.25" customHeight="1" x14ac:dyDescent="0.35">
      <c r="A107" s="116" t="s">
        <v>1123</v>
      </c>
      <c r="B107" s="117"/>
      <c r="C107" s="118"/>
      <c r="D107" s="118"/>
      <c r="E107" s="127" t="str">
        <f>IF(ISBLANK(D107),"",INDEX(ΑΜΚ,MATCH(D107,Data!$F$2:$F$999,0),1))</f>
        <v/>
      </c>
      <c r="F107" s="58" t="str">
        <f t="shared" si="1"/>
        <v/>
      </c>
      <c r="G107" s="59"/>
    </row>
    <row r="108" spans="1:7" ht="14.25" customHeight="1" x14ac:dyDescent="0.35">
      <c r="A108" s="116" t="s">
        <v>1123</v>
      </c>
      <c r="B108" s="117"/>
      <c r="C108" s="118"/>
      <c r="D108" s="118"/>
      <c r="E108" s="127" t="str">
        <f>IF(ISBLANK(D108),"",INDEX(ΑΜΚ,MATCH(D108,Data!$F$2:$F$999,0),1))</f>
        <v/>
      </c>
      <c r="F108" s="58" t="str">
        <f t="shared" si="1"/>
        <v/>
      </c>
      <c r="G108" s="59"/>
    </row>
    <row r="109" spans="1:7" ht="14.25" customHeight="1" x14ac:dyDescent="0.35">
      <c r="A109" s="116" t="s">
        <v>1123</v>
      </c>
      <c r="B109" s="117"/>
      <c r="C109" s="118"/>
      <c r="D109" s="118"/>
      <c r="E109" s="127" t="str">
        <f>IF(ISBLANK(D109),"",INDEX(ΑΜΚ,MATCH(D109,Data!$F$2:$F$999,0),1))</f>
        <v/>
      </c>
      <c r="F109" s="58" t="str">
        <f t="shared" si="1"/>
        <v/>
      </c>
      <c r="G109" s="59"/>
    </row>
    <row r="110" spans="1:7" ht="14.25" customHeight="1" x14ac:dyDescent="0.35">
      <c r="A110" s="116" t="s">
        <v>1123</v>
      </c>
      <c r="B110" s="117"/>
      <c r="C110" s="118"/>
      <c r="D110" s="118"/>
      <c r="E110" s="127" t="str">
        <f>IF(ISBLANK(D110),"",INDEX(ΑΜΚ,MATCH(D110,Data!$F$2:$F$999,0),1))</f>
        <v/>
      </c>
      <c r="F110" s="58" t="str">
        <f t="shared" si="1"/>
        <v/>
      </c>
      <c r="G110" s="59"/>
    </row>
    <row r="111" spans="1:7" ht="14.25" customHeight="1" x14ac:dyDescent="0.35">
      <c r="A111" s="116" t="s">
        <v>1123</v>
      </c>
      <c r="B111" s="117"/>
      <c r="C111" s="118"/>
      <c r="D111" s="118"/>
      <c r="E111" s="127" t="str">
        <f>IF(ISBLANK(D111),"",INDEX(ΑΜΚ,MATCH(D111,Data!$F$2:$F$999,0),1))</f>
        <v/>
      </c>
      <c r="F111" s="58" t="str">
        <f t="shared" si="1"/>
        <v/>
      </c>
      <c r="G111" s="59"/>
    </row>
    <row r="112" spans="1:7" ht="14.25" customHeight="1" x14ac:dyDescent="0.35">
      <c r="A112" s="116" t="s">
        <v>1123</v>
      </c>
      <c r="B112" s="117"/>
      <c r="C112" s="118"/>
      <c r="D112" s="118"/>
      <c r="E112" s="127" t="str">
        <f>IF(ISBLANK(D112),"",INDEX(ΑΜΚ,MATCH(D112,Data!$F$2:$F$999,0),1))</f>
        <v/>
      </c>
      <c r="F112" s="58" t="str">
        <f t="shared" si="1"/>
        <v/>
      </c>
      <c r="G112" s="59"/>
    </row>
    <row r="113" spans="1:7" ht="14.25" customHeight="1" x14ac:dyDescent="0.35">
      <c r="A113" s="116" t="s">
        <v>1123</v>
      </c>
      <c r="B113" s="117"/>
      <c r="C113" s="118"/>
      <c r="D113" s="118"/>
      <c r="E113" s="127" t="str">
        <f>IF(ISBLANK(D113),"",INDEX(ΑΜΚ,MATCH(D113,Data!$F$2:$F$999,0),1))</f>
        <v/>
      </c>
      <c r="F113" s="58" t="str">
        <f t="shared" si="1"/>
        <v/>
      </c>
      <c r="G113" s="59"/>
    </row>
    <row r="114" spans="1:7" ht="14.25" customHeight="1" x14ac:dyDescent="0.35">
      <c r="A114" s="116" t="s">
        <v>1123</v>
      </c>
      <c r="B114" s="117"/>
      <c r="C114" s="118"/>
      <c r="D114" s="118"/>
      <c r="E114" s="127" t="str">
        <f>IF(ISBLANK(D114),"",INDEX(ΑΜΚ,MATCH(D114,Data!$F$2:$F$999,0),1))</f>
        <v/>
      </c>
      <c r="F114" s="58" t="str">
        <f t="shared" si="1"/>
        <v/>
      </c>
      <c r="G114" s="59"/>
    </row>
    <row r="115" spans="1:7" ht="14.25" customHeight="1" x14ac:dyDescent="0.35">
      <c r="A115" s="116" t="s">
        <v>1123</v>
      </c>
      <c r="B115" s="117"/>
      <c r="C115" s="118"/>
      <c r="D115" s="118"/>
      <c r="E115" s="127" t="str">
        <f>IF(ISBLANK(D115),"",INDEX(ΑΜΚ,MATCH(D115,Data!$F$2:$F$999,0),1))</f>
        <v/>
      </c>
      <c r="F115" s="58" t="str">
        <f t="shared" si="1"/>
        <v/>
      </c>
      <c r="G115" s="59"/>
    </row>
    <row r="116" spans="1:7" ht="14.25" customHeight="1" x14ac:dyDescent="0.35">
      <c r="A116" s="116" t="s">
        <v>1123</v>
      </c>
      <c r="B116" s="117"/>
      <c r="C116" s="118"/>
      <c r="D116" s="118"/>
      <c r="E116" s="127" t="str">
        <f>IF(ISBLANK(D116),"",INDEX(ΑΜΚ,MATCH(D116,Data!$F$2:$F$999,0),1))</f>
        <v/>
      </c>
      <c r="F116" s="58" t="str">
        <f t="shared" si="1"/>
        <v/>
      </c>
      <c r="G116" s="59"/>
    </row>
    <row r="117" spans="1:7" ht="14.25" customHeight="1" x14ac:dyDescent="0.35">
      <c r="A117" s="116" t="s">
        <v>1123</v>
      </c>
      <c r="B117" s="117"/>
      <c r="C117" s="118"/>
      <c r="D117" s="118"/>
      <c r="E117" s="127" t="str">
        <f>IF(ISBLANK(D117),"",INDEX(ΑΜΚ,MATCH(D117,Data!$F$2:$F$999,0),1))</f>
        <v/>
      </c>
      <c r="F117" s="58" t="str">
        <f t="shared" si="1"/>
        <v/>
      </c>
      <c r="G117" s="59"/>
    </row>
    <row r="118" spans="1:7" ht="14.25" customHeight="1" x14ac:dyDescent="0.35">
      <c r="A118" s="116" t="s">
        <v>1123</v>
      </c>
      <c r="B118" s="117"/>
      <c r="C118" s="118"/>
      <c r="D118" s="118"/>
      <c r="E118" s="127" t="str">
        <f>IF(ISBLANK(D118),"",INDEX(ΑΜΚ,MATCH(D118,Data!$F$2:$F$999,0),1))</f>
        <v/>
      </c>
      <c r="F118" s="58" t="str">
        <f t="shared" si="1"/>
        <v/>
      </c>
      <c r="G118" s="59"/>
    </row>
    <row r="119" spans="1:7" ht="14.25" customHeight="1" x14ac:dyDescent="0.35">
      <c r="A119" s="116" t="s">
        <v>1123</v>
      </c>
      <c r="B119" s="117"/>
      <c r="C119" s="118"/>
      <c r="D119" s="118"/>
      <c r="E119" s="127" t="str">
        <f>IF(ISBLANK(D119),"",INDEX(ΑΜΚ,MATCH(D119,Data!$F$2:$F$999,0),1))</f>
        <v/>
      </c>
      <c r="F119" s="58" t="str">
        <f t="shared" si="1"/>
        <v/>
      </c>
      <c r="G119" s="59"/>
    </row>
    <row r="120" spans="1:7" ht="14.25" customHeight="1" x14ac:dyDescent="0.35">
      <c r="A120" s="116" t="s">
        <v>1123</v>
      </c>
      <c r="B120" s="117"/>
      <c r="C120" s="118"/>
      <c r="D120" s="118"/>
      <c r="E120" s="127" t="str">
        <f>IF(ISBLANK(D120),"",INDEX(ΑΜΚ,MATCH(D120,Data!$F$2:$F$999,0),1))</f>
        <v/>
      </c>
      <c r="F120" s="58" t="str">
        <f t="shared" si="1"/>
        <v/>
      </c>
      <c r="G120" s="59"/>
    </row>
    <row r="121" spans="1:7" ht="14.25" customHeight="1" x14ac:dyDescent="0.35">
      <c r="A121" s="116" t="s">
        <v>1123</v>
      </c>
      <c r="B121" s="117"/>
      <c r="C121" s="118"/>
      <c r="D121" s="118"/>
      <c r="E121" s="127" t="str">
        <f>IF(ISBLANK(D121),"",INDEX(ΑΜΚ,MATCH(D121,Data!$F$2:$F$999,0),1))</f>
        <v/>
      </c>
      <c r="F121" s="58" t="str">
        <f t="shared" si="1"/>
        <v/>
      </c>
      <c r="G121" s="59"/>
    </row>
    <row r="122" spans="1:7" ht="14.25" customHeight="1" x14ac:dyDescent="0.35">
      <c r="A122" s="116" t="s">
        <v>1123</v>
      </c>
      <c r="B122" s="117"/>
      <c r="C122" s="118"/>
      <c r="D122" s="118"/>
      <c r="E122" s="127" t="str">
        <f>IF(ISBLANK(D122),"",INDEX(ΑΜΚ,MATCH(D122,Data!$F$2:$F$999,0),1))</f>
        <v/>
      </c>
      <c r="F122" s="58" t="str">
        <f t="shared" si="1"/>
        <v/>
      </c>
      <c r="G122" s="59"/>
    </row>
    <row r="123" spans="1:7" ht="14.25" customHeight="1" x14ac:dyDescent="0.35">
      <c r="A123" s="116" t="s">
        <v>1123</v>
      </c>
      <c r="B123" s="117"/>
      <c r="C123" s="118"/>
      <c r="D123" s="118"/>
      <c r="E123" s="127" t="str">
        <f>IF(ISBLANK(D123),"",INDEX(ΑΜΚ,MATCH(D123,Data!$F$2:$F$999,0),1))</f>
        <v/>
      </c>
      <c r="F123" s="58" t="str">
        <f t="shared" si="1"/>
        <v/>
      </c>
      <c r="G123" s="59"/>
    </row>
    <row r="124" spans="1:7" ht="14.25" customHeight="1" x14ac:dyDescent="0.35">
      <c r="A124" s="116" t="s">
        <v>1123</v>
      </c>
      <c r="B124" s="117"/>
      <c r="C124" s="118"/>
      <c r="D124" s="118"/>
      <c r="E124" s="127" t="str">
        <f>IF(ISBLANK(D124),"",INDEX(ΑΜΚ,MATCH(D124,Data!$F$2:$F$999,0),1))</f>
        <v/>
      </c>
      <c r="F124" s="58" t="str">
        <f t="shared" si="1"/>
        <v/>
      </c>
      <c r="G124" s="59"/>
    </row>
    <row r="125" spans="1:7" ht="14.25" customHeight="1" x14ac:dyDescent="0.35">
      <c r="A125" s="116" t="s">
        <v>1123</v>
      </c>
      <c r="B125" s="117"/>
      <c r="C125" s="118"/>
      <c r="D125" s="118"/>
      <c r="E125" s="127" t="str">
        <f>IF(ISBLANK(D125),"",INDEX(ΑΜΚ,MATCH(D125,Data!$F$2:$F$999,0),1))</f>
        <v/>
      </c>
      <c r="F125" s="58" t="str">
        <f t="shared" si="1"/>
        <v/>
      </c>
      <c r="G125" s="59"/>
    </row>
    <row r="126" spans="1:7" ht="14.25" customHeight="1" x14ac:dyDescent="0.35">
      <c r="A126" s="116" t="s">
        <v>1123</v>
      </c>
      <c r="B126" s="117"/>
      <c r="C126" s="118"/>
      <c r="D126" s="118"/>
      <c r="E126" s="127" t="str">
        <f>IF(ISBLANK(D126),"",INDEX(ΑΜΚ,MATCH(D126,Data!$F$2:$F$999,0),1))</f>
        <v/>
      </c>
      <c r="F126" s="58" t="str">
        <f t="shared" si="1"/>
        <v/>
      </c>
      <c r="G126" s="59"/>
    </row>
    <row r="127" spans="1:7" ht="14.25" customHeight="1" x14ac:dyDescent="0.35">
      <c r="A127" s="116" t="s">
        <v>1123</v>
      </c>
      <c r="B127" s="117"/>
      <c r="C127" s="118"/>
      <c r="D127" s="118"/>
      <c r="E127" s="127" t="str">
        <f>IF(ISBLANK(D127),"",INDEX(ΑΜΚ,MATCH(D127,Data!$F$2:$F$999,0),1))</f>
        <v/>
      </c>
      <c r="F127" s="58" t="str">
        <f t="shared" si="1"/>
        <v/>
      </c>
      <c r="G127" s="59"/>
    </row>
    <row r="128" spans="1:7" ht="14.25" customHeight="1" x14ac:dyDescent="0.35">
      <c r="A128" s="116" t="s">
        <v>1123</v>
      </c>
      <c r="B128" s="117"/>
      <c r="C128" s="118"/>
      <c r="D128" s="118"/>
      <c r="E128" s="127" t="str">
        <f>IF(ISBLANK(D128),"",INDEX(ΑΜΚ,MATCH(D128,Data!$F$2:$F$999,0),1))</f>
        <v/>
      </c>
      <c r="F128" s="58" t="str">
        <f t="shared" si="1"/>
        <v/>
      </c>
      <c r="G128" s="59"/>
    </row>
    <row r="129" spans="1:7" ht="14.25" customHeight="1" x14ac:dyDescent="0.35">
      <c r="A129" s="116" t="s">
        <v>1123</v>
      </c>
      <c r="B129" s="117"/>
      <c r="C129" s="118"/>
      <c r="D129" s="118"/>
      <c r="E129" s="127" t="str">
        <f>IF(ISBLANK(D129),"",INDEX(ΑΜΚ,MATCH(D129,Data!$F$2:$F$999,0),1))</f>
        <v/>
      </c>
      <c r="F129" s="58" t="str">
        <f t="shared" si="1"/>
        <v/>
      </c>
      <c r="G129" s="59"/>
    </row>
    <row r="130" spans="1:7" ht="14.25" customHeight="1" x14ac:dyDescent="0.35">
      <c r="A130" s="116" t="s">
        <v>1123</v>
      </c>
      <c r="B130" s="117"/>
      <c r="C130" s="118"/>
      <c r="D130" s="118"/>
      <c r="E130" s="127" t="str">
        <f>IF(ISBLANK(D130),"",INDEX(ΑΜΚ,MATCH(D130,Data!$F$2:$F$999,0),1))</f>
        <v/>
      </c>
      <c r="F130" s="58" t="str">
        <f t="shared" ref="F130:F193" si="2">IF(ISBLANK(C130),"",INDEX(ΚΩΔ_ΜΑΘΗΜ_ΑΙΣΘ_Α2,MATCH(C130,ΜΑΘΗΜ_ΑΙΣΘ_Α2,0)))</f>
        <v/>
      </c>
      <c r="G130" s="59"/>
    </row>
    <row r="131" spans="1:7" ht="14.25" customHeight="1" x14ac:dyDescent="0.35">
      <c r="A131" s="116" t="s">
        <v>1123</v>
      </c>
      <c r="B131" s="117"/>
      <c r="C131" s="118"/>
      <c r="D131" s="118"/>
      <c r="E131" s="127" t="str">
        <f>IF(ISBLANK(D131),"",INDEX(ΑΜΚ,MATCH(D131,Data!$F$2:$F$999,0),1))</f>
        <v/>
      </c>
      <c r="F131" s="58" t="str">
        <f t="shared" si="2"/>
        <v/>
      </c>
      <c r="G131" s="59"/>
    </row>
    <row r="132" spans="1:7" ht="14.25" customHeight="1" x14ac:dyDescent="0.35">
      <c r="A132" s="116" t="s">
        <v>1123</v>
      </c>
      <c r="B132" s="117"/>
      <c r="C132" s="118"/>
      <c r="D132" s="118"/>
      <c r="E132" s="127" t="str">
        <f>IF(ISBLANK(D132),"",INDEX(ΑΜΚ,MATCH(D132,Data!$F$2:$F$999,0),1))</f>
        <v/>
      </c>
      <c r="F132" s="58" t="str">
        <f t="shared" si="2"/>
        <v/>
      </c>
      <c r="G132" s="59"/>
    </row>
    <row r="133" spans="1:7" ht="14.25" customHeight="1" x14ac:dyDescent="0.35">
      <c r="A133" s="116" t="s">
        <v>1123</v>
      </c>
      <c r="B133" s="117"/>
      <c r="C133" s="118"/>
      <c r="D133" s="118"/>
      <c r="E133" s="127" t="str">
        <f>IF(ISBLANK(D133),"",INDEX(ΑΜΚ,MATCH(D133,Data!$F$2:$F$999,0),1))</f>
        <v/>
      </c>
      <c r="F133" s="58" t="str">
        <f t="shared" si="2"/>
        <v/>
      </c>
      <c r="G133" s="59"/>
    </row>
    <row r="134" spans="1:7" ht="14.25" customHeight="1" x14ac:dyDescent="0.35">
      <c r="A134" s="116" t="s">
        <v>1123</v>
      </c>
      <c r="B134" s="117"/>
      <c r="C134" s="118"/>
      <c r="D134" s="118"/>
      <c r="E134" s="127" t="str">
        <f>IF(ISBLANK(D134),"",INDEX(ΑΜΚ,MATCH(D134,Data!$F$2:$F$999,0),1))</f>
        <v/>
      </c>
      <c r="F134" s="58" t="str">
        <f t="shared" si="2"/>
        <v/>
      </c>
      <c r="G134" s="59"/>
    </row>
    <row r="135" spans="1:7" ht="14.25" customHeight="1" x14ac:dyDescent="0.35">
      <c r="A135" s="116" t="s">
        <v>1123</v>
      </c>
      <c r="B135" s="117"/>
      <c r="C135" s="118"/>
      <c r="D135" s="118"/>
      <c r="E135" s="127" t="str">
        <f>IF(ISBLANK(D135),"",INDEX(ΑΜΚ,MATCH(D135,Data!$F$2:$F$999,0),1))</f>
        <v/>
      </c>
      <c r="F135" s="58" t="str">
        <f t="shared" si="2"/>
        <v/>
      </c>
      <c r="G135" s="59"/>
    </row>
    <row r="136" spans="1:7" ht="14.25" customHeight="1" x14ac:dyDescent="0.35">
      <c r="A136" s="116" t="s">
        <v>1123</v>
      </c>
      <c r="B136" s="117"/>
      <c r="C136" s="118"/>
      <c r="D136" s="118"/>
      <c r="E136" s="127" t="str">
        <f>IF(ISBLANK(D136),"",INDEX(ΑΜΚ,MATCH(D136,Data!$F$2:$F$999,0),1))</f>
        <v/>
      </c>
      <c r="F136" s="58" t="str">
        <f t="shared" si="2"/>
        <v/>
      </c>
      <c r="G136" s="59"/>
    </row>
    <row r="137" spans="1:7" ht="14.25" customHeight="1" x14ac:dyDescent="0.35">
      <c r="A137" s="116" t="s">
        <v>1123</v>
      </c>
      <c r="B137" s="117"/>
      <c r="C137" s="118"/>
      <c r="D137" s="118"/>
      <c r="E137" s="127" t="str">
        <f>IF(ISBLANK(D137),"",INDEX(ΑΜΚ,MATCH(D137,Data!$F$2:$F$999,0),1))</f>
        <v/>
      </c>
      <c r="F137" s="58" t="str">
        <f t="shared" si="2"/>
        <v/>
      </c>
      <c r="G137" s="59"/>
    </row>
    <row r="138" spans="1:7" ht="14.25" customHeight="1" x14ac:dyDescent="0.35">
      <c r="A138" s="116" t="s">
        <v>1123</v>
      </c>
      <c r="B138" s="117"/>
      <c r="C138" s="118"/>
      <c r="D138" s="118"/>
      <c r="E138" s="127" t="str">
        <f>IF(ISBLANK(D138),"",INDEX(ΑΜΚ,MATCH(D138,Data!$F$2:$F$999,0),1))</f>
        <v/>
      </c>
      <c r="F138" s="58" t="str">
        <f t="shared" si="2"/>
        <v/>
      </c>
      <c r="G138" s="59"/>
    </row>
    <row r="139" spans="1:7" ht="14.25" customHeight="1" x14ac:dyDescent="0.35">
      <c r="A139" s="116" t="s">
        <v>1123</v>
      </c>
      <c r="B139" s="117"/>
      <c r="C139" s="118"/>
      <c r="D139" s="118"/>
      <c r="E139" s="127" t="str">
        <f>IF(ISBLANK(D139),"",INDEX(ΑΜΚ,MATCH(D139,Data!$F$2:$F$999,0),1))</f>
        <v/>
      </c>
      <c r="F139" s="58" t="str">
        <f t="shared" si="2"/>
        <v/>
      </c>
      <c r="G139" s="59"/>
    </row>
    <row r="140" spans="1:7" ht="14.25" customHeight="1" x14ac:dyDescent="0.35">
      <c r="A140" s="116" t="s">
        <v>1123</v>
      </c>
      <c r="B140" s="117"/>
      <c r="C140" s="118"/>
      <c r="D140" s="118"/>
      <c r="E140" s="127" t="str">
        <f>IF(ISBLANK(D140),"",INDEX(ΑΜΚ,MATCH(D140,Data!$F$2:$F$999,0),1))</f>
        <v/>
      </c>
      <c r="F140" s="58" t="str">
        <f t="shared" si="2"/>
        <v/>
      </c>
      <c r="G140" s="59"/>
    </row>
    <row r="141" spans="1:7" ht="14.25" customHeight="1" x14ac:dyDescent="0.35">
      <c r="A141" s="116" t="s">
        <v>1123</v>
      </c>
      <c r="B141" s="117"/>
      <c r="C141" s="118"/>
      <c r="D141" s="118"/>
      <c r="E141" s="127" t="str">
        <f>IF(ISBLANK(D141),"",INDEX(ΑΜΚ,MATCH(D141,Data!$F$2:$F$999,0),1))</f>
        <v/>
      </c>
      <c r="F141" s="58" t="str">
        <f t="shared" si="2"/>
        <v/>
      </c>
      <c r="G141" s="59"/>
    </row>
    <row r="142" spans="1:7" ht="14.25" customHeight="1" x14ac:dyDescent="0.35">
      <c r="A142" s="116" t="s">
        <v>1123</v>
      </c>
      <c r="B142" s="117"/>
      <c r="C142" s="118"/>
      <c r="D142" s="118"/>
      <c r="E142" s="127" t="str">
        <f>IF(ISBLANK(D142),"",INDEX(ΑΜΚ,MATCH(D142,Data!$F$2:$F$999,0),1))</f>
        <v/>
      </c>
      <c r="F142" s="58" t="str">
        <f t="shared" si="2"/>
        <v/>
      </c>
      <c r="G142" s="59"/>
    </row>
    <row r="143" spans="1:7" ht="14.25" customHeight="1" x14ac:dyDescent="0.35">
      <c r="A143" s="116" t="s">
        <v>1123</v>
      </c>
      <c r="B143" s="117"/>
      <c r="C143" s="118"/>
      <c r="D143" s="118"/>
      <c r="E143" s="127" t="str">
        <f>IF(ISBLANK(D143),"",INDEX(ΑΜΚ,MATCH(D143,Data!$F$2:$F$999,0),1))</f>
        <v/>
      </c>
      <c r="F143" s="58" t="str">
        <f t="shared" si="2"/>
        <v/>
      </c>
      <c r="G143" s="59"/>
    </row>
    <row r="144" spans="1:7" ht="14.25" customHeight="1" x14ac:dyDescent="0.35">
      <c r="A144" s="116" t="s">
        <v>1123</v>
      </c>
      <c r="B144" s="117"/>
      <c r="C144" s="118"/>
      <c r="D144" s="118"/>
      <c r="E144" s="127" t="str">
        <f>IF(ISBLANK(D144),"",INDEX(ΑΜΚ,MATCH(D144,Data!$F$2:$F$999,0),1))</f>
        <v/>
      </c>
      <c r="F144" s="58" t="str">
        <f t="shared" si="2"/>
        <v/>
      </c>
      <c r="G144" s="59"/>
    </row>
    <row r="145" spans="1:7" ht="14.25" customHeight="1" x14ac:dyDescent="0.35">
      <c r="A145" s="116" t="s">
        <v>1123</v>
      </c>
      <c r="B145" s="117"/>
      <c r="C145" s="118"/>
      <c r="D145" s="118"/>
      <c r="E145" s="127" t="str">
        <f>IF(ISBLANK(D145),"",INDEX(ΑΜΚ,MATCH(D145,Data!$F$2:$F$999,0),1))</f>
        <v/>
      </c>
      <c r="F145" s="58" t="str">
        <f t="shared" si="2"/>
        <v/>
      </c>
      <c r="G145" s="59"/>
    </row>
    <row r="146" spans="1:7" ht="14.25" customHeight="1" x14ac:dyDescent="0.35">
      <c r="A146" s="116" t="s">
        <v>1123</v>
      </c>
      <c r="B146" s="117"/>
      <c r="C146" s="118"/>
      <c r="D146" s="118"/>
      <c r="E146" s="127" t="str">
        <f>IF(ISBLANK(D146),"",INDEX(ΑΜΚ,MATCH(D146,Data!$F$2:$F$999,0),1))</f>
        <v/>
      </c>
      <c r="F146" s="58" t="str">
        <f t="shared" si="2"/>
        <v/>
      </c>
      <c r="G146" s="59"/>
    </row>
    <row r="147" spans="1:7" ht="14.25" customHeight="1" x14ac:dyDescent="0.35">
      <c r="A147" s="116" t="s">
        <v>1123</v>
      </c>
      <c r="B147" s="117"/>
      <c r="C147" s="118"/>
      <c r="D147" s="118"/>
      <c r="E147" s="127" t="str">
        <f>IF(ISBLANK(D147),"",INDEX(ΑΜΚ,MATCH(D147,Data!$F$2:$F$999,0),1))</f>
        <v/>
      </c>
      <c r="F147" s="58" t="str">
        <f t="shared" si="2"/>
        <v/>
      </c>
      <c r="G147" s="59"/>
    </row>
    <row r="148" spans="1:7" ht="14.25" customHeight="1" x14ac:dyDescent="0.35">
      <c r="A148" s="116" t="s">
        <v>1123</v>
      </c>
      <c r="B148" s="117"/>
      <c r="C148" s="118"/>
      <c r="D148" s="118"/>
      <c r="E148" s="127" t="str">
        <f>IF(ISBLANK(D148),"",INDEX(ΑΜΚ,MATCH(D148,Data!$F$2:$F$999,0),1))</f>
        <v/>
      </c>
      <c r="F148" s="58" t="str">
        <f t="shared" si="2"/>
        <v/>
      </c>
      <c r="G148" s="59"/>
    </row>
    <row r="149" spans="1:7" ht="14.25" customHeight="1" x14ac:dyDescent="0.35">
      <c r="A149" s="116" t="s">
        <v>1123</v>
      </c>
      <c r="B149" s="117"/>
      <c r="C149" s="118"/>
      <c r="D149" s="118"/>
      <c r="E149" s="127" t="str">
        <f>IF(ISBLANK(D149),"",INDEX(ΑΜΚ,MATCH(D149,Data!$F$2:$F$999,0),1))</f>
        <v/>
      </c>
      <c r="F149" s="58" t="str">
        <f t="shared" si="2"/>
        <v/>
      </c>
      <c r="G149" s="59"/>
    </row>
    <row r="150" spans="1:7" ht="14.25" customHeight="1" x14ac:dyDescent="0.35">
      <c r="A150" s="116" t="s">
        <v>1123</v>
      </c>
      <c r="B150" s="117"/>
      <c r="C150" s="118"/>
      <c r="D150" s="118"/>
      <c r="E150" s="127" t="str">
        <f>IF(ISBLANK(D150),"",INDEX(ΑΜΚ,MATCH(D150,Data!$F$2:$F$999,0),1))</f>
        <v/>
      </c>
      <c r="F150" s="58" t="str">
        <f t="shared" si="2"/>
        <v/>
      </c>
      <c r="G150" s="59"/>
    </row>
    <row r="151" spans="1:7" ht="14.25" customHeight="1" x14ac:dyDescent="0.35">
      <c r="A151" s="116" t="s">
        <v>1123</v>
      </c>
      <c r="B151" s="117"/>
      <c r="C151" s="118"/>
      <c r="D151" s="118"/>
      <c r="E151" s="127" t="str">
        <f>IF(ISBLANK(D151),"",INDEX(ΑΜΚ,MATCH(D151,Data!$F$2:$F$999,0),1))</f>
        <v/>
      </c>
      <c r="F151" s="58" t="str">
        <f t="shared" si="2"/>
        <v/>
      </c>
      <c r="G151" s="59"/>
    </row>
    <row r="152" spans="1:7" ht="14.25" customHeight="1" x14ac:dyDescent="0.35">
      <c r="A152" s="116" t="s">
        <v>1123</v>
      </c>
      <c r="B152" s="117"/>
      <c r="C152" s="118"/>
      <c r="D152" s="118"/>
      <c r="E152" s="127" t="str">
        <f>IF(ISBLANK(D152),"",INDEX(ΑΜΚ,MATCH(D152,Data!$F$2:$F$999,0),1))</f>
        <v/>
      </c>
      <c r="F152" s="58" t="str">
        <f t="shared" si="2"/>
        <v/>
      </c>
      <c r="G152" s="59"/>
    </row>
    <row r="153" spans="1:7" ht="14.25" customHeight="1" x14ac:dyDescent="0.35">
      <c r="A153" s="116" t="s">
        <v>1123</v>
      </c>
      <c r="B153" s="117"/>
      <c r="C153" s="118"/>
      <c r="D153" s="118"/>
      <c r="E153" s="127" t="str">
        <f>IF(ISBLANK(D153),"",INDEX(ΑΜΚ,MATCH(D153,Data!$F$2:$F$999,0),1))</f>
        <v/>
      </c>
      <c r="F153" s="58" t="str">
        <f t="shared" si="2"/>
        <v/>
      </c>
      <c r="G153" s="59"/>
    </row>
    <row r="154" spans="1:7" ht="14.25" customHeight="1" x14ac:dyDescent="0.35">
      <c r="A154" s="116" t="s">
        <v>1123</v>
      </c>
      <c r="B154" s="117"/>
      <c r="C154" s="118"/>
      <c r="D154" s="118"/>
      <c r="E154" s="127" t="str">
        <f>IF(ISBLANK(D154),"",INDEX(ΑΜΚ,MATCH(D154,Data!$F$2:$F$999,0),1))</f>
        <v/>
      </c>
      <c r="F154" s="58" t="str">
        <f t="shared" si="2"/>
        <v/>
      </c>
      <c r="G154" s="59"/>
    </row>
    <row r="155" spans="1:7" ht="14.25" customHeight="1" x14ac:dyDescent="0.35">
      <c r="A155" s="116" t="s">
        <v>1123</v>
      </c>
      <c r="B155" s="117"/>
      <c r="C155" s="118"/>
      <c r="D155" s="118"/>
      <c r="E155" s="127" t="str">
        <f>IF(ISBLANK(D155),"",INDEX(ΑΜΚ,MATCH(D155,Data!$F$2:$F$999,0),1))</f>
        <v/>
      </c>
      <c r="F155" s="58" t="str">
        <f t="shared" si="2"/>
        <v/>
      </c>
      <c r="G155" s="59"/>
    </row>
    <row r="156" spans="1:7" ht="14.25" customHeight="1" x14ac:dyDescent="0.35">
      <c r="A156" s="116" t="s">
        <v>1123</v>
      </c>
      <c r="B156" s="117"/>
      <c r="C156" s="118"/>
      <c r="D156" s="118"/>
      <c r="E156" s="127" t="str">
        <f>IF(ISBLANK(D156),"",INDEX(ΑΜΚ,MATCH(D156,Data!$F$2:$F$999,0),1))</f>
        <v/>
      </c>
      <c r="F156" s="58" t="str">
        <f t="shared" si="2"/>
        <v/>
      </c>
      <c r="G156" s="59"/>
    </row>
    <row r="157" spans="1:7" ht="14.25" customHeight="1" x14ac:dyDescent="0.35">
      <c r="A157" s="116" t="s">
        <v>1123</v>
      </c>
      <c r="B157" s="117"/>
      <c r="C157" s="118"/>
      <c r="D157" s="118"/>
      <c r="E157" s="127" t="str">
        <f>IF(ISBLANK(D157),"",INDEX(ΑΜΚ,MATCH(D157,Data!$F$2:$F$999,0),1))</f>
        <v/>
      </c>
      <c r="F157" s="58" t="str">
        <f t="shared" si="2"/>
        <v/>
      </c>
      <c r="G157" s="59"/>
    </row>
    <row r="158" spans="1:7" ht="14.25" customHeight="1" x14ac:dyDescent="0.35">
      <c r="A158" s="116" t="s">
        <v>1123</v>
      </c>
      <c r="B158" s="117"/>
      <c r="C158" s="118"/>
      <c r="D158" s="118"/>
      <c r="E158" s="127" t="str">
        <f>IF(ISBLANK(D158),"",INDEX(ΑΜΚ,MATCH(D158,Data!$F$2:$F$999,0),1))</f>
        <v/>
      </c>
      <c r="F158" s="58" t="str">
        <f t="shared" si="2"/>
        <v/>
      </c>
      <c r="G158" s="59"/>
    </row>
    <row r="159" spans="1:7" ht="14.25" customHeight="1" x14ac:dyDescent="0.35">
      <c r="A159" s="116" t="s">
        <v>1123</v>
      </c>
      <c r="B159" s="117"/>
      <c r="C159" s="118"/>
      <c r="D159" s="118"/>
      <c r="E159" s="127" t="str">
        <f>IF(ISBLANK(D159),"",INDEX(ΑΜΚ,MATCH(D159,Data!$F$2:$F$999,0),1))</f>
        <v/>
      </c>
      <c r="F159" s="58" t="str">
        <f t="shared" si="2"/>
        <v/>
      </c>
      <c r="G159" s="59"/>
    </row>
    <row r="160" spans="1:7" ht="14.25" customHeight="1" x14ac:dyDescent="0.35">
      <c r="A160" s="116" t="s">
        <v>1123</v>
      </c>
      <c r="B160" s="117"/>
      <c r="C160" s="118"/>
      <c r="D160" s="118"/>
      <c r="E160" s="127" t="str">
        <f>IF(ISBLANK(D160),"",INDEX(ΑΜΚ,MATCH(D160,Data!$F$2:$F$999,0),1))</f>
        <v/>
      </c>
      <c r="F160" s="58" t="str">
        <f t="shared" si="2"/>
        <v/>
      </c>
      <c r="G160" s="59"/>
    </row>
    <row r="161" spans="1:7" ht="14.25" customHeight="1" x14ac:dyDescent="0.35">
      <c r="A161" s="116" t="s">
        <v>1123</v>
      </c>
      <c r="B161" s="117"/>
      <c r="C161" s="118"/>
      <c r="D161" s="118"/>
      <c r="E161" s="127" t="str">
        <f>IF(ISBLANK(D161),"",INDEX(ΑΜΚ,MATCH(D161,Data!$F$2:$F$999,0),1))</f>
        <v/>
      </c>
      <c r="F161" s="58" t="str">
        <f t="shared" si="2"/>
        <v/>
      </c>
      <c r="G161" s="59"/>
    </row>
    <row r="162" spans="1:7" ht="14.25" customHeight="1" x14ac:dyDescent="0.35">
      <c r="A162" s="116" t="s">
        <v>1123</v>
      </c>
      <c r="B162" s="117"/>
      <c r="C162" s="118"/>
      <c r="D162" s="118"/>
      <c r="E162" s="127" t="str">
        <f>IF(ISBLANK(D162),"",INDEX(ΑΜΚ,MATCH(D162,Data!$F$2:$F$999,0),1))</f>
        <v/>
      </c>
      <c r="F162" s="58" t="str">
        <f t="shared" si="2"/>
        <v/>
      </c>
      <c r="G162" s="59"/>
    </row>
    <row r="163" spans="1:7" ht="14.25" customHeight="1" x14ac:dyDescent="0.35">
      <c r="A163" s="116" t="s">
        <v>1123</v>
      </c>
      <c r="B163" s="117"/>
      <c r="C163" s="118"/>
      <c r="D163" s="118"/>
      <c r="E163" s="127" t="str">
        <f>IF(ISBLANK(D163),"",INDEX(ΑΜΚ,MATCH(D163,Data!$F$2:$F$999,0),1))</f>
        <v/>
      </c>
      <c r="F163" s="58" t="str">
        <f t="shared" si="2"/>
        <v/>
      </c>
      <c r="G163" s="59"/>
    </row>
    <row r="164" spans="1:7" ht="14.25" customHeight="1" x14ac:dyDescent="0.35">
      <c r="A164" s="116" t="s">
        <v>1123</v>
      </c>
      <c r="B164" s="117"/>
      <c r="C164" s="118"/>
      <c r="D164" s="118"/>
      <c r="E164" s="127" t="str">
        <f>IF(ISBLANK(D164),"",INDEX(ΑΜΚ,MATCH(D164,Data!$F$2:$F$999,0),1))</f>
        <v/>
      </c>
      <c r="F164" s="58" t="str">
        <f t="shared" si="2"/>
        <v/>
      </c>
      <c r="G164" s="59"/>
    </row>
    <row r="165" spans="1:7" ht="14.25" customHeight="1" x14ac:dyDescent="0.35">
      <c r="A165" s="116" t="s">
        <v>1123</v>
      </c>
      <c r="B165" s="117"/>
      <c r="C165" s="118"/>
      <c r="D165" s="118"/>
      <c r="E165" s="127" t="str">
        <f>IF(ISBLANK(D165),"",INDEX(ΑΜΚ,MATCH(D165,Data!$F$2:$F$999,0),1))</f>
        <v/>
      </c>
      <c r="F165" s="58" t="str">
        <f t="shared" si="2"/>
        <v/>
      </c>
      <c r="G165" s="59"/>
    </row>
    <row r="166" spans="1:7" ht="14.25" customHeight="1" x14ac:dyDescent="0.35">
      <c r="A166" s="116" t="s">
        <v>1123</v>
      </c>
      <c r="B166" s="117"/>
      <c r="C166" s="118"/>
      <c r="D166" s="118"/>
      <c r="E166" s="127" t="str">
        <f>IF(ISBLANK(D166),"",INDEX(ΑΜΚ,MATCH(D166,Data!$F$2:$F$999,0),1))</f>
        <v/>
      </c>
      <c r="F166" s="58" t="str">
        <f t="shared" si="2"/>
        <v/>
      </c>
      <c r="G166" s="59"/>
    </row>
    <row r="167" spans="1:7" ht="14.25" customHeight="1" x14ac:dyDescent="0.35">
      <c r="A167" s="116" t="s">
        <v>1123</v>
      </c>
      <c r="B167" s="117"/>
      <c r="C167" s="118"/>
      <c r="D167" s="118"/>
      <c r="E167" s="127" t="str">
        <f>IF(ISBLANK(D167),"",INDEX(ΑΜΚ,MATCH(D167,Data!$F$2:$F$999,0),1))</f>
        <v/>
      </c>
      <c r="F167" s="58" t="str">
        <f t="shared" si="2"/>
        <v/>
      </c>
      <c r="G167" s="59"/>
    </row>
    <row r="168" spans="1:7" ht="14.25" customHeight="1" x14ac:dyDescent="0.35">
      <c r="A168" s="116" t="s">
        <v>1123</v>
      </c>
      <c r="B168" s="117"/>
      <c r="C168" s="118"/>
      <c r="D168" s="118"/>
      <c r="E168" s="127" t="str">
        <f>IF(ISBLANK(D168),"",INDEX(ΑΜΚ,MATCH(D168,Data!$F$2:$F$999,0),1))</f>
        <v/>
      </c>
      <c r="F168" s="58" t="str">
        <f t="shared" si="2"/>
        <v/>
      </c>
      <c r="G168" s="59"/>
    </row>
    <row r="169" spans="1:7" ht="14.25" customHeight="1" x14ac:dyDescent="0.35">
      <c r="A169" s="116" t="s">
        <v>1123</v>
      </c>
      <c r="B169" s="117"/>
      <c r="C169" s="118"/>
      <c r="D169" s="118"/>
      <c r="E169" s="127" t="str">
        <f>IF(ISBLANK(D169),"",INDEX(ΑΜΚ,MATCH(D169,Data!$F$2:$F$999,0),1))</f>
        <v/>
      </c>
      <c r="F169" s="58" t="str">
        <f t="shared" si="2"/>
        <v/>
      </c>
      <c r="G169" s="59"/>
    </row>
    <row r="170" spans="1:7" ht="14.25" customHeight="1" x14ac:dyDescent="0.35">
      <c r="A170" s="116" t="s">
        <v>1123</v>
      </c>
      <c r="B170" s="117"/>
      <c r="C170" s="118"/>
      <c r="D170" s="118"/>
      <c r="E170" s="127" t="str">
        <f>IF(ISBLANK(D170),"",INDEX(ΑΜΚ,MATCH(D170,Data!$F$2:$F$999,0),1))</f>
        <v/>
      </c>
      <c r="F170" s="58" t="str">
        <f t="shared" si="2"/>
        <v/>
      </c>
      <c r="G170" s="59"/>
    </row>
    <row r="171" spans="1:7" ht="14.25" customHeight="1" x14ac:dyDescent="0.35">
      <c r="A171" s="116" t="s">
        <v>1123</v>
      </c>
      <c r="B171" s="117"/>
      <c r="C171" s="118"/>
      <c r="D171" s="118"/>
      <c r="E171" s="127" t="str">
        <f>IF(ISBLANK(D171),"",INDEX(ΑΜΚ,MATCH(D171,Data!$F$2:$F$999,0),1))</f>
        <v/>
      </c>
      <c r="F171" s="58" t="str">
        <f t="shared" si="2"/>
        <v/>
      </c>
      <c r="G171" s="59"/>
    </row>
    <row r="172" spans="1:7" ht="14.25" customHeight="1" x14ac:dyDescent="0.35">
      <c r="A172" s="116" t="s">
        <v>1123</v>
      </c>
      <c r="B172" s="117"/>
      <c r="C172" s="118"/>
      <c r="D172" s="118"/>
      <c r="E172" s="127" t="str">
        <f>IF(ISBLANK(D172),"",INDEX(ΑΜΚ,MATCH(D172,Data!$F$2:$F$999,0),1))</f>
        <v/>
      </c>
      <c r="F172" s="58" t="str">
        <f t="shared" si="2"/>
        <v/>
      </c>
      <c r="G172" s="59"/>
    </row>
    <row r="173" spans="1:7" ht="14.25" customHeight="1" x14ac:dyDescent="0.35">
      <c r="A173" s="116" t="s">
        <v>1123</v>
      </c>
      <c r="B173" s="117"/>
      <c r="C173" s="118"/>
      <c r="D173" s="118"/>
      <c r="E173" s="127" t="str">
        <f>IF(ISBLANK(D173),"",INDEX(ΑΜΚ,MATCH(D173,Data!$F$2:$F$999,0),1))</f>
        <v/>
      </c>
      <c r="F173" s="58" t="str">
        <f t="shared" si="2"/>
        <v/>
      </c>
      <c r="G173" s="59"/>
    </row>
    <row r="174" spans="1:7" ht="14.25" customHeight="1" x14ac:dyDescent="0.35">
      <c r="A174" s="116" t="s">
        <v>1123</v>
      </c>
      <c r="B174" s="117"/>
      <c r="C174" s="118"/>
      <c r="D174" s="118"/>
      <c r="E174" s="127" t="str">
        <f>IF(ISBLANK(D174),"",INDEX(ΑΜΚ,MATCH(D174,Data!$F$2:$F$999,0),1))</f>
        <v/>
      </c>
      <c r="F174" s="58" t="str">
        <f t="shared" si="2"/>
        <v/>
      </c>
      <c r="G174" s="59"/>
    </row>
    <row r="175" spans="1:7" ht="14.25" customHeight="1" x14ac:dyDescent="0.35">
      <c r="A175" s="116" t="s">
        <v>1123</v>
      </c>
      <c r="B175" s="117"/>
      <c r="C175" s="118"/>
      <c r="D175" s="118"/>
      <c r="E175" s="127" t="str">
        <f>IF(ISBLANK(D175),"",INDEX(ΑΜΚ,MATCH(D175,Data!$F$2:$F$999,0),1))</f>
        <v/>
      </c>
      <c r="F175" s="58" t="str">
        <f t="shared" si="2"/>
        <v/>
      </c>
      <c r="G175" s="59"/>
    </row>
    <row r="176" spans="1:7" ht="14.25" customHeight="1" x14ac:dyDescent="0.35">
      <c r="A176" s="116" t="s">
        <v>1123</v>
      </c>
      <c r="B176" s="117"/>
      <c r="C176" s="118"/>
      <c r="D176" s="118"/>
      <c r="E176" s="127" t="str">
        <f>IF(ISBLANK(D176),"",INDEX(ΑΜΚ,MATCH(D176,Data!$F$2:$F$999,0),1))</f>
        <v/>
      </c>
      <c r="F176" s="58" t="str">
        <f t="shared" si="2"/>
        <v/>
      </c>
      <c r="G176" s="59"/>
    </row>
    <row r="177" spans="1:7" ht="14.25" customHeight="1" x14ac:dyDescent="0.35">
      <c r="A177" s="116" t="s">
        <v>1123</v>
      </c>
      <c r="B177" s="117"/>
      <c r="C177" s="118"/>
      <c r="D177" s="118"/>
      <c r="E177" s="127" t="str">
        <f>IF(ISBLANK(D177),"",INDEX(ΑΜΚ,MATCH(D177,Data!$F$2:$F$999,0),1))</f>
        <v/>
      </c>
      <c r="F177" s="58" t="str">
        <f t="shared" si="2"/>
        <v/>
      </c>
      <c r="G177" s="59"/>
    </row>
    <row r="178" spans="1:7" ht="14.25" customHeight="1" x14ac:dyDescent="0.35">
      <c r="A178" s="116" t="s">
        <v>1123</v>
      </c>
      <c r="B178" s="117"/>
      <c r="C178" s="118"/>
      <c r="D178" s="118"/>
      <c r="E178" s="127" t="str">
        <f>IF(ISBLANK(D178),"",INDEX(ΑΜΚ,MATCH(D178,Data!$F$2:$F$999,0),1))</f>
        <v/>
      </c>
      <c r="F178" s="58" t="str">
        <f t="shared" si="2"/>
        <v/>
      </c>
      <c r="G178" s="59"/>
    </row>
    <row r="179" spans="1:7" ht="14.25" customHeight="1" x14ac:dyDescent="0.35">
      <c r="A179" s="116" t="s">
        <v>1123</v>
      </c>
      <c r="B179" s="117"/>
      <c r="C179" s="118"/>
      <c r="D179" s="118"/>
      <c r="E179" s="127" t="str">
        <f>IF(ISBLANK(D179),"",INDEX(ΑΜΚ,MATCH(D179,Data!$F$2:$F$999,0),1))</f>
        <v/>
      </c>
      <c r="F179" s="58" t="str">
        <f t="shared" si="2"/>
        <v/>
      </c>
      <c r="G179" s="59"/>
    </row>
    <row r="180" spans="1:7" ht="14.25" customHeight="1" x14ac:dyDescent="0.35">
      <c r="A180" s="116" t="s">
        <v>1123</v>
      </c>
      <c r="B180" s="117"/>
      <c r="C180" s="118"/>
      <c r="D180" s="118"/>
      <c r="E180" s="127" t="str">
        <f>IF(ISBLANK(D180),"",INDEX(ΑΜΚ,MATCH(D180,Data!$F$2:$F$999,0),1))</f>
        <v/>
      </c>
      <c r="F180" s="58" t="str">
        <f t="shared" si="2"/>
        <v/>
      </c>
      <c r="G180" s="59"/>
    </row>
    <row r="181" spans="1:7" ht="14.25" customHeight="1" x14ac:dyDescent="0.35">
      <c r="A181" s="116" t="s">
        <v>1123</v>
      </c>
      <c r="B181" s="117"/>
      <c r="C181" s="118"/>
      <c r="D181" s="118"/>
      <c r="E181" s="127" t="str">
        <f>IF(ISBLANK(D181),"",INDEX(ΑΜΚ,MATCH(D181,Data!$F$2:$F$999,0),1))</f>
        <v/>
      </c>
      <c r="F181" s="58" t="str">
        <f t="shared" si="2"/>
        <v/>
      </c>
      <c r="G181" s="59"/>
    </row>
    <row r="182" spans="1:7" ht="14.25" customHeight="1" x14ac:dyDescent="0.35">
      <c r="A182" s="116" t="s">
        <v>1123</v>
      </c>
      <c r="B182" s="117"/>
      <c r="C182" s="118"/>
      <c r="D182" s="118"/>
      <c r="E182" s="127" t="str">
        <f>IF(ISBLANK(D182),"",INDEX(ΑΜΚ,MATCH(D182,Data!$F$2:$F$999,0),1))</f>
        <v/>
      </c>
      <c r="F182" s="58" t="str">
        <f t="shared" si="2"/>
        <v/>
      </c>
      <c r="G182" s="59"/>
    </row>
    <row r="183" spans="1:7" ht="14.25" customHeight="1" x14ac:dyDescent="0.35">
      <c r="A183" s="116" t="s">
        <v>1123</v>
      </c>
      <c r="B183" s="117"/>
      <c r="C183" s="118"/>
      <c r="D183" s="118"/>
      <c r="E183" s="127" t="str">
        <f>IF(ISBLANK(D183),"",INDEX(ΑΜΚ,MATCH(D183,Data!$F$2:$F$999,0),1))</f>
        <v/>
      </c>
      <c r="F183" s="58" t="str">
        <f t="shared" si="2"/>
        <v/>
      </c>
      <c r="G183" s="59"/>
    </row>
    <row r="184" spans="1:7" ht="14.25" customHeight="1" x14ac:dyDescent="0.35">
      <c r="A184" s="116" t="s">
        <v>1123</v>
      </c>
      <c r="B184" s="117"/>
      <c r="C184" s="118"/>
      <c r="D184" s="118"/>
      <c r="E184" s="127" t="str">
        <f>IF(ISBLANK(D184),"",INDEX(ΑΜΚ,MATCH(D184,Data!$F$2:$F$999,0),1))</f>
        <v/>
      </c>
      <c r="F184" s="58" t="str">
        <f t="shared" si="2"/>
        <v/>
      </c>
      <c r="G184" s="59"/>
    </row>
    <row r="185" spans="1:7" ht="14.25" customHeight="1" x14ac:dyDescent="0.35">
      <c r="A185" s="116" t="s">
        <v>1123</v>
      </c>
      <c r="B185" s="117"/>
      <c r="C185" s="118"/>
      <c r="D185" s="118"/>
      <c r="E185" s="127" t="str">
        <f>IF(ISBLANK(D185),"",INDEX(ΑΜΚ,MATCH(D185,Data!$F$2:$F$999,0),1))</f>
        <v/>
      </c>
      <c r="F185" s="58" t="str">
        <f t="shared" si="2"/>
        <v/>
      </c>
      <c r="G185" s="59"/>
    </row>
    <row r="186" spans="1:7" ht="14.25" customHeight="1" x14ac:dyDescent="0.35">
      <c r="A186" s="116" t="s">
        <v>1123</v>
      </c>
      <c r="B186" s="117"/>
      <c r="C186" s="118"/>
      <c r="D186" s="118"/>
      <c r="E186" s="127" t="str">
        <f>IF(ISBLANK(D186),"",INDEX(ΑΜΚ,MATCH(D186,Data!$F$2:$F$999,0),1))</f>
        <v/>
      </c>
      <c r="F186" s="58" t="str">
        <f t="shared" si="2"/>
        <v/>
      </c>
      <c r="G186" s="59"/>
    </row>
    <row r="187" spans="1:7" ht="14.25" customHeight="1" x14ac:dyDescent="0.35">
      <c r="A187" s="116" t="s">
        <v>1123</v>
      </c>
      <c r="B187" s="117"/>
      <c r="C187" s="118"/>
      <c r="D187" s="118"/>
      <c r="E187" s="127" t="str">
        <f>IF(ISBLANK(D187),"",INDEX(ΑΜΚ,MATCH(D187,Data!$F$2:$F$999,0),1))</f>
        <v/>
      </c>
      <c r="F187" s="58" t="str">
        <f t="shared" si="2"/>
        <v/>
      </c>
      <c r="G187" s="59"/>
    </row>
    <row r="188" spans="1:7" ht="14.25" customHeight="1" x14ac:dyDescent="0.35">
      <c r="A188" s="116" t="s">
        <v>1123</v>
      </c>
      <c r="B188" s="117"/>
      <c r="C188" s="118"/>
      <c r="D188" s="118"/>
      <c r="E188" s="127" t="str">
        <f>IF(ISBLANK(D188),"",INDEX(ΑΜΚ,MATCH(D188,Data!$F$2:$F$999,0),1))</f>
        <v/>
      </c>
      <c r="F188" s="58" t="str">
        <f t="shared" si="2"/>
        <v/>
      </c>
      <c r="G188" s="59"/>
    </row>
    <row r="189" spans="1:7" ht="14.25" customHeight="1" x14ac:dyDescent="0.35">
      <c r="A189" s="116" t="s">
        <v>1123</v>
      </c>
      <c r="B189" s="117"/>
      <c r="C189" s="118"/>
      <c r="D189" s="118"/>
      <c r="E189" s="127" t="str">
        <f>IF(ISBLANK(D189),"",INDEX(ΑΜΚ,MATCH(D189,Data!$F$2:$F$999,0),1))</f>
        <v/>
      </c>
      <c r="F189" s="58" t="str">
        <f t="shared" si="2"/>
        <v/>
      </c>
      <c r="G189" s="59"/>
    </row>
    <row r="190" spans="1:7" ht="14.25" customHeight="1" x14ac:dyDescent="0.35">
      <c r="A190" s="116" t="s">
        <v>1123</v>
      </c>
      <c r="B190" s="117"/>
      <c r="C190" s="118"/>
      <c r="D190" s="118"/>
      <c r="E190" s="127" t="str">
        <f>IF(ISBLANK(D190),"",INDEX(ΑΜΚ,MATCH(D190,Data!$F$2:$F$999,0),1))</f>
        <v/>
      </c>
      <c r="F190" s="58" t="str">
        <f t="shared" si="2"/>
        <v/>
      </c>
      <c r="G190" s="59"/>
    </row>
    <row r="191" spans="1:7" ht="14.25" customHeight="1" x14ac:dyDescent="0.35">
      <c r="A191" s="116" t="s">
        <v>1123</v>
      </c>
      <c r="B191" s="117"/>
      <c r="C191" s="118"/>
      <c r="D191" s="118"/>
      <c r="E191" s="127" t="str">
        <f>IF(ISBLANK(D191),"",INDEX(ΑΜΚ,MATCH(D191,Data!$F$2:$F$999,0),1))</f>
        <v/>
      </c>
      <c r="F191" s="58" t="str">
        <f t="shared" si="2"/>
        <v/>
      </c>
      <c r="G191" s="59"/>
    </row>
    <row r="192" spans="1:7" ht="14.25" customHeight="1" x14ac:dyDescent="0.35">
      <c r="A192" s="116" t="s">
        <v>1123</v>
      </c>
      <c r="B192" s="117"/>
      <c r="C192" s="118"/>
      <c r="D192" s="118"/>
      <c r="E192" s="127" t="str">
        <f>IF(ISBLANK(D192),"",INDEX(ΑΜΚ,MATCH(D192,Data!$F$2:$F$999,0),1))</f>
        <v/>
      </c>
      <c r="F192" s="58" t="str">
        <f t="shared" si="2"/>
        <v/>
      </c>
      <c r="G192" s="59"/>
    </row>
    <row r="193" spans="1:7" ht="14.25" customHeight="1" x14ac:dyDescent="0.35">
      <c r="A193" s="116" t="s">
        <v>1123</v>
      </c>
      <c r="B193" s="117"/>
      <c r="C193" s="118"/>
      <c r="D193" s="118"/>
      <c r="E193" s="127" t="str">
        <f>IF(ISBLANK(D193),"",INDEX(ΑΜΚ,MATCH(D193,Data!$F$2:$F$999,0),1))</f>
        <v/>
      </c>
      <c r="F193" s="58" t="str">
        <f t="shared" si="2"/>
        <v/>
      </c>
      <c r="G193" s="59"/>
    </row>
    <row r="194" spans="1:7" ht="14.25" customHeight="1" x14ac:dyDescent="0.35">
      <c r="A194" s="116" t="s">
        <v>1123</v>
      </c>
      <c r="B194" s="117"/>
      <c r="C194" s="118"/>
      <c r="D194" s="118"/>
      <c r="E194" s="127" t="str">
        <f>IF(ISBLANK(D194),"",INDEX(ΑΜΚ,MATCH(D194,Data!$F$2:$F$999,0),1))</f>
        <v/>
      </c>
      <c r="F194" s="58" t="str">
        <f t="shared" ref="F194:F257" si="3">IF(ISBLANK(C194),"",INDEX(ΚΩΔ_ΜΑΘΗΜ_ΑΙΣΘ_Α2,MATCH(C194,ΜΑΘΗΜ_ΑΙΣΘ_Α2,0)))</f>
        <v/>
      </c>
      <c r="G194" s="59"/>
    </row>
    <row r="195" spans="1:7" ht="14.25" customHeight="1" x14ac:dyDescent="0.35">
      <c r="A195" s="116" t="s">
        <v>1123</v>
      </c>
      <c r="B195" s="117"/>
      <c r="C195" s="118"/>
      <c r="D195" s="118"/>
      <c r="E195" s="127" t="str">
        <f>IF(ISBLANK(D195),"",INDEX(ΑΜΚ,MATCH(D195,Data!$F$2:$F$999,0),1))</f>
        <v/>
      </c>
      <c r="F195" s="58" t="str">
        <f t="shared" si="3"/>
        <v/>
      </c>
      <c r="G195" s="59"/>
    </row>
    <row r="196" spans="1:7" ht="14.25" customHeight="1" x14ac:dyDescent="0.35">
      <c r="A196" s="116" t="s">
        <v>1123</v>
      </c>
      <c r="B196" s="117"/>
      <c r="C196" s="118"/>
      <c r="D196" s="118"/>
      <c r="E196" s="127" t="str">
        <f>IF(ISBLANK(D196),"",INDEX(ΑΜΚ,MATCH(D196,Data!$F$2:$F$999,0),1))</f>
        <v/>
      </c>
      <c r="F196" s="58" t="str">
        <f t="shared" si="3"/>
        <v/>
      </c>
      <c r="G196" s="59"/>
    </row>
    <row r="197" spans="1:7" ht="14.25" customHeight="1" x14ac:dyDescent="0.35">
      <c r="A197" s="116" t="s">
        <v>1123</v>
      </c>
      <c r="B197" s="117"/>
      <c r="C197" s="118"/>
      <c r="D197" s="118"/>
      <c r="E197" s="127" t="str">
        <f>IF(ISBLANK(D197),"",INDEX(ΑΜΚ,MATCH(D197,Data!$F$2:$F$999,0),1))</f>
        <v/>
      </c>
      <c r="F197" s="58" t="str">
        <f t="shared" si="3"/>
        <v/>
      </c>
      <c r="G197" s="59"/>
    </row>
    <row r="198" spans="1:7" ht="14.25" customHeight="1" x14ac:dyDescent="0.35">
      <c r="A198" s="116" t="s">
        <v>1123</v>
      </c>
      <c r="B198" s="117"/>
      <c r="C198" s="118"/>
      <c r="D198" s="118"/>
      <c r="E198" s="127" t="str">
        <f>IF(ISBLANK(D198),"",INDEX(ΑΜΚ,MATCH(D198,Data!$F$2:$F$999,0),1))</f>
        <v/>
      </c>
      <c r="F198" s="58" t="str">
        <f t="shared" si="3"/>
        <v/>
      </c>
      <c r="G198" s="59"/>
    </row>
    <row r="199" spans="1:7" ht="14.25" customHeight="1" x14ac:dyDescent="0.35">
      <c r="A199" s="116" t="s">
        <v>1123</v>
      </c>
      <c r="B199" s="117"/>
      <c r="C199" s="118"/>
      <c r="D199" s="118"/>
      <c r="E199" s="127" t="str">
        <f>IF(ISBLANK(D199),"",INDEX(ΑΜΚ,MATCH(D199,Data!$F$2:$F$999,0),1))</f>
        <v/>
      </c>
      <c r="F199" s="58" t="str">
        <f t="shared" si="3"/>
        <v/>
      </c>
      <c r="G199" s="59"/>
    </row>
    <row r="200" spans="1:7" ht="14.25" customHeight="1" x14ac:dyDescent="0.35">
      <c r="A200" s="116" t="s">
        <v>1123</v>
      </c>
      <c r="B200" s="117"/>
      <c r="C200" s="118"/>
      <c r="D200" s="118"/>
      <c r="E200" s="127" t="str">
        <f>IF(ISBLANK(D200),"",INDEX(ΑΜΚ,MATCH(D200,Data!$F$2:$F$999,0),1))</f>
        <v/>
      </c>
      <c r="F200" s="58" t="str">
        <f t="shared" si="3"/>
        <v/>
      </c>
      <c r="G200" s="59"/>
    </row>
    <row r="201" spans="1:7" ht="14.25" customHeight="1" x14ac:dyDescent="0.35">
      <c r="A201" s="116" t="s">
        <v>1123</v>
      </c>
      <c r="B201" s="117"/>
      <c r="C201" s="118"/>
      <c r="D201" s="118"/>
      <c r="E201" s="127" t="str">
        <f>IF(ISBLANK(D201),"",INDEX(ΑΜΚ,MATCH(D201,Data!$F$2:$F$999,0),1))</f>
        <v/>
      </c>
      <c r="F201" s="58" t="str">
        <f t="shared" si="3"/>
        <v/>
      </c>
      <c r="G201" s="59"/>
    </row>
    <row r="202" spans="1:7" ht="14.25" customHeight="1" x14ac:dyDescent="0.35">
      <c r="A202" s="116" t="s">
        <v>1123</v>
      </c>
      <c r="B202" s="117"/>
      <c r="C202" s="118"/>
      <c r="D202" s="118"/>
      <c r="E202" s="127" t="str">
        <f>IF(ISBLANK(D202),"",INDEX(ΑΜΚ,MATCH(D202,Data!$F$2:$F$999,0),1))</f>
        <v/>
      </c>
      <c r="F202" s="58" t="str">
        <f t="shared" si="3"/>
        <v/>
      </c>
      <c r="G202" s="59"/>
    </row>
    <row r="203" spans="1:7" ht="14.25" customHeight="1" x14ac:dyDescent="0.35">
      <c r="A203" s="116" t="s">
        <v>1123</v>
      </c>
      <c r="B203" s="117"/>
      <c r="C203" s="118"/>
      <c r="D203" s="118"/>
      <c r="E203" s="127" t="str">
        <f>IF(ISBLANK(D203),"",INDEX(ΑΜΚ,MATCH(D203,Data!$F$2:$F$999,0),1))</f>
        <v/>
      </c>
      <c r="F203" s="58" t="str">
        <f t="shared" si="3"/>
        <v/>
      </c>
      <c r="G203" s="59"/>
    </row>
    <row r="204" spans="1:7" ht="14.25" customHeight="1" x14ac:dyDescent="0.35">
      <c r="A204" s="116" t="s">
        <v>1123</v>
      </c>
      <c r="B204" s="117"/>
      <c r="C204" s="118"/>
      <c r="D204" s="118"/>
      <c r="E204" s="127" t="str">
        <f>IF(ISBLANK(D204),"",INDEX(ΑΜΚ,MATCH(D204,Data!$F$2:$F$999,0),1))</f>
        <v/>
      </c>
      <c r="F204" s="58" t="str">
        <f t="shared" si="3"/>
        <v/>
      </c>
      <c r="G204" s="59"/>
    </row>
    <row r="205" spans="1:7" ht="14.25" customHeight="1" x14ac:dyDescent="0.35">
      <c r="A205" s="116" t="s">
        <v>1123</v>
      </c>
      <c r="B205" s="117"/>
      <c r="C205" s="118"/>
      <c r="D205" s="118"/>
      <c r="E205" s="127" t="str">
        <f>IF(ISBLANK(D205),"",INDEX(ΑΜΚ,MATCH(D205,Data!$F$2:$F$999,0),1))</f>
        <v/>
      </c>
      <c r="F205" s="58" t="str">
        <f t="shared" si="3"/>
        <v/>
      </c>
      <c r="G205" s="59"/>
    </row>
    <row r="206" spans="1:7" ht="14.25" customHeight="1" x14ac:dyDescent="0.35">
      <c r="A206" s="116" t="s">
        <v>1123</v>
      </c>
      <c r="B206" s="117"/>
      <c r="C206" s="118"/>
      <c r="D206" s="118"/>
      <c r="E206" s="127" t="str">
        <f>IF(ISBLANK(D206),"",INDEX(ΑΜΚ,MATCH(D206,Data!$F$2:$F$999,0),1))</f>
        <v/>
      </c>
      <c r="F206" s="58" t="str">
        <f t="shared" si="3"/>
        <v/>
      </c>
      <c r="G206" s="59"/>
    </row>
    <row r="207" spans="1:7" ht="14.25" customHeight="1" x14ac:dyDescent="0.35">
      <c r="A207" s="116" t="s">
        <v>1123</v>
      </c>
      <c r="B207" s="117"/>
      <c r="C207" s="118"/>
      <c r="D207" s="118"/>
      <c r="E207" s="127" t="str">
        <f>IF(ISBLANK(D207),"",INDEX(ΑΜΚ,MATCH(D207,Data!$F$2:$F$999,0),1))</f>
        <v/>
      </c>
      <c r="F207" s="58" t="str">
        <f t="shared" si="3"/>
        <v/>
      </c>
      <c r="G207" s="59"/>
    </row>
    <row r="208" spans="1:7" ht="14.25" customHeight="1" x14ac:dyDescent="0.35">
      <c r="A208" s="116" t="s">
        <v>1123</v>
      </c>
      <c r="B208" s="117"/>
      <c r="C208" s="118"/>
      <c r="D208" s="118"/>
      <c r="E208" s="127" t="str">
        <f>IF(ISBLANK(D208),"",INDEX(ΑΜΚ,MATCH(D208,Data!$F$2:$F$999,0),1))</f>
        <v/>
      </c>
      <c r="F208" s="58" t="str">
        <f t="shared" si="3"/>
        <v/>
      </c>
      <c r="G208" s="59"/>
    </row>
    <row r="209" spans="1:7" ht="14.25" customHeight="1" x14ac:dyDescent="0.35">
      <c r="A209" s="116" t="s">
        <v>1123</v>
      </c>
      <c r="B209" s="117"/>
      <c r="C209" s="118"/>
      <c r="D209" s="118"/>
      <c r="E209" s="127" t="str">
        <f>IF(ISBLANK(D209),"",INDEX(ΑΜΚ,MATCH(D209,Data!$F$2:$F$999,0),1))</f>
        <v/>
      </c>
      <c r="F209" s="58" t="str">
        <f t="shared" si="3"/>
        <v/>
      </c>
      <c r="G209" s="59"/>
    </row>
    <row r="210" spans="1:7" ht="14.25" customHeight="1" x14ac:dyDescent="0.35">
      <c r="A210" s="116" t="s">
        <v>1123</v>
      </c>
      <c r="B210" s="117"/>
      <c r="C210" s="118"/>
      <c r="D210" s="118"/>
      <c r="E210" s="127" t="str">
        <f>IF(ISBLANK(D210),"",INDEX(ΑΜΚ,MATCH(D210,Data!$F$2:$F$999,0),1))</f>
        <v/>
      </c>
      <c r="F210" s="58" t="str">
        <f t="shared" si="3"/>
        <v/>
      </c>
      <c r="G210" s="59"/>
    </row>
    <row r="211" spans="1:7" ht="14.25" customHeight="1" x14ac:dyDescent="0.35">
      <c r="A211" s="116" t="s">
        <v>1123</v>
      </c>
      <c r="B211" s="117"/>
      <c r="C211" s="118"/>
      <c r="D211" s="118"/>
      <c r="E211" s="127" t="str">
        <f>IF(ISBLANK(D211),"",INDEX(ΑΜΚ,MATCH(D211,Data!$F$2:$F$999,0),1))</f>
        <v/>
      </c>
      <c r="F211" s="58" t="str">
        <f t="shared" si="3"/>
        <v/>
      </c>
      <c r="G211" s="59"/>
    </row>
    <row r="212" spans="1:7" ht="14.25" customHeight="1" x14ac:dyDescent="0.35">
      <c r="A212" s="116" t="s">
        <v>1123</v>
      </c>
      <c r="B212" s="117"/>
      <c r="C212" s="118"/>
      <c r="D212" s="118"/>
      <c r="E212" s="127" t="str">
        <f>IF(ISBLANK(D212),"",INDEX(ΑΜΚ,MATCH(D212,Data!$F$2:$F$999,0),1))</f>
        <v/>
      </c>
      <c r="F212" s="58" t="str">
        <f t="shared" si="3"/>
        <v/>
      </c>
      <c r="G212" s="59"/>
    </row>
    <row r="213" spans="1:7" ht="14.25" customHeight="1" x14ac:dyDescent="0.35">
      <c r="A213" s="116" t="s">
        <v>1123</v>
      </c>
      <c r="B213" s="117"/>
      <c r="C213" s="118"/>
      <c r="D213" s="118"/>
      <c r="E213" s="127" t="str">
        <f>IF(ISBLANK(D213),"",INDEX(ΑΜΚ,MATCH(D213,Data!$F$2:$F$999,0),1))</f>
        <v/>
      </c>
      <c r="F213" s="58" t="str">
        <f t="shared" si="3"/>
        <v/>
      </c>
      <c r="G213" s="59"/>
    </row>
    <row r="214" spans="1:7" ht="14.25" customHeight="1" x14ac:dyDescent="0.35">
      <c r="A214" s="116" t="s">
        <v>1123</v>
      </c>
      <c r="B214" s="117"/>
      <c r="C214" s="118"/>
      <c r="D214" s="118"/>
      <c r="E214" s="127" t="str">
        <f>IF(ISBLANK(D214),"",INDEX(ΑΜΚ,MATCH(D214,Data!$F$2:$F$999,0),1))</f>
        <v/>
      </c>
      <c r="F214" s="58" t="str">
        <f t="shared" si="3"/>
        <v/>
      </c>
      <c r="G214" s="59"/>
    </row>
    <row r="215" spans="1:7" ht="14.25" customHeight="1" x14ac:dyDescent="0.35">
      <c r="A215" s="116" t="s">
        <v>1123</v>
      </c>
      <c r="B215" s="117"/>
      <c r="C215" s="118"/>
      <c r="D215" s="118"/>
      <c r="E215" s="127" t="str">
        <f>IF(ISBLANK(D215),"",INDEX(ΑΜΚ,MATCH(D215,Data!$F$2:$F$999,0),1))</f>
        <v/>
      </c>
      <c r="F215" s="58" t="str">
        <f t="shared" si="3"/>
        <v/>
      </c>
      <c r="G215" s="59"/>
    </row>
    <row r="216" spans="1:7" ht="14.25" customHeight="1" x14ac:dyDescent="0.35">
      <c r="A216" s="116" t="s">
        <v>1123</v>
      </c>
      <c r="B216" s="117"/>
      <c r="C216" s="118"/>
      <c r="D216" s="118"/>
      <c r="E216" s="127" t="str">
        <f>IF(ISBLANK(D216),"",INDEX(ΑΜΚ,MATCH(D216,Data!$F$2:$F$999,0),1))</f>
        <v/>
      </c>
      <c r="F216" s="58" t="str">
        <f t="shared" si="3"/>
        <v/>
      </c>
      <c r="G216" s="59"/>
    </row>
    <row r="217" spans="1:7" ht="14.25" customHeight="1" x14ac:dyDescent="0.35">
      <c r="A217" s="116" t="s">
        <v>1123</v>
      </c>
      <c r="B217" s="117"/>
      <c r="C217" s="118"/>
      <c r="D217" s="118"/>
      <c r="E217" s="127" t="str">
        <f>IF(ISBLANK(D217),"",INDEX(ΑΜΚ,MATCH(D217,Data!$F$2:$F$999,0),1))</f>
        <v/>
      </c>
      <c r="F217" s="58" t="str">
        <f t="shared" si="3"/>
        <v/>
      </c>
      <c r="G217" s="59"/>
    </row>
    <row r="218" spans="1:7" ht="14.25" customHeight="1" x14ac:dyDescent="0.35">
      <c r="A218" s="116" t="s">
        <v>1123</v>
      </c>
      <c r="B218" s="117"/>
      <c r="C218" s="118"/>
      <c r="D218" s="118"/>
      <c r="E218" s="127" t="str">
        <f>IF(ISBLANK(D218),"",INDEX(ΑΜΚ,MATCH(D218,Data!$F$2:$F$999,0),1))</f>
        <v/>
      </c>
      <c r="F218" s="58" t="str">
        <f t="shared" si="3"/>
        <v/>
      </c>
      <c r="G218" s="59"/>
    </row>
    <row r="219" spans="1:7" ht="14.25" customHeight="1" x14ac:dyDescent="0.35">
      <c r="A219" s="116" t="s">
        <v>1123</v>
      </c>
      <c r="B219" s="117"/>
      <c r="C219" s="118"/>
      <c r="D219" s="118"/>
      <c r="E219" s="127" t="str">
        <f>IF(ISBLANK(D219),"",INDEX(ΑΜΚ,MATCH(D219,Data!$F$2:$F$999,0),1))</f>
        <v/>
      </c>
      <c r="F219" s="58" t="str">
        <f t="shared" si="3"/>
        <v/>
      </c>
      <c r="G219" s="59"/>
    </row>
    <row r="220" spans="1:7" ht="14.25" customHeight="1" x14ac:dyDescent="0.35">
      <c r="A220" s="116" t="s">
        <v>1123</v>
      </c>
      <c r="B220" s="117"/>
      <c r="C220" s="118"/>
      <c r="D220" s="118"/>
      <c r="E220" s="127" t="str">
        <f>IF(ISBLANK(D220),"",INDEX(ΑΜΚ,MATCH(D220,Data!$F$2:$F$999,0),1))</f>
        <v/>
      </c>
      <c r="F220" s="58" t="str">
        <f t="shared" si="3"/>
        <v/>
      </c>
      <c r="G220" s="59"/>
    </row>
    <row r="221" spans="1:7" ht="14.25" customHeight="1" x14ac:dyDescent="0.35">
      <c r="A221" s="116" t="s">
        <v>1123</v>
      </c>
      <c r="B221" s="117"/>
      <c r="C221" s="118"/>
      <c r="D221" s="118"/>
      <c r="E221" s="127" t="str">
        <f>IF(ISBLANK(D221),"",INDEX(ΑΜΚ,MATCH(D221,Data!$F$2:$F$999,0),1))</f>
        <v/>
      </c>
      <c r="F221" s="58" t="str">
        <f t="shared" si="3"/>
        <v/>
      </c>
      <c r="G221" s="59"/>
    </row>
    <row r="222" spans="1:7" ht="14.25" customHeight="1" x14ac:dyDescent="0.35">
      <c r="A222" s="116" t="s">
        <v>1123</v>
      </c>
      <c r="B222" s="117"/>
      <c r="C222" s="118"/>
      <c r="D222" s="118"/>
      <c r="E222" s="127" t="str">
        <f>IF(ISBLANK(D222),"",INDEX(ΑΜΚ,MATCH(D222,Data!$F$2:$F$999,0),1))</f>
        <v/>
      </c>
      <c r="F222" s="58" t="str">
        <f t="shared" si="3"/>
        <v/>
      </c>
      <c r="G222" s="59"/>
    </row>
    <row r="223" spans="1:7" ht="14.25" customHeight="1" x14ac:dyDescent="0.35">
      <c r="A223" s="116" t="s">
        <v>1123</v>
      </c>
      <c r="B223" s="117"/>
      <c r="C223" s="118"/>
      <c r="D223" s="118"/>
      <c r="E223" s="127" t="str">
        <f>IF(ISBLANK(D223),"",INDEX(ΑΜΚ,MATCH(D223,Data!$F$2:$F$999,0),1))</f>
        <v/>
      </c>
      <c r="F223" s="58" t="str">
        <f t="shared" si="3"/>
        <v/>
      </c>
      <c r="G223" s="59"/>
    </row>
    <row r="224" spans="1:7" ht="14.25" customHeight="1" x14ac:dyDescent="0.35">
      <c r="A224" s="116" t="s">
        <v>1123</v>
      </c>
      <c r="B224" s="117"/>
      <c r="C224" s="118"/>
      <c r="D224" s="118"/>
      <c r="E224" s="127" t="str">
        <f>IF(ISBLANK(D224),"",INDEX(ΑΜΚ,MATCH(D224,Data!$F$2:$F$999,0),1))</f>
        <v/>
      </c>
      <c r="F224" s="58" t="str">
        <f t="shared" si="3"/>
        <v/>
      </c>
      <c r="G224" s="59"/>
    </row>
    <row r="225" spans="1:7" ht="14.25" customHeight="1" x14ac:dyDescent="0.35">
      <c r="A225" s="116" t="s">
        <v>1123</v>
      </c>
      <c r="B225" s="117"/>
      <c r="C225" s="118"/>
      <c r="D225" s="118"/>
      <c r="E225" s="127" t="str">
        <f>IF(ISBLANK(D225),"",INDEX(ΑΜΚ,MATCH(D225,Data!$F$2:$F$999,0),1))</f>
        <v/>
      </c>
      <c r="F225" s="58" t="str">
        <f t="shared" si="3"/>
        <v/>
      </c>
      <c r="G225" s="59"/>
    </row>
    <row r="226" spans="1:7" ht="14.25" customHeight="1" x14ac:dyDescent="0.35">
      <c r="A226" s="116" t="s">
        <v>1123</v>
      </c>
      <c r="B226" s="117"/>
      <c r="C226" s="118"/>
      <c r="D226" s="118"/>
      <c r="E226" s="127" t="str">
        <f>IF(ISBLANK(D226),"",INDEX(ΑΜΚ,MATCH(D226,Data!$F$2:$F$999,0),1))</f>
        <v/>
      </c>
      <c r="F226" s="58" t="str">
        <f t="shared" si="3"/>
        <v/>
      </c>
      <c r="G226" s="59"/>
    </row>
    <row r="227" spans="1:7" ht="14.25" customHeight="1" x14ac:dyDescent="0.35">
      <c r="A227" s="116" t="s">
        <v>1123</v>
      </c>
      <c r="B227" s="117"/>
      <c r="C227" s="118"/>
      <c r="D227" s="118"/>
      <c r="E227" s="127" t="str">
        <f>IF(ISBLANK(D227),"",INDEX(ΑΜΚ,MATCH(D227,Data!$F$2:$F$999,0),1))</f>
        <v/>
      </c>
      <c r="F227" s="58" t="str">
        <f t="shared" si="3"/>
        <v/>
      </c>
      <c r="G227" s="59"/>
    </row>
    <row r="228" spans="1:7" ht="14.25" customHeight="1" x14ac:dyDescent="0.35">
      <c r="A228" s="116" t="s">
        <v>1123</v>
      </c>
      <c r="B228" s="117"/>
      <c r="C228" s="118"/>
      <c r="D228" s="118"/>
      <c r="E228" s="127" t="str">
        <f>IF(ISBLANK(D228),"",INDEX(ΑΜΚ,MATCH(D228,Data!$F$2:$F$999,0),1))</f>
        <v/>
      </c>
      <c r="F228" s="58" t="str">
        <f t="shared" si="3"/>
        <v/>
      </c>
      <c r="G228" s="59"/>
    </row>
    <row r="229" spans="1:7" ht="14.25" customHeight="1" x14ac:dyDescent="0.35">
      <c r="A229" s="116" t="s">
        <v>1123</v>
      </c>
      <c r="B229" s="117"/>
      <c r="C229" s="118"/>
      <c r="D229" s="118"/>
      <c r="E229" s="127" t="str">
        <f>IF(ISBLANK(D229),"",INDEX(ΑΜΚ,MATCH(D229,Data!$F$2:$F$999,0),1))</f>
        <v/>
      </c>
      <c r="F229" s="58" t="str">
        <f t="shared" si="3"/>
        <v/>
      </c>
      <c r="G229" s="59"/>
    </row>
    <row r="230" spans="1:7" ht="14.25" customHeight="1" x14ac:dyDescent="0.35">
      <c r="A230" s="116" t="s">
        <v>1123</v>
      </c>
      <c r="B230" s="117"/>
      <c r="C230" s="118"/>
      <c r="D230" s="118"/>
      <c r="E230" s="127" t="str">
        <f>IF(ISBLANK(D230),"",INDEX(ΑΜΚ,MATCH(D230,Data!$F$2:$F$999,0),1))</f>
        <v/>
      </c>
      <c r="F230" s="58" t="str">
        <f t="shared" si="3"/>
        <v/>
      </c>
      <c r="G230" s="59"/>
    </row>
    <row r="231" spans="1:7" ht="14.25" customHeight="1" x14ac:dyDescent="0.35">
      <c r="A231" s="116" t="s">
        <v>1123</v>
      </c>
      <c r="B231" s="117"/>
      <c r="C231" s="118"/>
      <c r="D231" s="118"/>
      <c r="E231" s="127" t="str">
        <f>IF(ISBLANK(D231),"",INDEX(ΑΜΚ,MATCH(D231,Data!$F$2:$F$999,0),1))</f>
        <v/>
      </c>
      <c r="F231" s="58" t="str">
        <f t="shared" si="3"/>
        <v/>
      </c>
      <c r="G231" s="59"/>
    </row>
    <row r="232" spans="1:7" ht="14.25" customHeight="1" x14ac:dyDescent="0.35">
      <c r="A232" s="116" t="s">
        <v>1123</v>
      </c>
      <c r="B232" s="117"/>
      <c r="C232" s="118"/>
      <c r="D232" s="118"/>
      <c r="E232" s="127" t="str">
        <f>IF(ISBLANK(D232),"",INDEX(ΑΜΚ,MATCH(D232,Data!$F$2:$F$999,0),1))</f>
        <v/>
      </c>
      <c r="F232" s="58" t="str">
        <f t="shared" si="3"/>
        <v/>
      </c>
      <c r="G232" s="59"/>
    </row>
    <row r="233" spans="1:7" ht="14.25" customHeight="1" x14ac:dyDescent="0.35">
      <c r="A233" s="116" t="s">
        <v>1123</v>
      </c>
      <c r="B233" s="117"/>
      <c r="C233" s="118"/>
      <c r="D233" s="118"/>
      <c r="E233" s="127" t="str">
        <f>IF(ISBLANK(D233),"",INDEX(ΑΜΚ,MATCH(D233,Data!$F$2:$F$999,0),1))</f>
        <v/>
      </c>
      <c r="F233" s="58" t="str">
        <f t="shared" si="3"/>
        <v/>
      </c>
      <c r="G233" s="59"/>
    </row>
    <row r="234" spans="1:7" ht="14.25" customHeight="1" x14ac:dyDescent="0.35">
      <c r="A234" s="116" t="s">
        <v>1123</v>
      </c>
      <c r="B234" s="117"/>
      <c r="C234" s="118"/>
      <c r="D234" s="118"/>
      <c r="E234" s="127" t="str">
        <f>IF(ISBLANK(D234),"",INDEX(ΑΜΚ,MATCH(D234,Data!$F$2:$F$999,0),1))</f>
        <v/>
      </c>
      <c r="F234" s="58" t="str">
        <f t="shared" si="3"/>
        <v/>
      </c>
      <c r="G234" s="59"/>
    </row>
    <row r="235" spans="1:7" ht="14.25" customHeight="1" x14ac:dyDescent="0.35">
      <c r="A235" s="116" t="s">
        <v>1123</v>
      </c>
      <c r="B235" s="117"/>
      <c r="C235" s="118"/>
      <c r="D235" s="118"/>
      <c r="E235" s="127" t="str">
        <f>IF(ISBLANK(D235),"",INDEX(ΑΜΚ,MATCH(D235,Data!$F$2:$F$999,0),1))</f>
        <v/>
      </c>
      <c r="F235" s="58" t="str">
        <f t="shared" si="3"/>
        <v/>
      </c>
      <c r="G235" s="59"/>
    </row>
    <row r="236" spans="1:7" ht="14.25" customHeight="1" x14ac:dyDescent="0.35">
      <c r="A236" s="116" t="s">
        <v>1123</v>
      </c>
      <c r="B236" s="117"/>
      <c r="C236" s="118"/>
      <c r="D236" s="118"/>
      <c r="E236" s="127" t="str">
        <f>IF(ISBLANK(D236),"",INDEX(ΑΜΚ,MATCH(D236,Data!$F$2:$F$999,0),1))</f>
        <v/>
      </c>
      <c r="F236" s="58" t="str">
        <f t="shared" si="3"/>
        <v/>
      </c>
      <c r="G236" s="59"/>
    </row>
    <row r="237" spans="1:7" ht="14.25" customHeight="1" x14ac:dyDescent="0.35">
      <c r="A237" s="116" t="s">
        <v>1123</v>
      </c>
      <c r="B237" s="117"/>
      <c r="C237" s="118"/>
      <c r="D237" s="118"/>
      <c r="E237" s="127" t="str">
        <f>IF(ISBLANK(D237),"",INDEX(ΑΜΚ,MATCH(D237,Data!$F$2:$F$999,0),1))</f>
        <v/>
      </c>
      <c r="F237" s="58" t="str">
        <f t="shared" si="3"/>
        <v/>
      </c>
      <c r="G237" s="59"/>
    </row>
    <row r="238" spans="1:7" ht="14.25" customHeight="1" x14ac:dyDescent="0.35">
      <c r="A238" s="116" t="s">
        <v>1123</v>
      </c>
      <c r="B238" s="117"/>
      <c r="C238" s="118"/>
      <c r="D238" s="118"/>
      <c r="E238" s="127" t="str">
        <f>IF(ISBLANK(D238),"",INDEX(ΑΜΚ,MATCH(D238,Data!$F$2:$F$999,0),1))</f>
        <v/>
      </c>
      <c r="F238" s="58" t="str">
        <f t="shared" si="3"/>
        <v/>
      </c>
      <c r="G238" s="59"/>
    </row>
    <row r="239" spans="1:7" ht="14.25" customHeight="1" x14ac:dyDescent="0.35">
      <c r="A239" s="116" t="s">
        <v>1123</v>
      </c>
      <c r="B239" s="117"/>
      <c r="C239" s="118"/>
      <c r="D239" s="118"/>
      <c r="E239" s="127" t="str">
        <f>IF(ISBLANK(D239),"",INDEX(ΑΜΚ,MATCH(D239,Data!$F$2:$F$999,0),1))</f>
        <v/>
      </c>
      <c r="F239" s="58" t="str">
        <f t="shared" si="3"/>
        <v/>
      </c>
      <c r="G239" s="59"/>
    </row>
    <row r="240" spans="1:7" ht="14.25" customHeight="1" x14ac:dyDescent="0.35">
      <c r="A240" s="116" t="s">
        <v>1123</v>
      </c>
      <c r="B240" s="117"/>
      <c r="C240" s="118"/>
      <c r="D240" s="118"/>
      <c r="E240" s="127" t="str">
        <f>IF(ISBLANK(D240),"",INDEX(ΑΜΚ,MATCH(D240,Data!$F$2:$F$999,0),1))</f>
        <v/>
      </c>
      <c r="F240" s="58" t="str">
        <f t="shared" si="3"/>
        <v/>
      </c>
      <c r="G240" s="59"/>
    </row>
    <row r="241" spans="1:7" ht="14.25" customHeight="1" x14ac:dyDescent="0.35">
      <c r="A241" s="116" t="s">
        <v>1123</v>
      </c>
      <c r="B241" s="117"/>
      <c r="C241" s="118"/>
      <c r="D241" s="118"/>
      <c r="E241" s="127" t="str">
        <f>IF(ISBLANK(D241),"",INDEX(ΑΜΚ,MATCH(D241,Data!$F$2:$F$999,0),1))</f>
        <v/>
      </c>
      <c r="F241" s="58" t="str">
        <f t="shared" si="3"/>
        <v/>
      </c>
      <c r="G241" s="59"/>
    </row>
    <row r="242" spans="1:7" ht="14.25" customHeight="1" x14ac:dyDescent="0.35">
      <c r="A242" s="116" t="s">
        <v>1123</v>
      </c>
      <c r="B242" s="117"/>
      <c r="C242" s="118"/>
      <c r="D242" s="118"/>
      <c r="E242" s="127" t="str">
        <f>IF(ISBLANK(D242),"",INDEX(ΑΜΚ,MATCH(D242,Data!$F$2:$F$999,0),1))</f>
        <v/>
      </c>
      <c r="F242" s="58" t="str">
        <f t="shared" si="3"/>
        <v/>
      </c>
      <c r="G242" s="59"/>
    </row>
    <row r="243" spans="1:7" ht="14.25" customHeight="1" x14ac:dyDescent="0.35">
      <c r="A243" s="116" t="s">
        <v>1123</v>
      </c>
      <c r="B243" s="117"/>
      <c r="C243" s="118"/>
      <c r="D243" s="118"/>
      <c r="E243" s="127" t="str">
        <f>IF(ISBLANK(D243),"",INDEX(ΑΜΚ,MATCH(D243,Data!$F$2:$F$999,0),1))</f>
        <v/>
      </c>
      <c r="F243" s="58" t="str">
        <f t="shared" si="3"/>
        <v/>
      </c>
      <c r="G243" s="59"/>
    </row>
    <row r="244" spans="1:7" ht="14.25" customHeight="1" x14ac:dyDescent="0.35">
      <c r="A244" s="116" t="s">
        <v>1123</v>
      </c>
      <c r="B244" s="117"/>
      <c r="C244" s="118"/>
      <c r="D244" s="118"/>
      <c r="E244" s="127" t="str">
        <f>IF(ISBLANK(D244),"",INDEX(ΑΜΚ,MATCH(D244,Data!$F$2:$F$999,0),1))</f>
        <v/>
      </c>
      <c r="F244" s="58" t="str">
        <f t="shared" si="3"/>
        <v/>
      </c>
      <c r="G244" s="59"/>
    </row>
    <row r="245" spans="1:7" ht="14.25" customHeight="1" x14ac:dyDescent="0.35">
      <c r="A245" s="116" t="s">
        <v>1123</v>
      </c>
      <c r="B245" s="117"/>
      <c r="C245" s="118"/>
      <c r="D245" s="118"/>
      <c r="E245" s="127" t="str">
        <f>IF(ISBLANK(D245),"",INDEX(ΑΜΚ,MATCH(D245,Data!$F$2:$F$999,0),1))</f>
        <v/>
      </c>
      <c r="F245" s="58" t="str">
        <f t="shared" si="3"/>
        <v/>
      </c>
      <c r="G245" s="59"/>
    </row>
    <row r="246" spans="1:7" ht="14.25" customHeight="1" x14ac:dyDescent="0.35">
      <c r="A246" s="116" t="s">
        <v>1123</v>
      </c>
      <c r="B246" s="117"/>
      <c r="C246" s="118"/>
      <c r="D246" s="118"/>
      <c r="E246" s="127" t="str">
        <f>IF(ISBLANK(D246),"",INDEX(ΑΜΚ,MATCH(D246,Data!$F$2:$F$999,0),1))</f>
        <v/>
      </c>
      <c r="F246" s="58" t="str">
        <f t="shared" si="3"/>
        <v/>
      </c>
      <c r="G246" s="59"/>
    </row>
    <row r="247" spans="1:7" ht="14.25" customHeight="1" x14ac:dyDescent="0.35">
      <c r="A247" s="116" t="s">
        <v>1123</v>
      </c>
      <c r="B247" s="117"/>
      <c r="C247" s="118"/>
      <c r="D247" s="118"/>
      <c r="E247" s="127" t="str">
        <f>IF(ISBLANK(D247),"",INDEX(ΑΜΚ,MATCH(D247,Data!$F$2:$F$999,0),1))</f>
        <v/>
      </c>
      <c r="F247" s="58" t="str">
        <f t="shared" si="3"/>
        <v/>
      </c>
      <c r="G247" s="59"/>
    </row>
    <row r="248" spans="1:7" ht="14.25" customHeight="1" x14ac:dyDescent="0.35">
      <c r="A248" s="116" t="s">
        <v>1123</v>
      </c>
      <c r="B248" s="117"/>
      <c r="C248" s="118"/>
      <c r="D248" s="118"/>
      <c r="E248" s="127" t="str">
        <f>IF(ISBLANK(D248),"",INDEX(ΑΜΚ,MATCH(D248,Data!$F$2:$F$999,0),1))</f>
        <v/>
      </c>
      <c r="F248" s="58" t="str">
        <f t="shared" si="3"/>
        <v/>
      </c>
      <c r="G248" s="59"/>
    </row>
    <row r="249" spans="1:7" ht="14.25" customHeight="1" x14ac:dyDescent="0.35">
      <c r="A249" s="116" t="s">
        <v>1123</v>
      </c>
      <c r="B249" s="117"/>
      <c r="C249" s="118"/>
      <c r="D249" s="118"/>
      <c r="E249" s="127" t="str">
        <f>IF(ISBLANK(D249),"",INDEX(ΑΜΚ,MATCH(D249,Data!$F$2:$F$999,0),1))</f>
        <v/>
      </c>
      <c r="F249" s="58" t="str">
        <f t="shared" si="3"/>
        <v/>
      </c>
      <c r="G249" s="59"/>
    </row>
    <row r="250" spans="1:7" ht="14.25" customHeight="1" x14ac:dyDescent="0.35">
      <c r="A250" s="116" t="s">
        <v>1123</v>
      </c>
      <c r="B250" s="117"/>
      <c r="C250" s="118"/>
      <c r="D250" s="118"/>
      <c r="E250" s="127" t="str">
        <f>IF(ISBLANK(D250),"",INDEX(ΑΜΚ,MATCH(D250,Data!$F$2:$F$999,0),1))</f>
        <v/>
      </c>
      <c r="F250" s="58" t="str">
        <f t="shared" si="3"/>
        <v/>
      </c>
      <c r="G250" s="59"/>
    </row>
    <row r="251" spans="1:7" ht="14.25" customHeight="1" x14ac:dyDescent="0.35">
      <c r="A251" s="116" t="s">
        <v>1123</v>
      </c>
      <c r="B251" s="117"/>
      <c r="C251" s="118"/>
      <c r="D251" s="118"/>
      <c r="E251" s="127" t="str">
        <f>IF(ISBLANK(D251),"",INDEX(ΑΜΚ,MATCH(D251,Data!$F$2:$F$999,0),1))</f>
        <v/>
      </c>
      <c r="F251" s="58" t="str">
        <f t="shared" si="3"/>
        <v/>
      </c>
      <c r="G251" s="59"/>
    </row>
    <row r="252" spans="1:7" ht="14.25" customHeight="1" x14ac:dyDescent="0.35">
      <c r="A252" s="116" t="s">
        <v>1123</v>
      </c>
      <c r="B252" s="117"/>
      <c r="C252" s="118"/>
      <c r="D252" s="118"/>
      <c r="E252" s="127" t="str">
        <f>IF(ISBLANK(D252),"",INDEX(ΑΜΚ,MATCH(D252,Data!$F$2:$F$999,0),1))</f>
        <v/>
      </c>
      <c r="F252" s="58" t="str">
        <f t="shared" si="3"/>
        <v/>
      </c>
      <c r="G252" s="59"/>
    </row>
    <row r="253" spans="1:7" ht="14.25" customHeight="1" x14ac:dyDescent="0.35">
      <c r="A253" s="116" t="s">
        <v>1123</v>
      </c>
      <c r="B253" s="117"/>
      <c r="C253" s="118"/>
      <c r="D253" s="118"/>
      <c r="E253" s="127" t="str">
        <f>IF(ISBLANK(D253),"",INDEX(ΑΜΚ,MATCH(D253,Data!$F$2:$F$999,0),1))</f>
        <v/>
      </c>
      <c r="F253" s="58" t="str">
        <f t="shared" si="3"/>
        <v/>
      </c>
      <c r="G253" s="59"/>
    </row>
    <row r="254" spans="1:7" ht="14.25" customHeight="1" x14ac:dyDescent="0.35">
      <c r="A254" s="116" t="s">
        <v>1123</v>
      </c>
      <c r="B254" s="117"/>
      <c r="C254" s="118"/>
      <c r="D254" s="118"/>
      <c r="E254" s="127" t="str">
        <f>IF(ISBLANK(D254),"",INDEX(ΑΜΚ,MATCH(D254,Data!$F$2:$F$999,0),1))</f>
        <v/>
      </c>
      <c r="F254" s="58" t="str">
        <f t="shared" si="3"/>
        <v/>
      </c>
      <c r="G254" s="59"/>
    </row>
    <row r="255" spans="1:7" ht="14.25" customHeight="1" x14ac:dyDescent="0.35">
      <c r="A255" s="116" t="s">
        <v>1123</v>
      </c>
      <c r="B255" s="117"/>
      <c r="C255" s="118"/>
      <c r="D255" s="118"/>
      <c r="E255" s="127" t="str">
        <f>IF(ISBLANK(D255),"",INDEX(ΑΜΚ,MATCH(D255,Data!$F$2:$F$999,0),1))</f>
        <v/>
      </c>
      <c r="F255" s="58" t="str">
        <f t="shared" si="3"/>
        <v/>
      </c>
      <c r="G255" s="59"/>
    </row>
    <row r="256" spans="1:7" ht="14.25" customHeight="1" x14ac:dyDescent="0.35">
      <c r="A256" s="116" t="s">
        <v>1123</v>
      </c>
      <c r="B256" s="117"/>
      <c r="C256" s="118"/>
      <c r="D256" s="118"/>
      <c r="E256" s="127" t="str">
        <f>IF(ISBLANK(D256),"",INDEX(ΑΜΚ,MATCH(D256,Data!$F$2:$F$999,0),1))</f>
        <v/>
      </c>
      <c r="F256" s="58" t="str">
        <f t="shared" si="3"/>
        <v/>
      </c>
      <c r="G256" s="59"/>
    </row>
    <row r="257" spans="1:7" ht="14.25" customHeight="1" x14ac:dyDescent="0.35">
      <c r="A257" s="116" t="s">
        <v>1123</v>
      </c>
      <c r="B257" s="117"/>
      <c r="C257" s="118"/>
      <c r="D257" s="118"/>
      <c r="E257" s="127" t="str">
        <f>IF(ISBLANK(D257),"",INDEX(ΑΜΚ,MATCH(D257,Data!$F$2:$F$999,0),1))</f>
        <v/>
      </c>
      <c r="F257" s="58" t="str">
        <f t="shared" si="3"/>
        <v/>
      </c>
      <c r="G257" s="59"/>
    </row>
    <row r="258" spans="1:7" ht="14.25" customHeight="1" x14ac:dyDescent="0.35">
      <c r="A258" s="116" t="s">
        <v>1123</v>
      </c>
      <c r="B258" s="117"/>
      <c r="C258" s="118"/>
      <c r="D258" s="118"/>
      <c r="E258" s="127" t="str">
        <f>IF(ISBLANK(D258),"",INDEX(ΑΜΚ,MATCH(D258,Data!$F$2:$F$999,0),1))</f>
        <v/>
      </c>
      <c r="F258" s="58" t="str">
        <f t="shared" ref="F258:F321" si="4">IF(ISBLANK(C258),"",INDEX(ΚΩΔ_ΜΑΘΗΜ_ΑΙΣΘ_Α2,MATCH(C258,ΜΑΘΗΜ_ΑΙΣΘ_Α2,0)))</f>
        <v/>
      </c>
      <c r="G258" s="59"/>
    </row>
    <row r="259" spans="1:7" ht="14.25" customHeight="1" x14ac:dyDescent="0.35">
      <c r="A259" s="116" t="s">
        <v>1123</v>
      </c>
      <c r="B259" s="117"/>
      <c r="C259" s="118"/>
      <c r="D259" s="118"/>
      <c r="E259" s="127" t="str">
        <f>IF(ISBLANK(D259),"",INDEX(ΑΜΚ,MATCH(D259,Data!$F$2:$F$999,0),1))</f>
        <v/>
      </c>
      <c r="F259" s="58" t="str">
        <f t="shared" si="4"/>
        <v/>
      </c>
      <c r="G259" s="59"/>
    </row>
    <row r="260" spans="1:7" ht="14.25" customHeight="1" x14ac:dyDescent="0.35">
      <c r="A260" s="116" t="s">
        <v>1123</v>
      </c>
      <c r="B260" s="117"/>
      <c r="C260" s="118"/>
      <c r="D260" s="118"/>
      <c r="E260" s="127" t="str">
        <f>IF(ISBLANK(D260),"",INDEX(ΑΜΚ,MATCH(D260,Data!$F$2:$F$999,0),1))</f>
        <v/>
      </c>
      <c r="F260" s="58" t="str">
        <f t="shared" si="4"/>
        <v/>
      </c>
      <c r="G260" s="59"/>
    </row>
    <row r="261" spans="1:7" ht="14.25" customHeight="1" x14ac:dyDescent="0.35">
      <c r="A261" s="116" t="s">
        <v>1123</v>
      </c>
      <c r="B261" s="117"/>
      <c r="C261" s="118"/>
      <c r="D261" s="118"/>
      <c r="E261" s="127" t="str">
        <f>IF(ISBLANK(D261),"",INDEX(ΑΜΚ,MATCH(D261,Data!$F$2:$F$999,0),1))</f>
        <v/>
      </c>
      <c r="F261" s="58" t="str">
        <f t="shared" si="4"/>
        <v/>
      </c>
      <c r="G261" s="59"/>
    </row>
    <row r="262" spans="1:7" ht="14.25" customHeight="1" x14ac:dyDescent="0.35">
      <c r="A262" s="116" t="s">
        <v>1123</v>
      </c>
      <c r="B262" s="117"/>
      <c r="C262" s="118"/>
      <c r="D262" s="118"/>
      <c r="E262" s="127" t="str">
        <f>IF(ISBLANK(D262),"",INDEX(ΑΜΚ,MATCH(D262,Data!$F$2:$F$999,0),1))</f>
        <v/>
      </c>
      <c r="F262" s="58" t="str">
        <f t="shared" si="4"/>
        <v/>
      </c>
      <c r="G262" s="59"/>
    </row>
    <row r="263" spans="1:7" ht="14.25" customHeight="1" x14ac:dyDescent="0.35">
      <c r="A263" s="116" t="s">
        <v>1123</v>
      </c>
      <c r="B263" s="117"/>
      <c r="C263" s="118"/>
      <c r="D263" s="118"/>
      <c r="E263" s="127" t="str">
        <f>IF(ISBLANK(D263),"",INDEX(ΑΜΚ,MATCH(D263,Data!$F$2:$F$999,0),1))</f>
        <v/>
      </c>
      <c r="F263" s="58" t="str">
        <f t="shared" si="4"/>
        <v/>
      </c>
      <c r="G263" s="59"/>
    </row>
    <row r="264" spans="1:7" ht="14.25" customHeight="1" x14ac:dyDescent="0.35">
      <c r="A264" s="116" t="s">
        <v>1123</v>
      </c>
      <c r="B264" s="117"/>
      <c r="C264" s="118"/>
      <c r="D264" s="118"/>
      <c r="E264" s="127" t="str">
        <f>IF(ISBLANK(D264),"",INDEX(ΑΜΚ,MATCH(D264,Data!$F$2:$F$999,0),1))</f>
        <v/>
      </c>
      <c r="F264" s="58" t="str">
        <f t="shared" si="4"/>
        <v/>
      </c>
      <c r="G264" s="59"/>
    </row>
    <row r="265" spans="1:7" ht="14.25" customHeight="1" x14ac:dyDescent="0.35">
      <c r="A265" s="116" t="s">
        <v>1123</v>
      </c>
      <c r="B265" s="117"/>
      <c r="C265" s="118"/>
      <c r="D265" s="118"/>
      <c r="E265" s="127" t="str">
        <f>IF(ISBLANK(D265),"",INDEX(ΑΜΚ,MATCH(D265,Data!$F$2:$F$999,0),1))</f>
        <v/>
      </c>
      <c r="F265" s="58" t="str">
        <f t="shared" si="4"/>
        <v/>
      </c>
      <c r="G265" s="59"/>
    </row>
    <row r="266" spans="1:7" ht="14.25" customHeight="1" x14ac:dyDescent="0.35">
      <c r="A266" s="116" t="s">
        <v>1123</v>
      </c>
      <c r="B266" s="117"/>
      <c r="C266" s="118"/>
      <c r="D266" s="118"/>
      <c r="E266" s="127" t="str">
        <f>IF(ISBLANK(D266),"",INDEX(ΑΜΚ,MATCH(D266,Data!$F$2:$F$999,0),1))</f>
        <v/>
      </c>
      <c r="F266" s="58" t="str">
        <f t="shared" si="4"/>
        <v/>
      </c>
      <c r="G266" s="59"/>
    </row>
    <row r="267" spans="1:7" ht="14.25" customHeight="1" x14ac:dyDescent="0.35">
      <c r="A267" s="116" t="s">
        <v>1123</v>
      </c>
      <c r="B267" s="117"/>
      <c r="C267" s="118"/>
      <c r="D267" s="118"/>
      <c r="E267" s="127" t="str">
        <f>IF(ISBLANK(D267),"",INDEX(ΑΜΚ,MATCH(D267,Data!$F$2:$F$999,0),1))</f>
        <v/>
      </c>
      <c r="F267" s="58" t="str">
        <f t="shared" si="4"/>
        <v/>
      </c>
      <c r="G267" s="59"/>
    </row>
    <row r="268" spans="1:7" ht="14.25" customHeight="1" x14ac:dyDescent="0.35">
      <c r="A268" s="116" t="s">
        <v>1123</v>
      </c>
      <c r="B268" s="117"/>
      <c r="C268" s="118"/>
      <c r="D268" s="118"/>
      <c r="E268" s="127" t="str">
        <f>IF(ISBLANK(D268),"",INDEX(ΑΜΚ,MATCH(D268,Data!$F$2:$F$999,0),1))</f>
        <v/>
      </c>
      <c r="F268" s="58" t="str">
        <f t="shared" si="4"/>
        <v/>
      </c>
      <c r="G268" s="59"/>
    </row>
    <row r="269" spans="1:7" ht="14.25" customHeight="1" x14ac:dyDescent="0.35">
      <c r="A269" s="116" t="s">
        <v>1123</v>
      </c>
      <c r="B269" s="117"/>
      <c r="C269" s="118"/>
      <c r="D269" s="118"/>
      <c r="E269" s="127" t="str">
        <f>IF(ISBLANK(D269),"",INDEX(ΑΜΚ,MATCH(D269,Data!$F$2:$F$999,0),1))</f>
        <v/>
      </c>
      <c r="F269" s="58" t="str">
        <f t="shared" si="4"/>
        <v/>
      </c>
      <c r="G269" s="59"/>
    </row>
    <row r="270" spans="1:7" ht="14.25" customHeight="1" x14ac:dyDescent="0.35">
      <c r="A270" s="116" t="s">
        <v>1123</v>
      </c>
      <c r="B270" s="117"/>
      <c r="C270" s="118"/>
      <c r="D270" s="118"/>
      <c r="E270" s="127" t="str">
        <f>IF(ISBLANK(D270),"",INDEX(ΑΜΚ,MATCH(D270,Data!$F$2:$F$999,0),1))</f>
        <v/>
      </c>
      <c r="F270" s="58" t="str">
        <f t="shared" si="4"/>
        <v/>
      </c>
      <c r="G270" s="59"/>
    </row>
    <row r="271" spans="1:7" ht="14.25" customHeight="1" x14ac:dyDescent="0.35">
      <c r="A271" s="116" t="s">
        <v>1123</v>
      </c>
      <c r="B271" s="117"/>
      <c r="C271" s="118"/>
      <c r="D271" s="118"/>
      <c r="E271" s="127" t="str">
        <f>IF(ISBLANK(D271),"",INDEX(ΑΜΚ,MATCH(D271,Data!$F$2:$F$999,0),1))</f>
        <v/>
      </c>
      <c r="F271" s="58" t="str">
        <f t="shared" si="4"/>
        <v/>
      </c>
      <c r="G271" s="59"/>
    </row>
    <row r="272" spans="1:7" ht="14.25" customHeight="1" x14ac:dyDescent="0.35">
      <c r="A272" s="116" t="s">
        <v>1123</v>
      </c>
      <c r="B272" s="117"/>
      <c r="C272" s="118"/>
      <c r="D272" s="118"/>
      <c r="E272" s="127" t="str">
        <f>IF(ISBLANK(D272),"",INDEX(ΑΜΚ,MATCH(D272,Data!$F$2:$F$999,0),1))</f>
        <v/>
      </c>
      <c r="F272" s="58" t="str">
        <f t="shared" si="4"/>
        <v/>
      </c>
      <c r="G272" s="59"/>
    </row>
    <row r="273" spans="1:7" ht="14.25" customHeight="1" x14ac:dyDescent="0.35">
      <c r="A273" s="116" t="s">
        <v>1123</v>
      </c>
      <c r="B273" s="117"/>
      <c r="C273" s="118"/>
      <c r="D273" s="118"/>
      <c r="E273" s="127" t="str">
        <f>IF(ISBLANK(D273),"",INDEX(ΑΜΚ,MATCH(D273,Data!$F$2:$F$999,0),1))</f>
        <v/>
      </c>
      <c r="F273" s="58" t="str">
        <f t="shared" si="4"/>
        <v/>
      </c>
      <c r="G273" s="59"/>
    </row>
    <row r="274" spans="1:7" ht="14.25" customHeight="1" x14ac:dyDescent="0.35">
      <c r="A274" s="116" t="s">
        <v>1123</v>
      </c>
      <c r="B274" s="117"/>
      <c r="C274" s="118"/>
      <c r="D274" s="118"/>
      <c r="E274" s="127" t="str">
        <f>IF(ISBLANK(D274),"",INDEX(ΑΜΚ,MATCH(D274,Data!$F$2:$F$999,0),1))</f>
        <v/>
      </c>
      <c r="F274" s="58" t="str">
        <f t="shared" si="4"/>
        <v/>
      </c>
      <c r="G274" s="59"/>
    </row>
    <row r="275" spans="1:7" ht="14.25" customHeight="1" x14ac:dyDescent="0.35">
      <c r="A275" s="116" t="s">
        <v>1123</v>
      </c>
      <c r="B275" s="117"/>
      <c r="C275" s="118"/>
      <c r="D275" s="118"/>
      <c r="E275" s="127" t="str">
        <f>IF(ISBLANK(D275),"",INDEX(ΑΜΚ,MATCH(D275,Data!$F$2:$F$999,0),1))</f>
        <v/>
      </c>
      <c r="F275" s="58" t="str">
        <f t="shared" si="4"/>
        <v/>
      </c>
      <c r="G275" s="59"/>
    </row>
    <row r="276" spans="1:7" ht="14.25" customHeight="1" x14ac:dyDescent="0.35">
      <c r="A276" s="116" t="s">
        <v>1123</v>
      </c>
      <c r="B276" s="117"/>
      <c r="C276" s="118"/>
      <c r="D276" s="118"/>
      <c r="E276" s="127" t="str">
        <f>IF(ISBLANK(D276),"",INDEX(ΑΜΚ,MATCH(D276,Data!$F$2:$F$999,0),1))</f>
        <v/>
      </c>
      <c r="F276" s="58" t="str">
        <f t="shared" si="4"/>
        <v/>
      </c>
      <c r="G276" s="59"/>
    </row>
    <row r="277" spans="1:7" ht="14.25" customHeight="1" x14ac:dyDescent="0.35">
      <c r="A277" s="116" t="s">
        <v>1123</v>
      </c>
      <c r="B277" s="117"/>
      <c r="C277" s="118"/>
      <c r="D277" s="118"/>
      <c r="E277" s="127" t="str">
        <f>IF(ISBLANK(D277),"",INDEX(ΑΜΚ,MATCH(D277,Data!$F$2:$F$999,0),1))</f>
        <v/>
      </c>
      <c r="F277" s="58" t="str">
        <f t="shared" si="4"/>
        <v/>
      </c>
      <c r="G277" s="59"/>
    </row>
    <row r="278" spans="1:7" ht="14.25" customHeight="1" x14ac:dyDescent="0.35">
      <c r="A278" s="116" t="s">
        <v>1123</v>
      </c>
      <c r="B278" s="117"/>
      <c r="C278" s="118"/>
      <c r="D278" s="118"/>
      <c r="E278" s="127" t="str">
        <f>IF(ISBLANK(D278),"",INDEX(ΑΜΚ,MATCH(D278,Data!$F$2:$F$999,0),1))</f>
        <v/>
      </c>
      <c r="F278" s="58" t="str">
        <f t="shared" si="4"/>
        <v/>
      </c>
      <c r="G278" s="59"/>
    </row>
    <row r="279" spans="1:7" ht="14.25" customHeight="1" x14ac:dyDescent="0.35">
      <c r="A279" s="116" t="s">
        <v>1123</v>
      </c>
      <c r="B279" s="117"/>
      <c r="C279" s="118"/>
      <c r="D279" s="118"/>
      <c r="E279" s="127" t="str">
        <f>IF(ISBLANK(D279),"",INDEX(ΑΜΚ,MATCH(D279,Data!$F$2:$F$999,0),1))</f>
        <v/>
      </c>
      <c r="F279" s="58" t="str">
        <f t="shared" si="4"/>
        <v/>
      </c>
      <c r="G279" s="59"/>
    </row>
    <row r="280" spans="1:7" ht="14.25" customHeight="1" x14ac:dyDescent="0.35">
      <c r="A280" s="116" t="s">
        <v>1123</v>
      </c>
      <c r="B280" s="117"/>
      <c r="C280" s="118"/>
      <c r="D280" s="118"/>
      <c r="E280" s="127" t="str">
        <f>IF(ISBLANK(D280),"",INDEX(ΑΜΚ,MATCH(D280,Data!$F$2:$F$999,0),1))</f>
        <v/>
      </c>
      <c r="F280" s="58" t="str">
        <f t="shared" si="4"/>
        <v/>
      </c>
      <c r="G280" s="59"/>
    </row>
    <row r="281" spans="1:7" ht="14.25" customHeight="1" x14ac:dyDescent="0.35">
      <c r="A281" s="116" t="s">
        <v>1123</v>
      </c>
      <c r="B281" s="117"/>
      <c r="C281" s="118"/>
      <c r="D281" s="118"/>
      <c r="E281" s="127" t="str">
        <f>IF(ISBLANK(D281),"",INDEX(ΑΜΚ,MATCH(D281,Data!$F$2:$F$999,0),1))</f>
        <v/>
      </c>
      <c r="F281" s="58" t="str">
        <f t="shared" si="4"/>
        <v/>
      </c>
      <c r="G281" s="59"/>
    </row>
    <row r="282" spans="1:7" ht="14.25" customHeight="1" x14ac:dyDescent="0.35">
      <c r="A282" s="116" t="s">
        <v>1123</v>
      </c>
      <c r="B282" s="117"/>
      <c r="C282" s="118"/>
      <c r="D282" s="118"/>
      <c r="E282" s="127" t="str">
        <f>IF(ISBLANK(D282),"",INDEX(ΑΜΚ,MATCH(D282,Data!$F$2:$F$999,0),1))</f>
        <v/>
      </c>
      <c r="F282" s="58" t="str">
        <f t="shared" si="4"/>
        <v/>
      </c>
      <c r="G282" s="59"/>
    </row>
    <row r="283" spans="1:7" ht="14.25" customHeight="1" x14ac:dyDescent="0.35">
      <c r="A283" s="116" t="s">
        <v>1123</v>
      </c>
      <c r="B283" s="117"/>
      <c r="C283" s="118"/>
      <c r="D283" s="118"/>
      <c r="E283" s="127" t="str">
        <f>IF(ISBLANK(D283),"",INDEX(ΑΜΚ,MATCH(D283,Data!$F$2:$F$999,0),1))</f>
        <v/>
      </c>
      <c r="F283" s="58" t="str">
        <f t="shared" si="4"/>
        <v/>
      </c>
      <c r="G283" s="59"/>
    </row>
    <row r="284" spans="1:7" ht="14.25" customHeight="1" x14ac:dyDescent="0.35">
      <c r="A284" s="116" t="s">
        <v>1123</v>
      </c>
      <c r="B284" s="117"/>
      <c r="C284" s="118"/>
      <c r="D284" s="118"/>
      <c r="E284" s="127" t="str">
        <f>IF(ISBLANK(D284),"",INDEX(ΑΜΚ,MATCH(D284,Data!$F$2:$F$999,0),1))</f>
        <v/>
      </c>
      <c r="F284" s="58" t="str">
        <f t="shared" si="4"/>
        <v/>
      </c>
      <c r="G284" s="59"/>
    </row>
    <row r="285" spans="1:7" ht="14.25" customHeight="1" x14ac:dyDescent="0.35">
      <c r="A285" s="116" t="s">
        <v>1123</v>
      </c>
      <c r="B285" s="117"/>
      <c r="C285" s="118"/>
      <c r="D285" s="118"/>
      <c r="E285" s="127" t="str">
        <f>IF(ISBLANK(D285),"",INDEX(ΑΜΚ,MATCH(D285,Data!$F$2:$F$999,0),1))</f>
        <v/>
      </c>
      <c r="F285" s="58" t="str">
        <f t="shared" si="4"/>
        <v/>
      </c>
      <c r="G285" s="59"/>
    </row>
    <row r="286" spans="1:7" ht="14.25" customHeight="1" x14ac:dyDescent="0.35">
      <c r="A286" s="116" t="s">
        <v>1123</v>
      </c>
      <c r="B286" s="117"/>
      <c r="C286" s="118"/>
      <c r="D286" s="118"/>
      <c r="E286" s="127" t="str">
        <f>IF(ISBLANK(D286),"",INDEX(ΑΜΚ,MATCH(D286,Data!$F$2:$F$999,0),1))</f>
        <v/>
      </c>
      <c r="F286" s="58" t="str">
        <f t="shared" si="4"/>
        <v/>
      </c>
      <c r="G286" s="59"/>
    </row>
    <row r="287" spans="1:7" ht="14.25" customHeight="1" x14ac:dyDescent="0.35">
      <c r="A287" s="116" t="s">
        <v>1123</v>
      </c>
      <c r="B287" s="117"/>
      <c r="C287" s="118"/>
      <c r="D287" s="118"/>
      <c r="E287" s="127" t="str">
        <f>IF(ISBLANK(D287),"",INDEX(ΑΜΚ,MATCH(D287,Data!$F$2:$F$999,0),1))</f>
        <v/>
      </c>
      <c r="F287" s="58" t="str">
        <f t="shared" si="4"/>
        <v/>
      </c>
      <c r="G287" s="59"/>
    </row>
    <row r="288" spans="1:7" ht="14.25" customHeight="1" x14ac:dyDescent="0.35">
      <c r="A288" s="116" t="s">
        <v>1123</v>
      </c>
      <c r="B288" s="117"/>
      <c r="C288" s="118"/>
      <c r="D288" s="118"/>
      <c r="E288" s="127" t="str">
        <f>IF(ISBLANK(D288),"",INDEX(ΑΜΚ,MATCH(D288,Data!$F$2:$F$999,0),1))</f>
        <v/>
      </c>
      <c r="F288" s="58" t="str">
        <f t="shared" si="4"/>
        <v/>
      </c>
      <c r="G288" s="59"/>
    </row>
    <row r="289" spans="1:7" ht="14.25" customHeight="1" x14ac:dyDescent="0.35">
      <c r="A289" s="116" t="s">
        <v>1123</v>
      </c>
      <c r="B289" s="117"/>
      <c r="C289" s="118"/>
      <c r="D289" s="118"/>
      <c r="E289" s="127" t="str">
        <f>IF(ISBLANK(D289),"",INDEX(ΑΜΚ,MATCH(D289,Data!$F$2:$F$999,0),1))</f>
        <v/>
      </c>
      <c r="F289" s="58" t="str">
        <f t="shared" si="4"/>
        <v/>
      </c>
      <c r="G289" s="59"/>
    </row>
    <row r="290" spans="1:7" ht="14.25" customHeight="1" x14ac:dyDescent="0.35">
      <c r="A290" s="116" t="s">
        <v>1123</v>
      </c>
      <c r="B290" s="117"/>
      <c r="C290" s="118"/>
      <c r="D290" s="118"/>
      <c r="E290" s="127" t="str">
        <f>IF(ISBLANK(D290),"",INDEX(ΑΜΚ,MATCH(D290,Data!$F$2:$F$999,0),1))</f>
        <v/>
      </c>
      <c r="F290" s="58" t="str">
        <f t="shared" si="4"/>
        <v/>
      </c>
      <c r="G290" s="59"/>
    </row>
    <row r="291" spans="1:7" ht="14.25" customHeight="1" x14ac:dyDescent="0.35">
      <c r="A291" s="116" t="s">
        <v>1123</v>
      </c>
      <c r="B291" s="117"/>
      <c r="C291" s="118"/>
      <c r="D291" s="118"/>
      <c r="E291" s="127" t="str">
        <f>IF(ISBLANK(D291),"",INDEX(ΑΜΚ,MATCH(D291,Data!$F$2:$F$999,0),1))</f>
        <v/>
      </c>
      <c r="F291" s="58" t="str">
        <f t="shared" si="4"/>
        <v/>
      </c>
      <c r="G291" s="59"/>
    </row>
    <row r="292" spans="1:7" ht="14.25" customHeight="1" x14ac:dyDescent="0.35">
      <c r="A292" s="116" t="s">
        <v>1123</v>
      </c>
      <c r="B292" s="117"/>
      <c r="C292" s="118"/>
      <c r="D292" s="118"/>
      <c r="E292" s="127" t="str">
        <f>IF(ISBLANK(D292),"",INDEX(ΑΜΚ,MATCH(D292,Data!$F$2:$F$999,0),1))</f>
        <v/>
      </c>
      <c r="F292" s="58" t="str">
        <f t="shared" si="4"/>
        <v/>
      </c>
      <c r="G292" s="59"/>
    </row>
    <row r="293" spans="1:7" ht="14.25" customHeight="1" x14ac:dyDescent="0.35">
      <c r="A293" s="116" t="s">
        <v>1123</v>
      </c>
      <c r="B293" s="117"/>
      <c r="C293" s="118"/>
      <c r="D293" s="118"/>
      <c r="E293" s="127" t="str">
        <f>IF(ISBLANK(D293),"",INDEX(ΑΜΚ,MATCH(D293,Data!$F$2:$F$999,0),1))</f>
        <v/>
      </c>
      <c r="F293" s="58" t="str">
        <f t="shared" si="4"/>
        <v/>
      </c>
      <c r="G293" s="59"/>
    </row>
    <row r="294" spans="1:7" ht="14.25" customHeight="1" x14ac:dyDescent="0.35">
      <c r="A294" s="116" t="s">
        <v>1123</v>
      </c>
      <c r="B294" s="117"/>
      <c r="C294" s="118"/>
      <c r="D294" s="118"/>
      <c r="E294" s="127" t="str">
        <f>IF(ISBLANK(D294),"",INDEX(ΑΜΚ,MATCH(D294,Data!$F$2:$F$999,0),1))</f>
        <v/>
      </c>
      <c r="F294" s="58" t="str">
        <f t="shared" si="4"/>
        <v/>
      </c>
      <c r="G294" s="59"/>
    </row>
    <row r="295" spans="1:7" ht="14.25" customHeight="1" x14ac:dyDescent="0.35">
      <c r="A295" s="116" t="s">
        <v>1123</v>
      </c>
      <c r="B295" s="117"/>
      <c r="C295" s="118"/>
      <c r="D295" s="118"/>
      <c r="E295" s="127" t="str">
        <f>IF(ISBLANK(D295),"",INDEX(ΑΜΚ,MATCH(D295,Data!$F$2:$F$999,0),1))</f>
        <v/>
      </c>
      <c r="F295" s="58" t="str">
        <f t="shared" si="4"/>
        <v/>
      </c>
      <c r="G295" s="59"/>
    </row>
    <row r="296" spans="1:7" ht="14.25" customHeight="1" x14ac:dyDescent="0.35">
      <c r="A296" s="116" t="s">
        <v>1123</v>
      </c>
      <c r="B296" s="117"/>
      <c r="C296" s="118"/>
      <c r="D296" s="118"/>
      <c r="E296" s="127" t="str">
        <f>IF(ISBLANK(D296),"",INDEX(ΑΜΚ,MATCH(D296,Data!$F$2:$F$999,0),1))</f>
        <v/>
      </c>
      <c r="F296" s="58" t="str">
        <f t="shared" si="4"/>
        <v/>
      </c>
      <c r="G296" s="59"/>
    </row>
    <row r="297" spans="1:7" ht="14.25" customHeight="1" x14ac:dyDescent="0.35">
      <c r="A297" s="116" t="s">
        <v>1123</v>
      </c>
      <c r="B297" s="117"/>
      <c r="C297" s="118"/>
      <c r="D297" s="118"/>
      <c r="E297" s="127" t="str">
        <f>IF(ISBLANK(D297),"",INDEX(ΑΜΚ,MATCH(D297,Data!$F$2:$F$999,0),1))</f>
        <v/>
      </c>
      <c r="F297" s="58" t="str">
        <f t="shared" si="4"/>
        <v/>
      </c>
      <c r="G297" s="59"/>
    </row>
    <row r="298" spans="1:7" ht="14.25" customHeight="1" x14ac:dyDescent="0.35">
      <c r="A298" s="116" t="s">
        <v>1123</v>
      </c>
      <c r="B298" s="117"/>
      <c r="C298" s="118"/>
      <c r="D298" s="118"/>
      <c r="E298" s="127" t="str">
        <f>IF(ISBLANK(D298),"",INDEX(ΑΜΚ,MATCH(D298,Data!$F$2:$F$999,0),1))</f>
        <v/>
      </c>
      <c r="F298" s="58" t="str">
        <f t="shared" si="4"/>
        <v/>
      </c>
      <c r="G298" s="59"/>
    </row>
    <row r="299" spans="1:7" ht="14.25" customHeight="1" x14ac:dyDescent="0.35">
      <c r="A299" s="116" t="s">
        <v>1123</v>
      </c>
      <c r="B299" s="117"/>
      <c r="C299" s="118"/>
      <c r="D299" s="118"/>
      <c r="E299" s="127" t="str">
        <f>IF(ISBLANK(D299),"",INDEX(ΑΜΚ,MATCH(D299,Data!$F$2:$F$999,0),1))</f>
        <v/>
      </c>
      <c r="F299" s="58" t="str">
        <f t="shared" si="4"/>
        <v/>
      </c>
      <c r="G299" s="59"/>
    </row>
    <row r="300" spans="1:7" ht="14.25" customHeight="1" x14ac:dyDescent="0.35">
      <c r="A300" s="116" t="s">
        <v>1123</v>
      </c>
      <c r="B300" s="117"/>
      <c r="C300" s="118"/>
      <c r="D300" s="118"/>
      <c r="E300" s="127" t="str">
        <f>IF(ISBLANK(D300),"",INDEX(ΑΜΚ,MATCH(D300,Data!$F$2:$F$999,0),1))</f>
        <v/>
      </c>
      <c r="F300" s="58" t="str">
        <f t="shared" si="4"/>
        <v/>
      </c>
      <c r="G300" s="59"/>
    </row>
    <row r="301" spans="1:7" ht="14.25" customHeight="1" x14ac:dyDescent="0.35">
      <c r="A301" s="116" t="s">
        <v>1123</v>
      </c>
      <c r="B301" s="117"/>
      <c r="C301" s="118"/>
      <c r="D301" s="118"/>
      <c r="E301" s="127" t="str">
        <f>IF(ISBLANK(D301),"",INDEX(ΑΜΚ,MATCH(D301,Data!$F$2:$F$999,0),1))</f>
        <v/>
      </c>
      <c r="F301" s="58" t="str">
        <f t="shared" si="4"/>
        <v/>
      </c>
      <c r="G301" s="59"/>
    </row>
    <row r="302" spans="1:7" ht="14.25" customHeight="1" x14ac:dyDescent="0.35">
      <c r="A302" s="116" t="s">
        <v>1123</v>
      </c>
      <c r="B302" s="117"/>
      <c r="C302" s="118"/>
      <c r="D302" s="118"/>
      <c r="E302" s="127" t="str">
        <f>IF(ISBLANK(D302),"",INDEX(ΑΜΚ,MATCH(D302,Data!$F$2:$F$999,0),1))</f>
        <v/>
      </c>
      <c r="F302" s="58" t="str">
        <f t="shared" si="4"/>
        <v/>
      </c>
      <c r="G302" s="59"/>
    </row>
    <row r="303" spans="1:7" ht="14.25" customHeight="1" x14ac:dyDescent="0.35">
      <c r="A303" s="116" t="s">
        <v>1123</v>
      </c>
      <c r="B303" s="117"/>
      <c r="C303" s="118"/>
      <c r="D303" s="118"/>
      <c r="E303" s="127" t="str">
        <f>IF(ISBLANK(D303),"",INDEX(ΑΜΚ,MATCH(D303,Data!$F$2:$F$999,0),1))</f>
        <v/>
      </c>
      <c r="F303" s="58" t="str">
        <f t="shared" si="4"/>
        <v/>
      </c>
      <c r="G303" s="59"/>
    </row>
    <row r="304" spans="1:7" ht="14.25" customHeight="1" x14ac:dyDescent="0.35">
      <c r="A304" s="116" t="s">
        <v>1123</v>
      </c>
      <c r="B304" s="117"/>
      <c r="C304" s="118"/>
      <c r="D304" s="118"/>
      <c r="E304" s="127" t="str">
        <f>IF(ISBLANK(D304),"",INDEX(ΑΜΚ,MATCH(D304,Data!$F$2:$F$999,0),1))</f>
        <v/>
      </c>
      <c r="F304" s="58" t="str">
        <f t="shared" si="4"/>
        <v/>
      </c>
      <c r="G304" s="59"/>
    </row>
    <row r="305" spans="1:7" ht="14.25" customHeight="1" x14ac:dyDescent="0.35">
      <c r="A305" s="116" t="s">
        <v>1123</v>
      </c>
      <c r="B305" s="117"/>
      <c r="C305" s="118"/>
      <c r="D305" s="118"/>
      <c r="E305" s="127" t="str">
        <f>IF(ISBLANK(D305),"",INDEX(ΑΜΚ,MATCH(D305,Data!$F$2:$F$999,0),1))</f>
        <v/>
      </c>
      <c r="F305" s="58" t="str">
        <f t="shared" si="4"/>
        <v/>
      </c>
      <c r="G305" s="59"/>
    </row>
    <row r="306" spans="1:7" ht="14.25" customHeight="1" x14ac:dyDescent="0.35">
      <c r="A306" s="116" t="s">
        <v>1123</v>
      </c>
      <c r="B306" s="117"/>
      <c r="C306" s="118"/>
      <c r="D306" s="118"/>
      <c r="E306" s="127" t="str">
        <f>IF(ISBLANK(D306),"",INDEX(ΑΜΚ,MATCH(D306,Data!$F$2:$F$999,0),1))</f>
        <v/>
      </c>
      <c r="F306" s="58" t="str">
        <f t="shared" si="4"/>
        <v/>
      </c>
      <c r="G306" s="59"/>
    </row>
    <row r="307" spans="1:7" ht="14.25" customHeight="1" x14ac:dyDescent="0.35">
      <c r="A307" s="116" t="s">
        <v>1123</v>
      </c>
      <c r="B307" s="117"/>
      <c r="C307" s="118"/>
      <c r="D307" s="118"/>
      <c r="E307" s="127" t="str">
        <f>IF(ISBLANK(D307),"",INDEX(ΑΜΚ,MATCH(D307,Data!$F$2:$F$999,0),1))</f>
        <v/>
      </c>
      <c r="F307" s="58" t="str">
        <f t="shared" si="4"/>
        <v/>
      </c>
      <c r="G307" s="59"/>
    </row>
    <row r="308" spans="1:7" ht="14.25" customHeight="1" x14ac:dyDescent="0.35">
      <c r="A308" s="116" t="s">
        <v>1123</v>
      </c>
      <c r="B308" s="117"/>
      <c r="C308" s="118"/>
      <c r="D308" s="118"/>
      <c r="E308" s="127" t="str">
        <f>IF(ISBLANK(D308),"",INDEX(ΑΜΚ,MATCH(D308,Data!$F$2:$F$999,0),1))</f>
        <v/>
      </c>
      <c r="F308" s="58" t="str">
        <f t="shared" si="4"/>
        <v/>
      </c>
      <c r="G308" s="59"/>
    </row>
    <row r="309" spans="1:7" ht="14.25" customHeight="1" x14ac:dyDescent="0.35">
      <c r="A309" s="116" t="s">
        <v>1123</v>
      </c>
      <c r="B309" s="117"/>
      <c r="C309" s="118"/>
      <c r="D309" s="118"/>
      <c r="E309" s="127" t="str">
        <f>IF(ISBLANK(D309),"",INDEX(ΑΜΚ,MATCH(D309,Data!$F$2:$F$999,0),1))</f>
        <v/>
      </c>
      <c r="F309" s="58" t="str">
        <f t="shared" si="4"/>
        <v/>
      </c>
      <c r="G309" s="59"/>
    </row>
    <row r="310" spans="1:7" ht="14.25" customHeight="1" x14ac:dyDescent="0.35">
      <c r="A310" s="116" t="s">
        <v>1123</v>
      </c>
      <c r="B310" s="117"/>
      <c r="C310" s="118"/>
      <c r="D310" s="118"/>
      <c r="E310" s="127" t="str">
        <f>IF(ISBLANK(D310),"",INDEX(ΑΜΚ,MATCH(D310,Data!$F$2:$F$999,0),1))</f>
        <v/>
      </c>
      <c r="F310" s="58" t="str">
        <f t="shared" si="4"/>
        <v/>
      </c>
      <c r="G310" s="59"/>
    </row>
    <row r="311" spans="1:7" ht="14.25" customHeight="1" x14ac:dyDescent="0.35">
      <c r="A311" s="116" t="s">
        <v>1123</v>
      </c>
      <c r="B311" s="117"/>
      <c r="C311" s="118"/>
      <c r="D311" s="118"/>
      <c r="E311" s="127" t="str">
        <f>IF(ISBLANK(D311),"",INDEX(ΑΜΚ,MATCH(D311,Data!$F$2:$F$999,0),1))</f>
        <v/>
      </c>
      <c r="F311" s="58" t="str">
        <f t="shared" si="4"/>
        <v/>
      </c>
      <c r="G311" s="59"/>
    </row>
    <row r="312" spans="1:7" ht="14.25" customHeight="1" x14ac:dyDescent="0.35">
      <c r="A312" s="116" t="s">
        <v>1123</v>
      </c>
      <c r="B312" s="117"/>
      <c r="C312" s="118"/>
      <c r="D312" s="118"/>
      <c r="E312" s="127" t="str">
        <f>IF(ISBLANK(D312),"",INDEX(ΑΜΚ,MATCH(D312,Data!$F$2:$F$999,0),1))</f>
        <v/>
      </c>
      <c r="F312" s="58" t="str">
        <f t="shared" si="4"/>
        <v/>
      </c>
      <c r="G312" s="59"/>
    </row>
    <row r="313" spans="1:7" ht="14.25" customHeight="1" x14ac:dyDescent="0.35">
      <c r="A313" s="116" t="s">
        <v>1123</v>
      </c>
      <c r="B313" s="117"/>
      <c r="C313" s="118"/>
      <c r="D313" s="118"/>
      <c r="E313" s="127" t="str">
        <f>IF(ISBLANK(D313),"",INDEX(ΑΜΚ,MATCH(D313,Data!$F$2:$F$999,0),1))</f>
        <v/>
      </c>
      <c r="F313" s="58" t="str">
        <f t="shared" si="4"/>
        <v/>
      </c>
      <c r="G313" s="59"/>
    </row>
    <row r="314" spans="1:7" ht="14.25" customHeight="1" x14ac:dyDescent="0.35">
      <c r="A314" s="116" t="s">
        <v>1123</v>
      </c>
      <c r="B314" s="117"/>
      <c r="C314" s="118"/>
      <c r="D314" s="118"/>
      <c r="E314" s="127" t="str">
        <f>IF(ISBLANK(D314),"",INDEX(ΑΜΚ,MATCH(D314,Data!$F$2:$F$999,0),1))</f>
        <v/>
      </c>
      <c r="F314" s="58" t="str">
        <f t="shared" si="4"/>
        <v/>
      </c>
      <c r="G314" s="59"/>
    </row>
    <row r="315" spans="1:7" ht="14.25" customHeight="1" x14ac:dyDescent="0.35">
      <c r="A315" s="116" t="s">
        <v>1123</v>
      </c>
      <c r="B315" s="117"/>
      <c r="C315" s="118"/>
      <c r="D315" s="118"/>
      <c r="E315" s="127" t="str">
        <f>IF(ISBLANK(D315),"",INDEX(ΑΜΚ,MATCH(D315,Data!$F$2:$F$999,0),1))</f>
        <v/>
      </c>
      <c r="F315" s="58" t="str">
        <f t="shared" si="4"/>
        <v/>
      </c>
      <c r="G315" s="59"/>
    </row>
    <row r="316" spans="1:7" ht="14.25" customHeight="1" x14ac:dyDescent="0.35">
      <c r="A316" s="116" t="s">
        <v>1123</v>
      </c>
      <c r="B316" s="117"/>
      <c r="C316" s="118"/>
      <c r="D316" s="118"/>
      <c r="E316" s="127" t="str">
        <f>IF(ISBLANK(D316),"",INDEX(ΑΜΚ,MATCH(D316,Data!$F$2:$F$999,0),1))</f>
        <v/>
      </c>
      <c r="F316" s="58" t="str">
        <f t="shared" si="4"/>
        <v/>
      </c>
      <c r="G316" s="59"/>
    </row>
    <row r="317" spans="1:7" ht="14.25" customHeight="1" x14ac:dyDescent="0.35">
      <c r="A317" s="116" t="s">
        <v>1123</v>
      </c>
      <c r="B317" s="117"/>
      <c r="C317" s="118"/>
      <c r="D317" s="118"/>
      <c r="E317" s="127" t="str">
        <f>IF(ISBLANK(D317),"",INDEX(ΑΜΚ,MATCH(D317,Data!$F$2:$F$999,0),1))</f>
        <v/>
      </c>
      <c r="F317" s="58" t="str">
        <f t="shared" si="4"/>
        <v/>
      </c>
      <c r="G317" s="59"/>
    </row>
    <row r="318" spans="1:7" ht="14.25" customHeight="1" x14ac:dyDescent="0.35">
      <c r="A318" s="116" t="s">
        <v>1123</v>
      </c>
      <c r="B318" s="117"/>
      <c r="C318" s="118"/>
      <c r="D318" s="118"/>
      <c r="E318" s="127" t="str">
        <f>IF(ISBLANK(D318),"",INDEX(ΑΜΚ,MATCH(D318,Data!$F$2:$F$999,0),1))</f>
        <v/>
      </c>
      <c r="F318" s="58" t="str">
        <f t="shared" si="4"/>
        <v/>
      </c>
      <c r="G318" s="59"/>
    </row>
    <row r="319" spans="1:7" ht="14.25" customHeight="1" x14ac:dyDescent="0.35">
      <c r="A319" s="116" t="s">
        <v>1123</v>
      </c>
      <c r="B319" s="117"/>
      <c r="C319" s="118"/>
      <c r="D319" s="118"/>
      <c r="E319" s="127" t="str">
        <f>IF(ISBLANK(D319),"",INDEX(ΑΜΚ,MATCH(D319,Data!$F$2:$F$999,0),1))</f>
        <v/>
      </c>
      <c r="F319" s="58" t="str">
        <f t="shared" si="4"/>
        <v/>
      </c>
      <c r="G319" s="59"/>
    </row>
    <row r="320" spans="1:7" ht="14.25" customHeight="1" x14ac:dyDescent="0.35">
      <c r="A320" s="116" t="s">
        <v>1123</v>
      </c>
      <c r="B320" s="117"/>
      <c r="C320" s="118"/>
      <c r="D320" s="118"/>
      <c r="E320" s="127" t="str">
        <f>IF(ISBLANK(D320),"",INDEX(ΑΜΚ,MATCH(D320,Data!$F$2:$F$999,0),1))</f>
        <v/>
      </c>
      <c r="F320" s="58" t="str">
        <f t="shared" si="4"/>
        <v/>
      </c>
      <c r="G320" s="59"/>
    </row>
    <row r="321" spans="1:7" ht="14.25" customHeight="1" x14ac:dyDescent="0.35">
      <c r="A321" s="116" t="s">
        <v>1123</v>
      </c>
      <c r="B321" s="117"/>
      <c r="C321" s="118"/>
      <c r="D321" s="118"/>
      <c r="E321" s="127" t="str">
        <f>IF(ISBLANK(D321),"",INDEX(ΑΜΚ,MATCH(D321,Data!$F$2:$F$999,0),1))</f>
        <v/>
      </c>
      <c r="F321" s="58" t="str">
        <f t="shared" si="4"/>
        <v/>
      </c>
      <c r="G321" s="59"/>
    </row>
    <row r="322" spans="1:7" ht="14.25" customHeight="1" x14ac:dyDescent="0.35">
      <c r="A322" s="116" t="s">
        <v>1123</v>
      </c>
      <c r="B322" s="117"/>
      <c r="C322" s="118"/>
      <c r="D322" s="118"/>
      <c r="E322" s="127" t="str">
        <f>IF(ISBLANK(D322),"",INDEX(ΑΜΚ,MATCH(D322,Data!$F$2:$F$999,0),1))</f>
        <v/>
      </c>
      <c r="F322" s="58" t="str">
        <f t="shared" ref="F322:F385" si="5">IF(ISBLANK(C322),"",INDEX(ΚΩΔ_ΜΑΘΗΜ_ΑΙΣΘ_Α2,MATCH(C322,ΜΑΘΗΜ_ΑΙΣΘ_Α2,0)))</f>
        <v/>
      </c>
      <c r="G322" s="59"/>
    </row>
    <row r="323" spans="1:7" ht="14.25" customHeight="1" x14ac:dyDescent="0.35">
      <c r="A323" s="116" t="s">
        <v>1123</v>
      </c>
      <c r="B323" s="117"/>
      <c r="C323" s="118"/>
      <c r="D323" s="118"/>
      <c r="E323" s="127" t="str">
        <f>IF(ISBLANK(D323),"",INDEX(ΑΜΚ,MATCH(D323,Data!$F$2:$F$999,0),1))</f>
        <v/>
      </c>
      <c r="F323" s="58" t="str">
        <f t="shared" si="5"/>
        <v/>
      </c>
      <c r="G323" s="59"/>
    </row>
    <row r="324" spans="1:7" ht="14.25" customHeight="1" x14ac:dyDescent="0.35">
      <c r="A324" s="116" t="s">
        <v>1123</v>
      </c>
      <c r="B324" s="117"/>
      <c r="C324" s="118"/>
      <c r="D324" s="118"/>
      <c r="E324" s="127" t="str">
        <f>IF(ISBLANK(D324),"",INDEX(ΑΜΚ,MATCH(D324,Data!$F$2:$F$999,0),1))</f>
        <v/>
      </c>
      <c r="F324" s="58" t="str">
        <f t="shared" si="5"/>
        <v/>
      </c>
      <c r="G324" s="59"/>
    </row>
    <row r="325" spans="1:7" ht="14.25" customHeight="1" x14ac:dyDescent="0.35">
      <c r="A325" s="116" t="s">
        <v>1123</v>
      </c>
      <c r="B325" s="117"/>
      <c r="C325" s="118"/>
      <c r="D325" s="118"/>
      <c r="E325" s="127" t="str">
        <f>IF(ISBLANK(D325),"",INDEX(ΑΜΚ,MATCH(D325,Data!$F$2:$F$999,0),1))</f>
        <v/>
      </c>
      <c r="F325" s="58" t="str">
        <f t="shared" si="5"/>
        <v/>
      </c>
      <c r="G325" s="59"/>
    </row>
    <row r="326" spans="1:7" ht="14.25" customHeight="1" x14ac:dyDescent="0.35">
      <c r="A326" s="116" t="s">
        <v>1123</v>
      </c>
      <c r="B326" s="117"/>
      <c r="C326" s="118"/>
      <c r="D326" s="118"/>
      <c r="E326" s="127" t="str">
        <f>IF(ISBLANK(D326),"",INDEX(ΑΜΚ,MATCH(D326,Data!$F$2:$F$999,0),1))</f>
        <v/>
      </c>
      <c r="F326" s="58" t="str">
        <f t="shared" si="5"/>
        <v/>
      </c>
      <c r="G326" s="59"/>
    </row>
    <row r="327" spans="1:7" ht="14.25" customHeight="1" x14ac:dyDescent="0.35">
      <c r="A327" s="116" t="s">
        <v>1123</v>
      </c>
      <c r="B327" s="117"/>
      <c r="C327" s="118"/>
      <c r="D327" s="118"/>
      <c r="E327" s="127" t="str">
        <f>IF(ISBLANK(D327),"",INDEX(ΑΜΚ,MATCH(D327,Data!$F$2:$F$999,0),1))</f>
        <v/>
      </c>
      <c r="F327" s="58" t="str">
        <f t="shared" si="5"/>
        <v/>
      </c>
      <c r="G327" s="59"/>
    </row>
    <row r="328" spans="1:7" ht="14.25" customHeight="1" x14ac:dyDescent="0.35">
      <c r="A328" s="116" t="s">
        <v>1123</v>
      </c>
      <c r="B328" s="117"/>
      <c r="C328" s="118"/>
      <c r="D328" s="118"/>
      <c r="E328" s="127" t="str">
        <f>IF(ISBLANK(D328),"",INDEX(ΑΜΚ,MATCH(D328,Data!$F$2:$F$999,0),1))</f>
        <v/>
      </c>
      <c r="F328" s="58" t="str">
        <f t="shared" si="5"/>
        <v/>
      </c>
      <c r="G328" s="59"/>
    </row>
    <row r="329" spans="1:7" ht="14.25" customHeight="1" x14ac:dyDescent="0.35">
      <c r="A329" s="116" t="s">
        <v>1123</v>
      </c>
      <c r="B329" s="117"/>
      <c r="C329" s="118"/>
      <c r="D329" s="118"/>
      <c r="E329" s="127" t="str">
        <f>IF(ISBLANK(D329),"",INDEX(ΑΜΚ,MATCH(D329,Data!$F$2:$F$999,0),1))</f>
        <v/>
      </c>
      <c r="F329" s="58" t="str">
        <f t="shared" si="5"/>
        <v/>
      </c>
      <c r="G329" s="59"/>
    </row>
    <row r="330" spans="1:7" ht="14.25" customHeight="1" x14ac:dyDescent="0.35">
      <c r="A330" s="116" t="s">
        <v>1123</v>
      </c>
      <c r="B330" s="117"/>
      <c r="C330" s="118"/>
      <c r="D330" s="118"/>
      <c r="E330" s="127" t="str">
        <f>IF(ISBLANK(D330),"",INDEX(ΑΜΚ,MATCH(D330,Data!$F$2:$F$999,0),1))</f>
        <v/>
      </c>
      <c r="F330" s="58" t="str">
        <f t="shared" si="5"/>
        <v/>
      </c>
      <c r="G330" s="59"/>
    </row>
    <row r="331" spans="1:7" ht="14.25" customHeight="1" x14ac:dyDescent="0.35">
      <c r="A331" s="116" t="s">
        <v>1123</v>
      </c>
      <c r="B331" s="117"/>
      <c r="C331" s="118"/>
      <c r="D331" s="118"/>
      <c r="E331" s="127" t="str">
        <f>IF(ISBLANK(D331),"",INDEX(ΑΜΚ,MATCH(D331,Data!$F$2:$F$999,0),1))</f>
        <v/>
      </c>
      <c r="F331" s="58" t="str">
        <f t="shared" si="5"/>
        <v/>
      </c>
      <c r="G331" s="59"/>
    </row>
    <row r="332" spans="1:7" ht="14.25" customHeight="1" x14ac:dyDescent="0.35">
      <c r="A332" s="116" t="s">
        <v>1123</v>
      </c>
      <c r="B332" s="117"/>
      <c r="C332" s="118"/>
      <c r="D332" s="118"/>
      <c r="E332" s="127" t="str">
        <f>IF(ISBLANK(D332),"",INDEX(ΑΜΚ,MATCH(D332,Data!$F$2:$F$999,0),1))</f>
        <v/>
      </c>
      <c r="F332" s="58" t="str">
        <f t="shared" si="5"/>
        <v/>
      </c>
      <c r="G332" s="59"/>
    </row>
    <row r="333" spans="1:7" ht="14.25" customHeight="1" x14ac:dyDescent="0.35">
      <c r="A333" s="116" t="s">
        <v>1123</v>
      </c>
      <c r="B333" s="117"/>
      <c r="C333" s="118"/>
      <c r="D333" s="118"/>
      <c r="E333" s="127" t="str">
        <f>IF(ISBLANK(D333),"",INDEX(ΑΜΚ,MATCH(D333,Data!$F$2:$F$999,0),1))</f>
        <v/>
      </c>
      <c r="F333" s="58" t="str">
        <f t="shared" si="5"/>
        <v/>
      </c>
      <c r="G333" s="59"/>
    </row>
    <row r="334" spans="1:7" ht="14.25" customHeight="1" x14ac:dyDescent="0.35">
      <c r="A334" s="116" t="s">
        <v>1123</v>
      </c>
      <c r="B334" s="117"/>
      <c r="C334" s="118"/>
      <c r="D334" s="118"/>
      <c r="E334" s="127" t="str">
        <f>IF(ISBLANK(D334),"",INDEX(ΑΜΚ,MATCH(D334,Data!$F$2:$F$999,0),1))</f>
        <v/>
      </c>
      <c r="F334" s="58" t="str">
        <f t="shared" si="5"/>
        <v/>
      </c>
      <c r="G334" s="59"/>
    </row>
    <row r="335" spans="1:7" ht="14.25" customHeight="1" x14ac:dyDescent="0.35">
      <c r="A335" s="116" t="s">
        <v>1123</v>
      </c>
      <c r="B335" s="117"/>
      <c r="C335" s="118"/>
      <c r="D335" s="118"/>
      <c r="E335" s="127" t="str">
        <f>IF(ISBLANK(D335),"",INDEX(ΑΜΚ,MATCH(D335,Data!$F$2:$F$999,0),1))</f>
        <v/>
      </c>
      <c r="F335" s="58" t="str">
        <f t="shared" si="5"/>
        <v/>
      </c>
      <c r="G335" s="59"/>
    </row>
    <row r="336" spans="1:7" ht="14.25" customHeight="1" x14ac:dyDescent="0.35">
      <c r="A336" s="116" t="s">
        <v>1123</v>
      </c>
      <c r="B336" s="117"/>
      <c r="C336" s="118"/>
      <c r="D336" s="118"/>
      <c r="E336" s="127" t="str">
        <f>IF(ISBLANK(D336),"",INDEX(ΑΜΚ,MATCH(D336,Data!$F$2:$F$999,0),1))</f>
        <v/>
      </c>
      <c r="F336" s="58" t="str">
        <f t="shared" si="5"/>
        <v/>
      </c>
      <c r="G336" s="59"/>
    </row>
    <row r="337" spans="1:7" ht="14.25" customHeight="1" x14ac:dyDescent="0.35">
      <c r="A337" s="116" t="s">
        <v>1123</v>
      </c>
      <c r="B337" s="117"/>
      <c r="C337" s="118"/>
      <c r="D337" s="118"/>
      <c r="E337" s="127" t="str">
        <f>IF(ISBLANK(D337),"",INDEX(ΑΜΚ,MATCH(D337,Data!$F$2:$F$999,0),1))</f>
        <v/>
      </c>
      <c r="F337" s="58" t="str">
        <f t="shared" si="5"/>
        <v/>
      </c>
      <c r="G337" s="59"/>
    </row>
    <row r="338" spans="1:7" ht="14.25" customHeight="1" x14ac:dyDescent="0.35">
      <c r="A338" s="116" t="s">
        <v>1123</v>
      </c>
      <c r="B338" s="117"/>
      <c r="C338" s="118"/>
      <c r="D338" s="118"/>
      <c r="E338" s="127" t="str">
        <f>IF(ISBLANK(D338),"",INDEX(ΑΜΚ,MATCH(D338,Data!$F$2:$F$999,0),1))</f>
        <v/>
      </c>
      <c r="F338" s="58" t="str">
        <f t="shared" si="5"/>
        <v/>
      </c>
      <c r="G338" s="59"/>
    </row>
    <row r="339" spans="1:7" ht="14.25" customHeight="1" x14ac:dyDescent="0.35">
      <c r="A339" s="116" t="s">
        <v>1123</v>
      </c>
      <c r="B339" s="117"/>
      <c r="C339" s="118"/>
      <c r="D339" s="118"/>
      <c r="E339" s="127" t="str">
        <f>IF(ISBLANK(D339),"",INDEX(ΑΜΚ,MATCH(D339,Data!$F$2:$F$999,0),1))</f>
        <v/>
      </c>
      <c r="F339" s="58" t="str">
        <f t="shared" si="5"/>
        <v/>
      </c>
      <c r="G339" s="59"/>
    </row>
    <row r="340" spans="1:7" ht="14.25" customHeight="1" x14ac:dyDescent="0.35">
      <c r="A340" s="116" t="s">
        <v>1123</v>
      </c>
      <c r="B340" s="117"/>
      <c r="C340" s="118"/>
      <c r="D340" s="118"/>
      <c r="E340" s="127" t="str">
        <f>IF(ISBLANK(D340),"",INDEX(ΑΜΚ,MATCH(D340,Data!$F$2:$F$999,0),1))</f>
        <v/>
      </c>
      <c r="F340" s="58" t="str">
        <f t="shared" si="5"/>
        <v/>
      </c>
      <c r="G340" s="59"/>
    </row>
    <row r="341" spans="1:7" ht="14.25" customHeight="1" x14ac:dyDescent="0.35">
      <c r="A341" s="116" t="s">
        <v>1123</v>
      </c>
      <c r="B341" s="117"/>
      <c r="C341" s="118"/>
      <c r="D341" s="118"/>
      <c r="E341" s="127" t="str">
        <f>IF(ISBLANK(D341),"",INDEX(ΑΜΚ,MATCH(D341,Data!$F$2:$F$999,0),1))</f>
        <v/>
      </c>
      <c r="F341" s="58" t="str">
        <f t="shared" si="5"/>
        <v/>
      </c>
      <c r="G341" s="59"/>
    </row>
    <row r="342" spans="1:7" ht="14.25" customHeight="1" x14ac:dyDescent="0.35">
      <c r="A342" s="116" t="s">
        <v>1123</v>
      </c>
      <c r="B342" s="117"/>
      <c r="C342" s="118"/>
      <c r="D342" s="118"/>
      <c r="E342" s="127" t="str">
        <f>IF(ISBLANK(D342),"",INDEX(ΑΜΚ,MATCH(D342,Data!$F$2:$F$999,0),1))</f>
        <v/>
      </c>
      <c r="F342" s="58" t="str">
        <f t="shared" si="5"/>
        <v/>
      </c>
      <c r="G342" s="59"/>
    </row>
    <row r="343" spans="1:7" ht="14.25" customHeight="1" x14ac:dyDescent="0.35">
      <c r="A343" s="116" t="s">
        <v>1123</v>
      </c>
      <c r="B343" s="117"/>
      <c r="C343" s="118"/>
      <c r="D343" s="118"/>
      <c r="E343" s="127" t="str">
        <f>IF(ISBLANK(D343),"",INDEX(ΑΜΚ,MATCH(D343,Data!$F$2:$F$999,0),1))</f>
        <v/>
      </c>
      <c r="F343" s="58" t="str">
        <f t="shared" si="5"/>
        <v/>
      </c>
      <c r="G343" s="59"/>
    </row>
    <row r="344" spans="1:7" ht="14.25" customHeight="1" x14ac:dyDescent="0.35">
      <c r="A344" s="116" t="s">
        <v>1123</v>
      </c>
      <c r="B344" s="117"/>
      <c r="C344" s="118"/>
      <c r="D344" s="118"/>
      <c r="E344" s="127" t="str">
        <f>IF(ISBLANK(D344),"",INDEX(ΑΜΚ,MATCH(D344,Data!$F$2:$F$999,0),1))</f>
        <v/>
      </c>
      <c r="F344" s="58" t="str">
        <f t="shared" si="5"/>
        <v/>
      </c>
      <c r="G344" s="59"/>
    </row>
    <row r="345" spans="1:7" ht="14.25" customHeight="1" x14ac:dyDescent="0.35">
      <c r="A345" s="116" t="s">
        <v>1123</v>
      </c>
      <c r="B345" s="117"/>
      <c r="C345" s="118"/>
      <c r="D345" s="118"/>
      <c r="E345" s="127" t="str">
        <f>IF(ISBLANK(D345),"",INDEX(ΑΜΚ,MATCH(D345,Data!$F$2:$F$999,0),1))</f>
        <v/>
      </c>
      <c r="F345" s="58" t="str">
        <f t="shared" si="5"/>
        <v/>
      </c>
      <c r="G345" s="59"/>
    </row>
    <row r="346" spans="1:7" ht="14.25" customHeight="1" x14ac:dyDescent="0.35">
      <c r="A346" s="116" t="s">
        <v>1123</v>
      </c>
      <c r="B346" s="117"/>
      <c r="C346" s="118"/>
      <c r="D346" s="118"/>
      <c r="E346" s="127" t="str">
        <f>IF(ISBLANK(D346),"",INDEX(ΑΜΚ,MATCH(D346,Data!$F$2:$F$999,0),1))</f>
        <v/>
      </c>
      <c r="F346" s="58" t="str">
        <f t="shared" si="5"/>
        <v/>
      </c>
      <c r="G346" s="59"/>
    </row>
    <row r="347" spans="1:7" ht="14.25" customHeight="1" x14ac:dyDescent="0.35">
      <c r="A347" s="116" t="s">
        <v>1123</v>
      </c>
      <c r="B347" s="117"/>
      <c r="C347" s="118"/>
      <c r="D347" s="118"/>
      <c r="E347" s="127" t="str">
        <f>IF(ISBLANK(D347),"",INDEX(ΑΜΚ,MATCH(D347,Data!$F$2:$F$999,0),1))</f>
        <v/>
      </c>
      <c r="F347" s="58" t="str">
        <f t="shared" si="5"/>
        <v/>
      </c>
      <c r="G347" s="59"/>
    </row>
    <row r="348" spans="1:7" ht="14.25" customHeight="1" x14ac:dyDescent="0.35">
      <c r="A348" s="116" t="s">
        <v>1123</v>
      </c>
      <c r="B348" s="117"/>
      <c r="C348" s="118"/>
      <c r="D348" s="118"/>
      <c r="E348" s="127" t="str">
        <f>IF(ISBLANK(D348),"",INDEX(ΑΜΚ,MATCH(D348,Data!$F$2:$F$999,0),1))</f>
        <v/>
      </c>
      <c r="F348" s="58" t="str">
        <f t="shared" si="5"/>
        <v/>
      </c>
      <c r="G348" s="59"/>
    </row>
    <row r="349" spans="1:7" ht="14.25" customHeight="1" x14ac:dyDescent="0.35">
      <c r="A349" s="116" t="s">
        <v>1123</v>
      </c>
      <c r="B349" s="117"/>
      <c r="C349" s="118"/>
      <c r="D349" s="118"/>
      <c r="E349" s="127" t="str">
        <f>IF(ISBLANK(D349),"",INDEX(ΑΜΚ,MATCH(D349,Data!$F$2:$F$999,0),1))</f>
        <v/>
      </c>
      <c r="F349" s="58" t="str">
        <f t="shared" si="5"/>
        <v/>
      </c>
      <c r="G349" s="59"/>
    </row>
    <row r="350" spans="1:7" ht="14.25" customHeight="1" x14ac:dyDescent="0.35">
      <c r="A350" s="116" t="s">
        <v>1123</v>
      </c>
      <c r="B350" s="117"/>
      <c r="C350" s="118"/>
      <c r="D350" s="118"/>
      <c r="E350" s="127" t="str">
        <f>IF(ISBLANK(D350),"",INDEX(ΑΜΚ,MATCH(D350,Data!$F$2:$F$999,0),1))</f>
        <v/>
      </c>
      <c r="F350" s="58" t="str">
        <f t="shared" si="5"/>
        <v/>
      </c>
      <c r="G350" s="59"/>
    </row>
    <row r="351" spans="1:7" ht="14.25" customHeight="1" x14ac:dyDescent="0.35">
      <c r="A351" s="116" t="s">
        <v>1123</v>
      </c>
      <c r="B351" s="117"/>
      <c r="C351" s="118"/>
      <c r="D351" s="118"/>
      <c r="E351" s="127" t="str">
        <f>IF(ISBLANK(D351),"",INDEX(ΑΜΚ,MATCH(D351,Data!$F$2:$F$999,0),1))</f>
        <v/>
      </c>
      <c r="F351" s="58" t="str">
        <f t="shared" si="5"/>
        <v/>
      </c>
      <c r="G351" s="59"/>
    </row>
    <row r="352" spans="1:7" ht="14.25" customHeight="1" x14ac:dyDescent="0.35">
      <c r="A352" s="116" t="s">
        <v>1123</v>
      </c>
      <c r="B352" s="117"/>
      <c r="C352" s="118"/>
      <c r="D352" s="118"/>
      <c r="E352" s="127" t="str">
        <f>IF(ISBLANK(D352),"",INDEX(ΑΜΚ,MATCH(D352,Data!$F$2:$F$999,0),1))</f>
        <v/>
      </c>
      <c r="F352" s="58" t="str">
        <f t="shared" si="5"/>
        <v/>
      </c>
      <c r="G352" s="59"/>
    </row>
    <row r="353" spans="1:7" ht="14.25" customHeight="1" x14ac:dyDescent="0.35">
      <c r="A353" s="116" t="s">
        <v>1123</v>
      </c>
      <c r="B353" s="117"/>
      <c r="C353" s="118"/>
      <c r="D353" s="118"/>
      <c r="E353" s="127" t="str">
        <f>IF(ISBLANK(D353),"",INDEX(ΑΜΚ,MATCH(D353,Data!$F$2:$F$999,0),1))</f>
        <v/>
      </c>
      <c r="F353" s="58" t="str">
        <f t="shared" si="5"/>
        <v/>
      </c>
      <c r="G353" s="59"/>
    </row>
    <row r="354" spans="1:7" ht="14.25" customHeight="1" x14ac:dyDescent="0.35">
      <c r="A354" s="116" t="s">
        <v>1123</v>
      </c>
      <c r="B354" s="117"/>
      <c r="C354" s="118"/>
      <c r="D354" s="118"/>
      <c r="E354" s="127" t="str">
        <f>IF(ISBLANK(D354),"",INDEX(ΑΜΚ,MATCH(D354,Data!$F$2:$F$999,0),1))</f>
        <v/>
      </c>
      <c r="F354" s="58" t="str">
        <f t="shared" si="5"/>
        <v/>
      </c>
      <c r="G354" s="59"/>
    </row>
    <row r="355" spans="1:7" ht="14.25" customHeight="1" x14ac:dyDescent="0.35">
      <c r="A355" s="116" t="s">
        <v>1123</v>
      </c>
      <c r="B355" s="117"/>
      <c r="C355" s="118"/>
      <c r="D355" s="118"/>
      <c r="E355" s="127" t="str">
        <f>IF(ISBLANK(D355),"",INDEX(ΑΜΚ,MATCH(D355,Data!$F$2:$F$999,0),1))</f>
        <v/>
      </c>
      <c r="F355" s="58" t="str">
        <f t="shared" si="5"/>
        <v/>
      </c>
      <c r="G355" s="59"/>
    </row>
    <row r="356" spans="1:7" ht="14.25" customHeight="1" x14ac:dyDescent="0.35">
      <c r="A356" s="116" t="s">
        <v>1123</v>
      </c>
      <c r="B356" s="117"/>
      <c r="C356" s="118"/>
      <c r="D356" s="118"/>
      <c r="E356" s="127" t="str">
        <f>IF(ISBLANK(D356),"",INDEX(ΑΜΚ,MATCH(D356,Data!$F$2:$F$999,0),1))</f>
        <v/>
      </c>
      <c r="F356" s="58" t="str">
        <f t="shared" si="5"/>
        <v/>
      </c>
      <c r="G356" s="59"/>
    </row>
    <row r="357" spans="1:7" ht="14.25" customHeight="1" x14ac:dyDescent="0.35">
      <c r="A357" s="116" t="s">
        <v>1123</v>
      </c>
      <c r="B357" s="117"/>
      <c r="C357" s="118"/>
      <c r="D357" s="118"/>
      <c r="E357" s="127" t="str">
        <f>IF(ISBLANK(D357),"",INDEX(ΑΜΚ,MATCH(D357,Data!$F$2:$F$999,0),1))</f>
        <v/>
      </c>
      <c r="F357" s="58" t="str">
        <f t="shared" si="5"/>
        <v/>
      </c>
      <c r="G357" s="59"/>
    </row>
    <row r="358" spans="1:7" ht="14.25" customHeight="1" x14ac:dyDescent="0.35">
      <c r="A358" s="116" t="s">
        <v>1123</v>
      </c>
      <c r="B358" s="117"/>
      <c r="C358" s="118"/>
      <c r="D358" s="118"/>
      <c r="E358" s="127" t="str">
        <f>IF(ISBLANK(D358),"",INDEX(ΑΜΚ,MATCH(D358,Data!$F$2:$F$999,0),1))</f>
        <v/>
      </c>
      <c r="F358" s="58" t="str">
        <f t="shared" si="5"/>
        <v/>
      </c>
      <c r="G358" s="59"/>
    </row>
    <row r="359" spans="1:7" ht="14.25" customHeight="1" x14ac:dyDescent="0.35">
      <c r="A359" s="116" t="s">
        <v>1123</v>
      </c>
      <c r="B359" s="117"/>
      <c r="C359" s="118"/>
      <c r="D359" s="118"/>
      <c r="E359" s="127" t="str">
        <f>IF(ISBLANK(D359),"",INDEX(ΑΜΚ,MATCH(D359,Data!$F$2:$F$999,0),1))</f>
        <v/>
      </c>
      <c r="F359" s="58" t="str">
        <f t="shared" si="5"/>
        <v/>
      </c>
      <c r="G359" s="59"/>
    </row>
    <row r="360" spans="1:7" ht="14.25" customHeight="1" x14ac:dyDescent="0.35">
      <c r="A360" s="116" t="s">
        <v>1123</v>
      </c>
      <c r="B360" s="117"/>
      <c r="C360" s="118"/>
      <c r="D360" s="118"/>
      <c r="E360" s="127" t="str">
        <f>IF(ISBLANK(D360),"",INDEX(ΑΜΚ,MATCH(D360,Data!$F$2:$F$999,0),1))</f>
        <v/>
      </c>
      <c r="F360" s="58" t="str">
        <f t="shared" si="5"/>
        <v/>
      </c>
      <c r="G360" s="59"/>
    </row>
    <row r="361" spans="1:7" ht="14.25" customHeight="1" x14ac:dyDescent="0.35">
      <c r="A361" s="116" t="s">
        <v>1123</v>
      </c>
      <c r="B361" s="117"/>
      <c r="C361" s="118"/>
      <c r="D361" s="118"/>
      <c r="E361" s="127" t="str">
        <f>IF(ISBLANK(D361),"",INDEX(ΑΜΚ,MATCH(D361,Data!$F$2:$F$999,0),1))</f>
        <v/>
      </c>
      <c r="F361" s="58" t="str">
        <f t="shared" si="5"/>
        <v/>
      </c>
      <c r="G361" s="59"/>
    </row>
    <row r="362" spans="1:7" ht="14.25" customHeight="1" x14ac:dyDescent="0.35">
      <c r="A362" s="116" t="s">
        <v>1123</v>
      </c>
      <c r="B362" s="117"/>
      <c r="C362" s="118"/>
      <c r="D362" s="118"/>
      <c r="E362" s="127" t="str">
        <f>IF(ISBLANK(D362),"",INDEX(ΑΜΚ,MATCH(D362,Data!$F$2:$F$999,0),1))</f>
        <v/>
      </c>
      <c r="F362" s="58" t="str">
        <f t="shared" si="5"/>
        <v/>
      </c>
      <c r="G362" s="59"/>
    </row>
    <row r="363" spans="1:7" ht="14.25" customHeight="1" x14ac:dyDescent="0.35">
      <c r="A363" s="116" t="s">
        <v>1123</v>
      </c>
      <c r="B363" s="117"/>
      <c r="C363" s="118"/>
      <c r="D363" s="118"/>
      <c r="E363" s="127" t="str">
        <f>IF(ISBLANK(D363),"",INDEX(ΑΜΚ,MATCH(D363,Data!$F$2:$F$999,0),1))</f>
        <v/>
      </c>
      <c r="F363" s="58" t="str">
        <f t="shared" si="5"/>
        <v/>
      </c>
      <c r="G363" s="59"/>
    </row>
    <row r="364" spans="1:7" ht="14.25" customHeight="1" x14ac:dyDescent="0.35">
      <c r="A364" s="116" t="s">
        <v>1123</v>
      </c>
      <c r="B364" s="117"/>
      <c r="C364" s="118"/>
      <c r="D364" s="118"/>
      <c r="E364" s="127" t="str">
        <f>IF(ISBLANK(D364),"",INDEX(ΑΜΚ,MATCH(D364,Data!$F$2:$F$999,0),1))</f>
        <v/>
      </c>
      <c r="F364" s="58" t="str">
        <f t="shared" si="5"/>
        <v/>
      </c>
      <c r="G364" s="59"/>
    </row>
    <row r="365" spans="1:7" ht="14.25" customHeight="1" x14ac:dyDescent="0.35">
      <c r="A365" s="116" t="s">
        <v>1123</v>
      </c>
      <c r="B365" s="117"/>
      <c r="C365" s="118"/>
      <c r="D365" s="118"/>
      <c r="E365" s="127" t="str">
        <f>IF(ISBLANK(D365),"",INDEX(ΑΜΚ,MATCH(D365,Data!$F$2:$F$999,0),1))</f>
        <v/>
      </c>
      <c r="F365" s="58" t="str">
        <f t="shared" si="5"/>
        <v/>
      </c>
      <c r="G365" s="59"/>
    </row>
    <row r="366" spans="1:7" ht="14.25" customHeight="1" x14ac:dyDescent="0.35">
      <c r="A366" s="116" t="s">
        <v>1123</v>
      </c>
      <c r="B366" s="117"/>
      <c r="C366" s="118"/>
      <c r="D366" s="118"/>
      <c r="E366" s="127" t="str">
        <f>IF(ISBLANK(D366),"",INDEX(ΑΜΚ,MATCH(D366,Data!$F$2:$F$999,0),1))</f>
        <v/>
      </c>
      <c r="F366" s="58" t="str">
        <f t="shared" si="5"/>
        <v/>
      </c>
      <c r="G366" s="59"/>
    </row>
    <row r="367" spans="1:7" ht="14.25" customHeight="1" x14ac:dyDescent="0.35">
      <c r="A367" s="116" t="s">
        <v>1123</v>
      </c>
      <c r="B367" s="117"/>
      <c r="C367" s="118"/>
      <c r="D367" s="118"/>
      <c r="E367" s="127" t="str">
        <f>IF(ISBLANK(D367),"",INDEX(ΑΜΚ,MATCH(D367,Data!$F$2:$F$999,0),1))</f>
        <v/>
      </c>
      <c r="F367" s="58" t="str">
        <f t="shared" si="5"/>
        <v/>
      </c>
      <c r="G367" s="59"/>
    </row>
    <row r="368" spans="1:7" ht="14.25" customHeight="1" x14ac:dyDescent="0.35">
      <c r="A368" s="116" t="s">
        <v>1123</v>
      </c>
      <c r="B368" s="117"/>
      <c r="C368" s="118"/>
      <c r="D368" s="118"/>
      <c r="E368" s="127" t="str">
        <f>IF(ISBLANK(D368),"",INDEX(ΑΜΚ,MATCH(D368,Data!$F$2:$F$999,0),1))</f>
        <v/>
      </c>
      <c r="F368" s="58" t="str">
        <f t="shared" si="5"/>
        <v/>
      </c>
      <c r="G368" s="59"/>
    </row>
    <row r="369" spans="1:7" ht="14.25" customHeight="1" x14ac:dyDescent="0.35">
      <c r="A369" s="116" t="s">
        <v>1123</v>
      </c>
      <c r="B369" s="117"/>
      <c r="C369" s="118"/>
      <c r="D369" s="118"/>
      <c r="E369" s="127" t="str">
        <f>IF(ISBLANK(D369),"",INDEX(ΑΜΚ,MATCH(D369,Data!$F$2:$F$999,0),1))</f>
        <v/>
      </c>
      <c r="F369" s="58" t="str">
        <f t="shared" si="5"/>
        <v/>
      </c>
      <c r="G369" s="59"/>
    </row>
    <row r="370" spans="1:7" ht="14.25" customHeight="1" x14ac:dyDescent="0.35">
      <c r="A370" s="116" t="s">
        <v>1123</v>
      </c>
      <c r="B370" s="117"/>
      <c r="C370" s="118"/>
      <c r="D370" s="118"/>
      <c r="E370" s="127" t="str">
        <f>IF(ISBLANK(D370),"",INDEX(ΑΜΚ,MATCH(D370,Data!$F$2:$F$999,0),1))</f>
        <v/>
      </c>
      <c r="F370" s="58" t="str">
        <f t="shared" si="5"/>
        <v/>
      </c>
      <c r="G370" s="59"/>
    </row>
    <row r="371" spans="1:7" ht="14.25" customHeight="1" x14ac:dyDescent="0.35">
      <c r="A371" s="116" t="s">
        <v>1123</v>
      </c>
      <c r="B371" s="117"/>
      <c r="C371" s="118"/>
      <c r="D371" s="118"/>
      <c r="E371" s="127" t="str">
        <f>IF(ISBLANK(D371),"",INDEX(ΑΜΚ,MATCH(D371,Data!$F$2:$F$999,0),1))</f>
        <v/>
      </c>
      <c r="F371" s="58" t="str">
        <f t="shared" si="5"/>
        <v/>
      </c>
      <c r="G371" s="59"/>
    </row>
    <row r="372" spans="1:7" ht="14.25" customHeight="1" x14ac:dyDescent="0.35">
      <c r="A372" s="116" t="s">
        <v>1123</v>
      </c>
      <c r="B372" s="117"/>
      <c r="C372" s="118"/>
      <c r="D372" s="118"/>
      <c r="E372" s="127" t="str">
        <f>IF(ISBLANK(D372),"",INDEX(ΑΜΚ,MATCH(D372,Data!$F$2:$F$999,0),1))</f>
        <v/>
      </c>
      <c r="F372" s="58" t="str">
        <f t="shared" si="5"/>
        <v/>
      </c>
      <c r="G372" s="59"/>
    </row>
    <row r="373" spans="1:7" ht="14.25" customHeight="1" x14ac:dyDescent="0.35">
      <c r="A373" s="116" t="s">
        <v>1123</v>
      </c>
      <c r="B373" s="117"/>
      <c r="C373" s="118"/>
      <c r="D373" s="118"/>
      <c r="E373" s="127" t="str">
        <f>IF(ISBLANK(D373),"",INDEX(ΑΜΚ,MATCH(D373,Data!$F$2:$F$999,0),1))</f>
        <v/>
      </c>
      <c r="F373" s="58" t="str">
        <f t="shared" si="5"/>
        <v/>
      </c>
      <c r="G373" s="59"/>
    </row>
    <row r="374" spans="1:7" ht="14.25" customHeight="1" x14ac:dyDescent="0.35">
      <c r="A374" s="116" t="s">
        <v>1123</v>
      </c>
      <c r="B374" s="117"/>
      <c r="C374" s="118"/>
      <c r="D374" s="118"/>
      <c r="E374" s="127" t="str">
        <f>IF(ISBLANK(D374),"",INDEX(ΑΜΚ,MATCH(D374,Data!$F$2:$F$999,0),1))</f>
        <v/>
      </c>
      <c r="F374" s="58" t="str">
        <f t="shared" si="5"/>
        <v/>
      </c>
      <c r="G374" s="59"/>
    </row>
    <row r="375" spans="1:7" ht="14.25" customHeight="1" x14ac:dyDescent="0.35">
      <c r="A375" s="116" t="s">
        <v>1123</v>
      </c>
      <c r="B375" s="117"/>
      <c r="C375" s="118"/>
      <c r="D375" s="118"/>
      <c r="E375" s="127" t="str">
        <f>IF(ISBLANK(D375),"",INDEX(ΑΜΚ,MATCH(D375,Data!$F$2:$F$999,0),1))</f>
        <v/>
      </c>
      <c r="F375" s="58" t="str">
        <f t="shared" si="5"/>
        <v/>
      </c>
      <c r="G375" s="59"/>
    </row>
    <row r="376" spans="1:7" ht="14.25" customHeight="1" x14ac:dyDescent="0.35">
      <c r="A376" s="116" t="s">
        <v>1123</v>
      </c>
      <c r="B376" s="117"/>
      <c r="C376" s="118"/>
      <c r="D376" s="118"/>
      <c r="E376" s="127" t="str">
        <f>IF(ISBLANK(D376),"",INDEX(ΑΜΚ,MATCH(D376,Data!$F$2:$F$999,0),1))</f>
        <v/>
      </c>
      <c r="F376" s="58" t="str">
        <f t="shared" si="5"/>
        <v/>
      </c>
      <c r="G376" s="59"/>
    </row>
    <row r="377" spans="1:7" ht="14.25" customHeight="1" x14ac:dyDescent="0.35">
      <c r="A377" s="116" t="s">
        <v>1123</v>
      </c>
      <c r="B377" s="117"/>
      <c r="C377" s="118"/>
      <c r="D377" s="118"/>
      <c r="E377" s="127" t="str">
        <f>IF(ISBLANK(D377),"",INDEX(ΑΜΚ,MATCH(D377,Data!$F$2:$F$999,0),1))</f>
        <v/>
      </c>
      <c r="F377" s="58" t="str">
        <f t="shared" si="5"/>
        <v/>
      </c>
      <c r="G377" s="59"/>
    </row>
    <row r="378" spans="1:7" ht="14.25" customHeight="1" x14ac:dyDescent="0.35">
      <c r="A378" s="116" t="s">
        <v>1123</v>
      </c>
      <c r="B378" s="117"/>
      <c r="C378" s="118"/>
      <c r="D378" s="118"/>
      <c r="E378" s="127" t="str">
        <f>IF(ISBLANK(D378),"",INDEX(ΑΜΚ,MATCH(D378,Data!$F$2:$F$999,0),1))</f>
        <v/>
      </c>
      <c r="F378" s="58" t="str">
        <f t="shared" si="5"/>
        <v/>
      </c>
      <c r="G378" s="59"/>
    </row>
    <row r="379" spans="1:7" ht="14.25" customHeight="1" x14ac:dyDescent="0.35">
      <c r="A379" s="116" t="s">
        <v>1123</v>
      </c>
      <c r="B379" s="117"/>
      <c r="C379" s="118"/>
      <c r="D379" s="118"/>
      <c r="E379" s="127" t="str">
        <f>IF(ISBLANK(D379),"",INDEX(ΑΜΚ,MATCH(D379,Data!$F$2:$F$999,0),1))</f>
        <v/>
      </c>
      <c r="F379" s="58" t="str">
        <f t="shared" si="5"/>
        <v/>
      </c>
      <c r="G379" s="59"/>
    </row>
    <row r="380" spans="1:7" ht="14.25" customHeight="1" x14ac:dyDescent="0.35">
      <c r="A380" s="116" t="s">
        <v>1123</v>
      </c>
      <c r="B380" s="117"/>
      <c r="C380" s="118"/>
      <c r="D380" s="118"/>
      <c r="E380" s="127" t="str">
        <f>IF(ISBLANK(D380),"",INDEX(ΑΜΚ,MATCH(D380,Data!$F$2:$F$999,0),1))</f>
        <v/>
      </c>
      <c r="F380" s="58" t="str">
        <f t="shared" si="5"/>
        <v/>
      </c>
      <c r="G380" s="59"/>
    </row>
    <row r="381" spans="1:7" ht="14.25" customHeight="1" x14ac:dyDescent="0.35">
      <c r="A381" s="116" t="s">
        <v>1123</v>
      </c>
      <c r="B381" s="117"/>
      <c r="C381" s="118"/>
      <c r="D381" s="118"/>
      <c r="E381" s="127" t="str">
        <f>IF(ISBLANK(D381),"",INDEX(ΑΜΚ,MATCH(D381,Data!$F$2:$F$999,0),1))</f>
        <v/>
      </c>
      <c r="F381" s="58" t="str">
        <f t="shared" si="5"/>
        <v/>
      </c>
      <c r="G381" s="59"/>
    </row>
    <row r="382" spans="1:7" ht="14.25" customHeight="1" x14ac:dyDescent="0.35">
      <c r="A382" s="116" t="s">
        <v>1123</v>
      </c>
      <c r="B382" s="117"/>
      <c r="C382" s="118"/>
      <c r="D382" s="118"/>
      <c r="E382" s="127" t="str">
        <f>IF(ISBLANK(D382),"",INDEX(ΑΜΚ,MATCH(D382,Data!$F$2:$F$999,0),1))</f>
        <v/>
      </c>
      <c r="F382" s="58" t="str">
        <f t="shared" si="5"/>
        <v/>
      </c>
      <c r="G382" s="59"/>
    </row>
    <row r="383" spans="1:7" ht="14.25" customHeight="1" x14ac:dyDescent="0.35">
      <c r="A383" s="116" t="s">
        <v>1123</v>
      </c>
      <c r="B383" s="117"/>
      <c r="C383" s="118"/>
      <c r="D383" s="118"/>
      <c r="E383" s="127" t="str">
        <f>IF(ISBLANK(D383),"",INDEX(ΑΜΚ,MATCH(D383,Data!$F$2:$F$999,0),1))</f>
        <v/>
      </c>
      <c r="F383" s="58" t="str">
        <f t="shared" si="5"/>
        <v/>
      </c>
      <c r="G383" s="59"/>
    </row>
    <row r="384" spans="1:7" ht="14.25" customHeight="1" x14ac:dyDescent="0.35">
      <c r="A384" s="116" t="s">
        <v>1123</v>
      </c>
      <c r="B384" s="117"/>
      <c r="C384" s="118"/>
      <c r="D384" s="118"/>
      <c r="E384" s="127" t="str">
        <f>IF(ISBLANK(D384),"",INDEX(ΑΜΚ,MATCH(D384,Data!$F$2:$F$999,0),1))</f>
        <v/>
      </c>
      <c r="F384" s="58" t="str">
        <f t="shared" si="5"/>
        <v/>
      </c>
      <c r="G384" s="59"/>
    </row>
    <row r="385" spans="1:7" ht="14.25" customHeight="1" x14ac:dyDescent="0.35">
      <c r="A385" s="116" t="s">
        <v>1123</v>
      </c>
      <c r="B385" s="117"/>
      <c r="C385" s="118"/>
      <c r="D385" s="118"/>
      <c r="E385" s="127" t="str">
        <f>IF(ISBLANK(D385),"",INDEX(ΑΜΚ,MATCH(D385,Data!$F$2:$F$999,0),1))</f>
        <v/>
      </c>
      <c r="F385" s="58" t="str">
        <f t="shared" si="5"/>
        <v/>
      </c>
      <c r="G385" s="59"/>
    </row>
    <row r="386" spans="1:7" ht="14.25" customHeight="1" x14ac:dyDescent="0.35">
      <c r="A386" s="116" t="s">
        <v>1123</v>
      </c>
      <c r="B386" s="117"/>
      <c r="C386" s="118"/>
      <c r="D386" s="118"/>
      <c r="E386" s="127" t="str">
        <f>IF(ISBLANK(D386),"",INDEX(ΑΜΚ,MATCH(D386,Data!$F$2:$F$999,0),1))</f>
        <v/>
      </c>
      <c r="F386" s="58" t="str">
        <f t="shared" ref="F386:F449" si="6">IF(ISBLANK(C386),"",INDEX(ΚΩΔ_ΜΑΘΗΜ_ΑΙΣΘ_Α2,MATCH(C386,ΜΑΘΗΜ_ΑΙΣΘ_Α2,0)))</f>
        <v/>
      </c>
      <c r="G386" s="59"/>
    </row>
    <row r="387" spans="1:7" ht="14.25" customHeight="1" x14ac:dyDescent="0.35">
      <c r="A387" s="116" t="s">
        <v>1123</v>
      </c>
      <c r="B387" s="117"/>
      <c r="C387" s="118"/>
      <c r="D387" s="118"/>
      <c r="E387" s="127" t="str">
        <f>IF(ISBLANK(D387),"",INDEX(ΑΜΚ,MATCH(D387,Data!$F$2:$F$999,0),1))</f>
        <v/>
      </c>
      <c r="F387" s="58" t="str">
        <f t="shared" si="6"/>
        <v/>
      </c>
      <c r="G387" s="59"/>
    </row>
    <row r="388" spans="1:7" ht="14.25" customHeight="1" x14ac:dyDescent="0.35">
      <c r="A388" s="116" t="s">
        <v>1123</v>
      </c>
      <c r="B388" s="117"/>
      <c r="C388" s="118"/>
      <c r="D388" s="118"/>
      <c r="E388" s="127" t="str">
        <f>IF(ISBLANK(D388),"",INDEX(ΑΜΚ,MATCH(D388,Data!$F$2:$F$999,0),1))</f>
        <v/>
      </c>
      <c r="F388" s="58" t="str">
        <f t="shared" si="6"/>
        <v/>
      </c>
      <c r="G388" s="59"/>
    </row>
    <row r="389" spans="1:7" ht="14.25" customHeight="1" x14ac:dyDescent="0.35">
      <c r="A389" s="116" t="s">
        <v>1123</v>
      </c>
      <c r="B389" s="117"/>
      <c r="C389" s="118"/>
      <c r="D389" s="118"/>
      <c r="E389" s="127" t="str">
        <f>IF(ISBLANK(D389),"",INDEX(ΑΜΚ,MATCH(D389,Data!$F$2:$F$999,0),1))</f>
        <v/>
      </c>
      <c r="F389" s="58" t="str">
        <f t="shared" si="6"/>
        <v/>
      </c>
      <c r="G389" s="59"/>
    </row>
    <row r="390" spans="1:7" ht="14.25" customHeight="1" x14ac:dyDescent="0.35">
      <c r="A390" s="116" t="s">
        <v>1123</v>
      </c>
      <c r="B390" s="117"/>
      <c r="C390" s="118"/>
      <c r="D390" s="118"/>
      <c r="E390" s="127" t="str">
        <f>IF(ISBLANK(D390),"",INDEX(ΑΜΚ,MATCH(D390,Data!$F$2:$F$999,0),1))</f>
        <v/>
      </c>
      <c r="F390" s="58" t="str">
        <f t="shared" si="6"/>
        <v/>
      </c>
      <c r="G390" s="59"/>
    </row>
    <row r="391" spans="1:7" ht="14.25" customHeight="1" x14ac:dyDescent="0.35">
      <c r="A391" s="116" t="s">
        <v>1123</v>
      </c>
      <c r="B391" s="117"/>
      <c r="C391" s="118"/>
      <c r="D391" s="118"/>
      <c r="E391" s="127" t="str">
        <f>IF(ISBLANK(D391),"",INDEX(ΑΜΚ,MATCH(D391,Data!$F$2:$F$999,0),1))</f>
        <v/>
      </c>
      <c r="F391" s="58" t="str">
        <f t="shared" si="6"/>
        <v/>
      </c>
      <c r="G391" s="59"/>
    </row>
    <row r="392" spans="1:7" ht="14.25" customHeight="1" x14ac:dyDescent="0.35">
      <c r="A392" s="116" t="s">
        <v>1123</v>
      </c>
      <c r="B392" s="117"/>
      <c r="C392" s="118"/>
      <c r="D392" s="118"/>
      <c r="E392" s="127" t="str">
        <f>IF(ISBLANK(D392),"",INDEX(ΑΜΚ,MATCH(D392,Data!$F$2:$F$999,0),1))</f>
        <v/>
      </c>
      <c r="F392" s="58" t="str">
        <f t="shared" si="6"/>
        <v/>
      </c>
      <c r="G392" s="59"/>
    </row>
    <row r="393" spans="1:7" ht="14.25" customHeight="1" x14ac:dyDescent="0.35">
      <c r="A393" s="116" t="s">
        <v>1123</v>
      </c>
      <c r="B393" s="117"/>
      <c r="C393" s="118"/>
      <c r="D393" s="118"/>
      <c r="E393" s="127" t="str">
        <f>IF(ISBLANK(D393),"",INDEX(ΑΜΚ,MATCH(D393,Data!$F$2:$F$999,0),1))</f>
        <v/>
      </c>
      <c r="F393" s="58" t="str">
        <f t="shared" si="6"/>
        <v/>
      </c>
      <c r="G393" s="59"/>
    </row>
    <row r="394" spans="1:7" ht="14.25" customHeight="1" x14ac:dyDescent="0.35">
      <c r="A394" s="116" t="s">
        <v>1123</v>
      </c>
      <c r="B394" s="117"/>
      <c r="C394" s="118"/>
      <c r="D394" s="118"/>
      <c r="E394" s="127" t="str">
        <f>IF(ISBLANK(D394),"",INDEX(ΑΜΚ,MATCH(D394,Data!$F$2:$F$999,0),1))</f>
        <v/>
      </c>
      <c r="F394" s="58" t="str">
        <f t="shared" si="6"/>
        <v/>
      </c>
      <c r="G394" s="59"/>
    </row>
    <row r="395" spans="1:7" ht="14.25" customHeight="1" x14ac:dyDescent="0.35">
      <c r="A395" s="116" t="s">
        <v>1123</v>
      </c>
      <c r="B395" s="117"/>
      <c r="C395" s="118"/>
      <c r="D395" s="118"/>
      <c r="E395" s="127" t="str">
        <f>IF(ISBLANK(D395),"",INDEX(ΑΜΚ,MATCH(D395,Data!$F$2:$F$999,0),1))</f>
        <v/>
      </c>
      <c r="F395" s="58" t="str">
        <f t="shared" si="6"/>
        <v/>
      </c>
      <c r="G395" s="59"/>
    </row>
    <row r="396" spans="1:7" ht="14.25" customHeight="1" x14ac:dyDescent="0.35">
      <c r="A396" s="116" t="s">
        <v>1123</v>
      </c>
      <c r="B396" s="117"/>
      <c r="C396" s="118"/>
      <c r="D396" s="118"/>
      <c r="E396" s="127" t="str">
        <f>IF(ISBLANK(D396),"",INDEX(ΑΜΚ,MATCH(D396,Data!$F$2:$F$999,0),1))</f>
        <v/>
      </c>
      <c r="F396" s="58" t="str">
        <f t="shared" si="6"/>
        <v/>
      </c>
      <c r="G396" s="59"/>
    </row>
    <row r="397" spans="1:7" ht="14.25" customHeight="1" x14ac:dyDescent="0.35">
      <c r="A397" s="116" t="s">
        <v>1123</v>
      </c>
      <c r="B397" s="117"/>
      <c r="C397" s="118"/>
      <c r="D397" s="118"/>
      <c r="E397" s="127" t="str">
        <f>IF(ISBLANK(D397),"",INDEX(ΑΜΚ,MATCH(D397,Data!$F$2:$F$999,0),1))</f>
        <v/>
      </c>
      <c r="F397" s="58" t="str">
        <f t="shared" si="6"/>
        <v/>
      </c>
      <c r="G397" s="59"/>
    </row>
    <row r="398" spans="1:7" ht="14.25" customHeight="1" x14ac:dyDescent="0.35">
      <c r="A398" s="116" t="s">
        <v>1123</v>
      </c>
      <c r="B398" s="117"/>
      <c r="C398" s="118"/>
      <c r="D398" s="118"/>
      <c r="E398" s="127" t="str">
        <f>IF(ISBLANK(D398),"",INDEX(ΑΜΚ,MATCH(D398,Data!$F$2:$F$999,0),1))</f>
        <v/>
      </c>
      <c r="F398" s="58" t="str">
        <f t="shared" si="6"/>
        <v/>
      </c>
      <c r="G398" s="59"/>
    </row>
    <row r="399" spans="1:7" ht="14.25" customHeight="1" x14ac:dyDescent="0.35">
      <c r="A399" s="116" t="s">
        <v>1123</v>
      </c>
      <c r="B399" s="117"/>
      <c r="C399" s="118"/>
      <c r="D399" s="118"/>
      <c r="E399" s="127" t="str">
        <f>IF(ISBLANK(D399),"",INDEX(ΑΜΚ,MATCH(D399,Data!$F$2:$F$999,0),1))</f>
        <v/>
      </c>
      <c r="F399" s="58" t="str">
        <f t="shared" si="6"/>
        <v/>
      </c>
      <c r="G399" s="59"/>
    </row>
    <row r="400" spans="1:7" ht="14.25" customHeight="1" x14ac:dyDescent="0.35">
      <c r="A400" s="116" t="s">
        <v>1123</v>
      </c>
      <c r="B400" s="117"/>
      <c r="C400" s="118"/>
      <c r="D400" s="118"/>
      <c r="E400" s="127" t="str">
        <f>IF(ISBLANK(D400),"",INDEX(ΑΜΚ,MATCH(D400,Data!$F$2:$F$999,0),1))</f>
        <v/>
      </c>
      <c r="F400" s="58" t="str">
        <f t="shared" si="6"/>
        <v/>
      </c>
      <c r="G400" s="59"/>
    </row>
    <row r="401" spans="1:7" ht="14.25" customHeight="1" x14ac:dyDescent="0.35">
      <c r="A401" s="116" t="s">
        <v>1123</v>
      </c>
      <c r="B401" s="117"/>
      <c r="C401" s="118"/>
      <c r="D401" s="118"/>
      <c r="E401" s="127" t="str">
        <f>IF(ISBLANK(D401),"",INDEX(ΑΜΚ,MATCH(D401,Data!$F$2:$F$999,0),1))</f>
        <v/>
      </c>
      <c r="F401" s="58" t="str">
        <f t="shared" si="6"/>
        <v/>
      </c>
      <c r="G401" s="59"/>
    </row>
    <row r="402" spans="1:7" ht="14.25" customHeight="1" x14ac:dyDescent="0.35">
      <c r="A402" s="116" t="s">
        <v>1123</v>
      </c>
      <c r="B402" s="117"/>
      <c r="C402" s="118"/>
      <c r="D402" s="118"/>
      <c r="E402" s="127" t="str">
        <f>IF(ISBLANK(D402),"",INDEX(ΑΜΚ,MATCH(D402,Data!$F$2:$F$999,0),1))</f>
        <v/>
      </c>
      <c r="F402" s="58" t="str">
        <f t="shared" si="6"/>
        <v/>
      </c>
      <c r="G402" s="59"/>
    </row>
    <row r="403" spans="1:7" ht="14.25" customHeight="1" x14ac:dyDescent="0.35">
      <c r="A403" s="116" t="s">
        <v>1123</v>
      </c>
      <c r="B403" s="117"/>
      <c r="C403" s="118"/>
      <c r="D403" s="118"/>
      <c r="E403" s="127" t="str">
        <f>IF(ISBLANK(D403),"",INDEX(ΑΜΚ,MATCH(D403,Data!$F$2:$F$999,0),1))</f>
        <v/>
      </c>
      <c r="F403" s="58" t="str">
        <f t="shared" si="6"/>
        <v/>
      </c>
      <c r="G403" s="59"/>
    </row>
    <row r="404" spans="1:7" ht="14.25" customHeight="1" x14ac:dyDescent="0.35">
      <c r="A404" s="116" t="s">
        <v>1123</v>
      </c>
      <c r="B404" s="117"/>
      <c r="C404" s="118"/>
      <c r="D404" s="118"/>
      <c r="E404" s="127" t="str">
        <f>IF(ISBLANK(D404),"",INDEX(ΑΜΚ,MATCH(D404,Data!$F$2:$F$999,0),1))</f>
        <v/>
      </c>
      <c r="F404" s="58" t="str">
        <f t="shared" si="6"/>
        <v/>
      </c>
      <c r="G404" s="59"/>
    </row>
    <row r="405" spans="1:7" ht="14.25" customHeight="1" x14ac:dyDescent="0.35">
      <c r="A405" s="116" t="s">
        <v>1123</v>
      </c>
      <c r="B405" s="117"/>
      <c r="C405" s="118"/>
      <c r="D405" s="118"/>
      <c r="E405" s="127" t="str">
        <f>IF(ISBLANK(D405),"",INDEX(ΑΜΚ,MATCH(D405,Data!$F$2:$F$999,0),1))</f>
        <v/>
      </c>
      <c r="F405" s="58" t="str">
        <f t="shared" si="6"/>
        <v/>
      </c>
      <c r="G405" s="59"/>
    </row>
    <row r="406" spans="1:7" ht="14.25" customHeight="1" x14ac:dyDescent="0.35">
      <c r="A406" s="116" t="s">
        <v>1123</v>
      </c>
      <c r="B406" s="117"/>
      <c r="C406" s="118"/>
      <c r="D406" s="118"/>
      <c r="E406" s="127" t="str">
        <f>IF(ISBLANK(D406),"",INDEX(ΑΜΚ,MATCH(D406,Data!$F$2:$F$999,0),1))</f>
        <v/>
      </c>
      <c r="F406" s="58" t="str">
        <f t="shared" si="6"/>
        <v/>
      </c>
      <c r="G406" s="59"/>
    </row>
    <row r="407" spans="1:7" ht="14.25" customHeight="1" x14ac:dyDescent="0.35">
      <c r="A407" s="116" t="s">
        <v>1123</v>
      </c>
      <c r="B407" s="117"/>
      <c r="C407" s="118"/>
      <c r="D407" s="118"/>
      <c r="E407" s="127" t="str">
        <f>IF(ISBLANK(D407),"",INDEX(ΑΜΚ,MATCH(D407,Data!$F$2:$F$999,0),1))</f>
        <v/>
      </c>
      <c r="F407" s="58" t="str">
        <f t="shared" si="6"/>
        <v/>
      </c>
      <c r="G407" s="59"/>
    </row>
    <row r="408" spans="1:7" ht="14.25" customHeight="1" x14ac:dyDescent="0.35">
      <c r="A408" s="116" t="s">
        <v>1123</v>
      </c>
      <c r="B408" s="117"/>
      <c r="C408" s="118"/>
      <c r="D408" s="118"/>
      <c r="E408" s="127" t="str">
        <f>IF(ISBLANK(D408),"",INDEX(ΑΜΚ,MATCH(D408,Data!$F$2:$F$999,0),1))</f>
        <v/>
      </c>
      <c r="F408" s="58" t="str">
        <f t="shared" si="6"/>
        <v/>
      </c>
      <c r="G408" s="59"/>
    </row>
    <row r="409" spans="1:7" ht="14.25" customHeight="1" x14ac:dyDescent="0.35">
      <c r="A409" s="116" t="s">
        <v>1123</v>
      </c>
      <c r="B409" s="117"/>
      <c r="C409" s="118"/>
      <c r="D409" s="118"/>
      <c r="E409" s="127" t="str">
        <f>IF(ISBLANK(D409),"",INDEX(ΑΜΚ,MATCH(D409,Data!$F$2:$F$999,0),1))</f>
        <v/>
      </c>
      <c r="F409" s="58" t="str">
        <f t="shared" si="6"/>
        <v/>
      </c>
      <c r="G409" s="59"/>
    </row>
    <row r="410" spans="1:7" ht="14.25" customHeight="1" x14ac:dyDescent="0.35">
      <c r="A410" s="116" t="s">
        <v>1123</v>
      </c>
      <c r="B410" s="117"/>
      <c r="C410" s="118"/>
      <c r="D410" s="118"/>
      <c r="E410" s="127" t="str">
        <f>IF(ISBLANK(D410),"",INDEX(ΑΜΚ,MATCH(D410,Data!$F$2:$F$999,0),1))</f>
        <v/>
      </c>
      <c r="F410" s="58" t="str">
        <f t="shared" si="6"/>
        <v/>
      </c>
      <c r="G410" s="59"/>
    </row>
    <row r="411" spans="1:7" ht="14.25" customHeight="1" x14ac:dyDescent="0.35">
      <c r="A411" s="116" t="s">
        <v>1123</v>
      </c>
      <c r="B411" s="117"/>
      <c r="C411" s="118"/>
      <c r="D411" s="118"/>
      <c r="E411" s="127" t="str">
        <f>IF(ISBLANK(D411),"",INDEX(ΑΜΚ,MATCH(D411,Data!$F$2:$F$999,0),1))</f>
        <v/>
      </c>
      <c r="F411" s="58" t="str">
        <f t="shared" si="6"/>
        <v/>
      </c>
      <c r="G411" s="59"/>
    </row>
    <row r="412" spans="1:7" ht="14.25" customHeight="1" x14ac:dyDescent="0.35">
      <c r="A412" s="116" t="s">
        <v>1123</v>
      </c>
      <c r="B412" s="117"/>
      <c r="C412" s="118"/>
      <c r="D412" s="118"/>
      <c r="E412" s="127" t="str">
        <f>IF(ISBLANK(D412),"",INDEX(ΑΜΚ,MATCH(D412,Data!$F$2:$F$999,0),1))</f>
        <v/>
      </c>
      <c r="F412" s="58" t="str">
        <f t="shared" si="6"/>
        <v/>
      </c>
      <c r="G412" s="59"/>
    </row>
    <row r="413" spans="1:7" ht="14.25" customHeight="1" x14ac:dyDescent="0.35">
      <c r="A413" s="116" t="s">
        <v>1123</v>
      </c>
      <c r="B413" s="117"/>
      <c r="C413" s="118"/>
      <c r="D413" s="118"/>
      <c r="E413" s="127" t="str">
        <f>IF(ISBLANK(D413),"",INDEX(ΑΜΚ,MATCH(D413,Data!$F$2:$F$999,0),1))</f>
        <v/>
      </c>
      <c r="F413" s="58" t="str">
        <f t="shared" si="6"/>
        <v/>
      </c>
      <c r="G413" s="59"/>
    </row>
    <row r="414" spans="1:7" ht="14.25" customHeight="1" x14ac:dyDescent="0.35">
      <c r="A414" s="116" t="s">
        <v>1123</v>
      </c>
      <c r="B414" s="117"/>
      <c r="C414" s="118"/>
      <c r="D414" s="118"/>
      <c r="E414" s="127" t="str">
        <f>IF(ISBLANK(D414),"",INDEX(ΑΜΚ,MATCH(D414,Data!$F$2:$F$999,0),1))</f>
        <v/>
      </c>
      <c r="F414" s="58" t="str">
        <f t="shared" si="6"/>
        <v/>
      </c>
      <c r="G414" s="59"/>
    </row>
    <row r="415" spans="1:7" ht="14.25" customHeight="1" x14ac:dyDescent="0.35">
      <c r="A415" s="116" t="s">
        <v>1123</v>
      </c>
      <c r="B415" s="117"/>
      <c r="C415" s="118"/>
      <c r="D415" s="118"/>
      <c r="E415" s="127" t="str">
        <f>IF(ISBLANK(D415),"",INDEX(ΑΜΚ,MATCH(D415,Data!$F$2:$F$999,0),1))</f>
        <v/>
      </c>
      <c r="F415" s="58" t="str">
        <f t="shared" si="6"/>
        <v/>
      </c>
      <c r="G415" s="59"/>
    </row>
    <row r="416" spans="1:7" ht="14.25" customHeight="1" x14ac:dyDescent="0.35">
      <c r="A416" s="116" t="s">
        <v>1123</v>
      </c>
      <c r="B416" s="117"/>
      <c r="C416" s="118"/>
      <c r="D416" s="118"/>
      <c r="E416" s="127" t="str">
        <f>IF(ISBLANK(D416),"",INDEX(ΑΜΚ,MATCH(D416,Data!$F$2:$F$999,0),1))</f>
        <v/>
      </c>
      <c r="F416" s="58" t="str">
        <f t="shared" si="6"/>
        <v/>
      </c>
      <c r="G416" s="59"/>
    </row>
    <row r="417" spans="1:7" ht="14.25" customHeight="1" x14ac:dyDescent="0.35">
      <c r="A417" s="116" t="s">
        <v>1123</v>
      </c>
      <c r="B417" s="117"/>
      <c r="C417" s="118"/>
      <c r="D417" s="118"/>
      <c r="E417" s="127" t="str">
        <f>IF(ISBLANK(D417),"",INDEX(ΑΜΚ,MATCH(D417,Data!$F$2:$F$999,0),1))</f>
        <v/>
      </c>
      <c r="F417" s="58" t="str">
        <f t="shared" si="6"/>
        <v/>
      </c>
      <c r="G417" s="59"/>
    </row>
    <row r="418" spans="1:7" ht="14.25" customHeight="1" x14ac:dyDescent="0.35">
      <c r="A418" s="116" t="s">
        <v>1123</v>
      </c>
      <c r="B418" s="117"/>
      <c r="C418" s="118"/>
      <c r="D418" s="118"/>
      <c r="E418" s="127" t="str">
        <f>IF(ISBLANK(D418),"",INDEX(ΑΜΚ,MATCH(D418,Data!$F$2:$F$999,0),1))</f>
        <v/>
      </c>
      <c r="F418" s="58" t="str">
        <f t="shared" si="6"/>
        <v/>
      </c>
      <c r="G418" s="59"/>
    </row>
    <row r="419" spans="1:7" ht="14.25" customHeight="1" x14ac:dyDescent="0.35">
      <c r="A419" s="116" t="s">
        <v>1123</v>
      </c>
      <c r="B419" s="117"/>
      <c r="C419" s="118"/>
      <c r="D419" s="118"/>
      <c r="E419" s="127" t="str">
        <f>IF(ISBLANK(D419),"",INDEX(ΑΜΚ,MATCH(D419,Data!$F$2:$F$999,0),1))</f>
        <v/>
      </c>
      <c r="F419" s="58" t="str">
        <f t="shared" si="6"/>
        <v/>
      </c>
      <c r="G419" s="59"/>
    </row>
    <row r="420" spans="1:7" ht="14.25" customHeight="1" x14ac:dyDescent="0.35">
      <c r="A420" s="116" t="s">
        <v>1123</v>
      </c>
      <c r="B420" s="117"/>
      <c r="C420" s="118"/>
      <c r="D420" s="118"/>
      <c r="E420" s="127" t="str">
        <f>IF(ISBLANK(D420),"",INDEX(ΑΜΚ,MATCH(D420,Data!$F$2:$F$999,0),1))</f>
        <v/>
      </c>
      <c r="F420" s="58" t="str">
        <f t="shared" si="6"/>
        <v/>
      </c>
      <c r="G420" s="59"/>
    </row>
    <row r="421" spans="1:7" ht="14.25" customHeight="1" x14ac:dyDescent="0.35">
      <c r="A421" s="116" t="s">
        <v>1123</v>
      </c>
      <c r="B421" s="117"/>
      <c r="C421" s="118"/>
      <c r="D421" s="118"/>
      <c r="E421" s="127" t="str">
        <f>IF(ISBLANK(D421),"",INDEX(ΑΜΚ,MATCH(D421,Data!$F$2:$F$999,0),1))</f>
        <v/>
      </c>
      <c r="F421" s="58" t="str">
        <f t="shared" si="6"/>
        <v/>
      </c>
      <c r="G421" s="59"/>
    </row>
    <row r="422" spans="1:7" ht="14.25" customHeight="1" x14ac:dyDescent="0.35">
      <c r="A422" s="116" t="s">
        <v>1123</v>
      </c>
      <c r="B422" s="117"/>
      <c r="C422" s="118"/>
      <c r="D422" s="118"/>
      <c r="E422" s="127" t="str">
        <f>IF(ISBLANK(D422),"",INDEX(ΑΜΚ,MATCH(D422,Data!$F$2:$F$999,0),1))</f>
        <v/>
      </c>
      <c r="F422" s="58" t="str">
        <f t="shared" si="6"/>
        <v/>
      </c>
      <c r="G422" s="59"/>
    </row>
    <row r="423" spans="1:7" ht="14.25" customHeight="1" x14ac:dyDescent="0.35">
      <c r="A423" s="116" t="s">
        <v>1123</v>
      </c>
      <c r="B423" s="117"/>
      <c r="C423" s="118"/>
      <c r="D423" s="118"/>
      <c r="E423" s="127" t="str">
        <f>IF(ISBLANK(D423),"",INDEX(ΑΜΚ,MATCH(D423,Data!$F$2:$F$999,0),1))</f>
        <v/>
      </c>
      <c r="F423" s="58" t="str">
        <f t="shared" si="6"/>
        <v/>
      </c>
      <c r="G423" s="59"/>
    </row>
    <row r="424" spans="1:7" ht="14.25" customHeight="1" x14ac:dyDescent="0.35">
      <c r="A424" s="116" t="s">
        <v>1123</v>
      </c>
      <c r="B424" s="117"/>
      <c r="C424" s="118"/>
      <c r="D424" s="118"/>
      <c r="E424" s="127" t="str">
        <f>IF(ISBLANK(D424),"",INDEX(ΑΜΚ,MATCH(D424,Data!$F$2:$F$999,0),1))</f>
        <v/>
      </c>
      <c r="F424" s="58" t="str">
        <f t="shared" si="6"/>
        <v/>
      </c>
      <c r="G424" s="59"/>
    </row>
    <row r="425" spans="1:7" ht="14.25" customHeight="1" x14ac:dyDescent="0.35">
      <c r="A425" s="116" t="s">
        <v>1123</v>
      </c>
      <c r="B425" s="117"/>
      <c r="C425" s="118"/>
      <c r="D425" s="118"/>
      <c r="E425" s="127" t="str">
        <f>IF(ISBLANK(D425),"",INDEX(ΑΜΚ,MATCH(D425,Data!$F$2:$F$999,0),1))</f>
        <v/>
      </c>
      <c r="F425" s="58" t="str">
        <f t="shared" si="6"/>
        <v/>
      </c>
      <c r="G425" s="59"/>
    </row>
    <row r="426" spans="1:7" ht="14.25" customHeight="1" x14ac:dyDescent="0.35">
      <c r="A426" s="116" t="s">
        <v>1123</v>
      </c>
      <c r="B426" s="117"/>
      <c r="C426" s="118"/>
      <c r="D426" s="118"/>
      <c r="E426" s="127" t="str">
        <f>IF(ISBLANK(D426),"",INDEX(ΑΜΚ,MATCH(D426,Data!$F$2:$F$999,0),1))</f>
        <v/>
      </c>
      <c r="F426" s="58" t="str">
        <f t="shared" si="6"/>
        <v/>
      </c>
      <c r="G426" s="59"/>
    </row>
    <row r="427" spans="1:7" ht="14.25" customHeight="1" x14ac:dyDescent="0.35">
      <c r="A427" s="116" t="s">
        <v>1123</v>
      </c>
      <c r="B427" s="117"/>
      <c r="C427" s="118"/>
      <c r="D427" s="118"/>
      <c r="E427" s="127" t="str">
        <f>IF(ISBLANK(D427),"",INDEX(ΑΜΚ,MATCH(D427,Data!$F$2:$F$999,0),1))</f>
        <v/>
      </c>
      <c r="F427" s="58" t="str">
        <f t="shared" si="6"/>
        <v/>
      </c>
      <c r="G427" s="59"/>
    </row>
    <row r="428" spans="1:7" ht="14.25" customHeight="1" x14ac:dyDescent="0.35">
      <c r="A428" s="116" t="s">
        <v>1123</v>
      </c>
      <c r="B428" s="117"/>
      <c r="C428" s="118"/>
      <c r="D428" s="118"/>
      <c r="E428" s="127" t="str">
        <f>IF(ISBLANK(D428),"",INDEX(ΑΜΚ,MATCH(D428,Data!$F$2:$F$999,0),1))</f>
        <v/>
      </c>
      <c r="F428" s="58" t="str">
        <f t="shared" si="6"/>
        <v/>
      </c>
      <c r="G428" s="59"/>
    </row>
    <row r="429" spans="1:7" ht="14.25" customHeight="1" x14ac:dyDescent="0.35">
      <c r="A429" s="116" t="s">
        <v>1123</v>
      </c>
      <c r="B429" s="117"/>
      <c r="C429" s="118"/>
      <c r="D429" s="118"/>
      <c r="E429" s="127" t="str">
        <f>IF(ISBLANK(D429),"",INDEX(ΑΜΚ,MATCH(D429,Data!$F$2:$F$999,0),1))</f>
        <v/>
      </c>
      <c r="F429" s="58" t="str">
        <f t="shared" si="6"/>
        <v/>
      </c>
      <c r="G429" s="59"/>
    </row>
    <row r="430" spans="1:7" ht="14.25" customHeight="1" x14ac:dyDescent="0.35">
      <c r="A430" s="116" t="s">
        <v>1123</v>
      </c>
      <c r="B430" s="117"/>
      <c r="C430" s="118"/>
      <c r="D430" s="118"/>
      <c r="E430" s="127" t="str">
        <f>IF(ISBLANK(D430),"",INDEX(ΑΜΚ,MATCH(D430,Data!$F$2:$F$999,0),1))</f>
        <v/>
      </c>
      <c r="F430" s="58" t="str">
        <f t="shared" si="6"/>
        <v/>
      </c>
      <c r="G430" s="59"/>
    </row>
    <row r="431" spans="1:7" ht="14.25" customHeight="1" x14ac:dyDescent="0.35">
      <c r="A431" s="116" t="s">
        <v>1123</v>
      </c>
      <c r="B431" s="117"/>
      <c r="C431" s="118"/>
      <c r="D431" s="118"/>
      <c r="E431" s="127" t="str">
        <f>IF(ISBLANK(D431),"",INDEX(ΑΜΚ,MATCH(D431,Data!$F$2:$F$999,0),1))</f>
        <v/>
      </c>
      <c r="F431" s="58" t="str">
        <f t="shared" si="6"/>
        <v/>
      </c>
      <c r="G431" s="59"/>
    </row>
    <row r="432" spans="1:7" ht="14.25" customHeight="1" x14ac:dyDescent="0.35">
      <c r="A432" s="116" t="s">
        <v>1123</v>
      </c>
      <c r="B432" s="117"/>
      <c r="C432" s="118"/>
      <c r="D432" s="118"/>
      <c r="E432" s="127" t="str">
        <f>IF(ISBLANK(D432),"",INDEX(ΑΜΚ,MATCH(D432,Data!$F$2:$F$999,0),1))</f>
        <v/>
      </c>
      <c r="F432" s="58" t="str">
        <f t="shared" si="6"/>
        <v/>
      </c>
      <c r="G432" s="59"/>
    </row>
    <row r="433" spans="1:7" ht="14.25" customHeight="1" x14ac:dyDescent="0.35">
      <c r="A433" s="116" t="s">
        <v>1123</v>
      </c>
      <c r="B433" s="117"/>
      <c r="C433" s="118"/>
      <c r="D433" s="118"/>
      <c r="E433" s="127" t="str">
        <f>IF(ISBLANK(D433),"",INDEX(ΑΜΚ,MATCH(D433,Data!$F$2:$F$999,0),1))</f>
        <v/>
      </c>
      <c r="F433" s="58" t="str">
        <f t="shared" si="6"/>
        <v/>
      </c>
      <c r="G433" s="59"/>
    </row>
    <row r="434" spans="1:7" ht="14.25" customHeight="1" x14ac:dyDescent="0.35">
      <c r="A434" s="116" t="s">
        <v>1123</v>
      </c>
      <c r="B434" s="117"/>
      <c r="C434" s="118"/>
      <c r="D434" s="118"/>
      <c r="E434" s="127" t="str">
        <f>IF(ISBLANK(D434),"",INDEX(ΑΜΚ,MATCH(D434,Data!$F$2:$F$999,0),1))</f>
        <v/>
      </c>
      <c r="F434" s="58" t="str">
        <f t="shared" si="6"/>
        <v/>
      </c>
      <c r="G434" s="59"/>
    </row>
    <row r="435" spans="1:7" ht="14.25" customHeight="1" x14ac:dyDescent="0.35">
      <c r="A435" s="116" t="s">
        <v>1123</v>
      </c>
      <c r="B435" s="117"/>
      <c r="C435" s="118"/>
      <c r="D435" s="118"/>
      <c r="E435" s="127" t="str">
        <f>IF(ISBLANK(D435),"",INDEX(ΑΜΚ,MATCH(D435,Data!$F$2:$F$999,0),1))</f>
        <v/>
      </c>
      <c r="F435" s="58" t="str">
        <f t="shared" si="6"/>
        <v/>
      </c>
      <c r="G435" s="59"/>
    </row>
    <row r="436" spans="1:7" ht="14.25" customHeight="1" x14ac:dyDescent="0.35">
      <c r="A436" s="116" t="s">
        <v>1123</v>
      </c>
      <c r="B436" s="117"/>
      <c r="C436" s="118"/>
      <c r="D436" s="118"/>
      <c r="E436" s="127" t="str">
        <f>IF(ISBLANK(D436),"",INDEX(ΑΜΚ,MATCH(D436,Data!$F$2:$F$999,0),1))</f>
        <v/>
      </c>
      <c r="F436" s="58" t="str">
        <f t="shared" si="6"/>
        <v/>
      </c>
      <c r="G436" s="59"/>
    </row>
    <row r="437" spans="1:7" ht="14.25" customHeight="1" x14ac:dyDescent="0.35">
      <c r="A437" s="116" t="s">
        <v>1123</v>
      </c>
      <c r="B437" s="117"/>
      <c r="C437" s="118"/>
      <c r="D437" s="118"/>
      <c r="E437" s="127" t="str">
        <f>IF(ISBLANK(D437),"",INDEX(ΑΜΚ,MATCH(D437,Data!$F$2:$F$999,0),1))</f>
        <v/>
      </c>
      <c r="F437" s="58" t="str">
        <f t="shared" si="6"/>
        <v/>
      </c>
      <c r="G437" s="59"/>
    </row>
    <row r="438" spans="1:7" ht="14.25" customHeight="1" x14ac:dyDescent="0.35">
      <c r="A438" s="116" t="s">
        <v>1123</v>
      </c>
      <c r="B438" s="117"/>
      <c r="C438" s="118"/>
      <c r="D438" s="118"/>
      <c r="E438" s="127" t="str">
        <f>IF(ISBLANK(D438),"",INDEX(ΑΜΚ,MATCH(D438,Data!$F$2:$F$999,0),1))</f>
        <v/>
      </c>
      <c r="F438" s="58" t="str">
        <f t="shared" si="6"/>
        <v/>
      </c>
      <c r="G438" s="59"/>
    </row>
    <row r="439" spans="1:7" ht="14.25" customHeight="1" x14ac:dyDescent="0.35">
      <c r="A439" s="116" t="s">
        <v>1123</v>
      </c>
      <c r="B439" s="117"/>
      <c r="C439" s="118"/>
      <c r="D439" s="118"/>
      <c r="E439" s="127" t="str">
        <f>IF(ISBLANK(D439),"",INDEX(ΑΜΚ,MATCH(D439,Data!$F$2:$F$999,0),1))</f>
        <v/>
      </c>
      <c r="F439" s="58" t="str">
        <f t="shared" si="6"/>
        <v/>
      </c>
      <c r="G439" s="59"/>
    </row>
    <row r="440" spans="1:7" ht="14.25" customHeight="1" x14ac:dyDescent="0.35">
      <c r="A440" s="116" t="s">
        <v>1123</v>
      </c>
      <c r="B440" s="117"/>
      <c r="C440" s="118"/>
      <c r="D440" s="118"/>
      <c r="E440" s="127" t="str">
        <f>IF(ISBLANK(D440),"",INDEX(ΑΜΚ,MATCH(D440,Data!$F$2:$F$999,0),1))</f>
        <v/>
      </c>
      <c r="F440" s="58" t="str">
        <f t="shared" si="6"/>
        <v/>
      </c>
      <c r="G440" s="59"/>
    </row>
    <row r="441" spans="1:7" ht="14.25" customHeight="1" x14ac:dyDescent="0.35">
      <c r="A441" s="116" t="s">
        <v>1123</v>
      </c>
      <c r="B441" s="117"/>
      <c r="C441" s="118"/>
      <c r="D441" s="118"/>
      <c r="E441" s="127" t="str">
        <f>IF(ISBLANK(D441),"",INDEX(ΑΜΚ,MATCH(D441,Data!$F$2:$F$999,0),1))</f>
        <v/>
      </c>
      <c r="F441" s="58" t="str">
        <f t="shared" si="6"/>
        <v/>
      </c>
      <c r="G441" s="59"/>
    </row>
    <row r="442" spans="1:7" ht="14.25" customHeight="1" x14ac:dyDescent="0.35">
      <c r="A442" s="116" t="s">
        <v>1123</v>
      </c>
      <c r="B442" s="117"/>
      <c r="C442" s="118"/>
      <c r="D442" s="118"/>
      <c r="E442" s="127" t="str">
        <f>IF(ISBLANK(D442),"",INDEX(ΑΜΚ,MATCH(D442,Data!$F$2:$F$999,0),1))</f>
        <v/>
      </c>
      <c r="F442" s="58" t="str">
        <f t="shared" si="6"/>
        <v/>
      </c>
      <c r="G442" s="59"/>
    </row>
    <row r="443" spans="1:7" ht="14.25" customHeight="1" x14ac:dyDescent="0.35">
      <c r="A443" s="116" t="s">
        <v>1123</v>
      </c>
      <c r="B443" s="117"/>
      <c r="C443" s="118"/>
      <c r="D443" s="118"/>
      <c r="E443" s="127" t="str">
        <f>IF(ISBLANK(D443),"",INDEX(ΑΜΚ,MATCH(D443,Data!$F$2:$F$999,0),1))</f>
        <v/>
      </c>
      <c r="F443" s="58" t="str">
        <f t="shared" si="6"/>
        <v/>
      </c>
      <c r="G443" s="59"/>
    </row>
    <row r="444" spans="1:7" ht="14.25" customHeight="1" x14ac:dyDescent="0.35">
      <c r="A444" s="116" t="s">
        <v>1123</v>
      </c>
      <c r="B444" s="117"/>
      <c r="C444" s="118"/>
      <c r="D444" s="118"/>
      <c r="E444" s="127" t="str">
        <f>IF(ISBLANK(D444),"",INDEX(ΑΜΚ,MATCH(D444,Data!$F$2:$F$999,0),1))</f>
        <v/>
      </c>
      <c r="F444" s="58" t="str">
        <f t="shared" si="6"/>
        <v/>
      </c>
      <c r="G444" s="59"/>
    </row>
    <row r="445" spans="1:7" ht="14.25" customHeight="1" x14ac:dyDescent="0.35">
      <c r="A445" s="116" t="s">
        <v>1123</v>
      </c>
      <c r="B445" s="117"/>
      <c r="C445" s="118"/>
      <c r="D445" s="118"/>
      <c r="E445" s="127" t="str">
        <f>IF(ISBLANK(D445),"",INDEX(ΑΜΚ,MATCH(D445,Data!$F$2:$F$999,0),1))</f>
        <v/>
      </c>
      <c r="F445" s="58" t="str">
        <f t="shared" si="6"/>
        <v/>
      </c>
      <c r="G445" s="59"/>
    </row>
    <row r="446" spans="1:7" ht="14.25" customHeight="1" x14ac:dyDescent="0.35">
      <c r="A446" s="116" t="s">
        <v>1123</v>
      </c>
      <c r="B446" s="117"/>
      <c r="C446" s="118"/>
      <c r="D446" s="118"/>
      <c r="E446" s="127" t="str">
        <f>IF(ISBLANK(D446),"",INDEX(ΑΜΚ,MATCH(D446,Data!$F$2:$F$999,0),1))</f>
        <v/>
      </c>
      <c r="F446" s="58" t="str">
        <f t="shared" si="6"/>
        <v/>
      </c>
      <c r="G446" s="59"/>
    </row>
    <row r="447" spans="1:7" ht="14.25" customHeight="1" x14ac:dyDescent="0.35">
      <c r="A447" s="116" t="s">
        <v>1123</v>
      </c>
      <c r="B447" s="117"/>
      <c r="C447" s="118"/>
      <c r="D447" s="118"/>
      <c r="E447" s="127" t="str">
        <f>IF(ISBLANK(D447),"",INDEX(ΑΜΚ,MATCH(D447,Data!$F$2:$F$999,0),1))</f>
        <v/>
      </c>
      <c r="F447" s="58" t="str">
        <f t="shared" si="6"/>
        <v/>
      </c>
      <c r="G447" s="59"/>
    </row>
    <row r="448" spans="1:7" ht="14.25" customHeight="1" x14ac:dyDescent="0.35">
      <c r="A448" s="116" t="s">
        <v>1123</v>
      </c>
      <c r="B448" s="117"/>
      <c r="C448" s="118"/>
      <c r="D448" s="118"/>
      <c r="E448" s="127" t="str">
        <f>IF(ISBLANK(D448),"",INDEX(ΑΜΚ,MATCH(D448,Data!$F$2:$F$999,0),1))</f>
        <v/>
      </c>
      <c r="F448" s="58" t="str">
        <f t="shared" si="6"/>
        <v/>
      </c>
      <c r="G448" s="59"/>
    </row>
    <row r="449" spans="1:7" ht="14.25" customHeight="1" x14ac:dyDescent="0.35">
      <c r="A449" s="116" t="s">
        <v>1123</v>
      </c>
      <c r="B449" s="117"/>
      <c r="C449" s="118"/>
      <c r="D449" s="118"/>
      <c r="E449" s="127" t="str">
        <f>IF(ISBLANK(D449),"",INDEX(ΑΜΚ,MATCH(D449,Data!$F$2:$F$999,0),1))</f>
        <v/>
      </c>
      <c r="F449" s="58" t="str">
        <f t="shared" si="6"/>
        <v/>
      </c>
      <c r="G449" s="59"/>
    </row>
    <row r="450" spans="1:7" ht="14.25" customHeight="1" x14ac:dyDescent="0.35">
      <c r="A450" s="116" t="s">
        <v>1123</v>
      </c>
      <c r="B450" s="117"/>
      <c r="C450" s="118"/>
      <c r="D450" s="118"/>
      <c r="E450" s="127" t="str">
        <f>IF(ISBLANK(D450),"",INDEX(ΑΜΚ,MATCH(D450,Data!$F$2:$F$999,0),1))</f>
        <v/>
      </c>
      <c r="F450" s="58" t="str">
        <f t="shared" ref="F450:F513" si="7">IF(ISBLANK(C450),"",INDEX(ΚΩΔ_ΜΑΘΗΜ_ΑΙΣΘ_Α2,MATCH(C450,ΜΑΘΗΜ_ΑΙΣΘ_Α2,0)))</f>
        <v/>
      </c>
      <c r="G450" s="59"/>
    </row>
    <row r="451" spans="1:7" ht="14.25" customHeight="1" x14ac:dyDescent="0.35">
      <c r="A451" s="116" t="s">
        <v>1123</v>
      </c>
      <c r="B451" s="117"/>
      <c r="C451" s="118"/>
      <c r="D451" s="118"/>
      <c r="E451" s="127" t="str">
        <f>IF(ISBLANK(D451),"",INDEX(ΑΜΚ,MATCH(D451,Data!$F$2:$F$999,0),1))</f>
        <v/>
      </c>
      <c r="F451" s="58" t="str">
        <f t="shared" si="7"/>
        <v/>
      </c>
      <c r="G451" s="59"/>
    </row>
    <row r="452" spans="1:7" ht="14.25" customHeight="1" x14ac:dyDescent="0.35">
      <c r="A452" s="116" t="s">
        <v>1123</v>
      </c>
      <c r="B452" s="117"/>
      <c r="C452" s="118"/>
      <c r="D452" s="118"/>
      <c r="E452" s="127" t="str">
        <f>IF(ISBLANK(D452),"",INDEX(ΑΜΚ,MATCH(D452,Data!$F$2:$F$999,0),1))</f>
        <v/>
      </c>
      <c r="F452" s="58" t="str">
        <f t="shared" si="7"/>
        <v/>
      </c>
      <c r="G452" s="59"/>
    </row>
    <row r="453" spans="1:7" ht="14.25" customHeight="1" x14ac:dyDescent="0.35">
      <c r="A453" s="116" t="s">
        <v>1123</v>
      </c>
      <c r="B453" s="117"/>
      <c r="C453" s="118"/>
      <c r="D453" s="118"/>
      <c r="E453" s="127" t="str">
        <f>IF(ISBLANK(D453),"",INDEX(ΑΜΚ,MATCH(D453,Data!$F$2:$F$999,0),1))</f>
        <v/>
      </c>
      <c r="F453" s="58" t="str">
        <f t="shared" si="7"/>
        <v/>
      </c>
      <c r="G453" s="59"/>
    </row>
    <row r="454" spans="1:7" ht="14.25" customHeight="1" x14ac:dyDescent="0.35">
      <c r="A454" s="116" t="s">
        <v>1123</v>
      </c>
      <c r="B454" s="117"/>
      <c r="C454" s="118"/>
      <c r="D454" s="118"/>
      <c r="E454" s="127" t="str">
        <f>IF(ISBLANK(D454),"",INDEX(ΑΜΚ,MATCH(D454,Data!$F$2:$F$999,0),1))</f>
        <v/>
      </c>
      <c r="F454" s="58" t="str">
        <f t="shared" si="7"/>
        <v/>
      </c>
      <c r="G454" s="59"/>
    </row>
    <row r="455" spans="1:7" ht="14.25" customHeight="1" x14ac:dyDescent="0.35">
      <c r="A455" s="116" t="s">
        <v>1123</v>
      </c>
      <c r="B455" s="117"/>
      <c r="C455" s="118"/>
      <c r="D455" s="118"/>
      <c r="E455" s="127" t="str">
        <f>IF(ISBLANK(D455),"",INDEX(ΑΜΚ,MATCH(D455,Data!$F$2:$F$999,0),1))</f>
        <v/>
      </c>
      <c r="F455" s="58" t="str">
        <f t="shared" si="7"/>
        <v/>
      </c>
      <c r="G455" s="59"/>
    </row>
    <row r="456" spans="1:7" ht="14.25" customHeight="1" x14ac:dyDescent="0.35">
      <c r="A456" s="116" t="s">
        <v>1123</v>
      </c>
      <c r="B456" s="117"/>
      <c r="C456" s="118"/>
      <c r="D456" s="118"/>
      <c r="E456" s="127" t="str">
        <f>IF(ISBLANK(D456),"",INDEX(ΑΜΚ,MATCH(D456,Data!$F$2:$F$999,0),1))</f>
        <v/>
      </c>
      <c r="F456" s="58" t="str">
        <f t="shared" si="7"/>
        <v/>
      </c>
      <c r="G456" s="59"/>
    </row>
    <row r="457" spans="1:7" ht="14.25" customHeight="1" x14ac:dyDescent="0.35">
      <c r="A457" s="116" t="s">
        <v>1123</v>
      </c>
      <c r="B457" s="117"/>
      <c r="C457" s="118"/>
      <c r="D457" s="118"/>
      <c r="E457" s="127" t="str">
        <f>IF(ISBLANK(D457),"",INDEX(ΑΜΚ,MATCH(D457,Data!$F$2:$F$999,0),1))</f>
        <v/>
      </c>
      <c r="F457" s="58" t="str">
        <f t="shared" si="7"/>
        <v/>
      </c>
      <c r="G457" s="59"/>
    </row>
    <row r="458" spans="1:7" ht="14.25" customHeight="1" x14ac:dyDescent="0.35">
      <c r="A458" s="116" t="s">
        <v>1123</v>
      </c>
      <c r="B458" s="117"/>
      <c r="C458" s="118"/>
      <c r="D458" s="118"/>
      <c r="E458" s="127" t="str">
        <f>IF(ISBLANK(D458),"",INDEX(ΑΜΚ,MATCH(D458,Data!$F$2:$F$999,0),1))</f>
        <v/>
      </c>
      <c r="F458" s="58" t="str">
        <f t="shared" si="7"/>
        <v/>
      </c>
      <c r="G458" s="59"/>
    </row>
    <row r="459" spans="1:7" ht="14.25" customHeight="1" x14ac:dyDescent="0.35">
      <c r="A459" s="116" t="s">
        <v>1123</v>
      </c>
      <c r="B459" s="117"/>
      <c r="C459" s="118"/>
      <c r="D459" s="118"/>
      <c r="E459" s="127" t="str">
        <f>IF(ISBLANK(D459),"",INDEX(ΑΜΚ,MATCH(D459,Data!$F$2:$F$999,0),1))</f>
        <v/>
      </c>
      <c r="F459" s="58" t="str">
        <f t="shared" si="7"/>
        <v/>
      </c>
      <c r="G459" s="59"/>
    </row>
    <row r="460" spans="1:7" ht="14.25" customHeight="1" x14ac:dyDescent="0.35">
      <c r="A460" s="116" t="s">
        <v>1123</v>
      </c>
      <c r="B460" s="117"/>
      <c r="C460" s="118"/>
      <c r="D460" s="118"/>
      <c r="E460" s="127" t="str">
        <f>IF(ISBLANK(D460),"",INDEX(ΑΜΚ,MATCH(D460,Data!$F$2:$F$999,0),1))</f>
        <v/>
      </c>
      <c r="F460" s="58" t="str">
        <f t="shared" si="7"/>
        <v/>
      </c>
      <c r="G460" s="59"/>
    </row>
    <row r="461" spans="1:7" ht="14.25" customHeight="1" x14ac:dyDescent="0.35">
      <c r="A461" s="116" t="s">
        <v>1123</v>
      </c>
      <c r="B461" s="117"/>
      <c r="C461" s="118"/>
      <c r="D461" s="118"/>
      <c r="E461" s="127" t="str">
        <f>IF(ISBLANK(D461),"",INDEX(ΑΜΚ,MATCH(D461,Data!$F$2:$F$999,0),1))</f>
        <v/>
      </c>
      <c r="F461" s="58" t="str">
        <f t="shared" si="7"/>
        <v/>
      </c>
      <c r="G461" s="59"/>
    </row>
    <row r="462" spans="1:7" ht="14.25" customHeight="1" x14ac:dyDescent="0.35">
      <c r="A462" s="116" t="s">
        <v>1123</v>
      </c>
      <c r="B462" s="117"/>
      <c r="C462" s="118"/>
      <c r="D462" s="118"/>
      <c r="E462" s="127" t="str">
        <f>IF(ISBLANK(D462),"",INDEX(ΑΜΚ,MATCH(D462,Data!$F$2:$F$999,0),1))</f>
        <v/>
      </c>
      <c r="F462" s="58" t="str">
        <f t="shared" si="7"/>
        <v/>
      </c>
      <c r="G462" s="59"/>
    </row>
    <row r="463" spans="1:7" ht="14.25" customHeight="1" x14ac:dyDescent="0.35">
      <c r="A463" s="116" t="s">
        <v>1123</v>
      </c>
      <c r="B463" s="117"/>
      <c r="C463" s="118"/>
      <c r="D463" s="118"/>
      <c r="E463" s="127" t="str">
        <f>IF(ISBLANK(D463),"",INDEX(ΑΜΚ,MATCH(D463,Data!$F$2:$F$999,0),1))</f>
        <v/>
      </c>
      <c r="F463" s="58" t="str">
        <f t="shared" si="7"/>
        <v/>
      </c>
      <c r="G463" s="59"/>
    </row>
    <row r="464" spans="1:7" ht="14.25" customHeight="1" x14ac:dyDescent="0.35">
      <c r="A464" s="116" t="s">
        <v>1123</v>
      </c>
      <c r="B464" s="117"/>
      <c r="C464" s="118"/>
      <c r="D464" s="118"/>
      <c r="E464" s="127" t="str">
        <f>IF(ISBLANK(D464),"",INDEX(ΑΜΚ,MATCH(D464,Data!$F$2:$F$999,0),1))</f>
        <v/>
      </c>
      <c r="F464" s="58" t="str">
        <f t="shared" si="7"/>
        <v/>
      </c>
      <c r="G464" s="59"/>
    </row>
    <row r="465" spans="1:7" ht="14.25" customHeight="1" x14ac:dyDescent="0.35">
      <c r="A465" s="116" t="s">
        <v>1123</v>
      </c>
      <c r="B465" s="117"/>
      <c r="C465" s="118"/>
      <c r="D465" s="118"/>
      <c r="E465" s="127" t="str">
        <f>IF(ISBLANK(D465),"",INDEX(ΑΜΚ,MATCH(D465,Data!$F$2:$F$999,0),1))</f>
        <v/>
      </c>
      <c r="F465" s="58" t="str">
        <f t="shared" si="7"/>
        <v/>
      </c>
      <c r="G465" s="59"/>
    </row>
    <row r="466" spans="1:7" ht="14.25" customHeight="1" x14ac:dyDescent="0.35">
      <c r="A466" s="116" t="s">
        <v>1123</v>
      </c>
      <c r="B466" s="117"/>
      <c r="C466" s="118"/>
      <c r="D466" s="118"/>
      <c r="E466" s="127" t="str">
        <f>IF(ISBLANK(D466),"",INDEX(ΑΜΚ,MATCH(D466,Data!$F$2:$F$999,0),1))</f>
        <v/>
      </c>
      <c r="F466" s="58" t="str">
        <f t="shared" si="7"/>
        <v/>
      </c>
      <c r="G466" s="59"/>
    </row>
    <row r="467" spans="1:7" ht="14.25" customHeight="1" x14ac:dyDescent="0.35">
      <c r="A467" s="116" t="s">
        <v>1123</v>
      </c>
      <c r="B467" s="117"/>
      <c r="C467" s="118"/>
      <c r="D467" s="118"/>
      <c r="E467" s="127" t="str">
        <f>IF(ISBLANK(D467),"",INDEX(ΑΜΚ,MATCH(D467,Data!$F$2:$F$999,0),1))</f>
        <v/>
      </c>
      <c r="F467" s="58" t="str">
        <f t="shared" si="7"/>
        <v/>
      </c>
      <c r="G467" s="59"/>
    </row>
    <row r="468" spans="1:7" ht="14.25" customHeight="1" x14ac:dyDescent="0.35">
      <c r="A468" s="116" t="s">
        <v>1123</v>
      </c>
      <c r="B468" s="117"/>
      <c r="C468" s="118"/>
      <c r="D468" s="118"/>
      <c r="E468" s="127" t="str">
        <f>IF(ISBLANK(D468),"",INDEX(ΑΜΚ,MATCH(D468,Data!$F$2:$F$999,0),1))</f>
        <v/>
      </c>
      <c r="F468" s="58" t="str">
        <f t="shared" si="7"/>
        <v/>
      </c>
      <c r="G468" s="59"/>
    </row>
    <row r="469" spans="1:7" ht="14.25" customHeight="1" x14ac:dyDescent="0.35">
      <c r="A469" s="116" t="s">
        <v>1123</v>
      </c>
      <c r="B469" s="117"/>
      <c r="C469" s="118"/>
      <c r="D469" s="118"/>
      <c r="E469" s="127" t="str">
        <f>IF(ISBLANK(D469),"",INDEX(ΑΜΚ,MATCH(D469,Data!$F$2:$F$999,0),1))</f>
        <v/>
      </c>
      <c r="F469" s="58" t="str">
        <f t="shared" si="7"/>
        <v/>
      </c>
      <c r="G469" s="59"/>
    </row>
    <row r="470" spans="1:7" ht="14.25" customHeight="1" x14ac:dyDescent="0.35">
      <c r="A470" s="116" t="s">
        <v>1123</v>
      </c>
      <c r="B470" s="117"/>
      <c r="C470" s="118"/>
      <c r="D470" s="118"/>
      <c r="E470" s="127" t="str">
        <f>IF(ISBLANK(D470),"",INDEX(ΑΜΚ,MATCH(D470,Data!$F$2:$F$999,0),1))</f>
        <v/>
      </c>
      <c r="F470" s="58" t="str">
        <f t="shared" si="7"/>
        <v/>
      </c>
      <c r="G470" s="59"/>
    </row>
    <row r="471" spans="1:7" ht="14.25" customHeight="1" x14ac:dyDescent="0.35">
      <c r="A471" s="116" t="s">
        <v>1123</v>
      </c>
      <c r="B471" s="117"/>
      <c r="C471" s="118"/>
      <c r="D471" s="118"/>
      <c r="E471" s="127" t="str">
        <f>IF(ISBLANK(D471),"",INDEX(ΑΜΚ,MATCH(D471,Data!$F$2:$F$999,0),1))</f>
        <v/>
      </c>
      <c r="F471" s="58" t="str">
        <f t="shared" si="7"/>
        <v/>
      </c>
      <c r="G471" s="59"/>
    </row>
    <row r="472" spans="1:7" ht="14.25" customHeight="1" x14ac:dyDescent="0.35">
      <c r="A472" s="116" t="s">
        <v>1123</v>
      </c>
      <c r="B472" s="117"/>
      <c r="C472" s="118"/>
      <c r="D472" s="118"/>
      <c r="E472" s="127" t="str">
        <f>IF(ISBLANK(D472),"",INDEX(ΑΜΚ,MATCH(D472,Data!$F$2:$F$999,0),1))</f>
        <v/>
      </c>
      <c r="F472" s="58" t="str">
        <f t="shared" si="7"/>
        <v/>
      </c>
      <c r="G472" s="59"/>
    </row>
    <row r="473" spans="1:7" ht="14.25" customHeight="1" x14ac:dyDescent="0.35">
      <c r="A473" s="116" t="s">
        <v>1123</v>
      </c>
      <c r="B473" s="117"/>
      <c r="C473" s="118"/>
      <c r="D473" s="118"/>
      <c r="E473" s="127" t="str">
        <f>IF(ISBLANK(D473),"",INDEX(ΑΜΚ,MATCH(D473,Data!$F$2:$F$999,0),1))</f>
        <v/>
      </c>
      <c r="F473" s="58" t="str">
        <f t="shared" si="7"/>
        <v/>
      </c>
      <c r="G473" s="59"/>
    </row>
    <row r="474" spans="1:7" ht="14.25" customHeight="1" x14ac:dyDescent="0.35">
      <c r="A474" s="116" t="s">
        <v>1123</v>
      </c>
      <c r="B474" s="117"/>
      <c r="C474" s="118"/>
      <c r="D474" s="118"/>
      <c r="E474" s="127" t="str">
        <f>IF(ISBLANK(D474),"",INDEX(ΑΜΚ,MATCH(D474,Data!$F$2:$F$999,0),1))</f>
        <v/>
      </c>
      <c r="F474" s="58" t="str">
        <f t="shared" si="7"/>
        <v/>
      </c>
      <c r="G474" s="59"/>
    </row>
    <row r="475" spans="1:7" ht="14.25" customHeight="1" x14ac:dyDescent="0.35">
      <c r="A475" s="116" t="s">
        <v>1123</v>
      </c>
      <c r="B475" s="117"/>
      <c r="C475" s="118"/>
      <c r="D475" s="118"/>
      <c r="E475" s="127" t="str">
        <f>IF(ISBLANK(D475),"",INDEX(ΑΜΚ,MATCH(D475,Data!$F$2:$F$999,0),1))</f>
        <v/>
      </c>
      <c r="F475" s="58" t="str">
        <f t="shared" si="7"/>
        <v/>
      </c>
      <c r="G475" s="59"/>
    </row>
    <row r="476" spans="1:7" ht="14.25" customHeight="1" x14ac:dyDescent="0.35">
      <c r="A476" s="116" t="s">
        <v>1123</v>
      </c>
      <c r="B476" s="117"/>
      <c r="C476" s="118"/>
      <c r="D476" s="118"/>
      <c r="E476" s="127" t="str">
        <f>IF(ISBLANK(D476),"",INDEX(ΑΜΚ,MATCH(D476,Data!$F$2:$F$999,0),1))</f>
        <v/>
      </c>
      <c r="F476" s="58" t="str">
        <f t="shared" si="7"/>
        <v/>
      </c>
      <c r="G476" s="59"/>
    </row>
    <row r="477" spans="1:7" ht="14.25" customHeight="1" x14ac:dyDescent="0.35">
      <c r="A477" s="116" t="s">
        <v>1123</v>
      </c>
      <c r="B477" s="117"/>
      <c r="C477" s="118"/>
      <c r="D477" s="118"/>
      <c r="E477" s="127" t="str">
        <f>IF(ISBLANK(D477),"",INDEX(ΑΜΚ,MATCH(D477,Data!$F$2:$F$999,0),1))</f>
        <v/>
      </c>
      <c r="F477" s="58" t="str">
        <f t="shared" si="7"/>
        <v/>
      </c>
      <c r="G477" s="59"/>
    </row>
    <row r="478" spans="1:7" ht="14.25" customHeight="1" x14ac:dyDescent="0.35">
      <c r="A478" s="116" t="s">
        <v>1123</v>
      </c>
      <c r="B478" s="117"/>
      <c r="C478" s="118"/>
      <c r="D478" s="118"/>
      <c r="E478" s="127" t="str">
        <f>IF(ISBLANK(D478),"",INDEX(ΑΜΚ,MATCH(D478,Data!$F$2:$F$999,0),1))</f>
        <v/>
      </c>
      <c r="F478" s="58" t="str">
        <f t="shared" si="7"/>
        <v/>
      </c>
      <c r="G478" s="59"/>
    </row>
    <row r="479" spans="1:7" ht="14.25" customHeight="1" x14ac:dyDescent="0.35">
      <c r="A479" s="116" t="s">
        <v>1123</v>
      </c>
      <c r="B479" s="117"/>
      <c r="C479" s="118"/>
      <c r="D479" s="118"/>
      <c r="E479" s="127" t="str">
        <f>IF(ISBLANK(D479),"",INDEX(ΑΜΚ,MATCH(D479,Data!$F$2:$F$999,0),1))</f>
        <v/>
      </c>
      <c r="F479" s="58" t="str">
        <f t="shared" si="7"/>
        <v/>
      </c>
      <c r="G479" s="59"/>
    </row>
    <row r="480" spans="1:7" ht="14.25" customHeight="1" x14ac:dyDescent="0.35">
      <c r="A480" s="116" t="s">
        <v>1123</v>
      </c>
      <c r="B480" s="117"/>
      <c r="C480" s="118"/>
      <c r="D480" s="118"/>
      <c r="E480" s="127" t="str">
        <f>IF(ISBLANK(D480),"",INDEX(ΑΜΚ,MATCH(D480,Data!$F$2:$F$999,0),1))</f>
        <v/>
      </c>
      <c r="F480" s="58" t="str">
        <f t="shared" si="7"/>
        <v/>
      </c>
      <c r="G480" s="59"/>
    </row>
    <row r="481" spans="1:7" ht="14.25" customHeight="1" x14ac:dyDescent="0.35">
      <c r="A481" s="116" t="s">
        <v>1123</v>
      </c>
      <c r="B481" s="117"/>
      <c r="C481" s="118"/>
      <c r="D481" s="118"/>
      <c r="E481" s="127" t="str">
        <f>IF(ISBLANK(D481),"",INDEX(ΑΜΚ,MATCH(D481,Data!$F$2:$F$999,0),1))</f>
        <v/>
      </c>
      <c r="F481" s="58" t="str">
        <f t="shared" si="7"/>
        <v/>
      </c>
      <c r="G481" s="59"/>
    </row>
    <row r="482" spans="1:7" ht="14.25" customHeight="1" x14ac:dyDescent="0.35">
      <c r="A482" s="116" t="s">
        <v>1123</v>
      </c>
      <c r="B482" s="117"/>
      <c r="C482" s="118"/>
      <c r="D482" s="118"/>
      <c r="E482" s="127" t="str">
        <f>IF(ISBLANK(D482),"",INDEX(ΑΜΚ,MATCH(D482,Data!$F$2:$F$999,0),1))</f>
        <v/>
      </c>
      <c r="F482" s="58" t="str">
        <f t="shared" si="7"/>
        <v/>
      </c>
      <c r="G482" s="59"/>
    </row>
    <row r="483" spans="1:7" ht="14.25" customHeight="1" x14ac:dyDescent="0.35">
      <c r="A483" s="116" t="s">
        <v>1123</v>
      </c>
      <c r="B483" s="117"/>
      <c r="C483" s="118"/>
      <c r="D483" s="118"/>
      <c r="E483" s="127" t="str">
        <f>IF(ISBLANK(D483),"",INDEX(ΑΜΚ,MATCH(D483,Data!$F$2:$F$999,0),1))</f>
        <v/>
      </c>
      <c r="F483" s="58" t="str">
        <f t="shared" si="7"/>
        <v/>
      </c>
      <c r="G483" s="59"/>
    </row>
    <row r="484" spans="1:7" ht="14.25" customHeight="1" x14ac:dyDescent="0.35">
      <c r="A484" s="116" t="s">
        <v>1123</v>
      </c>
      <c r="B484" s="117"/>
      <c r="C484" s="118"/>
      <c r="D484" s="118"/>
      <c r="E484" s="127" t="str">
        <f>IF(ISBLANK(D484),"",INDEX(ΑΜΚ,MATCH(D484,Data!$F$2:$F$999,0),1))</f>
        <v/>
      </c>
      <c r="F484" s="58" t="str">
        <f t="shared" si="7"/>
        <v/>
      </c>
      <c r="G484" s="59"/>
    </row>
    <row r="485" spans="1:7" ht="14.25" customHeight="1" x14ac:dyDescent="0.35">
      <c r="A485" s="116" t="s">
        <v>1123</v>
      </c>
      <c r="B485" s="117"/>
      <c r="C485" s="118"/>
      <c r="D485" s="118"/>
      <c r="E485" s="127" t="str">
        <f>IF(ISBLANK(D485),"",INDEX(ΑΜΚ,MATCH(D485,Data!$F$2:$F$999,0),1))</f>
        <v/>
      </c>
      <c r="F485" s="58" t="str">
        <f t="shared" si="7"/>
        <v/>
      </c>
      <c r="G485" s="59"/>
    </row>
    <row r="486" spans="1:7" ht="14.25" customHeight="1" x14ac:dyDescent="0.35">
      <c r="A486" s="116" t="s">
        <v>1123</v>
      </c>
      <c r="B486" s="117"/>
      <c r="C486" s="118"/>
      <c r="D486" s="118"/>
      <c r="E486" s="127" t="str">
        <f>IF(ISBLANK(D486),"",INDEX(ΑΜΚ,MATCH(D486,Data!$F$2:$F$999,0),1))</f>
        <v/>
      </c>
      <c r="F486" s="58" t="str">
        <f t="shared" si="7"/>
        <v/>
      </c>
      <c r="G486" s="59"/>
    </row>
    <row r="487" spans="1:7" ht="14.25" customHeight="1" x14ac:dyDescent="0.35">
      <c r="A487" s="116" t="s">
        <v>1123</v>
      </c>
      <c r="B487" s="117"/>
      <c r="C487" s="118"/>
      <c r="D487" s="118"/>
      <c r="E487" s="127" t="str">
        <f>IF(ISBLANK(D487),"",INDEX(ΑΜΚ,MATCH(D487,Data!$F$2:$F$999,0),1))</f>
        <v/>
      </c>
      <c r="F487" s="58" t="str">
        <f t="shared" si="7"/>
        <v/>
      </c>
      <c r="G487" s="59"/>
    </row>
    <row r="488" spans="1:7" ht="14.25" customHeight="1" x14ac:dyDescent="0.35">
      <c r="A488" s="116" t="s">
        <v>1123</v>
      </c>
      <c r="B488" s="117"/>
      <c r="C488" s="118"/>
      <c r="D488" s="118"/>
      <c r="E488" s="127" t="str">
        <f>IF(ISBLANK(D488),"",INDEX(ΑΜΚ,MATCH(D488,Data!$F$2:$F$999,0),1))</f>
        <v/>
      </c>
      <c r="F488" s="58" t="str">
        <f t="shared" si="7"/>
        <v/>
      </c>
      <c r="G488" s="59"/>
    </row>
    <row r="489" spans="1:7" ht="14.25" customHeight="1" x14ac:dyDescent="0.35">
      <c r="A489" s="116" t="s">
        <v>1123</v>
      </c>
      <c r="B489" s="117"/>
      <c r="C489" s="118"/>
      <c r="D489" s="118"/>
      <c r="E489" s="127" t="str">
        <f>IF(ISBLANK(D489),"",INDEX(ΑΜΚ,MATCH(D489,Data!$F$2:$F$999,0),1))</f>
        <v/>
      </c>
      <c r="F489" s="58" t="str">
        <f t="shared" si="7"/>
        <v/>
      </c>
      <c r="G489" s="59"/>
    </row>
    <row r="490" spans="1:7" ht="14.25" customHeight="1" x14ac:dyDescent="0.35">
      <c r="A490" s="116" t="s">
        <v>1123</v>
      </c>
      <c r="B490" s="117"/>
      <c r="C490" s="118"/>
      <c r="D490" s="118"/>
      <c r="E490" s="127" t="str">
        <f>IF(ISBLANK(D490),"",INDEX(ΑΜΚ,MATCH(D490,Data!$F$2:$F$999,0),1))</f>
        <v/>
      </c>
      <c r="F490" s="58" t="str">
        <f t="shared" si="7"/>
        <v/>
      </c>
      <c r="G490" s="59"/>
    </row>
    <row r="491" spans="1:7" ht="14.25" customHeight="1" x14ac:dyDescent="0.35">
      <c r="A491" s="116" t="s">
        <v>1123</v>
      </c>
      <c r="B491" s="117"/>
      <c r="C491" s="118"/>
      <c r="D491" s="118"/>
      <c r="E491" s="127" t="str">
        <f>IF(ISBLANK(D491),"",INDEX(ΑΜΚ,MATCH(D491,Data!$F$2:$F$999,0),1))</f>
        <v/>
      </c>
      <c r="F491" s="58" t="str">
        <f t="shared" si="7"/>
        <v/>
      </c>
      <c r="G491" s="59"/>
    </row>
    <row r="492" spans="1:7" ht="14.25" customHeight="1" x14ac:dyDescent="0.35">
      <c r="A492" s="116" t="s">
        <v>1123</v>
      </c>
      <c r="B492" s="117"/>
      <c r="C492" s="118"/>
      <c r="D492" s="118"/>
      <c r="E492" s="127" t="str">
        <f>IF(ISBLANK(D492),"",INDEX(ΑΜΚ,MATCH(D492,Data!$F$2:$F$999,0),1))</f>
        <v/>
      </c>
      <c r="F492" s="58" t="str">
        <f t="shared" si="7"/>
        <v/>
      </c>
      <c r="G492" s="59"/>
    </row>
    <row r="493" spans="1:7" ht="14.25" customHeight="1" x14ac:dyDescent="0.35">
      <c r="A493" s="116" t="s">
        <v>1123</v>
      </c>
      <c r="B493" s="117"/>
      <c r="C493" s="118"/>
      <c r="D493" s="118"/>
      <c r="E493" s="127" t="str">
        <f>IF(ISBLANK(D493),"",INDEX(ΑΜΚ,MATCH(D493,Data!$F$2:$F$999,0),1))</f>
        <v/>
      </c>
      <c r="F493" s="58" t="str">
        <f t="shared" si="7"/>
        <v/>
      </c>
      <c r="G493" s="59"/>
    </row>
    <row r="494" spans="1:7" ht="14.25" customHeight="1" x14ac:dyDescent="0.35">
      <c r="A494" s="116" t="s">
        <v>1123</v>
      </c>
      <c r="B494" s="117"/>
      <c r="C494" s="118"/>
      <c r="D494" s="118"/>
      <c r="E494" s="127" t="str">
        <f>IF(ISBLANK(D494),"",INDEX(ΑΜΚ,MATCH(D494,Data!$F$2:$F$999,0),1))</f>
        <v/>
      </c>
      <c r="F494" s="58" t="str">
        <f t="shared" si="7"/>
        <v/>
      </c>
      <c r="G494" s="59"/>
    </row>
    <row r="495" spans="1:7" ht="14.25" customHeight="1" x14ac:dyDescent="0.35">
      <c r="A495" s="116" t="s">
        <v>1123</v>
      </c>
      <c r="B495" s="117"/>
      <c r="C495" s="118"/>
      <c r="D495" s="118"/>
      <c r="E495" s="127" t="str">
        <f>IF(ISBLANK(D495),"",INDEX(ΑΜΚ,MATCH(D495,Data!$F$2:$F$999,0),1))</f>
        <v/>
      </c>
      <c r="F495" s="58" t="str">
        <f t="shared" si="7"/>
        <v/>
      </c>
      <c r="G495" s="59"/>
    </row>
    <row r="496" spans="1:7" ht="14.25" customHeight="1" x14ac:dyDescent="0.35">
      <c r="A496" s="116" t="s">
        <v>1123</v>
      </c>
      <c r="B496" s="117"/>
      <c r="C496" s="118"/>
      <c r="D496" s="118"/>
      <c r="E496" s="127" t="str">
        <f>IF(ISBLANK(D496),"",INDEX(ΑΜΚ,MATCH(D496,Data!$F$2:$F$999,0),1))</f>
        <v/>
      </c>
      <c r="F496" s="58" t="str">
        <f t="shared" si="7"/>
        <v/>
      </c>
      <c r="G496" s="59"/>
    </row>
    <row r="497" spans="1:7" ht="14.25" customHeight="1" x14ac:dyDescent="0.35">
      <c r="A497" s="116" t="s">
        <v>1123</v>
      </c>
      <c r="B497" s="117"/>
      <c r="C497" s="118"/>
      <c r="D497" s="118"/>
      <c r="E497" s="127" t="str">
        <f>IF(ISBLANK(D497),"",INDEX(ΑΜΚ,MATCH(D497,Data!$F$2:$F$999,0),1))</f>
        <v/>
      </c>
      <c r="F497" s="58" t="str">
        <f t="shared" si="7"/>
        <v/>
      </c>
      <c r="G497" s="59"/>
    </row>
    <row r="498" spans="1:7" ht="14.25" customHeight="1" x14ac:dyDescent="0.35">
      <c r="A498" s="116" t="s">
        <v>1123</v>
      </c>
      <c r="B498" s="117"/>
      <c r="C498" s="118"/>
      <c r="D498" s="118"/>
      <c r="E498" s="127" t="str">
        <f>IF(ISBLANK(D498),"",INDEX(ΑΜΚ,MATCH(D498,Data!$F$2:$F$999,0),1))</f>
        <v/>
      </c>
      <c r="F498" s="58" t="str">
        <f t="shared" si="7"/>
        <v/>
      </c>
      <c r="G498" s="59"/>
    </row>
    <row r="499" spans="1:7" ht="14.25" customHeight="1" x14ac:dyDescent="0.35">
      <c r="A499" s="116" t="s">
        <v>1123</v>
      </c>
      <c r="B499" s="117"/>
      <c r="C499" s="118"/>
      <c r="D499" s="118"/>
      <c r="E499" s="127" t="str">
        <f>IF(ISBLANK(D499),"",INDEX(ΑΜΚ,MATCH(D499,Data!$F$2:$F$999,0),1))</f>
        <v/>
      </c>
      <c r="F499" s="58" t="str">
        <f t="shared" si="7"/>
        <v/>
      </c>
      <c r="G499" s="59"/>
    </row>
    <row r="500" spans="1:7" ht="14.25" customHeight="1" x14ac:dyDescent="0.35">
      <c r="A500" s="116" t="s">
        <v>1123</v>
      </c>
      <c r="B500" s="117"/>
      <c r="C500" s="118"/>
      <c r="D500" s="118"/>
      <c r="E500" s="127" t="str">
        <f>IF(ISBLANK(D500),"",INDEX(ΑΜΚ,MATCH(D500,Data!$F$2:$F$999,0),1))</f>
        <v/>
      </c>
      <c r="F500" s="58" t="str">
        <f t="shared" si="7"/>
        <v/>
      </c>
      <c r="G500" s="59"/>
    </row>
    <row r="501" spans="1:7" ht="14.25" customHeight="1" x14ac:dyDescent="0.35">
      <c r="A501" s="116" t="s">
        <v>1123</v>
      </c>
      <c r="B501" s="117"/>
      <c r="C501" s="118"/>
      <c r="D501" s="118"/>
      <c r="E501" s="127" t="str">
        <f>IF(ISBLANK(D501),"",INDEX(ΑΜΚ,MATCH(D501,Data!$F$2:$F$999,0),1))</f>
        <v/>
      </c>
      <c r="F501" s="58" t="str">
        <f t="shared" si="7"/>
        <v/>
      </c>
      <c r="G501" s="59"/>
    </row>
    <row r="502" spans="1:7" ht="14.25" customHeight="1" x14ac:dyDescent="0.35">
      <c r="A502" s="116" t="s">
        <v>1123</v>
      </c>
      <c r="B502" s="117"/>
      <c r="C502" s="118"/>
      <c r="D502" s="118"/>
      <c r="E502" s="127" t="str">
        <f>IF(ISBLANK(D502),"",INDEX(ΑΜΚ,MATCH(D502,Data!$F$2:$F$999,0),1))</f>
        <v/>
      </c>
      <c r="F502" s="58" t="str">
        <f t="shared" si="7"/>
        <v/>
      </c>
      <c r="G502" s="59"/>
    </row>
    <row r="503" spans="1:7" ht="14.25" customHeight="1" x14ac:dyDescent="0.35">
      <c r="A503" s="116" t="s">
        <v>1123</v>
      </c>
      <c r="B503" s="117"/>
      <c r="C503" s="118"/>
      <c r="D503" s="118"/>
      <c r="E503" s="127" t="str">
        <f>IF(ISBLANK(D503),"",INDEX(ΑΜΚ,MATCH(D503,Data!$F$2:$F$999,0),1))</f>
        <v/>
      </c>
      <c r="F503" s="58" t="str">
        <f t="shared" si="7"/>
        <v/>
      </c>
      <c r="G503" s="59"/>
    </row>
    <row r="504" spans="1:7" ht="14.25" customHeight="1" x14ac:dyDescent="0.35">
      <c r="A504" s="116" t="s">
        <v>1123</v>
      </c>
      <c r="B504" s="117"/>
      <c r="C504" s="118"/>
      <c r="D504" s="118"/>
      <c r="E504" s="127" t="str">
        <f>IF(ISBLANK(D504),"",INDEX(ΑΜΚ,MATCH(D504,Data!$F$2:$F$999,0),1))</f>
        <v/>
      </c>
      <c r="F504" s="58" t="str">
        <f t="shared" si="7"/>
        <v/>
      </c>
      <c r="G504" s="59"/>
    </row>
    <row r="505" spans="1:7" ht="14.25" customHeight="1" x14ac:dyDescent="0.35">
      <c r="A505" s="116" t="s">
        <v>1123</v>
      </c>
      <c r="B505" s="117"/>
      <c r="C505" s="118"/>
      <c r="D505" s="118"/>
      <c r="E505" s="127" t="str">
        <f>IF(ISBLANK(D505),"",INDEX(ΑΜΚ,MATCH(D505,Data!$F$2:$F$999,0),1))</f>
        <v/>
      </c>
      <c r="F505" s="58" t="str">
        <f t="shared" si="7"/>
        <v/>
      </c>
      <c r="G505" s="59"/>
    </row>
    <row r="506" spans="1:7" ht="14.25" customHeight="1" x14ac:dyDescent="0.35">
      <c r="A506" s="116" t="s">
        <v>1123</v>
      </c>
      <c r="B506" s="117"/>
      <c r="C506" s="118"/>
      <c r="D506" s="118"/>
      <c r="E506" s="127" t="str">
        <f>IF(ISBLANK(D506),"",INDEX(ΑΜΚ,MATCH(D506,Data!$F$2:$F$999,0),1))</f>
        <v/>
      </c>
      <c r="F506" s="58" t="str">
        <f t="shared" si="7"/>
        <v/>
      </c>
      <c r="G506" s="59"/>
    </row>
    <row r="507" spans="1:7" ht="14.25" customHeight="1" x14ac:dyDescent="0.35">
      <c r="A507" s="116" t="s">
        <v>1123</v>
      </c>
      <c r="B507" s="117"/>
      <c r="C507" s="118"/>
      <c r="D507" s="118"/>
      <c r="E507" s="127" t="str">
        <f>IF(ISBLANK(D507),"",INDEX(ΑΜΚ,MATCH(D507,Data!$F$2:$F$999,0),1))</f>
        <v/>
      </c>
      <c r="F507" s="58" t="str">
        <f t="shared" si="7"/>
        <v/>
      </c>
      <c r="G507" s="59"/>
    </row>
    <row r="508" spans="1:7" ht="14.25" customHeight="1" x14ac:dyDescent="0.35">
      <c r="A508" s="116" t="s">
        <v>1123</v>
      </c>
      <c r="B508" s="117"/>
      <c r="C508" s="118"/>
      <c r="D508" s="118"/>
      <c r="E508" s="127" t="str">
        <f>IF(ISBLANK(D508),"",INDEX(ΑΜΚ,MATCH(D508,Data!$F$2:$F$999,0),1))</f>
        <v/>
      </c>
      <c r="F508" s="58" t="str">
        <f t="shared" si="7"/>
        <v/>
      </c>
      <c r="G508" s="59"/>
    </row>
    <row r="509" spans="1:7" ht="14.25" customHeight="1" x14ac:dyDescent="0.35">
      <c r="A509" s="116" t="s">
        <v>1123</v>
      </c>
      <c r="B509" s="117"/>
      <c r="C509" s="118"/>
      <c r="D509" s="118"/>
      <c r="E509" s="127" t="str">
        <f>IF(ISBLANK(D509),"",INDEX(ΑΜΚ,MATCH(D509,Data!$F$2:$F$999,0),1))</f>
        <v/>
      </c>
      <c r="F509" s="58" t="str">
        <f t="shared" si="7"/>
        <v/>
      </c>
      <c r="G509" s="59"/>
    </row>
    <row r="510" spans="1:7" ht="14.25" customHeight="1" x14ac:dyDescent="0.35">
      <c r="A510" s="116" t="s">
        <v>1123</v>
      </c>
      <c r="B510" s="117"/>
      <c r="C510" s="118"/>
      <c r="D510" s="118"/>
      <c r="E510" s="127" t="str">
        <f>IF(ISBLANK(D510),"",INDEX(ΑΜΚ,MATCH(D510,Data!$F$2:$F$999,0),1))</f>
        <v/>
      </c>
      <c r="F510" s="58" t="str">
        <f t="shared" si="7"/>
        <v/>
      </c>
      <c r="G510" s="59"/>
    </row>
    <row r="511" spans="1:7" ht="14.25" customHeight="1" x14ac:dyDescent="0.35">
      <c r="A511" s="116" t="s">
        <v>1123</v>
      </c>
      <c r="B511" s="117"/>
      <c r="C511" s="118"/>
      <c r="D511" s="118"/>
      <c r="E511" s="127" t="str">
        <f>IF(ISBLANK(D511),"",INDEX(ΑΜΚ,MATCH(D511,Data!$F$2:$F$999,0),1))</f>
        <v/>
      </c>
      <c r="F511" s="58" t="str">
        <f t="shared" si="7"/>
        <v/>
      </c>
      <c r="G511" s="59"/>
    </row>
    <row r="512" spans="1:7" ht="14.25" customHeight="1" x14ac:dyDescent="0.35">
      <c r="A512" s="116" t="s">
        <v>1123</v>
      </c>
      <c r="B512" s="117"/>
      <c r="C512" s="118"/>
      <c r="D512" s="118"/>
      <c r="E512" s="127" t="str">
        <f>IF(ISBLANK(D512),"",INDEX(ΑΜΚ,MATCH(D512,Data!$F$2:$F$999,0),1))</f>
        <v/>
      </c>
      <c r="F512" s="58" t="str">
        <f t="shared" si="7"/>
        <v/>
      </c>
      <c r="G512" s="59"/>
    </row>
    <row r="513" spans="1:7" ht="14.25" customHeight="1" x14ac:dyDescent="0.35">
      <c r="A513" s="116" t="s">
        <v>1123</v>
      </c>
      <c r="B513" s="117"/>
      <c r="C513" s="118"/>
      <c r="D513" s="118"/>
      <c r="E513" s="127" t="str">
        <f>IF(ISBLANK(D513),"",INDEX(ΑΜΚ,MATCH(D513,Data!$F$2:$F$999,0),1))</f>
        <v/>
      </c>
      <c r="F513" s="58" t="str">
        <f t="shared" si="7"/>
        <v/>
      </c>
      <c r="G513" s="59"/>
    </row>
    <row r="514" spans="1:7" ht="14.25" customHeight="1" x14ac:dyDescent="0.35">
      <c r="A514" s="116" t="s">
        <v>1123</v>
      </c>
      <c r="B514" s="117"/>
      <c r="C514" s="118"/>
      <c r="D514" s="118"/>
      <c r="E514" s="127" t="str">
        <f>IF(ISBLANK(D514),"",INDEX(ΑΜΚ,MATCH(D514,Data!$F$2:$F$999,0),1))</f>
        <v/>
      </c>
      <c r="F514" s="58" t="str">
        <f t="shared" ref="F514:F577" si="8">IF(ISBLANK(C514),"",INDEX(ΚΩΔ_ΜΑΘΗΜ_ΑΙΣΘ_Α2,MATCH(C514,ΜΑΘΗΜ_ΑΙΣΘ_Α2,0)))</f>
        <v/>
      </c>
      <c r="G514" s="59"/>
    </row>
    <row r="515" spans="1:7" ht="14.25" customHeight="1" x14ac:dyDescent="0.35">
      <c r="A515" s="116" t="s">
        <v>1123</v>
      </c>
      <c r="B515" s="117"/>
      <c r="C515" s="118"/>
      <c r="D515" s="118"/>
      <c r="E515" s="127" t="str">
        <f>IF(ISBLANK(D515),"",INDEX(ΑΜΚ,MATCH(D515,Data!$F$2:$F$999,0),1))</f>
        <v/>
      </c>
      <c r="F515" s="58" t="str">
        <f t="shared" si="8"/>
        <v/>
      </c>
      <c r="G515" s="59"/>
    </row>
    <row r="516" spans="1:7" ht="14.25" customHeight="1" x14ac:dyDescent="0.35">
      <c r="A516" s="116" t="s">
        <v>1123</v>
      </c>
      <c r="B516" s="117"/>
      <c r="C516" s="118"/>
      <c r="D516" s="118"/>
      <c r="E516" s="127" t="str">
        <f>IF(ISBLANK(D516),"",INDEX(ΑΜΚ,MATCH(D516,Data!$F$2:$F$999,0),1))</f>
        <v/>
      </c>
      <c r="F516" s="58" t="str">
        <f t="shared" si="8"/>
        <v/>
      </c>
      <c r="G516" s="59"/>
    </row>
    <row r="517" spans="1:7" ht="14.25" customHeight="1" x14ac:dyDescent="0.35">
      <c r="A517" s="116" t="s">
        <v>1123</v>
      </c>
      <c r="B517" s="117"/>
      <c r="C517" s="118"/>
      <c r="D517" s="118"/>
      <c r="E517" s="127" t="str">
        <f>IF(ISBLANK(D517),"",INDEX(ΑΜΚ,MATCH(D517,Data!$F$2:$F$999,0),1))</f>
        <v/>
      </c>
      <c r="F517" s="58" t="str">
        <f t="shared" si="8"/>
        <v/>
      </c>
      <c r="G517" s="59"/>
    </row>
    <row r="518" spans="1:7" ht="14.25" customHeight="1" x14ac:dyDescent="0.35">
      <c r="A518" s="116" t="s">
        <v>1123</v>
      </c>
      <c r="B518" s="117"/>
      <c r="C518" s="118"/>
      <c r="D518" s="118"/>
      <c r="E518" s="127" t="str">
        <f>IF(ISBLANK(D518),"",INDEX(ΑΜΚ,MATCH(D518,Data!$F$2:$F$999,0),1))</f>
        <v/>
      </c>
      <c r="F518" s="58" t="str">
        <f t="shared" si="8"/>
        <v/>
      </c>
      <c r="G518" s="59"/>
    </row>
    <row r="519" spans="1:7" ht="14.25" customHeight="1" x14ac:dyDescent="0.35">
      <c r="A519" s="116" t="s">
        <v>1123</v>
      </c>
      <c r="B519" s="117"/>
      <c r="C519" s="118"/>
      <c r="D519" s="118"/>
      <c r="E519" s="127" t="str">
        <f>IF(ISBLANK(D519),"",INDEX(ΑΜΚ,MATCH(D519,Data!$F$2:$F$999,0),1))</f>
        <v/>
      </c>
      <c r="F519" s="58" t="str">
        <f t="shared" si="8"/>
        <v/>
      </c>
      <c r="G519" s="59"/>
    </row>
    <row r="520" spans="1:7" ht="14.25" customHeight="1" x14ac:dyDescent="0.35">
      <c r="A520" s="116" t="s">
        <v>1123</v>
      </c>
      <c r="B520" s="117"/>
      <c r="C520" s="118"/>
      <c r="D520" s="118"/>
      <c r="E520" s="127" t="str">
        <f>IF(ISBLANK(D520),"",INDEX(ΑΜΚ,MATCH(D520,Data!$F$2:$F$999,0),1))</f>
        <v/>
      </c>
      <c r="F520" s="58" t="str">
        <f t="shared" si="8"/>
        <v/>
      </c>
      <c r="G520" s="59"/>
    </row>
    <row r="521" spans="1:7" ht="14.25" customHeight="1" x14ac:dyDescent="0.35">
      <c r="A521" s="116" t="s">
        <v>1123</v>
      </c>
      <c r="B521" s="117"/>
      <c r="C521" s="118"/>
      <c r="D521" s="118"/>
      <c r="E521" s="127" t="str">
        <f>IF(ISBLANK(D521),"",INDEX(ΑΜΚ,MATCH(D521,Data!$F$2:$F$999,0),1))</f>
        <v/>
      </c>
      <c r="F521" s="58" t="str">
        <f t="shared" si="8"/>
        <v/>
      </c>
      <c r="G521" s="59"/>
    </row>
    <row r="522" spans="1:7" ht="14.25" customHeight="1" x14ac:dyDescent="0.35">
      <c r="A522" s="116" t="s">
        <v>1123</v>
      </c>
      <c r="B522" s="117"/>
      <c r="C522" s="118"/>
      <c r="D522" s="118"/>
      <c r="E522" s="127" t="str">
        <f>IF(ISBLANK(D522),"",INDEX(ΑΜΚ,MATCH(D522,Data!$F$2:$F$999,0),1))</f>
        <v/>
      </c>
      <c r="F522" s="58" t="str">
        <f t="shared" si="8"/>
        <v/>
      </c>
      <c r="G522" s="59"/>
    </row>
    <row r="523" spans="1:7" ht="14.25" customHeight="1" x14ac:dyDescent="0.35">
      <c r="A523" s="116" t="s">
        <v>1123</v>
      </c>
      <c r="B523" s="117"/>
      <c r="C523" s="118"/>
      <c r="D523" s="118"/>
      <c r="E523" s="127" t="str">
        <f>IF(ISBLANK(D523),"",INDEX(ΑΜΚ,MATCH(D523,Data!$F$2:$F$999,0),1))</f>
        <v/>
      </c>
      <c r="F523" s="58" t="str">
        <f t="shared" si="8"/>
        <v/>
      </c>
      <c r="G523" s="59"/>
    </row>
    <row r="524" spans="1:7" ht="14.25" customHeight="1" x14ac:dyDescent="0.35">
      <c r="A524" s="116" t="s">
        <v>1123</v>
      </c>
      <c r="B524" s="117"/>
      <c r="C524" s="118"/>
      <c r="D524" s="118"/>
      <c r="E524" s="127" t="str">
        <f>IF(ISBLANK(D524),"",INDEX(ΑΜΚ,MATCH(D524,Data!$F$2:$F$999,0),1))</f>
        <v/>
      </c>
      <c r="F524" s="58" t="str">
        <f t="shared" si="8"/>
        <v/>
      </c>
      <c r="G524" s="59"/>
    </row>
    <row r="525" spans="1:7" ht="14.25" customHeight="1" x14ac:dyDescent="0.35">
      <c r="A525" s="116" t="s">
        <v>1123</v>
      </c>
      <c r="B525" s="117"/>
      <c r="C525" s="118"/>
      <c r="D525" s="118"/>
      <c r="E525" s="127" t="str">
        <f>IF(ISBLANK(D525),"",INDEX(ΑΜΚ,MATCH(D525,Data!$F$2:$F$999,0),1))</f>
        <v/>
      </c>
      <c r="F525" s="58" t="str">
        <f t="shared" si="8"/>
        <v/>
      </c>
      <c r="G525" s="59"/>
    </row>
    <row r="526" spans="1:7" ht="14.25" customHeight="1" x14ac:dyDescent="0.35">
      <c r="A526" s="116" t="s">
        <v>1123</v>
      </c>
      <c r="B526" s="117"/>
      <c r="C526" s="118"/>
      <c r="D526" s="118"/>
      <c r="E526" s="127" t="str">
        <f>IF(ISBLANK(D526),"",INDEX(ΑΜΚ,MATCH(D526,Data!$F$2:$F$999,0),1))</f>
        <v/>
      </c>
      <c r="F526" s="58" t="str">
        <f t="shared" si="8"/>
        <v/>
      </c>
      <c r="G526" s="59"/>
    </row>
    <row r="527" spans="1:7" ht="14.25" customHeight="1" x14ac:dyDescent="0.35">
      <c r="A527" s="116" t="s">
        <v>1123</v>
      </c>
      <c r="B527" s="117"/>
      <c r="C527" s="118"/>
      <c r="D527" s="118"/>
      <c r="E527" s="127" t="str">
        <f>IF(ISBLANK(D527),"",INDEX(ΑΜΚ,MATCH(D527,Data!$F$2:$F$999,0),1))</f>
        <v/>
      </c>
      <c r="F527" s="58" t="str">
        <f t="shared" si="8"/>
        <v/>
      </c>
      <c r="G527" s="59"/>
    </row>
    <row r="528" spans="1:7" ht="14.25" customHeight="1" x14ac:dyDescent="0.35">
      <c r="A528" s="116" t="s">
        <v>1123</v>
      </c>
      <c r="B528" s="117"/>
      <c r="C528" s="118"/>
      <c r="D528" s="118"/>
      <c r="E528" s="127" t="str">
        <f>IF(ISBLANK(D528),"",INDEX(ΑΜΚ,MATCH(D528,Data!$F$2:$F$999,0),1))</f>
        <v/>
      </c>
      <c r="F528" s="58" t="str">
        <f t="shared" si="8"/>
        <v/>
      </c>
      <c r="G528" s="59"/>
    </row>
    <row r="529" spans="1:7" ht="14.25" customHeight="1" x14ac:dyDescent="0.35">
      <c r="A529" s="116" t="s">
        <v>1123</v>
      </c>
      <c r="B529" s="117"/>
      <c r="C529" s="118"/>
      <c r="D529" s="118"/>
      <c r="E529" s="127" t="str">
        <f>IF(ISBLANK(D529),"",INDEX(ΑΜΚ,MATCH(D529,Data!$F$2:$F$999,0),1))</f>
        <v/>
      </c>
      <c r="F529" s="58" t="str">
        <f t="shared" si="8"/>
        <v/>
      </c>
      <c r="G529" s="59"/>
    </row>
    <row r="530" spans="1:7" ht="14.25" customHeight="1" x14ac:dyDescent="0.35">
      <c r="A530" s="116" t="s">
        <v>1123</v>
      </c>
      <c r="B530" s="117"/>
      <c r="C530" s="118"/>
      <c r="D530" s="118"/>
      <c r="E530" s="127" t="str">
        <f>IF(ISBLANK(D530),"",INDEX(ΑΜΚ,MATCH(D530,Data!$F$2:$F$999,0),1))</f>
        <v/>
      </c>
      <c r="F530" s="58" t="str">
        <f t="shared" si="8"/>
        <v/>
      </c>
      <c r="G530" s="59"/>
    </row>
    <row r="531" spans="1:7" ht="14.25" customHeight="1" x14ac:dyDescent="0.35">
      <c r="A531" s="116" t="s">
        <v>1123</v>
      </c>
      <c r="B531" s="117"/>
      <c r="C531" s="118"/>
      <c r="D531" s="118"/>
      <c r="E531" s="127" t="str">
        <f>IF(ISBLANK(D531),"",INDEX(ΑΜΚ,MATCH(D531,Data!$F$2:$F$999,0),1))</f>
        <v/>
      </c>
      <c r="F531" s="58" t="str">
        <f t="shared" si="8"/>
        <v/>
      </c>
      <c r="G531" s="59"/>
    </row>
    <row r="532" spans="1:7" ht="14.25" customHeight="1" x14ac:dyDescent="0.35">
      <c r="A532" s="116" t="s">
        <v>1123</v>
      </c>
      <c r="B532" s="117"/>
      <c r="C532" s="118"/>
      <c r="D532" s="118"/>
      <c r="E532" s="127" t="str">
        <f>IF(ISBLANK(D532),"",INDEX(ΑΜΚ,MATCH(D532,Data!$F$2:$F$999,0),1))</f>
        <v/>
      </c>
      <c r="F532" s="58" t="str">
        <f t="shared" si="8"/>
        <v/>
      </c>
      <c r="G532" s="59"/>
    </row>
    <row r="533" spans="1:7" ht="14.25" customHeight="1" x14ac:dyDescent="0.35">
      <c r="A533" s="116" t="s">
        <v>1123</v>
      </c>
      <c r="B533" s="117"/>
      <c r="C533" s="118"/>
      <c r="D533" s="118"/>
      <c r="E533" s="127" t="str">
        <f>IF(ISBLANK(D533),"",INDEX(ΑΜΚ,MATCH(D533,Data!$F$2:$F$999,0),1))</f>
        <v/>
      </c>
      <c r="F533" s="58" t="str">
        <f t="shared" si="8"/>
        <v/>
      </c>
      <c r="G533" s="59"/>
    </row>
    <row r="534" spans="1:7" ht="14.25" customHeight="1" x14ac:dyDescent="0.35">
      <c r="A534" s="116" t="s">
        <v>1123</v>
      </c>
      <c r="B534" s="117"/>
      <c r="C534" s="118"/>
      <c r="D534" s="118"/>
      <c r="E534" s="127" t="str">
        <f>IF(ISBLANK(D534),"",INDEX(ΑΜΚ,MATCH(D534,Data!$F$2:$F$999,0),1))</f>
        <v/>
      </c>
      <c r="F534" s="58" t="str">
        <f t="shared" si="8"/>
        <v/>
      </c>
      <c r="G534" s="59"/>
    </row>
    <row r="535" spans="1:7" ht="14.25" customHeight="1" x14ac:dyDescent="0.35">
      <c r="A535" s="116" t="s">
        <v>1123</v>
      </c>
      <c r="B535" s="117"/>
      <c r="C535" s="118"/>
      <c r="D535" s="118"/>
      <c r="E535" s="127" t="str">
        <f>IF(ISBLANK(D535),"",INDEX(ΑΜΚ,MATCH(D535,Data!$F$2:$F$999,0),1))</f>
        <v/>
      </c>
      <c r="F535" s="58" t="str">
        <f t="shared" si="8"/>
        <v/>
      </c>
      <c r="G535" s="59"/>
    </row>
    <row r="536" spans="1:7" ht="14.25" customHeight="1" x14ac:dyDescent="0.35">
      <c r="A536" s="116" t="s">
        <v>1123</v>
      </c>
      <c r="B536" s="117"/>
      <c r="C536" s="118"/>
      <c r="D536" s="118"/>
      <c r="E536" s="127" t="str">
        <f>IF(ISBLANK(D536),"",INDEX(ΑΜΚ,MATCH(D536,Data!$F$2:$F$999,0),1))</f>
        <v/>
      </c>
      <c r="F536" s="58" t="str">
        <f t="shared" si="8"/>
        <v/>
      </c>
      <c r="G536" s="59"/>
    </row>
    <row r="537" spans="1:7" ht="14.25" customHeight="1" x14ac:dyDescent="0.35">
      <c r="A537" s="116" t="s">
        <v>1123</v>
      </c>
      <c r="B537" s="117"/>
      <c r="C537" s="118"/>
      <c r="D537" s="118"/>
      <c r="E537" s="127" t="str">
        <f>IF(ISBLANK(D537),"",INDEX(ΑΜΚ,MATCH(D537,Data!$F$2:$F$999,0),1))</f>
        <v/>
      </c>
      <c r="F537" s="58" t="str">
        <f t="shared" si="8"/>
        <v/>
      </c>
      <c r="G537" s="59"/>
    </row>
    <row r="538" spans="1:7" ht="14.25" customHeight="1" x14ac:dyDescent="0.35">
      <c r="A538" s="116" t="s">
        <v>1123</v>
      </c>
      <c r="B538" s="117"/>
      <c r="C538" s="118"/>
      <c r="D538" s="118"/>
      <c r="E538" s="127" t="str">
        <f>IF(ISBLANK(D538),"",INDEX(ΑΜΚ,MATCH(D538,Data!$F$2:$F$999,0),1))</f>
        <v/>
      </c>
      <c r="F538" s="58" t="str">
        <f t="shared" si="8"/>
        <v/>
      </c>
      <c r="G538" s="59"/>
    </row>
    <row r="539" spans="1:7" ht="14.25" customHeight="1" x14ac:dyDescent="0.35">
      <c r="A539" s="116" t="s">
        <v>1123</v>
      </c>
      <c r="B539" s="117"/>
      <c r="C539" s="118"/>
      <c r="D539" s="118"/>
      <c r="E539" s="127" t="str">
        <f>IF(ISBLANK(D539),"",INDEX(ΑΜΚ,MATCH(D539,Data!$F$2:$F$999,0),1))</f>
        <v/>
      </c>
      <c r="F539" s="58" t="str">
        <f t="shared" si="8"/>
        <v/>
      </c>
      <c r="G539" s="59"/>
    </row>
    <row r="540" spans="1:7" ht="14.25" customHeight="1" x14ac:dyDescent="0.35">
      <c r="A540" s="116" t="s">
        <v>1123</v>
      </c>
      <c r="B540" s="117"/>
      <c r="C540" s="118"/>
      <c r="D540" s="118"/>
      <c r="E540" s="127" t="str">
        <f>IF(ISBLANK(D540),"",INDEX(ΑΜΚ,MATCH(D540,Data!$F$2:$F$999,0),1))</f>
        <v/>
      </c>
      <c r="F540" s="58" t="str">
        <f t="shared" si="8"/>
        <v/>
      </c>
      <c r="G540" s="59"/>
    </row>
    <row r="541" spans="1:7" ht="14.25" customHeight="1" x14ac:dyDescent="0.35">
      <c r="A541" s="116" t="s">
        <v>1123</v>
      </c>
      <c r="B541" s="117"/>
      <c r="C541" s="118"/>
      <c r="D541" s="118"/>
      <c r="E541" s="127" t="str">
        <f>IF(ISBLANK(D541),"",INDEX(ΑΜΚ,MATCH(D541,Data!$F$2:$F$999,0),1))</f>
        <v/>
      </c>
      <c r="F541" s="58" t="str">
        <f t="shared" si="8"/>
        <v/>
      </c>
      <c r="G541" s="59"/>
    </row>
    <row r="542" spans="1:7" ht="14.25" customHeight="1" x14ac:dyDescent="0.35">
      <c r="A542" s="116" t="s">
        <v>1123</v>
      </c>
      <c r="B542" s="117"/>
      <c r="C542" s="118"/>
      <c r="D542" s="118"/>
      <c r="E542" s="127" t="str">
        <f>IF(ISBLANK(D542),"",INDEX(ΑΜΚ,MATCH(D542,Data!$F$2:$F$999,0),1))</f>
        <v/>
      </c>
      <c r="F542" s="58" t="str">
        <f t="shared" si="8"/>
        <v/>
      </c>
      <c r="G542" s="59"/>
    </row>
    <row r="543" spans="1:7" ht="14.25" customHeight="1" x14ac:dyDescent="0.35">
      <c r="A543" s="116" t="s">
        <v>1123</v>
      </c>
      <c r="B543" s="117"/>
      <c r="C543" s="118"/>
      <c r="D543" s="118"/>
      <c r="E543" s="127" t="str">
        <f>IF(ISBLANK(D543),"",INDEX(ΑΜΚ,MATCH(D543,Data!$F$2:$F$999,0),1))</f>
        <v/>
      </c>
      <c r="F543" s="58" t="str">
        <f t="shared" si="8"/>
        <v/>
      </c>
      <c r="G543" s="59"/>
    </row>
    <row r="544" spans="1:7" ht="14.25" customHeight="1" x14ac:dyDescent="0.35">
      <c r="A544" s="116" t="s">
        <v>1123</v>
      </c>
      <c r="B544" s="117"/>
      <c r="C544" s="118"/>
      <c r="D544" s="118"/>
      <c r="E544" s="127" t="str">
        <f>IF(ISBLANK(D544),"",INDEX(ΑΜΚ,MATCH(D544,Data!$F$2:$F$999,0),1))</f>
        <v/>
      </c>
      <c r="F544" s="58" t="str">
        <f t="shared" si="8"/>
        <v/>
      </c>
      <c r="G544" s="59"/>
    </row>
    <row r="545" spans="1:7" ht="14.25" customHeight="1" x14ac:dyDescent="0.35">
      <c r="A545" s="116" t="s">
        <v>1123</v>
      </c>
      <c r="B545" s="117"/>
      <c r="C545" s="118"/>
      <c r="D545" s="118"/>
      <c r="E545" s="127" t="str">
        <f>IF(ISBLANK(D545),"",INDEX(ΑΜΚ,MATCH(D545,Data!$F$2:$F$999,0),1))</f>
        <v/>
      </c>
      <c r="F545" s="58" t="str">
        <f t="shared" si="8"/>
        <v/>
      </c>
      <c r="G545" s="59"/>
    </row>
    <row r="546" spans="1:7" ht="14.25" customHeight="1" x14ac:dyDescent="0.35">
      <c r="A546" s="116" t="s">
        <v>1123</v>
      </c>
      <c r="B546" s="117"/>
      <c r="C546" s="118"/>
      <c r="D546" s="118"/>
      <c r="E546" s="127" t="str">
        <f>IF(ISBLANK(D546),"",INDEX(ΑΜΚ,MATCH(D546,Data!$F$2:$F$999,0),1))</f>
        <v/>
      </c>
      <c r="F546" s="58" t="str">
        <f t="shared" si="8"/>
        <v/>
      </c>
      <c r="G546" s="59"/>
    </row>
    <row r="547" spans="1:7" ht="14.25" customHeight="1" x14ac:dyDescent="0.35">
      <c r="A547" s="116" t="s">
        <v>1123</v>
      </c>
      <c r="B547" s="117"/>
      <c r="C547" s="118"/>
      <c r="D547" s="118"/>
      <c r="E547" s="127" t="str">
        <f>IF(ISBLANK(D547),"",INDEX(ΑΜΚ,MATCH(D547,Data!$F$2:$F$999,0),1))</f>
        <v/>
      </c>
      <c r="F547" s="58" t="str">
        <f t="shared" si="8"/>
        <v/>
      </c>
      <c r="G547" s="59"/>
    </row>
    <row r="548" spans="1:7" ht="14.25" customHeight="1" x14ac:dyDescent="0.35">
      <c r="A548" s="116" t="s">
        <v>1123</v>
      </c>
      <c r="B548" s="117"/>
      <c r="C548" s="118"/>
      <c r="D548" s="118"/>
      <c r="E548" s="127" t="str">
        <f>IF(ISBLANK(D548),"",INDEX(ΑΜΚ,MATCH(D548,Data!$F$2:$F$999,0),1))</f>
        <v/>
      </c>
      <c r="F548" s="58" t="str">
        <f t="shared" si="8"/>
        <v/>
      </c>
      <c r="G548" s="59"/>
    </row>
    <row r="549" spans="1:7" ht="14.25" customHeight="1" x14ac:dyDescent="0.35">
      <c r="A549" s="116" t="s">
        <v>1123</v>
      </c>
      <c r="B549" s="117"/>
      <c r="C549" s="118"/>
      <c r="D549" s="118"/>
      <c r="E549" s="127" t="str">
        <f>IF(ISBLANK(D549),"",INDEX(ΑΜΚ,MATCH(D549,Data!$F$2:$F$999,0),1))</f>
        <v/>
      </c>
      <c r="F549" s="58" t="str">
        <f t="shared" si="8"/>
        <v/>
      </c>
      <c r="G549" s="59"/>
    </row>
    <row r="550" spans="1:7" ht="14.25" customHeight="1" x14ac:dyDescent="0.35">
      <c r="A550" s="116" t="s">
        <v>1123</v>
      </c>
      <c r="B550" s="117"/>
      <c r="C550" s="118"/>
      <c r="D550" s="118"/>
      <c r="E550" s="127" t="str">
        <f>IF(ISBLANK(D550),"",INDEX(ΑΜΚ,MATCH(D550,Data!$F$2:$F$999,0),1))</f>
        <v/>
      </c>
      <c r="F550" s="58" t="str">
        <f t="shared" si="8"/>
        <v/>
      </c>
      <c r="G550" s="59"/>
    </row>
    <row r="551" spans="1:7" ht="14.25" customHeight="1" x14ac:dyDescent="0.35">
      <c r="A551" s="116" t="s">
        <v>1123</v>
      </c>
      <c r="B551" s="117"/>
      <c r="C551" s="118"/>
      <c r="D551" s="118"/>
      <c r="E551" s="127" t="str">
        <f>IF(ISBLANK(D551),"",INDEX(ΑΜΚ,MATCH(D551,Data!$F$2:$F$999,0),1))</f>
        <v/>
      </c>
      <c r="F551" s="58" t="str">
        <f t="shared" si="8"/>
        <v/>
      </c>
      <c r="G551" s="59"/>
    </row>
    <row r="552" spans="1:7" ht="14.25" customHeight="1" x14ac:dyDescent="0.35">
      <c r="A552" s="116" t="s">
        <v>1123</v>
      </c>
      <c r="B552" s="117"/>
      <c r="C552" s="118"/>
      <c r="D552" s="118"/>
      <c r="E552" s="127" t="str">
        <f>IF(ISBLANK(D552),"",INDEX(ΑΜΚ,MATCH(D552,Data!$F$2:$F$999,0),1))</f>
        <v/>
      </c>
      <c r="F552" s="58" t="str">
        <f t="shared" si="8"/>
        <v/>
      </c>
      <c r="G552" s="59"/>
    </row>
    <row r="553" spans="1:7" ht="14.25" customHeight="1" x14ac:dyDescent="0.35">
      <c r="A553" s="116" t="s">
        <v>1123</v>
      </c>
      <c r="B553" s="117"/>
      <c r="C553" s="118"/>
      <c r="D553" s="118"/>
      <c r="E553" s="127" t="str">
        <f>IF(ISBLANK(D553),"",INDEX(ΑΜΚ,MATCH(D553,Data!$F$2:$F$999,0),1))</f>
        <v/>
      </c>
      <c r="F553" s="58" t="str">
        <f t="shared" si="8"/>
        <v/>
      </c>
      <c r="G553" s="59"/>
    </row>
    <row r="554" spans="1:7" ht="14.25" customHeight="1" x14ac:dyDescent="0.35">
      <c r="A554" s="116" t="s">
        <v>1123</v>
      </c>
      <c r="B554" s="117"/>
      <c r="C554" s="118"/>
      <c r="D554" s="118"/>
      <c r="E554" s="127" t="str">
        <f>IF(ISBLANK(D554),"",INDEX(ΑΜΚ,MATCH(D554,Data!$F$2:$F$999,0),1))</f>
        <v/>
      </c>
      <c r="F554" s="58" t="str">
        <f t="shared" si="8"/>
        <v/>
      </c>
      <c r="G554" s="59"/>
    </row>
    <row r="555" spans="1:7" ht="14.25" customHeight="1" x14ac:dyDescent="0.35">
      <c r="A555" s="116" t="s">
        <v>1123</v>
      </c>
      <c r="B555" s="117"/>
      <c r="C555" s="118"/>
      <c r="D555" s="118"/>
      <c r="E555" s="127" t="str">
        <f>IF(ISBLANK(D555),"",INDEX(ΑΜΚ,MATCH(D555,Data!$F$2:$F$999,0),1))</f>
        <v/>
      </c>
      <c r="F555" s="58" t="str">
        <f t="shared" si="8"/>
        <v/>
      </c>
      <c r="G555" s="59"/>
    </row>
    <row r="556" spans="1:7" ht="14.25" customHeight="1" x14ac:dyDescent="0.35">
      <c r="A556" s="116" t="s">
        <v>1123</v>
      </c>
      <c r="B556" s="117"/>
      <c r="C556" s="118"/>
      <c r="D556" s="118"/>
      <c r="E556" s="127" t="str">
        <f>IF(ISBLANK(D556),"",INDEX(ΑΜΚ,MATCH(D556,Data!$F$2:$F$999,0),1))</f>
        <v/>
      </c>
      <c r="F556" s="58" t="str">
        <f t="shared" si="8"/>
        <v/>
      </c>
      <c r="G556" s="59"/>
    </row>
    <row r="557" spans="1:7" ht="14.25" customHeight="1" x14ac:dyDescent="0.35">
      <c r="A557" s="116" t="s">
        <v>1123</v>
      </c>
      <c r="B557" s="117"/>
      <c r="C557" s="118"/>
      <c r="D557" s="118"/>
      <c r="E557" s="127" t="str">
        <f>IF(ISBLANK(D557),"",INDEX(ΑΜΚ,MATCH(D557,Data!$F$2:$F$999,0),1))</f>
        <v/>
      </c>
      <c r="F557" s="58" t="str">
        <f t="shared" si="8"/>
        <v/>
      </c>
      <c r="G557" s="59"/>
    </row>
    <row r="558" spans="1:7" ht="14.25" customHeight="1" x14ac:dyDescent="0.35">
      <c r="A558" s="116" t="s">
        <v>1123</v>
      </c>
      <c r="B558" s="117"/>
      <c r="C558" s="118"/>
      <c r="D558" s="118"/>
      <c r="E558" s="127" t="str">
        <f>IF(ISBLANK(D558),"",INDEX(ΑΜΚ,MATCH(D558,Data!$F$2:$F$999,0),1))</f>
        <v/>
      </c>
      <c r="F558" s="58" t="str">
        <f t="shared" si="8"/>
        <v/>
      </c>
      <c r="G558" s="59"/>
    </row>
    <row r="559" spans="1:7" ht="14.25" customHeight="1" x14ac:dyDescent="0.35">
      <c r="A559" s="116" t="s">
        <v>1123</v>
      </c>
      <c r="B559" s="117"/>
      <c r="C559" s="118"/>
      <c r="D559" s="118"/>
      <c r="E559" s="127" t="str">
        <f>IF(ISBLANK(D559),"",INDEX(ΑΜΚ,MATCH(D559,Data!$F$2:$F$999,0),1))</f>
        <v/>
      </c>
      <c r="F559" s="58" t="str">
        <f t="shared" si="8"/>
        <v/>
      </c>
      <c r="G559" s="59"/>
    </row>
    <row r="560" spans="1:7" ht="14.25" customHeight="1" x14ac:dyDescent="0.35">
      <c r="A560" s="116" t="s">
        <v>1123</v>
      </c>
      <c r="B560" s="117"/>
      <c r="C560" s="118"/>
      <c r="D560" s="118"/>
      <c r="E560" s="127" t="str">
        <f>IF(ISBLANK(D560),"",INDEX(ΑΜΚ,MATCH(D560,Data!$F$2:$F$999,0),1))</f>
        <v/>
      </c>
      <c r="F560" s="58" t="str">
        <f t="shared" si="8"/>
        <v/>
      </c>
      <c r="G560" s="59"/>
    </row>
    <row r="561" spans="1:7" ht="14.25" customHeight="1" x14ac:dyDescent="0.35">
      <c r="A561" s="116" t="s">
        <v>1123</v>
      </c>
      <c r="B561" s="117"/>
      <c r="C561" s="118"/>
      <c r="D561" s="118"/>
      <c r="E561" s="127" t="str">
        <f>IF(ISBLANK(D561),"",INDEX(ΑΜΚ,MATCH(D561,Data!$F$2:$F$999,0),1))</f>
        <v/>
      </c>
      <c r="F561" s="58" t="str">
        <f t="shared" si="8"/>
        <v/>
      </c>
      <c r="G561" s="59"/>
    </row>
    <row r="562" spans="1:7" ht="14.25" customHeight="1" x14ac:dyDescent="0.35">
      <c r="A562" s="116" t="s">
        <v>1123</v>
      </c>
      <c r="B562" s="117"/>
      <c r="C562" s="118"/>
      <c r="D562" s="118"/>
      <c r="E562" s="127" t="str">
        <f>IF(ISBLANK(D562),"",INDEX(ΑΜΚ,MATCH(D562,Data!$F$2:$F$999,0),1))</f>
        <v/>
      </c>
      <c r="F562" s="58" t="str">
        <f t="shared" si="8"/>
        <v/>
      </c>
      <c r="G562" s="59"/>
    </row>
    <row r="563" spans="1:7" ht="14.25" customHeight="1" x14ac:dyDescent="0.35">
      <c r="A563" s="116" t="s">
        <v>1123</v>
      </c>
      <c r="B563" s="117"/>
      <c r="C563" s="118"/>
      <c r="D563" s="118"/>
      <c r="E563" s="127" t="str">
        <f>IF(ISBLANK(D563),"",INDEX(ΑΜΚ,MATCH(D563,Data!$F$2:$F$999,0),1))</f>
        <v/>
      </c>
      <c r="F563" s="58" t="str">
        <f t="shared" si="8"/>
        <v/>
      </c>
      <c r="G563" s="59"/>
    </row>
    <row r="564" spans="1:7" ht="14.25" customHeight="1" x14ac:dyDescent="0.35">
      <c r="A564" s="116" t="s">
        <v>1123</v>
      </c>
      <c r="B564" s="117"/>
      <c r="C564" s="118"/>
      <c r="D564" s="118"/>
      <c r="E564" s="127" t="str">
        <f>IF(ISBLANK(D564),"",INDEX(ΑΜΚ,MATCH(D564,Data!$F$2:$F$999,0),1))</f>
        <v/>
      </c>
      <c r="F564" s="58" t="str">
        <f t="shared" si="8"/>
        <v/>
      </c>
      <c r="G564" s="59"/>
    </row>
    <row r="565" spans="1:7" ht="14.25" customHeight="1" x14ac:dyDescent="0.35">
      <c r="A565" s="116" t="s">
        <v>1123</v>
      </c>
      <c r="B565" s="117"/>
      <c r="C565" s="118"/>
      <c r="D565" s="118"/>
      <c r="E565" s="127" t="str">
        <f>IF(ISBLANK(D565),"",INDEX(ΑΜΚ,MATCH(D565,Data!$F$2:$F$999,0),1))</f>
        <v/>
      </c>
      <c r="F565" s="58" t="str">
        <f t="shared" si="8"/>
        <v/>
      </c>
      <c r="G565" s="59"/>
    </row>
    <row r="566" spans="1:7" ht="14.25" customHeight="1" x14ac:dyDescent="0.35">
      <c r="A566" s="116" t="s">
        <v>1123</v>
      </c>
      <c r="B566" s="117"/>
      <c r="C566" s="118"/>
      <c r="D566" s="118"/>
      <c r="E566" s="127" t="str">
        <f>IF(ISBLANK(D566),"",INDEX(ΑΜΚ,MATCH(D566,Data!$F$2:$F$999,0),1))</f>
        <v/>
      </c>
      <c r="F566" s="58" t="str">
        <f t="shared" si="8"/>
        <v/>
      </c>
      <c r="G566" s="59"/>
    </row>
    <row r="567" spans="1:7" ht="14.25" customHeight="1" x14ac:dyDescent="0.35">
      <c r="A567" s="116" t="s">
        <v>1123</v>
      </c>
      <c r="B567" s="117"/>
      <c r="C567" s="118"/>
      <c r="D567" s="118"/>
      <c r="E567" s="127" t="str">
        <f>IF(ISBLANK(D567),"",INDEX(ΑΜΚ,MATCH(D567,Data!$F$2:$F$999,0),1))</f>
        <v/>
      </c>
      <c r="F567" s="58" t="str">
        <f t="shared" si="8"/>
        <v/>
      </c>
      <c r="G567" s="59"/>
    </row>
    <row r="568" spans="1:7" ht="14.25" customHeight="1" x14ac:dyDescent="0.35">
      <c r="A568" s="116" t="s">
        <v>1123</v>
      </c>
      <c r="B568" s="117"/>
      <c r="C568" s="118"/>
      <c r="D568" s="118"/>
      <c r="E568" s="127" t="str">
        <f>IF(ISBLANK(D568),"",INDEX(ΑΜΚ,MATCH(D568,Data!$F$2:$F$999,0),1))</f>
        <v/>
      </c>
      <c r="F568" s="58" t="str">
        <f t="shared" si="8"/>
        <v/>
      </c>
      <c r="G568" s="59"/>
    </row>
    <row r="569" spans="1:7" ht="14.25" customHeight="1" x14ac:dyDescent="0.35">
      <c r="A569" s="116" t="s">
        <v>1123</v>
      </c>
      <c r="B569" s="117"/>
      <c r="C569" s="118"/>
      <c r="D569" s="118"/>
      <c r="E569" s="127" t="str">
        <f>IF(ISBLANK(D569),"",INDEX(ΑΜΚ,MATCH(D569,Data!$F$2:$F$999,0),1))</f>
        <v/>
      </c>
      <c r="F569" s="58" t="str">
        <f t="shared" si="8"/>
        <v/>
      </c>
      <c r="G569" s="59"/>
    </row>
    <row r="570" spans="1:7" ht="14.25" customHeight="1" x14ac:dyDescent="0.35">
      <c r="A570" s="116" t="s">
        <v>1123</v>
      </c>
      <c r="B570" s="117"/>
      <c r="C570" s="118"/>
      <c r="D570" s="118"/>
      <c r="E570" s="127" t="str">
        <f>IF(ISBLANK(D570),"",INDEX(ΑΜΚ,MATCH(D570,Data!$F$2:$F$999,0),1))</f>
        <v/>
      </c>
      <c r="F570" s="58" t="str">
        <f t="shared" si="8"/>
        <v/>
      </c>
      <c r="G570" s="59"/>
    </row>
    <row r="571" spans="1:7" ht="14.25" customHeight="1" x14ac:dyDescent="0.35">
      <c r="A571" s="116" t="s">
        <v>1123</v>
      </c>
      <c r="B571" s="117"/>
      <c r="C571" s="118"/>
      <c r="D571" s="118"/>
      <c r="E571" s="127" t="str">
        <f>IF(ISBLANK(D571),"",INDEX(ΑΜΚ,MATCH(D571,Data!$F$2:$F$999,0),1))</f>
        <v/>
      </c>
      <c r="F571" s="58" t="str">
        <f t="shared" si="8"/>
        <v/>
      </c>
      <c r="G571" s="59"/>
    </row>
    <row r="572" spans="1:7" ht="14.25" customHeight="1" x14ac:dyDescent="0.35">
      <c r="A572" s="116" t="s">
        <v>1123</v>
      </c>
      <c r="B572" s="117"/>
      <c r="C572" s="118"/>
      <c r="D572" s="118"/>
      <c r="E572" s="127" t="str">
        <f>IF(ISBLANK(D572),"",INDEX(ΑΜΚ,MATCH(D572,Data!$F$2:$F$999,0),1))</f>
        <v/>
      </c>
      <c r="F572" s="58" t="str">
        <f t="shared" si="8"/>
        <v/>
      </c>
      <c r="G572" s="59"/>
    </row>
    <row r="573" spans="1:7" ht="14.25" customHeight="1" x14ac:dyDescent="0.35">
      <c r="A573" s="116" t="s">
        <v>1123</v>
      </c>
      <c r="B573" s="117"/>
      <c r="C573" s="118"/>
      <c r="D573" s="118"/>
      <c r="E573" s="127" t="str">
        <f>IF(ISBLANK(D573),"",INDEX(ΑΜΚ,MATCH(D573,Data!$F$2:$F$999,0),1))</f>
        <v/>
      </c>
      <c r="F573" s="58" t="str">
        <f t="shared" si="8"/>
        <v/>
      </c>
      <c r="G573" s="59"/>
    </row>
    <row r="574" spans="1:7" ht="14.25" customHeight="1" x14ac:dyDescent="0.35">
      <c r="A574" s="116" t="s">
        <v>1123</v>
      </c>
      <c r="B574" s="117"/>
      <c r="C574" s="118"/>
      <c r="D574" s="118"/>
      <c r="E574" s="127" t="str">
        <f>IF(ISBLANK(D574),"",INDEX(ΑΜΚ,MATCH(D574,Data!$F$2:$F$999,0),1))</f>
        <v/>
      </c>
      <c r="F574" s="58" t="str">
        <f t="shared" si="8"/>
        <v/>
      </c>
      <c r="G574" s="59"/>
    </row>
    <row r="575" spans="1:7" ht="14.25" customHeight="1" x14ac:dyDescent="0.35">
      <c r="A575" s="116" t="s">
        <v>1123</v>
      </c>
      <c r="B575" s="117"/>
      <c r="C575" s="118"/>
      <c r="D575" s="118"/>
      <c r="E575" s="127" t="str">
        <f>IF(ISBLANK(D575),"",INDEX(ΑΜΚ,MATCH(D575,Data!$F$2:$F$999,0),1))</f>
        <v/>
      </c>
      <c r="F575" s="58" t="str">
        <f t="shared" si="8"/>
        <v/>
      </c>
      <c r="G575" s="59"/>
    </row>
    <row r="576" spans="1:7" ht="14.25" customHeight="1" x14ac:dyDescent="0.35">
      <c r="A576" s="116" t="s">
        <v>1123</v>
      </c>
      <c r="B576" s="117"/>
      <c r="C576" s="118"/>
      <c r="D576" s="118"/>
      <c r="E576" s="127" t="str">
        <f>IF(ISBLANK(D576),"",INDEX(ΑΜΚ,MATCH(D576,Data!$F$2:$F$999,0),1))</f>
        <v/>
      </c>
      <c r="F576" s="58" t="str">
        <f t="shared" si="8"/>
        <v/>
      </c>
      <c r="G576" s="59"/>
    </row>
    <row r="577" spans="1:7" ht="14.25" customHeight="1" x14ac:dyDescent="0.35">
      <c r="A577" s="116" t="s">
        <v>1123</v>
      </c>
      <c r="B577" s="117"/>
      <c r="C577" s="118"/>
      <c r="D577" s="118"/>
      <c r="E577" s="127" t="str">
        <f>IF(ISBLANK(D577),"",INDEX(ΑΜΚ,MATCH(D577,Data!$F$2:$F$999,0),1))</f>
        <v/>
      </c>
      <c r="F577" s="58" t="str">
        <f t="shared" si="8"/>
        <v/>
      </c>
      <c r="G577" s="59"/>
    </row>
    <row r="578" spans="1:7" ht="14.25" customHeight="1" x14ac:dyDescent="0.35">
      <c r="A578" s="116" t="s">
        <v>1123</v>
      </c>
      <c r="B578" s="117"/>
      <c r="C578" s="118"/>
      <c r="D578" s="118"/>
      <c r="E578" s="127" t="str">
        <f>IF(ISBLANK(D578),"",INDEX(ΑΜΚ,MATCH(D578,Data!$F$2:$F$999,0),1))</f>
        <v/>
      </c>
      <c r="F578" s="58" t="str">
        <f t="shared" ref="F578:F641" si="9">IF(ISBLANK(C578),"",INDEX(ΚΩΔ_ΜΑΘΗΜ_ΑΙΣΘ_Α2,MATCH(C578,ΜΑΘΗΜ_ΑΙΣΘ_Α2,0)))</f>
        <v/>
      </c>
      <c r="G578" s="59"/>
    </row>
    <row r="579" spans="1:7" ht="14.25" customHeight="1" x14ac:dyDescent="0.35">
      <c r="A579" s="116" t="s">
        <v>1123</v>
      </c>
      <c r="B579" s="117"/>
      <c r="C579" s="118"/>
      <c r="D579" s="118"/>
      <c r="E579" s="127" t="str">
        <f>IF(ISBLANK(D579),"",INDEX(ΑΜΚ,MATCH(D579,Data!$F$2:$F$999,0),1))</f>
        <v/>
      </c>
      <c r="F579" s="58" t="str">
        <f t="shared" si="9"/>
        <v/>
      </c>
      <c r="G579" s="59"/>
    </row>
    <row r="580" spans="1:7" ht="14.25" customHeight="1" x14ac:dyDescent="0.35">
      <c r="A580" s="116" t="s">
        <v>1123</v>
      </c>
      <c r="B580" s="117"/>
      <c r="C580" s="118"/>
      <c r="D580" s="118"/>
      <c r="E580" s="127" t="str">
        <f>IF(ISBLANK(D580),"",INDEX(ΑΜΚ,MATCH(D580,Data!$F$2:$F$999,0),1))</f>
        <v/>
      </c>
      <c r="F580" s="58" t="str">
        <f t="shared" si="9"/>
        <v/>
      </c>
      <c r="G580" s="59"/>
    </row>
    <row r="581" spans="1:7" ht="14.25" customHeight="1" x14ac:dyDescent="0.35">
      <c r="A581" s="116" t="s">
        <v>1123</v>
      </c>
      <c r="B581" s="117"/>
      <c r="C581" s="118"/>
      <c r="D581" s="118"/>
      <c r="E581" s="127" t="str">
        <f>IF(ISBLANK(D581),"",INDEX(ΑΜΚ,MATCH(D581,Data!$F$2:$F$999,0),1))</f>
        <v/>
      </c>
      <c r="F581" s="58" t="str">
        <f t="shared" si="9"/>
        <v/>
      </c>
      <c r="G581" s="59"/>
    </row>
    <row r="582" spans="1:7" ht="14.25" customHeight="1" x14ac:dyDescent="0.35">
      <c r="A582" s="116" t="s">
        <v>1123</v>
      </c>
      <c r="B582" s="117"/>
      <c r="C582" s="118"/>
      <c r="D582" s="118"/>
      <c r="E582" s="127" t="str">
        <f>IF(ISBLANK(D582),"",INDEX(ΑΜΚ,MATCH(D582,Data!$F$2:$F$999,0),1))</f>
        <v/>
      </c>
      <c r="F582" s="58" t="str">
        <f t="shared" si="9"/>
        <v/>
      </c>
      <c r="G582" s="59"/>
    </row>
    <row r="583" spans="1:7" ht="14.25" customHeight="1" x14ac:dyDescent="0.35">
      <c r="A583" s="116" t="s">
        <v>1123</v>
      </c>
      <c r="B583" s="117"/>
      <c r="C583" s="118"/>
      <c r="D583" s="118"/>
      <c r="E583" s="127" t="str">
        <f>IF(ISBLANK(D583),"",INDEX(ΑΜΚ,MATCH(D583,Data!$F$2:$F$999,0),1))</f>
        <v/>
      </c>
      <c r="F583" s="58" t="str">
        <f t="shared" si="9"/>
        <v/>
      </c>
      <c r="G583" s="59"/>
    </row>
    <row r="584" spans="1:7" ht="14.25" customHeight="1" x14ac:dyDescent="0.35">
      <c r="A584" s="116" t="s">
        <v>1123</v>
      </c>
      <c r="B584" s="117"/>
      <c r="C584" s="118"/>
      <c r="D584" s="118"/>
      <c r="E584" s="127" t="str">
        <f>IF(ISBLANK(D584),"",INDEX(ΑΜΚ,MATCH(D584,Data!$F$2:$F$999,0),1))</f>
        <v/>
      </c>
      <c r="F584" s="58" t="str">
        <f t="shared" si="9"/>
        <v/>
      </c>
      <c r="G584" s="59"/>
    </row>
    <row r="585" spans="1:7" ht="14.25" customHeight="1" x14ac:dyDescent="0.35">
      <c r="A585" s="116" t="s">
        <v>1123</v>
      </c>
      <c r="B585" s="117"/>
      <c r="C585" s="118"/>
      <c r="D585" s="118"/>
      <c r="E585" s="127" t="str">
        <f>IF(ISBLANK(D585),"",INDEX(ΑΜΚ,MATCH(D585,Data!$F$2:$F$999,0),1))</f>
        <v/>
      </c>
      <c r="F585" s="58" t="str">
        <f t="shared" si="9"/>
        <v/>
      </c>
      <c r="G585" s="59"/>
    </row>
    <row r="586" spans="1:7" ht="14.25" customHeight="1" x14ac:dyDescent="0.35">
      <c r="A586" s="116" t="s">
        <v>1123</v>
      </c>
      <c r="B586" s="117"/>
      <c r="C586" s="118"/>
      <c r="D586" s="118"/>
      <c r="E586" s="127" t="str">
        <f>IF(ISBLANK(D586),"",INDEX(ΑΜΚ,MATCH(D586,Data!$F$2:$F$999,0),1))</f>
        <v/>
      </c>
      <c r="F586" s="58" t="str">
        <f t="shared" si="9"/>
        <v/>
      </c>
      <c r="G586" s="59"/>
    </row>
    <row r="587" spans="1:7" ht="14.25" customHeight="1" x14ac:dyDescent="0.35">
      <c r="A587" s="116" t="s">
        <v>1123</v>
      </c>
      <c r="B587" s="117"/>
      <c r="C587" s="118"/>
      <c r="D587" s="118"/>
      <c r="E587" s="127" t="str">
        <f>IF(ISBLANK(D587),"",INDEX(ΑΜΚ,MATCH(D587,Data!$F$2:$F$999,0),1))</f>
        <v/>
      </c>
      <c r="F587" s="58" t="str">
        <f t="shared" si="9"/>
        <v/>
      </c>
      <c r="G587" s="59"/>
    </row>
    <row r="588" spans="1:7" ht="14.25" customHeight="1" x14ac:dyDescent="0.35">
      <c r="A588" s="116" t="s">
        <v>1123</v>
      </c>
      <c r="B588" s="117"/>
      <c r="C588" s="118"/>
      <c r="D588" s="118"/>
      <c r="E588" s="127" t="str">
        <f>IF(ISBLANK(D588),"",INDEX(ΑΜΚ,MATCH(D588,Data!$F$2:$F$999,0),1))</f>
        <v/>
      </c>
      <c r="F588" s="58" t="str">
        <f t="shared" si="9"/>
        <v/>
      </c>
      <c r="G588" s="59"/>
    </row>
    <row r="589" spans="1:7" ht="14.25" customHeight="1" x14ac:dyDescent="0.35">
      <c r="A589" s="116" t="s">
        <v>1123</v>
      </c>
      <c r="B589" s="117"/>
      <c r="C589" s="118"/>
      <c r="D589" s="118"/>
      <c r="E589" s="127" t="str">
        <f>IF(ISBLANK(D589),"",INDEX(ΑΜΚ,MATCH(D589,Data!$F$2:$F$999,0),1))</f>
        <v/>
      </c>
      <c r="F589" s="58" t="str">
        <f t="shared" si="9"/>
        <v/>
      </c>
      <c r="G589" s="59"/>
    </row>
    <row r="590" spans="1:7" ht="14.25" customHeight="1" x14ac:dyDescent="0.35">
      <c r="A590" s="116" t="s">
        <v>1123</v>
      </c>
      <c r="B590" s="117"/>
      <c r="C590" s="118"/>
      <c r="D590" s="118"/>
      <c r="E590" s="127" t="str">
        <f>IF(ISBLANK(D590),"",INDEX(ΑΜΚ,MATCH(D590,Data!$F$2:$F$999,0),1))</f>
        <v/>
      </c>
      <c r="F590" s="58" t="str">
        <f t="shared" si="9"/>
        <v/>
      </c>
      <c r="G590" s="59"/>
    </row>
    <row r="591" spans="1:7" ht="14.25" customHeight="1" x14ac:dyDescent="0.35">
      <c r="A591" s="116" t="s">
        <v>1123</v>
      </c>
      <c r="B591" s="117"/>
      <c r="C591" s="118"/>
      <c r="D591" s="118"/>
      <c r="E591" s="127" t="str">
        <f>IF(ISBLANK(D591),"",INDEX(ΑΜΚ,MATCH(D591,Data!$F$2:$F$999,0),1))</f>
        <v/>
      </c>
      <c r="F591" s="58" t="str">
        <f t="shared" si="9"/>
        <v/>
      </c>
      <c r="G591" s="59"/>
    </row>
    <row r="592" spans="1:7" ht="14.25" customHeight="1" x14ac:dyDescent="0.35">
      <c r="A592" s="116" t="s">
        <v>1123</v>
      </c>
      <c r="B592" s="117"/>
      <c r="C592" s="118"/>
      <c r="D592" s="118"/>
      <c r="E592" s="127" t="str">
        <f>IF(ISBLANK(D592),"",INDEX(ΑΜΚ,MATCH(D592,Data!$F$2:$F$999,0),1))</f>
        <v/>
      </c>
      <c r="F592" s="58" t="str">
        <f t="shared" si="9"/>
        <v/>
      </c>
      <c r="G592" s="59"/>
    </row>
    <row r="593" spans="1:7" ht="14.25" customHeight="1" x14ac:dyDescent="0.35">
      <c r="A593" s="116" t="s">
        <v>1123</v>
      </c>
      <c r="B593" s="117"/>
      <c r="C593" s="118"/>
      <c r="D593" s="118"/>
      <c r="E593" s="127" t="str">
        <f>IF(ISBLANK(D593),"",INDEX(ΑΜΚ,MATCH(D593,Data!$F$2:$F$999,0),1))</f>
        <v/>
      </c>
      <c r="F593" s="58" t="str">
        <f t="shared" si="9"/>
        <v/>
      </c>
      <c r="G593" s="59"/>
    </row>
    <row r="594" spans="1:7" ht="14.25" customHeight="1" x14ac:dyDescent="0.35">
      <c r="A594" s="116" t="s">
        <v>1123</v>
      </c>
      <c r="B594" s="117"/>
      <c r="C594" s="118"/>
      <c r="D594" s="118"/>
      <c r="E594" s="127" t="str">
        <f>IF(ISBLANK(D594),"",INDEX(ΑΜΚ,MATCH(D594,Data!$F$2:$F$999,0),1))</f>
        <v/>
      </c>
      <c r="F594" s="58" t="str">
        <f t="shared" si="9"/>
        <v/>
      </c>
      <c r="G594" s="59"/>
    </row>
    <row r="595" spans="1:7" ht="14.25" customHeight="1" x14ac:dyDescent="0.35">
      <c r="A595" s="116" t="s">
        <v>1123</v>
      </c>
      <c r="B595" s="117"/>
      <c r="C595" s="118"/>
      <c r="D595" s="118"/>
      <c r="E595" s="127" t="str">
        <f>IF(ISBLANK(D595),"",INDEX(ΑΜΚ,MATCH(D595,Data!$F$2:$F$999,0),1))</f>
        <v/>
      </c>
      <c r="F595" s="58" t="str">
        <f t="shared" si="9"/>
        <v/>
      </c>
      <c r="G595" s="59"/>
    </row>
    <row r="596" spans="1:7" ht="14.25" customHeight="1" x14ac:dyDescent="0.35">
      <c r="A596" s="116" t="s">
        <v>1123</v>
      </c>
      <c r="B596" s="117"/>
      <c r="C596" s="118"/>
      <c r="D596" s="118"/>
      <c r="E596" s="127" t="str">
        <f>IF(ISBLANK(D596),"",INDEX(ΑΜΚ,MATCH(D596,Data!$F$2:$F$999,0),1))</f>
        <v/>
      </c>
      <c r="F596" s="58" t="str">
        <f t="shared" si="9"/>
        <v/>
      </c>
      <c r="G596" s="59"/>
    </row>
    <row r="597" spans="1:7" ht="14.25" customHeight="1" x14ac:dyDescent="0.35">
      <c r="A597" s="116" t="s">
        <v>1123</v>
      </c>
      <c r="B597" s="117"/>
      <c r="C597" s="118"/>
      <c r="D597" s="118"/>
      <c r="E597" s="127" t="str">
        <f>IF(ISBLANK(D597),"",INDEX(ΑΜΚ,MATCH(D597,Data!$F$2:$F$999,0),1))</f>
        <v/>
      </c>
      <c r="F597" s="58" t="str">
        <f t="shared" si="9"/>
        <v/>
      </c>
      <c r="G597" s="59"/>
    </row>
    <row r="598" spans="1:7" ht="14.25" customHeight="1" x14ac:dyDescent="0.35">
      <c r="A598" s="116" t="s">
        <v>1123</v>
      </c>
      <c r="B598" s="117"/>
      <c r="C598" s="118"/>
      <c r="D598" s="118"/>
      <c r="E598" s="127" t="str">
        <f>IF(ISBLANK(D598),"",INDEX(ΑΜΚ,MATCH(D598,Data!$F$2:$F$999,0),1))</f>
        <v/>
      </c>
      <c r="F598" s="58" t="str">
        <f t="shared" si="9"/>
        <v/>
      </c>
      <c r="G598" s="59"/>
    </row>
    <row r="599" spans="1:7" ht="14.25" customHeight="1" x14ac:dyDescent="0.35">
      <c r="A599" s="116" t="s">
        <v>1123</v>
      </c>
      <c r="B599" s="117"/>
      <c r="C599" s="118"/>
      <c r="D599" s="118"/>
      <c r="E599" s="127" t="str">
        <f>IF(ISBLANK(D599),"",INDEX(ΑΜΚ,MATCH(D599,Data!$F$2:$F$999,0),1))</f>
        <v/>
      </c>
      <c r="F599" s="58" t="str">
        <f t="shared" si="9"/>
        <v/>
      </c>
      <c r="G599" s="59"/>
    </row>
    <row r="600" spans="1:7" ht="14.25" customHeight="1" x14ac:dyDescent="0.35">
      <c r="A600" s="116" t="s">
        <v>1123</v>
      </c>
      <c r="B600" s="117"/>
      <c r="C600" s="118"/>
      <c r="D600" s="118"/>
      <c r="E600" s="127" t="str">
        <f>IF(ISBLANK(D600),"",INDEX(ΑΜΚ,MATCH(D600,Data!$F$2:$F$999,0),1))</f>
        <v/>
      </c>
      <c r="F600" s="58" t="str">
        <f t="shared" si="9"/>
        <v/>
      </c>
      <c r="G600" s="59"/>
    </row>
    <row r="601" spans="1:7" ht="14.25" customHeight="1" x14ac:dyDescent="0.35">
      <c r="A601" s="116" t="s">
        <v>1123</v>
      </c>
      <c r="B601" s="117"/>
      <c r="C601" s="118"/>
      <c r="D601" s="118"/>
      <c r="E601" s="127" t="str">
        <f>IF(ISBLANK(D601),"",INDEX(ΑΜΚ,MATCH(D601,Data!$F$2:$F$999,0),1))</f>
        <v/>
      </c>
      <c r="F601" s="58" t="str">
        <f t="shared" si="9"/>
        <v/>
      </c>
      <c r="G601" s="59"/>
    </row>
    <row r="602" spans="1:7" ht="14.25" customHeight="1" x14ac:dyDescent="0.35">
      <c r="A602" s="116" t="s">
        <v>1123</v>
      </c>
      <c r="B602" s="117"/>
      <c r="C602" s="118"/>
      <c r="D602" s="118"/>
      <c r="E602" s="127" t="str">
        <f>IF(ISBLANK(D602),"",INDEX(ΑΜΚ,MATCH(D602,Data!$F$2:$F$999,0),1))</f>
        <v/>
      </c>
      <c r="F602" s="58" t="str">
        <f t="shared" si="9"/>
        <v/>
      </c>
      <c r="G602" s="59"/>
    </row>
    <row r="603" spans="1:7" ht="14.25" customHeight="1" x14ac:dyDescent="0.35">
      <c r="A603" s="116" t="s">
        <v>1123</v>
      </c>
      <c r="B603" s="117"/>
      <c r="C603" s="118"/>
      <c r="D603" s="118"/>
      <c r="E603" s="127" t="str">
        <f>IF(ISBLANK(D603),"",INDEX(ΑΜΚ,MATCH(D603,Data!$F$2:$F$999,0),1))</f>
        <v/>
      </c>
      <c r="F603" s="58" t="str">
        <f t="shared" si="9"/>
        <v/>
      </c>
      <c r="G603" s="59"/>
    </row>
    <row r="604" spans="1:7" ht="14.25" customHeight="1" x14ac:dyDescent="0.35">
      <c r="A604" s="116" t="s">
        <v>1123</v>
      </c>
      <c r="B604" s="117"/>
      <c r="C604" s="118"/>
      <c r="D604" s="118"/>
      <c r="E604" s="127" t="str">
        <f>IF(ISBLANK(D604),"",INDEX(ΑΜΚ,MATCH(D604,Data!$F$2:$F$999,0),1))</f>
        <v/>
      </c>
      <c r="F604" s="58" t="str">
        <f t="shared" si="9"/>
        <v/>
      </c>
      <c r="G604" s="59"/>
    </row>
    <row r="605" spans="1:7" ht="14.25" customHeight="1" x14ac:dyDescent="0.35">
      <c r="A605" s="116" t="s">
        <v>1123</v>
      </c>
      <c r="B605" s="117"/>
      <c r="C605" s="118"/>
      <c r="D605" s="118"/>
      <c r="E605" s="127" t="str">
        <f>IF(ISBLANK(D605),"",INDEX(ΑΜΚ,MATCH(D605,Data!$F$2:$F$999,0),1))</f>
        <v/>
      </c>
      <c r="F605" s="58" t="str">
        <f t="shared" si="9"/>
        <v/>
      </c>
      <c r="G605" s="59"/>
    </row>
    <row r="606" spans="1:7" ht="14.25" customHeight="1" x14ac:dyDescent="0.35">
      <c r="A606" s="116" t="s">
        <v>1123</v>
      </c>
      <c r="B606" s="117"/>
      <c r="C606" s="118"/>
      <c r="D606" s="118"/>
      <c r="E606" s="127" t="str">
        <f>IF(ISBLANK(D606),"",INDEX(ΑΜΚ,MATCH(D606,Data!$F$2:$F$999,0),1))</f>
        <v/>
      </c>
      <c r="F606" s="58" t="str">
        <f t="shared" si="9"/>
        <v/>
      </c>
      <c r="G606" s="59"/>
    </row>
    <row r="607" spans="1:7" ht="14.25" customHeight="1" x14ac:dyDescent="0.35">
      <c r="A607" s="116" t="s">
        <v>1123</v>
      </c>
      <c r="B607" s="117"/>
      <c r="C607" s="118"/>
      <c r="D607" s="118"/>
      <c r="E607" s="127" t="str">
        <f>IF(ISBLANK(D607),"",INDEX(ΑΜΚ,MATCH(D607,Data!$F$2:$F$999,0),1))</f>
        <v/>
      </c>
      <c r="F607" s="58" t="str">
        <f t="shared" si="9"/>
        <v/>
      </c>
      <c r="G607" s="59"/>
    </row>
    <row r="608" spans="1:7" ht="14.25" customHeight="1" x14ac:dyDescent="0.35">
      <c r="A608" s="116" t="s">
        <v>1123</v>
      </c>
      <c r="B608" s="117"/>
      <c r="C608" s="118"/>
      <c r="D608" s="118"/>
      <c r="E608" s="127" t="str">
        <f>IF(ISBLANK(D608),"",INDEX(ΑΜΚ,MATCH(D608,Data!$F$2:$F$999,0),1))</f>
        <v/>
      </c>
      <c r="F608" s="58" t="str">
        <f t="shared" si="9"/>
        <v/>
      </c>
      <c r="G608" s="59"/>
    </row>
    <row r="609" spans="1:7" ht="14.25" customHeight="1" x14ac:dyDescent="0.35">
      <c r="A609" s="116" t="s">
        <v>1123</v>
      </c>
      <c r="B609" s="117"/>
      <c r="C609" s="118"/>
      <c r="D609" s="118"/>
      <c r="E609" s="127" t="str">
        <f>IF(ISBLANK(D609),"",INDEX(ΑΜΚ,MATCH(D609,Data!$F$2:$F$999,0),1))</f>
        <v/>
      </c>
      <c r="F609" s="58" t="str">
        <f t="shared" si="9"/>
        <v/>
      </c>
      <c r="G609" s="59"/>
    </row>
    <row r="610" spans="1:7" ht="14.25" customHeight="1" x14ac:dyDescent="0.35">
      <c r="A610" s="116" t="s">
        <v>1123</v>
      </c>
      <c r="B610" s="117"/>
      <c r="C610" s="118"/>
      <c r="D610" s="118"/>
      <c r="E610" s="127" t="str">
        <f>IF(ISBLANK(D610),"",INDEX(ΑΜΚ,MATCH(D610,Data!$F$2:$F$999,0),1))</f>
        <v/>
      </c>
      <c r="F610" s="58" t="str">
        <f t="shared" si="9"/>
        <v/>
      </c>
      <c r="G610" s="59"/>
    </row>
    <row r="611" spans="1:7" ht="14.25" customHeight="1" x14ac:dyDescent="0.35">
      <c r="A611" s="116" t="s">
        <v>1123</v>
      </c>
      <c r="B611" s="117"/>
      <c r="C611" s="118"/>
      <c r="D611" s="118"/>
      <c r="E611" s="127" t="str">
        <f>IF(ISBLANK(D611),"",INDEX(ΑΜΚ,MATCH(D611,Data!$F$2:$F$999,0),1))</f>
        <v/>
      </c>
      <c r="F611" s="58" t="str">
        <f t="shared" si="9"/>
        <v/>
      </c>
      <c r="G611" s="59"/>
    </row>
    <row r="612" spans="1:7" ht="14.25" customHeight="1" x14ac:dyDescent="0.35">
      <c r="A612" s="116" t="s">
        <v>1123</v>
      </c>
      <c r="B612" s="117"/>
      <c r="C612" s="118"/>
      <c r="D612" s="118"/>
      <c r="E612" s="127" t="str">
        <f>IF(ISBLANK(D612),"",INDEX(ΑΜΚ,MATCH(D612,Data!$F$2:$F$999,0),1))</f>
        <v/>
      </c>
      <c r="F612" s="58" t="str">
        <f t="shared" si="9"/>
        <v/>
      </c>
      <c r="G612" s="59"/>
    </row>
    <row r="613" spans="1:7" ht="14.25" customHeight="1" x14ac:dyDescent="0.35">
      <c r="A613" s="116" t="s">
        <v>1123</v>
      </c>
      <c r="B613" s="117"/>
      <c r="C613" s="118"/>
      <c r="D613" s="118"/>
      <c r="E613" s="127" t="str">
        <f>IF(ISBLANK(D613),"",INDEX(ΑΜΚ,MATCH(D613,Data!$F$2:$F$999,0),1))</f>
        <v/>
      </c>
      <c r="F613" s="58" t="str">
        <f t="shared" si="9"/>
        <v/>
      </c>
      <c r="G613" s="59"/>
    </row>
    <row r="614" spans="1:7" ht="14.25" customHeight="1" x14ac:dyDescent="0.35">
      <c r="A614" s="116" t="s">
        <v>1123</v>
      </c>
      <c r="B614" s="117"/>
      <c r="C614" s="118"/>
      <c r="D614" s="118"/>
      <c r="E614" s="127" t="str">
        <f>IF(ISBLANK(D614),"",INDEX(ΑΜΚ,MATCH(D614,Data!$F$2:$F$999,0),1))</f>
        <v/>
      </c>
      <c r="F614" s="58" t="str">
        <f t="shared" si="9"/>
        <v/>
      </c>
      <c r="G614" s="59"/>
    </row>
    <row r="615" spans="1:7" ht="14.25" customHeight="1" x14ac:dyDescent="0.35">
      <c r="A615" s="116" t="s">
        <v>1123</v>
      </c>
      <c r="B615" s="117"/>
      <c r="C615" s="118"/>
      <c r="D615" s="118"/>
      <c r="E615" s="127" t="str">
        <f>IF(ISBLANK(D615),"",INDEX(ΑΜΚ,MATCH(D615,Data!$F$2:$F$999,0),1))</f>
        <v/>
      </c>
      <c r="F615" s="58" t="str">
        <f t="shared" si="9"/>
        <v/>
      </c>
      <c r="G615" s="59"/>
    </row>
    <row r="616" spans="1:7" ht="14.25" customHeight="1" x14ac:dyDescent="0.35">
      <c r="A616" s="116" t="s">
        <v>1123</v>
      </c>
      <c r="B616" s="117"/>
      <c r="C616" s="118"/>
      <c r="D616" s="118"/>
      <c r="E616" s="127" t="str">
        <f>IF(ISBLANK(D616),"",INDEX(ΑΜΚ,MATCH(D616,Data!$F$2:$F$999,0),1))</f>
        <v/>
      </c>
      <c r="F616" s="58" t="str">
        <f t="shared" si="9"/>
        <v/>
      </c>
      <c r="G616" s="59"/>
    </row>
    <row r="617" spans="1:7" ht="14.25" customHeight="1" x14ac:dyDescent="0.35">
      <c r="A617" s="116" t="s">
        <v>1123</v>
      </c>
      <c r="B617" s="117"/>
      <c r="C617" s="118"/>
      <c r="D617" s="118"/>
      <c r="E617" s="127" t="str">
        <f>IF(ISBLANK(D617),"",INDEX(ΑΜΚ,MATCH(D617,Data!$F$2:$F$999,0),1))</f>
        <v/>
      </c>
      <c r="F617" s="58" t="str">
        <f t="shared" si="9"/>
        <v/>
      </c>
      <c r="G617" s="59"/>
    </row>
    <row r="618" spans="1:7" ht="14.25" customHeight="1" x14ac:dyDescent="0.35">
      <c r="A618" s="116" t="s">
        <v>1123</v>
      </c>
      <c r="B618" s="117"/>
      <c r="C618" s="118"/>
      <c r="D618" s="118"/>
      <c r="E618" s="127" t="str">
        <f>IF(ISBLANK(D618),"",INDEX(ΑΜΚ,MATCH(D618,Data!$F$2:$F$999,0),1))</f>
        <v/>
      </c>
      <c r="F618" s="58" t="str">
        <f t="shared" si="9"/>
        <v/>
      </c>
      <c r="G618" s="59"/>
    </row>
    <row r="619" spans="1:7" ht="14.25" customHeight="1" x14ac:dyDescent="0.35">
      <c r="A619" s="116" t="s">
        <v>1123</v>
      </c>
      <c r="B619" s="117"/>
      <c r="C619" s="118"/>
      <c r="D619" s="118"/>
      <c r="E619" s="127" t="str">
        <f>IF(ISBLANK(D619),"",INDEX(ΑΜΚ,MATCH(D619,Data!$F$2:$F$999,0),1))</f>
        <v/>
      </c>
      <c r="F619" s="58" t="str">
        <f t="shared" si="9"/>
        <v/>
      </c>
      <c r="G619" s="59"/>
    </row>
    <row r="620" spans="1:7" ht="14.25" customHeight="1" x14ac:dyDescent="0.35">
      <c r="A620" s="116" t="s">
        <v>1123</v>
      </c>
      <c r="B620" s="117"/>
      <c r="C620" s="118"/>
      <c r="D620" s="118"/>
      <c r="E620" s="127" t="str">
        <f>IF(ISBLANK(D620),"",INDEX(ΑΜΚ,MATCH(D620,Data!$F$2:$F$999,0),1))</f>
        <v/>
      </c>
      <c r="F620" s="58" t="str">
        <f t="shared" si="9"/>
        <v/>
      </c>
      <c r="G620" s="59"/>
    </row>
    <row r="621" spans="1:7" ht="14.25" customHeight="1" x14ac:dyDescent="0.35">
      <c r="A621" s="116" t="s">
        <v>1123</v>
      </c>
      <c r="B621" s="117"/>
      <c r="C621" s="118"/>
      <c r="D621" s="118"/>
      <c r="E621" s="127" t="str">
        <f>IF(ISBLANK(D621),"",INDEX(ΑΜΚ,MATCH(D621,Data!$F$2:$F$999,0),1))</f>
        <v/>
      </c>
      <c r="F621" s="58" t="str">
        <f t="shared" si="9"/>
        <v/>
      </c>
      <c r="G621" s="59"/>
    </row>
    <row r="622" spans="1:7" ht="14.25" customHeight="1" x14ac:dyDescent="0.35">
      <c r="A622" s="116" t="s">
        <v>1123</v>
      </c>
      <c r="B622" s="117"/>
      <c r="C622" s="118"/>
      <c r="D622" s="118"/>
      <c r="E622" s="127" t="str">
        <f>IF(ISBLANK(D622),"",INDEX(ΑΜΚ,MATCH(D622,Data!$F$2:$F$999,0),1))</f>
        <v/>
      </c>
      <c r="F622" s="58" t="str">
        <f t="shared" si="9"/>
        <v/>
      </c>
      <c r="G622" s="59"/>
    </row>
    <row r="623" spans="1:7" ht="14.25" customHeight="1" x14ac:dyDescent="0.35">
      <c r="A623" s="116" t="s">
        <v>1123</v>
      </c>
      <c r="B623" s="117"/>
      <c r="C623" s="118"/>
      <c r="D623" s="118"/>
      <c r="E623" s="127" t="str">
        <f>IF(ISBLANK(D623),"",INDEX(ΑΜΚ,MATCH(D623,Data!$F$2:$F$999,0),1))</f>
        <v/>
      </c>
      <c r="F623" s="58" t="str">
        <f t="shared" si="9"/>
        <v/>
      </c>
      <c r="G623" s="59"/>
    </row>
    <row r="624" spans="1:7" ht="14.25" customHeight="1" x14ac:dyDescent="0.35">
      <c r="A624" s="116" t="s">
        <v>1123</v>
      </c>
      <c r="B624" s="117"/>
      <c r="C624" s="118"/>
      <c r="D624" s="118"/>
      <c r="E624" s="127" t="str">
        <f>IF(ISBLANK(D624),"",INDEX(ΑΜΚ,MATCH(D624,Data!$F$2:$F$999,0),1))</f>
        <v/>
      </c>
      <c r="F624" s="58" t="str">
        <f t="shared" si="9"/>
        <v/>
      </c>
      <c r="G624" s="59"/>
    </row>
    <row r="625" spans="1:7" ht="14.25" customHeight="1" x14ac:dyDescent="0.35">
      <c r="A625" s="116" t="s">
        <v>1123</v>
      </c>
      <c r="B625" s="117"/>
      <c r="C625" s="118"/>
      <c r="D625" s="118"/>
      <c r="E625" s="127" t="str">
        <f>IF(ISBLANK(D625),"",INDEX(ΑΜΚ,MATCH(D625,Data!$F$2:$F$999,0),1))</f>
        <v/>
      </c>
      <c r="F625" s="58" t="str">
        <f t="shared" si="9"/>
        <v/>
      </c>
      <c r="G625" s="59"/>
    </row>
    <row r="626" spans="1:7" ht="14.25" customHeight="1" x14ac:dyDescent="0.35">
      <c r="A626" s="116" t="s">
        <v>1123</v>
      </c>
      <c r="B626" s="117"/>
      <c r="C626" s="118"/>
      <c r="D626" s="118"/>
      <c r="E626" s="127" t="str">
        <f>IF(ISBLANK(D626),"",INDEX(ΑΜΚ,MATCH(D626,Data!$F$2:$F$999,0),1))</f>
        <v/>
      </c>
      <c r="F626" s="58" t="str">
        <f t="shared" si="9"/>
        <v/>
      </c>
      <c r="G626" s="59"/>
    </row>
    <row r="627" spans="1:7" ht="14.25" customHeight="1" x14ac:dyDescent="0.35">
      <c r="A627" s="116" t="s">
        <v>1123</v>
      </c>
      <c r="B627" s="117"/>
      <c r="C627" s="118"/>
      <c r="D627" s="118"/>
      <c r="E627" s="127" t="str">
        <f>IF(ISBLANK(D627),"",INDEX(ΑΜΚ,MATCH(D627,Data!$F$2:$F$999,0),1))</f>
        <v/>
      </c>
      <c r="F627" s="58" t="str">
        <f t="shared" si="9"/>
        <v/>
      </c>
      <c r="G627" s="59"/>
    </row>
    <row r="628" spans="1:7" ht="14.25" customHeight="1" x14ac:dyDescent="0.35">
      <c r="A628" s="116" t="s">
        <v>1123</v>
      </c>
      <c r="B628" s="117"/>
      <c r="C628" s="118"/>
      <c r="D628" s="118"/>
      <c r="E628" s="127" t="str">
        <f>IF(ISBLANK(D628),"",INDEX(ΑΜΚ,MATCH(D628,Data!$F$2:$F$999,0),1))</f>
        <v/>
      </c>
      <c r="F628" s="58" t="str">
        <f t="shared" si="9"/>
        <v/>
      </c>
      <c r="G628" s="59"/>
    </row>
    <row r="629" spans="1:7" ht="14.25" customHeight="1" x14ac:dyDescent="0.35">
      <c r="A629" s="116" t="s">
        <v>1123</v>
      </c>
      <c r="B629" s="117"/>
      <c r="C629" s="118"/>
      <c r="D629" s="118"/>
      <c r="E629" s="127" t="str">
        <f>IF(ISBLANK(D629),"",INDEX(ΑΜΚ,MATCH(D629,Data!$F$2:$F$999,0),1))</f>
        <v/>
      </c>
      <c r="F629" s="58" t="str">
        <f t="shared" si="9"/>
        <v/>
      </c>
      <c r="G629" s="59"/>
    </row>
    <row r="630" spans="1:7" ht="14.25" customHeight="1" x14ac:dyDescent="0.35">
      <c r="A630" s="116" t="s">
        <v>1123</v>
      </c>
      <c r="B630" s="117"/>
      <c r="C630" s="118"/>
      <c r="D630" s="118"/>
      <c r="E630" s="127" t="str">
        <f>IF(ISBLANK(D630),"",INDEX(ΑΜΚ,MATCH(D630,Data!$F$2:$F$999,0),1))</f>
        <v/>
      </c>
      <c r="F630" s="58" t="str">
        <f t="shared" si="9"/>
        <v/>
      </c>
      <c r="G630" s="59"/>
    </row>
    <row r="631" spans="1:7" ht="14.25" customHeight="1" x14ac:dyDescent="0.35">
      <c r="A631" s="116" t="s">
        <v>1123</v>
      </c>
      <c r="B631" s="117"/>
      <c r="C631" s="118"/>
      <c r="D631" s="118"/>
      <c r="E631" s="127" t="str">
        <f>IF(ISBLANK(D631),"",INDEX(ΑΜΚ,MATCH(D631,Data!$F$2:$F$999,0),1))</f>
        <v/>
      </c>
      <c r="F631" s="58" t="str">
        <f t="shared" si="9"/>
        <v/>
      </c>
      <c r="G631" s="59"/>
    </row>
    <row r="632" spans="1:7" ht="14.25" customHeight="1" x14ac:dyDescent="0.35">
      <c r="A632" s="116" t="s">
        <v>1123</v>
      </c>
      <c r="B632" s="117"/>
      <c r="C632" s="118"/>
      <c r="D632" s="118"/>
      <c r="E632" s="127" t="str">
        <f>IF(ISBLANK(D632),"",INDEX(ΑΜΚ,MATCH(D632,Data!$F$2:$F$999,0),1))</f>
        <v/>
      </c>
      <c r="F632" s="58" t="str">
        <f t="shared" si="9"/>
        <v/>
      </c>
      <c r="G632" s="59"/>
    </row>
    <row r="633" spans="1:7" ht="14.25" customHeight="1" x14ac:dyDescent="0.35">
      <c r="A633" s="116" t="s">
        <v>1123</v>
      </c>
      <c r="B633" s="117"/>
      <c r="C633" s="118"/>
      <c r="D633" s="118"/>
      <c r="E633" s="127" t="str">
        <f>IF(ISBLANK(D633),"",INDEX(ΑΜΚ,MATCH(D633,Data!$F$2:$F$999,0),1))</f>
        <v/>
      </c>
      <c r="F633" s="58" t="str">
        <f t="shared" si="9"/>
        <v/>
      </c>
      <c r="G633" s="59"/>
    </row>
    <row r="634" spans="1:7" ht="14.25" customHeight="1" x14ac:dyDescent="0.35">
      <c r="A634" s="116" t="s">
        <v>1123</v>
      </c>
      <c r="B634" s="117"/>
      <c r="C634" s="118"/>
      <c r="D634" s="118"/>
      <c r="E634" s="127" t="str">
        <f>IF(ISBLANK(D634),"",INDEX(ΑΜΚ,MATCH(D634,Data!$F$2:$F$999,0),1))</f>
        <v/>
      </c>
      <c r="F634" s="58" t="str">
        <f t="shared" si="9"/>
        <v/>
      </c>
      <c r="G634" s="59"/>
    </row>
    <row r="635" spans="1:7" ht="14.25" customHeight="1" x14ac:dyDescent="0.35">
      <c r="A635" s="116" t="s">
        <v>1123</v>
      </c>
      <c r="B635" s="117"/>
      <c r="C635" s="118"/>
      <c r="D635" s="118"/>
      <c r="E635" s="127" t="str">
        <f>IF(ISBLANK(D635),"",INDEX(ΑΜΚ,MATCH(D635,Data!$F$2:$F$999,0),1))</f>
        <v/>
      </c>
      <c r="F635" s="58" t="str">
        <f t="shared" si="9"/>
        <v/>
      </c>
      <c r="G635" s="59"/>
    </row>
    <row r="636" spans="1:7" ht="14.25" customHeight="1" x14ac:dyDescent="0.35">
      <c r="A636" s="116" t="s">
        <v>1123</v>
      </c>
      <c r="B636" s="117"/>
      <c r="C636" s="118"/>
      <c r="D636" s="118"/>
      <c r="E636" s="127" t="str">
        <f>IF(ISBLANK(D636),"",INDEX(ΑΜΚ,MATCH(D636,Data!$F$2:$F$999,0),1))</f>
        <v/>
      </c>
      <c r="F636" s="58" t="str">
        <f t="shared" si="9"/>
        <v/>
      </c>
      <c r="G636" s="59"/>
    </row>
    <row r="637" spans="1:7" ht="14.25" customHeight="1" x14ac:dyDescent="0.35">
      <c r="A637" s="116" t="s">
        <v>1123</v>
      </c>
      <c r="B637" s="117"/>
      <c r="C637" s="118"/>
      <c r="D637" s="118"/>
      <c r="E637" s="127" t="str">
        <f>IF(ISBLANK(D637),"",INDEX(ΑΜΚ,MATCH(D637,Data!$F$2:$F$999,0),1))</f>
        <v/>
      </c>
      <c r="F637" s="58" t="str">
        <f t="shared" si="9"/>
        <v/>
      </c>
      <c r="G637" s="59"/>
    </row>
    <row r="638" spans="1:7" ht="14.25" customHeight="1" x14ac:dyDescent="0.35">
      <c r="A638" s="116" t="s">
        <v>1123</v>
      </c>
      <c r="B638" s="117"/>
      <c r="C638" s="118"/>
      <c r="D638" s="118"/>
      <c r="E638" s="127" t="str">
        <f>IF(ISBLANK(D638),"",INDEX(ΑΜΚ,MATCH(D638,Data!$F$2:$F$999,0),1))</f>
        <v/>
      </c>
      <c r="F638" s="58" t="str">
        <f t="shared" si="9"/>
        <v/>
      </c>
      <c r="G638" s="59"/>
    </row>
    <row r="639" spans="1:7" ht="14.25" customHeight="1" x14ac:dyDescent="0.35">
      <c r="A639" s="116" t="s">
        <v>1123</v>
      </c>
      <c r="B639" s="117"/>
      <c r="C639" s="118"/>
      <c r="D639" s="118"/>
      <c r="E639" s="127" t="str">
        <f>IF(ISBLANK(D639),"",INDEX(ΑΜΚ,MATCH(D639,Data!$F$2:$F$999,0),1))</f>
        <v/>
      </c>
      <c r="F639" s="58" t="str">
        <f t="shared" si="9"/>
        <v/>
      </c>
      <c r="G639" s="59"/>
    </row>
    <row r="640" spans="1:7" ht="14.25" customHeight="1" x14ac:dyDescent="0.35">
      <c r="A640" s="116" t="s">
        <v>1123</v>
      </c>
      <c r="B640" s="117"/>
      <c r="C640" s="118"/>
      <c r="D640" s="118"/>
      <c r="E640" s="127" t="str">
        <f>IF(ISBLANK(D640),"",INDEX(ΑΜΚ,MATCH(D640,Data!$F$2:$F$999,0),1))</f>
        <v/>
      </c>
      <c r="F640" s="58" t="str">
        <f t="shared" si="9"/>
        <v/>
      </c>
      <c r="G640" s="59"/>
    </row>
    <row r="641" spans="1:7" ht="14.25" customHeight="1" x14ac:dyDescent="0.35">
      <c r="A641" s="116" t="s">
        <v>1123</v>
      </c>
      <c r="B641" s="117"/>
      <c r="C641" s="118"/>
      <c r="D641" s="118"/>
      <c r="E641" s="127" t="str">
        <f>IF(ISBLANK(D641),"",INDEX(ΑΜΚ,MATCH(D641,Data!$F$2:$F$999,0),1))</f>
        <v/>
      </c>
      <c r="F641" s="58" t="str">
        <f t="shared" si="9"/>
        <v/>
      </c>
      <c r="G641" s="59"/>
    </row>
    <row r="642" spans="1:7" ht="14.25" customHeight="1" x14ac:dyDescent="0.35">
      <c r="A642" s="116" t="s">
        <v>1123</v>
      </c>
      <c r="B642" s="117"/>
      <c r="C642" s="118"/>
      <c r="D642" s="118"/>
      <c r="E642" s="127" t="str">
        <f>IF(ISBLANK(D642),"",INDEX(ΑΜΚ,MATCH(D642,Data!$F$2:$F$999,0),1))</f>
        <v/>
      </c>
      <c r="F642" s="58" t="str">
        <f t="shared" ref="F642:F705" si="10">IF(ISBLANK(C642),"",INDEX(ΚΩΔ_ΜΑΘΗΜ_ΑΙΣΘ_Α2,MATCH(C642,ΜΑΘΗΜ_ΑΙΣΘ_Α2,0)))</f>
        <v/>
      </c>
      <c r="G642" s="59"/>
    </row>
    <row r="643" spans="1:7" ht="14.25" customHeight="1" x14ac:dyDescent="0.35">
      <c r="A643" s="116" t="s">
        <v>1123</v>
      </c>
      <c r="B643" s="117"/>
      <c r="C643" s="118"/>
      <c r="D643" s="118"/>
      <c r="E643" s="127" t="str">
        <f>IF(ISBLANK(D643),"",INDEX(ΑΜΚ,MATCH(D643,Data!$F$2:$F$999,0),1))</f>
        <v/>
      </c>
      <c r="F643" s="58" t="str">
        <f t="shared" si="10"/>
        <v/>
      </c>
      <c r="G643" s="59"/>
    </row>
    <row r="644" spans="1:7" ht="14.25" customHeight="1" x14ac:dyDescent="0.35">
      <c r="A644" s="116" t="s">
        <v>1123</v>
      </c>
      <c r="B644" s="117"/>
      <c r="C644" s="118"/>
      <c r="D644" s="118"/>
      <c r="E644" s="127" t="str">
        <f>IF(ISBLANK(D644),"",INDEX(ΑΜΚ,MATCH(D644,Data!$F$2:$F$999,0),1))</f>
        <v/>
      </c>
      <c r="F644" s="58" t="str">
        <f t="shared" si="10"/>
        <v/>
      </c>
      <c r="G644" s="59"/>
    </row>
    <row r="645" spans="1:7" ht="14.25" customHeight="1" x14ac:dyDescent="0.35">
      <c r="A645" s="116" t="s">
        <v>1123</v>
      </c>
      <c r="B645" s="117"/>
      <c r="C645" s="118"/>
      <c r="D645" s="118"/>
      <c r="E645" s="127" t="str">
        <f>IF(ISBLANK(D645),"",INDEX(ΑΜΚ,MATCH(D645,Data!$F$2:$F$999,0),1))</f>
        <v/>
      </c>
      <c r="F645" s="58" t="str">
        <f t="shared" si="10"/>
        <v/>
      </c>
      <c r="G645" s="59"/>
    </row>
    <row r="646" spans="1:7" ht="14.25" customHeight="1" x14ac:dyDescent="0.35">
      <c r="A646" s="116" t="s">
        <v>1123</v>
      </c>
      <c r="B646" s="117"/>
      <c r="C646" s="118"/>
      <c r="D646" s="118"/>
      <c r="E646" s="127" t="str">
        <f>IF(ISBLANK(D646),"",INDEX(ΑΜΚ,MATCH(D646,Data!$F$2:$F$999,0),1))</f>
        <v/>
      </c>
      <c r="F646" s="58" t="str">
        <f t="shared" si="10"/>
        <v/>
      </c>
      <c r="G646" s="59"/>
    </row>
    <row r="647" spans="1:7" ht="14.25" customHeight="1" x14ac:dyDescent="0.35">
      <c r="A647" s="116" t="s">
        <v>1123</v>
      </c>
      <c r="B647" s="117"/>
      <c r="C647" s="118"/>
      <c r="D647" s="118"/>
      <c r="E647" s="127" t="str">
        <f>IF(ISBLANK(D647),"",INDEX(ΑΜΚ,MATCH(D647,Data!$F$2:$F$999,0),1))</f>
        <v/>
      </c>
      <c r="F647" s="58" t="str">
        <f t="shared" si="10"/>
        <v/>
      </c>
      <c r="G647" s="59"/>
    </row>
    <row r="648" spans="1:7" ht="14.25" customHeight="1" x14ac:dyDescent="0.35">
      <c r="A648" s="116" t="s">
        <v>1123</v>
      </c>
      <c r="B648" s="117"/>
      <c r="C648" s="118"/>
      <c r="D648" s="118"/>
      <c r="E648" s="127" t="str">
        <f>IF(ISBLANK(D648),"",INDEX(ΑΜΚ,MATCH(D648,Data!$F$2:$F$999,0),1))</f>
        <v/>
      </c>
      <c r="F648" s="58" t="str">
        <f t="shared" si="10"/>
        <v/>
      </c>
      <c r="G648" s="59"/>
    </row>
    <row r="649" spans="1:7" ht="14.25" customHeight="1" x14ac:dyDescent="0.35">
      <c r="A649" s="116" t="s">
        <v>1123</v>
      </c>
      <c r="B649" s="117"/>
      <c r="C649" s="118"/>
      <c r="D649" s="118"/>
      <c r="E649" s="127" t="str">
        <f>IF(ISBLANK(D649),"",INDEX(ΑΜΚ,MATCH(D649,Data!$F$2:$F$999,0),1))</f>
        <v/>
      </c>
      <c r="F649" s="58" t="str">
        <f t="shared" si="10"/>
        <v/>
      </c>
      <c r="G649" s="59"/>
    </row>
    <row r="650" spans="1:7" ht="14.25" customHeight="1" x14ac:dyDescent="0.35">
      <c r="A650" s="116" t="s">
        <v>1123</v>
      </c>
      <c r="B650" s="117"/>
      <c r="C650" s="118"/>
      <c r="D650" s="118"/>
      <c r="E650" s="127" t="str">
        <f>IF(ISBLANK(D650),"",INDEX(ΑΜΚ,MATCH(D650,Data!$F$2:$F$999,0),1))</f>
        <v/>
      </c>
      <c r="F650" s="58" t="str">
        <f t="shared" si="10"/>
        <v/>
      </c>
      <c r="G650" s="59"/>
    </row>
    <row r="651" spans="1:7" ht="14.25" customHeight="1" x14ac:dyDescent="0.35">
      <c r="A651" s="116" t="s">
        <v>1123</v>
      </c>
      <c r="B651" s="117"/>
      <c r="C651" s="118"/>
      <c r="D651" s="118"/>
      <c r="E651" s="127" t="str">
        <f>IF(ISBLANK(D651),"",INDEX(ΑΜΚ,MATCH(D651,Data!$F$2:$F$999,0),1))</f>
        <v/>
      </c>
      <c r="F651" s="58" t="str">
        <f t="shared" si="10"/>
        <v/>
      </c>
      <c r="G651" s="59"/>
    </row>
    <row r="652" spans="1:7" ht="14.25" customHeight="1" x14ac:dyDescent="0.35">
      <c r="A652" s="116" t="s">
        <v>1123</v>
      </c>
      <c r="B652" s="117"/>
      <c r="C652" s="118"/>
      <c r="D652" s="118"/>
      <c r="E652" s="127" t="str">
        <f>IF(ISBLANK(D652),"",INDEX(ΑΜΚ,MATCH(D652,Data!$F$2:$F$999,0),1))</f>
        <v/>
      </c>
      <c r="F652" s="58" t="str">
        <f t="shared" si="10"/>
        <v/>
      </c>
      <c r="G652" s="59"/>
    </row>
    <row r="653" spans="1:7" ht="14.25" customHeight="1" x14ac:dyDescent="0.35">
      <c r="A653" s="116" t="s">
        <v>1123</v>
      </c>
      <c r="B653" s="117"/>
      <c r="C653" s="118"/>
      <c r="D653" s="118"/>
      <c r="E653" s="127" t="str">
        <f>IF(ISBLANK(D653),"",INDEX(ΑΜΚ,MATCH(D653,Data!$F$2:$F$999,0),1))</f>
        <v/>
      </c>
      <c r="F653" s="58" t="str">
        <f t="shared" si="10"/>
        <v/>
      </c>
      <c r="G653" s="59"/>
    </row>
    <row r="654" spans="1:7" ht="14.25" customHeight="1" x14ac:dyDescent="0.35">
      <c r="A654" s="116" t="s">
        <v>1123</v>
      </c>
      <c r="B654" s="117"/>
      <c r="C654" s="118"/>
      <c r="D654" s="118"/>
      <c r="E654" s="127" t="str">
        <f>IF(ISBLANK(D654),"",INDEX(ΑΜΚ,MATCH(D654,Data!$F$2:$F$999,0),1))</f>
        <v/>
      </c>
      <c r="F654" s="58" t="str">
        <f t="shared" si="10"/>
        <v/>
      </c>
      <c r="G654" s="59"/>
    </row>
    <row r="655" spans="1:7" ht="14.25" customHeight="1" x14ac:dyDescent="0.35">
      <c r="A655" s="116" t="s">
        <v>1123</v>
      </c>
      <c r="B655" s="117"/>
      <c r="C655" s="118"/>
      <c r="D655" s="118"/>
      <c r="E655" s="127" t="str">
        <f>IF(ISBLANK(D655),"",INDEX(ΑΜΚ,MATCH(D655,Data!$F$2:$F$999,0),1))</f>
        <v/>
      </c>
      <c r="F655" s="58" t="str">
        <f t="shared" si="10"/>
        <v/>
      </c>
      <c r="G655" s="59"/>
    </row>
    <row r="656" spans="1:7" ht="14.25" customHeight="1" x14ac:dyDescent="0.35">
      <c r="A656" s="116" t="s">
        <v>1123</v>
      </c>
      <c r="B656" s="117"/>
      <c r="C656" s="118"/>
      <c r="D656" s="118"/>
      <c r="E656" s="127" t="str">
        <f>IF(ISBLANK(D656),"",INDEX(ΑΜΚ,MATCH(D656,Data!$F$2:$F$999,0),1))</f>
        <v/>
      </c>
      <c r="F656" s="58" t="str">
        <f t="shared" si="10"/>
        <v/>
      </c>
      <c r="G656" s="59"/>
    </row>
    <row r="657" spans="1:7" ht="14.25" customHeight="1" x14ac:dyDescent="0.35">
      <c r="A657" s="116" t="s">
        <v>1123</v>
      </c>
      <c r="B657" s="117"/>
      <c r="C657" s="118"/>
      <c r="D657" s="118"/>
      <c r="E657" s="127" t="str">
        <f>IF(ISBLANK(D657),"",INDEX(ΑΜΚ,MATCH(D657,Data!$F$2:$F$999,0),1))</f>
        <v/>
      </c>
      <c r="F657" s="58" t="str">
        <f t="shared" si="10"/>
        <v/>
      </c>
      <c r="G657" s="59"/>
    </row>
    <row r="658" spans="1:7" ht="14.25" customHeight="1" x14ac:dyDescent="0.35">
      <c r="A658" s="116" t="s">
        <v>1123</v>
      </c>
      <c r="B658" s="117"/>
      <c r="C658" s="118"/>
      <c r="D658" s="118"/>
      <c r="E658" s="127" t="str">
        <f>IF(ISBLANK(D658),"",INDEX(ΑΜΚ,MATCH(D658,Data!$F$2:$F$999,0),1))</f>
        <v/>
      </c>
      <c r="F658" s="58" t="str">
        <f t="shared" si="10"/>
        <v/>
      </c>
      <c r="G658" s="59"/>
    </row>
    <row r="659" spans="1:7" ht="14.25" customHeight="1" x14ac:dyDescent="0.35">
      <c r="A659" s="116" t="s">
        <v>1123</v>
      </c>
      <c r="B659" s="117"/>
      <c r="C659" s="118"/>
      <c r="D659" s="118"/>
      <c r="E659" s="127" t="str">
        <f>IF(ISBLANK(D659),"",INDEX(ΑΜΚ,MATCH(D659,Data!$F$2:$F$999,0),1))</f>
        <v/>
      </c>
      <c r="F659" s="58" t="str">
        <f t="shared" si="10"/>
        <v/>
      </c>
      <c r="G659" s="59"/>
    </row>
    <row r="660" spans="1:7" ht="14.25" customHeight="1" x14ac:dyDescent="0.35">
      <c r="A660" s="116" t="s">
        <v>1123</v>
      </c>
      <c r="B660" s="117"/>
      <c r="C660" s="118"/>
      <c r="D660" s="118"/>
      <c r="E660" s="127" t="str">
        <f>IF(ISBLANK(D660),"",INDEX(ΑΜΚ,MATCH(D660,Data!$F$2:$F$999,0),1))</f>
        <v/>
      </c>
      <c r="F660" s="58" t="str">
        <f t="shared" si="10"/>
        <v/>
      </c>
      <c r="G660" s="59"/>
    </row>
    <row r="661" spans="1:7" ht="14.25" customHeight="1" x14ac:dyDescent="0.35">
      <c r="A661" s="116" t="s">
        <v>1123</v>
      </c>
      <c r="B661" s="117"/>
      <c r="C661" s="118"/>
      <c r="D661" s="118"/>
      <c r="E661" s="127" t="str">
        <f>IF(ISBLANK(D661),"",INDEX(ΑΜΚ,MATCH(D661,Data!$F$2:$F$999,0),1))</f>
        <v/>
      </c>
      <c r="F661" s="58" t="str">
        <f t="shared" si="10"/>
        <v/>
      </c>
      <c r="G661" s="59"/>
    </row>
    <row r="662" spans="1:7" ht="14.25" customHeight="1" x14ac:dyDescent="0.35">
      <c r="A662" s="116" t="s">
        <v>1123</v>
      </c>
      <c r="B662" s="117"/>
      <c r="C662" s="118"/>
      <c r="D662" s="118"/>
      <c r="E662" s="127" t="str">
        <f>IF(ISBLANK(D662),"",INDEX(ΑΜΚ,MATCH(D662,Data!$F$2:$F$999,0),1))</f>
        <v/>
      </c>
      <c r="F662" s="58" t="str">
        <f t="shared" si="10"/>
        <v/>
      </c>
      <c r="G662" s="59"/>
    </row>
    <row r="663" spans="1:7" ht="14.25" customHeight="1" x14ac:dyDescent="0.35">
      <c r="A663" s="116" t="s">
        <v>1123</v>
      </c>
      <c r="B663" s="117"/>
      <c r="C663" s="118"/>
      <c r="D663" s="118"/>
      <c r="E663" s="127" t="str">
        <f>IF(ISBLANK(D663),"",INDEX(ΑΜΚ,MATCH(D663,Data!$F$2:$F$999,0),1))</f>
        <v/>
      </c>
      <c r="F663" s="58" t="str">
        <f t="shared" si="10"/>
        <v/>
      </c>
      <c r="G663" s="59"/>
    </row>
    <row r="664" spans="1:7" ht="14.25" customHeight="1" x14ac:dyDescent="0.35">
      <c r="A664" s="116" t="s">
        <v>1123</v>
      </c>
      <c r="B664" s="117"/>
      <c r="C664" s="118"/>
      <c r="D664" s="118"/>
      <c r="E664" s="127" t="str">
        <f>IF(ISBLANK(D664),"",INDEX(ΑΜΚ,MATCH(D664,Data!$F$2:$F$999,0),1))</f>
        <v/>
      </c>
      <c r="F664" s="58" t="str">
        <f t="shared" si="10"/>
        <v/>
      </c>
      <c r="G664" s="59"/>
    </row>
    <row r="665" spans="1:7" ht="14.25" customHeight="1" x14ac:dyDescent="0.35">
      <c r="A665" s="116" t="s">
        <v>1123</v>
      </c>
      <c r="B665" s="117"/>
      <c r="C665" s="118"/>
      <c r="D665" s="118"/>
      <c r="E665" s="127" t="str">
        <f>IF(ISBLANK(D665),"",INDEX(ΑΜΚ,MATCH(D665,Data!$F$2:$F$999,0),1))</f>
        <v/>
      </c>
      <c r="F665" s="58" t="str">
        <f t="shared" si="10"/>
        <v/>
      </c>
      <c r="G665" s="59"/>
    </row>
    <row r="666" spans="1:7" ht="14.25" customHeight="1" x14ac:dyDescent="0.35">
      <c r="A666" s="116" t="s">
        <v>1123</v>
      </c>
      <c r="B666" s="117"/>
      <c r="C666" s="118"/>
      <c r="D666" s="118"/>
      <c r="E666" s="127" t="str">
        <f>IF(ISBLANK(D666),"",INDEX(ΑΜΚ,MATCH(D666,Data!$F$2:$F$999,0),1))</f>
        <v/>
      </c>
      <c r="F666" s="58" t="str">
        <f t="shared" si="10"/>
        <v/>
      </c>
      <c r="G666" s="59"/>
    </row>
    <row r="667" spans="1:7" ht="14.25" customHeight="1" x14ac:dyDescent="0.35">
      <c r="A667" s="116" t="s">
        <v>1123</v>
      </c>
      <c r="B667" s="117"/>
      <c r="C667" s="118"/>
      <c r="D667" s="118"/>
      <c r="E667" s="127" t="str">
        <f>IF(ISBLANK(D667),"",INDEX(ΑΜΚ,MATCH(D667,Data!$F$2:$F$999,0),1))</f>
        <v/>
      </c>
      <c r="F667" s="58" t="str">
        <f t="shared" si="10"/>
        <v/>
      </c>
      <c r="G667" s="59"/>
    </row>
    <row r="668" spans="1:7" ht="14.25" customHeight="1" x14ac:dyDescent="0.35">
      <c r="A668" s="116" t="s">
        <v>1123</v>
      </c>
      <c r="B668" s="117"/>
      <c r="C668" s="118"/>
      <c r="D668" s="118"/>
      <c r="E668" s="127" t="str">
        <f>IF(ISBLANK(D668),"",INDEX(ΑΜΚ,MATCH(D668,Data!$F$2:$F$999,0),1))</f>
        <v/>
      </c>
      <c r="F668" s="58" t="str">
        <f t="shared" si="10"/>
        <v/>
      </c>
      <c r="G668" s="59"/>
    </row>
    <row r="669" spans="1:7" ht="14.25" customHeight="1" x14ac:dyDescent="0.35">
      <c r="A669" s="116" t="s">
        <v>1123</v>
      </c>
      <c r="B669" s="117"/>
      <c r="C669" s="118"/>
      <c r="D669" s="118"/>
      <c r="E669" s="127" t="str">
        <f>IF(ISBLANK(D669),"",INDEX(ΑΜΚ,MATCH(D669,Data!$F$2:$F$999,0),1))</f>
        <v/>
      </c>
      <c r="F669" s="58" t="str">
        <f t="shared" si="10"/>
        <v/>
      </c>
      <c r="G669" s="59"/>
    </row>
    <row r="670" spans="1:7" ht="14.25" customHeight="1" x14ac:dyDescent="0.35">
      <c r="A670" s="116" t="s">
        <v>1123</v>
      </c>
      <c r="B670" s="117"/>
      <c r="C670" s="118"/>
      <c r="D670" s="118"/>
      <c r="E670" s="127" t="str">
        <f>IF(ISBLANK(D670),"",INDEX(ΑΜΚ,MATCH(D670,Data!$F$2:$F$999,0),1))</f>
        <v/>
      </c>
      <c r="F670" s="58" t="str">
        <f t="shared" si="10"/>
        <v/>
      </c>
      <c r="G670" s="59"/>
    </row>
    <row r="671" spans="1:7" ht="14.25" customHeight="1" x14ac:dyDescent="0.35">
      <c r="A671" s="116" t="s">
        <v>1123</v>
      </c>
      <c r="B671" s="117"/>
      <c r="C671" s="118"/>
      <c r="D671" s="118"/>
      <c r="E671" s="127" t="str">
        <f>IF(ISBLANK(D671),"",INDEX(ΑΜΚ,MATCH(D671,Data!$F$2:$F$999,0),1))</f>
        <v/>
      </c>
      <c r="F671" s="58" t="str">
        <f t="shared" si="10"/>
        <v/>
      </c>
      <c r="G671" s="59"/>
    </row>
    <row r="672" spans="1:7" ht="14.25" customHeight="1" x14ac:dyDescent="0.35">
      <c r="A672" s="116" t="s">
        <v>1123</v>
      </c>
      <c r="B672" s="117"/>
      <c r="C672" s="118"/>
      <c r="D672" s="118"/>
      <c r="E672" s="127" t="str">
        <f>IF(ISBLANK(D672),"",INDEX(ΑΜΚ,MATCH(D672,Data!$F$2:$F$999,0),1))</f>
        <v/>
      </c>
      <c r="F672" s="58" t="str">
        <f t="shared" si="10"/>
        <v/>
      </c>
      <c r="G672" s="59"/>
    </row>
    <row r="673" spans="1:7" ht="14.25" customHeight="1" x14ac:dyDescent="0.35">
      <c r="A673" s="116" t="s">
        <v>1123</v>
      </c>
      <c r="B673" s="117"/>
      <c r="C673" s="118"/>
      <c r="D673" s="118"/>
      <c r="E673" s="127" t="str">
        <f>IF(ISBLANK(D673),"",INDEX(ΑΜΚ,MATCH(D673,Data!$F$2:$F$999,0),1))</f>
        <v/>
      </c>
      <c r="F673" s="58" t="str">
        <f t="shared" si="10"/>
        <v/>
      </c>
      <c r="G673" s="59"/>
    </row>
    <row r="674" spans="1:7" ht="14.25" customHeight="1" x14ac:dyDescent="0.35">
      <c r="A674" s="116" t="s">
        <v>1123</v>
      </c>
      <c r="B674" s="117"/>
      <c r="C674" s="118"/>
      <c r="D674" s="118"/>
      <c r="E674" s="127" t="str">
        <f>IF(ISBLANK(D674),"",INDEX(ΑΜΚ,MATCH(D674,Data!$F$2:$F$999,0),1))</f>
        <v/>
      </c>
      <c r="F674" s="58" t="str">
        <f t="shared" si="10"/>
        <v/>
      </c>
      <c r="G674" s="59"/>
    </row>
    <row r="675" spans="1:7" ht="14.25" customHeight="1" x14ac:dyDescent="0.35">
      <c r="A675" s="116" t="s">
        <v>1123</v>
      </c>
      <c r="B675" s="117"/>
      <c r="C675" s="118"/>
      <c r="D675" s="118"/>
      <c r="E675" s="127" t="str">
        <f>IF(ISBLANK(D675),"",INDEX(ΑΜΚ,MATCH(D675,Data!$F$2:$F$999,0),1))</f>
        <v/>
      </c>
      <c r="F675" s="58" t="str">
        <f t="shared" si="10"/>
        <v/>
      </c>
      <c r="G675" s="59"/>
    </row>
    <row r="676" spans="1:7" ht="14.25" customHeight="1" x14ac:dyDescent="0.35">
      <c r="A676" s="116" t="s">
        <v>1123</v>
      </c>
      <c r="B676" s="117"/>
      <c r="C676" s="118"/>
      <c r="D676" s="118"/>
      <c r="E676" s="127" t="str">
        <f>IF(ISBLANK(D676),"",INDEX(ΑΜΚ,MATCH(D676,Data!$F$2:$F$999,0),1))</f>
        <v/>
      </c>
      <c r="F676" s="58" t="str">
        <f t="shared" si="10"/>
        <v/>
      </c>
      <c r="G676" s="59"/>
    </row>
    <row r="677" spans="1:7" ht="14.25" customHeight="1" x14ac:dyDescent="0.35">
      <c r="A677" s="116" t="s">
        <v>1123</v>
      </c>
      <c r="B677" s="117"/>
      <c r="C677" s="118"/>
      <c r="D677" s="118"/>
      <c r="E677" s="127" t="str">
        <f>IF(ISBLANK(D677),"",INDEX(ΑΜΚ,MATCH(D677,Data!$F$2:$F$999,0),1))</f>
        <v/>
      </c>
      <c r="F677" s="58" t="str">
        <f t="shared" si="10"/>
        <v/>
      </c>
      <c r="G677" s="59"/>
    </row>
    <row r="678" spans="1:7" ht="14.25" customHeight="1" x14ac:dyDescent="0.35">
      <c r="A678" s="116" t="s">
        <v>1123</v>
      </c>
      <c r="B678" s="117"/>
      <c r="C678" s="118"/>
      <c r="D678" s="118"/>
      <c r="E678" s="127" t="str">
        <f>IF(ISBLANK(D678),"",INDEX(ΑΜΚ,MATCH(D678,Data!$F$2:$F$999,0),1))</f>
        <v/>
      </c>
      <c r="F678" s="58" t="str">
        <f t="shared" si="10"/>
        <v/>
      </c>
      <c r="G678" s="59"/>
    </row>
    <row r="679" spans="1:7" ht="14.25" customHeight="1" x14ac:dyDescent="0.35">
      <c r="A679" s="116" t="s">
        <v>1123</v>
      </c>
      <c r="B679" s="117"/>
      <c r="C679" s="118"/>
      <c r="D679" s="118"/>
      <c r="E679" s="127" t="str">
        <f>IF(ISBLANK(D679),"",INDEX(ΑΜΚ,MATCH(D679,Data!$F$2:$F$999,0),1))</f>
        <v/>
      </c>
      <c r="F679" s="58" t="str">
        <f t="shared" si="10"/>
        <v/>
      </c>
      <c r="G679" s="59"/>
    </row>
    <row r="680" spans="1:7" ht="14.25" customHeight="1" x14ac:dyDescent="0.35">
      <c r="A680" s="116" t="s">
        <v>1123</v>
      </c>
      <c r="B680" s="117"/>
      <c r="C680" s="118"/>
      <c r="D680" s="118"/>
      <c r="E680" s="127" t="str">
        <f>IF(ISBLANK(D680),"",INDEX(ΑΜΚ,MATCH(D680,Data!$F$2:$F$999,0),1))</f>
        <v/>
      </c>
      <c r="F680" s="58" t="str">
        <f t="shared" si="10"/>
        <v/>
      </c>
      <c r="G680" s="59"/>
    </row>
    <row r="681" spans="1:7" ht="14.25" customHeight="1" x14ac:dyDescent="0.35">
      <c r="A681" s="116" t="s">
        <v>1123</v>
      </c>
      <c r="B681" s="117"/>
      <c r="C681" s="118"/>
      <c r="D681" s="118"/>
      <c r="E681" s="127" t="str">
        <f>IF(ISBLANK(D681),"",INDEX(ΑΜΚ,MATCH(D681,Data!$F$2:$F$999,0),1))</f>
        <v/>
      </c>
      <c r="F681" s="58" t="str">
        <f t="shared" si="10"/>
        <v/>
      </c>
      <c r="G681" s="59"/>
    </row>
    <row r="682" spans="1:7" ht="14.25" customHeight="1" x14ac:dyDescent="0.35">
      <c r="A682" s="116" t="s">
        <v>1123</v>
      </c>
      <c r="B682" s="117"/>
      <c r="C682" s="118"/>
      <c r="D682" s="118"/>
      <c r="E682" s="127" t="str">
        <f>IF(ISBLANK(D682),"",INDEX(ΑΜΚ,MATCH(D682,Data!$F$2:$F$999,0),1))</f>
        <v/>
      </c>
      <c r="F682" s="58" t="str">
        <f t="shared" si="10"/>
        <v/>
      </c>
      <c r="G682" s="59"/>
    </row>
    <row r="683" spans="1:7" ht="14.25" customHeight="1" x14ac:dyDescent="0.35">
      <c r="A683" s="116" t="s">
        <v>1123</v>
      </c>
      <c r="B683" s="117"/>
      <c r="C683" s="118"/>
      <c r="D683" s="118"/>
      <c r="E683" s="127" t="str">
        <f>IF(ISBLANK(D683),"",INDEX(ΑΜΚ,MATCH(D683,Data!$F$2:$F$999,0),1))</f>
        <v/>
      </c>
      <c r="F683" s="58" t="str">
        <f t="shared" si="10"/>
        <v/>
      </c>
      <c r="G683" s="59"/>
    </row>
    <row r="684" spans="1:7" ht="14.25" customHeight="1" x14ac:dyDescent="0.35">
      <c r="A684" s="116" t="s">
        <v>1123</v>
      </c>
      <c r="B684" s="117"/>
      <c r="C684" s="118"/>
      <c r="D684" s="118"/>
      <c r="E684" s="127" t="str">
        <f>IF(ISBLANK(D684),"",INDEX(ΑΜΚ,MATCH(D684,Data!$F$2:$F$999,0),1))</f>
        <v/>
      </c>
      <c r="F684" s="58" t="str">
        <f t="shared" si="10"/>
        <v/>
      </c>
      <c r="G684" s="59"/>
    </row>
    <row r="685" spans="1:7" ht="14.25" customHeight="1" x14ac:dyDescent="0.35">
      <c r="A685" s="116" t="s">
        <v>1123</v>
      </c>
      <c r="B685" s="117"/>
      <c r="C685" s="118"/>
      <c r="D685" s="118"/>
      <c r="E685" s="127" t="str">
        <f>IF(ISBLANK(D685),"",INDEX(ΑΜΚ,MATCH(D685,Data!$F$2:$F$999,0),1))</f>
        <v/>
      </c>
      <c r="F685" s="58" t="str">
        <f t="shared" si="10"/>
        <v/>
      </c>
      <c r="G685" s="59"/>
    </row>
    <row r="686" spans="1:7" ht="14.25" customHeight="1" x14ac:dyDescent="0.35">
      <c r="A686" s="116" t="s">
        <v>1123</v>
      </c>
      <c r="B686" s="117"/>
      <c r="C686" s="118"/>
      <c r="D686" s="118"/>
      <c r="E686" s="127" t="str">
        <f>IF(ISBLANK(D686),"",INDEX(ΑΜΚ,MATCH(D686,Data!$F$2:$F$999,0),1))</f>
        <v/>
      </c>
      <c r="F686" s="58" t="str">
        <f t="shared" si="10"/>
        <v/>
      </c>
      <c r="G686" s="59"/>
    </row>
    <row r="687" spans="1:7" ht="14.25" customHeight="1" x14ac:dyDescent="0.35">
      <c r="A687" s="116" t="s">
        <v>1123</v>
      </c>
      <c r="B687" s="117"/>
      <c r="C687" s="118"/>
      <c r="D687" s="118"/>
      <c r="E687" s="127" t="str">
        <f>IF(ISBLANK(D687),"",INDEX(ΑΜΚ,MATCH(D687,Data!$F$2:$F$999,0),1))</f>
        <v/>
      </c>
      <c r="F687" s="58" t="str">
        <f t="shared" si="10"/>
        <v/>
      </c>
      <c r="G687" s="59"/>
    </row>
    <row r="688" spans="1:7" ht="14.25" customHeight="1" x14ac:dyDescent="0.35">
      <c r="A688" s="116" t="s">
        <v>1123</v>
      </c>
      <c r="B688" s="117"/>
      <c r="C688" s="118"/>
      <c r="D688" s="118"/>
      <c r="E688" s="127" t="str">
        <f>IF(ISBLANK(D688),"",INDEX(ΑΜΚ,MATCH(D688,Data!$F$2:$F$999,0),1))</f>
        <v/>
      </c>
      <c r="F688" s="58" t="str">
        <f t="shared" si="10"/>
        <v/>
      </c>
      <c r="G688" s="59"/>
    </row>
    <row r="689" spans="1:7" ht="14.25" customHeight="1" x14ac:dyDescent="0.35">
      <c r="A689" s="116" t="s">
        <v>1123</v>
      </c>
      <c r="B689" s="117"/>
      <c r="C689" s="118"/>
      <c r="D689" s="118"/>
      <c r="E689" s="127" t="str">
        <f>IF(ISBLANK(D689),"",INDEX(ΑΜΚ,MATCH(D689,Data!$F$2:$F$999,0),1))</f>
        <v/>
      </c>
      <c r="F689" s="58" t="str">
        <f t="shared" si="10"/>
        <v/>
      </c>
      <c r="G689" s="59"/>
    </row>
    <row r="690" spans="1:7" ht="14.25" customHeight="1" x14ac:dyDescent="0.35">
      <c r="A690" s="116" t="s">
        <v>1123</v>
      </c>
      <c r="B690" s="117"/>
      <c r="C690" s="118"/>
      <c r="D690" s="118"/>
      <c r="E690" s="127" t="str">
        <f>IF(ISBLANK(D690),"",INDEX(ΑΜΚ,MATCH(D690,Data!$F$2:$F$999,0),1))</f>
        <v/>
      </c>
      <c r="F690" s="58" t="str">
        <f t="shared" si="10"/>
        <v/>
      </c>
      <c r="G690" s="59"/>
    </row>
    <row r="691" spans="1:7" ht="14.25" customHeight="1" x14ac:dyDescent="0.35">
      <c r="A691" s="116" t="s">
        <v>1123</v>
      </c>
      <c r="B691" s="117"/>
      <c r="C691" s="118"/>
      <c r="D691" s="118"/>
      <c r="E691" s="127" t="str">
        <f>IF(ISBLANK(D691),"",INDEX(ΑΜΚ,MATCH(D691,Data!$F$2:$F$999,0),1))</f>
        <v/>
      </c>
      <c r="F691" s="58" t="str">
        <f t="shared" si="10"/>
        <v/>
      </c>
      <c r="G691" s="59"/>
    </row>
    <row r="692" spans="1:7" ht="14.25" customHeight="1" x14ac:dyDescent="0.35">
      <c r="A692" s="116" t="s">
        <v>1123</v>
      </c>
      <c r="B692" s="117"/>
      <c r="C692" s="118"/>
      <c r="D692" s="118"/>
      <c r="E692" s="127" t="str">
        <f>IF(ISBLANK(D692),"",INDEX(ΑΜΚ,MATCH(D692,Data!$F$2:$F$999,0),1))</f>
        <v/>
      </c>
      <c r="F692" s="58" t="str">
        <f t="shared" si="10"/>
        <v/>
      </c>
      <c r="G692" s="59"/>
    </row>
    <row r="693" spans="1:7" ht="14.25" customHeight="1" x14ac:dyDescent="0.35">
      <c r="A693" s="116" t="s">
        <v>1123</v>
      </c>
      <c r="B693" s="117"/>
      <c r="C693" s="118"/>
      <c r="D693" s="118"/>
      <c r="E693" s="127" t="str">
        <f>IF(ISBLANK(D693),"",INDEX(ΑΜΚ,MATCH(D693,Data!$F$2:$F$999,0),1))</f>
        <v/>
      </c>
      <c r="F693" s="58" t="str">
        <f t="shared" si="10"/>
        <v/>
      </c>
      <c r="G693" s="59"/>
    </row>
    <row r="694" spans="1:7" ht="14.25" customHeight="1" x14ac:dyDescent="0.35">
      <c r="A694" s="116" t="s">
        <v>1123</v>
      </c>
      <c r="B694" s="117"/>
      <c r="C694" s="118"/>
      <c r="D694" s="118"/>
      <c r="E694" s="127" t="str">
        <f>IF(ISBLANK(D694),"",INDEX(ΑΜΚ,MATCH(D694,Data!$F$2:$F$999,0),1))</f>
        <v/>
      </c>
      <c r="F694" s="58" t="str">
        <f t="shared" si="10"/>
        <v/>
      </c>
      <c r="G694" s="59"/>
    </row>
    <row r="695" spans="1:7" ht="14.25" customHeight="1" x14ac:dyDescent="0.35">
      <c r="A695" s="116" t="s">
        <v>1123</v>
      </c>
      <c r="B695" s="117"/>
      <c r="C695" s="118"/>
      <c r="D695" s="118"/>
      <c r="E695" s="127" t="str">
        <f>IF(ISBLANK(D695),"",INDEX(ΑΜΚ,MATCH(D695,Data!$F$2:$F$999,0),1))</f>
        <v/>
      </c>
      <c r="F695" s="58" t="str">
        <f t="shared" si="10"/>
        <v/>
      </c>
      <c r="G695" s="59"/>
    </row>
    <row r="696" spans="1:7" ht="14.25" customHeight="1" x14ac:dyDescent="0.35">
      <c r="A696" s="116" t="s">
        <v>1123</v>
      </c>
      <c r="B696" s="117"/>
      <c r="C696" s="118"/>
      <c r="D696" s="118"/>
      <c r="E696" s="127" t="str">
        <f>IF(ISBLANK(D696),"",INDEX(ΑΜΚ,MATCH(D696,Data!$F$2:$F$999,0),1))</f>
        <v/>
      </c>
      <c r="F696" s="58" t="str">
        <f t="shared" si="10"/>
        <v/>
      </c>
      <c r="G696" s="59"/>
    </row>
    <row r="697" spans="1:7" ht="14.25" customHeight="1" x14ac:dyDescent="0.35">
      <c r="A697" s="116" t="s">
        <v>1123</v>
      </c>
      <c r="B697" s="117"/>
      <c r="C697" s="118"/>
      <c r="D697" s="118"/>
      <c r="E697" s="127" t="str">
        <f>IF(ISBLANK(D697),"",INDEX(ΑΜΚ,MATCH(D697,Data!$F$2:$F$999,0),1))</f>
        <v/>
      </c>
      <c r="F697" s="58" t="str">
        <f t="shared" si="10"/>
        <v/>
      </c>
      <c r="G697" s="59"/>
    </row>
    <row r="698" spans="1:7" ht="14.25" customHeight="1" x14ac:dyDescent="0.35">
      <c r="A698" s="116" t="s">
        <v>1123</v>
      </c>
      <c r="B698" s="117"/>
      <c r="C698" s="118"/>
      <c r="D698" s="118"/>
      <c r="E698" s="127" t="str">
        <f>IF(ISBLANK(D698),"",INDEX(ΑΜΚ,MATCH(D698,Data!$F$2:$F$999,0),1))</f>
        <v/>
      </c>
      <c r="F698" s="58" t="str">
        <f t="shared" si="10"/>
        <v/>
      </c>
      <c r="G698" s="59"/>
    </row>
    <row r="699" spans="1:7" ht="14.25" customHeight="1" x14ac:dyDescent="0.35">
      <c r="A699" s="116" t="s">
        <v>1123</v>
      </c>
      <c r="B699" s="117"/>
      <c r="C699" s="118"/>
      <c r="D699" s="118"/>
      <c r="E699" s="127" t="str">
        <f>IF(ISBLANK(D699),"",INDEX(ΑΜΚ,MATCH(D699,Data!$F$2:$F$999,0),1))</f>
        <v/>
      </c>
      <c r="F699" s="58" t="str">
        <f t="shared" si="10"/>
        <v/>
      </c>
      <c r="G699" s="59"/>
    </row>
    <row r="700" spans="1:7" ht="14.25" customHeight="1" x14ac:dyDescent="0.35">
      <c r="A700" s="116" t="s">
        <v>1123</v>
      </c>
      <c r="B700" s="117"/>
      <c r="C700" s="118"/>
      <c r="D700" s="118"/>
      <c r="E700" s="127" t="str">
        <f>IF(ISBLANK(D700),"",INDEX(ΑΜΚ,MATCH(D700,Data!$F$2:$F$999,0),1))</f>
        <v/>
      </c>
      <c r="F700" s="58" t="str">
        <f t="shared" si="10"/>
        <v/>
      </c>
      <c r="G700" s="59"/>
    </row>
    <row r="701" spans="1:7" ht="14.25" customHeight="1" x14ac:dyDescent="0.35">
      <c r="A701" s="116" t="s">
        <v>1123</v>
      </c>
      <c r="B701" s="117"/>
      <c r="C701" s="118"/>
      <c r="D701" s="118"/>
      <c r="E701" s="127" t="str">
        <f>IF(ISBLANK(D701),"",INDEX(ΑΜΚ,MATCH(D701,Data!$F$2:$F$999,0),1))</f>
        <v/>
      </c>
      <c r="F701" s="58" t="str">
        <f t="shared" si="10"/>
        <v/>
      </c>
      <c r="G701" s="59"/>
    </row>
    <row r="702" spans="1:7" ht="14.25" customHeight="1" x14ac:dyDescent="0.35">
      <c r="A702" s="116" t="s">
        <v>1123</v>
      </c>
      <c r="B702" s="117"/>
      <c r="C702" s="118"/>
      <c r="D702" s="118"/>
      <c r="E702" s="127" t="str">
        <f>IF(ISBLANK(D702),"",INDEX(ΑΜΚ,MATCH(D702,Data!$F$2:$F$999,0),1))</f>
        <v/>
      </c>
      <c r="F702" s="58" t="str">
        <f t="shared" si="10"/>
        <v/>
      </c>
      <c r="G702" s="59"/>
    </row>
    <row r="703" spans="1:7" ht="14.25" customHeight="1" x14ac:dyDescent="0.35">
      <c r="A703" s="116" t="s">
        <v>1123</v>
      </c>
      <c r="B703" s="117"/>
      <c r="C703" s="118"/>
      <c r="D703" s="118"/>
      <c r="E703" s="127" t="str">
        <f>IF(ISBLANK(D703),"",INDEX(ΑΜΚ,MATCH(D703,Data!$F$2:$F$999,0),1))</f>
        <v/>
      </c>
      <c r="F703" s="58" t="str">
        <f t="shared" si="10"/>
        <v/>
      </c>
      <c r="G703" s="59"/>
    </row>
    <row r="704" spans="1:7" ht="14.25" customHeight="1" x14ac:dyDescent="0.35">
      <c r="A704" s="116" t="s">
        <v>1123</v>
      </c>
      <c r="B704" s="117"/>
      <c r="C704" s="118"/>
      <c r="D704" s="118"/>
      <c r="E704" s="127" t="str">
        <f>IF(ISBLANK(D704),"",INDEX(ΑΜΚ,MATCH(D704,Data!$F$2:$F$999,0),1))</f>
        <v/>
      </c>
      <c r="F704" s="58" t="str">
        <f t="shared" si="10"/>
        <v/>
      </c>
      <c r="G704" s="59"/>
    </row>
    <row r="705" spans="1:7" ht="14.25" customHeight="1" x14ac:dyDescent="0.35">
      <c r="A705" s="116" t="s">
        <v>1123</v>
      </c>
      <c r="B705" s="117"/>
      <c r="C705" s="118"/>
      <c r="D705" s="118"/>
      <c r="E705" s="127" t="str">
        <f>IF(ISBLANK(D705),"",INDEX(ΑΜΚ,MATCH(D705,Data!$F$2:$F$999,0),1))</f>
        <v/>
      </c>
      <c r="F705" s="58" t="str">
        <f t="shared" si="10"/>
        <v/>
      </c>
      <c r="G705" s="59"/>
    </row>
    <row r="706" spans="1:7" ht="14.25" customHeight="1" x14ac:dyDescent="0.35">
      <c r="A706" s="116" t="s">
        <v>1123</v>
      </c>
      <c r="B706" s="117"/>
      <c r="C706" s="118"/>
      <c r="D706" s="118"/>
      <c r="E706" s="127" t="str">
        <f>IF(ISBLANK(D706),"",INDEX(ΑΜΚ,MATCH(D706,Data!$F$2:$F$999,0),1))</f>
        <v/>
      </c>
      <c r="F706" s="58" t="str">
        <f t="shared" ref="F706:F769" si="11">IF(ISBLANK(C706),"",INDEX(ΚΩΔ_ΜΑΘΗΜ_ΑΙΣΘ_Α2,MATCH(C706,ΜΑΘΗΜ_ΑΙΣΘ_Α2,0)))</f>
        <v/>
      </c>
      <c r="G706" s="59"/>
    </row>
    <row r="707" spans="1:7" ht="14.25" customHeight="1" x14ac:dyDescent="0.35">
      <c r="A707" s="116" t="s">
        <v>1123</v>
      </c>
      <c r="B707" s="117"/>
      <c r="C707" s="118"/>
      <c r="D707" s="118"/>
      <c r="E707" s="127" t="str">
        <f>IF(ISBLANK(D707),"",INDEX(ΑΜΚ,MATCH(D707,Data!$F$2:$F$999,0),1))</f>
        <v/>
      </c>
      <c r="F707" s="58" t="str">
        <f t="shared" si="11"/>
        <v/>
      </c>
      <c r="G707" s="59"/>
    </row>
    <row r="708" spans="1:7" ht="14.25" customHeight="1" x14ac:dyDescent="0.35">
      <c r="A708" s="116" t="s">
        <v>1123</v>
      </c>
      <c r="B708" s="117"/>
      <c r="C708" s="118"/>
      <c r="D708" s="118"/>
      <c r="E708" s="127" t="str">
        <f>IF(ISBLANK(D708),"",INDEX(ΑΜΚ,MATCH(D708,Data!$F$2:$F$999,0),1))</f>
        <v/>
      </c>
      <c r="F708" s="58" t="str">
        <f t="shared" si="11"/>
        <v/>
      </c>
      <c r="G708" s="59"/>
    </row>
    <row r="709" spans="1:7" ht="14.25" customHeight="1" x14ac:dyDescent="0.35">
      <c r="A709" s="116" t="s">
        <v>1123</v>
      </c>
      <c r="B709" s="117"/>
      <c r="C709" s="118"/>
      <c r="D709" s="118"/>
      <c r="E709" s="127" t="str">
        <f>IF(ISBLANK(D709),"",INDEX(ΑΜΚ,MATCH(D709,Data!$F$2:$F$999,0),1))</f>
        <v/>
      </c>
      <c r="F709" s="58" t="str">
        <f t="shared" si="11"/>
        <v/>
      </c>
      <c r="G709" s="59"/>
    </row>
    <row r="710" spans="1:7" ht="14.25" customHeight="1" x14ac:dyDescent="0.35">
      <c r="A710" s="116" t="s">
        <v>1123</v>
      </c>
      <c r="B710" s="117"/>
      <c r="C710" s="118"/>
      <c r="D710" s="118"/>
      <c r="E710" s="127" t="str">
        <f>IF(ISBLANK(D710),"",INDEX(ΑΜΚ,MATCH(D710,Data!$F$2:$F$999,0),1))</f>
        <v/>
      </c>
      <c r="F710" s="58" t="str">
        <f t="shared" si="11"/>
        <v/>
      </c>
      <c r="G710" s="59"/>
    </row>
    <row r="711" spans="1:7" ht="14.25" customHeight="1" x14ac:dyDescent="0.35">
      <c r="A711" s="116" t="s">
        <v>1123</v>
      </c>
      <c r="B711" s="117"/>
      <c r="C711" s="118"/>
      <c r="D711" s="118"/>
      <c r="E711" s="127" t="str">
        <f>IF(ISBLANK(D711),"",INDEX(ΑΜΚ,MATCH(D711,Data!$F$2:$F$999,0),1))</f>
        <v/>
      </c>
      <c r="F711" s="58" t="str">
        <f t="shared" si="11"/>
        <v/>
      </c>
      <c r="G711" s="59"/>
    </row>
    <row r="712" spans="1:7" ht="14.25" customHeight="1" x14ac:dyDescent="0.35">
      <c r="A712" s="116" t="s">
        <v>1123</v>
      </c>
      <c r="B712" s="117"/>
      <c r="C712" s="118"/>
      <c r="D712" s="118"/>
      <c r="E712" s="127" t="str">
        <f>IF(ISBLANK(D712),"",INDEX(ΑΜΚ,MATCH(D712,Data!$F$2:$F$999,0),1))</f>
        <v/>
      </c>
      <c r="F712" s="58" t="str">
        <f t="shared" si="11"/>
        <v/>
      </c>
      <c r="G712" s="59"/>
    </row>
    <row r="713" spans="1:7" ht="14.25" customHeight="1" x14ac:dyDescent="0.35">
      <c r="A713" s="116" t="s">
        <v>1123</v>
      </c>
      <c r="B713" s="117"/>
      <c r="C713" s="118"/>
      <c r="D713" s="118"/>
      <c r="E713" s="127" t="str">
        <f>IF(ISBLANK(D713),"",INDEX(ΑΜΚ,MATCH(D713,Data!$F$2:$F$999,0),1))</f>
        <v/>
      </c>
      <c r="F713" s="58" t="str">
        <f t="shared" si="11"/>
        <v/>
      </c>
      <c r="G713" s="59"/>
    </row>
    <row r="714" spans="1:7" ht="14.25" customHeight="1" x14ac:dyDescent="0.35">
      <c r="A714" s="116" t="s">
        <v>1123</v>
      </c>
      <c r="B714" s="117"/>
      <c r="C714" s="118"/>
      <c r="D714" s="118"/>
      <c r="E714" s="127" t="str">
        <f>IF(ISBLANK(D714),"",INDEX(ΑΜΚ,MATCH(D714,Data!$F$2:$F$999,0),1))</f>
        <v/>
      </c>
      <c r="F714" s="58" t="str">
        <f t="shared" si="11"/>
        <v/>
      </c>
      <c r="G714" s="59"/>
    </row>
    <row r="715" spans="1:7" ht="14.25" customHeight="1" x14ac:dyDescent="0.35">
      <c r="A715" s="116" t="s">
        <v>1123</v>
      </c>
      <c r="B715" s="117"/>
      <c r="C715" s="118"/>
      <c r="D715" s="118"/>
      <c r="E715" s="127" t="str">
        <f>IF(ISBLANK(D715),"",INDEX(ΑΜΚ,MATCH(D715,Data!$F$2:$F$999,0),1))</f>
        <v/>
      </c>
      <c r="F715" s="58" t="str">
        <f t="shared" si="11"/>
        <v/>
      </c>
      <c r="G715" s="59"/>
    </row>
    <row r="716" spans="1:7" ht="14.25" customHeight="1" x14ac:dyDescent="0.35">
      <c r="A716" s="116" t="s">
        <v>1123</v>
      </c>
      <c r="B716" s="117"/>
      <c r="C716" s="118"/>
      <c r="D716" s="118"/>
      <c r="E716" s="127" t="str">
        <f>IF(ISBLANK(D716),"",INDEX(ΑΜΚ,MATCH(D716,Data!$F$2:$F$999,0),1))</f>
        <v/>
      </c>
      <c r="F716" s="58" t="str">
        <f t="shared" si="11"/>
        <v/>
      </c>
      <c r="G716" s="59"/>
    </row>
    <row r="717" spans="1:7" ht="14.25" customHeight="1" x14ac:dyDescent="0.35">
      <c r="A717" s="116" t="s">
        <v>1123</v>
      </c>
      <c r="B717" s="117"/>
      <c r="C717" s="118"/>
      <c r="D717" s="118"/>
      <c r="E717" s="127" t="str">
        <f>IF(ISBLANK(D717),"",INDEX(ΑΜΚ,MATCH(D717,Data!$F$2:$F$999,0),1))</f>
        <v/>
      </c>
      <c r="F717" s="58" t="str">
        <f t="shared" si="11"/>
        <v/>
      </c>
      <c r="G717" s="59"/>
    </row>
    <row r="718" spans="1:7" ht="14.25" customHeight="1" x14ac:dyDescent="0.35">
      <c r="A718" s="116" t="s">
        <v>1123</v>
      </c>
      <c r="B718" s="117"/>
      <c r="C718" s="118"/>
      <c r="D718" s="118"/>
      <c r="E718" s="127" t="str">
        <f>IF(ISBLANK(D718),"",INDEX(ΑΜΚ,MATCH(D718,Data!$F$2:$F$999,0),1))</f>
        <v/>
      </c>
      <c r="F718" s="58" t="str">
        <f t="shared" si="11"/>
        <v/>
      </c>
      <c r="G718" s="59"/>
    </row>
    <row r="719" spans="1:7" ht="14.25" customHeight="1" x14ac:dyDescent="0.35">
      <c r="A719" s="116" t="s">
        <v>1123</v>
      </c>
      <c r="B719" s="117"/>
      <c r="C719" s="118"/>
      <c r="D719" s="118"/>
      <c r="E719" s="127" t="str">
        <f>IF(ISBLANK(D719),"",INDEX(ΑΜΚ,MATCH(D719,Data!$F$2:$F$999,0),1))</f>
        <v/>
      </c>
      <c r="F719" s="58" t="str">
        <f t="shared" si="11"/>
        <v/>
      </c>
      <c r="G719" s="59"/>
    </row>
    <row r="720" spans="1:7" ht="14.25" customHeight="1" x14ac:dyDescent="0.35">
      <c r="A720" s="116" t="s">
        <v>1123</v>
      </c>
      <c r="B720" s="117"/>
      <c r="C720" s="118"/>
      <c r="D720" s="118"/>
      <c r="E720" s="127" t="str">
        <f>IF(ISBLANK(D720),"",INDEX(ΑΜΚ,MATCH(D720,Data!$F$2:$F$999,0),1))</f>
        <v/>
      </c>
      <c r="F720" s="58" t="str">
        <f t="shared" si="11"/>
        <v/>
      </c>
      <c r="G720" s="59"/>
    </row>
    <row r="721" spans="1:7" ht="14.25" customHeight="1" x14ac:dyDescent="0.35">
      <c r="A721" s="116" t="s">
        <v>1123</v>
      </c>
      <c r="B721" s="117"/>
      <c r="C721" s="118"/>
      <c r="D721" s="118"/>
      <c r="E721" s="127" t="str">
        <f>IF(ISBLANK(D721),"",INDEX(ΑΜΚ,MATCH(D721,Data!$F$2:$F$999,0),1))</f>
        <v/>
      </c>
      <c r="F721" s="58" t="str">
        <f t="shared" si="11"/>
        <v/>
      </c>
      <c r="G721" s="59"/>
    </row>
    <row r="722" spans="1:7" ht="14.25" customHeight="1" x14ac:dyDescent="0.35">
      <c r="A722" s="116" t="s">
        <v>1123</v>
      </c>
      <c r="B722" s="117"/>
      <c r="C722" s="118"/>
      <c r="D722" s="118"/>
      <c r="E722" s="127" t="str">
        <f>IF(ISBLANK(D722),"",INDEX(ΑΜΚ,MATCH(D722,Data!$F$2:$F$999,0),1))</f>
        <v/>
      </c>
      <c r="F722" s="58" t="str">
        <f t="shared" si="11"/>
        <v/>
      </c>
      <c r="G722" s="59"/>
    </row>
    <row r="723" spans="1:7" ht="14.25" customHeight="1" x14ac:dyDescent="0.35">
      <c r="A723" s="116" t="s">
        <v>1123</v>
      </c>
      <c r="B723" s="117"/>
      <c r="C723" s="118"/>
      <c r="D723" s="118"/>
      <c r="E723" s="127" t="str">
        <f>IF(ISBLANK(D723),"",INDEX(ΑΜΚ,MATCH(D723,Data!$F$2:$F$999,0),1))</f>
        <v/>
      </c>
      <c r="F723" s="58" t="str">
        <f t="shared" si="11"/>
        <v/>
      </c>
      <c r="G723" s="59"/>
    </row>
    <row r="724" spans="1:7" ht="14.25" customHeight="1" x14ac:dyDescent="0.35">
      <c r="A724" s="116" t="s">
        <v>1123</v>
      </c>
      <c r="B724" s="117"/>
      <c r="C724" s="118"/>
      <c r="D724" s="118"/>
      <c r="E724" s="127" t="str">
        <f>IF(ISBLANK(D724),"",INDEX(ΑΜΚ,MATCH(D724,Data!$F$2:$F$999,0),1))</f>
        <v/>
      </c>
      <c r="F724" s="58" t="str">
        <f t="shared" si="11"/>
        <v/>
      </c>
      <c r="G724" s="59"/>
    </row>
    <row r="725" spans="1:7" ht="14.25" customHeight="1" x14ac:dyDescent="0.35">
      <c r="A725" s="116" t="s">
        <v>1123</v>
      </c>
      <c r="B725" s="117"/>
      <c r="C725" s="118"/>
      <c r="D725" s="118"/>
      <c r="E725" s="127" t="str">
        <f>IF(ISBLANK(D725),"",INDEX(ΑΜΚ,MATCH(D725,Data!$F$2:$F$999,0),1))</f>
        <v/>
      </c>
      <c r="F725" s="58" t="str">
        <f t="shared" si="11"/>
        <v/>
      </c>
      <c r="G725" s="59"/>
    </row>
    <row r="726" spans="1:7" ht="14.25" customHeight="1" x14ac:dyDescent="0.35">
      <c r="A726" s="116" t="s">
        <v>1123</v>
      </c>
      <c r="B726" s="117"/>
      <c r="C726" s="118"/>
      <c r="D726" s="118"/>
      <c r="E726" s="127" t="str">
        <f>IF(ISBLANK(D726),"",INDEX(ΑΜΚ,MATCH(D726,Data!$F$2:$F$999,0),1))</f>
        <v/>
      </c>
      <c r="F726" s="58" t="str">
        <f t="shared" si="11"/>
        <v/>
      </c>
      <c r="G726" s="59"/>
    </row>
    <row r="727" spans="1:7" ht="14.25" customHeight="1" x14ac:dyDescent="0.35">
      <c r="A727" s="116" t="s">
        <v>1123</v>
      </c>
      <c r="B727" s="117"/>
      <c r="C727" s="118"/>
      <c r="D727" s="118"/>
      <c r="E727" s="127" t="str">
        <f>IF(ISBLANK(D727),"",INDEX(ΑΜΚ,MATCH(D727,Data!$F$2:$F$999,0),1))</f>
        <v/>
      </c>
      <c r="F727" s="58" t="str">
        <f t="shared" si="11"/>
        <v/>
      </c>
      <c r="G727" s="59"/>
    </row>
    <row r="728" spans="1:7" ht="14.25" customHeight="1" x14ac:dyDescent="0.35">
      <c r="A728" s="116" t="s">
        <v>1123</v>
      </c>
      <c r="B728" s="117"/>
      <c r="C728" s="118"/>
      <c r="D728" s="118"/>
      <c r="E728" s="127" t="str">
        <f>IF(ISBLANK(D728),"",INDEX(ΑΜΚ,MATCH(D728,Data!$F$2:$F$999,0),1))</f>
        <v/>
      </c>
      <c r="F728" s="58" t="str">
        <f t="shared" si="11"/>
        <v/>
      </c>
      <c r="G728" s="59"/>
    </row>
    <row r="729" spans="1:7" ht="14.25" customHeight="1" x14ac:dyDescent="0.35">
      <c r="A729" s="116" t="s">
        <v>1123</v>
      </c>
      <c r="B729" s="117"/>
      <c r="C729" s="118"/>
      <c r="D729" s="118"/>
      <c r="E729" s="127" t="str">
        <f>IF(ISBLANK(D729),"",INDEX(ΑΜΚ,MATCH(D729,Data!$F$2:$F$999,0),1))</f>
        <v/>
      </c>
      <c r="F729" s="58" t="str">
        <f t="shared" si="11"/>
        <v/>
      </c>
      <c r="G729" s="59"/>
    </row>
    <row r="730" spans="1:7" ht="14.25" customHeight="1" x14ac:dyDescent="0.35">
      <c r="A730" s="116" t="s">
        <v>1123</v>
      </c>
      <c r="B730" s="117"/>
      <c r="C730" s="118"/>
      <c r="D730" s="118"/>
      <c r="E730" s="127" t="str">
        <f>IF(ISBLANK(D730),"",INDEX(ΑΜΚ,MATCH(D730,Data!$F$2:$F$999,0),1))</f>
        <v/>
      </c>
      <c r="F730" s="58" t="str">
        <f t="shared" si="11"/>
        <v/>
      </c>
      <c r="G730" s="59"/>
    </row>
    <row r="731" spans="1:7" ht="14.25" customHeight="1" x14ac:dyDescent="0.35">
      <c r="A731" s="116" t="s">
        <v>1123</v>
      </c>
      <c r="B731" s="117"/>
      <c r="C731" s="118"/>
      <c r="D731" s="118"/>
      <c r="E731" s="127" t="str">
        <f>IF(ISBLANK(D731),"",INDEX(ΑΜΚ,MATCH(D731,Data!$F$2:$F$999,0),1))</f>
        <v/>
      </c>
      <c r="F731" s="58" t="str">
        <f t="shared" si="11"/>
        <v/>
      </c>
      <c r="G731" s="59"/>
    </row>
    <row r="732" spans="1:7" ht="14.25" customHeight="1" x14ac:dyDescent="0.35">
      <c r="A732" s="116" t="s">
        <v>1123</v>
      </c>
      <c r="B732" s="117"/>
      <c r="C732" s="118"/>
      <c r="D732" s="118"/>
      <c r="E732" s="127" t="str">
        <f>IF(ISBLANK(D732),"",INDEX(ΑΜΚ,MATCH(D732,Data!$F$2:$F$999,0),1))</f>
        <v/>
      </c>
      <c r="F732" s="58" t="str">
        <f t="shared" si="11"/>
        <v/>
      </c>
      <c r="G732" s="59"/>
    </row>
    <row r="733" spans="1:7" ht="14.25" customHeight="1" x14ac:dyDescent="0.35">
      <c r="A733" s="116" t="s">
        <v>1123</v>
      </c>
      <c r="B733" s="117"/>
      <c r="C733" s="118"/>
      <c r="D733" s="118"/>
      <c r="E733" s="127" t="str">
        <f>IF(ISBLANK(D733),"",INDEX(ΑΜΚ,MATCH(D733,Data!$F$2:$F$999,0),1))</f>
        <v/>
      </c>
      <c r="F733" s="58" t="str">
        <f t="shared" si="11"/>
        <v/>
      </c>
      <c r="G733" s="59"/>
    </row>
    <row r="734" spans="1:7" ht="14.25" customHeight="1" x14ac:dyDescent="0.35">
      <c r="A734" s="116" t="s">
        <v>1123</v>
      </c>
      <c r="B734" s="117"/>
      <c r="C734" s="118"/>
      <c r="D734" s="118"/>
      <c r="E734" s="127" t="str">
        <f>IF(ISBLANK(D734),"",INDEX(ΑΜΚ,MATCH(D734,Data!$F$2:$F$999,0),1))</f>
        <v/>
      </c>
      <c r="F734" s="58" t="str">
        <f t="shared" si="11"/>
        <v/>
      </c>
      <c r="G734" s="59"/>
    </row>
    <row r="735" spans="1:7" ht="14.25" customHeight="1" x14ac:dyDescent="0.35">
      <c r="A735" s="116" t="s">
        <v>1123</v>
      </c>
      <c r="B735" s="117"/>
      <c r="C735" s="118"/>
      <c r="D735" s="118"/>
      <c r="E735" s="127" t="str">
        <f>IF(ISBLANK(D735),"",INDEX(ΑΜΚ,MATCH(D735,Data!$F$2:$F$999,0),1))</f>
        <v/>
      </c>
      <c r="F735" s="58" t="str">
        <f t="shared" si="11"/>
        <v/>
      </c>
      <c r="G735" s="59"/>
    </row>
    <row r="736" spans="1:7" ht="14.25" customHeight="1" x14ac:dyDescent="0.35">
      <c r="A736" s="116" t="s">
        <v>1123</v>
      </c>
      <c r="B736" s="117"/>
      <c r="C736" s="118"/>
      <c r="D736" s="118"/>
      <c r="E736" s="127" t="str">
        <f>IF(ISBLANK(D736),"",INDEX(ΑΜΚ,MATCH(D736,Data!$F$2:$F$999,0),1))</f>
        <v/>
      </c>
      <c r="F736" s="58" t="str">
        <f t="shared" si="11"/>
        <v/>
      </c>
      <c r="G736" s="59"/>
    </row>
    <row r="737" spans="1:7" ht="14.25" customHeight="1" x14ac:dyDescent="0.35">
      <c r="A737" s="116" t="s">
        <v>1123</v>
      </c>
      <c r="B737" s="117"/>
      <c r="C737" s="118"/>
      <c r="D737" s="118"/>
      <c r="E737" s="127" t="str">
        <f>IF(ISBLANK(D737),"",INDEX(ΑΜΚ,MATCH(D737,Data!$F$2:$F$999,0),1))</f>
        <v/>
      </c>
      <c r="F737" s="58" t="str">
        <f t="shared" si="11"/>
        <v/>
      </c>
      <c r="G737" s="59"/>
    </row>
    <row r="738" spans="1:7" ht="14.25" customHeight="1" x14ac:dyDescent="0.35">
      <c r="A738" s="116" t="s">
        <v>1123</v>
      </c>
      <c r="B738" s="117"/>
      <c r="C738" s="118"/>
      <c r="D738" s="118"/>
      <c r="E738" s="127" t="str">
        <f>IF(ISBLANK(D738),"",INDEX(ΑΜΚ,MATCH(D738,Data!$F$2:$F$999,0),1))</f>
        <v/>
      </c>
      <c r="F738" s="58" t="str">
        <f t="shared" si="11"/>
        <v/>
      </c>
      <c r="G738" s="59"/>
    </row>
    <row r="739" spans="1:7" ht="14.25" customHeight="1" x14ac:dyDescent="0.35">
      <c r="A739" s="116" t="s">
        <v>1123</v>
      </c>
      <c r="B739" s="117"/>
      <c r="C739" s="118"/>
      <c r="D739" s="118"/>
      <c r="E739" s="127" t="str">
        <f>IF(ISBLANK(D739),"",INDEX(ΑΜΚ,MATCH(D739,Data!$F$2:$F$999,0),1))</f>
        <v/>
      </c>
      <c r="F739" s="58" t="str">
        <f t="shared" si="11"/>
        <v/>
      </c>
      <c r="G739" s="59"/>
    </row>
    <row r="740" spans="1:7" ht="14.25" customHeight="1" x14ac:dyDescent="0.35">
      <c r="A740" s="116" t="s">
        <v>1123</v>
      </c>
      <c r="B740" s="117"/>
      <c r="C740" s="118"/>
      <c r="D740" s="118"/>
      <c r="E740" s="127" t="str">
        <f>IF(ISBLANK(D740),"",INDEX(ΑΜΚ,MATCH(D740,Data!$F$2:$F$999,0),1))</f>
        <v/>
      </c>
      <c r="F740" s="58" t="str">
        <f t="shared" si="11"/>
        <v/>
      </c>
      <c r="G740" s="59"/>
    </row>
    <row r="741" spans="1:7" ht="14.25" customHeight="1" x14ac:dyDescent="0.35">
      <c r="A741" s="116" t="s">
        <v>1123</v>
      </c>
      <c r="B741" s="117"/>
      <c r="C741" s="118"/>
      <c r="D741" s="118"/>
      <c r="E741" s="127" t="str">
        <f>IF(ISBLANK(D741),"",INDEX(ΑΜΚ,MATCH(D741,Data!$F$2:$F$999,0),1))</f>
        <v/>
      </c>
      <c r="F741" s="58" t="str">
        <f t="shared" si="11"/>
        <v/>
      </c>
      <c r="G741" s="59"/>
    </row>
    <row r="742" spans="1:7" ht="14.25" customHeight="1" x14ac:dyDescent="0.35">
      <c r="A742" s="116" t="s">
        <v>1123</v>
      </c>
      <c r="B742" s="117"/>
      <c r="C742" s="118"/>
      <c r="D742" s="118"/>
      <c r="E742" s="127" t="str">
        <f>IF(ISBLANK(D742),"",INDEX(ΑΜΚ,MATCH(D742,Data!$F$2:$F$999,0),1))</f>
        <v/>
      </c>
      <c r="F742" s="58" t="str">
        <f t="shared" si="11"/>
        <v/>
      </c>
      <c r="G742" s="59"/>
    </row>
    <row r="743" spans="1:7" ht="14.25" customHeight="1" x14ac:dyDescent="0.35">
      <c r="A743" s="116" t="s">
        <v>1123</v>
      </c>
      <c r="B743" s="117"/>
      <c r="C743" s="118"/>
      <c r="D743" s="118"/>
      <c r="E743" s="127" t="str">
        <f>IF(ISBLANK(D743),"",INDEX(ΑΜΚ,MATCH(D743,Data!$F$2:$F$999,0),1))</f>
        <v/>
      </c>
      <c r="F743" s="58" t="str">
        <f t="shared" si="11"/>
        <v/>
      </c>
      <c r="G743" s="59"/>
    </row>
    <row r="744" spans="1:7" ht="14.25" customHeight="1" x14ac:dyDescent="0.35">
      <c r="A744" s="116" t="s">
        <v>1123</v>
      </c>
      <c r="B744" s="117"/>
      <c r="C744" s="118"/>
      <c r="D744" s="118"/>
      <c r="E744" s="127" t="str">
        <f>IF(ISBLANK(D744),"",INDEX(ΑΜΚ,MATCH(D744,Data!$F$2:$F$999,0),1))</f>
        <v/>
      </c>
      <c r="F744" s="58" t="str">
        <f t="shared" si="11"/>
        <v/>
      </c>
      <c r="G744" s="59"/>
    </row>
    <row r="745" spans="1:7" ht="14.25" customHeight="1" x14ac:dyDescent="0.35">
      <c r="A745" s="116" t="s">
        <v>1123</v>
      </c>
      <c r="B745" s="117"/>
      <c r="C745" s="118"/>
      <c r="D745" s="118"/>
      <c r="E745" s="127" t="str">
        <f>IF(ISBLANK(D745),"",INDEX(ΑΜΚ,MATCH(D745,Data!$F$2:$F$999,0),1))</f>
        <v/>
      </c>
      <c r="F745" s="58" t="str">
        <f t="shared" si="11"/>
        <v/>
      </c>
      <c r="G745" s="59"/>
    </row>
    <row r="746" spans="1:7" ht="14.25" customHeight="1" x14ac:dyDescent="0.35">
      <c r="A746" s="116" t="s">
        <v>1123</v>
      </c>
      <c r="B746" s="117"/>
      <c r="C746" s="118"/>
      <c r="D746" s="118"/>
      <c r="E746" s="127" t="str">
        <f>IF(ISBLANK(D746),"",INDEX(ΑΜΚ,MATCH(D746,Data!$F$2:$F$999,0),1))</f>
        <v/>
      </c>
      <c r="F746" s="58" t="str">
        <f t="shared" si="11"/>
        <v/>
      </c>
      <c r="G746" s="59"/>
    </row>
    <row r="747" spans="1:7" ht="14.25" customHeight="1" x14ac:dyDescent="0.35">
      <c r="A747" s="116" t="s">
        <v>1123</v>
      </c>
      <c r="B747" s="117"/>
      <c r="C747" s="118"/>
      <c r="D747" s="118"/>
      <c r="E747" s="127" t="str">
        <f>IF(ISBLANK(D747),"",INDEX(ΑΜΚ,MATCH(D747,Data!$F$2:$F$999,0),1))</f>
        <v/>
      </c>
      <c r="F747" s="58" t="str">
        <f t="shared" si="11"/>
        <v/>
      </c>
      <c r="G747" s="59"/>
    </row>
    <row r="748" spans="1:7" ht="14.25" customHeight="1" x14ac:dyDescent="0.35">
      <c r="A748" s="116" t="s">
        <v>1123</v>
      </c>
      <c r="B748" s="117"/>
      <c r="C748" s="118"/>
      <c r="D748" s="118"/>
      <c r="E748" s="127" t="str">
        <f>IF(ISBLANK(D748),"",INDEX(ΑΜΚ,MATCH(D748,Data!$F$2:$F$999,0),1))</f>
        <v/>
      </c>
      <c r="F748" s="58" t="str">
        <f t="shared" si="11"/>
        <v/>
      </c>
      <c r="G748" s="59"/>
    </row>
    <row r="749" spans="1:7" ht="14.25" customHeight="1" x14ac:dyDescent="0.35">
      <c r="A749" s="116" t="s">
        <v>1123</v>
      </c>
      <c r="B749" s="117"/>
      <c r="C749" s="118"/>
      <c r="D749" s="118"/>
      <c r="E749" s="127" t="str">
        <f>IF(ISBLANK(D749),"",INDEX(ΑΜΚ,MATCH(D749,Data!$F$2:$F$999,0),1))</f>
        <v/>
      </c>
      <c r="F749" s="58" t="str">
        <f t="shared" si="11"/>
        <v/>
      </c>
      <c r="G749" s="59"/>
    </row>
    <row r="750" spans="1:7" ht="14.25" customHeight="1" x14ac:dyDescent="0.35">
      <c r="A750" s="116" t="s">
        <v>1123</v>
      </c>
      <c r="B750" s="117"/>
      <c r="C750" s="118"/>
      <c r="D750" s="118"/>
      <c r="E750" s="127" t="str">
        <f>IF(ISBLANK(D750),"",INDEX(ΑΜΚ,MATCH(D750,Data!$F$2:$F$999,0),1))</f>
        <v/>
      </c>
      <c r="F750" s="58" t="str">
        <f t="shared" si="11"/>
        <v/>
      </c>
      <c r="G750" s="59"/>
    </row>
    <row r="751" spans="1:7" ht="14.25" customHeight="1" x14ac:dyDescent="0.35">
      <c r="A751" s="116" t="s">
        <v>1123</v>
      </c>
      <c r="B751" s="117"/>
      <c r="C751" s="118"/>
      <c r="D751" s="118"/>
      <c r="E751" s="127" t="str">
        <f>IF(ISBLANK(D751),"",INDEX(ΑΜΚ,MATCH(D751,Data!$F$2:$F$999,0),1))</f>
        <v/>
      </c>
      <c r="F751" s="58" t="str">
        <f t="shared" si="11"/>
        <v/>
      </c>
      <c r="G751" s="59"/>
    </row>
    <row r="752" spans="1:7" ht="14.25" customHeight="1" x14ac:dyDescent="0.35">
      <c r="A752" s="116" t="s">
        <v>1123</v>
      </c>
      <c r="B752" s="117"/>
      <c r="C752" s="118"/>
      <c r="D752" s="118"/>
      <c r="E752" s="127" t="str">
        <f>IF(ISBLANK(D752),"",INDEX(ΑΜΚ,MATCH(D752,Data!$F$2:$F$999,0),1))</f>
        <v/>
      </c>
      <c r="F752" s="58" t="str">
        <f t="shared" si="11"/>
        <v/>
      </c>
      <c r="G752" s="59"/>
    </row>
    <row r="753" spans="1:7" ht="14.25" customHeight="1" x14ac:dyDescent="0.35">
      <c r="A753" s="116" t="s">
        <v>1123</v>
      </c>
      <c r="B753" s="117"/>
      <c r="C753" s="118"/>
      <c r="D753" s="118"/>
      <c r="E753" s="127" t="str">
        <f>IF(ISBLANK(D753),"",INDEX(ΑΜΚ,MATCH(D753,Data!$F$2:$F$999,0),1))</f>
        <v/>
      </c>
      <c r="F753" s="58" t="str">
        <f t="shared" si="11"/>
        <v/>
      </c>
      <c r="G753" s="59"/>
    </row>
    <row r="754" spans="1:7" ht="14.25" customHeight="1" x14ac:dyDescent="0.35">
      <c r="A754" s="116" t="s">
        <v>1123</v>
      </c>
      <c r="B754" s="117"/>
      <c r="C754" s="118"/>
      <c r="D754" s="118"/>
      <c r="E754" s="127" t="str">
        <f>IF(ISBLANK(D754),"",INDEX(ΑΜΚ,MATCH(D754,Data!$F$2:$F$999,0),1))</f>
        <v/>
      </c>
      <c r="F754" s="58" t="str">
        <f t="shared" si="11"/>
        <v/>
      </c>
      <c r="G754" s="59"/>
    </row>
    <row r="755" spans="1:7" ht="14.25" customHeight="1" x14ac:dyDescent="0.35">
      <c r="A755" s="116" t="s">
        <v>1123</v>
      </c>
      <c r="B755" s="117"/>
      <c r="C755" s="118"/>
      <c r="D755" s="118"/>
      <c r="E755" s="127" t="str">
        <f>IF(ISBLANK(D755),"",INDEX(ΑΜΚ,MATCH(D755,Data!$F$2:$F$999,0),1))</f>
        <v/>
      </c>
      <c r="F755" s="58" t="str">
        <f t="shared" si="11"/>
        <v/>
      </c>
      <c r="G755" s="59"/>
    </row>
    <row r="756" spans="1:7" ht="14.25" customHeight="1" x14ac:dyDescent="0.35">
      <c r="A756" s="116" t="s">
        <v>1123</v>
      </c>
      <c r="B756" s="117"/>
      <c r="C756" s="118"/>
      <c r="D756" s="118"/>
      <c r="E756" s="127" t="str">
        <f>IF(ISBLANK(D756),"",INDEX(ΑΜΚ,MATCH(D756,Data!$F$2:$F$999,0),1))</f>
        <v/>
      </c>
      <c r="F756" s="58" t="str">
        <f t="shared" si="11"/>
        <v/>
      </c>
      <c r="G756" s="59"/>
    </row>
    <row r="757" spans="1:7" ht="14.25" customHeight="1" x14ac:dyDescent="0.35">
      <c r="A757" s="116" t="s">
        <v>1123</v>
      </c>
      <c r="B757" s="117"/>
      <c r="C757" s="118"/>
      <c r="D757" s="118"/>
      <c r="E757" s="127" t="str">
        <f>IF(ISBLANK(D757),"",INDEX(ΑΜΚ,MATCH(D757,Data!$F$2:$F$999,0),1))</f>
        <v/>
      </c>
      <c r="F757" s="58" t="str">
        <f t="shared" si="11"/>
        <v/>
      </c>
      <c r="G757" s="59"/>
    </row>
    <row r="758" spans="1:7" ht="14.25" customHeight="1" x14ac:dyDescent="0.35">
      <c r="A758" s="116" t="s">
        <v>1123</v>
      </c>
      <c r="B758" s="117"/>
      <c r="C758" s="118"/>
      <c r="D758" s="118"/>
      <c r="E758" s="127" t="str">
        <f>IF(ISBLANK(D758),"",INDEX(ΑΜΚ,MATCH(D758,Data!$F$2:$F$999,0),1))</f>
        <v/>
      </c>
      <c r="F758" s="58" t="str">
        <f t="shared" si="11"/>
        <v/>
      </c>
      <c r="G758" s="59"/>
    </row>
    <row r="759" spans="1:7" ht="14.25" customHeight="1" x14ac:dyDescent="0.35">
      <c r="A759" s="116" t="s">
        <v>1123</v>
      </c>
      <c r="B759" s="117"/>
      <c r="C759" s="118"/>
      <c r="D759" s="118"/>
      <c r="E759" s="127" t="str">
        <f>IF(ISBLANK(D759),"",INDEX(ΑΜΚ,MATCH(D759,Data!$F$2:$F$999,0),1))</f>
        <v/>
      </c>
      <c r="F759" s="58" t="str">
        <f t="shared" si="11"/>
        <v/>
      </c>
      <c r="G759" s="59"/>
    </row>
    <row r="760" spans="1:7" ht="14.25" customHeight="1" x14ac:dyDescent="0.35">
      <c r="A760" s="116" t="s">
        <v>1123</v>
      </c>
      <c r="B760" s="117"/>
      <c r="C760" s="118"/>
      <c r="D760" s="118"/>
      <c r="E760" s="127" t="str">
        <f>IF(ISBLANK(D760),"",INDEX(ΑΜΚ,MATCH(D760,Data!$F$2:$F$999,0),1))</f>
        <v/>
      </c>
      <c r="F760" s="58" t="str">
        <f t="shared" si="11"/>
        <v/>
      </c>
      <c r="G760" s="59"/>
    </row>
    <row r="761" spans="1:7" ht="14.25" customHeight="1" x14ac:dyDescent="0.35">
      <c r="A761" s="116" t="s">
        <v>1123</v>
      </c>
      <c r="B761" s="117"/>
      <c r="C761" s="118"/>
      <c r="D761" s="118"/>
      <c r="E761" s="127" t="str">
        <f>IF(ISBLANK(D761),"",INDEX(ΑΜΚ,MATCH(D761,Data!$F$2:$F$999,0),1))</f>
        <v/>
      </c>
      <c r="F761" s="58" t="str">
        <f t="shared" si="11"/>
        <v/>
      </c>
      <c r="G761" s="59"/>
    </row>
    <row r="762" spans="1:7" ht="14.25" customHeight="1" x14ac:dyDescent="0.35">
      <c r="A762" s="116" t="s">
        <v>1123</v>
      </c>
      <c r="B762" s="117"/>
      <c r="C762" s="118"/>
      <c r="D762" s="118"/>
      <c r="E762" s="127" t="str">
        <f>IF(ISBLANK(D762),"",INDEX(ΑΜΚ,MATCH(D762,Data!$F$2:$F$999,0),1))</f>
        <v/>
      </c>
      <c r="F762" s="58" t="str">
        <f t="shared" si="11"/>
        <v/>
      </c>
      <c r="G762" s="59"/>
    </row>
    <row r="763" spans="1:7" ht="14.25" customHeight="1" x14ac:dyDescent="0.35">
      <c r="A763" s="116" t="s">
        <v>1123</v>
      </c>
      <c r="B763" s="117"/>
      <c r="C763" s="118"/>
      <c r="D763" s="118"/>
      <c r="E763" s="127" t="str">
        <f>IF(ISBLANK(D763),"",INDEX(ΑΜΚ,MATCH(D763,Data!$F$2:$F$999,0),1))</f>
        <v/>
      </c>
      <c r="F763" s="58" t="str">
        <f t="shared" si="11"/>
        <v/>
      </c>
      <c r="G763" s="59"/>
    </row>
    <row r="764" spans="1:7" ht="14.25" customHeight="1" x14ac:dyDescent="0.35">
      <c r="A764" s="116" t="s">
        <v>1123</v>
      </c>
      <c r="B764" s="117"/>
      <c r="C764" s="118"/>
      <c r="D764" s="118"/>
      <c r="E764" s="127" t="str">
        <f>IF(ISBLANK(D764),"",INDEX(ΑΜΚ,MATCH(D764,Data!$F$2:$F$999,0),1))</f>
        <v/>
      </c>
      <c r="F764" s="58" t="str">
        <f t="shared" si="11"/>
        <v/>
      </c>
      <c r="G764" s="59"/>
    </row>
    <row r="765" spans="1:7" ht="14.25" customHeight="1" x14ac:dyDescent="0.35">
      <c r="A765" s="116" t="s">
        <v>1123</v>
      </c>
      <c r="B765" s="117"/>
      <c r="C765" s="118"/>
      <c r="D765" s="118"/>
      <c r="E765" s="127" t="str">
        <f>IF(ISBLANK(D765),"",INDEX(ΑΜΚ,MATCH(D765,Data!$F$2:$F$999,0),1))</f>
        <v/>
      </c>
      <c r="F765" s="58" t="str">
        <f t="shared" si="11"/>
        <v/>
      </c>
      <c r="G765" s="59"/>
    </row>
    <row r="766" spans="1:7" ht="14.25" customHeight="1" x14ac:dyDescent="0.35">
      <c r="A766" s="116" t="s">
        <v>1123</v>
      </c>
      <c r="B766" s="117"/>
      <c r="C766" s="118"/>
      <c r="D766" s="118"/>
      <c r="E766" s="127" t="str">
        <f>IF(ISBLANK(D766),"",INDEX(ΑΜΚ,MATCH(D766,Data!$F$2:$F$999,0),1))</f>
        <v/>
      </c>
      <c r="F766" s="58" t="str">
        <f t="shared" si="11"/>
        <v/>
      </c>
      <c r="G766" s="59"/>
    </row>
    <row r="767" spans="1:7" ht="14.25" customHeight="1" x14ac:dyDescent="0.35">
      <c r="A767" s="116" t="s">
        <v>1123</v>
      </c>
      <c r="B767" s="117"/>
      <c r="C767" s="118"/>
      <c r="D767" s="118"/>
      <c r="E767" s="127" t="str">
        <f>IF(ISBLANK(D767),"",INDEX(ΑΜΚ,MATCH(D767,Data!$F$2:$F$999,0),1))</f>
        <v/>
      </c>
      <c r="F767" s="58" t="str">
        <f t="shared" si="11"/>
        <v/>
      </c>
      <c r="G767" s="59"/>
    </row>
    <row r="768" spans="1:7" ht="14.25" customHeight="1" x14ac:dyDescent="0.35">
      <c r="A768" s="116" t="s">
        <v>1123</v>
      </c>
      <c r="B768" s="117"/>
      <c r="C768" s="118"/>
      <c r="D768" s="118"/>
      <c r="E768" s="127" t="str">
        <f>IF(ISBLANK(D768),"",INDEX(ΑΜΚ,MATCH(D768,Data!$F$2:$F$999,0),1))</f>
        <v/>
      </c>
      <c r="F768" s="58" t="str">
        <f t="shared" si="11"/>
        <v/>
      </c>
      <c r="G768" s="59"/>
    </row>
    <row r="769" spans="1:7" ht="14.25" customHeight="1" x14ac:dyDescent="0.35">
      <c r="A769" s="116" t="s">
        <v>1123</v>
      </c>
      <c r="B769" s="117"/>
      <c r="C769" s="118"/>
      <c r="D769" s="118"/>
      <c r="E769" s="127" t="str">
        <f>IF(ISBLANK(D769),"",INDEX(ΑΜΚ,MATCH(D769,Data!$F$2:$F$999,0),1))</f>
        <v/>
      </c>
      <c r="F769" s="58" t="str">
        <f t="shared" si="11"/>
        <v/>
      </c>
      <c r="G769" s="59"/>
    </row>
    <row r="770" spans="1:7" ht="14.25" customHeight="1" x14ac:dyDescent="0.35">
      <c r="A770" s="116" t="s">
        <v>1123</v>
      </c>
      <c r="B770" s="117"/>
      <c r="C770" s="118"/>
      <c r="D770" s="118"/>
      <c r="E770" s="127" t="str">
        <f>IF(ISBLANK(D770),"",INDEX(ΑΜΚ,MATCH(D770,Data!$F$2:$F$999,0),1))</f>
        <v/>
      </c>
      <c r="F770" s="58" t="str">
        <f t="shared" ref="F770:F833" si="12">IF(ISBLANK(C770),"",INDEX(ΚΩΔ_ΜΑΘΗΜ_ΑΙΣΘ_Α2,MATCH(C770,ΜΑΘΗΜ_ΑΙΣΘ_Α2,0)))</f>
        <v/>
      </c>
      <c r="G770" s="59"/>
    </row>
    <row r="771" spans="1:7" ht="14.25" customHeight="1" x14ac:dyDescent="0.35">
      <c r="A771" s="116" t="s">
        <v>1123</v>
      </c>
      <c r="B771" s="117"/>
      <c r="C771" s="118"/>
      <c r="D771" s="118"/>
      <c r="E771" s="127" t="str">
        <f>IF(ISBLANK(D771),"",INDEX(ΑΜΚ,MATCH(D771,Data!$F$2:$F$999,0),1))</f>
        <v/>
      </c>
      <c r="F771" s="58" t="str">
        <f t="shared" si="12"/>
        <v/>
      </c>
      <c r="G771" s="59"/>
    </row>
    <row r="772" spans="1:7" ht="14.25" customHeight="1" x14ac:dyDescent="0.35">
      <c r="A772" s="116" t="s">
        <v>1123</v>
      </c>
      <c r="B772" s="117"/>
      <c r="C772" s="118"/>
      <c r="D772" s="118"/>
      <c r="E772" s="127" t="str">
        <f>IF(ISBLANK(D772),"",INDEX(ΑΜΚ,MATCH(D772,Data!$F$2:$F$999,0),1))</f>
        <v/>
      </c>
      <c r="F772" s="58" t="str">
        <f t="shared" si="12"/>
        <v/>
      </c>
      <c r="G772" s="59"/>
    </row>
    <row r="773" spans="1:7" ht="14.25" customHeight="1" x14ac:dyDescent="0.35">
      <c r="A773" s="116" t="s">
        <v>1123</v>
      </c>
      <c r="B773" s="117"/>
      <c r="C773" s="118"/>
      <c r="D773" s="118"/>
      <c r="E773" s="127" t="str">
        <f>IF(ISBLANK(D773),"",INDEX(ΑΜΚ,MATCH(D773,Data!$F$2:$F$999,0),1))</f>
        <v/>
      </c>
      <c r="F773" s="58" t="str">
        <f t="shared" si="12"/>
        <v/>
      </c>
      <c r="G773" s="59"/>
    </row>
    <row r="774" spans="1:7" ht="14.25" customHeight="1" x14ac:dyDescent="0.35">
      <c r="A774" s="116" t="s">
        <v>1123</v>
      </c>
      <c r="B774" s="117"/>
      <c r="C774" s="118"/>
      <c r="D774" s="118"/>
      <c r="E774" s="127" t="str">
        <f>IF(ISBLANK(D774),"",INDEX(ΑΜΚ,MATCH(D774,Data!$F$2:$F$999,0),1))</f>
        <v/>
      </c>
      <c r="F774" s="58" t="str">
        <f t="shared" si="12"/>
        <v/>
      </c>
      <c r="G774" s="59"/>
    </row>
    <row r="775" spans="1:7" ht="14.25" customHeight="1" x14ac:dyDescent="0.35">
      <c r="A775" s="116" t="s">
        <v>1123</v>
      </c>
      <c r="B775" s="117"/>
      <c r="C775" s="118"/>
      <c r="D775" s="118"/>
      <c r="E775" s="127" t="str">
        <f>IF(ISBLANK(D775),"",INDEX(ΑΜΚ,MATCH(D775,Data!$F$2:$F$999,0),1))</f>
        <v/>
      </c>
      <c r="F775" s="58" t="str">
        <f t="shared" si="12"/>
        <v/>
      </c>
      <c r="G775" s="59"/>
    </row>
    <row r="776" spans="1:7" ht="14.25" customHeight="1" x14ac:dyDescent="0.35">
      <c r="A776" s="116" t="s">
        <v>1123</v>
      </c>
      <c r="B776" s="117"/>
      <c r="C776" s="118"/>
      <c r="D776" s="118"/>
      <c r="E776" s="127" t="str">
        <f>IF(ISBLANK(D776),"",INDEX(ΑΜΚ,MATCH(D776,Data!$F$2:$F$999,0),1))</f>
        <v/>
      </c>
      <c r="F776" s="58" t="str">
        <f t="shared" si="12"/>
        <v/>
      </c>
      <c r="G776" s="59"/>
    </row>
    <row r="777" spans="1:7" ht="14.25" customHeight="1" x14ac:dyDescent="0.35">
      <c r="A777" s="116" t="s">
        <v>1123</v>
      </c>
      <c r="B777" s="117"/>
      <c r="C777" s="118"/>
      <c r="D777" s="118"/>
      <c r="E777" s="127" t="str">
        <f>IF(ISBLANK(D777),"",INDEX(ΑΜΚ,MATCH(D777,Data!$F$2:$F$999,0),1))</f>
        <v/>
      </c>
      <c r="F777" s="58" t="str">
        <f t="shared" si="12"/>
        <v/>
      </c>
      <c r="G777" s="59"/>
    </row>
    <row r="778" spans="1:7" ht="14.25" customHeight="1" x14ac:dyDescent="0.35">
      <c r="A778" s="116" t="s">
        <v>1123</v>
      </c>
      <c r="B778" s="117"/>
      <c r="C778" s="118"/>
      <c r="D778" s="118"/>
      <c r="E778" s="127" t="str">
        <f>IF(ISBLANK(D778),"",INDEX(ΑΜΚ,MATCH(D778,Data!$F$2:$F$999,0),1))</f>
        <v/>
      </c>
      <c r="F778" s="58" t="str">
        <f t="shared" si="12"/>
        <v/>
      </c>
      <c r="G778" s="59"/>
    </row>
    <row r="779" spans="1:7" ht="14.25" customHeight="1" x14ac:dyDescent="0.35">
      <c r="A779" s="116" t="s">
        <v>1123</v>
      </c>
      <c r="B779" s="117"/>
      <c r="C779" s="118"/>
      <c r="D779" s="118"/>
      <c r="E779" s="127" t="str">
        <f>IF(ISBLANK(D779),"",INDEX(ΑΜΚ,MATCH(D779,Data!$F$2:$F$999,0),1))</f>
        <v/>
      </c>
      <c r="F779" s="58" t="str">
        <f t="shared" si="12"/>
        <v/>
      </c>
      <c r="G779" s="59"/>
    </row>
    <row r="780" spans="1:7" ht="14.25" customHeight="1" x14ac:dyDescent="0.35">
      <c r="A780" s="116" t="s">
        <v>1123</v>
      </c>
      <c r="B780" s="117"/>
      <c r="C780" s="118"/>
      <c r="D780" s="118"/>
      <c r="E780" s="127" t="str">
        <f>IF(ISBLANK(D780),"",INDEX(ΑΜΚ,MATCH(D780,Data!$F$2:$F$999,0),1))</f>
        <v/>
      </c>
      <c r="F780" s="58" t="str">
        <f t="shared" si="12"/>
        <v/>
      </c>
      <c r="G780" s="59"/>
    </row>
    <row r="781" spans="1:7" ht="14.25" customHeight="1" x14ac:dyDescent="0.35">
      <c r="A781" s="116" t="s">
        <v>1123</v>
      </c>
      <c r="B781" s="117"/>
      <c r="C781" s="118"/>
      <c r="D781" s="118"/>
      <c r="E781" s="127" t="str">
        <f>IF(ISBLANK(D781),"",INDEX(ΑΜΚ,MATCH(D781,Data!$F$2:$F$999,0),1))</f>
        <v/>
      </c>
      <c r="F781" s="58" t="str">
        <f t="shared" si="12"/>
        <v/>
      </c>
      <c r="G781" s="59"/>
    </row>
    <row r="782" spans="1:7" ht="14.25" customHeight="1" x14ac:dyDescent="0.35">
      <c r="A782" s="116" t="s">
        <v>1123</v>
      </c>
      <c r="B782" s="117"/>
      <c r="C782" s="118"/>
      <c r="D782" s="118"/>
      <c r="E782" s="127" t="str">
        <f>IF(ISBLANK(D782),"",INDEX(ΑΜΚ,MATCH(D782,Data!$F$2:$F$999,0),1))</f>
        <v/>
      </c>
      <c r="F782" s="58" t="str">
        <f t="shared" si="12"/>
        <v/>
      </c>
      <c r="G782" s="59"/>
    </row>
    <row r="783" spans="1:7" ht="14.25" customHeight="1" x14ac:dyDescent="0.35">
      <c r="A783" s="116" t="s">
        <v>1123</v>
      </c>
      <c r="B783" s="117"/>
      <c r="C783" s="118"/>
      <c r="D783" s="118"/>
      <c r="E783" s="127" t="str">
        <f>IF(ISBLANK(D783),"",INDEX(ΑΜΚ,MATCH(D783,Data!$F$2:$F$999,0),1))</f>
        <v/>
      </c>
      <c r="F783" s="58" t="str">
        <f t="shared" si="12"/>
        <v/>
      </c>
      <c r="G783" s="59"/>
    </row>
    <row r="784" spans="1:7" ht="14.25" customHeight="1" x14ac:dyDescent="0.35">
      <c r="A784" s="116" t="s">
        <v>1123</v>
      </c>
      <c r="B784" s="117"/>
      <c r="C784" s="118"/>
      <c r="D784" s="118"/>
      <c r="E784" s="127" t="str">
        <f>IF(ISBLANK(D784),"",INDEX(ΑΜΚ,MATCH(D784,Data!$F$2:$F$999,0),1))</f>
        <v/>
      </c>
      <c r="F784" s="58" t="str">
        <f t="shared" si="12"/>
        <v/>
      </c>
      <c r="G784" s="59"/>
    </row>
    <row r="785" spans="1:7" ht="14.25" customHeight="1" x14ac:dyDescent="0.35">
      <c r="A785" s="116" t="s">
        <v>1123</v>
      </c>
      <c r="B785" s="117"/>
      <c r="C785" s="118"/>
      <c r="D785" s="118"/>
      <c r="E785" s="127" t="str">
        <f>IF(ISBLANK(D785),"",INDEX(ΑΜΚ,MATCH(D785,Data!$F$2:$F$999,0),1))</f>
        <v/>
      </c>
      <c r="F785" s="58" t="str">
        <f t="shared" si="12"/>
        <v/>
      </c>
      <c r="G785" s="59"/>
    </row>
    <row r="786" spans="1:7" ht="14.25" customHeight="1" x14ac:dyDescent="0.35">
      <c r="A786" s="116" t="s">
        <v>1123</v>
      </c>
      <c r="B786" s="117"/>
      <c r="C786" s="118"/>
      <c r="D786" s="118"/>
      <c r="E786" s="127" t="str">
        <f>IF(ISBLANK(D786),"",INDEX(ΑΜΚ,MATCH(D786,Data!$F$2:$F$999,0),1))</f>
        <v/>
      </c>
      <c r="F786" s="58" t="str">
        <f t="shared" si="12"/>
        <v/>
      </c>
      <c r="G786" s="59"/>
    </row>
    <row r="787" spans="1:7" ht="14.25" customHeight="1" x14ac:dyDescent="0.35">
      <c r="A787" s="116" t="s">
        <v>1123</v>
      </c>
      <c r="B787" s="117"/>
      <c r="C787" s="118"/>
      <c r="D787" s="118"/>
      <c r="E787" s="127" t="str">
        <f>IF(ISBLANK(D787),"",INDEX(ΑΜΚ,MATCH(D787,Data!$F$2:$F$999,0),1))</f>
        <v/>
      </c>
      <c r="F787" s="58" t="str">
        <f t="shared" si="12"/>
        <v/>
      </c>
      <c r="G787" s="59"/>
    </row>
    <row r="788" spans="1:7" ht="14.25" customHeight="1" x14ac:dyDescent="0.35">
      <c r="A788" s="116" t="s">
        <v>1123</v>
      </c>
      <c r="B788" s="117"/>
      <c r="C788" s="118"/>
      <c r="D788" s="118"/>
      <c r="E788" s="127" t="str">
        <f>IF(ISBLANK(D788),"",INDEX(ΑΜΚ,MATCH(D788,Data!$F$2:$F$999,0),1))</f>
        <v/>
      </c>
      <c r="F788" s="58" t="str">
        <f t="shared" si="12"/>
        <v/>
      </c>
      <c r="G788" s="59"/>
    </row>
    <row r="789" spans="1:7" ht="14.25" customHeight="1" x14ac:dyDescent="0.35">
      <c r="A789" s="116" t="s">
        <v>1123</v>
      </c>
      <c r="B789" s="117"/>
      <c r="C789" s="118"/>
      <c r="D789" s="118"/>
      <c r="E789" s="127" t="str">
        <f>IF(ISBLANK(D789),"",INDEX(ΑΜΚ,MATCH(D789,Data!$F$2:$F$999,0),1))</f>
        <v/>
      </c>
      <c r="F789" s="58" t="str">
        <f t="shared" si="12"/>
        <v/>
      </c>
      <c r="G789" s="59"/>
    </row>
    <row r="790" spans="1:7" ht="14.25" customHeight="1" x14ac:dyDescent="0.35">
      <c r="A790" s="116" t="s">
        <v>1123</v>
      </c>
      <c r="B790" s="117"/>
      <c r="C790" s="118"/>
      <c r="D790" s="118"/>
      <c r="E790" s="127" t="str">
        <f>IF(ISBLANK(D790),"",INDEX(ΑΜΚ,MATCH(D790,Data!$F$2:$F$999,0),1))</f>
        <v/>
      </c>
      <c r="F790" s="58" t="str">
        <f t="shared" si="12"/>
        <v/>
      </c>
      <c r="G790" s="59"/>
    </row>
    <row r="791" spans="1:7" ht="14.25" customHeight="1" x14ac:dyDescent="0.35">
      <c r="A791" s="116" t="s">
        <v>1123</v>
      </c>
      <c r="B791" s="117"/>
      <c r="C791" s="118"/>
      <c r="D791" s="118"/>
      <c r="E791" s="127" t="str">
        <f>IF(ISBLANK(D791),"",INDEX(ΑΜΚ,MATCH(D791,Data!$F$2:$F$999,0),1))</f>
        <v/>
      </c>
      <c r="F791" s="58" t="str">
        <f t="shared" si="12"/>
        <v/>
      </c>
      <c r="G791" s="59"/>
    </row>
    <row r="792" spans="1:7" ht="14.25" customHeight="1" x14ac:dyDescent="0.35">
      <c r="A792" s="116" t="s">
        <v>1123</v>
      </c>
      <c r="B792" s="117"/>
      <c r="C792" s="118"/>
      <c r="D792" s="118"/>
      <c r="E792" s="127" t="str">
        <f>IF(ISBLANK(D792),"",INDEX(ΑΜΚ,MATCH(D792,Data!$F$2:$F$999,0),1))</f>
        <v/>
      </c>
      <c r="F792" s="58" t="str">
        <f t="shared" si="12"/>
        <v/>
      </c>
      <c r="G792" s="59"/>
    </row>
    <row r="793" spans="1:7" ht="14.25" customHeight="1" x14ac:dyDescent="0.35">
      <c r="A793" s="116" t="s">
        <v>1123</v>
      </c>
      <c r="B793" s="117"/>
      <c r="C793" s="118"/>
      <c r="D793" s="118"/>
      <c r="E793" s="127" t="str">
        <f>IF(ISBLANK(D793),"",INDEX(ΑΜΚ,MATCH(D793,Data!$F$2:$F$999,0),1))</f>
        <v/>
      </c>
      <c r="F793" s="58" t="str">
        <f t="shared" si="12"/>
        <v/>
      </c>
      <c r="G793" s="59"/>
    </row>
    <row r="794" spans="1:7" ht="14.25" customHeight="1" x14ac:dyDescent="0.35">
      <c r="A794" s="116" t="s">
        <v>1123</v>
      </c>
      <c r="B794" s="117"/>
      <c r="C794" s="118"/>
      <c r="D794" s="118"/>
      <c r="E794" s="127" t="str">
        <f>IF(ISBLANK(D794),"",INDEX(ΑΜΚ,MATCH(D794,Data!$F$2:$F$999,0),1))</f>
        <v/>
      </c>
      <c r="F794" s="58" t="str">
        <f t="shared" si="12"/>
        <v/>
      </c>
      <c r="G794" s="59"/>
    </row>
    <row r="795" spans="1:7" ht="14.25" customHeight="1" x14ac:dyDescent="0.35">
      <c r="A795" s="116" t="s">
        <v>1123</v>
      </c>
      <c r="B795" s="117"/>
      <c r="C795" s="118"/>
      <c r="D795" s="118"/>
      <c r="E795" s="127" t="str">
        <f>IF(ISBLANK(D795),"",INDEX(ΑΜΚ,MATCH(D795,Data!$F$2:$F$999,0),1))</f>
        <v/>
      </c>
      <c r="F795" s="58" t="str">
        <f t="shared" si="12"/>
        <v/>
      </c>
      <c r="G795" s="59"/>
    </row>
    <row r="796" spans="1:7" ht="14.25" customHeight="1" x14ac:dyDescent="0.35">
      <c r="A796" s="116" t="s">
        <v>1123</v>
      </c>
      <c r="B796" s="117"/>
      <c r="C796" s="118"/>
      <c r="D796" s="118"/>
      <c r="E796" s="127" t="str">
        <f>IF(ISBLANK(D796),"",INDEX(ΑΜΚ,MATCH(D796,Data!$F$2:$F$999,0),1))</f>
        <v/>
      </c>
      <c r="F796" s="58" t="str">
        <f t="shared" si="12"/>
        <v/>
      </c>
      <c r="G796" s="59"/>
    </row>
    <row r="797" spans="1:7" ht="14.25" customHeight="1" x14ac:dyDescent="0.35">
      <c r="A797" s="116" t="s">
        <v>1123</v>
      </c>
      <c r="B797" s="117"/>
      <c r="C797" s="118"/>
      <c r="D797" s="118"/>
      <c r="E797" s="127" t="str">
        <f>IF(ISBLANK(D797),"",INDEX(ΑΜΚ,MATCH(D797,Data!$F$2:$F$999,0),1))</f>
        <v/>
      </c>
      <c r="F797" s="58" t="str">
        <f t="shared" si="12"/>
        <v/>
      </c>
      <c r="G797" s="59"/>
    </row>
    <row r="798" spans="1:7" ht="14.25" customHeight="1" x14ac:dyDescent="0.35">
      <c r="A798" s="116" t="s">
        <v>1123</v>
      </c>
      <c r="B798" s="117"/>
      <c r="C798" s="118"/>
      <c r="D798" s="118"/>
      <c r="E798" s="127" t="str">
        <f>IF(ISBLANK(D798),"",INDEX(ΑΜΚ,MATCH(D798,Data!$F$2:$F$999,0),1))</f>
        <v/>
      </c>
      <c r="F798" s="58" t="str">
        <f t="shared" si="12"/>
        <v/>
      </c>
      <c r="G798" s="59"/>
    </row>
    <row r="799" spans="1:7" ht="14.25" customHeight="1" x14ac:dyDescent="0.35">
      <c r="A799" s="116" t="s">
        <v>1123</v>
      </c>
      <c r="B799" s="117"/>
      <c r="C799" s="118"/>
      <c r="D799" s="118"/>
      <c r="E799" s="127" t="str">
        <f>IF(ISBLANK(D799),"",INDEX(ΑΜΚ,MATCH(D799,Data!$F$2:$F$999,0),1))</f>
        <v/>
      </c>
      <c r="F799" s="58" t="str">
        <f t="shared" si="12"/>
        <v/>
      </c>
      <c r="G799" s="59"/>
    </row>
    <row r="800" spans="1:7" ht="14.25" customHeight="1" x14ac:dyDescent="0.35">
      <c r="A800" s="116" t="s">
        <v>1123</v>
      </c>
      <c r="B800" s="117"/>
      <c r="C800" s="118"/>
      <c r="D800" s="118"/>
      <c r="E800" s="127" t="str">
        <f>IF(ISBLANK(D800),"",INDEX(ΑΜΚ,MATCH(D800,Data!$F$2:$F$999,0),1))</f>
        <v/>
      </c>
      <c r="F800" s="58" t="str">
        <f t="shared" si="12"/>
        <v/>
      </c>
      <c r="G800" s="59"/>
    </row>
    <row r="801" spans="1:7" ht="14.25" customHeight="1" x14ac:dyDescent="0.35">
      <c r="A801" s="116" t="s">
        <v>1123</v>
      </c>
      <c r="B801" s="117"/>
      <c r="C801" s="118"/>
      <c r="D801" s="118"/>
      <c r="E801" s="127" t="str">
        <f>IF(ISBLANK(D801),"",INDEX(ΑΜΚ,MATCH(D801,Data!$F$2:$F$999,0),1))</f>
        <v/>
      </c>
      <c r="F801" s="58" t="str">
        <f t="shared" si="12"/>
        <v/>
      </c>
      <c r="G801" s="59"/>
    </row>
    <row r="802" spans="1:7" ht="14.25" customHeight="1" x14ac:dyDescent="0.35">
      <c r="A802" s="116" t="s">
        <v>1123</v>
      </c>
      <c r="B802" s="117"/>
      <c r="C802" s="118"/>
      <c r="D802" s="118"/>
      <c r="E802" s="127" t="str">
        <f>IF(ISBLANK(D802),"",INDEX(ΑΜΚ,MATCH(D802,Data!$F$2:$F$999,0),1))</f>
        <v/>
      </c>
      <c r="F802" s="58" t="str">
        <f t="shared" si="12"/>
        <v/>
      </c>
      <c r="G802" s="59"/>
    </row>
    <row r="803" spans="1:7" ht="14.25" customHeight="1" x14ac:dyDescent="0.35">
      <c r="A803" s="116" t="s">
        <v>1123</v>
      </c>
      <c r="B803" s="117"/>
      <c r="C803" s="118"/>
      <c r="D803" s="118"/>
      <c r="E803" s="127" t="str">
        <f>IF(ISBLANK(D803),"",INDEX(ΑΜΚ,MATCH(D803,Data!$F$2:$F$999,0),1))</f>
        <v/>
      </c>
      <c r="F803" s="58" t="str">
        <f t="shared" si="12"/>
        <v/>
      </c>
      <c r="G803" s="59"/>
    </row>
    <row r="804" spans="1:7" ht="14.25" customHeight="1" x14ac:dyDescent="0.35">
      <c r="A804" s="116" t="s">
        <v>1123</v>
      </c>
      <c r="B804" s="117"/>
      <c r="C804" s="118"/>
      <c r="D804" s="118"/>
      <c r="E804" s="127" t="str">
        <f>IF(ISBLANK(D804),"",INDEX(ΑΜΚ,MATCH(D804,Data!$F$2:$F$999,0),1))</f>
        <v/>
      </c>
      <c r="F804" s="58" t="str">
        <f t="shared" si="12"/>
        <v/>
      </c>
      <c r="G804" s="59"/>
    </row>
    <row r="805" spans="1:7" ht="14.25" customHeight="1" x14ac:dyDescent="0.35">
      <c r="A805" s="116" t="s">
        <v>1123</v>
      </c>
      <c r="B805" s="117"/>
      <c r="C805" s="118"/>
      <c r="D805" s="118"/>
      <c r="E805" s="127" t="str">
        <f>IF(ISBLANK(D805),"",INDEX(ΑΜΚ,MATCH(D805,Data!$F$2:$F$999,0),1))</f>
        <v/>
      </c>
      <c r="F805" s="58" t="str">
        <f t="shared" si="12"/>
        <v/>
      </c>
      <c r="G805" s="59"/>
    </row>
    <row r="806" spans="1:7" ht="14.25" customHeight="1" x14ac:dyDescent="0.35">
      <c r="A806" s="116" t="s">
        <v>1123</v>
      </c>
      <c r="B806" s="117"/>
      <c r="C806" s="118"/>
      <c r="D806" s="118"/>
      <c r="E806" s="127" t="str">
        <f>IF(ISBLANK(D806),"",INDEX(ΑΜΚ,MATCH(D806,Data!$F$2:$F$999,0),1))</f>
        <v/>
      </c>
      <c r="F806" s="58" t="str">
        <f t="shared" si="12"/>
        <v/>
      </c>
      <c r="G806" s="59"/>
    </row>
    <row r="807" spans="1:7" ht="14.25" customHeight="1" x14ac:dyDescent="0.35">
      <c r="A807" s="116" t="s">
        <v>1123</v>
      </c>
      <c r="B807" s="117"/>
      <c r="C807" s="118"/>
      <c r="D807" s="118"/>
      <c r="E807" s="127" t="str">
        <f>IF(ISBLANK(D807),"",INDEX(ΑΜΚ,MATCH(D807,Data!$F$2:$F$999,0),1))</f>
        <v/>
      </c>
      <c r="F807" s="58" t="str">
        <f t="shared" si="12"/>
        <v/>
      </c>
      <c r="G807" s="59"/>
    </row>
    <row r="808" spans="1:7" ht="14.25" customHeight="1" x14ac:dyDescent="0.35">
      <c r="A808" s="116" t="s">
        <v>1123</v>
      </c>
      <c r="B808" s="117"/>
      <c r="C808" s="118"/>
      <c r="D808" s="118"/>
      <c r="E808" s="127" t="str">
        <f>IF(ISBLANK(D808),"",INDEX(ΑΜΚ,MATCH(D808,Data!$F$2:$F$999,0),1))</f>
        <v/>
      </c>
      <c r="F808" s="58" t="str">
        <f t="shared" si="12"/>
        <v/>
      </c>
      <c r="G808" s="59"/>
    </row>
    <row r="809" spans="1:7" ht="14.25" customHeight="1" x14ac:dyDescent="0.35">
      <c r="A809" s="116" t="s">
        <v>1123</v>
      </c>
      <c r="B809" s="117"/>
      <c r="C809" s="118"/>
      <c r="D809" s="118"/>
      <c r="E809" s="127" t="str">
        <f>IF(ISBLANK(D809),"",INDEX(ΑΜΚ,MATCH(D809,Data!$F$2:$F$999,0),1))</f>
        <v/>
      </c>
      <c r="F809" s="58" t="str">
        <f t="shared" si="12"/>
        <v/>
      </c>
      <c r="G809" s="59"/>
    </row>
    <row r="810" spans="1:7" ht="14.25" customHeight="1" x14ac:dyDescent="0.35">
      <c r="A810" s="116" t="s">
        <v>1123</v>
      </c>
      <c r="B810" s="117"/>
      <c r="C810" s="118"/>
      <c r="D810" s="118"/>
      <c r="E810" s="127" t="str">
        <f>IF(ISBLANK(D810),"",INDEX(ΑΜΚ,MATCH(D810,Data!$F$2:$F$999,0),1))</f>
        <v/>
      </c>
      <c r="F810" s="58" t="str">
        <f t="shared" si="12"/>
        <v/>
      </c>
      <c r="G810" s="59"/>
    </row>
    <row r="811" spans="1:7" ht="14.25" customHeight="1" x14ac:dyDescent="0.35">
      <c r="A811" s="116" t="s">
        <v>1123</v>
      </c>
      <c r="B811" s="117"/>
      <c r="C811" s="118"/>
      <c r="D811" s="118"/>
      <c r="E811" s="127" t="str">
        <f>IF(ISBLANK(D811),"",INDEX(ΑΜΚ,MATCH(D811,Data!$F$2:$F$999,0),1))</f>
        <v/>
      </c>
      <c r="F811" s="58" t="str">
        <f t="shared" si="12"/>
        <v/>
      </c>
      <c r="G811" s="59"/>
    </row>
    <row r="812" spans="1:7" ht="14.25" customHeight="1" x14ac:dyDescent="0.35">
      <c r="A812" s="116" t="s">
        <v>1123</v>
      </c>
      <c r="B812" s="117"/>
      <c r="C812" s="118"/>
      <c r="D812" s="118"/>
      <c r="E812" s="127" t="str">
        <f>IF(ISBLANK(D812),"",INDEX(ΑΜΚ,MATCH(D812,Data!$F$2:$F$999,0),1))</f>
        <v/>
      </c>
      <c r="F812" s="58" t="str">
        <f t="shared" si="12"/>
        <v/>
      </c>
      <c r="G812" s="59"/>
    </row>
    <row r="813" spans="1:7" ht="14.25" customHeight="1" x14ac:dyDescent="0.35">
      <c r="A813" s="116" t="s">
        <v>1123</v>
      </c>
      <c r="B813" s="117"/>
      <c r="C813" s="118"/>
      <c r="D813" s="118"/>
      <c r="E813" s="127" t="str">
        <f>IF(ISBLANK(D813),"",INDEX(ΑΜΚ,MATCH(D813,Data!$F$2:$F$999,0),1))</f>
        <v/>
      </c>
      <c r="F813" s="58" t="str">
        <f t="shared" si="12"/>
        <v/>
      </c>
      <c r="G813" s="59"/>
    </row>
    <row r="814" spans="1:7" ht="14.25" customHeight="1" x14ac:dyDescent="0.35">
      <c r="A814" s="116" t="s">
        <v>1123</v>
      </c>
      <c r="B814" s="117"/>
      <c r="C814" s="118"/>
      <c r="D814" s="118"/>
      <c r="E814" s="127" t="str">
        <f>IF(ISBLANK(D814),"",INDEX(ΑΜΚ,MATCH(D814,Data!$F$2:$F$999,0),1))</f>
        <v/>
      </c>
      <c r="F814" s="58" t="str">
        <f t="shared" si="12"/>
        <v/>
      </c>
      <c r="G814" s="59"/>
    </row>
    <row r="815" spans="1:7" ht="14.25" customHeight="1" x14ac:dyDescent="0.35">
      <c r="A815" s="116" t="s">
        <v>1123</v>
      </c>
      <c r="B815" s="117"/>
      <c r="C815" s="118"/>
      <c r="D815" s="118"/>
      <c r="E815" s="127" t="str">
        <f>IF(ISBLANK(D815),"",INDEX(ΑΜΚ,MATCH(D815,Data!$F$2:$F$999,0),1))</f>
        <v/>
      </c>
      <c r="F815" s="58" t="str">
        <f t="shared" si="12"/>
        <v/>
      </c>
      <c r="G815" s="59"/>
    </row>
    <row r="816" spans="1:7" ht="14.25" customHeight="1" x14ac:dyDescent="0.35">
      <c r="A816" s="116" t="s">
        <v>1123</v>
      </c>
      <c r="B816" s="117"/>
      <c r="C816" s="118"/>
      <c r="D816" s="118"/>
      <c r="E816" s="127" t="str">
        <f>IF(ISBLANK(D816),"",INDEX(ΑΜΚ,MATCH(D816,Data!$F$2:$F$999,0),1))</f>
        <v/>
      </c>
      <c r="F816" s="58" t="str">
        <f t="shared" si="12"/>
        <v/>
      </c>
      <c r="G816" s="59"/>
    </row>
    <row r="817" spans="1:7" ht="14.25" customHeight="1" x14ac:dyDescent="0.35">
      <c r="A817" s="116" t="s">
        <v>1123</v>
      </c>
      <c r="B817" s="117"/>
      <c r="C817" s="118"/>
      <c r="D817" s="118"/>
      <c r="E817" s="127" t="str">
        <f>IF(ISBLANK(D817),"",INDEX(ΑΜΚ,MATCH(D817,Data!$F$2:$F$999,0),1))</f>
        <v/>
      </c>
      <c r="F817" s="58" t="str">
        <f t="shared" si="12"/>
        <v/>
      </c>
      <c r="G817" s="59"/>
    </row>
    <row r="818" spans="1:7" ht="14.25" customHeight="1" x14ac:dyDescent="0.35">
      <c r="A818" s="116" t="s">
        <v>1123</v>
      </c>
      <c r="B818" s="117"/>
      <c r="C818" s="118"/>
      <c r="D818" s="118"/>
      <c r="E818" s="127" t="str">
        <f>IF(ISBLANK(D818),"",INDEX(ΑΜΚ,MATCH(D818,Data!$F$2:$F$999,0),1))</f>
        <v/>
      </c>
      <c r="F818" s="58" t="str">
        <f t="shared" si="12"/>
        <v/>
      </c>
      <c r="G818" s="59"/>
    </row>
    <row r="819" spans="1:7" ht="14.25" customHeight="1" x14ac:dyDescent="0.35">
      <c r="A819" s="116" t="s">
        <v>1123</v>
      </c>
      <c r="B819" s="117"/>
      <c r="C819" s="118"/>
      <c r="D819" s="118"/>
      <c r="E819" s="127" t="str">
        <f>IF(ISBLANK(D819),"",INDEX(ΑΜΚ,MATCH(D819,Data!$F$2:$F$999,0),1))</f>
        <v/>
      </c>
      <c r="F819" s="58" t="str">
        <f t="shared" si="12"/>
        <v/>
      </c>
      <c r="G819" s="59"/>
    </row>
    <row r="820" spans="1:7" ht="14.25" customHeight="1" x14ac:dyDescent="0.35">
      <c r="A820" s="116" t="s">
        <v>1123</v>
      </c>
      <c r="B820" s="117"/>
      <c r="C820" s="118"/>
      <c r="D820" s="118"/>
      <c r="E820" s="127" t="str">
        <f>IF(ISBLANK(D820),"",INDEX(ΑΜΚ,MATCH(D820,Data!$F$2:$F$999,0),1))</f>
        <v/>
      </c>
      <c r="F820" s="58" t="str">
        <f t="shared" si="12"/>
        <v/>
      </c>
      <c r="G820" s="59"/>
    </row>
    <row r="821" spans="1:7" ht="14.25" customHeight="1" x14ac:dyDescent="0.35">
      <c r="A821" s="116" t="s">
        <v>1123</v>
      </c>
      <c r="B821" s="117"/>
      <c r="C821" s="118"/>
      <c r="D821" s="118"/>
      <c r="E821" s="127" t="str">
        <f>IF(ISBLANK(D821),"",INDEX(ΑΜΚ,MATCH(D821,Data!$F$2:$F$999,0),1))</f>
        <v/>
      </c>
      <c r="F821" s="58" t="str">
        <f t="shared" si="12"/>
        <v/>
      </c>
      <c r="G821" s="59"/>
    </row>
    <row r="822" spans="1:7" ht="14.25" customHeight="1" x14ac:dyDescent="0.35">
      <c r="A822" s="116" t="s">
        <v>1123</v>
      </c>
      <c r="B822" s="117"/>
      <c r="C822" s="118"/>
      <c r="D822" s="118"/>
      <c r="E822" s="127" t="str">
        <f>IF(ISBLANK(D822),"",INDEX(ΑΜΚ,MATCH(D822,Data!$F$2:$F$999,0),1))</f>
        <v/>
      </c>
      <c r="F822" s="58" t="str">
        <f t="shared" si="12"/>
        <v/>
      </c>
      <c r="G822" s="59"/>
    </row>
    <row r="823" spans="1:7" ht="14.25" customHeight="1" x14ac:dyDescent="0.35">
      <c r="A823" s="116" t="s">
        <v>1123</v>
      </c>
      <c r="B823" s="117"/>
      <c r="C823" s="118"/>
      <c r="D823" s="118"/>
      <c r="E823" s="127" t="str">
        <f>IF(ISBLANK(D823),"",INDEX(ΑΜΚ,MATCH(D823,Data!$F$2:$F$999,0),1))</f>
        <v/>
      </c>
      <c r="F823" s="58" t="str">
        <f t="shared" si="12"/>
        <v/>
      </c>
      <c r="G823" s="59"/>
    </row>
    <row r="824" spans="1:7" ht="14.25" customHeight="1" x14ac:dyDescent="0.35">
      <c r="A824" s="116" t="s">
        <v>1123</v>
      </c>
      <c r="B824" s="117"/>
      <c r="C824" s="118"/>
      <c r="D824" s="118"/>
      <c r="E824" s="127" t="str">
        <f>IF(ISBLANK(D824),"",INDEX(ΑΜΚ,MATCH(D824,Data!$F$2:$F$999,0),1))</f>
        <v/>
      </c>
      <c r="F824" s="58" t="str">
        <f t="shared" si="12"/>
        <v/>
      </c>
      <c r="G824" s="59"/>
    </row>
    <row r="825" spans="1:7" ht="14.25" customHeight="1" x14ac:dyDescent="0.35">
      <c r="A825" s="116" t="s">
        <v>1123</v>
      </c>
      <c r="B825" s="117"/>
      <c r="C825" s="118"/>
      <c r="D825" s="118"/>
      <c r="E825" s="127" t="str">
        <f>IF(ISBLANK(D825),"",INDEX(ΑΜΚ,MATCH(D825,Data!$F$2:$F$999,0),1))</f>
        <v/>
      </c>
      <c r="F825" s="58" t="str">
        <f t="shared" si="12"/>
        <v/>
      </c>
      <c r="G825" s="59"/>
    </row>
    <row r="826" spans="1:7" ht="14.25" customHeight="1" x14ac:dyDescent="0.35">
      <c r="A826" s="116" t="s">
        <v>1123</v>
      </c>
      <c r="B826" s="117"/>
      <c r="C826" s="118"/>
      <c r="D826" s="118"/>
      <c r="E826" s="127" t="str">
        <f>IF(ISBLANK(D826),"",INDEX(ΑΜΚ,MATCH(D826,Data!$F$2:$F$999,0),1))</f>
        <v/>
      </c>
      <c r="F826" s="58" t="str">
        <f t="shared" si="12"/>
        <v/>
      </c>
      <c r="G826" s="59"/>
    </row>
    <row r="827" spans="1:7" ht="14.25" customHeight="1" x14ac:dyDescent="0.35">
      <c r="A827" s="116" t="s">
        <v>1123</v>
      </c>
      <c r="B827" s="117"/>
      <c r="C827" s="118"/>
      <c r="D827" s="118"/>
      <c r="E827" s="127" t="str">
        <f>IF(ISBLANK(D827),"",INDEX(ΑΜΚ,MATCH(D827,Data!$F$2:$F$999,0),1))</f>
        <v/>
      </c>
      <c r="F827" s="58" t="str">
        <f t="shared" si="12"/>
        <v/>
      </c>
      <c r="G827" s="59"/>
    </row>
    <row r="828" spans="1:7" ht="14.25" customHeight="1" x14ac:dyDescent="0.35">
      <c r="A828" s="116" t="s">
        <v>1123</v>
      </c>
      <c r="B828" s="117"/>
      <c r="C828" s="118"/>
      <c r="D828" s="118"/>
      <c r="E828" s="127" t="str">
        <f>IF(ISBLANK(D828),"",INDEX(ΑΜΚ,MATCH(D828,Data!$F$2:$F$999,0),1))</f>
        <v/>
      </c>
      <c r="F828" s="58" t="str">
        <f t="shared" si="12"/>
        <v/>
      </c>
      <c r="G828" s="59"/>
    </row>
    <row r="829" spans="1:7" ht="14.25" customHeight="1" x14ac:dyDescent="0.35">
      <c r="A829" s="116" t="s">
        <v>1123</v>
      </c>
      <c r="B829" s="117"/>
      <c r="C829" s="118"/>
      <c r="D829" s="118"/>
      <c r="E829" s="127" t="str">
        <f>IF(ISBLANK(D829),"",INDEX(ΑΜΚ,MATCH(D829,Data!$F$2:$F$999,0),1))</f>
        <v/>
      </c>
      <c r="F829" s="58" t="str">
        <f t="shared" si="12"/>
        <v/>
      </c>
      <c r="G829" s="59"/>
    </row>
    <row r="830" spans="1:7" ht="14.25" customHeight="1" x14ac:dyDescent="0.35">
      <c r="A830" s="116" t="s">
        <v>1123</v>
      </c>
      <c r="B830" s="117"/>
      <c r="C830" s="118"/>
      <c r="D830" s="118"/>
      <c r="E830" s="127" t="str">
        <f>IF(ISBLANK(D830),"",INDEX(ΑΜΚ,MATCH(D830,Data!$F$2:$F$999,0),1))</f>
        <v/>
      </c>
      <c r="F830" s="58" t="str">
        <f t="shared" si="12"/>
        <v/>
      </c>
      <c r="G830" s="59"/>
    </row>
    <row r="831" spans="1:7" ht="14.25" customHeight="1" x14ac:dyDescent="0.35">
      <c r="A831" s="116" t="s">
        <v>1123</v>
      </c>
      <c r="B831" s="117"/>
      <c r="C831" s="118"/>
      <c r="D831" s="118"/>
      <c r="E831" s="127" t="str">
        <f>IF(ISBLANK(D831),"",INDEX(ΑΜΚ,MATCH(D831,Data!$F$2:$F$999,0),1))</f>
        <v/>
      </c>
      <c r="F831" s="58" t="str">
        <f t="shared" si="12"/>
        <v/>
      </c>
      <c r="G831" s="59"/>
    </row>
    <row r="832" spans="1:7" ht="14.25" customHeight="1" x14ac:dyDescent="0.35">
      <c r="A832" s="116" t="s">
        <v>1123</v>
      </c>
      <c r="B832" s="117"/>
      <c r="C832" s="118"/>
      <c r="D832" s="118"/>
      <c r="E832" s="127" t="str">
        <f>IF(ISBLANK(D832),"",INDEX(ΑΜΚ,MATCH(D832,Data!$F$2:$F$999,0),1))</f>
        <v/>
      </c>
      <c r="F832" s="58" t="str">
        <f t="shared" si="12"/>
        <v/>
      </c>
      <c r="G832" s="59"/>
    </row>
    <row r="833" spans="1:7" ht="14.25" customHeight="1" x14ac:dyDescent="0.35">
      <c r="A833" s="116" t="s">
        <v>1123</v>
      </c>
      <c r="B833" s="117"/>
      <c r="C833" s="118"/>
      <c r="D833" s="118"/>
      <c r="E833" s="127" t="str">
        <f>IF(ISBLANK(D833),"",INDEX(ΑΜΚ,MATCH(D833,Data!$F$2:$F$999,0),1))</f>
        <v/>
      </c>
      <c r="F833" s="58" t="str">
        <f t="shared" si="12"/>
        <v/>
      </c>
      <c r="G833" s="59"/>
    </row>
    <row r="834" spans="1:7" ht="14.25" customHeight="1" x14ac:dyDescent="0.35">
      <c r="A834" s="116" t="s">
        <v>1123</v>
      </c>
      <c r="B834" s="117"/>
      <c r="C834" s="118"/>
      <c r="D834" s="118"/>
      <c r="E834" s="127" t="str">
        <f>IF(ISBLANK(D834),"",INDEX(ΑΜΚ,MATCH(D834,Data!$F$2:$F$999,0),1))</f>
        <v/>
      </c>
      <c r="F834" s="58" t="str">
        <f t="shared" ref="F834:F897" si="13">IF(ISBLANK(C834),"",INDEX(ΚΩΔ_ΜΑΘΗΜ_ΑΙΣΘ_Α2,MATCH(C834,ΜΑΘΗΜ_ΑΙΣΘ_Α2,0)))</f>
        <v/>
      </c>
      <c r="G834" s="59"/>
    </row>
    <row r="835" spans="1:7" ht="14.25" customHeight="1" x14ac:dyDescent="0.35">
      <c r="A835" s="116" t="s">
        <v>1123</v>
      </c>
      <c r="B835" s="117"/>
      <c r="C835" s="118"/>
      <c r="D835" s="118"/>
      <c r="E835" s="127" t="str">
        <f>IF(ISBLANK(D835),"",INDEX(ΑΜΚ,MATCH(D835,Data!$F$2:$F$999,0),1))</f>
        <v/>
      </c>
      <c r="F835" s="58" t="str">
        <f t="shared" si="13"/>
        <v/>
      </c>
      <c r="G835" s="59"/>
    </row>
    <row r="836" spans="1:7" ht="14.25" customHeight="1" x14ac:dyDescent="0.35">
      <c r="A836" s="116" t="s">
        <v>1123</v>
      </c>
      <c r="B836" s="117"/>
      <c r="C836" s="118"/>
      <c r="D836" s="118"/>
      <c r="E836" s="127" t="str">
        <f>IF(ISBLANK(D836),"",INDEX(ΑΜΚ,MATCH(D836,Data!$F$2:$F$999,0),1))</f>
        <v/>
      </c>
      <c r="F836" s="58" t="str">
        <f t="shared" si="13"/>
        <v/>
      </c>
      <c r="G836" s="59"/>
    </row>
    <row r="837" spans="1:7" ht="14.25" customHeight="1" x14ac:dyDescent="0.35">
      <c r="A837" s="116" t="s">
        <v>1123</v>
      </c>
      <c r="B837" s="117"/>
      <c r="C837" s="118"/>
      <c r="D837" s="118"/>
      <c r="E837" s="127" t="str">
        <f>IF(ISBLANK(D837),"",INDEX(ΑΜΚ,MATCH(D837,Data!$F$2:$F$999,0),1))</f>
        <v/>
      </c>
      <c r="F837" s="58" t="str">
        <f t="shared" si="13"/>
        <v/>
      </c>
      <c r="G837" s="59"/>
    </row>
    <row r="838" spans="1:7" ht="14.25" customHeight="1" x14ac:dyDescent="0.35">
      <c r="A838" s="116" t="s">
        <v>1123</v>
      </c>
      <c r="B838" s="117"/>
      <c r="C838" s="118"/>
      <c r="D838" s="118"/>
      <c r="E838" s="127" t="str">
        <f>IF(ISBLANK(D838),"",INDEX(ΑΜΚ,MATCH(D838,Data!$F$2:$F$999,0),1))</f>
        <v/>
      </c>
      <c r="F838" s="58" t="str">
        <f t="shared" si="13"/>
        <v/>
      </c>
      <c r="G838" s="59"/>
    </row>
    <row r="839" spans="1:7" ht="14.25" customHeight="1" x14ac:dyDescent="0.35">
      <c r="A839" s="116" t="s">
        <v>1123</v>
      </c>
      <c r="B839" s="117"/>
      <c r="C839" s="118"/>
      <c r="D839" s="118"/>
      <c r="E839" s="127" t="str">
        <f>IF(ISBLANK(D839),"",INDEX(ΑΜΚ,MATCH(D839,Data!$F$2:$F$999,0),1))</f>
        <v/>
      </c>
      <c r="F839" s="58" t="str">
        <f t="shared" si="13"/>
        <v/>
      </c>
      <c r="G839" s="59"/>
    </row>
    <row r="840" spans="1:7" ht="14.25" customHeight="1" x14ac:dyDescent="0.35">
      <c r="A840" s="116" t="s">
        <v>1123</v>
      </c>
      <c r="B840" s="117"/>
      <c r="C840" s="118"/>
      <c r="D840" s="118"/>
      <c r="E840" s="127" t="str">
        <f>IF(ISBLANK(D840),"",INDEX(ΑΜΚ,MATCH(D840,Data!$F$2:$F$999,0),1))</f>
        <v/>
      </c>
      <c r="F840" s="58" t="str">
        <f t="shared" si="13"/>
        <v/>
      </c>
      <c r="G840" s="59"/>
    </row>
    <row r="841" spans="1:7" ht="14.25" customHeight="1" x14ac:dyDescent="0.35">
      <c r="A841" s="116" t="s">
        <v>1123</v>
      </c>
      <c r="B841" s="117"/>
      <c r="C841" s="118"/>
      <c r="D841" s="118"/>
      <c r="E841" s="127" t="str">
        <f>IF(ISBLANK(D841),"",INDEX(ΑΜΚ,MATCH(D841,Data!$F$2:$F$999,0),1))</f>
        <v/>
      </c>
      <c r="F841" s="58" t="str">
        <f t="shared" si="13"/>
        <v/>
      </c>
      <c r="G841" s="59"/>
    </row>
    <row r="842" spans="1:7" ht="14.25" customHeight="1" x14ac:dyDescent="0.35">
      <c r="A842" s="116" t="s">
        <v>1123</v>
      </c>
      <c r="B842" s="117"/>
      <c r="C842" s="118"/>
      <c r="D842" s="118"/>
      <c r="E842" s="127" t="str">
        <f>IF(ISBLANK(D842),"",INDEX(ΑΜΚ,MATCH(D842,Data!$F$2:$F$999,0),1))</f>
        <v/>
      </c>
      <c r="F842" s="58" t="str">
        <f t="shared" si="13"/>
        <v/>
      </c>
      <c r="G842" s="59"/>
    </row>
    <row r="843" spans="1:7" ht="14.25" customHeight="1" x14ac:dyDescent="0.35">
      <c r="A843" s="116" t="s">
        <v>1123</v>
      </c>
      <c r="B843" s="117"/>
      <c r="C843" s="118"/>
      <c r="D843" s="118"/>
      <c r="E843" s="127" t="str">
        <f>IF(ISBLANK(D843),"",INDEX(ΑΜΚ,MATCH(D843,Data!$F$2:$F$999,0),1))</f>
        <v/>
      </c>
      <c r="F843" s="58" t="str">
        <f t="shared" si="13"/>
        <v/>
      </c>
      <c r="G843" s="59"/>
    </row>
    <row r="844" spans="1:7" ht="14.25" customHeight="1" x14ac:dyDescent="0.35">
      <c r="A844" s="116" t="s">
        <v>1123</v>
      </c>
      <c r="B844" s="117"/>
      <c r="C844" s="118"/>
      <c r="D844" s="118"/>
      <c r="E844" s="127" t="str">
        <f>IF(ISBLANK(D844),"",INDEX(ΑΜΚ,MATCH(D844,Data!$F$2:$F$999,0),1))</f>
        <v/>
      </c>
      <c r="F844" s="58" t="str">
        <f t="shared" si="13"/>
        <v/>
      </c>
      <c r="G844" s="59"/>
    </row>
    <row r="845" spans="1:7" ht="14.25" customHeight="1" x14ac:dyDescent="0.35">
      <c r="A845" s="116" t="s">
        <v>1123</v>
      </c>
      <c r="B845" s="117"/>
      <c r="C845" s="118"/>
      <c r="D845" s="118"/>
      <c r="E845" s="127" t="str">
        <f>IF(ISBLANK(D845),"",INDEX(ΑΜΚ,MATCH(D845,Data!$F$2:$F$999,0),1))</f>
        <v/>
      </c>
      <c r="F845" s="58" t="str">
        <f t="shared" si="13"/>
        <v/>
      </c>
      <c r="G845" s="59"/>
    </row>
    <row r="846" spans="1:7" ht="14.25" customHeight="1" x14ac:dyDescent="0.35">
      <c r="A846" s="116" t="s">
        <v>1123</v>
      </c>
      <c r="B846" s="117"/>
      <c r="C846" s="118"/>
      <c r="D846" s="118"/>
      <c r="E846" s="127" t="str">
        <f>IF(ISBLANK(D846),"",INDEX(ΑΜΚ,MATCH(D846,Data!$F$2:$F$999,0),1))</f>
        <v/>
      </c>
      <c r="F846" s="58" t="str">
        <f t="shared" si="13"/>
        <v/>
      </c>
      <c r="G846" s="59"/>
    </row>
    <row r="847" spans="1:7" ht="14.25" customHeight="1" x14ac:dyDescent="0.35">
      <c r="A847" s="116" t="s">
        <v>1123</v>
      </c>
      <c r="B847" s="117"/>
      <c r="C847" s="118"/>
      <c r="D847" s="118"/>
      <c r="E847" s="127" t="str">
        <f>IF(ISBLANK(D847),"",INDEX(ΑΜΚ,MATCH(D847,Data!$F$2:$F$999,0),1))</f>
        <v/>
      </c>
      <c r="F847" s="58" t="str">
        <f t="shared" si="13"/>
        <v/>
      </c>
      <c r="G847" s="59"/>
    </row>
    <row r="848" spans="1:7" ht="14.25" customHeight="1" x14ac:dyDescent="0.35">
      <c r="A848" s="116" t="s">
        <v>1123</v>
      </c>
      <c r="B848" s="117"/>
      <c r="C848" s="118"/>
      <c r="D848" s="118"/>
      <c r="E848" s="127" t="str">
        <f>IF(ISBLANK(D848),"",INDEX(ΑΜΚ,MATCH(D848,Data!$F$2:$F$999,0),1))</f>
        <v/>
      </c>
      <c r="F848" s="58" t="str">
        <f t="shared" si="13"/>
        <v/>
      </c>
      <c r="G848" s="59"/>
    </row>
    <row r="849" spans="1:7" ht="14.25" customHeight="1" x14ac:dyDescent="0.35">
      <c r="A849" s="116" t="s">
        <v>1123</v>
      </c>
      <c r="B849" s="117"/>
      <c r="C849" s="118"/>
      <c r="D849" s="118"/>
      <c r="E849" s="127" t="str">
        <f>IF(ISBLANK(D849),"",INDEX(ΑΜΚ,MATCH(D849,Data!$F$2:$F$999,0),1))</f>
        <v/>
      </c>
      <c r="F849" s="58" t="str">
        <f t="shared" si="13"/>
        <v/>
      </c>
      <c r="G849" s="59"/>
    </row>
    <row r="850" spans="1:7" ht="14.25" customHeight="1" x14ac:dyDescent="0.35">
      <c r="A850" s="116" t="s">
        <v>1123</v>
      </c>
      <c r="B850" s="117"/>
      <c r="C850" s="118"/>
      <c r="D850" s="118"/>
      <c r="E850" s="127" t="str">
        <f>IF(ISBLANK(D850),"",INDEX(ΑΜΚ,MATCH(D850,Data!$F$2:$F$999,0),1))</f>
        <v/>
      </c>
      <c r="F850" s="58" t="str">
        <f t="shared" si="13"/>
        <v/>
      </c>
      <c r="G850" s="59"/>
    </row>
    <row r="851" spans="1:7" ht="14.25" customHeight="1" x14ac:dyDescent="0.35">
      <c r="A851" s="116" t="s">
        <v>1123</v>
      </c>
      <c r="B851" s="117"/>
      <c r="C851" s="118"/>
      <c r="D851" s="118"/>
      <c r="E851" s="127" t="str">
        <f>IF(ISBLANK(D851),"",INDEX(ΑΜΚ,MATCH(D851,Data!$F$2:$F$999,0),1))</f>
        <v/>
      </c>
      <c r="F851" s="58" t="str">
        <f t="shared" si="13"/>
        <v/>
      </c>
      <c r="G851" s="59"/>
    </row>
    <row r="852" spans="1:7" ht="14.25" customHeight="1" x14ac:dyDescent="0.35">
      <c r="A852" s="116" t="s">
        <v>1123</v>
      </c>
      <c r="B852" s="117"/>
      <c r="C852" s="118"/>
      <c r="D852" s="118"/>
      <c r="E852" s="127" t="str">
        <f>IF(ISBLANK(D852),"",INDEX(ΑΜΚ,MATCH(D852,Data!$F$2:$F$999,0),1))</f>
        <v/>
      </c>
      <c r="F852" s="58" t="str">
        <f t="shared" si="13"/>
        <v/>
      </c>
      <c r="G852" s="59"/>
    </row>
    <row r="853" spans="1:7" ht="14.25" customHeight="1" x14ac:dyDescent="0.35">
      <c r="A853" s="116" t="s">
        <v>1123</v>
      </c>
      <c r="B853" s="117"/>
      <c r="C853" s="118"/>
      <c r="D853" s="118"/>
      <c r="E853" s="127" t="str">
        <f>IF(ISBLANK(D853),"",INDEX(ΑΜΚ,MATCH(D853,Data!$F$2:$F$999,0),1))</f>
        <v/>
      </c>
      <c r="F853" s="58" t="str">
        <f t="shared" si="13"/>
        <v/>
      </c>
      <c r="G853" s="59"/>
    </row>
    <row r="854" spans="1:7" ht="14.25" customHeight="1" x14ac:dyDescent="0.35">
      <c r="A854" s="116" t="s">
        <v>1123</v>
      </c>
      <c r="B854" s="117"/>
      <c r="C854" s="118"/>
      <c r="D854" s="118"/>
      <c r="E854" s="127" t="str">
        <f>IF(ISBLANK(D854),"",INDEX(ΑΜΚ,MATCH(D854,Data!$F$2:$F$999,0),1))</f>
        <v/>
      </c>
      <c r="F854" s="58" t="str">
        <f t="shared" si="13"/>
        <v/>
      </c>
      <c r="G854" s="59"/>
    </row>
    <row r="855" spans="1:7" ht="14.25" customHeight="1" x14ac:dyDescent="0.35">
      <c r="A855" s="116" t="s">
        <v>1123</v>
      </c>
      <c r="B855" s="117"/>
      <c r="C855" s="118"/>
      <c r="D855" s="118"/>
      <c r="E855" s="127" t="str">
        <f>IF(ISBLANK(D855),"",INDEX(ΑΜΚ,MATCH(D855,Data!$F$2:$F$999,0),1))</f>
        <v/>
      </c>
      <c r="F855" s="58" t="str">
        <f t="shared" si="13"/>
        <v/>
      </c>
      <c r="G855" s="59"/>
    </row>
    <row r="856" spans="1:7" ht="14.25" customHeight="1" x14ac:dyDescent="0.35">
      <c r="A856" s="116" t="s">
        <v>1123</v>
      </c>
      <c r="B856" s="117"/>
      <c r="C856" s="118"/>
      <c r="D856" s="118"/>
      <c r="E856" s="127" t="str">
        <f>IF(ISBLANK(D856),"",INDEX(ΑΜΚ,MATCH(D856,Data!$F$2:$F$999,0),1))</f>
        <v/>
      </c>
      <c r="F856" s="58" t="str">
        <f t="shared" si="13"/>
        <v/>
      </c>
      <c r="G856" s="59"/>
    </row>
    <row r="857" spans="1:7" ht="14.25" customHeight="1" x14ac:dyDescent="0.35">
      <c r="A857" s="116" t="s">
        <v>1123</v>
      </c>
      <c r="B857" s="117"/>
      <c r="C857" s="118"/>
      <c r="D857" s="118"/>
      <c r="E857" s="127" t="str">
        <f>IF(ISBLANK(D857),"",INDEX(ΑΜΚ,MATCH(D857,Data!$F$2:$F$999,0),1))</f>
        <v/>
      </c>
      <c r="F857" s="58" t="str">
        <f t="shared" si="13"/>
        <v/>
      </c>
      <c r="G857" s="59"/>
    </row>
    <row r="858" spans="1:7" ht="14.25" customHeight="1" x14ac:dyDescent="0.35">
      <c r="A858" s="116" t="s">
        <v>1123</v>
      </c>
      <c r="B858" s="117"/>
      <c r="C858" s="118"/>
      <c r="D858" s="118"/>
      <c r="E858" s="127" t="str">
        <f>IF(ISBLANK(D858),"",INDEX(ΑΜΚ,MATCH(D858,Data!$F$2:$F$999,0),1))</f>
        <v/>
      </c>
      <c r="F858" s="58" t="str">
        <f t="shared" si="13"/>
        <v/>
      </c>
      <c r="G858" s="59"/>
    </row>
    <row r="859" spans="1:7" ht="14.25" customHeight="1" x14ac:dyDescent="0.35">
      <c r="A859" s="116" t="s">
        <v>1123</v>
      </c>
      <c r="B859" s="117"/>
      <c r="C859" s="118"/>
      <c r="D859" s="118"/>
      <c r="E859" s="127" t="str">
        <f>IF(ISBLANK(D859),"",INDEX(ΑΜΚ,MATCH(D859,Data!$F$2:$F$999,0),1))</f>
        <v/>
      </c>
      <c r="F859" s="58" t="str">
        <f t="shared" si="13"/>
        <v/>
      </c>
      <c r="G859" s="59"/>
    </row>
    <row r="860" spans="1:7" ht="14.25" customHeight="1" x14ac:dyDescent="0.35">
      <c r="A860" s="116" t="s">
        <v>1123</v>
      </c>
      <c r="B860" s="117"/>
      <c r="C860" s="118"/>
      <c r="D860" s="118"/>
      <c r="E860" s="127" t="str">
        <f>IF(ISBLANK(D860),"",INDEX(ΑΜΚ,MATCH(D860,Data!$F$2:$F$999,0),1))</f>
        <v/>
      </c>
      <c r="F860" s="58" t="str">
        <f t="shared" si="13"/>
        <v/>
      </c>
      <c r="G860" s="59"/>
    </row>
    <row r="861" spans="1:7" ht="14.25" customHeight="1" x14ac:dyDescent="0.35">
      <c r="A861" s="116" t="s">
        <v>1123</v>
      </c>
      <c r="B861" s="117"/>
      <c r="C861" s="118"/>
      <c r="D861" s="118"/>
      <c r="E861" s="127" t="str">
        <f>IF(ISBLANK(D861),"",INDEX(ΑΜΚ,MATCH(D861,Data!$F$2:$F$999,0),1))</f>
        <v/>
      </c>
      <c r="F861" s="58" t="str">
        <f t="shared" si="13"/>
        <v/>
      </c>
      <c r="G861" s="59"/>
    </row>
    <row r="862" spans="1:7" ht="14.25" customHeight="1" x14ac:dyDescent="0.35">
      <c r="A862" s="116" t="s">
        <v>1123</v>
      </c>
      <c r="B862" s="117"/>
      <c r="C862" s="118"/>
      <c r="D862" s="118"/>
      <c r="E862" s="127" t="str">
        <f>IF(ISBLANK(D862),"",INDEX(ΑΜΚ,MATCH(D862,Data!$F$2:$F$999,0),1))</f>
        <v/>
      </c>
      <c r="F862" s="58" t="str">
        <f t="shared" si="13"/>
        <v/>
      </c>
      <c r="G862" s="59"/>
    </row>
    <row r="863" spans="1:7" ht="14.25" customHeight="1" x14ac:dyDescent="0.35">
      <c r="A863" s="116" t="s">
        <v>1123</v>
      </c>
      <c r="B863" s="117"/>
      <c r="C863" s="118"/>
      <c r="D863" s="118"/>
      <c r="E863" s="127" t="str">
        <f>IF(ISBLANK(D863),"",INDEX(ΑΜΚ,MATCH(D863,Data!$F$2:$F$999,0),1))</f>
        <v/>
      </c>
      <c r="F863" s="58" t="str">
        <f t="shared" si="13"/>
        <v/>
      </c>
      <c r="G863" s="59"/>
    </row>
    <row r="864" spans="1:7" ht="14.25" customHeight="1" x14ac:dyDescent="0.35">
      <c r="A864" s="116" t="s">
        <v>1123</v>
      </c>
      <c r="B864" s="117"/>
      <c r="C864" s="118"/>
      <c r="D864" s="118"/>
      <c r="E864" s="127" t="str">
        <f>IF(ISBLANK(D864),"",INDEX(ΑΜΚ,MATCH(D864,Data!$F$2:$F$999,0),1))</f>
        <v/>
      </c>
      <c r="F864" s="58" t="str">
        <f t="shared" si="13"/>
        <v/>
      </c>
      <c r="G864" s="59"/>
    </row>
    <row r="865" spans="1:7" ht="14.25" customHeight="1" x14ac:dyDescent="0.35">
      <c r="A865" s="116" t="s">
        <v>1123</v>
      </c>
      <c r="B865" s="117"/>
      <c r="C865" s="118"/>
      <c r="D865" s="118"/>
      <c r="E865" s="127" t="str">
        <f>IF(ISBLANK(D865),"",INDEX(ΑΜΚ,MATCH(D865,Data!$F$2:$F$999,0),1))</f>
        <v/>
      </c>
      <c r="F865" s="58" t="str">
        <f t="shared" si="13"/>
        <v/>
      </c>
      <c r="G865" s="59"/>
    </row>
    <row r="866" spans="1:7" ht="14.25" customHeight="1" x14ac:dyDescent="0.35">
      <c r="A866" s="116" t="s">
        <v>1123</v>
      </c>
      <c r="B866" s="117"/>
      <c r="C866" s="118"/>
      <c r="D866" s="118"/>
      <c r="E866" s="127" t="str">
        <f>IF(ISBLANK(D866),"",INDEX(ΑΜΚ,MATCH(D866,Data!$F$2:$F$999,0),1))</f>
        <v/>
      </c>
      <c r="F866" s="58" t="str">
        <f t="shared" si="13"/>
        <v/>
      </c>
      <c r="G866" s="59"/>
    </row>
    <row r="867" spans="1:7" ht="14.25" customHeight="1" x14ac:dyDescent="0.35">
      <c r="A867" s="116" t="s">
        <v>1123</v>
      </c>
      <c r="B867" s="117"/>
      <c r="C867" s="118"/>
      <c r="D867" s="118"/>
      <c r="E867" s="127" t="str">
        <f>IF(ISBLANK(D867),"",INDEX(ΑΜΚ,MATCH(D867,Data!$F$2:$F$999,0),1))</f>
        <v/>
      </c>
      <c r="F867" s="58" t="str">
        <f t="shared" si="13"/>
        <v/>
      </c>
      <c r="G867" s="59"/>
    </row>
    <row r="868" spans="1:7" ht="14.25" customHeight="1" x14ac:dyDescent="0.35">
      <c r="A868" s="116" t="s">
        <v>1123</v>
      </c>
      <c r="B868" s="117"/>
      <c r="C868" s="118"/>
      <c r="D868" s="118"/>
      <c r="E868" s="127" t="str">
        <f>IF(ISBLANK(D868),"",INDEX(ΑΜΚ,MATCH(D868,Data!$F$2:$F$999,0),1))</f>
        <v/>
      </c>
      <c r="F868" s="58" t="str">
        <f t="shared" si="13"/>
        <v/>
      </c>
      <c r="G868" s="59"/>
    </row>
    <row r="869" spans="1:7" ht="14.25" customHeight="1" x14ac:dyDescent="0.35">
      <c r="A869" s="116" t="s">
        <v>1123</v>
      </c>
      <c r="B869" s="117"/>
      <c r="C869" s="118"/>
      <c r="D869" s="118"/>
      <c r="E869" s="127" t="str">
        <f>IF(ISBLANK(D869),"",INDEX(ΑΜΚ,MATCH(D869,Data!$F$2:$F$999,0),1))</f>
        <v/>
      </c>
      <c r="F869" s="58" t="str">
        <f t="shared" si="13"/>
        <v/>
      </c>
      <c r="G869" s="59"/>
    </row>
    <row r="870" spans="1:7" ht="14.25" customHeight="1" x14ac:dyDescent="0.35">
      <c r="A870" s="116" t="s">
        <v>1123</v>
      </c>
      <c r="B870" s="117"/>
      <c r="C870" s="118"/>
      <c r="D870" s="118"/>
      <c r="E870" s="127" t="str">
        <f>IF(ISBLANK(D870),"",INDEX(ΑΜΚ,MATCH(D870,Data!$F$2:$F$999,0),1))</f>
        <v/>
      </c>
      <c r="F870" s="58" t="str">
        <f t="shared" si="13"/>
        <v/>
      </c>
      <c r="G870" s="59"/>
    </row>
    <row r="871" spans="1:7" ht="14.25" customHeight="1" x14ac:dyDescent="0.35">
      <c r="A871" s="116" t="s">
        <v>1123</v>
      </c>
      <c r="B871" s="117"/>
      <c r="C871" s="118"/>
      <c r="D871" s="118"/>
      <c r="E871" s="127" t="str">
        <f>IF(ISBLANK(D871),"",INDEX(ΑΜΚ,MATCH(D871,Data!$F$2:$F$999,0),1))</f>
        <v/>
      </c>
      <c r="F871" s="58" t="str">
        <f t="shared" si="13"/>
        <v/>
      </c>
      <c r="G871" s="59"/>
    </row>
    <row r="872" spans="1:7" ht="14.25" customHeight="1" x14ac:dyDescent="0.35">
      <c r="A872" s="116" t="s">
        <v>1123</v>
      </c>
      <c r="B872" s="117"/>
      <c r="C872" s="118"/>
      <c r="D872" s="118"/>
      <c r="E872" s="127" t="str">
        <f>IF(ISBLANK(D872),"",INDEX(ΑΜΚ,MATCH(D872,Data!$F$2:$F$999,0),1))</f>
        <v/>
      </c>
      <c r="F872" s="58" t="str">
        <f t="shared" si="13"/>
        <v/>
      </c>
      <c r="G872" s="59"/>
    </row>
    <row r="873" spans="1:7" ht="14.25" customHeight="1" x14ac:dyDescent="0.35">
      <c r="A873" s="116" t="s">
        <v>1123</v>
      </c>
      <c r="B873" s="117"/>
      <c r="C873" s="118"/>
      <c r="D873" s="118"/>
      <c r="E873" s="127" t="str">
        <f>IF(ISBLANK(D873),"",INDEX(ΑΜΚ,MATCH(D873,Data!$F$2:$F$999,0),1))</f>
        <v/>
      </c>
      <c r="F873" s="58" t="str">
        <f t="shared" si="13"/>
        <v/>
      </c>
      <c r="G873" s="59"/>
    </row>
    <row r="874" spans="1:7" ht="14.25" customHeight="1" x14ac:dyDescent="0.35">
      <c r="A874" s="116" t="s">
        <v>1123</v>
      </c>
      <c r="B874" s="117"/>
      <c r="C874" s="118"/>
      <c r="D874" s="118"/>
      <c r="E874" s="127" t="str">
        <f>IF(ISBLANK(D874),"",INDEX(ΑΜΚ,MATCH(D874,Data!$F$2:$F$999,0),1))</f>
        <v/>
      </c>
      <c r="F874" s="58" t="str">
        <f t="shared" si="13"/>
        <v/>
      </c>
      <c r="G874" s="59"/>
    </row>
    <row r="875" spans="1:7" ht="14.25" customHeight="1" x14ac:dyDescent="0.35">
      <c r="A875" s="116" t="s">
        <v>1123</v>
      </c>
      <c r="B875" s="117"/>
      <c r="C875" s="118"/>
      <c r="D875" s="118"/>
      <c r="E875" s="127" t="str">
        <f>IF(ISBLANK(D875),"",INDEX(ΑΜΚ,MATCH(D875,Data!$F$2:$F$999,0),1))</f>
        <v/>
      </c>
      <c r="F875" s="58" t="str">
        <f t="shared" si="13"/>
        <v/>
      </c>
      <c r="G875" s="59"/>
    </row>
    <row r="876" spans="1:7" ht="14.25" customHeight="1" x14ac:dyDescent="0.35">
      <c r="A876" s="116" t="s">
        <v>1123</v>
      </c>
      <c r="B876" s="117"/>
      <c r="C876" s="118"/>
      <c r="D876" s="118"/>
      <c r="E876" s="127" t="str">
        <f>IF(ISBLANK(D876),"",INDEX(ΑΜΚ,MATCH(D876,Data!$F$2:$F$999,0),1))</f>
        <v/>
      </c>
      <c r="F876" s="58" t="str">
        <f t="shared" si="13"/>
        <v/>
      </c>
      <c r="G876" s="59"/>
    </row>
    <row r="877" spans="1:7" ht="14.25" customHeight="1" x14ac:dyDescent="0.35">
      <c r="A877" s="116" t="s">
        <v>1123</v>
      </c>
      <c r="B877" s="117"/>
      <c r="C877" s="118"/>
      <c r="D877" s="118"/>
      <c r="E877" s="127" t="str">
        <f>IF(ISBLANK(D877),"",INDEX(ΑΜΚ,MATCH(D877,Data!$F$2:$F$999,0),1))</f>
        <v/>
      </c>
      <c r="F877" s="58" t="str">
        <f t="shared" si="13"/>
        <v/>
      </c>
      <c r="G877" s="59"/>
    </row>
    <row r="878" spans="1:7" ht="14.25" customHeight="1" x14ac:dyDescent="0.35">
      <c r="A878" s="116" t="s">
        <v>1123</v>
      </c>
      <c r="B878" s="117"/>
      <c r="C878" s="118"/>
      <c r="D878" s="118"/>
      <c r="E878" s="127" t="str">
        <f>IF(ISBLANK(D878),"",INDEX(ΑΜΚ,MATCH(D878,Data!$F$2:$F$999,0),1))</f>
        <v/>
      </c>
      <c r="F878" s="58" t="str">
        <f t="shared" si="13"/>
        <v/>
      </c>
      <c r="G878" s="59"/>
    </row>
    <row r="879" spans="1:7" ht="14.25" customHeight="1" x14ac:dyDescent="0.35">
      <c r="A879" s="116" t="s">
        <v>1123</v>
      </c>
      <c r="B879" s="117"/>
      <c r="C879" s="118"/>
      <c r="D879" s="118"/>
      <c r="E879" s="127" t="str">
        <f>IF(ISBLANK(D879),"",INDEX(ΑΜΚ,MATCH(D879,Data!$F$2:$F$999,0),1))</f>
        <v/>
      </c>
      <c r="F879" s="58" t="str">
        <f t="shared" si="13"/>
        <v/>
      </c>
      <c r="G879" s="59"/>
    </row>
    <row r="880" spans="1:7" ht="14.25" customHeight="1" x14ac:dyDescent="0.35">
      <c r="A880" s="116" t="s">
        <v>1123</v>
      </c>
      <c r="B880" s="117"/>
      <c r="C880" s="118"/>
      <c r="D880" s="118"/>
      <c r="E880" s="127" t="str">
        <f>IF(ISBLANK(D880),"",INDEX(ΑΜΚ,MATCH(D880,Data!$F$2:$F$999,0),1))</f>
        <v/>
      </c>
      <c r="F880" s="58" t="str">
        <f t="shared" si="13"/>
        <v/>
      </c>
      <c r="G880" s="59"/>
    </row>
    <row r="881" spans="1:7" ht="14.25" customHeight="1" x14ac:dyDescent="0.35">
      <c r="A881" s="116" t="s">
        <v>1123</v>
      </c>
      <c r="B881" s="117"/>
      <c r="C881" s="118"/>
      <c r="D881" s="118"/>
      <c r="E881" s="127" t="str">
        <f>IF(ISBLANK(D881),"",INDEX(ΑΜΚ,MATCH(D881,Data!$F$2:$F$999,0),1))</f>
        <v/>
      </c>
      <c r="F881" s="58" t="str">
        <f t="shared" si="13"/>
        <v/>
      </c>
      <c r="G881" s="59"/>
    </row>
    <row r="882" spans="1:7" ht="14.25" customHeight="1" x14ac:dyDescent="0.35">
      <c r="A882" s="116" t="s">
        <v>1123</v>
      </c>
      <c r="B882" s="117"/>
      <c r="C882" s="118"/>
      <c r="D882" s="118"/>
      <c r="E882" s="127" t="str">
        <f>IF(ISBLANK(D882),"",INDEX(ΑΜΚ,MATCH(D882,Data!$F$2:$F$999,0),1))</f>
        <v/>
      </c>
      <c r="F882" s="58" t="str">
        <f t="shared" si="13"/>
        <v/>
      </c>
      <c r="G882" s="59"/>
    </row>
    <row r="883" spans="1:7" ht="14.25" customHeight="1" x14ac:dyDescent="0.35">
      <c r="A883" s="116" t="s">
        <v>1123</v>
      </c>
      <c r="B883" s="117"/>
      <c r="C883" s="118"/>
      <c r="D883" s="118"/>
      <c r="E883" s="127" t="str">
        <f>IF(ISBLANK(D883),"",INDEX(ΑΜΚ,MATCH(D883,Data!$F$2:$F$999,0),1))</f>
        <v/>
      </c>
      <c r="F883" s="58" t="str">
        <f t="shared" si="13"/>
        <v/>
      </c>
      <c r="G883" s="59"/>
    </row>
    <row r="884" spans="1:7" ht="14.25" customHeight="1" x14ac:dyDescent="0.35">
      <c r="A884" s="116" t="s">
        <v>1123</v>
      </c>
      <c r="B884" s="117"/>
      <c r="C884" s="118"/>
      <c r="D884" s="118"/>
      <c r="E884" s="127" t="str">
        <f>IF(ISBLANK(D884),"",INDEX(ΑΜΚ,MATCH(D884,Data!$F$2:$F$999,0),1))</f>
        <v/>
      </c>
      <c r="F884" s="58" t="str">
        <f t="shared" si="13"/>
        <v/>
      </c>
      <c r="G884" s="59"/>
    </row>
    <row r="885" spans="1:7" ht="14.25" customHeight="1" x14ac:dyDescent="0.35">
      <c r="A885" s="116" t="s">
        <v>1123</v>
      </c>
      <c r="B885" s="117"/>
      <c r="C885" s="118"/>
      <c r="D885" s="118"/>
      <c r="E885" s="127" t="str">
        <f>IF(ISBLANK(D885),"",INDEX(ΑΜΚ,MATCH(D885,Data!$F$2:$F$999,0),1))</f>
        <v/>
      </c>
      <c r="F885" s="58" t="str">
        <f t="shared" si="13"/>
        <v/>
      </c>
      <c r="G885" s="59"/>
    </row>
    <row r="886" spans="1:7" ht="14.25" customHeight="1" x14ac:dyDescent="0.35">
      <c r="A886" s="116" t="s">
        <v>1123</v>
      </c>
      <c r="B886" s="117"/>
      <c r="C886" s="118"/>
      <c r="D886" s="118"/>
      <c r="E886" s="127" t="str">
        <f>IF(ISBLANK(D886),"",INDEX(ΑΜΚ,MATCH(D886,Data!$F$2:$F$999,0),1))</f>
        <v/>
      </c>
      <c r="F886" s="58" t="str">
        <f t="shared" si="13"/>
        <v/>
      </c>
      <c r="G886" s="59"/>
    </row>
    <row r="887" spans="1:7" ht="14.25" customHeight="1" x14ac:dyDescent="0.35">
      <c r="A887" s="116" t="s">
        <v>1123</v>
      </c>
      <c r="B887" s="117"/>
      <c r="C887" s="118"/>
      <c r="D887" s="118"/>
      <c r="E887" s="127" t="str">
        <f>IF(ISBLANK(D887),"",INDEX(ΑΜΚ,MATCH(D887,Data!$F$2:$F$999,0),1))</f>
        <v/>
      </c>
      <c r="F887" s="58" t="str">
        <f t="shared" si="13"/>
        <v/>
      </c>
      <c r="G887" s="59"/>
    </row>
    <row r="888" spans="1:7" ht="14.25" customHeight="1" x14ac:dyDescent="0.35">
      <c r="A888" s="116" t="s">
        <v>1123</v>
      </c>
      <c r="B888" s="117"/>
      <c r="C888" s="118"/>
      <c r="D888" s="118"/>
      <c r="E888" s="127" t="str">
        <f>IF(ISBLANK(D888),"",INDEX(ΑΜΚ,MATCH(D888,Data!$F$2:$F$999,0),1))</f>
        <v/>
      </c>
      <c r="F888" s="58" t="str">
        <f t="shared" si="13"/>
        <v/>
      </c>
      <c r="G888" s="59"/>
    </row>
    <row r="889" spans="1:7" ht="14.25" customHeight="1" x14ac:dyDescent="0.35">
      <c r="A889" s="116" t="s">
        <v>1123</v>
      </c>
      <c r="B889" s="117"/>
      <c r="C889" s="118"/>
      <c r="D889" s="118"/>
      <c r="E889" s="127" t="str">
        <f>IF(ISBLANK(D889),"",INDEX(ΑΜΚ,MATCH(D889,Data!$F$2:$F$999,0),1))</f>
        <v/>
      </c>
      <c r="F889" s="58" t="str">
        <f t="shared" si="13"/>
        <v/>
      </c>
      <c r="G889" s="59"/>
    </row>
    <row r="890" spans="1:7" ht="14.25" customHeight="1" x14ac:dyDescent="0.35">
      <c r="A890" s="116" t="s">
        <v>1123</v>
      </c>
      <c r="B890" s="117"/>
      <c r="C890" s="118"/>
      <c r="D890" s="118"/>
      <c r="E890" s="127" t="str">
        <f>IF(ISBLANK(D890),"",INDEX(ΑΜΚ,MATCH(D890,Data!$F$2:$F$999,0),1))</f>
        <v/>
      </c>
      <c r="F890" s="58" t="str">
        <f t="shared" si="13"/>
        <v/>
      </c>
      <c r="G890" s="59"/>
    </row>
    <row r="891" spans="1:7" ht="14.25" customHeight="1" x14ac:dyDescent="0.35">
      <c r="A891" s="116" t="s">
        <v>1123</v>
      </c>
      <c r="B891" s="117"/>
      <c r="C891" s="118"/>
      <c r="D891" s="118"/>
      <c r="E891" s="127" t="str">
        <f>IF(ISBLANK(D891),"",INDEX(ΑΜΚ,MATCH(D891,Data!$F$2:$F$999,0),1))</f>
        <v/>
      </c>
      <c r="F891" s="58" t="str">
        <f t="shared" si="13"/>
        <v/>
      </c>
      <c r="G891" s="59"/>
    </row>
    <row r="892" spans="1:7" ht="14.25" customHeight="1" x14ac:dyDescent="0.35">
      <c r="A892" s="116" t="s">
        <v>1123</v>
      </c>
      <c r="B892" s="117"/>
      <c r="C892" s="118"/>
      <c r="D892" s="118"/>
      <c r="E892" s="127" t="str">
        <f>IF(ISBLANK(D892),"",INDEX(ΑΜΚ,MATCH(D892,Data!$F$2:$F$999,0),1))</f>
        <v/>
      </c>
      <c r="F892" s="58" t="str">
        <f t="shared" si="13"/>
        <v/>
      </c>
      <c r="G892" s="59"/>
    </row>
    <row r="893" spans="1:7" ht="14.25" customHeight="1" x14ac:dyDescent="0.35">
      <c r="A893" s="116" t="s">
        <v>1123</v>
      </c>
      <c r="B893" s="117"/>
      <c r="C893" s="118"/>
      <c r="D893" s="118"/>
      <c r="E893" s="127" t="str">
        <f>IF(ISBLANK(D893),"",INDEX(ΑΜΚ,MATCH(D893,Data!$F$2:$F$999,0),1))</f>
        <v/>
      </c>
      <c r="F893" s="58" t="str">
        <f t="shared" si="13"/>
        <v/>
      </c>
      <c r="G893" s="59"/>
    </row>
    <row r="894" spans="1:7" ht="14.25" customHeight="1" x14ac:dyDescent="0.35">
      <c r="A894" s="116" t="s">
        <v>1123</v>
      </c>
      <c r="B894" s="117"/>
      <c r="C894" s="118"/>
      <c r="D894" s="118"/>
      <c r="E894" s="127" t="str">
        <f>IF(ISBLANK(D894),"",INDEX(ΑΜΚ,MATCH(D894,Data!$F$2:$F$999,0),1))</f>
        <v/>
      </c>
      <c r="F894" s="58" t="str">
        <f t="shared" si="13"/>
        <v/>
      </c>
      <c r="G894" s="59"/>
    </row>
    <row r="895" spans="1:7" ht="14.25" customHeight="1" x14ac:dyDescent="0.35">
      <c r="A895" s="116" t="s">
        <v>1123</v>
      </c>
      <c r="B895" s="117"/>
      <c r="C895" s="118"/>
      <c r="D895" s="118"/>
      <c r="E895" s="127" t="str">
        <f>IF(ISBLANK(D895),"",INDEX(ΑΜΚ,MATCH(D895,Data!$F$2:$F$999,0),1))</f>
        <v/>
      </c>
      <c r="F895" s="58" t="str">
        <f t="shared" si="13"/>
        <v/>
      </c>
      <c r="G895" s="59"/>
    </row>
    <row r="896" spans="1:7" ht="14.25" customHeight="1" x14ac:dyDescent="0.35">
      <c r="A896" s="116" t="s">
        <v>1123</v>
      </c>
      <c r="B896" s="117"/>
      <c r="C896" s="118"/>
      <c r="D896" s="118"/>
      <c r="E896" s="127" t="str">
        <f>IF(ISBLANK(D896),"",INDEX(ΑΜΚ,MATCH(D896,Data!$F$2:$F$999,0),1))</f>
        <v/>
      </c>
      <c r="F896" s="58" t="str">
        <f t="shared" si="13"/>
        <v/>
      </c>
      <c r="G896" s="59"/>
    </row>
    <row r="897" spans="1:7" ht="14.25" customHeight="1" x14ac:dyDescent="0.35">
      <c r="A897" s="116" t="s">
        <v>1123</v>
      </c>
      <c r="B897" s="117"/>
      <c r="C897" s="118"/>
      <c r="D897" s="118"/>
      <c r="E897" s="127" t="str">
        <f>IF(ISBLANK(D897),"",INDEX(ΑΜΚ,MATCH(D897,Data!$F$2:$F$999,0),1))</f>
        <v/>
      </c>
      <c r="F897" s="58" t="str">
        <f t="shared" si="13"/>
        <v/>
      </c>
      <c r="G897" s="59"/>
    </row>
    <row r="898" spans="1:7" ht="14.25" customHeight="1" x14ac:dyDescent="0.35">
      <c r="A898" s="116" t="s">
        <v>1123</v>
      </c>
      <c r="B898" s="117"/>
      <c r="C898" s="118"/>
      <c r="D898" s="118"/>
      <c r="E898" s="127" t="str">
        <f>IF(ISBLANK(D898),"",INDEX(ΑΜΚ,MATCH(D898,Data!$F$2:$F$999,0),1))</f>
        <v/>
      </c>
      <c r="F898" s="58" t="str">
        <f t="shared" ref="F898:F961" si="14">IF(ISBLANK(C898),"",INDEX(ΚΩΔ_ΜΑΘΗΜ_ΑΙΣΘ_Α2,MATCH(C898,ΜΑΘΗΜ_ΑΙΣΘ_Α2,0)))</f>
        <v/>
      </c>
      <c r="G898" s="59"/>
    </row>
    <row r="899" spans="1:7" ht="14.25" customHeight="1" x14ac:dyDescent="0.35">
      <c r="A899" s="116" t="s">
        <v>1123</v>
      </c>
      <c r="B899" s="117"/>
      <c r="C899" s="118"/>
      <c r="D899" s="118"/>
      <c r="E899" s="127" t="str">
        <f>IF(ISBLANK(D899),"",INDEX(ΑΜΚ,MATCH(D899,Data!$F$2:$F$999,0),1))</f>
        <v/>
      </c>
      <c r="F899" s="58" t="str">
        <f t="shared" si="14"/>
        <v/>
      </c>
      <c r="G899" s="59"/>
    </row>
    <row r="900" spans="1:7" ht="14.25" customHeight="1" x14ac:dyDescent="0.35">
      <c r="A900" s="116" t="s">
        <v>1123</v>
      </c>
      <c r="B900" s="117"/>
      <c r="C900" s="118"/>
      <c r="D900" s="118"/>
      <c r="E900" s="127" t="str">
        <f>IF(ISBLANK(D900),"",INDEX(ΑΜΚ,MATCH(D900,Data!$F$2:$F$999,0),1))</f>
        <v/>
      </c>
      <c r="F900" s="58" t="str">
        <f t="shared" si="14"/>
        <v/>
      </c>
      <c r="G900" s="59"/>
    </row>
    <row r="901" spans="1:7" ht="14.25" customHeight="1" x14ac:dyDescent="0.35">
      <c r="A901" s="116" t="s">
        <v>1123</v>
      </c>
      <c r="B901" s="117"/>
      <c r="C901" s="118"/>
      <c r="D901" s="118"/>
      <c r="E901" s="127" t="str">
        <f>IF(ISBLANK(D901),"",INDEX(ΑΜΚ,MATCH(D901,Data!$F$2:$F$999,0),1))</f>
        <v/>
      </c>
      <c r="F901" s="58" t="str">
        <f t="shared" si="14"/>
        <v/>
      </c>
      <c r="G901" s="59"/>
    </row>
    <row r="902" spans="1:7" ht="14.25" customHeight="1" x14ac:dyDescent="0.35">
      <c r="A902" s="116" t="s">
        <v>1123</v>
      </c>
      <c r="B902" s="117"/>
      <c r="C902" s="118"/>
      <c r="D902" s="118"/>
      <c r="E902" s="127" t="str">
        <f>IF(ISBLANK(D902),"",INDEX(ΑΜΚ,MATCH(D902,Data!$F$2:$F$999,0),1))</f>
        <v/>
      </c>
      <c r="F902" s="58" t="str">
        <f t="shared" si="14"/>
        <v/>
      </c>
      <c r="G902" s="59"/>
    </row>
    <row r="903" spans="1:7" ht="14.25" customHeight="1" x14ac:dyDescent="0.35">
      <c r="A903" s="116" t="s">
        <v>1123</v>
      </c>
      <c r="B903" s="117"/>
      <c r="C903" s="118"/>
      <c r="D903" s="118"/>
      <c r="E903" s="127" t="str">
        <f>IF(ISBLANK(D903),"",INDEX(ΑΜΚ,MATCH(D903,Data!$F$2:$F$999,0),1))</f>
        <v/>
      </c>
      <c r="F903" s="58" t="str">
        <f t="shared" si="14"/>
        <v/>
      </c>
      <c r="G903" s="59"/>
    </row>
    <row r="904" spans="1:7" ht="14.25" customHeight="1" x14ac:dyDescent="0.35">
      <c r="A904" s="116" t="s">
        <v>1123</v>
      </c>
      <c r="B904" s="117"/>
      <c r="C904" s="118"/>
      <c r="D904" s="118"/>
      <c r="E904" s="127" t="str">
        <f>IF(ISBLANK(D904),"",INDEX(ΑΜΚ,MATCH(D904,Data!$F$2:$F$999,0),1))</f>
        <v/>
      </c>
      <c r="F904" s="58" t="str">
        <f t="shared" si="14"/>
        <v/>
      </c>
      <c r="G904" s="59"/>
    </row>
    <row r="905" spans="1:7" ht="14.25" customHeight="1" x14ac:dyDescent="0.35">
      <c r="A905" s="116" t="s">
        <v>1123</v>
      </c>
      <c r="B905" s="117"/>
      <c r="C905" s="118"/>
      <c r="D905" s="118"/>
      <c r="E905" s="127" t="str">
        <f>IF(ISBLANK(D905),"",INDEX(ΑΜΚ,MATCH(D905,Data!$F$2:$F$999,0),1))</f>
        <v/>
      </c>
      <c r="F905" s="58" t="str">
        <f t="shared" si="14"/>
        <v/>
      </c>
      <c r="G905" s="59"/>
    </row>
    <row r="906" spans="1:7" ht="14.25" customHeight="1" x14ac:dyDescent="0.35">
      <c r="A906" s="116" t="s">
        <v>1123</v>
      </c>
      <c r="B906" s="117"/>
      <c r="C906" s="118"/>
      <c r="D906" s="118"/>
      <c r="E906" s="127" t="str">
        <f>IF(ISBLANK(D906),"",INDEX(ΑΜΚ,MATCH(D906,Data!$F$2:$F$999,0),1))</f>
        <v/>
      </c>
      <c r="F906" s="58" t="str">
        <f t="shared" si="14"/>
        <v/>
      </c>
      <c r="G906" s="59"/>
    </row>
    <row r="907" spans="1:7" ht="14.25" customHeight="1" x14ac:dyDescent="0.35">
      <c r="A907" s="116" t="s">
        <v>1123</v>
      </c>
      <c r="B907" s="117"/>
      <c r="C907" s="118"/>
      <c r="D907" s="118"/>
      <c r="E907" s="127" t="str">
        <f>IF(ISBLANK(D907),"",INDEX(ΑΜΚ,MATCH(D907,Data!$F$2:$F$999,0),1))</f>
        <v/>
      </c>
      <c r="F907" s="58" t="str">
        <f t="shared" si="14"/>
        <v/>
      </c>
      <c r="G907" s="59"/>
    </row>
    <row r="908" spans="1:7" ht="14.25" customHeight="1" x14ac:dyDescent="0.35">
      <c r="A908" s="116" t="s">
        <v>1123</v>
      </c>
      <c r="B908" s="117"/>
      <c r="C908" s="118"/>
      <c r="D908" s="118"/>
      <c r="E908" s="127" t="str">
        <f>IF(ISBLANK(D908),"",INDEX(ΑΜΚ,MATCH(D908,Data!$F$2:$F$999,0),1))</f>
        <v/>
      </c>
      <c r="F908" s="58" t="str">
        <f t="shared" si="14"/>
        <v/>
      </c>
      <c r="G908" s="59"/>
    </row>
    <row r="909" spans="1:7" ht="14.25" customHeight="1" x14ac:dyDescent="0.35">
      <c r="A909" s="116" t="s">
        <v>1123</v>
      </c>
      <c r="B909" s="117"/>
      <c r="C909" s="118"/>
      <c r="D909" s="118"/>
      <c r="E909" s="127" t="str">
        <f>IF(ISBLANK(D909),"",INDEX(ΑΜΚ,MATCH(D909,Data!$F$2:$F$999,0),1))</f>
        <v/>
      </c>
      <c r="F909" s="58" t="str">
        <f t="shared" si="14"/>
        <v/>
      </c>
      <c r="G909" s="59"/>
    </row>
    <row r="910" spans="1:7" ht="14.25" customHeight="1" x14ac:dyDescent="0.35">
      <c r="A910" s="116" t="s">
        <v>1123</v>
      </c>
      <c r="B910" s="117"/>
      <c r="C910" s="118"/>
      <c r="D910" s="118"/>
      <c r="E910" s="127" t="str">
        <f>IF(ISBLANK(D910),"",INDEX(ΑΜΚ,MATCH(D910,Data!$F$2:$F$999,0),1))</f>
        <v/>
      </c>
      <c r="F910" s="58" t="str">
        <f t="shared" si="14"/>
        <v/>
      </c>
      <c r="G910" s="59"/>
    </row>
    <row r="911" spans="1:7" ht="14.25" customHeight="1" x14ac:dyDescent="0.35">
      <c r="A911" s="116" t="s">
        <v>1123</v>
      </c>
      <c r="B911" s="117"/>
      <c r="C911" s="118"/>
      <c r="D911" s="118"/>
      <c r="E911" s="127" t="str">
        <f>IF(ISBLANK(D911),"",INDEX(ΑΜΚ,MATCH(D911,Data!$F$2:$F$999,0),1))</f>
        <v/>
      </c>
      <c r="F911" s="58" t="str">
        <f t="shared" si="14"/>
        <v/>
      </c>
      <c r="G911" s="59"/>
    </row>
    <row r="912" spans="1:7" ht="14.25" customHeight="1" x14ac:dyDescent="0.35">
      <c r="A912" s="116" t="s">
        <v>1123</v>
      </c>
      <c r="B912" s="117"/>
      <c r="C912" s="118"/>
      <c r="D912" s="118"/>
      <c r="E912" s="127" t="str">
        <f>IF(ISBLANK(D912),"",INDEX(ΑΜΚ,MATCH(D912,Data!$F$2:$F$999,0),1))</f>
        <v/>
      </c>
      <c r="F912" s="58" t="str">
        <f t="shared" si="14"/>
        <v/>
      </c>
      <c r="G912" s="59"/>
    </row>
    <row r="913" spans="1:7" ht="14.25" customHeight="1" x14ac:dyDescent="0.35">
      <c r="A913" s="116" t="s">
        <v>1123</v>
      </c>
      <c r="B913" s="117"/>
      <c r="C913" s="118"/>
      <c r="D913" s="118"/>
      <c r="E913" s="127" t="str">
        <f>IF(ISBLANK(D913),"",INDEX(ΑΜΚ,MATCH(D913,Data!$F$2:$F$999,0),1))</f>
        <v/>
      </c>
      <c r="F913" s="58" t="str">
        <f t="shared" si="14"/>
        <v/>
      </c>
      <c r="G913" s="59"/>
    </row>
    <row r="914" spans="1:7" ht="14.25" customHeight="1" x14ac:dyDescent="0.35">
      <c r="A914" s="116" t="s">
        <v>1123</v>
      </c>
      <c r="B914" s="117"/>
      <c r="C914" s="118"/>
      <c r="D914" s="118"/>
      <c r="E914" s="127" t="str">
        <f>IF(ISBLANK(D914),"",INDEX(ΑΜΚ,MATCH(D914,Data!$F$2:$F$999,0),1))</f>
        <v/>
      </c>
      <c r="F914" s="58" t="str">
        <f t="shared" si="14"/>
        <v/>
      </c>
      <c r="G914" s="59"/>
    </row>
    <row r="915" spans="1:7" ht="14.25" customHeight="1" x14ac:dyDescent="0.35">
      <c r="A915" s="116" t="s">
        <v>1123</v>
      </c>
      <c r="B915" s="117"/>
      <c r="C915" s="118"/>
      <c r="D915" s="118"/>
      <c r="E915" s="127" t="str">
        <f>IF(ISBLANK(D915),"",INDEX(ΑΜΚ,MATCH(D915,Data!$F$2:$F$999,0),1))</f>
        <v/>
      </c>
      <c r="F915" s="58" t="str">
        <f t="shared" si="14"/>
        <v/>
      </c>
      <c r="G915" s="59"/>
    </row>
    <row r="916" spans="1:7" ht="14.25" customHeight="1" x14ac:dyDescent="0.35">
      <c r="A916" s="116" t="s">
        <v>1123</v>
      </c>
      <c r="B916" s="117"/>
      <c r="C916" s="118"/>
      <c r="D916" s="118"/>
      <c r="E916" s="127" t="str">
        <f>IF(ISBLANK(D916),"",INDEX(ΑΜΚ,MATCH(D916,Data!$F$2:$F$999,0),1))</f>
        <v/>
      </c>
      <c r="F916" s="58" t="str">
        <f t="shared" si="14"/>
        <v/>
      </c>
      <c r="G916" s="59"/>
    </row>
    <row r="917" spans="1:7" ht="14.25" customHeight="1" x14ac:dyDescent="0.35">
      <c r="A917" s="116" t="s">
        <v>1123</v>
      </c>
      <c r="B917" s="117"/>
      <c r="C917" s="118"/>
      <c r="D917" s="118"/>
      <c r="E917" s="127" t="str">
        <f>IF(ISBLANK(D917),"",INDEX(ΑΜΚ,MATCH(D917,Data!$F$2:$F$999,0),1))</f>
        <v/>
      </c>
      <c r="F917" s="58" t="str">
        <f t="shared" si="14"/>
        <v/>
      </c>
      <c r="G917" s="59"/>
    </row>
    <row r="918" spans="1:7" ht="14.25" customHeight="1" x14ac:dyDescent="0.35">
      <c r="A918" s="116" t="s">
        <v>1123</v>
      </c>
      <c r="B918" s="117"/>
      <c r="C918" s="118"/>
      <c r="D918" s="118"/>
      <c r="E918" s="127" t="str">
        <f>IF(ISBLANK(D918),"",INDEX(ΑΜΚ,MATCH(D918,Data!$F$2:$F$999,0),1))</f>
        <v/>
      </c>
      <c r="F918" s="58" t="str">
        <f t="shared" si="14"/>
        <v/>
      </c>
      <c r="G918" s="59"/>
    </row>
    <row r="919" spans="1:7" ht="14.25" customHeight="1" x14ac:dyDescent="0.35">
      <c r="A919" s="116" t="s">
        <v>1123</v>
      </c>
      <c r="B919" s="117"/>
      <c r="C919" s="118"/>
      <c r="D919" s="118"/>
      <c r="E919" s="127" t="str">
        <f>IF(ISBLANK(D919),"",INDEX(ΑΜΚ,MATCH(D919,Data!$F$2:$F$999,0),1))</f>
        <v/>
      </c>
      <c r="F919" s="58" t="str">
        <f t="shared" si="14"/>
        <v/>
      </c>
      <c r="G919" s="59"/>
    </row>
    <row r="920" spans="1:7" ht="14.25" customHeight="1" x14ac:dyDescent="0.35">
      <c r="A920" s="116" t="s">
        <v>1123</v>
      </c>
      <c r="B920" s="117"/>
      <c r="C920" s="118"/>
      <c r="D920" s="118"/>
      <c r="E920" s="127" t="str">
        <f>IF(ISBLANK(D920),"",INDEX(ΑΜΚ,MATCH(D920,Data!$F$2:$F$999,0),1))</f>
        <v/>
      </c>
      <c r="F920" s="58" t="str">
        <f t="shared" si="14"/>
        <v/>
      </c>
      <c r="G920" s="59"/>
    </row>
    <row r="921" spans="1:7" ht="14.25" customHeight="1" x14ac:dyDescent="0.35">
      <c r="A921" s="116" t="s">
        <v>1123</v>
      </c>
      <c r="B921" s="117"/>
      <c r="C921" s="118"/>
      <c r="D921" s="118"/>
      <c r="E921" s="127" t="str">
        <f>IF(ISBLANK(D921),"",INDEX(ΑΜΚ,MATCH(D921,Data!$F$2:$F$999,0),1))</f>
        <v/>
      </c>
      <c r="F921" s="58" t="str">
        <f t="shared" si="14"/>
        <v/>
      </c>
      <c r="G921" s="59"/>
    </row>
    <row r="922" spans="1:7" ht="14.25" customHeight="1" x14ac:dyDescent="0.35">
      <c r="A922" s="116" t="s">
        <v>1123</v>
      </c>
      <c r="B922" s="117"/>
      <c r="C922" s="118"/>
      <c r="D922" s="118"/>
      <c r="E922" s="127" t="str">
        <f>IF(ISBLANK(D922),"",INDEX(ΑΜΚ,MATCH(D922,Data!$F$2:$F$999,0),1))</f>
        <v/>
      </c>
      <c r="F922" s="58" t="str">
        <f t="shared" si="14"/>
        <v/>
      </c>
      <c r="G922" s="59"/>
    </row>
    <row r="923" spans="1:7" ht="14.25" customHeight="1" x14ac:dyDescent="0.35">
      <c r="A923" s="116" t="s">
        <v>1123</v>
      </c>
      <c r="B923" s="117"/>
      <c r="C923" s="118"/>
      <c r="D923" s="118"/>
      <c r="E923" s="127" t="str">
        <f>IF(ISBLANK(D923),"",INDEX(ΑΜΚ,MATCH(D923,Data!$F$2:$F$999,0),1))</f>
        <v/>
      </c>
      <c r="F923" s="58" t="str">
        <f t="shared" si="14"/>
        <v/>
      </c>
      <c r="G923" s="59"/>
    </row>
    <row r="924" spans="1:7" ht="14.25" customHeight="1" x14ac:dyDescent="0.35">
      <c r="A924" s="116" t="s">
        <v>1123</v>
      </c>
      <c r="B924" s="117"/>
      <c r="C924" s="118"/>
      <c r="D924" s="118"/>
      <c r="E924" s="127" t="str">
        <f>IF(ISBLANK(D924),"",INDEX(ΑΜΚ,MATCH(D924,Data!$F$2:$F$999,0),1))</f>
        <v/>
      </c>
      <c r="F924" s="58" t="str">
        <f t="shared" si="14"/>
        <v/>
      </c>
      <c r="G924" s="59"/>
    </row>
    <row r="925" spans="1:7" ht="14.25" customHeight="1" x14ac:dyDescent="0.35">
      <c r="A925" s="116" t="s">
        <v>1123</v>
      </c>
      <c r="B925" s="117"/>
      <c r="C925" s="118"/>
      <c r="D925" s="118"/>
      <c r="E925" s="127" t="str">
        <f>IF(ISBLANK(D925),"",INDEX(ΑΜΚ,MATCH(D925,Data!$F$2:$F$999,0),1))</f>
        <v/>
      </c>
      <c r="F925" s="58" t="str">
        <f t="shared" si="14"/>
        <v/>
      </c>
      <c r="G925" s="59"/>
    </row>
    <row r="926" spans="1:7" ht="14.25" customHeight="1" x14ac:dyDescent="0.35">
      <c r="A926" s="116" t="s">
        <v>1123</v>
      </c>
      <c r="B926" s="117"/>
      <c r="C926" s="118"/>
      <c r="D926" s="118"/>
      <c r="E926" s="127" t="str">
        <f>IF(ISBLANK(D926),"",INDEX(ΑΜΚ,MATCH(D926,Data!$F$2:$F$999,0),1))</f>
        <v/>
      </c>
      <c r="F926" s="58" t="str">
        <f t="shared" si="14"/>
        <v/>
      </c>
      <c r="G926" s="59"/>
    </row>
    <row r="927" spans="1:7" ht="14.25" customHeight="1" x14ac:dyDescent="0.35">
      <c r="A927" s="116" t="s">
        <v>1123</v>
      </c>
      <c r="B927" s="117"/>
      <c r="C927" s="118"/>
      <c r="D927" s="118"/>
      <c r="E927" s="127" t="str">
        <f>IF(ISBLANK(D927),"",INDEX(ΑΜΚ,MATCH(D927,Data!$F$2:$F$999,0),1))</f>
        <v/>
      </c>
      <c r="F927" s="58" t="str">
        <f t="shared" si="14"/>
        <v/>
      </c>
      <c r="G927" s="59"/>
    </row>
    <row r="928" spans="1:7" ht="14.25" customHeight="1" x14ac:dyDescent="0.35">
      <c r="A928" s="116" t="s">
        <v>1123</v>
      </c>
      <c r="B928" s="117"/>
      <c r="C928" s="118"/>
      <c r="D928" s="118"/>
      <c r="E928" s="127" t="str">
        <f>IF(ISBLANK(D928),"",INDEX(ΑΜΚ,MATCH(D928,Data!$F$2:$F$999,0),1))</f>
        <v/>
      </c>
      <c r="F928" s="58" t="str">
        <f t="shared" si="14"/>
        <v/>
      </c>
      <c r="G928" s="59"/>
    </row>
    <row r="929" spans="1:7" ht="14.25" customHeight="1" x14ac:dyDescent="0.35">
      <c r="A929" s="116" t="s">
        <v>1123</v>
      </c>
      <c r="B929" s="117"/>
      <c r="C929" s="118"/>
      <c r="D929" s="118"/>
      <c r="E929" s="127" t="str">
        <f>IF(ISBLANK(D929),"",INDEX(ΑΜΚ,MATCH(D929,Data!$F$2:$F$999,0),1))</f>
        <v/>
      </c>
      <c r="F929" s="58" t="str">
        <f t="shared" si="14"/>
        <v/>
      </c>
      <c r="G929" s="59"/>
    </row>
    <row r="930" spans="1:7" ht="14.25" customHeight="1" x14ac:dyDescent="0.35">
      <c r="A930" s="116" t="s">
        <v>1123</v>
      </c>
      <c r="B930" s="117"/>
      <c r="C930" s="118"/>
      <c r="D930" s="118"/>
      <c r="E930" s="127" t="str">
        <f>IF(ISBLANK(D930),"",INDEX(ΑΜΚ,MATCH(D930,Data!$F$2:$F$999,0),1))</f>
        <v/>
      </c>
      <c r="F930" s="58" t="str">
        <f t="shared" si="14"/>
        <v/>
      </c>
      <c r="G930" s="59"/>
    </row>
    <row r="931" spans="1:7" ht="14.25" customHeight="1" x14ac:dyDescent="0.35">
      <c r="A931" s="116" t="s">
        <v>1123</v>
      </c>
      <c r="B931" s="117"/>
      <c r="C931" s="118"/>
      <c r="D931" s="118"/>
      <c r="E931" s="127" t="str">
        <f>IF(ISBLANK(D931),"",INDEX(ΑΜΚ,MATCH(D931,Data!$F$2:$F$999,0),1))</f>
        <v/>
      </c>
      <c r="F931" s="58" t="str">
        <f t="shared" si="14"/>
        <v/>
      </c>
      <c r="G931" s="59"/>
    </row>
    <row r="932" spans="1:7" ht="14.25" customHeight="1" x14ac:dyDescent="0.35">
      <c r="A932" s="116" t="s">
        <v>1123</v>
      </c>
      <c r="B932" s="117"/>
      <c r="C932" s="118"/>
      <c r="D932" s="118"/>
      <c r="E932" s="127" t="str">
        <f>IF(ISBLANK(D932),"",INDEX(ΑΜΚ,MATCH(D932,Data!$F$2:$F$999,0),1))</f>
        <v/>
      </c>
      <c r="F932" s="58" t="str">
        <f t="shared" si="14"/>
        <v/>
      </c>
      <c r="G932" s="59"/>
    </row>
    <row r="933" spans="1:7" ht="14.25" customHeight="1" x14ac:dyDescent="0.35">
      <c r="A933" s="116" t="s">
        <v>1123</v>
      </c>
      <c r="B933" s="117"/>
      <c r="C933" s="118"/>
      <c r="D933" s="118"/>
      <c r="E933" s="127" t="str">
        <f>IF(ISBLANK(D933),"",INDEX(ΑΜΚ,MATCH(D933,Data!$F$2:$F$999,0),1))</f>
        <v/>
      </c>
      <c r="F933" s="58" t="str">
        <f t="shared" si="14"/>
        <v/>
      </c>
      <c r="G933" s="59"/>
    </row>
    <row r="934" spans="1:7" ht="14.25" customHeight="1" x14ac:dyDescent="0.35">
      <c r="A934" s="116" t="s">
        <v>1123</v>
      </c>
      <c r="B934" s="117"/>
      <c r="C934" s="118"/>
      <c r="D934" s="118"/>
      <c r="E934" s="127" t="str">
        <f>IF(ISBLANK(D934),"",INDEX(ΑΜΚ,MATCH(D934,Data!$F$2:$F$999,0),1))</f>
        <v/>
      </c>
      <c r="F934" s="58" t="str">
        <f t="shared" si="14"/>
        <v/>
      </c>
      <c r="G934" s="59"/>
    </row>
    <row r="935" spans="1:7" ht="14.25" customHeight="1" x14ac:dyDescent="0.35">
      <c r="A935" s="116" t="s">
        <v>1123</v>
      </c>
      <c r="B935" s="117"/>
      <c r="C935" s="118"/>
      <c r="D935" s="118"/>
      <c r="E935" s="127" t="str">
        <f>IF(ISBLANK(D935),"",INDEX(ΑΜΚ,MATCH(D935,Data!$F$2:$F$999,0),1))</f>
        <v/>
      </c>
      <c r="F935" s="58" t="str">
        <f t="shared" si="14"/>
        <v/>
      </c>
      <c r="G935" s="59"/>
    </row>
    <row r="936" spans="1:7" ht="14.25" customHeight="1" x14ac:dyDescent="0.35">
      <c r="A936" s="116" t="s">
        <v>1123</v>
      </c>
      <c r="B936" s="117"/>
      <c r="C936" s="118"/>
      <c r="D936" s="118"/>
      <c r="E936" s="127" t="str">
        <f>IF(ISBLANK(D936),"",INDEX(ΑΜΚ,MATCH(D936,Data!$F$2:$F$999,0),1))</f>
        <v/>
      </c>
      <c r="F936" s="58" t="str">
        <f t="shared" si="14"/>
        <v/>
      </c>
      <c r="G936" s="59"/>
    </row>
    <row r="937" spans="1:7" ht="14.25" customHeight="1" x14ac:dyDescent="0.35">
      <c r="A937" s="116" t="s">
        <v>1123</v>
      </c>
      <c r="B937" s="117"/>
      <c r="C937" s="118"/>
      <c r="D937" s="118"/>
      <c r="E937" s="127" t="str">
        <f>IF(ISBLANK(D937),"",INDEX(ΑΜΚ,MATCH(D937,Data!$F$2:$F$999,0),1))</f>
        <v/>
      </c>
      <c r="F937" s="58" t="str">
        <f t="shared" si="14"/>
        <v/>
      </c>
      <c r="G937" s="59"/>
    </row>
    <row r="938" spans="1:7" ht="14.25" customHeight="1" x14ac:dyDescent="0.35">
      <c r="A938" s="116" t="s">
        <v>1123</v>
      </c>
      <c r="B938" s="117"/>
      <c r="C938" s="118"/>
      <c r="D938" s="118"/>
      <c r="E938" s="127" t="str">
        <f>IF(ISBLANK(D938),"",INDEX(ΑΜΚ,MATCH(D938,Data!$F$2:$F$999,0),1))</f>
        <v/>
      </c>
      <c r="F938" s="58" t="str">
        <f t="shared" si="14"/>
        <v/>
      </c>
      <c r="G938" s="59"/>
    </row>
    <row r="939" spans="1:7" ht="14.25" customHeight="1" x14ac:dyDescent="0.35">
      <c r="A939" s="116" t="s">
        <v>1123</v>
      </c>
      <c r="B939" s="117"/>
      <c r="C939" s="118"/>
      <c r="D939" s="118"/>
      <c r="E939" s="127" t="str">
        <f>IF(ISBLANK(D939),"",INDEX(ΑΜΚ,MATCH(D939,Data!$F$2:$F$999,0),1))</f>
        <v/>
      </c>
      <c r="F939" s="58" t="str">
        <f t="shared" si="14"/>
        <v/>
      </c>
      <c r="G939" s="59"/>
    </row>
    <row r="940" spans="1:7" ht="14.25" customHeight="1" x14ac:dyDescent="0.35">
      <c r="A940" s="116" t="s">
        <v>1123</v>
      </c>
      <c r="B940" s="117"/>
      <c r="C940" s="118"/>
      <c r="D940" s="118"/>
      <c r="E940" s="127" t="str">
        <f>IF(ISBLANK(D940),"",INDEX(ΑΜΚ,MATCH(D940,Data!$F$2:$F$999,0),1))</f>
        <v/>
      </c>
      <c r="F940" s="58" t="str">
        <f t="shared" si="14"/>
        <v/>
      </c>
      <c r="G940" s="59"/>
    </row>
    <row r="941" spans="1:7" ht="14.25" customHeight="1" x14ac:dyDescent="0.35">
      <c r="A941" s="116" t="s">
        <v>1123</v>
      </c>
      <c r="B941" s="117"/>
      <c r="C941" s="118"/>
      <c r="D941" s="118"/>
      <c r="E941" s="127" t="str">
        <f>IF(ISBLANK(D941),"",INDEX(ΑΜΚ,MATCH(D941,Data!$F$2:$F$999,0),1))</f>
        <v/>
      </c>
      <c r="F941" s="58" t="str">
        <f t="shared" si="14"/>
        <v/>
      </c>
      <c r="G941" s="59"/>
    </row>
    <row r="942" spans="1:7" ht="14.25" customHeight="1" x14ac:dyDescent="0.35">
      <c r="A942" s="116" t="s">
        <v>1123</v>
      </c>
      <c r="B942" s="117"/>
      <c r="C942" s="118"/>
      <c r="D942" s="118"/>
      <c r="E942" s="127" t="str">
        <f>IF(ISBLANK(D942),"",INDEX(ΑΜΚ,MATCH(D942,Data!$F$2:$F$999,0),1))</f>
        <v/>
      </c>
      <c r="F942" s="58" t="str">
        <f t="shared" si="14"/>
        <v/>
      </c>
      <c r="G942" s="59"/>
    </row>
    <row r="943" spans="1:7" ht="14.25" customHeight="1" x14ac:dyDescent="0.35">
      <c r="A943" s="116" t="s">
        <v>1123</v>
      </c>
      <c r="B943" s="117"/>
      <c r="C943" s="118"/>
      <c r="D943" s="118"/>
      <c r="E943" s="127" t="str">
        <f>IF(ISBLANK(D943),"",INDEX(ΑΜΚ,MATCH(D943,Data!$F$2:$F$999,0),1))</f>
        <v/>
      </c>
      <c r="F943" s="58" t="str">
        <f t="shared" si="14"/>
        <v/>
      </c>
      <c r="G943" s="59"/>
    </row>
    <row r="944" spans="1:7" ht="14.25" customHeight="1" x14ac:dyDescent="0.35">
      <c r="A944" s="116" t="s">
        <v>1123</v>
      </c>
      <c r="B944" s="117"/>
      <c r="C944" s="118"/>
      <c r="D944" s="118"/>
      <c r="E944" s="127" t="str">
        <f>IF(ISBLANK(D944),"",INDEX(ΑΜΚ,MATCH(D944,Data!$F$2:$F$999,0),1))</f>
        <v/>
      </c>
      <c r="F944" s="58" t="str">
        <f t="shared" si="14"/>
        <v/>
      </c>
      <c r="G944" s="59"/>
    </row>
    <row r="945" spans="1:7" ht="14.25" customHeight="1" x14ac:dyDescent="0.35">
      <c r="A945" s="116" t="s">
        <v>1123</v>
      </c>
      <c r="B945" s="117"/>
      <c r="C945" s="118"/>
      <c r="D945" s="118"/>
      <c r="E945" s="127" t="str">
        <f>IF(ISBLANK(D945),"",INDEX(ΑΜΚ,MATCH(D945,Data!$F$2:$F$999,0),1))</f>
        <v/>
      </c>
      <c r="F945" s="58" t="str">
        <f t="shared" si="14"/>
        <v/>
      </c>
      <c r="G945" s="59"/>
    </row>
    <row r="946" spans="1:7" ht="14.25" customHeight="1" x14ac:dyDescent="0.35">
      <c r="A946" s="116" t="s">
        <v>1123</v>
      </c>
      <c r="B946" s="117"/>
      <c r="C946" s="118"/>
      <c r="D946" s="118"/>
      <c r="E946" s="127" t="str">
        <f>IF(ISBLANK(D946),"",INDEX(ΑΜΚ,MATCH(D946,Data!$F$2:$F$999,0),1))</f>
        <v/>
      </c>
      <c r="F946" s="58" t="str">
        <f t="shared" si="14"/>
        <v/>
      </c>
      <c r="G946" s="59"/>
    </row>
    <row r="947" spans="1:7" ht="14.25" customHeight="1" x14ac:dyDescent="0.35">
      <c r="A947" s="116" t="s">
        <v>1123</v>
      </c>
      <c r="B947" s="117"/>
      <c r="C947" s="118"/>
      <c r="D947" s="118"/>
      <c r="E947" s="127" t="str">
        <f>IF(ISBLANK(D947),"",INDEX(ΑΜΚ,MATCH(D947,Data!$F$2:$F$999,0),1))</f>
        <v/>
      </c>
      <c r="F947" s="58" t="str">
        <f t="shared" si="14"/>
        <v/>
      </c>
      <c r="G947" s="59"/>
    </row>
    <row r="948" spans="1:7" ht="14.25" customHeight="1" x14ac:dyDescent="0.35">
      <c r="A948" s="116" t="s">
        <v>1123</v>
      </c>
      <c r="B948" s="117"/>
      <c r="C948" s="118"/>
      <c r="D948" s="118"/>
      <c r="E948" s="127" t="str">
        <f>IF(ISBLANK(D948),"",INDEX(ΑΜΚ,MATCH(D948,Data!$F$2:$F$999,0),1))</f>
        <v/>
      </c>
      <c r="F948" s="58" t="str">
        <f t="shared" si="14"/>
        <v/>
      </c>
      <c r="G948" s="59"/>
    </row>
    <row r="949" spans="1:7" ht="14.25" customHeight="1" x14ac:dyDescent="0.35">
      <c r="A949" s="116" t="s">
        <v>1123</v>
      </c>
      <c r="B949" s="117"/>
      <c r="C949" s="118"/>
      <c r="D949" s="118"/>
      <c r="E949" s="127" t="str">
        <f>IF(ISBLANK(D949),"",INDEX(ΑΜΚ,MATCH(D949,Data!$F$2:$F$999,0),1))</f>
        <v/>
      </c>
      <c r="F949" s="58" t="str">
        <f t="shared" si="14"/>
        <v/>
      </c>
      <c r="G949" s="59"/>
    </row>
    <row r="950" spans="1:7" ht="14.25" customHeight="1" x14ac:dyDescent="0.35">
      <c r="A950" s="116" t="s">
        <v>1123</v>
      </c>
      <c r="B950" s="117"/>
      <c r="C950" s="118"/>
      <c r="D950" s="118"/>
      <c r="E950" s="127" t="str">
        <f>IF(ISBLANK(D950),"",INDEX(ΑΜΚ,MATCH(D950,Data!$F$2:$F$999,0),1))</f>
        <v/>
      </c>
      <c r="F950" s="58" t="str">
        <f t="shared" si="14"/>
        <v/>
      </c>
      <c r="G950" s="59"/>
    </row>
    <row r="951" spans="1:7" ht="14.25" customHeight="1" x14ac:dyDescent="0.35">
      <c r="A951" s="116" t="s">
        <v>1123</v>
      </c>
      <c r="B951" s="117"/>
      <c r="C951" s="118"/>
      <c r="D951" s="118"/>
      <c r="E951" s="127" t="str">
        <f>IF(ISBLANK(D951),"",INDEX(ΑΜΚ,MATCH(D951,Data!$F$2:$F$999,0),1))</f>
        <v/>
      </c>
      <c r="F951" s="58" t="str">
        <f t="shared" si="14"/>
        <v/>
      </c>
      <c r="G951" s="59"/>
    </row>
    <row r="952" spans="1:7" ht="14.25" customHeight="1" x14ac:dyDescent="0.35">
      <c r="A952" s="116" t="s">
        <v>1123</v>
      </c>
      <c r="B952" s="117"/>
      <c r="C952" s="118"/>
      <c r="D952" s="118"/>
      <c r="E952" s="127" t="str">
        <f>IF(ISBLANK(D952),"",INDEX(ΑΜΚ,MATCH(D952,Data!$F$2:$F$999,0),1))</f>
        <v/>
      </c>
      <c r="F952" s="58" t="str">
        <f t="shared" si="14"/>
        <v/>
      </c>
      <c r="G952" s="59"/>
    </row>
    <row r="953" spans="1:7" ht="14.25" customHeight="1" x14ac:dyDescent="0.35">
      <c r="A953" s="116" t="s">
        <v>1123</v>
      </c>
      <c r="B953" s="117"/>
      <c r="C953" s="118"/>
      <c r="D953" s="118"/>
      <c r="E953" s="127" t="str">
        <f>IF(ISBLANK(D953),"",INDEX(ΑΜΚ,MATCH(D953,Data!$F$2:$F$999,0),1))</f>
        <v/>
      </c>
      <c r="F953" s="58" t="str">
        <f t="shared" si="14"/>
        <v/>
      </c>
      <c r="G953" s="59"/>
    </row>
    <row r="954" spans="1:7" ht="14.25" customHeight="1" x14ac:dyDescent="0.35">
      <c r="A954" s="116" t="s">
        <v>1123</v>
      </c>
      <c r="B954" s="117"/>
      <c r="C954" s="118"/>
      <c r="D954" s="118"/>
      <c r="E954" s="127" t="str">
        <f>IF(ISBLANK(D954),"",INDEX(ΑΜΚ,MATCH(D954,Data!$F$2:$F$999,0),1))</f>
        <v/>
      </c>
      <c r="F954" s="58" t="str">
        <f t="shared" si="14"/>
        <v/>
      </c>
      <c r="G954" s="59"/>
    </row>
    <row r="955" spans="1:7" ht="14.25" customHeight="1" x14ac:dyDescent="0.35">
      <c r="A955" s="116" t="s">
        <v>1123</v>
      </c>
      <c r="B955" s="117"/>
      <c r="C955" s="118"/>
      <c r="D955" s="118"/>
      <c r="E955" s="127" t="str">
        <f>IF(ISBLANK(D955),"",INDEX(ΑΜΚ,MATCH(D955,Data!$F$2:$F$999,0),1))</f>
        <v/>
      </c>
      <c r="F955" s="58" t="str">
        <f t="shared" si="14"/>
        <v/>
      </c>
      <c r="G955" s="59"/>
    </row>
    <row r="956" spans="1:7" ht="14.25" customHeight="1" x14ac:dyDescent="0.35">
      <c r="A956" s="116" t="s">
        <v>1123</v>
      </c>
      <c r="B956" s="163"/>
      <c r="C956" s="118"/>
      <c r="D956" s="118"/>
      <c r="E956" s="127" t="str">
        <f>IF(ISBLANK(D956),"",INDEX(ΑΜΚ,MATCH(D956,Data!$F$2:$F$999,0),1))</f>
        <v/>
      </c>
      <c r="F956" s="58" t="str">
        <f t="shared" si="14"/>
        <v/>
      </c>
      <c r="G956" s="59"/>
    </row>
    <row r="957" spans="1:7" ht="14.25" customHeight="1" x14ac:dyDescent="0.35">
      <c r="A957" s="116" t="s">
        <v>1123</v>
      </c>
      <c r="B957" s="163"/>
      <c r="C957" s="118"/>
      <c r="D957" s="118"/>
      <c r="E957" s="127" t="str">
        <f>IF(ISBLANK(D957),"",INDEX(ΑΜΚ,MATCH(D957,Data!$F$2:$F$999,0),1))</f>
        <v/>
      </c>
      <c r="F957" s="58" t="str">
        <f t="shared" si="14"/>
        <v/>
      </c>
      <c r="G957" s="59"/>
    </row>
    <row r="958" spans="1:7" ht="14.25" customHeight="1" x14ac:dyDescent="0.35">
      <c r="A958" s="116" t="s">
        <v>1123</v>
      </c>
      <c r="B958" s="163"/>
      <c r="C958" s="118"/>
      <c r="D958" s="118"/>
      <c r="E958" s="127" t="str">
        <f>IF(ISBLANK(D958),"",INDEX(ΑΜΚ,MATCH(D958,Data!$F$2:$F$999,0),1))</f>
        <v/>
      </c>
      <c r="F958" s="58" t="str">
        <f t="shared" si="14"/>
        <v/>
      </c>
      <c r="G958" s="59"/>
    </row>
    <row r="959" spans="1:7" ht="14.25" customHeight="1" x14ac:dyDescent="0.35">
      <c r="A959" s="116" t="s">
        <v>1123</v>
      </c>
      <c r="B959" s="163"/>
      <c r="C959" s="118"/>
      <c r="D959" s="118"/>
      <c r="E959" s="127" t="str">
        <f>IF(ISBLANK(D959),"",INDEX(ΑΜΚ,MATCH(D959,Data!$F$2:$F$999,0),1))</f>
        <v/>
      </c>
      <c r="F959" s="58" t="str">
        <f t="shared" si="14"/>
        <v/>
      </c>
      <c r="G959" s="59"/>
    </row>
    <row r="960" spans="1:7" ht="14.25" customHeight="1" x14ac:dyDescent="0.35">
      <c r="A960" s="116" t="s">
        <v>1123</v>
      </c>
      <c r="B960" s="163"/>
      <c r="C960" s="118"/>
      <c r="D960" s="118"/>
      <c r="E960" s="127" t="str">
        <f>IF(ISBLANK(D960),"",INDEX(ΑΜΚ,MATCH(D960,Data!$F$2:$F$999,0),1))</f>
        <v/>
      </c>
      <c r="F960" s="58" t="str">
        <f t="shared" si="14"/>
        <v/>
      </c>
      <c r="G960" s="59"/>
    </row>
    <row r="961" spans="1:7" ht="14.25" customHeight="1" x14ac:dyDescent="0.35">
      <c r="A961" s="116" t="s">
        <v>1123</v>
      </c>
      <c r="B961" s="163"/>
      <c r="C961" s="118"/>
      <c r="D961" s="118"/>
      <c r="E961" s="127" t="str">
        <f>IF(ISBLANK(D961),"",INDEX(ΑΜΚ,MATCH(D961,Data!$F$2:$F$999,0),1))</f>
        <v/>
      </c>
      <c r="F961" s="58" t="str">
        <f t="shared" si="14"/>
        <v/>
      </c>
      <c r="G961" s="59"/>
    </row>
    <row r="962" spans="1:7" ht="14.25" customHeight="1" x14ac:dyDescent="0.35">
      <c r="A962" s="116" t="s">
        <v>1123</v>
      </c>
      <c r="B962" s="163"/>
      <c r="C962" s="118"/>
      <c r="D962" s="118"/>
      <c r="E962" s="127" t="str">
        <f>IF(ISBLANK(D962),"",INDEX(ΑΜΚ,MATCH(D962,Data!$F$2:$F$999,0),1))</f>
        <v/>
      </c>
      <c r="F962" s="58" t="str">
        <f t="shared" ref="F962:F1000" si="15">IF(ISBLANK(C962),"",INDEX(ΚΩΔ_ΜΑΘΗΜ_ΑΙΣΘ_Α2,MATCH(C962,ΜΑΘΗΜ_ΑΙΣΘ_Α2,0)))</f>
        <v/>
      </c>
      <c r="G962" s="59"/>
    </row>
    <row r="963" spans="1:7" ht="14.25" customHeight="1" x14ac:dyDescent="0.35">
      <c r="A963" s="116" t="s">
        <v>1123</v>
      </c>
      <c r="B963" s="163"/>
      <c r="C963" s="118"/>
      <c r="D963" s="118"/>
      <c r="E963" s="127" t="str">
        <f>IF(ISBLANK(D963),"",INDEX(ΑΜΚ,MATCH(D963,Data!$F$2:$F$999,0),1))</f>
        <v/>
      </c>
      <c r="F963" s="58" t="str">
        <f t="shared" si="15"/>
        <v/>
      </c>
      <c r="G963" s="59"/>
    </row>
    <row r="964" spans="1:7" ht="14.25" customHeight="1" x14ac:dyDescent="0.35">
      <c r="A964" s="116" t="s">
        <v>1123</v>
      </c>
      <c r="B964" s="163"/>
      <c r="C964" s="118"/>
      <c r="D964" s="118"/>
      <c r="E964" s="127" t="str">
        <f>IF(ISBLANK(D964),"",INDEX(ΑΜΚ,MATCH(D964,Data!$F$2:$F$999,0),1))</f>
        <v/>
      </c>
      <c r="F964" s="58" t="str">
        <f t="shared" si="15"/>
        <v/>
      </c>
      <c r="G964" s="59"/>
    </row>
    <row r="965" spans="1:7" ht="14.25" customHeight="1" x14ac:dyDescent="0.35">
      <c r="A965" s="116" t="s">
        <v>1123</v>
      </c>
      <c r="B965" s="163"/>
      <c r="C965" s="118"/>
      <c r="D965" s="118"/>
      <c r="E965" s="127" t="str">
        <f>IF(ISBLANK(D965),"",INDEX(ΑΜΚ,MATCH(D965,Data!$F$2:$F$999,0),1))</f>
        <v/>
      </c>
      <c r="F965" s="58" t="str">
        <f t="shared" si="15"/>
        <v/>
      </c>
      <c r="G965" s="59"/>
    </row>
    <row r="966" spans="1:7" ht="14.25" customHeight="1" x14ac:dyDescent="0.35">
      <c r="A966" s="116" t="s">
        <v>1123</v>
      </c>
      <c r="B966" s="163"/>
      <c r="C966" s="118"/>
      <c r="D966" s="118"/>
      <c r="E966" s="127" t="str">
        <f>IF(ISBLANK(D966),"",INDEX(ΑΜΚ,MATCH(D966,Data!$F$2:$F$999,0),1))</f>
        <v/>
      </c>
      <c r="F966" s="58" t="str">
        <f t="shared" si="15"/>
        <v/>
      </c>
      <c r="G966" s="59"/>
    </row>
    <row r="967" spans="1:7" ht="14.25" customHeight="1" x14ac:dyDescent="0.35">
      <c r="A967" s="116" t="s">
        <v>1123</v>
      </c>
      <c r="B967" s="163"/>
      <c r="C967" s="118"/>
      <c r="D967" s="118"/>
      <c r="E967" s="127" t="str">
        <f>IF(ISBLANK(D967),"",INDEX(ΑΜΚ,MATCH(D967,Data!$F$2:$F$999,0),1))</f>
        <v/>
      </c>
      <c r="F967" s="58" t="str">
        <f t="shared" si="15"/>
        <v/>
      </c>
      <c r="G967" s="59"/>
    </row>
    <row r="968" spans="1:7" ht="14.25" customHeight="1" x14ac:dyDescent="0.35">
      <c r="A968" s="116" t="s">
        <v>1123</v>
      </c>
      <c r="B968" s="163"/>
      <c r="C968" s="118"/>
      <c r="D968" s="118"/>
      <c r="E968" s="127" t="str">
        <f>IF(ISBLANK(D968),"",INDEX(ΑΜΚ,MATCH(D968,Data!$F$2:$F$999,0),1))</f>
        <v/>
      </c>
      <c r="F968" s="58" t="str">
        <f t="shared" si="15"/>
        <v/>
      </c>
      <c r="G968" s="59"/>
    </row>
    <row r="969" spans="1:7" ht="14.25" customHeight="1" x14ac:dyDescent="0.35">
      <c r="A969" s="116" t="s">
        <v>1123</v>
      </c>
      <c r="B969" s="163"/>
      <c r="C969" s="118"/>
      <c r="D969" s="118"/>
      <c r="E969" s="127" t="str">
        <f>IF(ISBLANK(D969),"",INDEX(ΑΜΚ,MATCH(D969,Data!$F$2:$F$999,0),1))</f>
        <v/>
      </c>
      <c r="F969" s="58" t="str">
        <f t="shared" si="15"/>
        <v/>
      </c>
      <c r="G969" s="59"/>
    </row>
    <row r="970" spans="1:7" ht="14.25" customHeight="1" x14ac:dyDescent="0.35">
      <c r="A970" s="116" t="s">
        <v>1123</v>
      </c>
      <c r="B970" s="163"/>
      <c r="C970" s="118"/>
      <c r="D970" s="118"/>
      <c r="E970" s="127" t="str">
        <f>IF(ISBLANK(D970),"",INDEX(ΑΜΚ,MATCH(D970,Data!$F$2:$F$999,0),1))</f>
        <v/>
      </c>
      <c r="F970" s="58" t="str">
        <f t="shared" si="15"/>
        <v/>
      </c>
      <c r="G970" s="59"/>
    </row>
    <row r="971" spans="1:7" ht="14.25" customHeight="1" x14ac:dyDescent="0.35">
      <c r="A971" s="116" t="s">
        <v>1123</v>
      </c>
      <c r="B971" s="163"/>
      <c r="C971" s="118"/>
      <c r="D971" s="118"/>
      <c r="E971" s="127" t="str">
        <f>IF(ISBLANK(D971),"",INDEX(ΑΜΚ,MATCH(D971,Data!$F$2:$F$999,0),1))</f>
        <v/>
      </c>
      <c r="F971" s="58" t="str">
        <f t="shared" si="15"/>
        <v/>
      </c>
      <c r="G971" s="59"/>
    </row>
    <row r="972" spans="1:7" ht="14.25" customHeight="1" x14ac:dyDescent="0.35">
      <c r="A972" s="116" t="s">
        <v>1123</v>
      </c>
      <c r="B972" s="163"/>
      <c r="C972" s="118"/>
      <c r="D972" s="118"/>
      <c r="E972" s="127" t="str">
        <f>IF(ISBLANK(D972),"",INDEX(ΑΜΚ,MATCH(D972,Data!$F$2:$F$999,0),1))</f>
        <v/>
      </c>
      <c r="F972" s="58" t="str">
        <f t="shared" si="15"/>
        <v/>
      </c>
      <c r="G972" s="59"/>
    </row>
    <row r="973" spans="1:7" ht="14.25" customHeight="1" x14ac:dyDescent="0.35">
      <c r="A973" s="116" t="s">
        <v>1123</v>
      </c>
      <c r="B973" s="163"/>
      <c r="C973" s="118"/>
      <c r="D973" s="118"/>
      <c r="E973" s="127" t="str">
        <f>IF(ISBLANK(D973),"",INDEX(ΑΜΚ,MATCH(D973,Data!$F$2:$F$999,0),1))</f>
        <v/>
      </c>
      <c r="F973" s="58" t="str">
        <f t="shared" si="15"/>
        <v/>
      </c>
      <c r="G973" s="59"/>
    </row>
    <row r="974" spans="1:7" ht="14.25" customHeight="1" x14ac:dyDescent="0.35">
      <c r="A974" s="116" t="s">
        <v>1123</v>
      </c>
      <c r="B974" s="163"/>
      <c r="C974" s="118"/>
      <c r="D974" s="118"/>
      <c r="E974" s="127" t="str">
        <f>IF(ISBLANK(D974),"",INDEX(ΑΜΚ,MATCH(D974,Data!$F$2:$F$999,0),1))</f>
        <v/>
      </c>
      <c r="F974" s="58" t="str">
        <f t="shared" si="15"/>
        <v/>
      </c>
      <c r="G974" s="59"/>
    </row>
    <row r="975" spans="1:7" ht="14.25" customHeight="1" x14ac:dyDescent="0.35">
      <c r="A975" s="116" t="s">
        <v>1123</v>
      </c>
      <c r="B975" s="163"/>
      <c r="C975" s="118"/>
      <c r="D975" s="118"/>
      <c r="E975" s="127" t="str">
        <f>IF(ISBLANK(D975),"",INDEX(ΑΜΚ,MATCH(D975,Data!$F$2:$F$999,0),1))</f>
        <v/>
      </c>
      <c r="F975" s="58" t="str">
        <f t="shared" si="15"/>
        <v/>
      </c>
      <c r="G975" s="59"/>
    </row>
    <row r="976" spans="1:7" ht="14.25" customHeight="1" x14ac:dyDescent="0.35">
      <c r="A976" s="116" t="s">
        <v>1123</v>
      </c>
      <c r="B976" s="163"/>
      <c r="C976" s="118"/>
      <c r="D976" s="118"/>
      <c r="E976" s="127" t="str">
        <f>IF(ISBLANK(D976),"",INDEX(ΑΜΚ,MATCH(D976,Data!$F$2:$F$999,0),1))</f>
        <v/>
      </c>
      <c r="F976" s="58" t="str">
        <f t="shared" si="15"/>
        <v/>
      </c>
      <c r="G976" s="59"/>
    </row>
    <row r="977" spans="1:7" ht="14.25" customHeight="1" x14ac:dyDescent="0.35">
      <c r="A977" s="116" t="s">
        <v>1123</v>
      </c>
      <c r="B977" s="163"/>
      <c r="C977" s="118"/>
      <c r="D977" s="118"/>
      <c r="E977" s="127" t="str">
        <f>IF(ISBLANK(D977),"",INDEX(ΑΜΚ,MATCH(D977,Data!$F$2:$F$999,0),1))</f>
        <v/>
      </c>
      <c r="F977" s="58" t="str">
        <f t="shared" si="15"/>
        <v/>
      </c>
      <c r="G977" s="59"/>
    </row>
    <row r="978" spans="1:7" ht="14.25" customHeight="1" x14ac:dyDescent="0.35">
      <c r="A978" s="116" t="s">
        <v>1123</v>
      </c>
      <c r="B978" s="163"/>
      <c r="C978" s="118"/>
      <c r="D978" s="118"/>
      <c r="E978" s="127" t="str">
        <f>IF(ISBLANK(D978),"",INDEX(ΑΜΚ,MATCH(D978,Data!$F$2:$F$999,0),1))</f>
        <v/>
      </c>
      <c r="F978" s="58" t="str">
        <f t="shared" si="15"/>
        <v/>
      </c>
      <c r="G978" s="59"/>
    </row>
    <row r="979" spans="1:7" ht="14.25" customHeight="1" x14ac:dyDescent="0.35">
      <c r="A979" s="116" t="s">
        <v>1123</v>
      </c>
      <c r="B979" s="163"/>
      <c r="C979" s="118"/>
      <c r="D979" s="118"/>
      <c r="E979" s="127" t="str">
        <f>IF(ISBLANK(D979),"",INDEX(ΑΜΚ,MATCH(D979,Data!$F$2:$F$999,0),1))</f>
        <v/>
      </c>
      <c r="F979" s="58" t="str">
        <f t="shared" si="15"/>
        <v/>
      </c>
      <c r="G979" s="59"/>
    </row>
    <row r="980" spans="1:7" ht="14.25" customHeight="1" x14ac:dyDescent="0.35">
      <c r="A980" s="116" t="s">
        <v>1123</v>
      </c>
      <c r="B980" s="163"/>
      <c r="C980" s="118"/>
      <c r="D980" s="118"/>
      <c r="E980" s="127" t="str">
        <f>IF(ISBLANK(D980),"",INDEX(ΑΜΚ,MATCH(D980,Data!$F$2:$F$999,0),1))</f>
        <v/>
      </c>
      <c r="F980" s="58" t="str">
        <f t="shared" si="15"/>
        <v/>
      </c>
      <c r="G980" s="59"/>
    </row>
    <row r="981" spans="1:7" ht="14.25" customHeight="1" x14ac:dyDescent="0.35">
      <c r="A981" s="116" t="s">
        <v>1123</v>
      </c>
      <c r="B981" s="163"/>
      <c r="C981" s="118"/>
      <c r="D981" s="118"/>
      <c r="E981" s="127" t="str">
        <f>IF(ISBLANK(D981),"",INDEX(ΑΜΚ,MATCH(D981,Data!$F$2:$F$999,0),1))</f>
        <v/>
      </c>
      <c r="F981" s="58" t="str">
        <f t="shared" si="15"/>
        <v/>
      </c>
      <c r="G981" s="59"/>
    </row>
    <row r="982" spans="1:7" ht="14.25" customHeight="1" x14ac:dyDescent="0.35">
      <c r="A982" s="116" t="s">
        <v>1123</v>
      </c>
      <c r="B982" s="163"/>
      <c r="C982" s="118"/>
      <c r="D982" s="118"/>
      <c r="E982" s="127" t="str">
        <f>IF(ISBLANK(D982),"",INDEX(ΑΜΚ,MATCH(D982,Data!$F$2:$F$999,0),1))</f>
        <v/>
      </c>
      <c r="F982" s="58" t="str">
        <f t="shared" si="15"/>
        <v/>
      </c>
      <c r="G982" s="59"/>
    </row>
    <row r="983" spans="1:7" ht="14.25" customHeight="1" x14ac:dyDescent="0.35">
      <c r="A983" s="116" t="s">
        <v>1123</v>
      </c>
      <c r="B983" s="163"/>
      <c r="C983" s="118"/>
      <c r="D983" s="118"/>
      <c r="E983" s="127" t="str">
        <f>IF(ISBLANK(D983),"",INDEX(ΑΜΚ,MATCH(D983,Data!$F$2:$F$999,0),1))</f>
        <v/>
      </c>
      <c r="F983" s="58" t="str">
        <f t="shared" si="15"/>
        <v/>
      </c>
      <c r="G983" s="59"/>
    </row>
    <row r="984" spans="1:7" ht="14.25" customHeight="1" x14ac:dyDescent="0.35">
      <c r="A984" s="116" t="s">
        <v>1123</v>
      </c>
      <c r="B984" s="163"/>
      <c r="C984" s="118"/>
      <c r="D984" s="118"/>
      <c r="E984" s="127" t="str">
        <f>IF(ISBLANK(D984),"",INDEX(ΑΜΚ,MATCH(D984,Data!$F$2:$F$999,0),1))</f>
        <v/>
      </c>
      <c r="F984" s="58" t="str">
        <f t="shared" si="15"/>
        <v/>
      </c>
      <c r="G984" s="59"/>
    </row>
    <row r="985" spans="1:7" ht="14.25" customHeight="1" x14ac:dyDescent="0.35">
      <c r="A985" s="116" t="s">
        <v>1123</v>
      </c>
      <c r="B985" s="163"/>
      <c r="C985" s="118"/>
      <c r="D985" s="118"/>
      <c r="E985" s="127" t="str">
        <f>IF(ISBLANK(D985),"",INDEX(ΑΜΚ,MATCH(D985,Data!$F$2:$F$999,0),1))</f>
        <v/>
      </c>
      <c r="F985" s="58" t="str">
        <f t="shared" si="15"/>
        <v/>
      </c>
      <c r="G985" s="59"/>
    </row>
    <row r="986" spans="1:7" ht="14.25" customHeight="1" x14ac:dyDescent="0.35">
      <c r="A986" s="116" t="s">
        <v>1123</v>
      </c>
      <c r="B986" s="163"/>
      <c r="C986" s="118"/>
      <c r="D986" s="118"/>
      <c r="E986" s="127" t="str">
        <f>IF(ISBLANK(D986),"",INDEX(ΑΜΚ,MATCH(D986,Data!$F$2:$F$999,0),1))</f>
        <v/>
      </c>
      <c r="F986" s="58" t="str">
        <f t="shared" si="15"/>
        <v/>
      </c>
      <c r="G986" s="59"/>
    </row>
    <row r="987" spans="1:7" ht="14.25" customHeight="1" x14ac:dyDescent="0.35">
      <c r="A987" s="116" t="s">
        <v>1123</v>
      </c>
      <c r="B987" s="163"/>
      <c r="C987" s="118"/>
      <c r="D987" s="118"/>
      <c r="E987" s="127" t="str">
        <f>IF(ISBLANK(D987),"",INDEX(ΑΜΚ,MATCH(D987,Data!$F$2:$F$999,0),1))</f>
        <v/>
      </c>
      <c r="F987" s="58" t="str">
        <f t="shared" si="15"/>
        <v/>
      </c>
      <c r="G987" s="59"/>
    </row>
    <row r="988" spans="1:7" ht="14.25" customHeight="1" x14ac:dyDescent="0.35">
      <c r="A988" s="116" t="s">
        <v>1123</v>
      </c>
      <c r="B988" s="163"/>
      <c r="C988" s="118"/>
      <c r="D988" s="118"/>
      <c r="E988" s="127" t="str">
        <f>IF(ISBLANK(D988),"",INDEX(ΑΜΚ,MATCH(D988,Data!$F$2:$F$999,0),1))</f>
        <v/>
      </c>
      <c r="F988" s="58" t="str">
        <f t="shared" si="15"/>
        <v/>
      </c>
      <c r="G988" s="59"/>
    </row>
    <row r="989" spans="1:7" ht="14.25" customHeight="1" x14ac:dyDescent="0.35">
      <c r="A989" s="116" t="s">
        <v>1123</v>
      </c>
      <c r="B989" s="163"/>
      <c r="C989" s="118"/>
      <c r="D989" s="118"/>
      <c r="E989" s="127" t="str">
        <f>IF(ISBLANK(D989),"",INDEX(ΑΜΚ,MATCH(D989,Data!$F$2:$F$999,0),1))</f>
        <v/>
      </c>
      <c r="F989" s="58" t="str">
        <f t="shared" si="15"/>
        <v/>
      </c>
      <c r="G989" s="59"/>
    </row>
    <row r="990" spans="1:7" ht="14.25" customHeight="1" x14ac:dyDescent="0.35">
      <c r="A990" s="116" t="s">
        <v>1123</v>
      </c>
      <c r="B990" s="163"/>
      <c r="C990" s="118"/>
      <c r="D990" s="118"/>
      <c r="E990" s="127" t="str">
        <f>IF(ISBLANK(D990),"",INDEX(ΑΜΚ,MATCH(D990,Data!$F$2:$F$999,0),1))</f>
        <v/>
      </c>
      <c r="F990" s="58" t="str">
        <f t="shared" si="15"/>
        <v/>
      </c>
      <c r="G990" s="59"/>
    </row>
    <row r="991" spans="1:7" ht="14.25" customHeight="1" x14ac:dyDescent="0.35">
      <c r="A991" s="116" t="s">
        <v>1123</v>
      </c>
      <c r="B991" s="163"/>
      <c r="C991" s="118"/>
      <c r="D991" s="118"/>
      <c r="E991" s="127" t="str">
        <f>IF(ISBLANK(D991),"",INDEX(ΑΜΚ,MATCH(D991,Data!$F$2:$F$999,0),1))</f>
        <v/>
      </c>
      <c r="F991" s="58" t="str">
        <f t="shared" si="15"/>
        <v/>
      </c>
      <c r="G991" s="59"/>
    </row>
    <row r="992" spans="1:7" ht="14.25" customHeight="1" x14ac:dyDescent="0.35">
      <c r="A992" s="116" t="s">
        <v>1123</v>
      </c>
      <c r="B992" s="163"/>
      <c r="C992" s="118"/>
      <c r="D992" s="118"/>
      <c r="E992" s="127" t="str">
        <f>IF(ISBLANK(D992),"",INDEX(ΑΜΚ,MATCH(D992,Data!$F$2:$F$999,0),1))</f>
        <v/>
      </c>
      <c r="F992" s="58" t="str">
        <f t="shared" si="15"/>
        <v/>
      </c>
      <c r="G992" s="59"/>
    </row>
    <row r="993" spans="1:7" ht="14.25" customHeight="1" x14ac:dyDescent="0.35">
      <c r="A993" s="116" t="s">
        <v>1123</v>
      </c>
      <c r="B993" s="163"/>
      <c r="C993" s="118"/>
      <c r="D993" s="118"/>
      <c r="E993" s="127" t="str">
        <f>IF(ISBLANK(D993),"",INDEX(ΑΜΚ,MATCH(D993,Data!$F$2:$F$999,0),1))</f>
        <v/>
      </c>
      <c r="F993" s="58" t="str">
        <f t="shared" si="15"/>
        <v/>
      </c>
      <c r="G993" s="59"/>
    </row>
    <row r="994" spans="1:7" ht="14.25" customHeight="1" x14ac:dyDescent="0.35">
      <c r="A994" s="116" t="s">
        <v>1123</v>
      </c>
      <c r="B994" s="163"/>
      <c r="C994" s="118"/>
      <c r="D994" s="118"/>
      <c r="E994" s="127" t="str">
        <f>IF(ISBLANK(D994),"",INDEX(ΑΜΚ,MATCH(D994,Data!$F$2:$F$999,0),1))</f>
        <v/>
      </c>
      <c r="F994" s="58" t="str">
        <f t="shared" si="15"/>
        <v/>
      </c>
      <c r="G994" s="59"/>
    </row>
    <row r="995" spans="1:7" ht="14.25" customHeight="1" x14ac:dyDescent="0.35">
      <c r="A995" s="116" t="s">
        <v>1123</v>
      </c>
      <c r="B995" s="163"/>
      <c r="C995" s="118"/>
      <c r="D995" s="118"/>
      <c r="E995" s="127" t="str">
        <f>IF(ISBLANK(D995),"",INDEX(ΑΜΚ,MATCH(D995,Data!$F$2:$F$999,0),1))</f>
        <v/>
      </c>
      <c r="F995" s="58" t="str">
        <f t="shared" si="15"/>
        <v/>
      </c>
      <c r="G995" s="59"/>
    </row>
    <row r="996" spans="1:7" ht="14.25" customHeight="1" x14ac:dyDescent="0.35">
      <c r="A996" s="116" t="s">
        <v>1123</v>
      </c>
      <c r="B996" s="163"/>
      <c r="C996" s="118"/>
      <c r="D996" s="118"/>
      <c r="E996" s="127" t="str">
        <f>IF(ISBLANK(D996),"",INDEX(ΑΜΚ,MATCH(D996,Data!$F$2:$F$999,0),1))</f>
        <v/>
      </c>
      <c r="F996" s="58" t="str">
        <f t="shared" si="15"/>
        <v/>
      </c>
      <c r="G996" s="59"/>
    </row>
    <row r="997" spans="1:7" ht="14.25" customHeight="1" x14ac:dyDescent="0.35">
      <c r="A997" s="116" t="s">
        <v>1123</v>
      </c>
      <c r="B997" s="163"/>
      <c r="C997" s="118"/>
      <c r="D997" s="118"/>
      <c r="E997" s="127" t="str">
        <f>IF(ISBLANK(D997),"",INDEX(ΑΜΚ,MATCH(D997,Data!$F$2:$F$999,0),1))</f>
        <v/>
      </c>
      <c r="F997" s="58" t="str">
        <f t="shared" si="15"/>
        <v/>
      </c>
      <c r="G997" s="59"/>
    </row>
    <row r="998" spans="1:7" ht="14.25" customHeight="1" x14ac:dyDescent="0.35">
      <c r="A998" s="116" t="s">
        <v>1123</v>
      </c>
      <c r="B998" s="163"/>
      <c r="C998" s="118"/>
      <c r="D998" s="118"/>
      <c r="E998" s="127" t="str">
        <f>IF(ISBLANK(D998),"",INDEX(ΑΜΚ,MATCH(D998,Data!$F$2:$F$999,0),1))</f>
        <v/>
      </c>
      <c r="F998" s="58" t="str">
        <f t="shared" si="15"/>
        <v/>
      </c>
      <c r="G998" s="59"/>
    </row>
    <row r="999" spans="1:7" ht="14.25" customHeight="1" x14ac:dyDescent="0.35">
      <c r="A999" s="116" t="s">
        <v>1123</v>
      </c>
      <c r="B999" s="163"/>
      <c r="C999" s="118"/>
      <c r="D999" s="118"/>
      <c r="E999" s="127" t="str">
        <f>IF(ISBLANK(D999),"",INDEX(ΑΜΚ,MATCH(D999,Data!$F$2:$F$999,0),1))</f>
        <v/>
      </c>
      <c r="F999" s="58" t="str">
        <f t="shared" si="15"/>
        <v/>
      </c>
      <c r="G999" s="59"/>
    </row>
    <row r="1000" spans="1:7" ht="14.25" customHeight="1" x14ac:dyDescent="0.35">
      <c r="A1000" s="119" t="s">
        <v>1123</v>
      </c>
      <c r="B1000" s="164"/>
      <c r="C1000" s="120"/>
      <c r="D1000" s="120"/>
      <c r="E1000" s="165" t="str">
        <f>IF(ISBLANK(D1000),"",INDEX(ΑΜΚ,MATCH(D1000,Data!$F$2:$F$999,0),1))</f>
        <v/>
      </c>
      <c r="F1000" s="109" t="str">
        <f t="shared" si="15"/>
        <v/>
      </c>
      <c r="G1000" s="60"/>
    </row>
    <row r="1001" spans="1:7" ht="14.25" customHeight="1" x14ac:dyDescent="0.35">
      <c r="A1001" s="50"/>
      <c r="B1001" s="51"/>
      <c r="C1001" s="46"/>
      <c r="D1001" s="48"/>
      <c r="E1001" s="49"/>
    </row>
    <row r="1002" spans="1:7" ht="14.25" customHeight="1" x14ac:dyDescent="0.35">
      <c r="A1002" s="50"/>
      <c r="B1002" s="51"/>
      <c r="C1002" s="48"/>
      <c r="D1002" s="48"/>
      <c r="E1002" s="49"/>
    </row>
    <row r="1003" spans="1:7" ht="14.25" customHeight="1" x14ac:dyDescent="0.35">
      <c r="A1003" s="50"/>
      <c r="B1003" s="51"/>
      <c r="C1003" s="48"/>
      <c r="D1003" s="48"/>
      <c r="E1003" s="49"/>
    </row>
    <row r="1004" spans="1:7" ht="14.25" customHeight="1" x14ac:dyDescent="0.35">
      <c r="A1004" s="50"/>
      <c r="B1004" s="51"/>
      <c r="C1004" s="48"/>
      <c r="D1004" s="48"/>
      <c r="E1004" s="49"/>
    </row>
    <row r="1005" spans="1:7" ht="14.25" customHeight="1" x14ac:dyDescent="0.35">
      <c r="A1005" s="50"/>
      <c r="B1005" s="51"/>
      <c r="C1005" s="48"/>
      <c r="D1005" s="48"/>
      <c r="E1005" s="49"/>
    </row>
    <row r="1006" spans="1:7" ht="14.25" customHeight="1" x14ac:dyDescent="0.35">
      <c r="A1006" s="50"/>
      <c r="B1006" s="51"/>
      <c r="C1006" s="48"/>
      <c r="D1006" s="48"/>
      <c r="E1006" s="49"/>
    </row>
    <row r="1007" spans="1:7" ht="14.25" customHeight="1" x14ac:dyDescent="0.35">
      <c r="A1007" s="50"/>
      <c r="B1007" s="51"/>
      <c r="C1007" s="48"/>
      <c r="D1007" s="48"/>
      <c r="E1007" s="49"/>
    </row>
    <row r="1008" spans="1:7" ht="14.25" customHeight="1" x14ac:dyDescent="0.35">
      <c r="A1008" s="50"/>
      <c r="B1008" s="51"/>
      <c r="C1008" s="48"/>
      <c r="D1008" s="48"/>
      <c r="E1008" s="49"/>
    </row>
    <row r="1009" spans="1:5" ht="14.25" customHeight="1" x14ac:dyDescent="0.35">
      <c r="A1009" s="50"/>
      <c r="B1009" s="51"/>
      <c r="C1009" s="48"/>
      <c r="D1009" s="48"/>
      <c r="E1009" s="49"/>
    </row>
    <row r="1010" spans="1:5" ht="14.25" customHeight="1" x14ac:dyDescent="0.35">
      <c r="A1010" s="50"/>
      <c r="B1010" s="51"/>
      <c r="C1010" s="48"/>
      <c r="D1010" s="48"/>
      <c r="E1010" s="49"/>
    </row>
  </sheetData>
  <phoneticPr fontId="25" type="noConversion"/>
  <dataValidations count="3">
    <dataValidation type="list" allowBlank="1" showErrorMessage="1" sqref="C2:C1010" xr:uid="{00000000-0002-0000-0300-000000000000}">
      <formula1>ΜΑΘΗΜ_ΑΙΣΘ_Α2</formula1>
    </dataValidation>
    <dataValidation type="list" allowBlank="1" showErrorMessage="1" sqref="D1001:D1010" xr:uid="{00000000-0002-0000-0300-000001000000}">
      <formula1>ΚΑΤΑΡΤ_ΑΙΣΘ_Β2</formula1>
    </dataValidation>
    <dataValidation type="list" allowBlank="1" showErrorMessage="1" sqref="D2:D1000" xr:uid="{FF693661-0F0E-4442-991F-9DE617F5E731}">
      <formula1>ΚΑΤΑΡΤ_ΑΙΣΘ_Α2</formula1>
    </dataValidation>
  </dataValidation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004"/>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1" width="9.7265625" style="47" customWidth="1"/>
    <col min="2" max="2" width="16" style="47" customWidth="1"/>
    <col min="3" max="3" width="53.453125" style="47" customWidth="1"/>
    <col min="4" max="4" width="37.36328125" style="47" customWidth="1"/>
    <col min="5" max="5" width="12.453125" style="47" customWidth="1"/>
    <col min="6" max="6" width="11.7265625" style="47" customWidth="1"/>
    <col min="7" max="7" width="11.54296875" style="47" customWidth="1"/>
    <col min="8" max="27" width="8.6328125" style="47" customWidth="1"/>
    <col min="28" max="16384" width="14.453125" style="47"/>
  </cols>
  <sheetData>
    <row r="1" spans="1:29" s="111" customFormat="1" ht="14.25" customHeight="1" x14ac:dyDescent="0.35">
      <c r="A1" s="112" t="s">
        <v>5</v>
      </c>
      <c r="B1" s="113" t="s">
        <v>1109</v>
      </c>
      <c r="C1" s="114" t="s">
        <v>1110</v>
      </c>
      <c r="D1" s="114" t="s">
        <v>1111</v>
      </c>
      <c r="E1" s="114" t="s">
        <v>0</v>
      </c>
      <c r="F1" s="114" t="s">
        <v>1284</v>
      </c>
      <c r="G1" s="115" t="s">
        <v>1112</v>
      </c>
      <c r="H1" s="110"/>
      <c r="I1" s="110"/>
      <c r="J1" s="110"/>
      <c r="K1" s="110"/>
      <c r="L1" s="110"/>
      <c r="M1" s="110"/>
      <c r="N1" s="110"/>
      <c r="O1" s="110"/>
      <c r="P1" s="110"/>
      <c r="Q1" s="110"/>
      <c r="R1" s="110"/>
      <c r="S1" s="110"/>
      <c r="T1" s="110"/>
      <c r="U1" s="110"/>
      <c r="V1" s="110"/>
      <c r="W1" s="110"/>
      <c r="X1" s="110"/>
      <c r="Y1" s="110"/>
      <c r="Z1" s="110"/>
      <c r="AA1" s="110"/>
      <c r="AB1" s="110"/>
      <c r="AC1" s="110"/>
    </row>
    <row r="2" spans="1:29" ht="14.25" customHeight="1" x14ac:dyDescent="0.35">
      <c r="A2" s="116" t="s">
        <v>1124</v>
      </c>
      <c r="B2" s="117"/>
      <c r="C2" s="118"/>
      <c r="D2" s="118"/>
      <c r="E2" s="58" t="str">
        <f>IF(ISBLANK(D2),"",INDEX(ΑΜΚ,MATCH(D2,Data!$F$2:$F$999,0),1))</f>
        <v/>
      </c>
      <c r="F2" s="58" t="str">
        <f t="shared" ref="F2:F65" si="0">IF(ISBLANK(C2),"",INDEX(ΚΩΔ_ΜΑΘΗΜ_ΑΙΣΘ_Γ1,MATCH(C2,ΜΑΘΗΜ_ΑΙΣΘ_Γ1,0)))</f>
        <v/>
      </c>
      <c r="G2" s="59"/>
    </row>
    <row r="3" spans="1:29" ht="14.25" customHeight="1" x14ac:dyDescent="0.35">
      <c r="A3" s="116" t="s">
        <v>1124</v>
      </c>
      <c r="B3" s="117"/>
      <c r="C3" s="118"/>
      <c r="D3" s="118"/>
      <c r="E3" s="58" t="str">
        <f>IF(ISBLANK(D3),"",INDEX(ΑΜΚ,MATCH(D3,Data!$F$2:$F$999,0),1))</f>
        <v/>
      </c>
      <c r="F3" s="58" t="str">
        <f t="shared" si="0"/>
        <v/>
      </c>
      <c r="G3" s="59"/>
    </row>
    <row r="4" spans="1:29" ht="14.25" customHeight="1" x14ac:dyDescent="0.35">
      <c r="A4" s="116" t="s">
        <v>1124</v>
      </c>
      <c r="B4" s="117"/>
      <c r="C4" s="118"/>
      <c r="D4" s="118"/>
      <c r="E4" s="58" t="str">
        <f>IF(ISBLANK(D4),"",INDEX(ΑΜΚ,MATCH(D4,Data!$F$2:$F$999,0),1))</f>
        <v/>
      </c>
      <c r="F4" s="58" t="str">
        <f t="shared" si="0"/>
        <v/>
      </c>
      <c r="G4" s="59"/>
    </row>
    <row r="5" spans="1:29" ht="14.25" customHeight="1" x14ac:dyDescent="0.35">
      <c r="A5" s="116" t="s">
        <v>1124</v>
      </c>
      <c r="B5" s="117"/>
      <c r="C5" s="118"/>
      <c r="D5" s="118"/>
      <c r="E5" s="58" t="str">
        <f>IF(ISBLANK(D5),"",INDEX(ΑΜΚ,MATCH(D5,Data!$F$2:$F$999,0),1))</f>
        <v/>
      </c>
      <c r="F5" s="58" t="str">
        <f t="shared" si="0"/>
        <v/>
      </c>
      <c r="G5" s="59"/>
    </row>
    <row r="6" spans="1:29" ht="14.25" customHeight="1" x14ac:dyDescent="0.35">
      <c r="A6" s="116" t="s">
        <v>1124</v>
      </c>
      <c r="B6" s="117"/>
      <c r="C6" s="118"/>
      <c r="D6" s="118"/>
      <c r="E6" s="58" t="str">
        <f>IF(ISBLANK(D6),"",INDEX(ΑΜΚ,MATCH(D6,Data!$F$2:$F$999,0),1))</f>
        <v/>
      </c>
      <c r="F6" s="58" t="str">
        <f t="shared" si="0"/>
        <v/>
      </c>
      <c r="G6" s="59"/>
    </row>
    <row r="7" spans="1:29" ht="14.25" customHeight="1" x14ac:dyDescent="0.35">
      <c r="A7" s="116" t="s">
        <v>1124</v>
      </c>
      <c r="B7" s="117"/>
      <c r="C7" s="118"/>
      <c r="D7" s="118"/>
      <c r="E7" s="58" t="str">
        <f>IF(ISBLANK(D7),"",INDEX(ΑΜΚ,MATCH(D7,Data!$F$2:$F$999,0),1))</f>
        <v/>
      </c>
      <c r="F7" s="58" t="str">
        <f t="shared" si="0"/>
        <v/>
      </c>
      <c r="G7" s="59"/>
    </row>
    <row r="8" spans="1:29" ht="14.25" customHeight="1" x14ac:dyDescent="0.35">
      <c r="A8" s="116" t="s">
        <v>1124</v>
      </c>
      <c r="B8" s="117"/>
      <c r="C8" s="118"/>
      <c r="D8" s="118"/>
      <c r="E8" s="58" t="str">
        <f>IF(ISBLANK(D8),"",INDEX(ΑΜΚ,MATCH(D8,Data!$F$2:$F$999,0),1))</f>
        <v/>
      </c>
      <c r="F8" s="58" t="str">
        <f t="shared" si="0"/>
        <v/>
      </c>
      <c r="G8" s="59"/>
    </row>
    <row r="9" spans="1:29" ht="14.25" customHeight="1" x14ac:dyDescent="0.35">
      <c r="A9" s="116" t="s">
        <v>1124</v>
      </c>
      <c r="B9" s="117"/>
      <c r="C9" s="118"/>
      <c r="D9" s="118"/>
      <c r="E9" s="58" t="str">
        <f>IF(ISBLANK(D9),"",INDEX(ΑΜΚ,MATCH(D9,Data!$F$2:$F$999,0),1))</f>
        <v/>
      </c>
      <c r="F9" s="58" t="str">
        <f t="shared" si="0"/>
        <v/>
      </c>
      <c r="G9" s="59"/>
    </row>
    <row r="10" spans="1:29" ht="14.25" customHeight="1" x14ac:dyDescent="0.35">
      <c r="A10" s="116" t="s">
        <v>1124</v>
      </c>
      <c r="B10" s="117"/>
      <c r="C10" s="118"/>
      <c r="D10" s="118"/>
      <c r="E10" s="58" t="str">
        <f>IF(ISBLANK(D10),"",INDEX(ΑΜΚ,MATCH(D10,Data!$F$2:$F$999,0),1))</f>
        <v/>
      </c>
      <c r="F10" s="58" t="str">
        <f t="shared" si="0"/>
        <v/>
      </c>
      <c r="G10" s="59"/>
    </row>
    <row r="11" spans="1:29" ht="14.25" customHeight="1" x14ac:dyDescent="0.35">
      <c r="A11" s="116" t="s">
        <v>1124</v>
      </c>
      <c r="B11" s="117"/>
      <c r="C11" s="118"/>
      <c r="D11" s="118"/>
      <c r="E11" s="58" t="str">
        <f>IF(ISBLANK(D11),"",INDEX(ΑΜΚ,MATCH(D11,Data!$F$2:$F$999,0),1))</f>
        <v/>
      </c>
      <c r="F11" s="58" t="str">
        <f t="shared" si="0"/>
        <v/>
      </c>
      <c r="G11" s="59"/>
    </row>
    <row r="12" spans="1:29" ht="14.25" customHeight="1" x14ac:dyDescent="0.35">
      <c r="A12" s="116" t="s">
        <v>1124</v>
      </c>
      <c r="B12" s="117"/>
      <c r="C12" s="118"/>
      <c r="D12" s="118"/>
      <c r="E12" s="58" t="str">
        <f>IF(ISBLANK(D12),"",INDEX(ΑΜΚ,MATCH(D12,Data!$F$2:$F$999,0),1))</f>
        <v/>
      </c>
      <c r="F12" s="58" t="str">
        <f t="shared" si="0"/>
        <v/>
      </c>
      <c r="G12" s="59"/>
    </row>
    <row r="13" spans="1:29" ht="14.25" customHeight="1" x14ac:dyDescent="0.35">
      <c r="A13" s="116" t="s">
        <v>1124</v>
      </c>
      <c r="B13" s="117"/>
      <c r="C13" s="118"/>
      <c r="D13" s="118"/>
      <c r="E13" s="58" t="str">
        <f>IF(ISBLANK(D13),"",INDEX(ΑΜΚ,MATCH(D13,Data!$F$2:$F$999,0),1))</f>
        <v/>
      </c>
      <c r="F13" s="58" t="str">
        <f t="shared" si="0"/>
        <v/>
      </c>
      <c r="G13" s="59"/>
    </row>
    <row r="14" spans="1:29" ht="14.25" customHeight="1" x14ac:dyDescent="0.35">
      <c r="A14" s="116" t="s">
        <v>1124</v>
      </c>
      <c r="B14" s="117"/>
      <c r="C14" s="118"/>
      <c r="D14" s="118"/>
      <c r="E14" s="58" t="str">
        <f>IF(ISBLANK(D14),"",INDEX(ΑΜΚ,MATCH(D14,Data!$F$2:$F$999,0),1))</f>
        <v/>
      </c>
      <c r="F14" s="58" t="str">
        <f t="shared" si="0"/>
        <v/>
      </c>
      <c r="G14" s="59"/>
    </row>
    <row r="15" spans="1:29" ht="14.25" customHeight="1" x14ac:dyDescent="0.35">
      <c r="A15" s="116" t="s">
        <v>1124</v>
      </c>
      <c r="B15" s="117"/>
      <c r="C15" s="118"/>
      <c r="D15" s="118"/>
      <c r="E15" s="58" t="str">
        <f>IF(ISBLANK(D15),"",INDEX(ΑΜΚ,MATCH(D15,Data!$F$2:$F$999,0),1))</f>
        <v/>
      </c>
      <c r="F15" s="58" t="str">
        <f t="shared" si="0"/>
        <v/>
      </c>
      <c r="G15" s="59"/>
    </row>
    <row r="16" spans="1:29" ht="14.25" customHeight="1" x14ac:dyDescent="0.35">
      <c r="A16" s="116" t="s">
        <v>1124</v>
      </c>
      <c r="B16" s="117"/>
      <c r="C16" s="118"/>
      <c r="D16" s="118"/>
      <c r="E16" s="58" t="str">
        <f>IF(ISBLANK(D16),"",INDEX(ΑΜΚ,MATCH(D16,Data!$F$2:$F$999,0),1))</f>
        <v/>
      </c>
      <c r="F16" s="58" t="str">
        <f t="shared" si="0"/>
        <v/>
      </c>
      <c r="G16" s="59"/>
    </row>
    <row r="17" spans="1:7" ht="14.25" customHeight="1" x14ac:dyDescent="0.35">
      <c r="A17" s="116" t="s">
        <v>1124</v>
      </c>
      <c r="B17" s="117"/>
      <c r="C17" s="118"/>
      <c r="D17" s="118"/>
      <c r="E17" s="58" t="str">
        <f>IF(ISBLANK(D17),"",INDEX(ΑΜΚ,MATCH(D17,Data!$F$2:$F$999,0),1))</f>
        <v/>
      </c>
      <c r="F17" s="58" t="str">
        <f t="shared" si="0"/>
        <v/>
      </c>
      <c r="G17" s="59"/>
    </row>
    <row r="18" spans="1:7" ht="14.25" customHeight="1" x14ac:dyDescent="0.35">
      <c r="A18" s="116" t="s">
        <v>1124</v>
      </c>
      <c r="B18" s="117"/>
      <c r="C18" s="118"/>
      <c r="D18" s="118"/>
      <c r="E18" s="58" t="str">
        <f>IF(ISBLANK(D18),"",INDEX(ΑΜΚ,MATCH(D18,Data!$F$2:$F$999,0),1))</f>
        <v/>
      </c>
      <c r="F18" s="58" t="str">
        <f t="shared" si="0"/>
        <v/>
      </c>
      <c r="G18" s="59"/>
    </row>
    <row r="19" spans="1:7" ht="14.25" customHeight="1" x14ac:dyDescent="0.35">
      <c r="A19" s="116" t="s">
        <v>1124</v>
      </c>
      <c r="B19" s="117"/>
      <c r="C19" s="118"/>
      <c r="D19" s="118"/>
      <c r="E19" s="58" t="str">
        <f>IF(ISBLANK(D19),"",INDEX(ΑΜΚ,MATCH(D19,Data!$F$2:$F$999,0),1))</f>
        <v/>
      </c>
      <c r="F19" s="58" t="str">
        <f t="shared" si="0"/>
        <v/>
      </c>
      <c r="G19" s="59"/>
    </row>
    <row r="20" spans="1:7" ht="14.25" customHeight="1" x14ac:dyDescent="0.35">
      <c r="A20" s="116" t="s">
        <v>1124</v>
      </c>
      <c r="B20" s="117"/>
      <c r="C20" s="118"/>
      <c r="D20" s="118"/>
      <c r="E20" s="58" t="str">
        <f>IF(ISBLANK(D20),"",INDEX(ΑΜΚ,MATCH(D20,Data!$F$2:$F$999,0),1))</f>
        <v/>
      </c>
      <c r="F20" s="58" t="str">
        <f t="shared" si="0"/>
        <v/>
      </c>
      <c r="G20" s="59"/>
    </row>
    <row r="21" spans="1:7" ht="14.25" customHeight="1" x14ac:dyDescent="0.35">
      <c r="A21" s="116" t="s">
        <v>1124</v>
      </c>
      <c r="B21" s="117"/>
      <c r="C21" s="118"/>
      <c r="D21" s="118"/>
      <c r="E21" s="58" t="str">
        <f>IF(ISBLANK(D21),"",INDEX(ΑΜΚ,MATCH(D21,Data!$F$2:$F$999,0),1))</f>
        <v/>
      </c>
      <c r="F21" s="58" t="str">
        <f t="shared" si="0"/>
        <v/>
      </c>
      <c r="G21" s="59"/>
    </row>
    <row r="22" spans="1:7" ht="14.25" customHeight="1" x14ac:dyDescent="0.35">
      <c r="A22" s="116" t="s">
        <v>1124</v>
      </c>
      <c r="B22" s="117"/>
      <c r="C22" s="118"/>
      <c r="D22" s="118"/>
      <c r="E22" s="58" t="str">
        <f>IF(ISBLANK(D22),"",INDEX(ΑΜΚ,MATCH(D22,Data!$F$2:$F$999,0),1))</f>
        <v/>
      </c>
      <c r="F22" s="58" t="str">
        <f t="shared" si="0"/>
        <v/>
      </c>
      <c r="G22" s="59"/>
    </row>
    <row r="23" spans="1:7" ht="14.25" customHeight="1" x14ac:dyDescent="0.35">
      <c r="A23" s="116" t="s">
        <v>1124</v>
      </c>
      <c r="B23" s="117"/>
      <c r="C23" s="118"/>
      <c r="D23" s="118"/>
      <c r="E23" s="58" t="str">
        <f>IF(ISBLANK(D23),"",INDEX(ΑΜΚ,MATCH(D23,Data!$F$2:$F$999,0),1))</f>
        <v/>
      </c>
      <c r="F23" s="58" t="str">
        <f t="shared" si="0"/>
        <v/>
      </c>
      <c r="G23" s="59"/>
    </row>
    <row r="24" spans="1:7" ht="14.25" customHeight="1" x14ac:dyDescent="0.35">
      <c r="A24" s="116" t="s">
        <v>1124</v>
      </c>
      <c r="B24" s="117"/>
      <c r="C24" s="118"/>
      <c r="D24" s="118"/>
      <c r="E24" s="58" t="str">
        <f>IF(ISBLANK(D24),"",INDEX(ΑΜΚ,MATCH(D24,Data!$F$2:$F$999,0),1))</f>
        <v/>
      </c>
      <c r="F24" s="58" t="str">
        <f t="shared" si="0"/>
        <v/>
      </c>
      <c r="G24" s="59"/>
    </row>
    <row r="25" spans="1:7" ht="14.25" customHeight="1" x14ac:dyDescent="0.35">
      <c r="A25" s="116" t="s">
        <v>1124</v>
      </c>
      <c r="B25" s="117"/>
      <c r="C25" s="118"/>
      <c r="D25" s="118"/>
      <c r="E25" s="58" t="str">
        <f>IF(ISBLANK(D25),"",INDEX(ΑΜΚ,MATCH(D25,Data!$F$2:$F$999,0),1))</f>
        <v/>
      </c>
      <c r="F25" s="58" t="str">
        <f t="shared" si="0"/>
        <v/>
      </c>
      <c r="G25" s="59"/>
    </row>
    <row r="26" spans="1:7" ht="14.25" customHeight="1" x14ac:dyDescent="0.35">
      <c r="A26" s="116" t="s">
        <v>1124</v>
      </c>
      <c r="B26" s="117"/>
      <c r="C26" s="118"/>
      <c r="D26" s="118"/>
      <c r="E26" s="58" t="str">
        <f>IF(ISBLANK(D26),"",INDEX(ΑΜΚ,MATCH(D26,Data!$F$2:$F$999,0),1))</f>
        <v/>
      </c>
      <c r="F26" s="58" t="str">
        <f t="shared" si="0"/>
        <v/>
      </c>
      <c r="G26" s="59"/>
    </row>
    <row r="27" spans="1:7" ht="14.25" customHeight="1" x14ac:dyDescent="0.35">
      <c r="A27" s="116" t="s">
        <v>1124</v>
      </c>
      <c r="B27" s="117"/>
      <c r="C27" s="118"/>
      <c r="D27" s="118"/>
      <c r="E27" s="58" t="str">
        <f>IF(ISBLANK(D27),"",INDEX(ΑΜΚ,MATCH(D27,Data!$F$2:$F$999,0),1))</f>
        <v/>
      </c>
      <c r="F27" s="58" t="str">
        <f t="shared" si="0"/>
        <v/>
      </c>
      <c r="G27" s="59"/>
    </row>
    <row r="28" spans="1:7" ht="14.25" customHeight="1" x14ac:dyDescent="0.35">
      <c r="A28" s="116" t="s">
        <v>1124</v>
      </c>
      <c r="B28" s="117"/>
      <c r="C28" s="118"/>
      <c r="D28" s="118"/>
      <c r="E28" s="58" t="str">
        <f>IF(ISBLANK(D28),"",INDEX(ΑΜΚ,MATCH(D28,Data!$F$2:$F$999,0),1))</f>
        <v/>
      </c>
      <c r="F28" s="58" t="str">
        <f t="shared" si="0"/>
        <v/>
      </c>
      <c r="G28" s="59"/>
    </row>
    <row r="29" spans="1:7" ht="14.25" customHeight="1" x14ac:dyDescent="0.35">
      <c r="A29" s="116" t="s">
        <v>1124</v>
      </c>
      <c r="B29" s="117"/>
      <c r="C29" s="118"/>
      <c r="D29" s="118"/>
      <c r="E29" s="58" t="str">
        <f>IF(ISBLANK(D29),"",INDEX(ΑΜΚ,MATCH(D29,Data!$F$2:$F$999,0),1))</f>
        <v/>
      </c>
      <c r="F29" s="58" t="str">
        <f t="shared" si="0"/>
        <v/>
      </c>
      <c r="G29" s="59"/>
    </row>
    <row r="30" spans="1:7" ht="14.25" customHeight="1" x14ac:dyDescent="0.35">
      <c r="A30" s="116" t="s">
        <v>1124</v>
      </c>
      <c r="B30" s="117"/>
      <c r="C30" s="118"/>
      <c r="D30" s="118"/>
      <c r="E30" s="58" t="str">
        <f>IF(ISBLANK(D30),"",INDEX(ΑΜΚ,MATCH(D30,Data!$F$2:$F$999,0),1))</f>
        <v/>
      </c>
      <c r="F30" s="58" t="str">
        <f t="shared" si="0"/>
        <v/>
      </c>
      <c r="G30" s="59"/>
    </row>
    <row r="31" spans="1:7" ht="14.25" customHeight="1" x14ac:dyDescent="0.35">
      <c r="A31" s="116" t="s">
        <v>1124</v>
      </c>
      <c r="B31" s="117"/>
      <c r="C31" s="118"/>
      <c r="D31" s="118"/>
      <c r="E31" s="58" t="str">
        <f>IF(ISBLANK(D31),"",INDEX(ΑΜΚ,MATCH(D31,Data!$F$2:$F$999,0),1))</f>
        <v/>
      </c>
      <c r="F31" s="58" t="str">
        <f t="shared" si="0"/>
        <v/>
      </c>
      <c r="G31" s="59"/>
    </row>
    <row r="32" spans="1:7" ht="14.25" customHeight="1" x14ac:dyDescent="0.35">
      <c r="A32" s="116" t="s">
        <v>1124</v>
      </c>
      <c r="B32" s="117"/>
      <c r="C32" s="118"/>
      <c r="D32" s="118"/>
      <c r="E32" s="58" t="str">
        <f>IF(ISBLANK(D32),"",INDEX(ΑΜΚ,MATCH(D32,Data!$F$2:$F$999,0),1))</f>
        <v/>
      </c>
      <c r="F32" s="58" t="str">
        <f t="shared" si="0"/>
        <v/>
      </c>
      <c r="G32" s="59"/>
    </row>
    <row r="33" spans="1:7" ht="14.25" customHeight="1" x14ac:dyDescent="0.35">
      <c r="A33" s="116" t="s">
        <v>1124</v>
      </c>
      <c r="B33" s="117"/>
      <c r="C33" s="118"/>
      <c r="D33" s="118"/>
      <c r="E33" s="58" t="str">
        <f>IF(ISBLANK(D33),"",INDEX(ΑΜΚ,MATCH(D33,Data!$F$2:$F$999,0),1))</f>
        <v/>
      </c>
      <c r="F33" s="58" t="str">
        <f t="shared" si="0"/>
        <v/>
      </c>
      <c r="G33" s="59"/>
    </row>
    <row r="34" spans="1:7" ht="14.25" customHeight="1" x14ac:dyDescent="0.35">
      <c r="A34" s="116" t="s">
        <v>1124</v>
      </c>
      <c r="B34" s="117"/>
      <c r="C34" s="118"/>
      <c r="D34" s="118"/>
      <c r="E34" s="58" t="str">
        <f>IF(ISBLANK(D34),"",INDEX(ΑΜΚ,MATCH(D34,Data!$F$2:$F$999,0),1))</f>
        <v/>
      </c>
      <c r="F34" s="58" t="str">
        <f t="shared" si="0"/>
        <v/>
      </c>
      <c r="G34" s="59"/>
    </row>
    <row r="35" spans="1:7" ht="14.25" customHeight="1" x14ac:dyDescent="0.35">
      <c r="A35" s="116" t="s">
        <v>1124</v>
      </c>
      <c r="B35" s="117"/>
      <c r="C35" s="118"/>
      <c r="D35" s="118"/>
      <c r="E35" s="58" t="str">
        <f>IF(ISBLANK(D35),"",INDEX(ΑΜΚ,MATCH(D35,Data!$F$2:$F$999,0),1))</f>
        <v/>
      </c>
      <c r="F35" s="58" t="str">
        <f t="shared" si="0"/>
        <v/>
      </c>
      <c r="G35" s="59"/>
    </row>
    <row r="36" spans="1:7" ht="14.25" customHeight="1" x14ac:dyDescent="0.35">
      <c r="A36" s="116" t="s">
        <v>1124</v>
      </c>
      <c r="B36" s="117"/>
      <c r="C36" s="118"/>
      <c r="D36" s="118"/>
      <c r="E36" s="58" t="str">
        <f>IF(ISBLANK(D36),"",INDEX(ΑΜΚ,MATCH(D36,Data!$F$2:$F$999,0),1))</f>
        <v/>
      </c>
      <c r="F36" s="58" t="str">
        <f t="shared" si="0"/>
        <v/>
      </c>
      <c r="G36" s="59"/>
    </row>
    <row r="37" spans="1:7" ht="14.25" customHeight="1" x14ac:dyDescent="0.35">
      <c r="A37" s="116" t="s">
        <v>1124</v>
      </c>
      <c r="B37" s="117"/>
      <c r="C37" s="118"/>
      <c r="D37" s="118"/>
      <c r="E37" s="58" t="str">
        <f>IF(ISBLANK(D37),"",INDEX(ΑΜΚ,MATCH(D37,Data!$F$2:$F$999,0),1))</f>
        <v/>
      </c>
      <c r="F37" s="58" t="str">
        <f t="shared" si="0"/>
        <v/>
      </c>
      <c r="G37" s="59"/>
    </row>
    <row r="38" spans="1:7" ht="14.25" customHeight="1" x14ac:dyDescent="0.35">
      <c r="A38" s="116" t="s">
        <v>1124</v>
      </c>
      <c r="B38" s="117"/>
      <c r="C38" s="118"/>
      <c r="D38" s="118"/>
      <c r="E38" s="58" t="str">
        <f>IF(ISBLANK(D38),"",INDEX(ΑΜΚ,MATCH(D38,Data!$F$2:$F$999,0),1))</f>
        <v/>
      </c>
      <c r="F38" s="58" t="str">
        <f t="shared" si="0"/>
        <v/>
      </c>
      <c r="G38" s="59"/>
    </row>
    <row r="39" spans="1:7" ht="14.25" customHeight="1" x14ac:dyDescent="0.35">
      <c r="A39" s="116" t="s">
        <v>1124</v>
      </c>
      <c r="B39" s="117"/>
      <c r="C39" s="118"/>
      <c r="D39" s="118"/>
      <c r="E39" s="58" t="str">
        <f>IF(ISBLANK(D39),"",INDEX(ΑΜΚ,MATCH(D39,Data!$F$2:$F$999,0),1))</f>
        <v/>
      </c>
      <c r="F39" s="58" t="str">
        <f t="shared" si="0"/>
        <v/>
      </c>
      <c r="G39" s="59"/>
    </row>
    <row r="40" spans="1:7" ht="14.25" customHeight="1" x14ac:dyDescent="0.35">
      <c r="A40" s="116" t="s">
        <v>1124</v>
      </c>
      <c r="B40" s="117"/>
      <c r="C40" s="118"/>
      <c r="D40" s="118"/>
      <c r="E40" s="58" t="str">
        <f>IF(ISBLANK(D40),"",INDEX(ΑΜΚ,MATCH(D40,Data!$F$2:$F$999,0),1))</f>
        <v/>
      </c>
      <c r="F40" s="58" t="str">
        <f t="shared" si="0"/>
        <v/>
      </c>
      <c r="G40" s="59"/>
    </row>
    <row r="41" spans="1:7" ht="14.25" customHeight="1" x14ac:dyDescent="0.35">
      <c r="A41" s="116" t="s">
        <v>1124</v>
      </c>
      <c r="B41" s="117"/>
      <c r="C41" s="118"/>
      <c r="D41" s="118"/>
      <c r="E41" s="58" t="str">
        <f>IF(ISBLANK(D41),"",INDEX(ΑΜΚ,MATCH(D41,Data!$F$2:$F$999,0),1))</f>
        <v/>
      </c>
      <c r="F41" s="58" t="str">
        <f t="shared" si="0"/>
        <v/>
      </c>
      <c r="G41" s="59"/>
    </row>
    <row r="42" spans="1:7" ht="14.25" customHeight="1" x14ac:dyDescent="0.35">
      <c r="A42" s="116" t="s">
        <v>1124</v>
      </c>
      <c r="B42" s="117"/>
      <c r="C42" s="118"/>
      <c r="D42" s="118"/>
      <c r="E42" s="58" t="str">
        <f>IF(ISBLANK(D42),"",INDEX(ΑΜΚ,MATCH(D42,Data!$F$2:$F$999,0),1))</f>
        <v/>
      </c>
      <c r="F42" s="58" t="str">
        <f t="shared" si="0"/>
        <v/>
      </c>
      <c r="G42" s="59"/>
    </row>
    <row r="43" spans="1:7" ht="14.25" customHeight="1" x14ac:dyDescent="0.35">
      <c r="A43" s="116" t="s">
        <v>1124</v>
      </c>
      <c r="B43" s="117"/>
      <c r="C43" s="118"/>
      <c r="D43" s="118"/>
      <c r="E43" s="58" t="str">
        <f>IF(ISBLANK(D43),"",INDEX(ΑΜΚ,MATCH(D43,Data!$F$2:$F$999,0),1))</f>
        <v/>
      </c>
      <c r="F43" s="58" t="str">
        <f t="shared" si="0"/>
        <v/>
      </c>
      <c r="G43" s="59"/>
    </row>
    <row r="44" spans="1:7" ht="14.25" customHeight="1" x14ac:dyDescent="0.35">
      <c r="A44" s="116" t="s">
        <v>1124</v>
      </c>
      <c r="B44" s="117"/>
      <c r="C44" s="118"/>
      <c r="D44" s="118"/>
      <c r="E44" s="58" t="str">
        <f>IF(ISBLANK(D44),"",INDEX(ΑΜΚ,MATCH(D44,Data!$F$2:$F$999,0),1))</f>
        <v/>
      </c>
      <c r="F44" s="58" t="str">
        <f t="shared" si="0"/>
        <v/>
      </c>
      <c r="G44" s="59"/>
    </row>
    <row r="45" spans="1:7" ht="14.25" customHeight="1" x14ac:dyDescent="0.35">
      <c r="A45" s="116" t="s">
        <v>1124</v>
      </c>
      <c r="B45" s="117"/>
      <c r="C45" s="118"/>
      <c r="D45" s="118"/>
      <c r="E45" s="58" t="str">
        <f>IF(ISBLANK(D45),"",INDEX(ΑΜΚ,MATCH(D45,Data!$F$2:$F$999,0),1))</f>
        <v/>
      </c>
      <c r="F45" s="58" t="str">
        <f t="shared" si="0"/>
        <v/>
      </c>
      <c r="G45" s="59"/>
    </row>
    <row r="46" spans="1:7" ht="14.25" customHeight="1" x14ac:dyDescent="0.35">
      <c r="A46" s="116" t="s">
        <v>1124</v>
      </c>
      <c r="B46" s="117"/>
      <c r="C46" s="118"/>
      <c r="D46" s="118"/>
      <c r="E46" s="58" t="str">
        <f>IF(ISBLANK(D46),"",INDEX(ΑΜΚ,MATCH(D46,Data!$F$2:$F$999,0),1))</f>
        <v/>
      </c>
      <c r="F46" s="58" t="str">
        <f t="shared" si="0"/>
        <v/>
      </c>
      <c r="G46" s="59"/>
    </row>
    <row r="47" spans="1:7" ht="14.25" customHeight="1" x14ac:dyDescent="0.35">
      <c r="A47" s="116" t="s">
        <v>1124</v>
      </c>
      <c r="B47" s="117"/>
      <c r="C47" s="118"/>
      <c r="D47" s="118"/>
      <c r="E47" s="58" t="str">
        <f>IF(ISBLANK(D47),"",INDEX(ΑΜΚ,MATCH(D47,Data!$F$2:$F$999,0),1))</f>
        <v/>
      </c>
      <c r="F47" s="58" t="str">
        <f t="shared" si="0"/>
        <v/>
      </c>
      <c r="G47" s="59"/>
    </row>
    <row r="48" spans="1:7" ht="14.25" customHeight="1" x14ac:dyDescent="0.35">
      <c r="A48" s="116" t="s">
        <v>1124</v>
      </c>
      <c r="B48" s="117"/>
      <c r="C48" s="118"/>
      <c r="D48" s="118"/>
      <c r="E48" s="58" t="str">
        <f>IF(ISBLANK(D48),"",INDEX(ΑΜΚ,MATCH(D48,Data!$F$2:$F$999,0),1))</f>
        <v/>
      </c>
      <c r="F48" s="58" t="str">
        <f t="shared" si="0"/>
        <v/>
      </c>
      <c r="G48" s="59"/>
    </row>
    <row r="49" spans="1:7" ht="14.25" customHeight="1" x14ac:dyDescent="0.35">
      <c r="A49" s="116" t="s">
        <v>1124</v>
      </c>
      <c r="B49" s="117"/>
      <c r="C49" s="118"/>
      <c r="D49" s="118"/>
      <c r="E49" s="58" t="str">
        <f>IF(ISBLANK(D49),"",INDEX(ΑΜΚ,MATCH(D49,Data!$F$2:$F$999,0),1))</f>
        <v/>
      </c>
      <c r="F49" s="58" t="str">
        <f t="shared" si="0"/>
        <v/>
      </c>
      <c r="G49" s="59"/>
    </row>
    <row r="50" spans="1:7" ht="14.25" customHeight="1" x14ac:dyDescent="0.35">
      <c r="A50" s="116" t="s">
        <v>1124</v>
      </c>
      <c r="B50" s="117"/>
      <c r="C50" s="118"/>
      <c r="D50" s="118"/>
      <c r="E50" s="58" t="str">
        <f>IF(ISBLANK(D50),"",INDEX(ΑΜΚ,MATCH(D50,Data!$F$2:$F$999,0),1))</f>
        <v/>
      </c>
      <c r="F50" s="58" t="str">
        <f t="shared" si="0"/>
        <v/>
      </c>
      <c r="G50" s="59"/>
    </row>
    <row r="51" spans="1:7" ht="14.25" customHeight="1" x14ac:dyDescent="0.35">
      <c r="A51" s="116" t="s">
        <v>1124</v>
      </c>
      <c r="B51" s="117"/>
      <c r="C51" s="118"/>
      <c r="D51" s="118"/>
      <c r="E51" s="58" t="str">
        <f>IF(ISBLANK(D51),"",INDEX(ΑΜΚ,MATCH(D51,Data!$F$2:$F$999,0),1))</f>
        <v/>
      </c>
      <c r="F51" s="58" t="str">
        <f t="shared" si="0"/>
        <v/>
      </c>
      <c r="G51" s="59"/>
    </row>
    <row r="52" spans="1:7" ht="14.25" customHeight="1" x14ac:dyDescent="0.35">
      <c r="A52" s="116" t="s">
        <v>1124</v>
      </c>
      <c r="B52" s="117"/>
      <c r="C52" s="118"/>
      <c r="D52" s="118"/>
      <c r="E52" s="58" t="str">
        <f>IF(ISBLANK(D52),"",INDEX(ΑΜΚ,MATCH(D52,Data!$F$2:$F$999,0),1))</f>
        <v/>
      </c>
      <c r="F52" s="58" t="str">
        <f t="shared" si="0"/>
        <v/>
      </c>
      <c r="G52" s="59"/>
    </row>
    <row r="53" spans="1:7" ht="14.25" customHeight="1" x14ac:dyDescent="0.35">
      <c r="A53" s="116" t="s">
        <v>1124</v>
      </c>
      <c r="B53" s="117"/>
      <c r="C53" s="118"/>
      <c r="D53" s="118"/>
      <c r="E53" s="58" t="str">
        <f>IF(ISBLANK(D53),"",INDEX(ΑΜΚ,MATCH(D53,Data!$F$2:$F$999,0),1))</f>
        <v/>
      </c>
      <c r="F53" s="58" t="str">
        <f t="shared" si="0"/>
        <v/>
      </c>
      <c r="G53" s="59"/>
    </row>
    <row r="54" spans="1:7" ht="14.25" customHeight="1" x14ac:dyDescent="0.35">
      <c r="A54" s="116" t="s">
        <v>1124</v>
      </c>
      <c r="B54" s="117"/>
      <c r="C54" s="118"/>
      <c r="D54" s="118"/>
      <c r="E54" s="58" t="str">
        <f>IF(ISBLANK(D54),"",INDEX(ΑΜΚ,MATCH(D54,Data!$F$2:$F$999,0),1))</f>
        <v/>
      </c>
      <c r="F54" s="58" t="str">
        <f t="shared" si="0"/>
        <v/>
      </c>
      <c r="G54" s="59"/>
    </row>
    <row r="55" spans="1:7" ht="14.25" customHeight="1" x14ac:dyDescent="0.35">
      <c r="A55" s="116" t="s">
        <v>1124</v>
      </c>
      <c r="B55" s="117"/>
      <c r="C55" s="118"/>
      <c r="D55" s="118"/>
      <c r="E55" s="58" t="str">
        <f>IF(ISBLANK(D55),"",INDEX(ΑΜΚ,MATCH(D55,Data!$F$2:$F$999,0),1))</f>
        <v/>
      </c>
      <c r="F55" s="58" t="str">
        <f t="shared" si="0"/>
        <v/>
      </c>
      <c r="G55" s="59"/>
    </row>
    <row r="56" spans="1:7" ht="14.25" customHeight="1" x14ac:dyDescent="0.35">
      <c r="A56" s="116" t="s">
        <v>1124</v>
      </c>
      <c r="B56" s="117"/>
      <c r="C56" s="118"/>
      <c r="D56" s="118"/>
      <c r="E56" s="58" t="str">
        <f>IF(ISBLANK(D56),"",INDEX(ΑΜΚ,MATCH(D56,Data!$F$2:$F$999,0),1))</f>
        <v/>
      </c>
      <c r="F56" s="58" t="str">
        <f t="shared" si="0"/>
        <v/>
      </c>
      <c r="G56" s="59"/>
    </row>
    <row r="57" spans="1:7" ht="14.25" customHeight="1" x14ac:dyDescent="0.35">
      <c r="A57" s="116" t="s">
        <v>1124</v>
      </c>
      <c r="B57" s="117"/>
      <c r="C57" s="118"/>
      <c r="D57" s="118"/>
      <c r="E57" s="58" t="str">
        <f>IF(ISBLANK(D57),"",INDEX(ΑΜΚ,MATCH(D57,Data!$F$2:$F$999,0),1))</f>
        <v/>
      </c>
      <c r="F57" s="58" t="str">
        <f t="shared" si="0"/>
        <v/>
      </c>
      <c r="G57" s="59"/>
    </row>
    <row r="58" spans="1:7" ht="14.25" customHeight="1" x14ac:dyDescent="0.35">
      <c r="A58" s="116" t="s">
        <v>1124</v>
      </c>
      <c r="B58" s="117"/>
      <c r="C58" s="118"/>
      <c r="D58" s="118"/>
      <c r="E58" s="58" t="str">
        <f>IF(ISBLANK(D58),"",INDEX(ΑΜΚ,MATCH(D58,Data!$F$2:$F$999,0),1))</f>
        <v/>
      </c>
      <c r="F58" s="58" t="str">
        <f t="shared" si="0"/>
        <v/>
      </c>
      <c r="G58" s="59"/>
    </row>
    <row r="59" spans="1:7" ht="14.25" customHeight="1" x14ac:dyDescent="0.35">
      <c r="A59" s="116" t="s">
        <v>1124</v>
      </c>
      <c r="B59" s="117"/>
      <c r="C59" s="118"/>
      <c r="D59" s="118"/>
      <c r="E59" s="58" t="str">
        <f>IF(ISBLANK(D59),"",INDEX(ΑΜΚ,MATCH(D59,Data!$F$2:$F$999,0),1))</f>
        <v/>
      </c>
      <c r="F59" s="58" t="str">
        <f t="shared" si="0"/>
        <v/>
      </c>
      <c r="G59" s="59"/>
    </row>
    <row r="60" spans="1:7" ht="14.25" customHeight="1" x14ac:dyDescent="0.35">
      <c r="A60" s="116" t="s">
        <v>1124</v>
      </c>
      <c r="B60" s="117"/>
      <c r="C60" s="118"/>
      <c r="D60" s="118"/>
      <c r="E60" s="58" t="str">
        <f>IF(ISBLANK(D60),"",INDEX(ΑΜΚ,MATCH(D60,Data!$F$2:$F$999,0),1))</f>
        <v/>
      </c>
      <c r="F60" s="58" t="str">
        <f t="shared" si="0"/>
        <v/>
      </c>
      <c r="G60" s="59"/>
    </row>
    <row r="61" spans="1:7" ht="14.25" customHeight="1" x14ac:dyDescent="0.35">
      <c r="A61" s="116" t="s">
        <v>1124</v>
      </c>
      <c r="B61" s="117"/>
      <c r="C61" s="118"/>
      <c r="D61" s="118"/>
      <c r="E61" s="58" t="str">
        <f>IF(ISBLANK(D61),"",INDEX(ΑΜΚ,MATCH(D61,Data!$F$2:$F$999,0),1))</f>
        <v/>
      </c>
      <c r="F61" s="58" t="str">
        <f t="shared" si="0"/>
        <v/>
      </c>
      <c r="G61" s="59"/>
    </row>
    <row r="62" spans="1:7" ht="14.25" customHeight="1" x14ac:dyDescent="0.35">
      <c r="A62" s="116" t="s">
        <v>1124</v>
      </c>
      <c r="B62" s="117"/>
      <c r="C62" s="118"/>
      <c r="D62" s="118"/>
      <c r="E62" s="58" t="str">
        <f>IF(ISBLANK(D62),"",INDEX(ΑΜΚ,MATCH(D62,Data!$F$2:$F$999,0),1))</f>
        <v/>
      </c>
      <c r="F62" s="58" t="str">
        <f t="shared" si="0"/>
        <v/>
      </c>
      <c r="G62" s="59"/>
    </row>
    <row r="63" spans="1:7" ht="14.25" customHeight="1" x14ac:dyDescent="0.35">
      <c r="A63" s="116" t="s">
        <v>1124</v>
      </c>
      <c r="B63" s="117"/>
      <c r="C63" s="118"/>
      <c r="D63" s="118"/>
      <c r="E63" s="58" t="str">
        <f>IF(ISBLANK(D63),"",INDEX(ΑΜΚ,MATCH(D63,Data!$F$2:$F$999,0),1))</f>
        <v/>
      </c>
      <c r="F63" s="58" t="str">
        <f t="shared" si="0"/>
        <v/>
      </c>
      <c r="G63" s="59"/>
    </row>
    <row r="64" spans="1:7" ht="14.25" customHeight="1" x14ac:dyDescent="0.35">
      <c r="A64" s="116" t="s">
        <v>1124</v>
      </c>
      <c r="B64" s="117"/>
      <c r="C64" s="118"/>
      <c r="D64" s="118"/>
      <c r="E64" s="58" t="str">
        <f>IF(ISBLANK(D64),"",INDEX(ΑΜΚ,MATCH(D64,Data!$F$2:$F$999,0),1))</f>
        <v/>
      </c>
      <c r="F64" s="58" t="str">
        <f t="shared" si="0"/>
        <v/>
      </c>
      <c r="G64" s="59"/>
    </row>
    <row r="65" spans="1:7" ht="14.25" customHeight="1" x14ac:dyDescent="0.35">
      <c r="A65" s="116" t="s">
        <v>1124</v>
      </c>
      <c r="B65" s="117"/>
      <c r="C65" s="118"/>
      <c r="D65" s="118"/>
      <c r="E65" s="58" t="str">
        <f>IF(ISBLANK(D65),"",INDEX(ΑΜΚ,MATCH(D65,Data!$F$2:$F$999,0),1))</f>
        <v/>
      </c>
      <c r="F65" s="58" t="str">
        <f t="shared" si="0"/>
        <v/>
      </c>
      <c r="G65" s="59"/>
    </row>
    <row r="66" spans="1:7" ht="14.25" customHeight="1" x14ac:dyDescent="0.35">
      <c r="A66" s="116" t="s">
        <v>1124</v>
      </c>
      <c r="B66" s="117"/>
      <c r="C66" s="118"/>
      <c r="D66" s="118"/>
      <c r="E66" s="58" t="str">
        <f>IF(ISBLANK(D66),"",INDEX(ΑΜΚ,MATCH(D66,Data!$F$2:$F$999,0),1))</f>
        <v/>
      </c>
      <c r="F66" s="58" t="str">
        <f t="shared" ref="F66:F129" si="1">IF(ISBLANK(C66),"",INDEX(ΚΩΔ_ΜΑΘΗΜ_ΑΙΣΘ_Γ1,MATCH(C66,ΜΑΘΗΜ_ΑΙΣΘ_Γ1,0)))</f>
        <v/>
      </c>
      <c r="G66" s="59"/>
    </row>
    <row r="67" spans="1:7" ht="14.25" customHeight="1" x14ac:dyDescent="0.35">
      <c r="A67" s="116" t="s">
        <v>1124</v>
      </c>
      <c r="B67" s="117"/>
      <c r="C67" s="118"/>
      <c r="D67" s="118"/>
      <c r="E67" s="58" t="str">
        <f>IF(ISBLANK(D67),"",INDEX(ΑΜΚ,MATCH(D67,Data!$F$2:$F$999,0),1))</f>
        <v/>
      </c>
      <c r="F67" s="58" t="str">
        <f t="shared" si="1"/>
        <v/>
      </c>
      <c r="G67" s="59"/>
    </row>
    <row r="68" spans="1:7" ht="14.25" customHeight="1" x14ac:dyDescent="0.35">
      <c r="A68" s="116" t="s">
        <v>1124</v>
      </c>
      <c r="B68" s="117"/>
      <c r="C68" s="118"/>
      <c r="D68" s="118"/>
      <c r="E68" s="58" t="str">
        <f>IF(ISBLANK(D68),"",INDEX(ΑΜΚ,MATCH(D68,Data!$F$2:$F$999,0),1))</f>
        <v/>
      </c>
      <c r="F68" s="58" t="str">
        <f t="shared" si="1"/>
        <v/>
      </c>
      <c r="G68" s="59"/>
    </row>
    <row r="69" spans="1:7" ht="14.25" customHeight="1" x14ac:dyDescent="0.35">
      <c r="A69" s="116" t="s">
        <v>1124</v>
      </c>
      <c r="B69" s="117"/>
      <c r="C69" s="118"/>
      <c r="D69" s="118"/>
      <c r="E69" s="58" t="str">
        <f>IF(ISBLANK(D69),"",INDEX(ΑΜΚ,MATCH(D69,Data!$F$2:$F$999,0),1))</f>
        <v/>
      </c>
      <c r="F69" s="58" t="str">
        <f t="shared" si="1"/>
        <v/>
      </c>
      <c r="G69" s="59"/>
    </row>
    <row r="70" spans="1:7" ht="14.25" customHeight="1" x14ac:dyDescent="0.35">
      <c r="A70" s="116" t="s">
        <v>1124</v>
      </c>
      <c r="B70" s="117"/>
      <c r="C70" s="118"/>
      <c r="D70" s="118"/>
      <c r="E70" s="58" t="str">
        <f>IF(ISBLANK(D70),"",INDEX(ΑΜΚ,MATCH(D70,Data!$F$2:$F$999,0),1))</f>
        <v/>
      </c>
      <c r="F70" s="58" t="str">
        <f t="shared" si="1"/>
        <v/>
      </c>
      <c r="G70" s="59"/>
    </row>
    <row r="71" spans="1:7" ht="14.25" customHeight="1" x14ac:dyDescent="0.35">
      <c r="A71" s="116" t="s">
        <v>1124</v>
      </c>
      <c r="B71" s="117"/>
      <c r="C71" s="118"/>
      <c r="D71" s="118"/>
      <c r="E71" s="58" t="str">
        <f>IF(ISBLANK(D71),"",INDEX(ΑΜΚ,MATCH(D71,Data!$F$2:$F$999,0),1))</f>
        <v/>
      </c>
      <c r="F71" s="58" t="str">
        <f t="shared" si="1"/>
        <v/>
      </c>
      <c r="G71" s="59"/>
    </row>
    <row r="72" spans="1:7" ht="14.25" customHeight="1" x14ac:dyDescent="0.35">
      <c r="A72" s="116" t="s">
        <v>1124</v>
      </c>
      <c r="B72" s="117"/>
      <c r="C72" s="118"/>
      <c r="D72" s="118"/>
      <c r="E72" s="58" t="str">
        <f>IF(ISBLANK(D72),"",INDEX(ΑΜΚ,MATCH(D72,Data!$F$2:$F$999,0),1))</f>
        <v/>
      </c>
      <c r="F72" s="58" t="str">
        <f t="shared" si="1"/>
        <v/>
      </c>
      <c r="G72" s="59"/>
    </row>
    <row r="73" spans="1:7" ht="14.25" customHeight="1" x14ac:dyDescent="0.35">
      <c r="A73" s="116" t="s">
        <v>1124</v>
      </c>
      <c r="B73" s="117"/>
      <c r="C73" s="118"/>
      <c r="D73" s="118"/>
      <c r="E73" s="58" t="str">
        <f>IF(ISBLANK(D73),"",INDEX(ΑΜΚ,MATCH(D73,Data!$F$2:$F$999,0),1))</f>
        <v/>
      </c>
      <c r="F73" s="58" t="str">
        <f t="shared" si="1"/>
        <v/>
      </c>
      <c r="G73" s="59"/>
    </row>
    <row r="74" spans="1:7" ht="14.25" customHeight="1" x14ac:dyDescent="0.35">
      <c r="A74" s="116" t="s">
        <v>1124</v>
      </c>
      <c r="B74" s="117"/>
      <c r="C74" s="118"/>
      <c r="D74" s="118"/>
      <c r="E74" s="58" t="str">
        <f>IF(ISBLANK(D74),"",INDEX(ΑΜΚ,MATCH(D74,Data!$F$2:$F$999,0),1))</f>
        <v/>
      </c>
      <c r="F74" s="58" t="str">
        <f t="shared" si="1"/>
        <v/>
      </c>
      <c r="G74" s="59"/>
    </row>
    <row r="75" spans="1:7" ht="14.25" customHeight="1" x14ac:dyDescent="0.35">
      <c r="A75" s="116" t="s">
        <v>1124</v>
      </c>
      <c r="B75" s="117"/>
      <c r="C75" s="118"/>
      <c r="D75" s="118"/>
      <c r="E75" s="58" t="str">
        <f>IF(ISBLANK(D75),"",INDEX(ΑΜΚ,MATCH(D75,Data!$F$2:$F$999,0),1))</f>
        <v/>
      </c>
      <c r="F75" s="58" t="str">
        <f t="shared" si="1"/>
        <v/>
      </c>
      <c r="G75" s="59"/>
    </row>
    <row r="76" spans="1:7" ht="14.25" customHeight="1" x14ac:dyDescent="0.35">
      <c r="A76" s="116" t="s">
        <v>1124</v>
      </c>
      <c r="B76" s="117"/>
      <c r="C76" s="118"/>
      <c r="D76" s="118"/>
      <c r="E76" s="58" t="str">
        <f>IF(ISBLANK(D76),"",INDEX(ΑΜΚ,MATCH(D76,Data!$F$2:$F$999,0),1))</f>
        <v/>
      </c>
      <c r="F76" s="58" t="str">
        <f t="shared" si="1"/>
        <v/>
      </c>
      <c r="G76" s="59"/>
    </row>
    <row r="77" spans="1:7" ht="14.25" customHeight="1" x14ac:dyDescent="0.35">
      <c r="A77" s="116" t="s">
        <v>1124</v>
      </c>
      <c r="B77" s="117"/>
      <c r="C77" s="118"/>
      <c r="D77" s="118"/>
      <c r="E77" s="58" t="str">
        <f>IF(ISBLANK(D77),"",INDEX(ΑΜΚ,MATCH(D77,Data!$F$2:$F$999,0),1))</f>
        <v/>
      </c>
      <c r="F77" s="58" t="str">
        <f t="shared" si="1"/>
        <v/>
      </c>
      <c r="G77" s="59"/>
    </row>
    <row r="78" spans="1:7" ht="14.25" customHeight="1" x14ac:dyDescent="0.35">
      <c r="A78" s="116" t="s">
        <v>1124</v>
      </c>
      <c r="B78" s="117"/>
      <c r="C78" s="118"/>
      <c r="D78" s="118"/>
      <c r="E78" s="58" t="str">
        <f>IF(ISBLANK(D78),"",INDEX(ΑΜΚ,MATCH(D78,Data!$F$2:$F$999,0),1))</f>
        <v/>
      </c>
      <c r="F78" s="58" t="str">
        <f t="shared" si="1"/>
        <v/>
      </c>
      <c r="G78" s="59"/>
    </row>
    <row r="79" spans="1:7" ht="14.25" customHeight="1" x14ac:dyDescent="0.35">
      <c r="A79" s="116" t="s">
        <v>1124</v>
      </c>
      <c r="B79" s="117"/>
      <c r="C79" s="118"/>
      <c r="D79" s="118"/>
      <c r="E79" s="58" t="str">
        <f>IF(ISBLANK(D79),"",INDEX(ΑΜΚ,MATCH(D79,Data!$F$2:$F$999,0),1))</f>
        <v/>
      </c>
      <c r="F79" s="58" t="str">
        <f t="shared" si="1"/>
        <v/>
      </c>
      <c r="G79" s="59"/>
    </row>
    <row r="80" spans="1:7" ht="14.25" customHeight="1" x14ac:dyDescent="0.35">
      <c r="A80" s="116" t="s">
        <v>1124</v>
      </c>
      <c r="B80" s="117"/>
      <c r="C80" s="118"/>
      <c r="D80" s="118"/>
      <c r="E80" s="58" t="str">
        <f>IF(ISBLANK(D80),"",INDEX(ΑΜΚ,MATCH(D80,Data!$F$2:$F$999,0),1))</f>
        <v/>
      </c>
      <c r="F80" s="58" t="str">
        <f t="shared" si="1"/>
        <v/>
      </c>
      <c r="G80" s="59"/>
    </row>
    <row r="81" spans="1:7" ht="14.25" customHeight="1" x14ac:dyDescent="0.35">
      <c r="A81" s="116" t="s">
        <v>1124</v>
      </c>
      <c r="B81" s="117"/>
      <c r="C81" s="118"/>
      <c r="D81" s="118"/>
      <c r="E81" s="58" t="str">
        <f>IF(ISBLANK(D81),"",INDEX(ΑΜΚ,MATCH(D81,Data!$F$2:$F$999,0),1))</f>
        <v/>
      </c>
      <c r="F81" s="58" t="str">
        <f t="shared" si="1"/>
        <v/>
      </c>
      <c r="G81" s="59"/>
    </row>
    <row r="82" spans="1:7" ht="14.25" customHeight="1" x14ac:dyDescent="0.35">
      <c r="A82" s="116" t="s">
        <v>1124</v>
      </c>
      <c r="B82" s="117"/>
      <c r="C82" s="118"/>
      <c r="D82" s="118"/>
      <c r="E82" s="58" t="str">
        <f>IF(ISBLANK(D82),"",INDEX(ΑΜΚ,MATCH(D82,Data!$F$2:$F$999,0),1))</f>
        <v/>
      </c>
      <c r="F82" s="58" t="str">
        <f t="shared" si="1"/>
        <v/>
      </c>
      <c r="G82" s="59"/>
    </row>
    <row r="83" spans="1:7" ht="14.25" customHeight="1" x14ac:dyDescent="0.35">
      <c r="A83" s="116" t="s">
        <v>1124</v>
      </c>
      <c r="B83" s="117"/>
      <c r="C83" s="118"/>
      <c r="D83" s="118"/>
      <c r="E83" s="58" t="str">
        <f>IF(ISBLANK(D83),"",INDEX(ΑΜΚ,MATCH(D83,Data!$F$2:$F$999,0),1))</f>
        <v/>
      </c>
      <c r="F83" s="58" t="str">
        <f t="shared" si="1"/>
        <v/>
      </c>
      <c r="G83" s="59"/>
    </row>
    <row r="84" spans="1:7" ht="14.25" customHeight="1" x14ac:dyDescent="0.35">
      <c r="A84" s="116" t="s">
        <v>1124</v>
      </c>
      <c r="B84" s="117"/>
      <c r="C84" s="118"/>
      <c r="D84" s="118"/>
      <c r="E84" s="58" t="str">
        <f>IF(ISBLANK(D84),"",INDEX(ΑΜΚ,MATCH(D84,Data!$F$2:$F$999,0),1))</f>
        <v/>
      </c>
      <c r="F84" s="58" t="str">
        <f t="shared" si="1"/>
        <v/>
      </c>
      <c r="G84" s="59"/>
    </row>
    <row r="85" spans="1:7" ht="14.25" customHeight="1" x14ac:dyDescent="0.35">
      <c r="A85" s="116" t="s">
        <v>1124</v>
      </c>
      <c r="B85" s="117"/>
      <c r="C85" s="118"/>
      <c r="D85" s="118"/>
      <c r="E85" s="58" t="str">
        <f>IF(ISBLANK(D85),"",INDEX(ΑΜΚ,MATCH(D85,Data!$F$2:$F$999,0),1))</f>
        <v/>
      </c>
      <c r="F85" s="58" t="str">
        <f t="shared" si="1"/>
        <v/>
      </c>
      <c r="G85" s="59"/>
    </row>
    <row r="86" spans="1:7" ht="14.25" customHeight="1" x14ac:dyDescent="0.35">
      <c r="A86" s="116" t="s">
        <v>1124</v>
      </c>
      <c r="B86" s="117"/>
      <c r="C86" s="118"/>
      <c r="D86" s="118"/>
      <c r="E86" s="58" t="str">
        <f>IF(ISBLANK(D86),"",INDEX(ΑΜΚ,MATCH(D86,Data!$F$2:$F$999,0),1))</f>
        <v/>
      </c>
      <c r="F86" s="58" t="str">
        <f t="shared" si="1"/>
        <v/>
      </c>
      <c r="G86" s="59"/>
    </row>
    <row r="87" spans="1:7" ht="14.25" customHeight="1" x14ac:dyDescent="0.35">
      <c r="A87" s="116" t="s">
        <v>1124</v>
      </c>
      <c r="B87" s="117"/>
      <c r="C87" s="118"/>
      <c r="D87" s="118"/>
      <c r="E87" s="58" t="str">
        <f>IF(ISBLANK(D87),"",INDEX(ΑΜΚ,MATCH(D87,Data!$F$2:$F$999,0),1))</f>
        <v/>
      </c>
      <c r="F87" s="58" t="str">
        <f t="shared" si="1"/>
        <v/>
      </c>
      <c r="G87" s="59"/>
    </row>
    <row r="88" spans="1:7" ht="14.25" customHeight="1" x14ac:dyDescent="0.35">
      <c r="A88" s="116" t="s">
        <v>1124</v>
      </c>
      <c r="B88" s="117"/>
      <c r="C88" s="118"/>
      <c r="D88" s="118"/>
      <c r="E88" s="58" t="str">
        <f>IF(ISBLANK(D88),"",INDEX(ΑΜΚ,MATCH(D88,Data!$F$2:$F$999,0),1))</f>
        <v/>
      </c>
      <c r="F88" s="58" t="str">
        <f t="shared" si="1"/>
        <v/>
      </c>
      <c r="G88" s="59"/>
    </row>
    <row r="89" spans="1:7" ht="14.25" customHeight="1" x14ac:dyDescent="0.35">
      <c r="A89" s="116" t="s">
        <v>1124</v>
      </c>
      <c r="B89" s="117"/>
      <c r="C89" s="118"/>
      <c r="D89" s="118"/>
      <c r="E89" s="58" t="str">
        <f>IF(ISBLANK(D89),"",INDEX(ΑΜΚ,MATCH(D89,Data!$F$2:$F$999,0),1))</f>
        <v/>
      </c>
      <c r="F89" s="58" t="str">
        <f t="shared" si="1"/>
        <v/>
      </c>
      <c r="G89" s="59"/>
    </row>
    <row r="90" spans="1:7" ht="14.25" customHeight="1" x14ac:dyDescent="0.35">
      <c r="A90" s="116" t="s">
        <v>1124</v>
      </c>
      <c r="B90" s="117"/>
      <c r="C90" s="118"/>
      <c r="D90" s="118"/>
      <c r="E90" s="58" t="str">
        <f>IF(ISBLANK(D90),"",INDEX(ΑΜΚ,MATCH(D90,Data!$F$2:$F$999,0),1))</f>
        <v/>
      </c>
      <c r="F90" s="58" t="str">
        <f t="shared" si="1"/>
        <v/>
      </c>
      <c r="G90" s="59"/>
    </row>
    <row r="91" spans="1:7" ht="14.25" customHeight="1" x14ac:dyDescent="0.35">
      <c r="A91" s="116" t="s">
        <v>1124</v>
      </c>
      <c r="B91" s="117"/>
      <c r="C91" s="118"/>
      <c r="D91" s="118"/>
      <c r="E91" s="58" t="str">
        <f>IF(ISBLANK(D91),"",INDEX(ΑΜΚ,MATCH(D91,Data!$F$2:$F$999,0),1))</f>
        <v/>
      </c>
      <c r="F91" s="58" t="str">
        <f t="shared" si="1"/>
        <v/>
      </c>
      <c r="G91" s="59"/>
    </row>
    <row r="92" spans="1:7" ht="14.25" customHeight="1" x14ac:dyDescent="0.35">
      <c r="A92" s="116" t="s">
        <v>1124</v>
      </c>
      <c r="B92" s="117"/>
      <c r="C92" s="118"/>
      <c r="D92" s="118"/>
      <c r="E92" s="58" t="str">
        <f>IF(ISBLANK(D92),"",INDEX(ΑΜΚ,MATCH(D92,Data!$F$2:$F$999,0),1))</f>
        <v/>
      </c>
      <c r="F92" s="58" t="str">
        <f t="shared" si="1"/>
        <v/>
      </c>
      <c r="G92" s="59"/>
    </row>
    <row r="93" spans="1:7" ht="14.25" customHeight="1" x14ac:dyDescent="0.35">
      <c r="A93" s="116" t="s">
        <v>1124</v>
      </c>
      <c r="B93" s="117"/>
      <c r="C93" s="118"/>
      <c r="D93" s="118"/>
      <c r="E93" s="58" t="str">
        <f>IF(ISBLANK(D93),"",INDEX(ΑΜΚ,MATCH(D93,Data!$F$2:$F$999,0),1))</f>
        <v/>
      </c>
      <c r="F93" s="58" t="str">
        <f t="shared" si="1"/>
        <v/>
      </c>
      <c r="G93" s="59"/>
    </row>
    <row r="94" spans="1:7" ht="14.25" customHeight="1" x14ac:dyDescent="0.35">
      <c r="A94" s="116" t="s">
        <v>1124</v>
      </c>
      <c r="B94" s="117"/>
      <c r="C94" s="118"/>
      <c r="D94" s="118"/>
      <c r="E94" s="58" t="str">
        <f>IF(ISBLANK(D94),"",INDEX(ΑΜΚ,MATCH(D94,Data!$F$2:$F$999,0),1))</f>
        <v/>
      </c>
      <c r="F94" s="58" t="str">
        <f t="shared" si="1"/>
        <v/>
      </c>
      <c r="G94" s="59"/>
    </row>
    <row r="95" spans="1:7" ht="14.25" customHeight="1" x14ac:dyDescent="0.35">
      <c r="A95" s="116" t="s">
        <v>1124</v>
      </c>
      <c r="B95" s="117"/>
      <c r="C95" s="118"/>
      <c r="D95" s="118"/>
      <c r="E95" s="58" t="str">
        <f>IF(ISBLANK(D95),"",INDEX(ΑΜΚ,MATCH(D95,Data!$F$2:$F$999,0),1))</f>
        <v/>
      </c>
      <c r="F95" s="58" t="str">
        <f t="shared" si="1"/>
        <v/>
      </c>
      <c r="G95" s="59"/>
    </row>
    <row r="96" spans="1:7" ht="14.25" customHeight="1" x14ac:dyDescent="0.35">
      <c r="A96" s="116" t="s">
        <v>1124</v>
      </c>
      <c r="B96" s="117"/>
      <c r="C96" s="118"/>
      <c r="D96" s="118"/>
      <c r="E96" s="58" t="str">
        <f>IF(ISBLANK(D96),"",INDEX(ΑΜΚ,MATCH(D96,Data!$F$2:$F$999,0),1))</f>
        <v/>
      </c>
      <c r="F96" s="58" t="str">
        <f t="shared" si="1"/>
        <v/>
      </c>
      <c r="G96" s="59"/>
    </row>
    <row r="97" spans="1:7" ht="14.25" customHeight="1" x14ac:dyDescent="0.35">
      <c r="A97" s="116" t="s">
        <v>1124</v>
      </c>
      <c r="B97" s="117"/>
      <c r="C97" s="118"/>
      <c r="D97" s="118"/>
      <c r="E97" s="58" t="str">
        <f>IF(ISBLANK(D97),"",INDEX(ΑΜΚ,MATCH(D97,Data!$F$2:$F$999,0),1))</f>
        <v/>
      </c>
      <c r="F97" s="58" t="str">
        <f t="shared" si="1"/>
        <v/>
      </c>
      <c r="G97" s="59"/>
    </row>
    <row r="98" spans="1:7" ht="14.25" customHeight="1" x14ac:dyDescent="0.35">
      <c r="A98" s="116" t="s">
        <v>1124</v>
      </c>
      <c r="B98" s="117"/>
      <c r="C98" s="118"/>
      <c r="D98" s="118"/>
      <c r="E98" s="58" t="str">
        <f>IF(ISBLANK(D98),"",INDEX(ΑΜΚ,MATCH(D98,Data!$F$2:$F$999,0),1))</f>
        <v/>
      </c>
      <c r="F98" s="58" t="str">
        <f t="shared" si="1"/>
        <v/>
      </c>
      <c r="G98" s="59"/>
    </row>
    <row r="99" spans="1:7" ht="14.25" customHeight="1" x14ac:dyDescent="0.35">
      <c r="A99" s="116" t="s">
        <v>1124</v>
      </c>
      <c r="B99" s="117"/>
      <c r="C99" s="118"/>
      <c r="D99" s="118"/>
      <c r="E99" s="58" t="str">
        <f>IF(ISBLANK(D99),"",INDEX(ΑΜΚ,MATCH(D99,Data!$F$2:$F$999,0),1))</f>
        <v/>
      </c>
      <c r="F99" s="58" t="str">
        <f t="shared" si="1"/>
        <v/>
      </c>
      <c r="G99" s="59"/>
    </row>
    <row r="100" spans="1:7" ht="14.25" customHeight="1" x14ac:dyDescent="0.35">
      <c r="A100" s="116" t="s">
        <v>1124</v>
      </c>
      <c r="B100" s="117"/>
      <c r="C100" s="118"/>
      <c r="D100" s="118"/>
      <c r="E100" s="58" t="str">
        <f>IF(ISBLANK(D100),"",INDEX(ΑΜΚ,MATCH(D100,Data!$F$2:$F$999,0),1))</f>
        <v/>
      </c>
      <c r="F100" s="58" t="str">
        <f t="shared" si="1"/>
        <v/>
      </c>
      <c r="G100" s="59"/>
    </row>
    <row r="101" spans="1:7" ht="14.25" customHeight="1" x14ac:dyDescent="0.35">
      <c r="A101" s="116" t="s">
        <v>1124</v>
      </c>
      <c r="B101" s="117"/>
      <c r="C101" s="118"/>
      <c r="D101" s="118"/>
      <c r="E101" s="58" t="str">
        <f>IF(ISBLANK(D101),"",INDEX(ΑΜΚ,MATCH(D101,Data!$F$2:$F$999,0),1))</f>
        <v/>
      </c>
      <c r="F101" s="58" t="str">
        <f t="shared" si="1"/>
        <v/>
      </c>
      <c r="G101" s="59"/>
    </row>
    <row r="102" spans="1:7" ht="14.25" customHeight="1" x14ac:dyDescent="0.35">
      <c r="A102" s="116" t="s">
        <v>1124</v>
      </c>
      <c r="B102" s="117"/>
      <c r="C102" s="118"/>
      <c r="D102" s="118"/>
      <c r="E102" s="58" t="str">
        <f>IF(ISBLANK(D102),"",INDEX(ΑΜΚ,MATCH(D102,Data!$F$2:$F$999,0),1))</f>
        <v/>
      </c>
      <c r="F102" s="58" t="str">
        <f t="shared" si="1"/>
        <v/>
      </c>
      <c r="G102" s="59"/>
    </row>
    <row r="103" spans="1:7" ht="14.25" customHeight="1" x14ac:dyDescent="0.35">
      <c r="A103" s="116" t="s">
        <v>1124</v>
      </c>
      <c r="B103" s="117"/>
      <c r="C103" s="118"/>
      <c r="D103" s="118"/>
      <c r="E103" s="58" t="str">
        <f>IF(ISBLANK(D103),"",INDEX(ΑΜΚ,MATCH(D103,Data!$F$2:$F$999,0),1))</f>
        <v/>
      </c>
      <c r="F103" s="58" t="str">
        <f t="shared" si="1"/>
        <v/>
      </c>
      <c r="G103" s="59"/>
    </row>
    <row r="104" spans="1:7" ht="14.25" customHeight="1" x14ac:dyDescent="0.35">
      <c r="A104" s="116" t="s">
        <v>1124</v>
      </c>
      <c r="B104" s="117"/>
      <c r="C104" s="118"/>
      <c r="D104" s="118"/>
      <c r="E104" s="58" t="str">
        <f>IF(ISBLANK(D104),"",INDEX(ΑΜΚ,MATCH(D104,Data!$F$2:$F$999,0),1))</f>
        <v/>
      </c>
      <c r="F104" s="58" t="str">
        <f t="shared" si="1"/>
        <v/>
      </c>
      <c r="G104" s="59"/>
    </row>
    <row r="105" spans="1:7" ht="14.25" customHeight="1" x14ac:dyDescent="0.35">
      <c r="A105" s="116" t="s">
        <v>1124</v>
      </c>
      <c r="B105" s="117"/>
      <c r="C105" s="118"/>
      <c r="D105" s="118"/>
      <c r="E105" s="58" t="str">
        <f>IF(ISBLANK(D105),"",INDEX(ΑΜΚ,MATCH(D105,Data!$F$2:$F$999,0),1))</f>
        <v/>
      </c>
      <c r="F105" s="58" t="str">
        <f t="shared" si="1"/>
        <v/>
      </c>
      <c r="G105" s="59"/>
    </row>
    <row r="106" spans="1:7" ht="14.25" customHeight="1" x14ac:dyDescent="0.35">
      <c r="A106" s="116" t="s">
        <v>1124</v>
      </c>
      <c r="B106" s="117"/>
      <c r="C106" s="118"/>
      <c r="D106" s="118"/>
      <c r="E106" s="58" t="str">
        <f>IF(ISBLANK(D106),"",INDEX(ΑΜΚ,MATCH(D106,Data!$F$2:$F$999,0),1))</f>
        <v/>
      </c>
      <c r="F106" s="58" t="str">
        <f t="shared" si="1"/>
        <v/>
      </c>
      <c r="G106" s="59"/>
    </row>
    <row r="107" spans="1:7" ht="14.25" customHeight="1" x14ac:dyDescent="0.35">
      <c r="A107" s="116" t="s">
        <v>1124</v>
      </c>
      <c r="B107" s="117"/>
      <c r="C107" s="118"/>
      <c r="D107" s="118"/>
      <c r="E107" s="58" t="str">
        <f>IF(ISBLANK(D107),"",INDEX(ΑΜΚ,MATCH(D107,Data!$F$2:$F$999,0),1))</f>
        <v/>
      </c>
      <c r="F107" s="58" t="str">
        <f t="shared" si="1"/>
        <v/>
      </c>
      <c r="G107" s="59"/>
    </row>
    <row r="108" spans="1:7" ht="14.25" customHeight="1" x14ac:dyDescent="0.35">
      <c r="A108" s="116" t="s">
        <v>1124</v>
      </c>
      <c r="B108" s="117"/>
      <c r="C108" s="118"/>
      <c r="D108" s="118"/>
      <c r="E108" s="58" t="str">
        <f>IF(ISBLANK(D108),"",INDEX(ΑΜΚ,MATCH(D108,Data!$F$2:$F$999,0),1))</f>
        <v/>
      </c>
      <c r="F108" s="58" t="str">
        <f t="shared" si="1"/>
        <v/>
      </c>
      <c r="G108" s="59"/>
    </row>
    <row r="109" spans="1:7" ht="14.25" customHeight="1" x14ac:dyDescent="0.35">
      <c r="A109" s="116" t="s">
        <v>1124</v>
      </c>
      <c r="B109" s="117"/>
      <c r="C109" s="118"/>
      <c r="D109" s="118"/>
      <c r="E109" s="58" t="str">
        <f>IF(ISBLANK(D109),"",INDEX(ΑΜΚ,MATCH(D109,Data!$F$2:$F$999,0),1))</f>
        <v/>
      </c>
      <c r="F109" s="58" t="str">
        <f t="shared" si="1"/>
        <v/>
      </c>
      <c r="G109" s="59"/>
    </row>
    <row r="110" spans="1:7" ht="14.25" customHeight="1" x14ac:dyDescent="0.35">
      <c r="A110" s="116" t="s">
        <v>1124</v>
      </c>
      <c r="B110" s="117"/>
      <c r="C110" s="118"/>
      <c r="D110" s="118"/>
      <c r="E110" s="58" t="str">
        <f>IF(ISBLANK(D110),"",INDEX(ΑΜΚ,MATCH(D110,Data!$F$2:$F$999,0),1))</f>
        <v/>
      </c>
      <c r="F110" s="58" t="str">
        <f t="shared" si="1"/>
        <v/>
      </c>
      <c r="G110" s="59"/>
    </row>
    <row r="111" spans="1:7" ht="14.25" customHeight="1" x14ac:dyDescent="0.35">
      <c r="A111" s="116" t="s">
        <v>1124</v>
      </c>
      <c r="B111" s="117"/>
      <c r="C111" s="118"/>
      <c r="D111" s="118"/>
      <c r="E111" s="58" t="str">
        <f>IF(ISBLANK(D111),"",INDEX(ΑΜΚ,MATCH(D111,Data!$F$2:$F$999,0),1))</f>
        <v/>
      </c>
      <c r="F111" s="58" t="str">
        <f t="shared" si="1"/>
        <v/>
      </c>
      <c r="G111" s="59"/>
    </row>
    <row r="112" spans="1:7" ht="14.25" customHeight="1" x14ac:dyDescent="0.35">
      <c r="A112" s="116" t="s">
        <v>1124</v>
      </c>
      <c r="B112" s="117"/>
      <c r="C112" s="118"/>
      <c r="D112" s="118"/>
      <c r="E112" s="58" t="str">
        <f>IF(ISBLANK(D112),"",INDEX(ΑΜΚ,MATCH(D112,Data!$F$2:$F$999,0),1))</f>
        <v/>
      </c>
      <c r="F112" s="58" t="str">
        <f t="shared" si="1"/>
        <v/>
      </c>
      <c r="G112" s="59"/>
    </row>
    <row r="113" spans="1:7" ht="14.25" customHeight="1" x14ac:dyDescent="0.35">
      <c r="A113" s="116" t="s">
        <v>1124</v>
      </c>
      <c r="B113" s="117"/>
      <c r="C113" s="118"/>
      <c r="D113" s="118"/>
      <c r="E113" s="58" t="str">
        <f>IF(ISBLANK(D113),"",INDEX(ΑΜΚ,MATCH(D113,Data!$F$2:$F$999,0),1))</f>
        <v/>
      </c>
      <c r="F113" s="58" t="str">
        <f t="shared" si="1"/>
        <v/>
      </c>
      <c r="G113" s="59"/>
    </row>
    <row r="114" spans="1:7" ht="14.25" customHeight="1" x14ac:dyDescent="0.35">
      <c r="A114" s="116" t="s">
        <v>1124</v>
      </c>
      <c r="B114" s="117"/>
      <c r="C114" s="118"/>
      <c r="D114" s="118"/>
      <c r="E114" s="58" t="str">
        <f>IF(ISBLANK(D114),"",INDEX(ΑΜΚ,MATCH(D114,Data!$F$2:$F$999,0),1))</f>
        <v/>
      </c>
      <c r="F114" s="58" t="str">
        <f t="shared" si="1"/>
        <v/>
      </c>
      <c r="G114" s="59"/>
    </row>
    <row r="115" spans="1:7" ht="14.25" customHeight="1" x14ac:dyDescent="0.35">
      <c r="A115" s="116" t="s">
        <v>1124</v>
      </c>
      <c r="B115" s="117"/>
      <c r="C115" s="118"/>
      <c r="D115" s="118"/>
      <c r="E115" s="58" t="str">
        <f>IF(ISBLANK(D115),"",INDEX(ΑΜΚ,MATCH(D115,Data!$F$2:$F$999,0),1))</f>
        <v/>
      </c>
      <c r="F115" s="58" t="str">
        <f t="shared" si="1"/>
        <v/>
      </c>
      <c r="G115" s="59"/>
    </row>
    <row r="116" spans="1:7" ht="14.25" customHeight="1" x14ac:dyDescent="0.35">
      <c r="A116" s="116" t="s">
        <v>1124</v>
      </c>
      <c r="B116" s="117"/>
      <c r="C116" s="118"/>
      <c r="D116" s="118"/>
      <c r="E116" s="58" t="str">
        <f>IF(ISBLANK(D116),"",INDEX(ΑΜΚ,MATCH(D116,Data!$F$2:$F$999,0),1))</f>
        <v/>
      </c>
      <c r="F116" s="58" t="str">
        <f t="shared" si="1"/>
        <v/>
      </c>
      <c r="G116" s="59"/>
    </row>
    <row r="117" spans="1:7" ht="14.25" customHeight="1" x14ac:dyDescent="0.35">
      <c r="A117" s="116" t="s">
        <v>1124</v>
      </c>
      <c r="B117" s="117"/>
      <c r="C117" s="118"/>
      <c r="D117" s="118"/>
      <c r="E117" s="58" t="str">
        <f>IF(ISBLANK(D117),"",INDEX(ΑΜΚ,MATCH(D117,Data!$F$2:$F$999,0),1))</f>
        <v/>
      </c>
      <c r="F117" s="58" t="str">
        <f t="shared" si="1"/>
        <v/>
      </c>
      <c r="G117" s="59"/>
    </row>
    <row r="118" spans="1:7" ht="14.25" customHeight="1" x14ac:dyDescent="0.35">
      <c r="A118" s="116" t="s">
        <v>1124</v>
      </c>
      <c r="B118" s="117"/>
      <c r="C118" s="118"/>
      <c r="D118" s="118"/>
      <c r="E118" s="58" t="str">
        <f>IF(ISBLANK(D118),"",INDEX(ΑΜΚ,MATCH(D118,Data!$F$2:$F$999,0),1))</f>
        <v/>
      </c>
      <c r="F118" s="58" t="str">
        <f t="shared" si="1"/>
        <v/>
      </c>
      <c r="G118" s="59"/>
    </row>
    <row r="119" spans="1:7" ht="14.25" customHeight="1" x14ac:dyDescent="0.35">
      <c r="A119" s="116" t="s">
        <v>1124</v>
      </c>
      <c r="B119" s="117"/>
      <c r="C119" s="118"/>
      <c r="D119" s="118"/>
      <c r="E119" s="58" t="str">
        <f>IF(ISBLANK(D119),"",INDEX(ΑΜΚ,MATCH(D119,Data!$F$2:$F$999,0),1))</f>
        <v/>
      </c>
      <c r="F119" s="58" t="str">
        <f t="shared" si="1"/>
        <v/>
      </c>
      <c r="G119" s="59"/>
    </row>
    <row r="120" spans="1:7" ht="14.25" customHeight="1" x14ac:dyDescent="0.35">
      <c r="A120" s="116" t="s">
        <v>1124</v>
      </c>
      <c r="B120" s="117"/>
      <c r="C120" s="118"/>
      <c r="D120" s="118"/>
      <c r="E120" s="58" t="str">
        <f>IF(ISBLANK(D120),"",INDEX(ΑΜΚ,MATCH(D120,Data!$F$2:$F$999,0),1))</f>
        <v/>
      </c>
      <c r="F120" s="58" t="str">
        <f t="shared" si="1"/>
        <v/>
      </c>
      <c r="G120" s="59"/>
    </row>
    <row r="121" spans="1:7" ht="14.25" customHeight="1" x14ac:dyDescent="0.35">
      <c r="A121" s="116" t="s">
        <v>1124</v>
      </c>
      <c r="B121" s="117"/>
      <c r="C121" s="118"/>
      <c r="D121" s="118"/>
      <c r="E121" s="58" t="str">
        <f>IF(ISBLANK(D121),"",INDEX(ΑΜΚ,MATCH(D121,Data!$F$2:$F$999,0),1))</f>
        <v/>
      </c>
      <c r="F121" s="58" t="str">
        <f t="shared" si="1"/>
        <v/>
      </c>
      <c r="G121" s="59"/>
    </row>
    <row r="122" spans="1:7" ht="14.25" customHeight="1" x14ac:dyDescent="0.35">
      <c r="A122" s="116" t="s">
        <v>1124</v>
      </c>
      <c r="B122" s="117"/>
      <c r="C122" s="118"/>
      <c r="D122" s="118"/>
      <c r="E122" s="58" t="str">
        <f>IF(ISBLANK(D122),"",INDEX(ΑΜΚ,MATCH(D122,Data!$F$2:$F$999,0),1))</f>
        <v/>
      </c>
      <c r="F122" s="58" t="str">
        <f t="shared" si="1"/>
        <v/>
      </c>
      <c r="G122" s="59"/>
    </row>
    <row r="123" spans="1:7" ht="14.25" customHeight="1" x14ac:dyDescent="0.35">
      <c r="A123" s="116" t="s">
        <v>1124</v>
      </c>
      <c r="B123" s="117"/>
      <c r="C123" s="118"/>
      <c r="D123" s="118"/>
      <c r="E123" s="58" t="str">
        <f>IF(ISBLANK(D123),"",INDEX(ΑΜΚ,MATCH(D123,Data!$F$2:$F$999,0),1))</f>
        <v/>
      </c>
      <c r="F123" s="58" t="str">
        <f t="shared" si="1"/>
        <v/>
      </c>
      <c r="G123" s="59"/>
    </row>
    <row r="124" spans="1:7" ht="14.25" customHeight="1" x14ac:dyDescent="0.35">
      <c r="A124" s="116" t="s">
        <v>1124</v>
      </c>
      <c r="B124" s="117"/>
      <c r="C124" s="118"/>
      <c r="D124" s="118"/>
      <c r="E124" s="58" t="str">
        <f>IF(ISBLANK(D124),"",INDEX(ΑΜΚ,MATCH(D124,Data!$F$2:$F$999,0),1))</f>
        <v/>
      </c>
      <c r="F124" s="58" t="str">
        <f t="shared" si="1"/>
        <v/>
      </c>
      <c r="G124" s="59"/>
    </row>
    <row r="125" spans="1:7" ht="14.25" customHeight="1" x14ac:dyDescent="0.35">
      <c r="A125" s="116" t="s">
        <v>1124</v>
      </c>
      <c r="B125" s="117"/>
      <c r="C125" s="118"/>
      <c r="D125" s="118"/>
      <c r="E125" s="58" t="str">
        <f>IF(ISBLANK(D125),"",INDEX(ΑΜΚ,MATCH(D125,Data!$F$2:$F$999,0),1))</f>
        <v/>
      </c>
      <c r="F125" s="58" t="str">
        <f t="shared" si="1"/>
        <v/>
      </c>
      <c r="G125" s="59"/>
    </row>
    <row r="126" spans="1:7" ht="14.25" customHeight="1" x14ac:dyDescent="0.35">
      <c r="A126" s="116" t="s">
        <v>1124</v>
      </c>
      <c r="B126" s="117"/>
      <c r="C126" s="118"/>
      <c r="D126" s="118"/>
      <c r="E126" s="58" t="str">
        <f>IF(ISBLANK(D126),"",INDEX(ΑΜΚ,MATCH(D126,Data!$F$2:$F$999,0),1))</f>
        <v/>
      </c>
      <c r="F126" s="58" t="str">
        <f t="shared" si="1"/>
        <v/>
      </c>
      <c r="G126" s="59"/>
    </row>
    <row r="127" spans="1:7" ht="14.25" customHeight="1" x14ac:dyDescent="0.35">
      <c r="A127" s="116" t="s">
        <v>1124</v>
      </c>
      <c r="B127" s="117"/>
      <c r="C127" s="118"/>
      <c r="D127" s="118"/>
      <c r="E127" s="58" t="str">
        <f>IF(ISBLANK(D127),"",INDEX(ΑΜΚ,MATCH(D127,Data!$F$2:$F$999,0),1))</f>
        <v/>
      </c>
      <c r="F127" s="58" t="str">
        <f t="shared" si="1"/>
        <v/>
      </c>
      <c r="G127" s="59"/>
    </row>
    <row r="128" spans="1:7" ht="14.25" customHeight="1" x14ac:dyDescent="0.35">
      <c r="A128" s="116" t="s">
        <v>1124</v>
      </c>
      <c r="B128" s="117"/>
      <c r="C128" s="118"/>
      <c r="D128" s="118"/>
      <c r="E128" s="58" t="str">
        <f>IF(ISBLANK(D128),"",INDEX(ΑΜΚ,MATCH(D128,Data!$F$2:$F$999,0),1))</f>
        <v/>
      </c>
      <c r="F128" s="58" t="str">
        <f t="shared" si="1"/>
        <v/>
      </c>
      <c r="G128" s="59"/>
    </row>
    <row r="129" spans="1:7" ht="14.25" customHeight="1" x14ac:dyDescent="0.35">
      <c r="A129" s="116" t="s">
        <v>1124</v>
      </c>
      <c r="B129" s="117"/>
      <c r="C129" s="118"/>
      <c r="D129" s="118"/>
      <c r="E129" s="58" t="str">
        <f>IF(ISBLANK(D129),"",INDEX(ΑΜΚ,MATCH(D129,Data!$F$2:$F$999,0),1))</f>
        <v/>
      </c>
      <c r="F129" s="58" t="str">
        <f t="shared" si="1"/>
        <v/>
      </c>
      <c r="G129" s="59"/>
    </row>
    <row r="130" spans="1:7" ht="14.25" customHeight="1" x14ac:dyDescent="0.35">
      <c r="A130" s="116" t="s">
        <v>1124</v>
      </c>
      <c r="B130" s="117"/>
      <c r="C130" s="118"/>
      <c r="D130" s="118"/>
      <c r="E130" s="58" t="str">
        <f>IF(ISBLANK(D130),"",INDEX(ΑΜΚ,MATCH(D130,Data!$F$2:$F$999,0),1))</f>
        <v/>
      </c>
      <c r="F130" s="58" t="str">
        <f t="shared" ref="F130:F193" si="2">IF(ISBLANK(C130),"",INDEX(ΚΩΔ_ΜΑΘΗΜ_ΑΙΣΘ_Γ1,MATCH(C130,ΜΑΘΗΜ_ΑΙΣΘ_Γ1,0)))</f>
        <v/>
      </c>
      <c r="G130" s="59"/>
    </row>
    <row r="131" spans="1:7" ht="14.25" customHeight="1" x14ac:dyDescent="0.35">
      <c r="A131" s="116" t="s">
        <v>1124</v>
      </c>
      <c r="B131" s="117"/>
      <c r="C131" s="118"/>
      <c r="D131" s="118"/>
      <c r="E131" s="58" t="str">
        <f>IF(ISBLANK(D131),"",INDEX(ΑΜΚ,MATCH(D131,Data!$F$2:$F$999,0),1))</f>
        <v/>
      </c>
      <c r="F131" s="58" t="str">
        <f t="shared" si="2"/>
        <v/>
      </c>
      <c r="G131" s="59"/>
    </row>
    <row r="132" spans="1:7" ht="14.25" customHeight="1" x14ac:dyDescent="0.35">
      <c r="A132" s="116" t="s">
        <v>1124</v>
      </c>
      <c r="B132" s="117"/>
      <c r="C132" s="118"/>
      <c r="D132" s="118"/>
      <c r="E132" s="58" t="str">
        <f>IF(ISBLANK(D132),"",INDEX(ΑΜΚ,MATCH(D132,Data!$F$2:$F$999,0),1))</f>
        <v/>
      </c>
      <c r="F132" s="58" t="str">
        <f t="shared" si="2"/>
        <v/>
      </c>
      <c r="G132" s="59"/>
    </row>
    <row r="133" spans="1:7" ht="14.25" customHeight="1" x14ac:dyDescent="0.35">
      <c r="A133" s="116" t="s">
        <v>1124</v>
      </c>
      <c r="B133" s="117"/>
      <c r="C133" s="118"/>
      <c r="D133" s="118"/>
      <c r="E133" s="58" t="str">
        <f>IF(ISBLANK(D133),"",INDEX(ΑΜΚ,MATCH(D133,Data!$F$2:$F$999,0),1))</f>
        <v/>
      </c>
      <c r="F133" s="58" t="str">
        <f t="shared" si="2"/>
        <v/>
      </c>
      <c r="G133" s="59"/>
    </row>
    <row r="134" spans="1:7" ht="14.25" customHeight="1" x14ac:dyDescent="0.35">
      <c r="A134" s="116" t="s">
        <v>1124</v>
      </c>
      <c r="B134" s="117"/>
      <c r="C134" s="118"/>
      <c r="D134" s="118"/>
      <c r="E134" s="58" t="str">
        <f>IF(ISBLANK(D134),"",INDEX(ΑΜΚ,MATCH(D134,Data!$F$2:$F$999,0),1))</f>
        <v/>
      </c>
      <c r="F134" s="58" t="str">
        <f t="shared" si="2"/>
        <v/>
      </c>
      <c r="G134" s="59"/>
    </row>
    <row r="135" spans="1:7" ht="14.25" customHeight="1" x14ac:dyDescent="0.35">
      <c r="A135" s="116" t="s">
        <v>1124</v>
      </c>
      <c r="B135" s="117"/>
      <c r="C135" s="118"/>
      <c r="D135" s="118"/>
      <c r="E135" s="58" t="str">
        <f>IF(ISBLANK(D135),"",INDEX(ΑΜΚ,MATCH(D135,Data!$F$2:$F$999,0),1))</f>
        <v/>
      </c>
      <c r="F135" s="58" t="str">
        <f t="shared" si="2"/>
        <v/>
      </c>
      <c r="G135" s="59"/>
    </row>
    <row r="136" spans="1:7" ht="14.25" customHeight="1" x14ac:dyDescent="0.35">
      <c r="A136" s="116" t="s">
        <v>1124</v>
      </c>
      <c r="B136" s="117"/>
      <c r="C136" s="118"/>
      <c r="D136" s="118"/>
      <c r="E136" s="58" t="str">
        <f>IF(ISBLANK(D136),"",INDEX(ΑΜΚ,MATCH(D136,Data!$F$2:$F$999,0),1))</f>
        <v/>
      </c>
      <c r="F136" s="58" t="str">
        <f t="shared" si="2"/>
        <v/>
      </c>
      <c r="G136" s="59"/>
    </row>
    <row r="137" spans="1:7" ht="14.25" customHeight="1" x14ac:dyDescent="0.35">
      <c r="A137" s="116" t="s">
        <v>1124</v>
      </c>
      <c r="B137" s="117"/>
      <c r="C137" s="118"/>
      <c r="D137" s="118"/>
      <c r="E137" s="58" t="str">
        <f>IF(ISBLANK(D137),"",INDEX(ΑΜΚ,MATCH(D137,Data!$F$2:$F$999,0),1))</f>
        <v/>
      </c>
      <c r="F137" s="58" t="str">
        <f t="shared" si="2"/>
        <v/>
      </c>
      <c r="G137" s="59"/>
    </row>
    <row r="138" spans="1:7" ht="14.25" customHeight="1" x14ac:dyDescent="0.35">
      <c r="A138" s="116" t="s">
        <v>1124</v>
      </c>
      <c r="B138" s="117"/>
      <c r="C138" s="118"/>
      <c r="D138" s="118"/>
      <c r="E138" s="58" t="str">
        <f>IF(ISBLANK(D138),"",INDEX(ΑΜΚ,MATCH(D138,Data!$F$2:$F$999,0),1))</f>
        <v/>
      </c>
      <c r="F138" s="58" t="str">
        <f t="shared" si="2"/>
        <v/>
      </c>
      <c r="G138" s="59"/>
    </row>
    <row r="139" spans="1:7" ht="14.25" customHeight="1" x14ac:dyDescent="0.35">
      <c r="A139" s="116" t="s">
        <v>1124</v>
      </c>
      <c r="B139" s="117"/>
      <c r="C139" s="118"/>
      <c r="D139" s="118"/>
      <c r="E139" s="58" t="str">
        <f>IF(ISBLANK(D139),"",INDEX(ΑΜΚ,MATCH(D139,Data!$F$2:$F$999,0),1))</f>
        <v/>
      </c>
      <c r="F139" s="58" t="str">
        <f t="shared" si="2"/>
        <v/>
      </c>
      <c r="G139" s="59"/>
    </row>
    <row r="140" spans="1:7" ht="14.25" customHeight="1" x14ac:dyDescent="0.35">
      <c r="A140" s="116" t="s">
        <v>1124</v>
      </c>
      <c r="B140" s="117"/>
      <c r="C140" s="118"/>
      <c r="D140" s="118"/>
      <c r="E140" s="58" t="str">
        <f>IF(ISBLANK(D140),"",INDEX(ΑΜΚ,MATCH(D140,Data!$F$2:$F$999,0),1))</f>
        <v/>
      </c>
      <c r="F140" s="58" t="str">
        <f t="shared" si="2"/>
        <v/>
      </c>
      <c r="G140" s="59"/>
    </row>
    <row r="141" spans="1:7" ht="14.25" customHeight="1" x14ac:dyDescent="0.35">
      <c r="A141" s="116" t="s">
        <v>1124</v>
      </c>
      <c r="B141" s="117"/>
      <c r="C141" s="118"/>
      <c r="D141" s="118"/>
      <c r="E141" s="58" t="str">
        <f>IF(ISBLANK(D141),"",INDEX(ΑΜΚ,MATCH(D141,Data!$F$2:$F$999,0),1))</f>
        <v/>
      </c>
      <c r="F141" s="58" t="str">
        <f t="shared" si="2"/>
        <v/>
      </c>
      <c r="G141" s="59"/>
    </row>
    <row r="142" spans="1:7" ht="14.25" customHeight="1" x14ac:dyDescent="0.35">
      <c r="A142" s="116" t="s">
        <v>1124</v>
      </c>
      <c r="B142" s="117"/>
      <c r="C142" s="118"/>
      <c r="D142" s="118"/>
      <c r="E142" s="58" t="str">
        <f>IF(ISBLANK(D142),"",INDEX(ΑΜΚ,MATCH(D142,Data!$F$2:$F$999,0),1))</f>
        <v/>
      </c>
      <c r="F142" s="58" t="str">
        <f t="shared" si="2"/>
        <v/>
      </c>
      <c r="G142" s="59"/>
    </row>
    <row r="143" spans="1:7" ht="14.25" customHeight="1" x14ac:dyDescent="0.35">
      <c r="A143" s="116" t="s">
        <v>1124</v>
      </c>
      <c r="B143" s="117"/>
      <c r="C143" s="118"/>
      <c r="D143" s="118"/>
      <c r="E143" s="58" t="str">
        <f>IF(ISBLANK(D143),"",INDEX(ΑΜΚ,MATCH(D143,Data!$F$2:$F$999,0),1))</f>
        <v/>
      </c>
      <c r="F143" s="58" t="str">
        <f t="shared" si="2"/>
        <v/>
      </c>
      <c r="G143" s="59"/>
    </row>
    <row r="144" spans="1:7" ht="14.25" customHeight="1" x14ac:dyDescent="0.35">
      <c r="A144" s="116" t="s">
        <v>1124</v>
      </c>
      <c r="B144" s="117"/>
      <c r="C144" s="118"/>
      <c r="D144" s="118"/>
      <c r="E144" s="58" t="str">
        <f>IF(ISBLANK(D144),"",INDEX(ΑΜΚ,MATCH(D144,Data!$F$2:$F$999,0),1))</f>
        <v/>
      </c>
      <c r="F144" s="58" t="str">
        <f t="shared" si="2"/>
        <v/>
      </c>
      <c r="G144" s="59"/>
    </row>
    <row r="145" spans="1:7" ht="14.25" customHeight="1" x14ac:dyDescent="0.35">
      <c r="A145" s="116" t="s">
        <v>1124</v>
      </c>
      <c r="B145" s="117"/>
      <c r="C145" s="118"/>
      <c r="D145" s="118"/>
      <c r="E145" s="58" t="str">
        <f>IF(ISBLANK(D145),"",INDEX(ΑΜΚ,MATCH(D145,Data!$F$2:$F$999,0),1))</f>
        <v/>
      </c>
      <c r="F145" s="58" t="str">
        <f t="shared" si="2"/>
        <v/>
      </c>
      <c r="G145" s="59"/>
    </row>
    <row r="146" spans="1:7" ht="14.25" customHeight="1" x14ac:dyDescent="0.35">
      <c r="A146" s="116" t="s">
        <v>1124</v>
      </c>
      <c r="B146" s="117"/>
      <c r="C146" s="118"/>
      <c r="D146" s="118"/>
      <c r="E146" s="58" t="str">
        <f>IF(ISBLANK(D146),"",INDEX(ΑΜΚ,MATCH(D146,Data!$F$2:$F$999,0),1))</f>
        <v/>
      </c>
      <c r="F146" s="58" t="str">
        <f t="shared" si="2"/>
        <v/>
      </c>
      <c r="G146" s="59"/>
    </row>
    <row r="147" spans="1:7" ht="14.25" customHeight="1" x14ac:dyDescent="0.35">
      <c r="A147" s="116" t="s">
        <v>1124</v>
      </c>
      <c r="B147" s="117"/>
      <c r="C147" s="118"/>
      <c r="D147" s="118"/>
      <c r="E147" s="58" t="str">
        <f>IF(ISBLANK(D147),"",INDEX(ΑΜΚ,MATCH(D147,Data!$F$2:$F$999,0),1))</f>
        <v/>
      </c>
      <c r="F147" s="58" t="str">
        <f t="shared" si="2"/>
        <v/>
      </c>
      <c r="G147" s="59"/>
    </row>
    <row r="148" spans="1:7" ht="14.25" customHeight="1" x14ac:dyDescent="0.35">
      <c r="A148" s="116" t="s">
        <v>1124</v>
      </c>
      <c r="B148" s="117"/>
      <c r="C148" s="118"/>
      <c r="D148" s="118"/>
      <c r="E148" s="58" t="str">
        <f>IF(ISBLANK(D148),"",INDEX(ΑΜΚ,MATCH(D148,Data!$F$2:$F$999,0),1))</f>
        <v/>
      </c>
      <c r="F148" s="58" t="str">
        <f t="shared" si="2"/>
        <v/>
      </c>
      <c r="G148" s="59"/>
    </row>
    <row r="149" spans="1:7" ht="14.25" customHeight="1" x14ac:dyDescent="0.35">
      <c r="A149" s="116" t="s">
        <v>1124</v>
      </c>
      <c r="B149" s="117"/>
      <c r="C149" s="118"/>
      <c r="D149" s="118"/>
      <c r="E149" s="58" t="str">
        <f>IF(ISBLANK(D149),"",INDEX(ΑΜΚ,MATCH(D149,Data!$F$2:$F$999,0),1))</f>
        <v/>
      </c>
      <c r="F149" s="58" t="str">
        <f t="shared" si="2"/>
        <v/>
      </c>
      <c r="G149" s="59"/>
    </row>
    <row r="150" spans="1:7" ht="14.25" customHeight="1" x14ac:dyDescent="0.35">
      <c r="A150" s="116" t="s">
        <v>1124</v>
      </c>
      <c r="B150" s="117"/>
      <c r="C150" s="118"/>
      <c r="D150" s="118"/>
      <c r="E150" s="58" t="str">
        <f>IF(ISBLANK(D150),"",INDEX(ΑΜΚ,MATCH(D150,Data!$F$2:$F$999,0),1))</f>
        <v/>
      </c>
      <c r="F150" s="58" t="str">
        <f t="shared" si="2"/>
        <v/>
      </c>
      <c r="G150" s="59"/>
    </row>
    <row r="151" spans="1:7" ht="14.25" customHeight="1" x14ac:dyDescent="0.35">
      <c r="A151" s="116" t="s">
        <v>1124</v>
      </c>
      <c r="B151" s="117"/>
      <c r="C151" s="118"/>
      <c r="D151" s="118"/>
      <c r="E151" s="58" t="str">
        <f>IF(ISBLANK(D151),"",INDEX(ΑΜΚ,MATCH(D151,Data!$F$2:$F$999,0),1))</f>
        <v/>
      </c>
      <c r="F151" s="58" t="str">
        <f t="shared" si="2"/>
        <v/>
      </c>
      <c r="G151" s="59"/>
    </row>
    <row r="152" spans="1:7" ht="14.25" customHeight="1" x14ac:dyDescent="0.35">
      <c r="A152" s="116" t="s">
        <v>1124</v>
      </c>
      <c r="B152" s="117"/>
      <c r="C152" s="118"/>
      <c r="D152" s="118"/>
      <c r="E152" s="58" t="str">
        <f>IF(ISBLANK(D152),"",INDEX(ΑΜΚ,MATCH(D152,Data!$F$2:$F$999,0),1))</f>
        <v/>
      </c>
      <c r="F152" s="58" t="str">
        <f t="shared" si="2"/>
        <v/>
      </c>
      <c r="G152" s="59"/>
    </row>
    <row r="153" spans="1:7" ht="14.25" customHeight="1" x14ac:dyDescent="0.35">
      <c r="A153" s="116" t="s">
        <v>1124</v>
      </c>
      <c r="B153" s="117"/>
      <c r="C153" s="118"/>
      <c r="D153" s="118"/>
      <c r="E153" s="58" t="str">
        <f>IF(ISBLANK(D153),"",INDEX(ΑΜΚ,MATCH(D153,Data!$F$2:$F$999,0),1))</f>
        <v/>
      </c>
      <c r="F153" s="58" t="str">
        <f t="shared" si="2"/>
        <v/>
      </c>
      <c r="G153" s="59"/>
    </row>
    <row r="154" spans="1:7" ht="14.25" customHeight="1" x14ac:dyDescent="0.35">
      <c r="A154" s="116" t="s">
        <v>1124</v>
      </c>
      <c r="B154" s="117"/>
      <c r="C154" s="118"/>
      <c r="D154" s="118"/>
      <c r="E154" s="58" t="str">
        <f>IF(ISBLANK(D154),"",INDEX(ΑΜΚ,MATCH(D154,Data!$F$2:$F$999,0),1))</f>
        <v/>
      </c>
      <c r="F154" s="58" t="str">
        <f t="shared" si="2"/>
        <v/>
      </c>
      <c r="G154" s="59"/>
    </row>
    <row r="155" spans="1:7" ht="14.25" customHeight="1" x14ac:dyDescent="0.35">
      <c r="A155" s="116" t="s">
        <v>1124</v>
      </c>
      <c r="B155" s="117"/>
      <c r="C155" s="118"/>
      <c r="D155" s="118"/>
      <c r="E155" s="58" t="str">
        <f>IF(ISBLANK(D155),"",INDEX(ΑΜΚ,MATCH(D155,Data!$F$2:$F$999,0),1))</f>
        <v/>
      </c>
      <c r="F155" s="58" t="str">
        <f t="shared" si="2"/>
        <v/>
      </c>
      <c r="G155" s="59"/>
    </row>
    <row r="156" spans="1:7" ht="14.25" customHeight="1" x14ac:dyDescent="0.35">
      <c r="A156" s="116" t="s">
        <v>1124</v>
      </c>
      <c r="B156" s="117"/>
      <c r="C156" s="118"/>
      <c r="D156" s="118"/>
      <c r="E156" s="58" t="str">
        <f>IF(ISBLANK(D156),"",INDEX(ΑΜΚ,MATCH(D156,Data!$F$2:$F$999,0),1))</f>
        <v/>
      </c>
      <c r="F156" s="58" t="str">
        <f t="shared" si="2"/>
        <v/>
      </c>
      <c r="G156" s="59"/>
    </row>
    <row r="157" spans="1:7" ht="14.25" customHeight="1" x14ac:dyDescent="0.35">
      <c r="A157" s="116" t="s">
        <v>1124</v>
      </c>
      <c r="B157" s="117"/>
      <c r="C157" s="118"/>
      <c r="D157" s="118"/>
      <c r="E157" s="58" t="str">
        <f>IF(ISBLANK(D157),"",INDEX(ΑΜΚ,MATCH(D157,Data!$F$2:$F$999,0),1))</f>
        <v/>
      </c>
      <c r="F157" s="58" t="str">
        <f t="shared" si="2"/>
        <v/>
      </c>
      <c r="G157" s="59"/>
    </row>
    <row r="158" spans="1:7" ht="14.25" customHeight="1" x14ac:dyDescent="0.35">
      <c r="A158" s="116" t="s">
        <v>1124</v>
      </c>
      <c r="B158" s="117"/>
      <c r="C158" s="118"/>
      <c r="D158" s="118"/>
      <c r="E158" s="58" t="str">
        <f>IF(ISBLANK(D158),"",INDEX(ΑΜΚ,MATCH(D158,Data!$F$2:$F$999,0),1))</f>
        <v/>
      </c>
      <c r="F158" s="58" t="str">
        <f t="shared" si="2"/>
        <v/>
      </c>
      <c r="G158" s="59"/>
    </row>
    <row r="159" spans="1:7" ht="14.25" customHeight="1" x14ac:dyDescent="0.35">
      <c r="A159" s="116" t="s">
        <v>1124</v>
      </c>
      <c r="B159" s="117"/>
      <c r="C159" s="118"/>
      <c r="D159" s="118"/>
      <c r="E159" s="58" t="str">
        <f>IF(ISBLANK(D159),"",INDEX(ΑΜΚ,MATCH(D159,Data!$F$2:$F$999,0),1))</f>
        <v/>
      </c>
      <c r="F159" s="58" t="str">
        <f t="shared" si="2"/>
        <v/>
      </c>
      <c r="G159" s="59"/>
    </row>
    <row r="160" spans="1:7" ht="14.25" customHeight="1" x14ac:dyDescent="0.35">
      <c r="A160" s="116" t="s">
        <v>1124</v>
      </c>
      <c r="B160" s="117"/>
      <c r="C160" s="118"/>
      <c r="D160" s="118"/>
      <c r="E160" s="58" t="str">
        <f>IF(ISBLANK(D160),"",INDEX(ΑΜΚ,MATCH(D160,Data!$F$2:$F$999,0),1))</f>
        <v/>
      </c>
      <c r="F160" s="58" t="str">
        <f t="shared" si="2"/>
        <v/>
      </c>
      <c r="G160" s="59"/>
    </row>
    <row r="161" spans="1:7" ht="14.25" customHeight="1" x14ac:dyDescent="0.35">
      <c r="A161" s="116" t="s">
        <v>1124</v>
      </c>
      <c r="B161" s="117"/>
      <c r="C161" s="118"/>
      <c r="D161" s="118"/>
      <c r="E161" s="58" t="str">
        <f>IF(ISBLANK(D161),"",INDEX(ΑΜΚ,MATCH(D161,Data!$F$2:$F$999,0),1))</f>
        <v/>
      </c>
      <c r="F161" s="58" t="str">
        <f t="shared" si="2"/>
        <v/>
      </c>
      <c r="G161" s="59"/>
    </row>
    <row r="162" spans="1:7" ht="14.25" customHeight="1" x14ac:dyDescent="0.35">
      <c r="A162" s="116" t="s">
        <v>1124</v>
      </c>
      <c r="B162" s="117"/>
      <c r="C162" s="118"/>
      <c r="D162" s="118"/>
      <c r="E162" s="58" t="str">
        <f>IF(ISBLANK(D162),"",INDEX(ΑΜΚ,MATCH(D162,Data!$F$2:$F$999,0),1))</f>
        <v/>
      </c>
      <c r="F162" s="58" t="str">
        <f t="shared" si="2"/>
        <v/>
      </c>
      <c r="G162" s="59"/>
    </row>
    <row r="163" spans="1:7" ht="14.25" customHeight="1" x14ac:dyDescent="0.35">
      <c r="A163" s="116" t="s">
        <v>1124</v>
      </c>
      <c r="B163" s="117"/>
      <c r="C163" s="118"/>
      <c r="D163" s="118"/>
      <c r="E163" s="58" t="str">
        <f>IF(ISBLANK(D163),"",INDEX(ΑΜΚ,MATCH(D163,Data!$F$2:$F$999,0),1))</f>
        <v/>
      </c>
      <c r="F163" s="58" t="str">
        <f t="shared" si="2"/>
        <v/>
      </c>
      <c r="G163" s="59"/>
    </row>
    <row r="164" spans="1:7" ht="14.25" customHeight="1" x14ac:dyDescent="0.35">
      <c r="A164" s="116" t="s">
        <v>1124</v>
      </c>
      <c r="B164" s="117"/>
      <c r="C164" s="118"/>
      <c r="D164" s="118"/>
      <c r="E164" s="58" t="str">
        <f>IF(ISBLANK(D164),"",INDEX(ΑΜΚ,MATCH(D164,Data!$F$2:$F$999,0),1))</f>
        <v/>
      </c>
      <c r="F164" s="58" t="str">
        <f t="shared" si="2"/>
        <v/>
      </c>
      <c r="G164" s="59"/>
    </row>
    <row r="165" spans="1:7" ht="14.25" customHeight="1" x14ac:dyDescent="0.35">
      <c r="A165" s="116" t="s">
        <v>1124</v>
      </c>
      <c r="B165" s="117"/>
      <c r="C165" s="118"/>
      <c r="D165" s="118"/>
      <c r="E165" s="58" t="str">
        <f>IF(ISBLANK(D165),"",INDEX(ΑΜΚ,MATCH(D165,Data!$F$2:$F$999,0),1))</f>
        <v/>
      </c>
      <c r="F165" s="58" t="str">
        <f t="shared" si="2"/>
        <v/>
      </c>
      <c r="G165" s="59"/>
    </row>
    <row r="166" spans="1:7" ht="14.25" customHeight="1" x14ac:dyDescent="0.35">
      <c r="A166" s="116" t="s">
        <v>1124</v>
      </c>
      <c r="B166" s="117"/>
      <c r="C166" s="118"/>
      <c r="D166" s="118"/>
      <c r="E166" s="58" t="str">
        <f>IF(ISBLANK(D166),"",INDEX(ΑΜΚ,MATCH(D166,Data!$F$2:$F$999,0),1))</f>
        <v/>
      </c>
      <c r="F166" s="58" t="str">
        <f t="shared" si="2"/>
        <v/>
      </c>
      <c r="G166" s="59"/>
    </row>
    <row r="167" spans="1:7" ht="14.25" customHeight="1" x14ac:dyDescent="0.35">
      <c r="A167" s="116" t="s">
        <v>1124</v>
      </c>
      <c r="B167" s="117"/>
      <c r="C167" s="118"/>
      <c r="D167" s="118"/>
      <c r="E167" s="58" t="str">
        <f>IF(ISBLANK(D167),"",INDEX(ΑΜΚ,MATCH(D167,Data!$F$2:$F$999,0),1))</f>
        <v/>
      </c>
      <c r="F167" s="58" t="str">
        <f t="shared" si="2"/>
        <v/>
      </c>
      <c r="G167" s="59"/>
    </row>
    <row r="168" spans="1:7" ht="14.25" customHeight="1" x14ac:dyDescent="0.35">
      <c r="A168" s="116" t="s">
        <v>1124</v>
      </c>
      <c r="B168" s="117"/>
      <c r="C168" s="118"/>
      <c r="D168" s="118"/>
      <c r="E168" s="58" t="str">
        <f>IF(ISBLANK(D168),"",INDEX(ΑΜΚ,MATCH(D168,Data!$F$2:$F$999,0),1))</f>
        <v/>
      </c>
      <c r="F168" s="58" t="str">
        <f t="shared" si="2"/>
        <v/>
      </c>
      <c r="G168" s="59"/>
    </row>
    <row r="169" spans="1:7" ht="14.25" customHeight="1" x14ac:dyDescent="0.35">
      <c r="A169" s="116" t="s">
        <v>1124</v>
      </c>
      <c r="B169" s="117"/>
      <c r="C169" s="118"/>
      <c r="D169" s="118"/>
      <c r="E169" s="58" t="str">
        <f>IF(ISBLANK(D169),"",INDEX(ΑΜΚ,MATCH(D169,Data!$F$2:$F$999,0),1))</f>
        <v/>
      </c>
      <c r="F169" s="58" t="str">
        <f t="shared" si="2"/>
        <v/>
      </c>
      <c r="G169" s="59"/>
    </row>
    <row r="170" spans="1:7" ht="14.25" customHeight="1" x14ac:dyDescent="0.35">
      <c r="A170" s="116" t="s">
        <v>1124</v>
      </c>
      <c r="B170" s="117"/>
      <c r="C170" s="118"/>
      <c r="D170" s="118"/>
      <c r="E170" s="58" t="str">
        <f>IF(ISBLANK(D170),"",INDEX(ΑΜΚ,MATCH(D170,Data!$F$2:$F$999,0),1))</f>
        <v/>
      </c>
      <c r="F170" s="58" t="str">
        <f t="shared" si="2"/>
        <v/>
      </c>
      <c r="G170" s="59"/>
    </row>
    <row r="171" spans="1:7" ht="14.25" customHeight="1" x14ac:dyDescent="0.35">
      <c r="A171" s="116" t="s">
        <v>1124</v>
      </c>
      <c r="B171" s="117"/>
      <c r="C171" s="118"/>
      <c r="D171" s="118"/>
      <c r="E171" s="58" t="str">
        <f>IF(ISBLANK(D171),"",INDEX(ΑΜΚ,MATCH(D171,Data!$F$2:$F$999,0),1))</f>
        <v/>
      </c>
      <c r="F171" s="58" t="str">
        <f t="shared" si="2"/>
        <v/>
      </c>
      <c r="G171" s="59"/>
    </row>
    <row r="172" spans="1:7" ht="14.25" customHeight="1" x14ac:dyDescent="0.35">
      <c r="A172" s="116" t="s">
        <v>1124</v>
      </c>
      <c r="B172" s="117"/>
      <c r="C172" s="118"/>
      <c r="D172" s="118"/>
      <c r="E172" s="58" t="str">
        <f>IF(ISBLANK(D172),"",INDEX(ΑΜΚ,MATCH(D172,Data!$F$2:$F$999,0),1))</f>
        <v/>
      </c>
      <c r="F172" s="58" t="str">
        <f t="shared" si="2"/>
        <v/>
      </c>
      <c r="G172" s="59"/>
    </row>
    <row r="173" spans="1:7" ht="14.25" customHeight="1" x14ac:dyDescent="0.35">
      <c r="A173" s="116" t="s">
        <v>1124</v>
      </c>
      <c r="B173" s="117"/>
      <c r="C173" s="118"/>
      <c r="D173" s="118"/>
      <c r="E173" s="58" t="str">
        <f>IF(ISBLANK(D173),"",INDEX(ΑΜΚ,MATCH(D173,Data!$F$2:$F$999,0),1))</f>
        <v/>
      </c>
      <c r="F173" s="58" t="str">
        <f t="shared" si="2"/>
        <v/>
      </c>
      <c r="G173" s="59"/>
    </row>
    <row r="174" spans="1:7" ht="14.25" customHeight="1" x14ac:dyDescent="0.35">
      <c r="A174" s="116" t="s">
        <v>1124</v>
      </c>
      <c r="B174" s="117"/>
      <c r="C174" s="118"/>
      <c r="D174" s="118"/>
      <c r="E174" s="58" t="str">
        <f>IF(ISBLANK(D174),"",INDEX(ΑΜΚ,MATCH(D174,Data!$F$2:$F$999,0),1))</f>
        <v/>
      </c>
      <c r="F174" s="58" t="str">
        <f t="shared" si="2"/>
        <v/>
      </c>
      <c r="G174" s="59"/>
    </row>
    <row r="175" spans="1:7" ht="14.25" customHeight="1" x14ac:dyDescent="0.35">
      <c r="A175" s="116" t="s">
        <v>1124</v>
      </c>
      <c r="B175" s="117"/>
      <c r="C175" s="118"/>
      <c r="D175" s="118"/>
      <c r="E175" s="58" t="str">
        <f>IF(ISBLANK(D175),"",INDEX(ΑΜΚ,MATCH(D175,Data!$F$2:$F$999,0),1))</f>
        <v/>
      </c>
      <c r="F175" s="58" t="str">
        <f t="shared" si="2"/>
        <v/>
      </c>
      <c r="G175" s="59"/>
    </row>
    <row r="176" spans="1:7" ht="14.25" customHeight="1" x14ac:dyDescent="0.35">
      <c r="A176" s="116" t="s">
        <v>1124</v>
      </c>
      <c r="B176" s="117"/>
      <c r="C176" s="118"/>
      <c r="D176" s="118"/>
      <c r="E176" s="58" t="str">
        <f>IF(ISBLANK(D176),"",INDEX(ΑΜΚ,MATCH(D176,Data!$F$2:$F$999,0),1))</f>
        <v/>
      </c>
      <c r="F176" s="58" t="str">
        <f t="shared" si="2"/>
        <v/>
      </c>
      <c r="G176" s="59"/>
    </row>
    <row r="177" spans="1:7" ht="14.25" customHeight="1" x14ac:dyDescent="0.35">
      <c r="A177" s="116" t="s">
        <v>1124</v>
      </c>
      <c r="B177" s="117"/>
      <c r="C177" s="118"/>
      <c r="D177" s="118"/>
      <c r="E177" s="58" t="str">
        <f>IF(ISBLANK(D177),"",INDEX(ΑΜΚ,MATCH(D177,Data!$F$2:$F$999,0),1))</f>
        <v/>
      </c>
      <c r="F177" s="58" t="str">
        <f t="shared" si="2"/>
        <v/>
      </c>
      <c r="G177" s="59"/>
    </row>
    <row r="178" spans="1:7" ht="14.25" customHeight="1" x14ac:dyDescent="0.35">
      <c r="A178" s="116" t="s">
        <v>1124</v>
      </c>
      <c r="B178" s="117"/>
      <c r="C178" s="118"/>
      <c r="D178" s="118"/>
      <c r="E178" s="58" t="str">
        <f>IF(ISBLANK(D178),"",INDEX(ΑΜΚ,MATCH(D178,Data!$F$2:$F$999,0),1))</f>
        <v/>
      </c>
      <c r="F178" s="58" t="str">
        <f t="shared" si="2"/>
        <v/>
      </c>
      <c r="G178" s="59"/>
    </row>
    <row r="179" spans="1:7" ht="14.25" customHeight="1" x14ac:dyDescent="0.35">
      <c r="A179" s="116" t="s">
        <v>1124</v>
      </c>
      <c r="B179" s="117"/>
      <c r="C179" s="118"/>
      <c r="D179" s="118"/>
      <c r="E179" s="58" t="str">
        <f>IF(ISBLANK(D179),"",INDEX(ΑΜΚ,MATCH(D179,Data!$F$2:$F$999,0),1))</f>
        <v/>
      </c>
      <c r="F179" s="58" t="str">
        <f t="shared" si="2"/>
        <v/>
      </c>
      <c r="G179" s="59"/>
    </row>
    <row r="180" spans="1:7" ht="14.25" customHeight="1" x14ac:dyDescent="0.35">
      <c r="A180" s="116" t="s">
        <v>1124</v>
      </c>
      <c r="B180" s="117"/>
      <c r="C180" s="118"/>
      <c r="D180" s="118"/>
      <c r="E180" s="58" t="str">
        <f>IF(ISBLANK(D180),"",INDEX(ΑΜΚ,MATCH(D180,Data!$F$2:$F$999,0),1))</f>
        <v/>
      </c>
      <c r="F180" s="58" t="str">
        <f t="shared" si="2"/>
        <v/>
      </c>
      <c r="G180" s="59"/>
    </row>
    <row r="181" spans="1:7" ht="14.25" customHeight="1" x14ac:dyDescent="0.35">
      <c r="A181" s="116" t="s">
        <v>1124</v>
      </c>
      <c r="B181" s="117"/>
      <c r="C181" s="118"/>
      <c r="D181" s="118"/>
      <c r="E181" s="58" t="str">
        <f>IF(ISBLANK(D181),"",INDEX(ΑΜΚ,MATCH(D181,Data!$F$2:$F$999,0),1))</f>
        <v/>
      </c>
      <c r="F181" s="58" t="str">
        <f t="shared" si="2"/>
        <v/>
      </c>
      <c r="G181" s="59"/>
    </row>
    <row r="182" spans="1:7" ht="14.25" customHeight="1" x14ac:dyDescent="0.35">
      <c r="A182" s="116" t="s">
        <v>1124</v>
      </c>
      <c r="B182" s="117"/>
      <c r="C182" s="118"/>
      <c r="D182" s="118"/>
      <c r="E182" s="58" t="str">
        <f>IF(ISBLANK(D182),"",INDEX(ΑΜΚ,MATCH(D182,Data!$F$2:$F$999,0),1))</f>
        <v/>
      </c>
      <c r="F182" s="58" t="str">
        <f t="shared" si="2"/>
        <v/>
      </c>
      <c r="G182" s="59"/>
    </row>
    <row r="183" spans="1:7" ht="14.25" customHeight="1" x14ac:dyDescent="0.35">
      <c r="A183" s="116" t="s">
        <v>1124</v>
      </c>
      <c r="B183" s="117"/>
      <c r="C183" s="118"/>
      <c r="D183" s="118"/>
      <c r="E183" s="58" t="str">
        <f>IF(ISBLANK(D183),"",INDEX(ΑΜΚ,MATCH(D183,Data!$F$2:$F$999,0),1))</f>
        <v/>
      </c>
      <c r="F183" s="58" t="str">
        <f t="shared" si="2"/>
        <v/>
      </c>
      <c r="G183" s="59"/>
    </row>
    <row r="184" spans="1:7" ht="14.25" customHeight="1" x14ac:dyDescent="0.35">
      <c r="A184" s="116" t="s">
        <v>1124</v>
      </c>
      <c r="B184" s="117"/>
      <c r="C184" s="118"/>
      <c r="D184" s="118"/>
      <c r="E184" s="58" t="str">
        <f>IF(ISBLANK(D184),"",INDEX(ΑΜΚ,MATCH(D184,Data!$F$2:$F$999,0),1))</f>
        <v/>
      </c>
      <c r="F184" s="58" t="str">
        <f t="shared" si="2"/>
        <v/>
      </c>
      <c r="G184" s="59"/>
    </row>
    <row r="185" spans="1:7" ht="14.25" customHeight="1" x14ac:dyDescent="0.35">
      <c r="A185" s="116" t="s">
        <v>1124</v>
      </c>
      <c r="B185" s="117"/>
      <c r="C185" s="118"/>
      <c r="D185" s="118"/>
      <c r="E185" s="58" t="str">
        <f>IF(ISBLANK(D185),"",INDEX(ΑΜΚ,MATCH(D185,Data!$F$2:$F$999,0),1))</f>
        <v/>
      </c>
      <c r="F185" s="58" t="str">
        <f t="shared" si="2"/>
        <v/>
      </c>
      <c r="G185" s="59"/>
    </row>
    <row r="186" spans="1:7" ht="14.25" customHeight="1" x14ac:dyDescent="0.35">
      <c r="A186" s="116" t="s">
        <v>1124</v>
      </c>
      <c r="B186" s="117"/>
      <c r="C186" s="118"/>
      <c r="D186" s="118"/>
      <c r="E186" s="58" t="str">
        <f>IF(ISBLANK(D186),"",INDEX(ΑΜΚ,MATCH(D186,Data!$F$2:$F$999,0),1))</f>
        <v/>
      </c>
      <c r="F186" s="58" t="str">
        <f t="shared" si="2"/>
        <v/>
      </c>
      <c r="G186" s="59"/>
    </row>
    <row r="187" spans="1:7" ht="14.25" customHeight="1" x14ac:dyDescent="0.35">
      <c r="A187" s="116" t="s">
        <v>1124</v>
      </c>
      <c r="B187" s="117"/>
      <c r="C187" s="118"/>
      <c r="D187" s="118"/>
      <c r="E187" s="58" t="str">
        <f>IF(ISBLANK(D187),"",INDEX(ΑΜΚ,MATCH(D187,Data!$F$2:$F$999,0),1))</f>
        <v/>
      </c>
      <c r="F187" s="58" t="str">
        <f t="shared" si="2"/>
        <v/>
      </c>
      <c r="G187" s="59"/>
    </row>
    <row r="188" spans="1:7" ht="14.25" customHeight="1" x14ac:dyDescent="0.35">
      <c r="A188" s="116" t="s">
        <v>1124</v>
      </c>
      <c r="B188" s="117"/>
      <c r="C188" s="118"/>
      <c r="D188" s="118"/>
      <c r="E188" s="58" t="str">
        <f>IF(ISBLANK(D188),"",INDEX(ΑΜΚ,MATCH(D188,Data!$F$2:$F$999,0),1))</f>
        <v/>
      </c>
      <c r="F188" s="58" t="str">
        <f t="shared" si="2"/>
        <v/>
      </c>
      <c r="G188" s="59"/>
    </row>
    <row r="189" spans="1:7" ht="14.25" customHeight="1" x14ac:dyDescent="0.35">
      <c r="A189" s="116" t="s">
        <v>1124</v>
      </c>
      <c r="B189" s="117"/>
      <c r="C189" s="118"/>
      <c r="D189" s="118"/>
      <c r="E189" s="58" t="str">
        <f>IF(ISBLANK(D189),"",INDEX(ΑΜΚ,MATCH(D189,Data!$F$2:$F$999,0),1))</f>
        <v/>
      </c>
      <c r="F189" s="58" t="str">
        <f t="shared" si="2"/>
        <v/>
      </c>
      <c r="G189" s="59"/>
    </row>
    <row r="190" spans="1:7" ht="14.25" customHeight="1" x14ac:dyDescent="0.35">
      <c r="A190" s="116" t="s">
        <v>1124</v>
      </c>
      <c r="B190" s="117"/>
      <c r="C190" s="118"/>
      <c r="D190" s="118"/>
      <c r="E190" s="58" t="str">
        <f>IF(ISBLANK(D190),"",INDEX(ΑΜΚ,MATCH(D190,Data!$F$2:$F$999,0),1))</f>
        <v/>
      </c>
      <c r="F190" s="58" t="str">
        <f t="shared" si="2"/>
        <v/>
      </c>
      <c r="G190" s="59"/>
    </row>
    <row r="191" spans="1:7" ht="14.25" customHeight="1" x14ac:dyDescent="0.35">
      <c r="A191" s="116" t="s">
        <v>1124</v>
      </c>
      <c r="B191" s="117"/>
      <c r="C191" s="118"/>
      <c r="D191" s="118"/>
      <c r="E191" s="58" t="str">
        <f>IF(ISBLANK(D191),"",INDEX(ΑΜΚ,MATCH(D191,Data!$F$2:$F$999,0),1))</f>
        <v/>
      </c>
      <c r="F191" s="58" t="str">
        <f t="shared" si="2"/>
        <v/>
      </c>
      <c r="G191" s="59"/>
    </row>
    <row r="192" spans="1:7" ht="14.25" customHeight="1" x14ac:dyDescent="0.35">
      <c r="A192" s="116" t="s">
        <v>1124</v>
      </c>
      <c r="B192" s="117"/>
      <c r="C192" s="118"/>
      <c r="D192" s="118"/>
      <c r="E192" s="58" t="str">
        <f>IF(ISBLANK(D192),"",INDEX(ΑΜΚ,MATCH(D192,Data!$F$2:$F$999,0),1))</f>
        <v/>
      </c>
      <c r="F192" s="58" t="str">
        <f t="shared" si="2"/>
        <v/>
      </c>
      <c r="G192" s="59"/>
    </row>
    <row r="193" spans="1:7" ht="14.25" customHeight="1" x14ac:dyDescent="0.35">
      <c r="A193" s="116" t="s">
        <v>1124</v>
      </c>
      <c r="B193" s="117"/>
      <c r="C193" s="118"/>
      <c r="D193" s="118"/>
      <c r="E193" s="58" t="str">
        <f>IF(ISBLANK(D193),"",INDEX(ΑΜΚ,MATCH(D193,Data!$F$2:$F$999,0),1))</f>
        <v/>
      </c>
      <c r="F193" s="58" t="str">
        <f t="shared" si="2"/>
        <v/>
      </c>
      <c r="G193" s="59"/>
    </row>
    <row r="194" spans="1:7" ht="14.25" customHeight="1" x14ac:dyDescent="0.35">
      <c r="A194" s="116" t="s">
        <v>1124</v>
      </c>
      <c r="B194" s="117"/>
      <c r="C194" s="118"/>
      <c r="D194" s="118"/>
      <c r="E194" s="58" t="str">
        <f>IF(ISBLANK(D194),"",INDEX(ΑΜΚ,MATCH(D194,Data!$F$2:$F$999,0),1))</f>
        <v/>
      </c>
      <c r="F194" s="58" t="str">
        <f t="shared" ref="F194:F257" si="3">IF(ISBLANK(C194),"",INDEX(ΚΩΔ_ΜΑΘΗΜ_ΑΙΣΘ_Γ1,MATCH(C194,ΜΑΘΗΜ_ΑΙΣΘ_Γ1,0)))</f>
        <v/>
      </c>
      <c r="G194" s="59"/>
    </row>
    <row r="195" spans="1:7" ht="14.25" customHeight="1" x14ac:dyDescent="0.35">
      <c r="A195" s="116" t="s">
        <v>1124</v>
      </c>
      <c r="B195" s="117"/>
      <c r="C195" s="118"/>
      <c r="D195" s="118"/>
      <c r="E195" s="58" t="str">
        <f>IF(ISBLANK(D195),"",INDEX(ΑΜΚ,MATCH(D195,Data!$F$2:$F$999,0),1))</f>
        <v/>
      </c>
      <c r="F195" s="58" t="str">
        <f t="shared" si="3"/>
        <v/>
      </c>
      <c r="G195" s="59"/>
    </row>
    <row r="196" spans="1:7" ht="14.25" customHeight="1" x14ac:dyDescent="0.35">
      <c r="A196" s="116" t="s">
        <v>1124</v>
      </c>
      <c r="B196" s="117"/>
      <c r="C196" s="118"/>
      <c r="D196" s="118"/>
      <c r="E196" s="58" t="str">
        <f>IF(ISBLANK(D196),"",INDEX(ΑΜΚ,MATCH(D196,Data!$F$2:$F$999,0),1))</f>
        <v/>
      </c>
      <c r="F196" s="58" t="str">
        <f t="shared" si="3"/>
        <v/>
      </c>
      <c r="G196" s="59"/>
    </row>
    <row r="197" spans="1:7" ht="14.25" customHeight="1" x14ac:dyDescent="0.35">
      <c r="A197" s="116" t="s">
        <v>1124</v>
      </c>
      <c r="B197" s="117"/>
      <c r="C197" s="118"/>
      <c r="D197" s="118"/>
      <c r="E197" s="58" t="str">
        <f>IF(ISBLANK(D197),"",INDEX(ΑΜΚ,MATCH(D197,Data!$F$2:$F$999,0),1))</f>
        <v/>
      </c>
      <c r="F197" s="58" t="str">
        <f t="shared" si="3"/>
        <v/>
      </c>
      <c r="G197" s="59"/>
    </row>
    <row r="198" spans="1:7" ht="14.25" customHeight="1" x14ac:dyDescent="0.35">
      <c r="A198" s="116" t="s">
        <v>1124</v>
      </c>
      <c r="B198" s="117"/>
      <c r="C198" s="118"/>
      <c r="D198" s="118"/>
      <c r="E198" s="58" t="str">
        <f>IF(ISBLANK(D198),"",INDEX(ΑΜΚ,MATCH(D198,Data!$F$2:$F$999,0),1))</f>
        <v/>
      </c>
      <c r="F198" s="58" t="str">
        <f t="shared" si="3"/>
        <v/>
      </c>
      <c r="G198" s="59"/>
    </row>
    <row r="199" spans="1:7" ht="14.25" customHeight="1" x14ac:dyDescent="0.35">
      <c r="A199" s="116" t="s">
        <v>1124</v>
      </c>
      <c r="B199" s="117"/>
      <c r="C199" s="118"/>
      <c r="D199" s="118"/>
      <c r="E199" s="58" t="str">
        <f>IF(ISBLANK(D199),"",INDEX(ΑΜΚ,MATCH(D199,Data!$F$2:$F$999,0),1))</f>
        <v/>
      </c>
      <c r="F199" s="58" t="str">
        <f t="shared" si="3"/>
        <v/>
      </c>
      <c r="G199" s="59"/>
    </row>
    <row r="200" spans="1:7" ht="14.25" customHeight="1" x14ac:dyDescent="0.35">
      <c r="A200" s="116" t="s">
        <v>1124</v>
      </c>
      <c r="B200" s="117"/>
      <c r="C200" s="118"/>
      <c r="D200" s="118"/>
      <c r="E200" s="58" t="str">
        <f>IF(ISBLANK(D200),"",INDEX(ΑΜΚ,MATCH(D200,Data!$F$2:$F$999,0),1))</f>
        <v/>
      </c>
      <c r="F200" s="58" t="str">
        <f t="shared" si="3"/>
        <v/>
      </c>
      <c r="G200" s="59"/>
    </row>
    <row r="201" spans="1:7" ht="14.25" customHeight="1" x14ac:dyDescent="0.35">
      <c r="A201" s="116" t="s">
        <v>1124</v>
      </c>
      <c r="B201" s="117"/>
      <c r="C201" s="118"/>
      <c r="D201" s="118"/>
      <c r="E201" s="58" t="str">
        <f>IF(ISBLANK(D201),"",INDEX(ΑΜΚ,MATCH(D201,Data!$F$2:$F$999,0),1))</f>
        <v/>
      </c>
      <c r="F201" s="58" t="str">
        <f t="shared" si="3"/>
        <v/>
      </c>
      <c r="G201" s="59"/>
    </row>
    <row r="202" spans="1:7" ht="14.25" customHeight="1" x14ac:dyDescent="0.35">
      <c r="A202" s="116" t="s">
        <v>1124</v>
      </c>
      <c r="B202" s="117"/>
      <c r="C202" s="118"/>
      <c r="D202" s="118"/>
      <c r="E202" s="58" t="str">
        <f>IF(ISBLANK(D202),"",INDEX(ΑΜΚ,MATCH(D202,Data!$F$2:$F$999,0),1))</f>
        <v/>
      </c>
      <c r="F202" s="58" t="str">
        <f t="shared" si="3"/>
        <v/>
      </c>
      <c r="G202" s="59"/>
    </row>
    <row r="203" spans="1:7" ht="14.25" customHeight="1" x14ac:dyDescent="0.35">
      <c r="A203" s="116" t="s">
        <v>1124</v>
      </c>
      <c r="B203" s="117"/>
      <c r="C203" s="118"/>
      <c r="D203" s="118"/>
      <c r="E203" s="58" t="str">
        <f>IF(ISBLANK(D203),"",INDEX(ΑΜΚ,MATCH(D203,Data!$F$2:$F$999,0),1))</f>
        <v/>
      </c>
      <c r="F203" s="58" t="str">
        <f t="shared" si="3"/>
        <v/>
      </c>
      <c r="G203" s="59"/>
    </row>
    <row r="204" spans="1:7" ht="14.25" customHeight="1" x14ac:dyDescent="0.35">
      <c r="A204" s="116" t="s">
        <v>1124</v>
      </c>
      <c r="B204" s="117"/>
      <c r="C204" s="118"/>
      <c r="D204" s="118"/>
      <c r="E204" s="58" t="str">
        <f>IF(ISBLANK(D204),"",INDEX(ΑΜΚ,MATCH(D204,Data!$F$2:$F$999,0),1))</f>
        <v/>
      </c>
      <c r="F204" s="58" t="str">
        <f t="shared" si="3"/>
        <v/>
      </c>
      <c r="G204" s="59"/>
    </row>
    <row r="205" spans="1:7" ht="14.25" customHeight="1" x14ac:dyDescent="0.35">
      <c r="A205" s="116" t="s">
        <v>1124</v>
      </c>
      <c r="B205" s="117"/>
      <c r="C205" s="118"/>
      <c r="D205" s="118"/>
      <c r="E205" s="58" t="str">
        <f>IF(ISBLANK(D205),"",INDEX(ΑΜΚ,MATCH(D205,Data!$F$2:$F$999,0),1))</f>
        <v/>
      </c>
      <c r="F205" s="58" t="str">
        <f t="shared" si="3"/>
        <v/>
      </c>
      <c r="G205" s="59"/>
    </row>
    <row r="206" spans="1:7" ht="14.25" customHeight="1" x14ac:dyDescent="0.35">
      <c r="A206" s="116" t="s">
        <v>1124</v>
      </c>
      <c r="B206" s="117"/>
      <c r="C206" s="118"/>
      <c r="D206" s="118"/>
      <c r="E206" s="58" t="str">
        <f>IF(ISBLANK(D206),"",INDEX(ΑΜΚ,MATCH(D206,Data!$F$2:$F$999,0),1))</f>
        <v/>
      </c>
      <c r="F206" s="58" t="str">
        <f t="shared" si="3"/>
        <v/>
      </c>
      <c r="G206" s="59"/>
    </row>
    <row r="207" spans="1:7" ht="14.25" customHeight="1" x14ac:dyDescent="0.35">
      <c r="A207" s="116" t="s">
        <v>1124</v>
      </c>
      <c r="B207" s="117"/>
      <c r="C207" s="118"/>
      <c r="D207" s="118"/>
      <c r="E207" s="58" t="str">
        <f>IF(ISBLANK(D207),"",INDEX(ΑΜΚ,MATCH(D207,Data!$F$2:$F$999,0),1))</f>
        <v/>
      </c>
      <c r="F207" s="58" t="str">
        <f t="shared" si="3"/>
        <v/>
      </c>
      <c r="G207" s="59"/>
    </row>
    <row r="208" spans="1:7" ht="14.25" customHeight="1" x14ac:dyDescent="0.35">
      <c r="A208" s="116" t="s">
        <v>1124</v>
      </c>
      <c r="B208" s="117"/>
      <c r="C208" s="118"/>
      <c r="D208" s="118"/>
      <c r="E208" s="58" t="str">
        <f>IF(ISBLANK(D208),"",INDEX(ΑΜΚ,MATCH(D208,Data!$F$2:$F$999,0),1))</f>
        <v/>
      </c>
      <c r="F208" s="58" t="str">
        <f t="shared" si="3"/>
        <v/>
      </c>
      <c r="G208" s="59"/>
    </row>
    <row r="209" spans="1:7" ht="14.25" customHeight="1" x14ac:dyDescent="0.35">
      <c r="A209" s="116" t="s">
        <v>1124</v>
      </c>
      <c r="B209" s="117"/>
      <c r="C209" s="118"/>
      <c r="D209" s="118"/>
      <c r="E209" s="58" t="str">
        <f>IF(ISBLANK(D209),"",INDEX(ΑΜΚ,MATCH(D209,Data!$F$2:$F$999,0),1))</f>
        <v/>
      </c>
      <c r="F209" s="58" t="str">
        <f t="shared" si="3"/>
        <v/>
      </c>
      <c r="G209" s="59"/>
    </row>
    <row r="210" spans="1:7" ht="14.25" customHeight="1" x14ac:dyDescent="0.35">
      <c r="A210" s="116" t="s">
        <v>1124</v>
      </c>
      <c r="B210" s="117"/>
      <c r="C210" s="118"/>
      <c r="D210" s="118"/>
      <c r="E210" s="58" t="str">
        <f>IF(ISBLANK(D210),"",INDEX(ΑΜΚ,MATCH(D210,Data!$F$2:$F$999,0),1))</f>
        <v/>
      </c>
      <c r="F210" s="58" t="str">
        <f t="shared" si="3"/>
        <v/>
      </c>
      <c r="G210" s="59"/>
    </row>
    <row r="211" spans="1:7" ht="14.25" customHeight="1" x14ac:dyDescent="0.35">
      <c r="A211" s="116" t="s">
        <v>1124</v>
      </c>
      <c r="B211" s="117"/>
      <c r="C211" s="118"/>
      <c r="D211" s="118"/>
      <c r="E211" s="58" t="str">
        <f>IF(ISBLANK(D211),"",INDEX(ΑΜΚ,MATCH(D211,Data!$F$2:$F$999,0),1))</f>
        <v/>
      </c>
      <c r="F211" s="58" t="str">
        <f t="shared" si="3"/>
        <v/>
      </c>
      <c r="G211" s="59"/>
    </row>
    <row r="212" spans="1:7" ht="14.25" customHeight="1" x14ac:dyDescent="0.35">
      <c r="A212" s="116" t="s">
        <v>1124</v>
      </c>
      <c r="B212" s="117"/>
      <c r="C212" s="118"/>
      <c r="D212" s="118"/>
      <c r="E212" s="58" t="str">
        <f>IF(ISBLANK(D212),"",INDEX(ΑΜΚ,MATCH(D212,Data!$F$2:$F$999,0),1))</f>
        <v/>
      </c>
      <c r="F212" s="58" t="str">
        <f t="shared" si="3"/>
        <v/>
      </c>
      <c r="G212" s="59"/>
    </row>
    <row r="213" spans="1:7" ht="14.25" customHeight="1" x14ac:dyDescent="0.35">
      <c r="A213" s="116" t="s">
        <v>1124</v>
      </c>
      <c r="B213" s="117"/>
      <c r="C213" s="118"/>
      <c r="D213" s="118"/>
      <c r="E213" s="58" t="str">
        <f>IF(ISBLANK(D213),"",INDEX(ΑΜΚ,MATCH(D213,Data!$F$2:$F$999,0),1))</f>
        <v/>
      </c>
      <c r="F213" s="58" t="str">
        <f t="shared" si="3"/>
        <v/>
      </c>
      <c r="G213" s="59"/>
    </row>
    <row r="214" spans="1:7" ht="14.25" customHeight="1" x14ac:dyDescent="0.35">
      <c r="A214" s="116" t="s">
        <v>1124</v>
      </c>
      <c r="B214" s="117"/>
      <c r="C214" s="118"/>
      <c r="D214" s="118"/>
      <c r="E214" s="58" t="str">
        <f>IF(ISBLANK(D214),"",INDEX(ΑΜΚ,MATCH(D214,Data!$F$2:$F$999,0),1))</f>
        <v/>
      </c>
      <c r="F214" s="58" t="str">
        <f t="shared" si="3"/>
        <v/>
      </c>
      <c r="G214" s="59"/>
    </row>
    <row r="215" spans="1:7" ht="14.25" customHeight="1" x14ac:dyDescent="0.35">
      <c r="A215" s="116" t="s">
        <v>1124</v>
      </c>
      <c r="B215" s="117"/>
      <c r="C215" s="118"/>
      <c r="D215" s="118"/>
      <c r="E215" s="58" t="str">
        <f>IF(ISBLANK(D215),"",INDEX(ΑΜΚ,MATCH(D215,Data!$F$2:$F$999,0),1))</f>
        <v/>
      </c>
      <c r="F215" s="58" t="str">
        <f t="shared" si="3"/>
        <v/>
      </c>
      <c r="G215" s="59"/>
    </row>
    <row r="216" spans="1:7" ht="14.25" customHeight="1" x14ac:dyDescent="0.35">
      <c r="A216" s="116" t="s">
        <v>1124</v>
      </c>
      <c r="B216" s="117"/>
      <c r="C216" s="118"/>
      <c r="D216" s="118"/>
      <c r="E216" s="58" t="str">
        <f>IF(ISBLANK(D216),"",INDEX(ΑΜΚ,MATCH(D216,Data!$F$2:$F$999,0),1))</f>
        <v/>
      </c>
      <c r="F216" s="58" t="str">
        <f t="shared" si="3"/>
        <v/>
      </c>
      <c r="G216" s="59"/>
    </row>
    <row r="217" spans="1:7" ht="14.25" customHeight="1" x14ac:dyDescent="0.35">
      <c r="A217" s="116" t="s">
        <v>1124</v>
      </c>
      <c r="B217" s="117"/>
      <c r="C217" s="118"/>
      <c r="D217" s="118"/>
      <c r="E217" s="58" t="str">
        <f>IF(ISBLANK(D217),"",INDEX(ΑΜΚ,MATCH(D217,Data!$F$2:$F$999,0),1))</f>
        <v/>
      </c>
      <c r="F217" s="58" t="str">
        <f t="shared" si="3"/>
        <v/>
      </c>
      <c r="G217" s="59"/>
    </row>
    <row r="218" spans="1:7" ht="14.25" customHeight="1" x14ac:dyDescent="0.35">
      <c r="A218" s="116" t="s">
        <v>1124</v>
      </c>
      <c r="B218" s="117"/>
      <c r="C218" s="118"/>
      <c r="D218" s="118"/>
      <c r="E218" s="58" t="str">
        <f>IF(ISBLANK(D218),"",INDEX(ΑΜΚ,MATCH(D218,Data!$F$2:$F$999,0),1))</f>
        <v/>
      </c>
      <c r="F218" s="58" t="str">
        <f t="shared" si="3"/>
        <v/>
      </c>
      <c r="G218" s="59"/>
    </row>
    <row r="219" spans="1:7" ht="14.25" customHeight="1" x14ac:dyDescent="0.35">
      <c r="A219" s="116" t="s">
        <v>1124</v>
      </c>
      <c r="B219" s="117"/>
      <c r="C219" s="118"/>
      <c r="D219" s="118"/>
      <c r="E219" s="58" t="str">
        <f>IF(ISBLANK(D219),"",INDEX(ΑΜΚ,MATCH(D219,Data!$F$2:$F$999,0),1))</f>
        <v/>
      </c>
      <c r="F219" s="58" t="str">
        <f t="shared" si="3"/>
        <v/>
      </c>
      <c r="G219" s="59"/>
    </row>
    <row r="220" spans="1:7" ht="14.25" customHeight="1" x14ac:dyDescent="0.35">
      <c r="A220" s="116" t="s">
        <v>1124</v>
      </c>
      <c r="B220" s="117"/>
      <c r="C220" s="118"/>
      <c r="D220" s="118"/>
      <c r="E220" s="58" t="str">
        <f>IF(ISBLANK(D220),"",INDEX(ΑΜΚ,MATCH(D220,Data!$F$2:$F$999,0),1))</f>
        <v/>
      </c>
      <c r="F220" s="58" t="str">
        <f t="shared" si="3"/>
        <v/>
      </c>
      <c r="G220" s="59"/>
    </row>
    <row r="221" spans="1:7" ht="14.25" customHeight="1" x14ac:dyDescent="0.35">
      <c r="A221" s="116" t="s">
        <v>1124</v>
      </c>
      <c r="B221" s="117"/>
      <c r="C221" s="118"/>
      <c r="D221" s="118"/>
      <c r="E221" s="58" t="str">
        <f>IF(ISBLANK(D221),"",INDEX(ΑΜΚ,MATCH(D221,Data!$F$2:$F$999,0),1))</f>
        <v/>
      </c>
      <c r="F221" s="58" t="str">
        <f t="shared" si="3"/>
        <v/>
      </c>
      <c r="G221" s="59"/>
    </row>
    <row r="222" spans="1:7" ht="14.25" customHeight="1" x14ac:dyDescent="0.35">
      <c r="A222" s="116" t="s">
        <v>1124</v>
      </c>
      <c r="B222" s="117"/>
      <c r="C222" s="118"/>
      <c r="D222" s="118"/>
      <c r="E222" s="58" t="str">
        <f>IF(ISBLANK(D222),"",INDEX(ΑΜΚ,MATCH(D222,Data!$F$2:$F$999,0),1))</f>
        <v/>
      </c>
      <c r="F222" s="58" t="str">
        <f t="shared" si="3"/>
        <v/>
      </c>
      <c r="G222" s="59"/>
    </row>
    <row r="223" spans="1:7" ht="14.25" customHeight="1" x14ac:dyDescent="0.35">
      <c r="A223" s="116" t="s">
        <v>1124</v>
      </c>
      <c r="B223" s="117"/>
      <c r="C223" s="118"/>
      <c r="D223" s="118"/>
      <c r="E223" s="58" t="str">
        <f>IF(ISBLANK(D223),"",INDEX(ΑΜΚ,MATCH(D223,Data!$F$2:$F$999,0),1))</f>
        <v/>
      </c>
      <c r="F223" s="58" t="str">
        <f t="shared" si="3"/>
        <v/>
      </c>
      <c r="G223" s="59"/>
    </row>
    <row r="224" spans="1:7" ht="14.25" customHeight="1" x14ac:dyDescent="0.35">
      <c r="A224" s="116" t="s">
        <v>1124</v>
      </c>
      <c r="B224" s="117"/>
      <c r="C224" s="118"/>
      <c r="D224" s="118"/>
      <c r="E224" s="58" t="str">
        <f>IF(ISBLANK(D224),"",INDEX(ΑΜΚ,MATCH(D224,Data!$F$2:$F$999,0),1))</f>
        <v/>
      </c>
      <c r="F224" s="58" t="str">
        <f t="shared" si="3"/>
        <v/>
      </c>
      <c r="G224" s="59"/>
    </row>
    <row r="225" spans="1:7" ht="14.25" customHeight="1" x14ac:dyDescent="0.35">
      <c r="A225" s="116" t="s">
        <v>1124</v>
      </c>
      <c r="B225" s="117"/>
      <c r="C225" s="118"/>
      <c r="D225" s="118"/>
      <c r="E225" s="58" t="str">
        <f>IF(ISBLANK(D225),"",INDEX(ΑΜΚ,MATCH(D225,Data!$F$2:$F$999,0),1))</f>
        <v/>
      </c>
      <c r="F225" s="58" t="str">
        <f t="shared" si="3"/>
        <v/>
      </c>
      <c r="G225" s="59"/>
    </row>
    <row r="226" spans="1:7" ht="14.25" customHeight="1" x14ac:dyDescent="0.35">
      <c r="A226" s="116" t="s">
        <v>1124</v>
      </c>
      <c r="B226" s="117"/>
      <c r="C226" s="118"/>
      <c r="D226" s="118"/>
      <c r="E226" s="58" t="str">
        <f>IF(ISBLANK(D226),"",INDEX(ΑΜΚ,MATCH(D226,Data!$F$2:$F$999,0),1))</f>
        <v/>
      </c>
      <c r="F226" s="58" t="str">
        <f t="shared" si="3"/>
        <v/>
      </c>
      <c r="G226" s="59"/>
    </row>
    <row r="227" spans="1:7" ht="14.25" customHeight="1" x14ac:dyDescent="0.35">
      <c r="A227" s="116" t="s">
        <v>1124</v>
      </c>
      <c r="B227" s="117"/>
      <c r="C227" s="118"/>
      <c r="D227" s="118"/>
      <c r="E227" s="58" t="str">
        <f>IF(ISBLANK(D227),"",INDEX(ΑΜΚ,MATCH(D227,Data!$F$2:$F$999,0),1))</f>
        <v/>
      </c>
      <c r="F227" s="58" t="str">
        <f t="shared" si="3"/>
        <v/>
      </c>
      <c r="G227" s="59"/>
    </row>
    <row r="228" spans="1:7" ht="14.25" customHeight="1" x14ac:dyDescent="0.35">
      <c r="A228" s="116" t="s">
        <v>1124</v>
      </c>
      <c r="B228" s="117"/>
      <c r="C228" s="118"/>
      <c r="D228" s="118"/>
      <c r="E228" s="58" t="str">
        <f>IF(ISBLANK(D228),"",INDEX(ΑΜΚ,MATCH(D228,Data!$F$2:$F$999,0),1))</f>
        <v/>
      </c>
      <c r="F228" s="58" t="str">
        <f t="shared" si="3"/>
        <v/>
      </c>
      <c r="G228" s="59"/>
    </row>
    <row r="229" spans="1:7" ht="14.25" customHeight="1" x14ac:dyDescent="0.35">
      <c r="A229" s="116" t="s">
        <v>1124</v>
      </c>
      <c r="B229" s="117"/>
      <c r="C229" s="118"/>
      <c r="D229" s="118"/>
      <c r="E229" s="58" t="str">
        <f>IF(ISBLANK(D229),"",INDEX(ΑΜΚ,MATCH(D229,Data!$F$2:$F$999,0),1))</f>
        <v/>
      </c>
      <c r="F229" s="58" t="str">
        <f t="shared" si="3"/>
        <v/>
      </c>
      <c r="G229" s="59"/>
    </row>
    <row r="230" spans="1:7" ht="14.25" customHeight="1" x14ac:dyDescent="0.35">
      <c r="A230" s="116" t="s">
        <v>1124</v>
      </c>
      <c r="B230" s="117"/>
      <c r="C230" s="118"/>
      <c r="D230" s="118"/>
      <c r="E230" s="58" t="str">
        <f>IF(ISBLANK(D230),"",INDEX(ΑΜΚ,MATCH(D230,Data!$F$2:$F$999,0),1))</f>
        <v/>
      </c>
      <c r="F230" s="58" t="str">
        <f t="shared" si="3"/>
        <v/>
      </c>
      <c r="G230" s="59"/>
    </row>
    <row r="231" spans="1:7" ht="14.25" customHeight="1" x14ac:dyDescent="0.35">
      <c r="A231" s="116" t="s">
        <v>1124</v>
      </c>
      <c r="B231" s="117"/>
      <c r="C231" s="118"/>
      <c r="D231" s="118"/>
      <c r="E231" s="58" t="str">
        <f>IF(ISBLANK(D231),"",INDEX(ΑΜΚ,MATCH(D231,Data!$F$2:$F$999,0),1))</f>
        <v/>
      </c>
      <c r="F231" s="58" t="str">
        <f t="shared" si="3"/>
        <v/>
      </c>
      <c r="G231" s="59"/>
    </row>
    <row r="232" spans="1:7" ht="14.25" customHeight="1" x14ac:dyDescent="0.35">
      <c r="A232" s="116" t="s">
        <v>1124</v>
      </c>
      <c r="B232" s="117"/>
      <c r="C232" s="118"/>
      <c r="D232" s="118"/>
      <c r="E232" s="58" t="str">
        <f>IF(ISBLANK(D232),"",INDEX(ΑΜΚ,MATCH(D232,Data!$F$2:$F$999,0),1))</f>
        <v/>
      </c>
      <c r="F232" s="58" t="str">
        <f t="shared" si="3"/>
        <v/>
      </c>
      <c r="G232" s="59"/>
    </row>
    <row r="233" spans="1:7" ht="14.25" customHeight="1" x14ac:dyDescent="0.35">
      <c r="A233" s="116" t="s">
        <v>1124</v>
      </c>
      <c r="B233" s="117"/>
      <c r="C233" s="118"/>
      <c r="D233" s="118"/>
      <c r="E233" s="58" t="str">
        <f>IF(ISBLANK(D233),"",INDEX(ΑΜΚ,MATCH(D233,Data!$F$2:$F$999,0),1))</f>
        <v/>
      </c>
      <c r="F233" s="58" t="str">
        <f t="shared" si="3"/>
        <v/>
      </c>
      <c r="G233" s="59"/>
    </row>
    <row r="234" spans="1:7" ht="14.25" customHeight="1" x14ac:dyDescent="0.35">
      <c r="A234" s="116" t="s">
        <v>1124</v>
      </c>
      <c r="B234" s="117"/>
      <c r="C234" s="118"/>
      <c r="D234" s="118"/>
      <c r="E234" s="58" t="str">
        <f>IF(ISBLANK(D234),"",INDEX(ΑΜΚ,MATCH(D234,Data!$F$2:$F$999,0),1))</f>
        <v/>
      </c>
      <c r="F234" s="58" t="str">
        <f t="shared" si="3"/>
        <v/>
      </c>
      <c r="G234" s="59"/>
    </row>
    <row r="235" spans="1:7" ht="14.25" customHeight="1" x14ac:dyDescent="0.35">
      <c r="A235" s="116" t="s">
        <v>1124</v>
      </c>
      <c r="B235" s="117"/>
      <c r="C235" s="118"/>
      <c r="D235" s="118"/>
      <c r="E235" s="58" t="str">
        <f>IF(ISBLANK(D235),"",INDEX(ΑΜΚ,MATCH(D235,Data!$F$2:$F$999,0),1))</f>
        <v/>
      </c>
      <c r="F235" s="58" t="str">
        <f t="shared" si="3"/>
        <v/>
      </c>
      <c r="G235" s="59"/>
    </row>
    <row r="236" spans="1:7" ht="14.25" customHeight="1" x14ac:dyDescent="0.35">
      <c r="A236" s="116" t="s">
        <v>1124</v>
      </c>
      <c r="B236" s="117"/>
      <c r="C236" s="118"/>
      <c r="D236" s="118"/>
      <c r="E236" s="58" t="str">
        <f>IF(ISBLANK(D236),"",INDEX(ΑΜΚ,MATCH(D236,Data!$F$2:$F$999,0),1))</f>
        <v/>
      </c>
      <c r="F236" s="58" t="str">
        <f t="shared" si="3"/>
        <v/>
      </c>
      <c r="G236" s="59"/>
    </row>
    <row r="237" spans="1:7" ht="14.25" customHeight="1" x14ac:dyDescent="0.35">
      <c r="A237" s="116" t="s">
        <v>1124</v>
      </c>
      <c r="B237" s="117"/>
      <c r="C237" s="118"/>
      <c r="D237" s="118"/>
      <c r="E237" s="58" t="str">
        <f>IF(ISBLANK(D237),"",INDEX(ΑΜΚ,MATCH(D237,Data!$F$2:$F$999,0),1))</f>
        <v/>
      </c>
      <c r="F237" s="58" t="str">
        <f t="shared" si="3"/>
        <v/>
      </c>
      <c r="G237" s="59"/>
    </row>
    <row r="238" spans="1:7" ht="14.25" customHeight="1" x14ac:dyDescent="0.35">
      <c r="A238" s="116" t="s">
        <v>1124</v>
      </c>
      <c r="B238" s="117"/>
      <c r="C238" s="118"/>
      <c r="D238" s="118"/>
      <c r="E238" s="58" t="str">
        <f>IF(ISBLANK(D238),"",INDEX(ΑΜΚ,MATCH(D238,Data!$F$2:$F$999,0),1))</f>
        <v/>
      </c>
      <c r="F238" s="58" t="str">
        <f t="shared" si="3"/>
        <v/>
      </c>
      <c r="G238" s="59"/>
    </row>
    <row r="239" spans="1:7" ht="14.25" customHeight="1" x14ac:dyDescent="0.35">
      <c r="A239" s="116" t="s">
        <v>1124</v>
      </c>
      <c r="B239" s="117"/>
      <c r="C239" s="118"/>
      <c r="D239" s="118"/>
      <c r="E239" s="58" t="str">
        <f>IF(ISBLANK(D239),"",INDEX(ΑΜΚ,MATCH(D239,Data!$F$2:$F$999,0),1))</f>
        <v/>
      </c>
      <c r="F239" s="58" t="str">
        <f t="shared" si="3"/>
        <v/>
      </c>
      <c r="G239" s="59"/>
    </row>
    <row r="240" spans="1:7" ht="14.25" customHeight="1" x14ac:dyDescent="0.35">
      <c r="A240" s="116" t="s">
        <v>1124</v>
      </c>
      <c r="B240" s="117"/>
      <c r="C240" s="118"/>
      <c r="D240" s="118"/>
      <c r="E240" s="58" t="str">
        <f>IF(ISBLANK(D240),"",INDEX(ΑΜΚ,MATCH(D240,Data!$F$2:$F$999,0),1))</f>
        <v/>
      </c>
      <c r="F240" s="58" t="str">
        <f t="shared" si="3"/>
        <v/>
      </c>
      <c r="G240" s="59"/>
    </row>
    <row r="241" spans="1:7" ht="14.25" customHeight="1" x14ac:dyDescent="0.35">
      <c r="A241" s="116" t="s">
        <v>1124</v>
      </c>
      <c r="B241" s="117"/>
      <c r="C241" s="118"/>
      <c r="D241" s="118"/>
      <c r="E241" s="58" t="str">
        <f>IF(ISBLANK(D241),"",INDEX(ΑΜΚ,MATCH(D241,Data!$F$2:$F$999,0),1))</f>
        <v/>
      </c>
      <c r="F241" s="58" t="str">
        <f t="shared" si="3"/>
        <v/>
      </c>
      <c r="G241" s="59"/>
    </row>
    <row r="242" spans="1:7" ht="14.25" customHeight="1" x14ac:dyDescent="0.35">
      <c r="A242" s="116" t="s">
        <v>1124</v>
      </c>
      <c r="B242" s="117"/>
      <c r="C242" s="118"/>
      <c r="D242" s="118"/>
      <c r="E242" s="58" t="str">
        <f>IF(ISBLANK(D242),"",INDEX(ΑΜΚ,MATCH(D242,Data!$F$2:$F$999,0),1))</f>
        <v/>
      </c>
      <c r="F242" s="58" t="str">
        <f t="shared" si="3"/>
        <v/>
      </c>
      <c r="G242" s="59"/>
    </row>
    <row r="243" spans="1:7" ht="14.25" customHeight="1" x14ac:dyDescent="0.35">
      <c r="A243" s="116" t="s">
        <v>1124</v>
      </c>
      <c r="B243" s="117"/>
      <c r="C243" s="118"/>
      <c r="D243" s="118"/>
      <c r="E243" s="58" t="str">
        <f>IF(ISBLANK(D243),"",INDEX(ΑΜΚ,MATCH(D243,Data!$F$2:$F$999,0),1))</f>
        <v/>
      </c>
      <c r="F243" s="58" t="str">
        <f t="shared" si="3"/>
        <v/>
      </c>
      <c r="G243" s="59"/>
    </row>
    <row r="244" spans="1:7" ht="14.25" customHeight="1" x14ac:dyDescent="0.35">
      <c r="A244" s="116" t="s">
        <v>1124</v>
      </c>
      <c r="B244" s="117"/>
      <c r="C244" s="118"/>
      <c r="D244" s="118"/>
      <c r="E244" s="58" t="str">
        <f>IF(ISBLANK(D244),"",INDEX(ΑΜΚ,MATCH(D244,Data!$F$2:$F$999,0),1))</f>
        <v/>
      </c>
      <c r="F244" s="58" t="str">
        <f t="shared" si="3"/>
        <v/>
      </c>
      <c r="G244" s="59"/>
    </row>
    <row r="245" spans="1:7" ht="14.25" customHeight="1" x14ac:dyDescent="0.35">
      <c r="A245" s="116" t="s">
        <v>1124</v>
      </c>
      <c r="B245" s="117"/>
      <c r="C245" s="118"/>
      <c r="D245" s="118"/>
      <c r="E245" s="58" t="str">
        <f>IF(ISBLANK(D245),"",INDEX(ΑΜΚ,MATCH(D245,Data!$F$2:$F$999,0),1))</f>
        <v/>
      </c>
      <c r="F245" s="58" t="str">
        <f t="shared" si="3"/>
        <v/>
      </c>
      <c r="G245" s="59"/>
    </row>
    <row r="246" spans="1:7" ht="14.25" customHeight="1" x14ac:dyDescent="0.35">
      <c r="A246" s="116" t="s">
        <v>1124</v>
      </c>
      <c r="B246" s="117"/>
      <c r="C246" s="118"/>
      <c r="D246" s="118"/>
      <c r="E246" s="58" t="str">
        <f>IF(ISBLANK(D246),"",INDEX(ΑΜΚ,MATCH(D246,Data!$F$2:$F$999,0),1))</f>
        <v/>
      </c>
      <c r="F246" s="58" t="str">
        <f t="shared" si="3"/>
        <v/>
      </c>
      <c r="G246" s="59"/>
    </row>
    <row r="247" spans="1:7" ht="14.25" customHeight="1" x14ac:dyDescent="0.35">
      <c r="A247" s="116" t="s">
        <v>1124</v>
      </c>
      <c r="B247" s="117"/>
      <c r="C247" s="118"/>
      <c r="D247" s="118"/>
      <c r="E247" s="58" t="str">
        <f>IF(ISBLANK(D247),"",INDEX(ΑΜΚ,MATCH(D247,Data!$F$2:$F$999,0),1))</f>
        <v/>
      </c>
      <c r="F247" s="58" t="str">
        <f t="shared" si="3"/>
        <v/>
      </c>
      <c r="G247" s="59"/>
    </row>
    <row r="248" spans="1:7" ht="14.25" customHeight="1" x14ac:dyDescent="0.35">
      <c r="A248" s="116" t="s">
        <v>1124</v>
      </c>
      <c r="B248" s="117"/>
      <c r="C248" s="118"/>
      <c r="D248" s="118"/>
      <c r="E248" s="58" t="str">
        <f>IF(ISBLANK(D248),"",INDEX(ΑΜΚ,MATCH(D248,Data!$F$2:$F$999,0),1))</f>
        <v/>
      </c>
      <c r="F248" s="58" t="str">
        <f t="shared" si="3"/>
        <v/>
      </c>
      <c r="G248" s="59"/>
    </row>
    <row r="249" spans="1:7" ht="14.25" customHeight="1" x14ac:dyDescent="0.35">
      <c r="A249" s="116" t="s">
        <v>1124</v>
      </c>
      <c r="B249" s="117"/>
      <c r="C249" s="118"/>
      <c r="D249" s="118"/>
      <c r="E249" s="58" t="str">
        <f>IF(ISBLANK(D249),"",INDEX(ΑΜΚ,MATCH(D249,Data!$F$2:$F$999,0),1))</f>
        <v/>
      </c>
      <c r="F249" s="58" t="str">
        <f t="shared" si="3"/>
        <v/>
      </c>
      <c r="G249" s="59"/>
    </row>
    <row r="250" spans="1:7" ht="14.25" customHeight="1" x14ac:dyDescent="0.35">
      <c r="A250" s="116" t="s">
        <v>1124</v>
      </c>
      <c r="B250" s="117"/>
      <c r="C250" s="118"/>
      <c r="D250" s="118"/>
      <c r="E250" s="58" t="str">
        <f>IF(ISBLANK(D250),"",INDEX(ΑΜΚ,MATCH(D250,Data!$F$2:$F$999,0),1))</f>
        <v/>
      </c>
      <c r="F250" s="58" t="str">
        <f t="shared" si="3"/>
        <v/>
      </c>
      <c r="G250" s="59"/>
    </row>
    <row r="251" spans="1:7" ht="14.25" customHeight="1" x14ac:dyDescent="0.35">
      <c r="A251" s="116" t="s">
        <v>1124</v>
      </c>
      <c r="B251" s="117"/>
      <c r="C251" s="118"/>
      <c r="D251" s="118"/>
      <c r="E251" s="58" t="str">
        <f>IF(ISBLANK(D251),"",INDEX(ΑΜΚ,MATCH(D251,Data!$F$2:$F$999,0),1))</f>
        <v/>
      </c>
      <c r="F251" s="58" t="str">
        <f t="shared" si="3"/>
        <v/>
      </c>
      <c r="G251" s="59"/>
    </row>
    <row r="252" spans="1:7" ht="14.25" customHeight="1" x14ac:dyDescent="0.35">
      <c r="A252" s="116" t="s">
        <v>1124</v>
      </c>
      <c r="B252" s="117"/>
      <c r="C252" s="118"/>
      <c r="D252" s="118"/>
      <c r="E252" s="58" t="str">
        <f>IF(ISBLANK(D252),"",INDEX(ΑΜΚ,MATCH(D252,Data!$F$2:$F$999,0),1))</f>
        <v/>
      </c>
      <c r="F252" s="58" t="str">
        <f t="shared" si="3"/>
        <v/>
      </c>
      <c r="G252" s="59"/>
    </row>
    <row r="253" spans="1:7" ht="14.25" customHeight="1" x14ac:dyDescent="0.35">
      <c r="A253" s="116" t="s">
        <v>1124</v>
      </c>
      <c r="B253" s="117"/>
      <c r="C253" s="118"/>
      <c r="D253" s="118"/>
      <c r="E253" s="58" t="str">
        <f>IF(ISBLANK(D253),"",INDEX(ΑΜΚ,MATCH(D253,Data!$F$2:$F$999,0),1))</f>
        <v/>
      </c>
      <c r="F253" s="58" t="str">
        <f t="shared" si="3"/>
        <v/>
      </c>
      <c r="G253" s="59"/>
    </row>
    <row r="254" spans="1:7" ht="14.25" customHeight="1" x14ac:dyDescent="0.35">
      <c r="A254" s="116" t="s">
        <v>1124</v>
      </c>
      <c r="B254" s="117"/>
      <c r="C254" s="118"/>
      <c r="D254" s="118"/>
      <c r="E254" s="58" t="str">
        <f>IF(ISBLANK(D254),"",INDEX(ΑΜΚ,MATCH(D254,Data!$F$2:$F$999,0),1))</f>
        <v/>
      </c>
      <c r="F254" s="58" t="str">
        <f t="shared" si="3"/>
        <v/>
      </c>
      <c r="G254" s="59"/>
    </row>
    <row r="255" spans="1:7" ht="14.25" customHeight="1" x14ac:dyDescent="0.35">
      <c r="A255" s="116" t="s">
        <v>1124</v>
      </c>
      <c r="B255" s="117"/>
      <c r="C255" s="118"/>
      <c r="D255" s="118"/>
      <c r="E255" s="58" t="str">
        <f>IF(ISBLANK(D255),"",INDEX(ΑΜΚ,MATCH(D255,Data!$F$2:$F$999,0),1))</f>
        <v/>
      </c>
      <c r="F255" s="58" t="str">
        <f t="shared" si="3"/>
        <v/>
      </c>
      <c r="G255" s="59"/>
    </row>
    <row r="256" spans="1:7" ht="14.25" customHeight="1" x14ac:dyDescent="0.35">
      <c r="A256" s="116" t="s">
        <v>1124</v>
      </c>
      <c r="B256" s="117"/>
      <c r="C256" s="118"/>
      <c r="D256" s="118"/>
      <c r="E256" s="58" t="str">
        <f>IF(ISBLANK(D256),"",INDEX(ΑΜΚ,MATCH(D256,Data!$F$2:$F$999,0),1))</f>
        <v/>
      </c>
      <c r="F256" s="58" t="str">
        <f t="shared" si="3"/>
        <v/>
      </c>
      <c r="G256" s="59"/>
    </row>
    <row r="257" spans="1:7" ht="14.25" customHeight="1" x14ac:dyDescent="0.35">
      <c r="A257" s="116" t="s">
        <v>1124</v>
      </c>
      <c r="B257" s="117"/>
      <c r="C257" s="118"/>
      <c r="D257" s="118"/>
      <c r="E257" s="58" t="str">
        <f>IF(ISBLANK(D257),"",INDEX(ΑΜΚ,MATCH(D257,Data!$F$2:$F$999,0),1))</f>
        <v/>
      </c>
      <c r="F257" s="58" t="str">
        <f t="shared" si="3"/>
        <v/>
      </c>
      <c r="G257" s="59"/>
    </row>
    <row r="258" spans="1:7" ht="14.25" customHeight="1" x14ac:dyDescent="0.35">
      <c r="A258" s="116" t="s">
        <v>1124</v>
      </c>
      <c r="B258" s="117"/>
      <c r="C258" s="118"/>
      <c r="D258" s="118"/>
      <c r="E258" s="58" t="str">
        <f>IF(ISBLANK(D258),"",INDEX(ΑΜΚ,MATCH(D258,Data!$F$2:$F$999,0),1))</f>
        <v/>
      </c>
      <c r="F258" s="58" t="str">
        <f t="shared" ref="F258:F321" si="4">IF(ISBLANK(C258),"",INDEX(ΚΩΔ_ΜΑΘΗΜ_ΑΙΣΘ_Γ1,MATCH(C258,ΜΑΘΗΜ_ΑΙΣΘ_Γ1,0)))</f>
        <v/>
      </c>
      <c r="G258" s="59"/>
    </row>
    <row r="259" spans="1:7" ht="14.25" customHeight="1" x14ac:dyDescent="0.35">
      <c r="A259" s="116" t="s">
        <v>1124</v>
      </c>
      <c r="B259" s="117"/>
      <c r="C259" s="118"/>
      <c r="D259" s="118"/>
      <c r="E259" s="58" t="str">
        <f>IF(ISBLANK(D259),"",INDEX(ΑΜΚ,MATCH(D259,Data!$F$2:$F$999,0),1))</f>
        <v/>
      </c>
      <c r="F259" s="58" t="str">
        <f t="shared" si="4"/>
        <v/>
      </c>
      <c r="G259" s="59"/>
    </row>
    <row r="260" spans="1:7" ht="14.25" customHeight="1" x14ac:dyDescent="0.35">
      <c r="A260" s="116" t="s">
        <v>1124</v>
      </c>
      <c r="B260" s="117"/>
      <c r="C260" s="118"/>
      <c r="D260" s="118"/>
      <c r="E260" s="58" t="str">
        <f>IF(ISBLANK(D260),"",INDEX(ΑΜΚ,MATCH(D260,Data!$F$2:$F$999,0),1))</f>
        <v/>
      </c>
      <c r="F260" s="58" t="str">
        <f t="shared" si="4"/>
        <v/>
      </c>
      <c r="G260" s="59"/>
    </row>
    <row r="261" spans="1:7" ht="14.25" customHeight="1" x14ac:dyDescent="0.35">
      <c r="A261" s="116" t="s">
        <v>1124</v>
      </c>
      <c r="B261" s="117"/>
      <c r="C261" s="118"/>
      <c r="D261" s="118"/>
      <c r="E261" s="58" t="str">
        <f>IF(ISBLANK(D261),"",INDEX(ΑΜΚ,MATCH(D261,Data!$F$2:$F$999,0),1))</f>
        <v/>
      </c>
      <c r="F261" s="58" t="str">
        <f t="shared" si="4"/>
        <v/>
      </c>
      <c r="G261" s="59"/>
    </row>
    <row r="262" spans="1:7" ht="14.25" customHeight="1" x14ac:dyDescent="0.35">
      <c r="A262" s="116" t="s">
        <v>1124</v>
      </c>
      <c r="B262" s="117"/>
      <c r="C262" s="118"/>
      <c r="D262" s="118"/>
      <c r="E262" s="58" t="str">
        <f>IF(ISBLANK(D262),"",INDEX(ΑΜΚ,MATCH(D262,Data!$F$2:$F$999,0),1))</f>
        <v/>
      </c>
      <c r="F262" s="58" t="str">
        <f t="shared" si="4"/>
        <v/>
      </c>
      <c r="G262" s="59"/>
    </row>
    <row r="263" spans="1:7" ht="14.25" customHeight="1" x14ac:dyDescent="0.35">
      <c r="A263" s="116" t="s">
        <v>1124</v>
      </c>
      <c r="B263" s="117"/>
      <c r="C263" s="118"/>
      <c r="D263" s="118"/>
      <c r="E263" s="58" t="str">
        <f>IF(ISBLANK(D263),"",INDEX(ΑΜΚ,MATCH(D263,Data!$F$2:$F$999,0),1))</f>
        <v/>
      </c>
      <c r="F263" s="58" t="str">
        <f t="shared" si="4"/>
        <v/>
      </c>
      <c r="G263" s="59"/>
    </row>
    <row r="264" spans="1:7" ht="14.25" customHeight="1" x14ac:dyDescent="0.35">
      <c r="A264" s="116" t="s">
        <v>1124</v>
      </c>
      <c r="B264" s="117"/>
      <c r="C264" s="118"/>
      <c r="D264" s="118"/>
      <c r="E264" s="58" t="str">
        <f>IF(ISBLANK(D264),"",INDEX(ΑΜΚ,MATCH(D264,Data!$F$2:$F$999,0),1))</f>
        <v/>
      </c>
      <c r="F264" s="58" t="str">
        <f t="shared" si="4"/>
        <v/>
      </c>
      <c r="G264" s="59"/>
    </row>
    <row r="265" spans="1:7" ht="14.25" customHeight="1" x14ac:dyDescent="0.35">
      <c r="A265" s="116" t="s">
        <v>1124</v>
      </c>
      <c r="B265" s="117"/>
      <c r="C265" s="118"/>
      <c r="D265" s="118"/>
      <c r="E265" s="58" t="str">
        <f>IF(ISBLANK(D265),"",INDEX(ΑΜΚ,MATCH(D265,Data!$F$2:$F$999,0),1))</f>
        <v/>
      </c>
      <c r="F265" s="58" t="str">
        <f t="shared" si="4"/>
        <v/>
      </c>
      <c r="G265" s="59"/>
    </row>
    <row r="266" spans="1:7" ht="14.25" customHeight="1" x14ac:dyDescent="0.35">
      <c r="A266" s="116" t="s">
        <v>1124</v>
      </c>
      <c r="B266" s="117"/>
      <c r="C266" s="118"/>
      <c r="D266" s="118"/>
      <c r="E266" s="58" t="str">
        <f>IF(ISBLANK(D266),"",INDEX(ΑΜΚ,MATCH(D266,Data!$F$2:$F$999,0),1))</f>
        <v/>
      </c>
      <c r="F266" s="58" t="str">
        <f t="shared" si="4"/>
        <v/>
      </c>
      <c r="G266" s="59"/>
    </row>
    <row r="267" spans="1:7" ht="14.25" customHeight="1" x14ac:dyDescent="0.35">
      <c r="A267" s="116" t="s">
        <v>1124</v>
      </c>
      <c r="B267" s="117"/>
      <c r="C267" s="118"/>
      <c r="D267" s="118"/>
      <c r="E267" s="58" t="str">
        <f>IF(ISBLANK(D267),"",INDEX(ΑΜΚ,MATCH(D267,Data!$F$2:$F$999,0),1))</f>
        <v/>
      </c>
      <c r="F267" s="58" t="str">
        <f t="shared" si="4"/>
        <v/>
      </c>
      <c r="G267" s="59"/>
    </row>
    <row r="268" spans="1:7" ht="14.25" customHeight="1" x14ac:dyDescent="0.35">
      <c r="A268" s="116" t="s">
        <v>1124</v>
      </c>
      <c r="B268" s="117"/>
      <c r="C268" s="118"/>
      <c r="D268" s="118"/>
      <c r="E268" s="58" t="str">
        <f>IF(ISBLANK(D268),"",INDEX(ΑΜΚ,MATCH(D268,Data!$F$2:$F$999,0),1))</f>
        <v/>
      </c>
      <c r="F268" s="58" t="str">
        <f t="shared" si="4"/>
        <v/>
      </c>
      <c r="G268" s="59"/>
    </row>
    <row r="269" spans="1:7" ht="14.25" customHeight="1" x14ac:dyDescent="0.35">
      <c r="A269" s="116" t="s">
        <v>1124</v>
      </c>
      <c r="B269" s="117"/>
      <c r="C269" s="118"/>
      <c r="D269" s="118"/>
      <c r="E269" s="58" t="str">
        <f>IF(ISBLANK(D269),"",INDEX(ΑΜΚ,MATCH(D269,Data!$F$2:$F$999,0),1))</f>
        <v/>
      </c>
      <c r="F269" s="58" t="str">
        <f t="shared" si="4"/>
        <v/>
      </c>
      <c r="G269" s="59"/>
    </row>
    <row r="270" spans="1:7" ht="14.25" customHeight="1" x14ac:dyDescent="0.35">
      <c r="A270" s="116" t="s">
        <v>1124</v>
      </c>
      <c r="B270" s="117"/>
      <c r="C270" s="118"/>
      <c r="D270" s="118"/>
      <c r="E270" s="58" t="str">
        <f>IF(ISBLANK(D270),"",INDEX(ΑΜΚ,MATCH(D270,Data!$F$2:$F$999,0),1))</f>
        <v/>
      </c>
      <c r="F270" s="58" t="str">
        <f t="shared" si="4"/>
        <v/>
      </c>
      <c r="G270" s="59"/>
    </row>
    <row r="271" spans="1:7" ht="14.25" customHeight="1" x14ac:dyDescent="0.35">
      <c r="A271" s="116" t="s">
        <v>1124</v>
      </c>
      <c r="B271" s="117"/>
      <c r="C271" s="118"/>
      <c r="D271" s="118"/>
      <c r="E271" s="58" t="str">
        <f>IF(ISBLANK(D271),"",INDEX(ΑΜΚ,MATCH(D271,Data!$F$2:$F$999,0),1))</f>
        <v/>
      </c>
      <c r="F271" s="58" t="str">
        <f t="shared" si="4"/>
        <v/>
      </c>
      <c r="G271" s="59"/>
    </row>
    <row r="272" spans="1:7" ht="14.25" customHeight="1" x14ac:dyDescent="0.35">
      <c r="A272" s="116" t="s">
        <v>1124</v>
      </c>
      <c r="B272" s="117"/>
      <c r="C272" s="118"/>
      <c r="D272" s="118"/>
      <c r="E272" s="58" t="str">
        <f>IF(ISBLANK(D272),"",INDEX(ΑΜΚ,MATCH(D272,Data!$F$2:$F$999,0),1))</f>
        <v/>
      </c>
      <c r="F272" s="58" t="str">
        <f t="shared" si="4"/>
        <v/>
      </c>
      <c r="G272" s="59"/>
    </row>
    <row r="273" spans="1:7" ht="14.25" customHeight="1" x14ac:dyDescent="0.35">
      <c r="A273" s="116" t="s">
        <v>1124</v>
      </c>
      <c r="B273" s="117"/>
      <c r="C273" s="118"/>
      <c r="D273" s="118"/>
      <c r="E273" s="58" t="str">
        <f>IF(ISBLANK(D273),"",INDEX(ΑΜΚ,MATCH(D273,Data!$F$2:$F$999,0),1))</f>
        <v/>
      </c>
      <c r="F273" s="58" t="str">
        <f t="shared" si="4"/>
        <v/>
      </c>
      <c r="G273" s="59"/>
    </row>
    <row r="274" spans="1:7" ht="14.25" customHeight="1" x14ac:dyDescent="0.35">
      <c r="A274" s="116" t="s">
        <v>1124</v>
      </c>
      <c r="B274" s="117"/>
      <c r="C274" s="118"/>
      <c r="D274" s="118"/>
      <c r="E274" s="58" t="str">
        <f>IF(ISBLANK(D274),"",INDEX(ΑΜΚ,MATCH(D274,Data!$F$2:$F$999,0),1))</f>
        <v/>
      </c>
      <c r="F274" s="58" t="str">
        <f t="shared" si="4"/>
        <v/>
      </c>
      <c r="G274" s="59"/>
    </row>
    <row r="275" spans="1:7" ht="14.25" customHeight="1" x14ac:dyDescent="0.35">
      <c r="A275" s="116" t="s">
        <v>1124</v>
      </c>
      <c r="B275" s="117"/>
      <c r="C275" s="118"/>
      <c r="D275" s="118"/>
      <c r="E275" s="58" t="str">
        <f>IF(ISBLANK(D275),"",INDEX(ΑΜΚ,MATCH(D275,Data!$F$2:$F$999,0),1))</f>
        <v/>
      </c>
      <c r="F275" s="58" t="str">
        <f t="shared" si="4"/>
        <v/>
      </c>
      <c r="G275" s="59"/>
    </row>
    <row r="276" spans="1:7" ht="14.25" customHeight="1" x14ac:dyDescent="0.35">
      <c r="A276" s="116" t="s">
        <v>1124</v>
      </c>
      <c r="B276" s="117"/>
      <c r="C276" s="118"/>
      <c r="D276" s="118"/>
      <c r="E276" s="58" t="str">
        <f>IF(ISBLANK(D276),"",INDEX(ΑΜΚ,MATCH(D276,Data!$F$2:$F$999,0),1))</f>
        <v/>
      </c>
      <c r="F276" s="58" t="str">
        <f t="shared" si="4"/>
        <v/>
      </c>
      <c r="G276" s="59"/>
    </row>
    <row r="277" spans="1:7" ht="14.25" customHeight="1" x14ac:dyDescent="0.35">
      <c r="A277" s="116" t="s">
        <v>1124</v>
      </c>
      <c r="B277" s="117"/>
      <c r="C277" s="118"/>
      <c r="D277" s="118"/>
      <c r="E277" s="58" t="str">
        <f>IF(ISBLANK(D277),"",INDEX(ΑΜΚ,MATCH(D277,Data!$F$2:$F$999,0),1))</f>
        <v/>
      </c>
      <c r="F277" s="58" t="str">
        <f t="shared" si="4"/>
        <v/>
      </c>
      <c r="G277" s="59"/>
    </row>
    <row r="278" spans="1:7" ht="14.25" customHeight="1" x14ac:dyDescent="0.35">
      <c r="A278" s="116" t="s">
        <v>1124</v>
      </c>
      <c r="B278" s="117"/>
      <c r="C278" s="118"/>
      <c r="D278" s="118"/>
      <c r="E278" s="58" t="str">
        <f>IF(ISBLANK(D278),"",INDEX(ΑΜΚ,MATCH(D278,Data!$F$2:$F$999,0),1))</f>
        <v/>
      </c>
      <c r="F278" s="58" t="str">
        <f t="shared" si="4"/>
        <v/>
      </c>
      <c r="G278" s="59"/>
    </row>
    <row r="279" spans="1:7" ht="14.25" customHeight="1" x14ac:dyDescent="0.35">
      <c r="A279" s="116" t="s">
        <v>1124</v>
      </c>
      <c r="B279" s="117"/>
      <c r="C279" s="118"/>
      <c r="D279" s="118"/>
      <c r="E279" s="58" t="str">
        <f>IF(ISBLANK(D279),"",INDEX(ΑΜΚ,MATCH(D279,Data!$F$2:$F$999,0),1))</f>
        <v/>
      </c>
      <c r="F279" s="58" t="str">
        <f t="shared" si="4"/>
        <v/>
      </c>
      <c r="G279" s="59"/>
    </row>
    <row r="280" spans="1:7" ht="14.25" customHeight="1" x14ac:dyDescent="0.35">
      <c r="A280" s="116" t="s">
        <v>1124</v>
      </c>
      <c r="B280" s="117"/>
      <c r="C280" s="118"/>
      <c r="D280" s="118"/>
      <c r="E280" s="58" t="str">
        <f>IF(ISBLANK(D280),"",INDEX(ΑΜΚ,MATCH(D280,Data!$F$2:$F$999,0),1))</f>
        <v/>
      </c>
      <c r="F280" s="58" t="str">
        <f t="shared" si="4"/>
        <v/>
      </c>
      <c r="G280" s="59"/>
    </row>
    <row r="281" spans="1:7" ht="14.25" customHeight="1" x14ac:dyDescent="0.35">
      <c r="A281" s="116" t="s">
        <v>1124</v>
      </c>
      <c r="B281" s="117"/>
      <c r="C281" s="118"/>
      <c r="D281" s="118"/>
      <c r="E281" s="58" t="str">
        <f>IF(ISBLANK(D281),"",INDEX(ΑΜΚ,MATCH(D281,Data!$F$2:$F$999,0),1))</f>
        <v/>
      </c>
      <c r="F281" s="58" t="str">
        <f t="shared" si="4"/>
        <v/>
      </c>
      <c r="G281" s="59"/>
    </row>
    <row r="282" spans="1:7" ht="14.25" customHeight="1" x14ac:dyDescent="0.35">
      <c r="A282" s="116" t="s">
        <v>1124</v>
      </c>
      <c r="B282" s="117"/>
      <c r="C282" s="118"/>
      <c r="D282" s="118"/>
      <c r="E282" s="58" t="str">
        <f>IF(ISBLANK(D282),"",INDEX(ΑΜΚ,MATCH(D282,Data!$F$2:$F$999,0),1))</f>
        <v/>
      </c>
      <c r="F282" s="58" t="str">
        <f t="shared" si="4"/>
        <v/>
      </c>
      <c r="G282" s="59"/>
    </row>
    <row r="283" spans="1:7" ht="14.25" customHeight="1" x14ac:dyDescent="0.35">
      <c r="A283" s="116" t="s">
        <v>1124</v>
      </c>
      <c r="B283" s="117"/>
      <c r="C283" s="118"/>
      <c r="D283" s="118"/>
      <c r="E283" s="58" t="str">
        <f>IF(ISBLANK(D283),"",INDEX(ΑΜΚ,MATCH(D283,Data!$F$2:$F$999,0),1))</f>
        <v/>
      </c>
      <c r="F283" s="58" t="str">
        <f t="shared" si="4"/>
        <v/>
      </c>
      <c r="G283" s="59"/>
    </row>
    <row r="284" spans="1:7" ht="14.25" customHeight="1" x14ac:dyDescent="0.35">
      <c r="A284" s="116" t="s">
        <v>1124</v>
      </c>
      <c r="B284" s="117"/>
      <c r="C284" s="118"/>
      <c r="D284" s="118"/>
      <c r="E284" s="58" t="str">
        <f>IF(ISBLANK(D284),"",INDEX(ΑΜΚ,MATCH(D284,Data!$F$2:$F$999,0),1))</f>
        <v/>
      </c>
      <c r="F284" s="58" t="str">
        <f t="shared" si="4"/>
        <v/>
      </c>
      <c r="G284" s="59"/>
    </row>
    <row r="285" spans="1:7" ht="14.25" customHeight="1" x14ac:dyDescent="0.35">
      <c r="A285" s="116" t="s">
        <v>1124</v>
      </c>
      <c r="B285" s="117"/>
      <c r="C285" s="118"/>
      <c r="D285" s="118"/>
      <c r="E285" s="58" t="str">
        <f>IF(ISBLANK(D285),"",INDEX(ΑΜΚ,MATCH(D285,Data!$F$2:$F$999,0),1))</f>
        <v/>
      </c>
      <c r="F285" s="58" t="str">
        <f t="shared" si="4"/>
        <v/>
      </c>
      <c r="G285" s="59"/>
    </row>
    <row r="286" spans="1:7" ht="14.25" customHeight="1" x14ac:dyDescent="0.35">
      <c r="A286" s="116" t="s">
        <v>1124</v>
      </c>
      <c r="B286" s="117"/>
      <c r="C286" s="118"/>
      <c r="D286" s="118"/>
      <c r="E286" s="58" t="str">
        <f>IF(ISBLANK(D286),"",INDEX(ΑΜΚ,MATCH(D286,Data!$F$2:$F$999,0),1))</f>
        <v/>
      </c>
      <c r="F286" s="58" t="str">
        <f t="shared" si="4"/>
        <v/>
      </c>
      <c r="G286" s="59"/>
    </row>
    <row r="287" spans="1:7" ht="14.25" customHeight="1" x14ac:dyDescent="0.35">
      <c r="A287" s="116" t="s">
        <v>1124</v>
      </c>
      <c r="B287" s="117"/>
      <c r="C287" s="118"/>
      <c r="D287" s="118"/>
      <c r="E287" s="58" t="str">
        <f>IF(ISBLANK(D287),"",INDEX(ΑΜΚ,MATCH(D287,Data!$F$2:$F$999,0),1))</f>
        <v/>
      </c>
      <c r="F287" s="58" t="str">
        <f t="shared" si="4"/>
        <v/>
      </c>
      <c r="G287" s="59"/>
    </row>
    <row r="288" spans="1:7" ht="14.25" customHeight="1" x14ac:dyDescent="0.35">
      <c r="A288" s="116" t="s">
        <v>1124</v>
      </c>
      <c r="B288" s="117"/>
      <c r="C288" s="118"/>
      <c r="D288" s="118"/>
      <c r="E288" s="58" t="str">
        <f>IF(ISBLANK(D288),"",INDEX(ΑΜΚ,MATCH(D288,Data!$F$2:$F$999,0),1))</f>
        <v/>
      </c>
      <c r="F288" s="58" t="str">
        <f t="shared" si="4"/>
        <v/>
      </c>
      <c r="G288" s="59"/>
    </row>
    <row r="289" spans="1:7" ht="14.25" customHeight="1" x14ac:dyDescent="0.35">
      <c r="A289" s="116" t="s">
        <v>1124</v>
      </c>
      <c r="B289" s="117"/>
      <c r="C289" s="118"/>
      <c r="D289" s="118"/>
      <c r="E289" s="58" t="str">
        <f>IF(ISBLANK(D289),"",INDEX(ΑΜΚ,MATCH(D289,Data!$F$2:$F$999,0),1))</f>
        <v/>
      </c>
      <c r="F289" s="58" t="str">
        <f t="shared" si="4"/>
        <v/>
      </c>
      <c r="G289" s="59"/>
    </row>
    <row r="290" spans="1:7" ht="14.25" customHeight="1" x14ac:dyDescent="0.35">
      <c r="A290" s="116" t="s">
        <v>1124</v>
      </c>
      <c r="B290" s="117"/>
      <c r="C290" s="118"/>
      <c r="D290" s="118"/>
      <c r="E290" s="58" t="str">
        <f>IF(ISBLANK(D290),"",INDEX(ΑΜΚ,MATCH(D290,Data!$F$2:$F$999,0),1))</f>
        <v/>
      </c>
      <c r="F290" s="58" t="str">
        <f t="shared" si="4"/>
        <v/>
      </c>
      <c r="G290" s="59"/>
    </row>
    <row r="291" spans="1:7" ht="14.25" customHeight="1" x14ac:dyDescent="0.35">
      <c r="A291" s="116" t="s">
        <v>1124</v>
      </c>
      <c r="B291" s="117"/>
      <c r="C291" s="118"/>
      <c r="D291" s="118"/>
      <c r="E291" s="58" t="str">
        <f>IF(ISBLANK(D291),"",INDEX(ΑΜΚ,MATCH(D291,Data!$F$2:$F$999,0),1))</f>
        <v/>
      </c>
      <c r="F291" s="58" t="str">
        <f t="shared" si="4"/>
        <v/>
      </c>
      <c r="G291" s="59"/>
    </row>
    <row r="292" spans="1:7" ht="14.25" customHeight="1" x14ac:dyDescent="0.35">
      <c r="A292" s="116" t="s">
        <v>1124</v>
      </c>
      <c r="B292" s="117"/>
      <c r="C292" s="118"/>
      <c r="D292" s="118"/>
      <c r="E292" s="58" t="str">
        <f>IF(ISBLANK(D292),"",INDEX(ΑΜΚ,MATCH(D292,Data!$F$2:$F$999,0),1))</f>
        <v/>
      </c>
      <c r="F292" s="58" t="str">
        <f t="shared" si="4"/>
        <v/>
      </c>
      <c r="G292" s="59"/>
    </row>
    <row r="293" spans="1:7" ht="14.25" customHeight="1" x14ac:dyDescent="0.35">
      <c r="A293" s="116" t="s">
        <v>1124</v>
      </c>
      <c r="B293" s="117"/>
      <c r="C293" s="118"/>
      <c r="D293" s="118"/>
      <c r="E293" s="58" t="str">
        <f>IF(ISBLANK(D293),"",INDEX(ΑΜΚ,MATCH(D293,Data!$F$2:$F$999,0),1))</f>
        <v/>
      </c>
      <c r="F293" s="58" t="str">
        <f t="shared" si="4"/>
        <v/>
      </c>
      <c r="G293" s="59"/>
    </row>
    <row r="294" spans="1:7" ht="14.25" customHeight="1" x14ac:dyDescent="0.35">
      <c r="A294" s="116" t="s">
        <v>1124</v>
      </c>
      <c r="B294" s="117"/>
      <c r="C294" s="118"/>
      <c r="D294" s="118"/>
      <c r="E294" s="58" t="str">
        <f>IF(ISBLANK(D294),"",INDEX(ΑΜΚ,MATCH(D294,Data!$F$2:$F$999,0),1))</f>
        <v/>
      </c>
      <c r="F294" s="58" t="str">
        <f t="shared" si="4"/>
        <v/>
      </c>
      <c r="G294" s="59"/>
    </row>
    <row r="295" spans="1:7" ht="14.25" customHeight="1" x14ac:dyDescent="0.35">
      <c r="A295" s="116" t="s">
        <v>1124</v>
      </c>
      <c r="B295" s="117"/>
      <c r="C295" s="118"/>
      <c r="D295" s="118"/>
      <c r="E295" s="58" t="str">
        <f>IF(ISBLANK(D295),"",INDEX(ΑΜΚ,MATCH(D295,Data!$F$2:$F$999,0),1))</f>
        <v/>
      </c>
      <c r="F295" s="58" t="str">
        <f t="shared" si="4"/>
        <v/>
      </c>
      <c r="G295" s="59"/>
    </row>
    <row r="296" spans="1:7" ht="14.25" customHeight="1" x14ac:dyDescent="0.35">
      <c r="A296" s="116" t="s">
        <v>1124</v>
      </c>
      <c r="B296" s="117"/>
      <c r="C296" s="118"/>
      <c r="D296" s="118"/>
      <c r="E296" s="58" t="str">
        <f>IF(ISBLANK(D296),"",INDEX(ΑΜΚ,MATCH(D296,Data!$F$2:$F$999,0),1))</f>
        <v/>
      </c>
      <c r="F296" s="58" t="str">
        <f t="shared" si="4"/>
        <v/>
      </c>
      <c r="G296" s="59"/>
    </row>
    <row r="297" spans="1:7" ht="14.25" customHeight="1" x14ac:dyDescent="0.35">
      <c r="A297" s="116" t="s">
        <v>1124</v>
      </c>
      <c r="B297" s="117"/>
      <c r="C297" s="118"/>
      <c r="D297" s="118"/>
      <c r="E297" s="58" t="str">
        <f>IF(ISBLANK(D297),"",INDEX(ΑΜΚ,MATCH(D297,Data!$F$2:$F$999,0),1))</f>
        <v/>
      </c>
      <c r="F297" s="58" t="str">
        <f t="shared" si="4"/>
        <v/>
      </c>
      <c r="G297" s="59"/>
    </row>
    <row r="298" spans="1:7" ht="14.25" customHeight="1" x14ac:dyDescent="0.35">
      <c r="A298" s="116" t="s">
        <v>1124</v>
      </c>
      <c r="B298" s="117"/>
      <c r="C298" s="118"/>
      <c r="D298" s="118"/>
      <c r="E298" s="58" t="str">
        <f>IF(ISBLANK(D298),"",INDEX(ΑΜΚ,MATCH(D298,Data!$F$2:$F$999,0),1))</f>
        <v/>
      </c>
      <c r="F298" s="58" t="str">
        <f t="shared" si="4"/>
        <v/>
      </c>
      <c r="G298" s="59"/>
    </row>
    <row r="299" spans="1:7" ht="14.25" customHeight="1" x14ac:dyDescent="0.35">
      <c r="A299" s="116" t="s">
        <v>1124</v>
      </c>
      <c r="B299" s="117"/>
      <c r="C299" s="118"/>
      <c r="D299" s="118"/>
      <c r="E299" s="58" t="str">
        <f>IF(ISBLANK(D299),"",INDEX(ΑΜΚ,MATCH(D299,Data!$F$2:$F$999,0),1))</f>
        <v/>
      </c>
      <c r="F299" s="58" t="str">
        <f t="shared" si="4"/>
        <v/>
      </c>
      <c r="G299" s="59"/>
    </row>
    <row r="300" spans="1:7" ht="14.25" customHeight="1" x14ac:dyDescent="0.35">
      <c r="A300" s="116" t="s">
        <v>1124</v>
      </c>
      <c r="B300" s="117"/>
      <c r="C300" s="118"/>
      <c r="D300" s="118"/>
      <c r="E300" s="58" t="str">
        <f>IF(ISBLANK(D300),"",INDEX(ΑΜΚ,MATCH(D300,Data!$F$2:$F$999,0),1))</f>
        <v/>
      </c>
      <c r="F300" s="58" t="str">
        <f t="shared" si="4"/>
        <v/>
      </c>
      <c r="G300" s="59"/>
    </row>
    <row r="301" spans="1:7" ht="14.25" customHeight="1" x14ac:dyDescent="0.35">
      <c r="A301" s="116" t="s">
        <v>1124</v>
      </c>
      <c r="B301" s="117"/>
      <c r="C301" s="118"/>
      <c r="D301" s="118"/>
      <c r="E301" s="58" t="str">
        <f>IF(ISBLANK(D301),"",INDEX(ΑΜΚ,MATCH(D301,Data!$F$2:$F$999,0),1))</f>
        <v/>
      </c>
      <c r="F301" s="58" t="str">
        <f t="shared" si="4"/>
        <v/>
      </c>
      <c r="G301" s="59"/>
    </row>
    <row r="302" spans="1:7" ht="14.25" customHeight="1" x14ac:dyDescent="0.35">
      <c r="A302" s="116" t="s">
        <v>1124</v>
      </c>
      <c r="B302" s="117"/>
      <c r="C302" s="118"/>
      <c r="D302" s="118"/>
      <c r="E302" s="58" t="str">
        <f>IF(ISBLANK(D302),"",INDEX(ΑΜΚ,MATCH(D302,Data!$F$2:$F$999,0),1))</f>
        <v/>
      </c>
      <c r="F302" s="58" t="str">
        <f t="shared" si="4"/>
        <v/>
      </c>
      <c r="G302" s="59"/>
    </row>
    <row r="303" spans="1:7" ht="14.25" customHeight="1" x14ac:dyDescent="0.35">
      <c r="A303" s="116" t="s">
        <v>1124</v>
      </c>
      <c r="B303" s="117"/>
      <c r="C303" s="118"/>
      <c r="D303" s="118"/>
      <c r="E303" s="58" t="str">
        <f>IF(ISBLANK(D303),"",INDEX(ΑΜΚ,MATCH(D303,Data!$F$2:$F$999,0),1))</f>
        <v/>
      </c>
      <c r="F303" s="58" t="str">
        <f t="shared" si="4"/>
        <v/>
      </c>
      <c r="G303" s="59"/>
    </row>
    <row r="304" spans="1:7" ht="14.25" customHeight="1" x14ac:dyDescent="0.35">
      <c r="A304" s="116" t="s">
        <v>1124</v>
      </c>
      <c r="B304" s="117"/>
      <c r="C304" s="118"/>
      <c r="D304" s="118"/>
      <c r="E304" s="58" t="str">
        <f>IF(ISBLANK(D304),"",INDEX(ΑΜΚ,MATCH(D304,Data!$F$2:$F$999,0),1))</f>
        <v/>
      </c>
      <c r="F304" s="58" t="str">
        <f t="shared" si="4"/>
        <v/>
      </c>
      <c r="G304" s="59"/>
    </row>
    <row r="305" spans="1:7" ht="14.25" customHeight="1" x14ac:dyDescent="0.35">
      <c r="A305" s="116" t="s">
        <v>1124</v>
      </c>
      <c r="B305" s="117"/>
      <c r="C305" s="118"/>
      <c r="D305" s="118"/>
      <c r="E305" s="58" t="str">
        <f>IF(ISBLANK(D305),"",INDEX(ΑΜΚ,MATCH(D305,Data!$F$2:$F$999,0),1))</f>
        <v/>
      </c>
      <c r="F305" s="58" t="str">
        <f t="shared" si="4"/>
        <v/>
      </c>
      <c r="G305" s="59"/>
    </row>
    <row r="306" spans="1:7" ht="14.25" customHeight="1" x14ac:dyDescent="0.35">
      <c r="A306" s="116" t="s">
        <v>1124</v>
      </c>
      <c r="B306" s="117"/>
      <c r="C306" s="118"/>
      <c r="D306" s="118"/>
      <c r="E306" s="58" t="str">
        <f>IF(ISBLANK(D306),"",INDEX(ΑΜΚ,MATCH(D306,Data!$F$2:$F$999,0),1))</f>
        <v/>
      </c>
      <c r="F306" s="58" t="str">
        <f t="shared" si="4"/>
        <v/>
      </c>
      <c r="G306" s="59"/>
    </row>
    <row r="307" spans="1:7" ht="14.25" customHeight="1" x14ac:dyDescent="0.35">
      <c r="A307" s="116" t="s">
        <v>1124</v>
      </c>
      <c r="B307" s="117"/>
      <c r="C307" s="118"/>
      <c r="D307" s="118"/>
      <c r="E307" s="58" t="str">
        <f>IF(ISBLANK(D307),"",INDEX(ΑΜΚ,MATCH(D307,Data!$F$2:$F$999,0),1))</f>
        <v/>
      </c>
      <c r="F307" s="58" t="str">
        <f t="shared" si="4"/>
        <v/>
      </c>
      <c r="G307" s="59"/>
    </row>
    <row r="308" spans="1:7" ht="14.25" customHeight="1" x14ac:dyDescent="0.35">
      <c r="A308" s="116" t="s">
        <v>1124</v>
      </c>
      <c r="B308" s="117"/>
      <c r="C308" s="118"/>
      <c r="D308" s="118"/>
      <c r="E308" s="58" t="str">
        <f>IF(ISBLANK(D308),"",INDEX(ΑΜΚ,MATCH(D308,Data!$F$2:$F$999,0),1))</f>
        <v/>
      </c>
      <c r="F308" s="58" t="str">
        <f t="shared" si="4"/>
        <v/>
      </c>
      <c r="G308" s="59"/>
    </row>
    <row r="309" spans="1:7" ht="14.25" customHeight="1" x14ac:dyDescent="0.35">
      <c r="A309" s="116" t="s">
        <v>1124</v>
      </c>
      <c r="B309" s="117"/>
      <c r="C309" s="118"/>
      <c r="D309" s="118"/>
      <c r="E309" s="58" t="str">
        <f>IF(ISBLANK(D309),"",INDEX(ΑΜΚ,MATCH(D309,Data!$F$2:$F$999,0),1))</f>
        <v/>
      </c>
      <c r="F309" s="58" t="str">
        <f t="shared" si="4"/>
        <v/>
      </c>
      <c r="G309" s="59"/>
    </row>
    <row r="310" spans="1:7" ht="14.25" customHeight="1" x14ac:dyDescent="0.35">
      <c r="A310" s="116" t="s">
        <v>1124</v>
      </c>
      <c r="B310" s="117"/>
      <c r="C310" s="118"/>
      <c r="D310" s="118"/>
      <c r="E310" s="58" t="str">
        <f>IF(ISBLANK(D310),"",INDEX(ΑΜΚ,MATCH(D310,Data!$F$2:$F$999,0),1))</f>
        <v/>
      </c>
      <c r="F310" s="58" t="str">
        <f t="shared" si="4"/>
        <v/>
      </c>
      <c r="G310" s="59"/>
    </row>
    <row r="311" spans="1:7" ht="14.25" customHeight="1" x14ac:dyDescent="0.35">
      <c r="A311" s="116" t="s">
        <v>1124</v>
      </c>
      <c r="B311" s="117"/>
      <c r="C311" s="118"/>
      <c r="D311" s="118"/>
      <c r="E311" s="58" t="str">
        <f>IF(ISBLANK(D311),"",INDEX(ΑΜΚ,MATCH(D311,Data!$F$2:$F$999,0),1))</f>
        <v/>
      </c>
      <c r="F311" s="58" t="str">
        <f t="shared" si="4"/>
        <v/>
      </c>
      <c r="G311" s="59"/>
    </row>
    <row r="312" spans="1:7" ht="14.25" customHeight="1" x14ac:dyDescent="0.35">
      <c r="A312" s="116" t="s">
        <v>1124</v>
      </c>
      <c r="B312" s="117"/>
      <c r="C312" s="118"/>
      <c r="D312" s="118"/>
      <c r="E312" s="58" t="str">
        <f>IF(ISBLANK(D312),"",INDEX(ΑΜΚ,MATCH(D312,Data!$F$2:$F$999,0),1))</f>
        <v/>
      </c>
      <c r="F312" s="58" t="str">
        <f t="shared" si="4"/>
        <v/>
      </c>
      <c r="G312" s="59"/>
    </row>
    <row r="313" spans="1:7" ht="14.25" customHeight="1" x14ac:dyDescent="0.35">
      <c r="A313" s="116" t="s">
        <v>1124</v>
      </c>
      <c r="B313" s="117"/>
      <c r="C313" s="118"/>
      <c r="D313" s="118"/>
      <c r="E313" s="58" t="str">
        <f>IF(ISBLANK(D313),"",INDEX(ΑΜΚ,MATCH(D313,Data!$F$2:$F$999,0),1))</f>
        <v/>
      </c>
      <c r="F313" s="58" t="str">
        <f t="shared" si="4"/>
        <v/>
      </c>
      <c r="G313" s="59"/>
    </row>
    <row r="314" spans="1:7" ht="14.25" customHeight="1" x14ac:dyDescent="0.35">
      <c r="A314" s="116" t="s">
        <v>1124</v>
      </c>
      <c r="B314" s="117"/>
      <c r="C314" s="118"/>
      <c r="D314" s="118"/>
      <c r="E314" s="58" t="str">
        <f>IF(ISBLANK(D314),"",INDEX(ΑΜΚ,MATCH(D314,Data!$F$2:$F$999,0),1))</f>
        <v/>
      </c>
      <c r="F314" s="58" t="str">
        <f t="shared" si="4"/>
        <v/>
      </c>
      <c r="G314" s="59"/>
    </row>
    <row r="315" spans="1:7" ht="14.25" customHeight="1" x14ac:dyDescent="0.35">
      <c r="A315" s="116" t="s">
        <v>1124</v>
      </c>
      <c r="B315" s="117"/>
      <c r="C315" s="118"/>
      <c r="D315" s="118"/>
      <c r="E315" s="58" t="str">
        <f>IF(ISBLANK(D315),"",INDEX(ΑΜΚ,MATCH(D315,Data!$F$2:$F$999,0),1))</f>
        <v/>
      </c>
      <c r="F315" s="58" t="str">
        <f t="shared" si="4"/>
        <v/>
      </c>
      <c r="G315" s="59"/>
    </row>
    <row r="316" spans="1:7" ht="14.25" customHeight="1" x14ac:dyDescent="0.35">
      <c r="A316" s="116" t="s">
        <v>1124</v>
      </c>
      <c r="B316" s="117"/>
      <c r="C316" s="118"/>
      <c r="D316" s="118"/>
      <c r="E316" s="58" t="str">
        <f>IF(ISBLANK(D316),"",INDEX(ΑΜΚ,MATCH(D316,Data!$F$2:$F$999,0),1))</f>
        <v/>
      </c>
      <c r="F316" s="58" t="str">
        <f t="shared" si="4"/>
        <v/>
      </c>
      <c r="G316" s="59"/>
    </row>
    <row r="317" spans="1:7" ht="14.25" customHeight="1" x14ac:dyDescent="0.35">
      <c r="A317" s="116" t="s">
        <v>1124</v>
      </c>
      <c r="B317" s="117"/>
      <c r="C317" s="118"/>
      <c r="D317" s="118"/>
      <c r="E317" s="58" t="str">
        <f>IF(ISBLANK(D317),"",INDEX(ΑΜΚ,MATCH(D317,Data!$F$2:$F$999,0),1))</f>
        <v/>
      </c>
      <c r="F317" s="58" t="str">
        <f t="shared" si="4"/>
        <v/>
      </c>
      <c r="G317" s="59"/>
    </row>
    <row r="318" spans="1:7" ht="14.25" customHeight="1" x14ac:dyDescent="0.35">
      <c r="A318" s="116" t="s">
        <v>1124</v>
      </c>
      <c r="B318" s="117"/>
      <c r="C318" s="118"/>
      <c r="D318" s="118"/>
      <c r="E318" s="58" t="str">
        <f>IF(ISBLANK(D318),"",INDEX(ΑΜΚ,MATCH(D318,Data!$F$2:$F$999,0),1))</f>
        <v/>
      </c>
      <c r="F318" s="58" t="str">
        <f t="shared" si="4"/>
        <v/>
      </c>
      <c r="G318" s="59"/>
    </row>
    <row r="319" spans="1:7" ht="14.25" customHeight="1" x14ac:dyDescent="0.35">
      <c r="A319" s="116" t="s">
        <v>1124</v>
      </c>
      <c r="B319" s="117"/>
      <c r="C319" s="118"/>
      <c r="D319" s="118"/>
      <c r="E319" s="58" t="str">
        <f>IF(ISBLANK(D319),"",INDEX(ΑΜΚ,MATCH(D319,Data!$F$2:$F$999,0),1))</f>
        <v/>
      </c>
      <c r="F319" s="58" t="str">
        <f t="shared" si="4"/>
        <v/>
      </c>
      <c r="G319" s="59"/>
    </row>
    <row r="320" spans="1:7" ht="14.25" customHeight="1" x14ac:dyDescent="0.35">
      <c r="A320" s="116" t="s">
        <v>1124</v>
      </c>
      <c r="B320" s="117"/>
      <c r="C320" s="118"/>
      <c r="D320" s="118"/>
      <c r="E320" s="58" t="str">
        <f>IF(ISBLANK(D320),"",INDEX(ΑΜΚ,MATCH(D320,Data!$F$2:$F$999,0),1))</f>
        <v/>
      </c>
      <c r="F320" s="58" t="str">
        <f t="shared" si="4"/>
        <v/>
      </c>
      <c r="G320" s="59"/>
    </row>
    <row r="321" spans="1:7" ht="14.25" customHeight="1" x14ac:dyDescent="0.35">
      <c r="A321" s="116" t="s">
        <v>1124</v>
      </c>
      <c r="B321" s="117"/>
      <c r="C321" s="118"/>
      <c r="D321" s="118"/>
      <c r="E321" s="58" t="str">
        <f>IF(ISBLANK(D321),"",INDEX(ΑΜΚ,MATCH(D321,Data!$F$2:$F$999,0),1))</f>
        <v/>
      </c>
      <c r="F321" s="58" t="str">
        <f t="shared" si="4"/>
        <v/>
      </c>
      <c r="G321" s="59"/>
    </row>
    <row r="322" spans="1:7" ht="14.25" customHeight="1" x14ac:dyDescent="0.35">
      <c r="A322" s="116" t="s">
        <v>1124</v>
      </c>
      <c r="B322" s="117"/>
      <c r="C322" s="118"/>
      <c r="D322" s="118"/>
      <c r="E322" s="58" t="str">
        <f>IF(ISBLANK(D322),"",INDEX(ΑΜΚ,MATCH(D322,Data!$F$2:$F$999,0),1))</f>
        <v/>
      </c>
      <c r="F322" s="58" t="str">
        <f t="shared" ref="F322:F385" si="5">IF(ISBLANK(C322),"",INDEX(ΚΩΔ_ΜΑΘΗΜ_ΑΙΣΘ_Γ1,MATCH(C322,ΜΑΘΗΜ_ΑΙΣΘ_Γ1,0)))</f>
        <v/>
      </c>
      <c r="G322" s="59"/>
    </row>
    <row r="323" spans="1:7" ht="14.25" customHeight="1" x14ac:dyDescent="0.35">
      <c r="A323" s="116" t="s">
        <v>1124</v>
      </c>
      <c r="B323" s="117"/>
      <c r="C323" s="118"/>
      <c r="D323" s="118"/>
      <c r="E323" s="58" t="str">
        <f>IF(ISBLANK(D323),"",INDEX(ΑΜΚ,MATCH(D323,Data!$F$2:$F$999,0),1))</f>
        <v/>
      </c>
      <c r="F323" s="58" t="str">
        <f t="shared" si="5"/>
        <v/>
      </c>
      <c r="G323" s="59"/>
    </row>
    <row r="324" spans="1:7" ht="14.25" customHeight="1" x14ac:dyDescent="0.35">
      <c r="A324" s="116" t="s">
        <v>1124</v>
      </c>
      <c r="B324" s="117"/>
      <c r="C324" s="118"/>
      <c r="D324" s="118"/>
      <c r="E324" s="58" t="str">
        <f>IF(ISBLANK(D324),"",INDEX(ΑΜΚ,MATCH(D324,Data!$F$2:$F$999,0),1))</f>
        <v/>
      </c>
      <c r="F324" s="58" t="str">
        <f t="shared" si="5"/>
        <v/>
      </c>
      <c r="G324" s="59"/>
    </row>
    <row r="325" spans="1:7" ht="14.25" customHeight="1" x14ac:dyDescent="0.35">
      <c r="A325" s="116" t="s">
        <v>1124</v>
      </c>
      <c r="B325" s="117"/>
      <c r="C325" s="118"/>
      <c r="D325" s="118"/>
      <c r="E325" s="58" t="str">
        <f>IF(ISBLANK(D325),"",INDEX(ΑΜΚ,MATCH(D325,Data!$F$2:$F$999,0),1))</f>
        <v/>
      </c>
      <c r="F325" s="58" t="str">
        <f t="shared" si="5"/>
        <v/>
      </c>
      <c r="G325" s="59"/>
    </row>
    <row r="326" spans="1:7" ht="14.25" customHeight="1" x14ac:dyDescent="0.35">
      <c r="A326" s="116" t="s">
        <v>1124</v>
      </c>
      <c r="B326" s="117"/>
      <c r="C326" s="118"/>
      <c r="D326" s="118"/>
      <c r="E326" s="58" t="str">
        <f>IF(ISBLANK(D326),"",INDEX(ΑΜΚ,MATCH(D326,Data!$F$2:$F$999,0),1))</f>
        <v/>
      </c>
      <c r="F326" s="58" t="str">
        <f t="shared" si="5"/>
        <v/>
      </c>
      <c r="G326" s="59"/>
    </row>
    <row r="327" spans="1:7" ht="14.25" customHeight="1" x14ac:dyDescent="0.35">
      <c r="A327" s="116" t="s">
        <v>1124</v>
      </c>
      <c r="B327" s="117"/>
      <c r="C327" s="118"/>
      <c r="D327" s="118"/>
      <c r="E327" s="58" t="str">
        <f>IF(ISBLANK(D327),"",INDEX(ΑΜΚ,MATCH(D327,Data!$F$2:$F$999,0),1))</f>
        <v/>
      </c>
      <c r="F327" s="58" t="str">
        <f t="shared" si="5"/>
        <v/>
      </c>
      <c r="G327" s="59"/>
    </row>
    <row r="328" spans="1:7" ht="14.25" customHeight="1" x14ac:dyDescent="0.35">
      <c r="A328" s="116" t="s">
        <v>1124</v>
      </c>
      <c r="B328" s="117"/>
      <c r="C328" s="118"/>
      <c r="D328" s="118"/>
      <c r="E328" s="58" t="str">
        <f>IF(ISBLANK(D328),"",INDEX(ΑΜΚ,MATCH(D328,Data!$F$2:$F$999,0),1))</f>
        <v/>
      </c>
      <c r="F328" s="58" t="str">
        <f t="shared" si="5"/>
        <v/>
      </c>
      <c r="G328" s="59"/>
    </row>
    <row r="329" spans="1:7" ht="14.25" customHeight="1" x14ac:dyDescent="0.35">
      <c r="A329" s="116" t="s">
        <v>1124</v>
      </c>
      <c r="B329" s="117"/>
      <c r="C329" s="118"/>
      <c r="D329" s="118"/>
      <c r="E329" s="58" t="str">
        <f>IF(ISBLANK(D329),"",INDEX(ΑΜΚ,MATCH(D329,Data!$F$2:$F$999,0),1))</f>
        <v/>
      </c>
      <c r="F329" s="58" t="str">
        <f t="shared" si="5"/>
        <v/>
      </c>
      <c r="G329" s="59"/>
    </row>
    <row r="330" spans="1:7" ht="14.25" customHeight="1" x14ac:dyDescent="0.35">
      <c r="A330" s="116" t="s">
        <v>1124</v>
      </c>
      <c r="B330" s="117"/>
      <c r="C330" s="118"/>
      <c r="D330" s="118"/>
      <c r="E330" s="58" t="str">
        <f>IF(ISBLANK(D330),"",INDEX(ΑΜΚ,MATCH(D330,Data!$F$2:$F$999,0),1))</f>
        <v/>
      </c>
      <c r="F330" s="58" t="str">
        <f t="shared" si="5"/>
        <v/>
      </c>
      <c r="G330" s="59"/>
    </row>
    <row r="331" spans="1:7" ht="14.25" customHeight="1" x14ac:dyDescent="0.35">
      <c r="A331" s="116" t="s">
        <v>1124</v>
      </c>
      <c r="B331" s="117"/>
      <c r="C331" s="118"/>
      <c r="D331" s="118"/>
      <c r="E331" s="58" t="str">
        <f>IF(ISBLANK(D331),"",INDEX(ΑΜΚ,MATCH(D331,Data!$F$2:$F$999,0),1))</f>
        <v/>
      </c>
      <c r="F331" s="58" t="str">
        <f t="shared" si="5"/>
        <v/>
      </c>
      <c r="G331" s="59"/>
    </row>
    <row r="332" spans="1:7" ht="14.25" customHeight="1" x14ac:dyDescent="0.35">
      <c r="A332" s="116" t="s">
        <v>1124</v>
      </c>
      <c r="B332" s="117"/>
      <c r="C332" s="118"/>
      <c r="D332" s="118"/>
      <c r="E332" s="58" t="str">
        <f>IF(ISBLANK(D332),"",INDEX(ΑΜΚ,MATCH(D332,Data!$F$2:$F$999,0),1))</f>
        <v/>
      </c>
      <c r="F332" s="58" t="str">
        <f t="shared" si="5"/>
        <v/>
      </c>
      <c r="G332" s="59"/>
    </row>
    <row r="333" spans="1:7" ht="14.25" customHeight="1" x14ac:dyDescent="0.35">
      <c r="A333" s="116" t="s">
        <v>1124</v>
      </c>
      <c r="B333" s="117"/>
      <c r="C333" s="118"/>
      <c r="D333" s="118"/>
      <c r="E333" s="58" t="str">
        <f>IF(ISBLANK(D333),"",INDEX(ΑΜΚ,MATCH(D333,Data!$F$2:$F$999,0),1))</f>
        <v/>
      </c>
      <c r="F333" s="58" t="str">
        <f t="shared" si="5"/>
        <v/>
      </c>
      <c r="G333" s="59"/>
    </row>
    <row r="334" spans="1:7" ht="14.25" customHeight="1" x14ac:dyDescent="0.35">
      <c r="A334" s="116" t="s">
        <v>1124</v>
      </c>
      <c r="B334" s="117"/>
      <c r="C334" s="118"/>
      <c r="D334" s="118"/>
      <c r="E334" s="58" t="str">
        <f>IF(ISBLANK(D334),"",INDEX(ΑΜΚ,MATCH(D334,Data!$F$2:$F$999,0),1))</f>
        <v/>
      </c>
      <c r="F334" s="58" t="str">
        <f t="shared" si="5"/>
        <v/>
      </c>
      <c r="G334" s="59"/>
    </row>
    <row r="335" spans="1:7" ht="14.25" customHeight="1" x14ac:dyDescent="0.35">
      <c r="A335" s="116" t="s">
        <v>1124</v>
      </c>
      <c r="B335" s="117"/>
      <c r="C335" s="118"/>
      <c r="D335" s="118"/>
      <c r="E335" s="58" t="str">
        <f>IF(ISBLANK(D335),"",INDEX(ΑΜΚ,MATCH(D335,Data!$F$2:$F$999,0),1))</f>
        <v/>
      </c>
      <c r="F335" s="58" t="str">
        <f t="shared" si="5"/>
        <v/>
      </c>
      <c r="G335" s="59"/>
    </row>
    <row r="336" spans="1:7" ht="14.25" customHeight="1" x14ac:dyDescent="0.35">
      <c r="A336" s="116" t="s">
        <v>1124</v>
      </c>
      <c r="B336" s="117"/>
      <c r="C336" s="118"/>
      <c r="D336" s="118"/>
      <c r="E336" s="58" t="str">
        <f>IF(ISBLANK(D336),"",INDEX(ΑΜΚ,MATCH(D336,Data!$F$2:$F$999,0),1))</f>
        <v/>
      </c>
      <c r="F336" s="58" t="str">
        <f t="shared" si="5"/>
        <v/>
      </c>
      <c r="G336" s="59"/>
    </row>
    <row r="337" spans="1:7" ht="14.25" customHeight="1" x14ac:dyDescent="0.35">
      <c r="A337" s="116" t="s">
        <v>1124</v>
      </c>
      <c r="B337" s="117"/>
      <c r="C337" s="118"/>
      <c r="D337" s="118"/>
      <c r="E337" s="58" t="str">
        <f>IF(ISBLANK(D337),"",INDEX(ΑΜΚ,MATCH(D337,Data!$F$2:$F$999,0),1))</f>
        <v/>
      </c>
      <c r="F337" s="58" t="str">
        <f t="shared" si="5"/>
        <v/>
      </c>
      <c r="G337" s="59"/>
    </row>
    <row r="338" spans="1:7" ht="14.25" customHeight="1" x14ac:dyDescent="0.35">
      <c r="A338" s="116" t="s">
        <v>1124</v>
      </c>
      <c r="B338" s="117"/>
      <c r="C338" s="118"/>
      <c r="D338" s="118"/>
      <c r="E338" s="58" t="str">
        <f>IF(ISBLANK(D338),"",INDEX(ΑΜΚ,MATCH(D338,Data!$F$2:$F$999,0),1))</f>
        <v/>
      </c>
      <c r="F338" s="58" t="str">
        <f t="shared" si="5"/>
        <v/>
      </c>
      <c r="G338" s="59"/>
    </row>
    <row r="339" spans="1:7" ht="14.25" customHeight="1" x14ac:dyDescent="0.35">
      <c r="A339" s="116" t="s">
        <v>1124</v>
      </c>
      <c r="B339" s="117"/>
      <c r="C339" s="118"/>
      <c r="D339" s="118"/>
      <c r="E339" s="58" t="str">
        <f>IF(ISBLANK(D339),"",INDEX(ΑΜΚ,MATCH(D339,Data!$F$2:$F$999,0),1))</f>
        <v/>
      </c>
      <c r="F339" s="58" t="str">
        <f t="shared" si="5"/>
        <v/>
      </c>
      <c r="G339" s="59"/>
    </row>
    <row r="340" spans="1:7" ht="14.25" customHeight="1" x14ac:dyDescent="0.35">
      <c r="A340" s="116" t="s">
        <v>1124</v>
      </c>
      <c r="B340" s="117"/>
      <c r="C340" s="118"/>
      <c r="D340" s="118"/>
      <c r="E340" s="58" t="str">
        <f>IF(ISBLANK(D340),"",INDEX(ΑΜΚ,MATCH(D340,Data!$F$2:$F$999,0),1))</f>
        <v/>
      </c>
      <c r="F340" s="58" t="str">
        <f t="shared" si="5"/>
        <v/>
      </c>
      <c r="G340" s="59"/>
    </row>
    <row r="341" spans="1:7" ht="14.25" customHeight="1" x14ac:dyDescent="0.35">
      <c r="A341" s="116" t="s">
        <v>1124</v>
      </c>
      <c r="B341" s="117"/>
      <c r="C341" s="118"/>
      <c r="D341" s="118"/>
      <c r="E341" s="58" t="str">
        <f>IF(ISBLANK(D341),"",INDEX(ΑΜΚ,MATCH(D341,Data!$F$2:$F$999,0),1))</f>
        <v/>
      </c>
      <c r="F341" s="58" t="str">
        <f t="shared" si="5"/>
        <v/>
      </c>
      <c r="G341" s="59"/>
    </row>
    <row r="342" spans="1:7" ht="14.25" customHeight="1" x14ac:dyDescent="0.35">
      <c r="A342" s="116" t="s">
        <v>1124</v>
      </c>
      <c r="B342" s="117"/>
      <c r="C342" s="118"/>
      <c r="D342" s="118"/>
      <c r="E342" s="58" t="str">
        <f>IF(ISBLANK(D342),"",INDEX(ΑΜΚ,MATCH(D342,Data!$F$2:$F$999,0),1))</f>
        <v/>
      </c>
      <c r="F342" s="58" t="str">
        <f t="shared" si="5"/>
        <v/>
      </c>
      <c r="G342" s="59"/>
    </row>
    <row r="343" spans="1:7" ht="14.25" customHeight="1" x14ac:dyDescent="0.35">
      <c r="A343" s="116" t="s">
        <v>1124</v>
      </c>
      <c r="B343" s="117"/>
      <c r="C343" s="118"/>
      <c r="D343" s="118"/>
      <c r="E343" s="58" t="str">
        <f>IF(ISBLANK(D343),"",INDEX(ΑΜΚ,MATCH(D343,Data!$F$2:$F$999,0),1))</f>
        <v/>
      </c>
      <c r="F343" s="58" t="str">
        <f t="shared" si="5"/>
        <v/>
      </c>
      <c r="G343" s="59"/>
    </row>
    <row r="344" spans="1:7" ht="14.25" customHeight="1" x14ac:dyDescent="0.35">
      <c r="A344" s="116" t="s">
        <v>1124</v>
      </c>
      <c r="B344" s="117"/>
      <c r="C344" s="118"/>
      <c r="D344" s="118"/>
      <c r="E344" s="58" t="str">
        <f>IF(ISBLANK(D344),"",INDEX(ΑΜΚ,MATCH(D344,Data!$F$2:$F$999,0),1))</f>
        <v/>
      </c>
      <c r="F344" s="58" t="str">
        <f t="shared" si="5"/>
        <v/>
      </c>
      <c r="G344" s="59"/>
    </row>
    <row r="345" spans="1:7" ht="14.25" customHeight="1" x14ac:dyDescent="0.35">
      <c r="A345" s="116" t="s">
        <v>1124</v>
      </c>
      <c r="B345" s="117"/>
      <c r="C345" s="118"/>
      <c r="D345" s="118"/>
      <c r="E345" s="58" t="str">
        <f>IF(ISBLANK(D345),"",INDEX(ΑΜΚ,MATCH(D345,Data!$F$2:$F$999,0),1))</f>
        <v/>
      </c>
      <c r="F345" s="58" t="str">
        <f t="shared" si="5"/>
        <v/>
      </c>
      <c r="G345" s="59"/>
    </row>
    <row r="346" spans="1:7" ht="14.25" customHeight="1" x14ac:dyDescent="0.35">
      <c r="A346" s="116" t="s">
        <v>1124</v>
      </c>
      <c r="B346" s="117"/>
      <c r="C346" s="118"/>
      <c r="D346" s="118"/>
      <c r="E346" s="58" t="str">
        <f>IF(ISBLANK(D346),"",INDEX(ΑΜΚ,MATCH(D346,Data!$F$2:$F$999,0),1))</f>
        <v/>
      </c>
      <c r="F346" s="58" t="str">
        <f t="shared" si="5"/>
        <v/>
      </c>
      <c r="G346" s="59"/>
    </row>
    <row r="347" spans="1:7" ht="14.25" customHeight="1" x14ac:dyDescent="0.35">
      <c r="A347" s="116" t="s">
        <v>1124</v>
      </c>
      <c r="B347" s="117"/>
      <c r="C347" s="118"/>
      <c r="D347" s="118"/>
      <c r="E347" s="58" t="str">
        <f>IF(ISBLANK(D347),"",INDEX(ΑΜΚ,MATCH(D347,Data!$F$2:$F$999,0),1))</f>
        <v/>
      </c>
      <c r="F347" s="58" t="str">
        <f t="shared" si="5"/>
        <v/>
      </c>
      <c r="G347" s="59"/>
    </row>
    <row r="348" spans="1:7" ht="14.25" customHeight="1" x14ac:dyDescent="0.35">
      <c r="A348" s="116" t="s">
        <v>1124</v>
      </c>
      <c r="B348" s="117"/>
      <c r="C348" s="118"/>
      <c r="D348" s="118"/>
      <c r="E348" s="58" t="str">
        <f>IF(ISBLANK(D348),"",INDEX(ΑΜΚ,MATCH(D348,Data!$F$2:$F$999,0),1))</f>
        <v/>
      </c>
      <c r="F348" s="58" t="str">
        <f t="shared" si="5"/>
        <v/>
      </c>
      <c r="G348" s="59"/>
    </row>
    <row r="349" spans="1:7" ht="14.25" customHeight="1" x14ac:dyDescent="0.35">
      <c r="A349" s="116" t="s">
        <v>1124</v>
      </c>
      <c r="B349" s="117"/>
      <c r="C349" s="118"/>
      <c r="D349" s="118"/>
      <c r="E349" s="58" t="str">
        <f>IF(ISBLANK(D349),"",INDEX(ΑΜΚ,MATCH(D349,Data!$F$2:$F$999,0),1))</f>
        <v/>
      </c>
      <c r="F349" s="58" t="str">
        <f t="shared" si="5"/>
        <v/>
      </c>
      <c r="G349" s="59"/>
    </row>
    <row r="350" spans="1:7" ht="14.25" customHeight="1" x14ac:dyDescent="0.35">
      <c r="A350" s="116" t="s">
        <v>1124</v>
      </c>
      <c r="B350" s="117"/>
      <c r="C350" s="118"/>
      <c r="D350" s="118"/>
      <c r="E350" s="58" t="str">
        <f>IF(ISBLANK(D350),"",INDEX(ΑΜΚ,MATCH(D350,Data!$F$2:$F$999,0),1))</f>
        <v/>
      </c>
      <c r="F350" s="58" t="str">
        <f t="shared" si="5"/>
        <v/>
      </c>
      <c r="G350" s="59"/>
    </row>
    <row r="351" spans="1:7" ht="14.25" customHeight="1" x14ac:dyDescent="0.35">
      <c r="A351" s="116" t="s">
        <v>1124</v>
      </c>
      <c r="B351" s="117"/>
      <c r="C351" s="118"/>
      <c r="D351" s="118"/>
      <c r="E351" s="58" t="str">
        <f>IF(ISBLANK(D351),"",INDEX(ΑΜΚ,MATCH(D351,Data!$F$2:$F$999,0),1))</f>
        <v/>
      </c>
      <c r="F351" s="58" t="str">
        <f t="shared" si="5"/>
        <v/>
      </c>
      <c r="G351" s="59"/>
    </row>
    <row r="352" spans="1:7" ht="14.25" customHeight="1" x14ac:dyDescent="0.35">
      <c r="A352" s="116" t="s">
        <v>1124</v>
      </c>
      <c r="B352" s="117"/>
      <c r="C352" s="118"/>
      <c r="D352" s="118"/>
      <c r="E352" s="58" t="str">
        <f>IF(ISBLANK(D352),"",INDEX(ΑΜΚ,MATCH(D352,Data!$F$2:$F$999,0),1))</f>
        <v/>
      </c>
      <c r="F352" s="58" t="str">
        <f t="shared" si="5"/>
        <v/>
      </c>
      <c r="G352" s="59"/>
    </row>
    <row r="353" spans="1:7" ht="14.25" customHeight="1" x14ac:dyDescent="0.35">
      <c r="A353" s="116" t="s">
        <v>1124</v>
      </c>
      <c r="B353" s="117"/>
      <c r="C353" s="118"/>
      <c r="D353" s="118"/>
      <c r="E353" s="58" t="str">
        <f>IF(ISBLANK(D353),"",INDEX(ΑΜΚ,MATCH(D353,Data!$F$2:$F$999,0),1))</f>
        <v/>
      </c>
      <c r="F353" s="58" t="str">
        <f t="shared" si="5"/>
        <v/>
      </c>
      <c r="G353" s="59"/>
    </row>
    <row r="354" spans="1:7" ht="14.25" customHeight="1" x14ac:dyDescent="0.35">
      <c r="A354" s="116" t="s">
        <v>1124</v>
      </c>
      <c r="B354" s="117"/>
      <c r="C354" s="118"/>
      <c r="D354" s="118"/>
      <c r="E354" s="58" t="str">
        <f>IF(ISBLANK(D354),"",INDEX(ΑΜΚ,MATCH(D354,Data!$F$2:$F$999,0),1))</f>
        <v/>
      </c>
      <c r="F354" s="58" t="str">
        <f t="shared" si="5"/>
        <v/>
      </c>
      <c r="G354" s="59"/>
    </row>
    <row r="355" spans="1:7" ht="14.25" customHeight="1" x14ac:dyDescent="0.35">
      <c r="A355" s="116" t="s">
        <v>1124</v>
      </c>
      <c r="B355" s="117"/>
      <c r="C355" s="118"/>
      <c r="D355" s="118"/>
      <c r="E355" s="58" t="str">
        <f>IF(ISBLANK(D355),"",INDEX(ΑΜΚ,MATCH(D355,Data!$F$2:$F$999,0),1))</f>
        <v/>
      </c>
      <c r="F355" s="58" t="str">
        <f t="shared" si="5"/>
        <v/>
      </c>
      <c r="G355" s="59"/>
    </row>
    <row r="356" spans="1:7" ht="14.25" customHeight="1" x14ac:dyDescent="0.35">
      <c r="A356" s="116" t="s">
        <v>1124</v>
      </c>
      <c r="B356" s="117"/>
      <c r="C356" s="118"/>
      <c r="D356" s="118"/>
      <c r="E356" s="58" t="str">
        <f>IF(ISBLANK(D356),"",INDEX(ΑΜΚ,MATCH(D356,Data!$F$2:$F$999,0),1))</f>
        <v/>
      </c>
      <c r="F356" s="58" t="str">
        <f t="shared" si="5"/>
        <v/>
      </c>
      <c r="G356" s="59"/>
    </row>
    <row r="357" spans="1:7" ht="14.25" customHeight="1" x14ac:dyDescent="0.35">
      <c r="A357" s="116" t="s">
        <v>1124</v>
      </c>
      <c r="B357" s="117"/>
      <c r="C357" s="118"/>
      <c r="D357" s="118"/>
      <c r="E357" s="58" t="str">
        <f>IF(ISBLANK(D357),"",INDEX(ΑΜΚ,MATCH(D357,Data!$F$2:$F$999,0),1))</f>
        <v/>
      </c>
      <c r="F357" s="58" t="str">
        <f t="shared" si="5"/>
        <v/>
      </c>
      <c r="G357" s="59"/>
    </row>
    <row r="358" spans="1:7" ht="14.25" customHeight="1" x14ac:dyDescent="0.35">
      <c r="A358" s="116" t="s">
        <v>1124</v>
      </c>
      <c r="B358" s="117"/>
      <c r="C358" s="118"/>
      <c r="D358" s="118"/>
      <c r="E358" s="58" t="str">
        <f>IF(ISBLANK(D358),"",INDEX(ΑΜΚ,MATCH(D358,Data!$F$2:$F$999,0),1))</f>
        <v/>
      </c>
      <c r="F358" s="58" t="str">
        <f t="shared" si="5"/>
        <v/>
      </c>
      <c r="G358" s="59"/>
    </row>
    <row r="359" spans="1:7" ht="14.25" customHeight="1" x14ac:dyDescent="0.35">
      <c r="A359" s="116" t="s">
        <v>1124</v>
      </c>
      <c r="B359" s="117"/>
      <c r="C359" s="118"/>
      <c r="D359" s="118"/>
      <c r="E359" s="58" t="str">
        <f>IF(ISBLANK(D359),"",INDEX(ΑΜΚ,MATCH(D359,Data!$F$2:$F$999,0),1))</f>
        <v/>
      </c>
      <c r="F359" s="58" t="str">
        <f t="shared" si="5"/>
        <v/>
      </c>
      <c r="G359" s="59"/>
    </row>
    <row r="360" spans="1:7" ht="14.25" customHeight="1" x14ac:dyDescent="0.35">
      <c r="A360" s="116" t="s">
        <v>1124</v>
      </c>
      <c r="B360" s="117"/>
      <c r="C360" s="118"/>
      <c r="D360" s="118"/>
      <c r="E360" s="58" t="str">
        <f>IF(ISBLANK(D360),"",INDEX(ΑΜΚ,MATCH(D360,Data!$F$2:$F$999,0),1))</f>
        <v/>
      </c>
      <c r="F360" s="58" t="str">
        <f t="shared" si="5"/>
        <v/>
      </c>
      <c r="G360" s="59"/>
    </row>
    <row r="361" spans="1:7" ht="14.25" customHeight="1" x14ac:dyDescent="0.35">
      <c r="A361" s="116" t="s">
        <v>1124</v>
      </c>
      <c r="B361" s="117"/>
      <c r="C361" s="118"/>
      <c r="D361" s="118"/>
      <c r="E361" s="58" t="str">
        <f>IF(ISBLANK(D361),"",INDEX(ΑΜΚ,MATCH(D361,Data!$F$2:$F$999,0),1))</f>
        <v/>
      </c>
      <c r="F361" s="58" t="str">
        <f t="shared" si="5"/>
        <v/>
      </c>
      <c r="G361" s="59"/>
    </row>
    <row r="362" spans="1:7" ht="14.25" customHeight="1" x14ac:dyDescent="0.35">
      <c r="A362" s="116" t="s">
        <v>1124</v>
      </c>
      <c r="B362" s="117"/>
      <c r="C362" s="118"/>
      <c r="D362" s="118"/>
      <c r="E362" s="58" t="str">
        <f>IF(ISBLANK(D362),"",INDEX(ΑΜΚ,MATCH(D362,Data!$F$2:$F$999,0),1))</f>
        <v/>
      </c>
      <c r="F362" s="58" t="str">
        <f t="shared" si="5"/>
        <v/>
      </c>
      <c r="G362" s="59"/>
    </row>
    <row r="363" spans="1:7" ht="14.25" customHeight="1" x14ac:dyDescent="0.35">
      <c r="A363" s="116" t="s">
        <v>1124</v>
      </c>
      <c r="B363" s="117"/>
      <c r="C363" s="118"/>
      <c r="D363" s="118"/>
      <c r="E363" s="58" t="str">
        <f>IF(ISBLANK(D363),"",INDEX(ΑΜΚ,MATCH(D363,Data!$F$2:$F$999,0),1))</f>
        <v/>
      </c>
      <c r="F363" s="58" t="str">
        <f t="shared" si="5"/>
        <v/>
      </c>
      <c r="G363" s="59"/>
    </row>
    <row r="364" spans="1:7" ht="14.25" customHeight="1" x14ac:dyDescent="0.35">
      <c r="A364" s="116" t="s">
        <v>1124</v>
      </c>
      <c r="B364" s="117"/>
      <c r="C364" s="118"/>
      <c r="D364" s="118"/>
      <c r="E364" s="58" t="str">
        <f>IF(ISBLANK(D364),"",INDEX(ΑΜΚ,MATCH(D364,Data!$F$2:$F$999,0),1))</f>
        <v/>
      </c>
      <c r="F364" s="58" t="str">
        <f t="shared" si="5"/>
        <v/>
      </c>
      <c r="G364" s="59"/>
    </row>
    <row r="365" spans="1:7" ht="14.25" customHeight="1" x14ac:dyDescent="0.35">
      <c r="A365" s="116" t="s">
        <v>1124</v>
      </c>
      <c r="B365" s="117"/>
      <c r="C365" s="118"/>
      <c r="D365" s="118"/>
      <c r="E365" s="58" t="str">
        <f>IF(ISBLANK(D365),"",INDEX(ΑΜΚ,MATCH(D365,Data!$F$2:$F$999,0),1))</f>
        <v/>
      </c>
      <c r="F365" s="58" t="str">
        <f t="shared" si="5"/>
        <v/>
      </c>
      <c r="G365" s="59"/>
    </row>
    <row r="366" spans="1:7" ht="14.25" customHeight="1" x14ac:dyDescent="0.35">
      <c r="A366" s="116" t="s">
        <v>1124</v>
      </c>
      <c r="B366" s="117"/>
      <c r="C366" s="118"/>
      <c r="D366" s="118"/>
      <c r="E366" s="58" t="str">
        <f>IF(ISBLANK(D366),"",INDEX(ΑΜΚ,MATCH(D366,Data!$F$2:$F$999,0),1))</f>
        <v/>
      </c>
      <c r="F366" s="58" t="str">
        <f t="shared" si="5"/>
        <v/>
      </c>
      <c r="G366" s="59"/>
    </row>
    <row r="367" spans="1:7" ht="14.25" customHeight="1" x14ac:dyDescent="0.35">
      <c r="A367" s="116" t="s">
        <v>1124</v>
      </c>
      <c r="B367" s="117"/>
      <c r="C367" s="118"/>
      <c r="D367" s="118"/>
      <c r="E367" s="58" t="str">
        <f>IF(ISBLANK(D367),"",INDEX(ΑΜΚ,MATCH(D367,Data!$F$2:$F$999,0),1))</f>
        <v/>
      </c>
      <c r="F367" s="58" t="str">
        <f t="shared" si="5"/>
        <v/>
      </c>
      <c r="G367" s="59"/>
    </row>
    <row r="368" spans="1:7" ht="14.25" customHeight="1" x14ac:dyDescent="0.35">
      <c r="A368" s="116" t="s">
        <v>1124</v>
      </c>
      <c r="B368" s="117"/>
      <c r="C368" s="118"/>
      <c r="D368" s="118"/>
      <c r="E368" s="58" t="str">
        <f>IF(ISBLANK(D368),"",INDEX(ΑΜΚ,MATCH(D368,Data!$F$2:$F$999,0),1))</f>
        <v/>
      </c>
      <c r="F368" s="58" t="str">
        <f t="shared" si="5"/>
        <v/>
      </c>
      <c r="G368" s="59"/>
    </row>
    <row r="369" spans="1:7" ht="14.25" customHeight="1" x14ac:dyDescent="0.35">
      <c r="A369" s="116" t="s">
        <v>1124</v>
      </c>
      <c r="B369" s="117"/>
      <c r="C369" s="118"/>
      <c r="D369" s="118"/>
      <c r="E369" s="58" t="str">
        <f>IF(ISBLANK(D369),"",INDEX(ΑΜΚ,MATCH(D369,Data!$F$2:$F$999,0),1))</f>
        <v/>
      </c>
      <c r="F369" s="58" t="str">
        <f t="shared" si="5"/>
        <v/>
      </c>
      <c r="G369" s="59"/>
    </row>
    <row r="370" spans="1:7" ht="14.25" customHeight="1" x14ac:dyDescent="0.35">
      <c r="A370" s="116" t="s">
        <v>1124</v>
      </c>
      <c r="B370" s="117"/>
      <c r="C370" s="118"/>
      <c r="D370" s="118"/>
      <c r="E370" s="58" t="str">
        <f>IF(ISBLANK(D370),"",INDEX(ΑΜΚ,MATCH(D370,Data!$F$2:$F$999,0),1))</f>
        <v/>
      </c>
      <c r="F370" s="58" t="str">
        <f t="shared" si="5"/>
        <v/>
      </c>
      <c r="G370" s="59"/>
    </row>
    <row r="371" spans="1:7" ht="14.25" customHeight="1" x14ac:dyDescent="0.35">
      <c r="A371" s="116" t="s">
        <v>1124</v>
      </c>
      <c r="B371" s="117"/>
      <c r="C371" s="118"/>
      <c r="D371" s="118"/>
      <c r="E371" s="58" t="str">
        <f>IF(ISBLANK(D371),"",INDEX(ΑΜΚ,MATCH(D371,Data!$F$2:$F$999,0),1))</f>
        <v/>
      </c>
      <c r="F371" s="58" t="str">
        <f t="shared" si="5"/>
        <v/>
      </c>
      <c r="G371" s="59"/>
    </row>
    <row r="372" spans="1:7" ht="14.25" customHeight="1" x14ac:dyDescent="0.35">
      <c r="A372" s="116" t="s">
        <v>1124</v>
      </c>
      <c r="B372" s="117"/>
      <c r="C372" s="118"/>
      <c r="D372" s="118"/>
      <c r="E372" s="58" t="str">
        <f>IF(ISBLANK(D372),"",INDEX(ΑΜΚ,MATCH(D372,Data!$F$2:$F$999,0),1))</f>
        <v/>
      </c>
      <c r="F372" s="58" t="str">
        <f t="shared" si="5"/>
        <v/>
      </c>
      <c r="G372" s="59"/>
    </row>
    <row r="373" spans="1:7" ht="14.25" customHeight="1" x14ac:dyDescent="0.35">
      <c r="A373" s="116" t="s">
        <v>1124</v>
      </c>
      <c r="B373" s="117"/>
      <c r="C373" s="118"/>
      <c r="D373" s="118"/>
      <c r="E373" s="58" t="str">
        <f>IF(ISBLANK(D373),"",INDEX(ΑΜΚ,MATCH(D373,Data!$F$2:$F$999,0),1))</f>
        <v/>
      </c>
      <c r="F373" s="58" t="str">
        <f t="shared" si="5"/>
        <v/>
      </c>
      <c r="G373" s="59"/>
    </row>
    <row r="374" spans="1:7" ht="14.25" customHeight="1" x14ac:dyDescent="0.35">
      <c r="A374" s="116" t="s">
        <v>1124</v>
      </c>
      <c r="B374" s="117"/>
      <c r="C374" s="118"/>
      <c r="D374" s="118"/>
      <c r="E374" s="58" t="str">
        <f>IF(ISBLANK(D374),"",INDEX(ΑΜΚ,MATCH(D374,Data!$F$2:$F$999,0),1))</f>
        <v/>
      </c>
      <c r="F374" s="58" t="str">
        <f t="shared" si="5"/>
        <v/>
      </c>
      <c r="G374" s="59"/>
    </row>
    <row r="375" spans="1:7" ht="14.25" customHeight="1" x14ac:dyDescent="0.35">
      <c r="A375" s="116" t="s">
        <v>1124</v>
      </c>
      <c r="B375" s="117"/>
      <c r="C375" s="118"/>
      <c r="D375" s="118"/>
      <c r="E375" s="58" t="str">
        <f>IF(ISBLANK(D375),"",INDEX(ΑΜΚ,MATCH(D375,Data!$F$2:$F$999,0),1))</f>
        <v/>
      </c>
      <c r="F375" s="58" t="str">
        <f t="shared" si="5"/>
        <v/>
      </c>
      <c r="G375" s="59"/>
    </row>
    <row r="376" spans="1:7" ht="14.25" customHeight="1" x14ac:dyDescent="0.35">
      <c r="A376" s="116" t="s">
        <v>1124</v>
      </c>
      <c r="B376" s="117"/>
      <c r="C376" s="118"/>
      <c r="D376" s="118"/>
      <c r="E376" s="58" t="str">
        <f>IF(ISBLANK(D376),"",INDEX(ΑΜΚ,MATCH(D376,Data!$F$2:$F$999,0),1))</f>
        <v/>
      </c>
      <c r="F376" s="58" t="str">
        <f t="shared" si="5"/>
        <v/>
      </c>
      <c r="G376" s="59"/>
    </row>
    <row r="377" spans="1:7" ht="14.25" customHeight="1" x14ac:dyDescent="0.35">
      <c r="A377" s="116" t="s">
        <v>1124</v>
      </c>
      <c r="B377" s="117"/>
      <c r="C377" s="118"/>
      <c r="D377" s="118"/>
      <c r="E377" s="58" t="str">
        <f>IF(ISBLANK(D377),"",INDEX(ΑΜΚ,MATCH(D377,Data!$F$2:$F$999,0),1))</f>
        <v/>
      </c>
      <c r="F377" s="58" t="str">
        <f t="shared" si="5"/>
        <v/>
      </c>
      <c r="G377" s="59"/>
    </row>
    <row r="378" spans="1:7" ht="14.25" customHeight="1" x14ac:dyDescent="0.35">
      <c r="A378" s="116" t="s">
        <v>1124</v>
      </c>
      <c r="B378" s="117"/>
      <c r="C378" s="118"/>
      <c r="D378" s="118"/>
      <c r="E378" s="58" t="str">
        <f>IF(ISBLANK(D378),"",INDEX(ΑΜΚ,MATCH(D378,Data!$F$2:$F$999,0),1))</f>
        <v/>
      </c>
      <c r="F378" s="58" t="str">
        <f t="shared" si="5"/>
        <v/>
      </c>
      <c r="G378" s="59"/>
    </row>
    <row r="379" spans="1:7" ht="14.25" customHeight="1" x14ac:dyDescent="0.35">
      <c r="A379" s="116" t="s">
        <v>1124</v>
      </c>
      <c r="B379" s="117"/>
      <c r="C379" s="118"/>
      <c r="D379" s="118"/>
      <c r="E379" s="58" t="str">
        <f>IF(ISBLANK(D379),"",INDEX(ΑΜΚ,MATCH(D379,Data!$F$2:$F$999,0),1))</f>
        <v/>
      </c>
      <c r="F379" s="58" t="str">
        <f t="shared" si="5"/>
        <v/>
      </c>
      <c r="G379" s="59"/>
    </row>
    <row r="380" spans="1:7" ht="14.25" customHeight="1" x14ac:dyDescent="0.35">
      <c r="A380" s="116" t="s">
        <v>1124</v>
      </c>
      <c r="B380" s="117"/>
      <c r="C380" s="118"/>
      <c r="D380" s="118"/>
      <c r="E380" s="58" t="str">
        <f>IF(ISBLANK(D380),"",INDEX(ΑΜΚ,MATCH(D380,Data!$F$2:$F$999,0),1))</f>
        <v/>
      </c>
      <c r="F380" s="58" t="str">
        <f t="shared" si="5"/>
        <v/>
      </c>
      <c r="G380" s="59"/>
    </row>
    <row r="381" spans="1:7" ht="14.25" customHeight="1" x14ac:dyDescent="0.35">
      <c r="A381" s="116" t="s">
        <v>1124</v>
      </c>
      <c r="B381" s="117"/>
      <c r="C381" s="118"/>
      <c r="D381" s="118"/>
      <c r="E381" s="58" t="str">
        <f>IF(ISBLANK(D381),"",INDEX(ΑΜΚ,MATCH(D381,Data!$F$2:$F$999,0),1))</f>
        <v/>
      </c>
      <c r="F381" s="58" t="str">
        <f t="shared" si="5"/>
        <v/>
      </c>
      <c r="G381" s="59"/>
    </row>
    <row r="382" spans="1:7" ht="14.25" customHeight="1" x14ac:dyDescent="0.35">
      <c r="A382" s="116" t="s">
        <v>1124</v>
      </c>
      <c r="B382" s="117"/>
      <c r="C382" s="118"/>
      <c r="D382" s="118"/>
      <c r="E382" s="58" t="str">
        <f>IF(ISBLANK(D382),"",INDEX(ΑΜΚ,MATCH(D382,Data!$F$2:$F$999,0),1))</f>
        <v/>
      </c>
      <c r="F382" s="58" t="str">
        <f t="shared" si="5"/>
        <v/>
      </c>
      <c r="G382" s="59"/>
    </row>
    <row r="383" spans="1:7" ht="14.25" customHeight="1" x14ac:dyDescent="0.35">
      <c r="A383" s="116" t="s">
        <v>1124</v>
      </c>
      <c r="B383" s="117"/>
      <c r="C383" s="118"/>
      <c r="D383" s="118"/>
      <c r="E383" s="58" t="str">
        <f>IF(ISBLANK(D383),"",INDEX(ΑΜΚ,MATCH(D383,Data!$F$2:$F$999,0),1))</f>
        <v/>
      </c>
      <c r="F383" s="58" t="str">
        <f t="shared" si="5"/>
        <v/>
      </c>
      <c r="G383" s="59"/>
    </row>
    <row r="384" spans="1:7" ht="14.25" customHeight="1" x14ac:dyDescent="0.35">
      <c r="A384" s="116" t="s">
        <v>1124</v>
      </c>
      <c r="B384" s="117"/>
      <c r="C384" s="118"/>
      <c r="D384" s="118"/>
      <c r="E384" s="58" t="str">
        <f>IF(ISBLANK(D384),"",INDEX(ΑΜΚ,MATCH(D384,Data!$F$2:$F$999,0),1))</f>
        <v/>
      </c>
      <c r="F384" s="58" t="str">
        <f t="shared" si="5"/>
        <v/>
      </c>
      <c r="G384" s="59"/>
    </row>
    <row r="385" spans="1:7" ht="14.25" customHeight="1" x14ac:dyDescent="0.35">
      <c r="A385" s="116" t="s">
        <v>1124</v>
      </c>
      <c r="B385" s="117"/>
      <c r="C385" s="118"/>
      <c r="D385" s="118"/>
      <c r="E385" s="58" t="str">
        <f>IF(ISBLANK(D385),"",INDEX(ΑΜΚ,MATCH(D385,Data!$F$2:$F$999,0),1))</f>
        <v/>
      </c>
      <c r="F385" s="58" t="str">
        <f t="shared" si="5"/>
        <v/>
      </c>
      <c r="G385" s="59"/>
    </row>
    <row r="386" spans="1:7" ht="14.25" customHeight="1" x14ac:dyDescent="0.35">
      <c r="A386" s="116" t="s">
        <v>1124</v>
      </c>
      <c r="B386" s="117"/>
      <c r="C386" s="118"/>
      <c r="D386" s="118"/>
      <c r="E386" s="58" t="str">
        <f>IF(ISBLANK(D386),"",INDEX(ΑΜΚ,MATCH(D386,Data!$F$2:$F$999,0),1))</f>
        <v/>
      </c>
      <c r="F386" s="58" t="str">
        <f t="shared" ref="F386:F449" si="6">IF(ISBLANK(C386),"",INDEX(ΚΩΔ_ΜΑΘΗΜ_ΑΙΣΘ_Γ1,MATCH(C386,ΜΑΘΗΜ_ΑΙΣΘ_Γ1,0)))</f>
        <v/>
      </c>
      <c r="G386" s="59"/>
    </row>
    <row r="387" spans="1:7" ht="14.25" customHeight="1" x14ac:dyDescent="0.35">
      <c r="A387" s="116" t="s">
        <v>1124</v>
      </c>
      <c r="B387" s="117"/>
      <c r="C387" s="118"/>
      <c r="D387" s="118"/>
      <c r="E387" s="58" t="str">
        <f>IF(ISBLANK(D387),"",INDEX(ΑΜΚ,MATCH(D387,Data!$F$2:$F$999,0),1))</f>
        <v/>
      </c>
      <c r="F387" s="58" t="str">
        <f t="shared" si="6"/>
        <v/>
      </c>
      <c r="G387" s="59"/>
    </row>
    <row r="388" spans="1:7" ht="14.25" customHeight="1" x14ac:dyDescent="0.35">
      <c r="A388" s="116" t="s">
        <v>1124</v>
      </c>
      <c r="B388" s="117"/>
      <c r="C388" s="118"/>
      <c r="D388" s="118"/>
      <c r="E388" s="58" t="str">
        <f>IF(ISBLANK(D388),"",INDEX(ΑΜΚ,MATCH(D388,Data!$F$2:$F$999,0),1))</f>
        <v/>
      </c>
      <c r="F388" s="58" t="str">
        <f t="shared" si="6"/>
        <v/>
      </c>
      <c r="G388" s="59"/>
    </row>
    <row r="389" spans="1:7" ht="14.25" customHeight="1" x14ac:dyDescent="0.35">
      <c r="A389" s="116" t="s">
        <v>1124</v>
      </c>
      <c r="B389" s="117"/>
      <c r="C389" s="118"/>
      <c r="D389" s="118"/>
      <c r="E389" s="58" t="str">
        <f>IF(ISBLANK(D389),"",INDEX(ΑΜΚ,MATCH(D389,Data!$F$2:$F$999,0),1))</f>
        <v/>
      </c>
      <c r="F389" s="58" t="str">
        <f t="shared" si="6"/>
        <v/>
      </c>
      <c r="G389" s="59"/>
    </row>
    <row r="390" spans="1:7" ht="14.25" customHeight="1" x14ac:dyDescent="0.35">
      <c r="A390" s="116" t="s">
        <v>1124</v>
      </c>
      <c r="B390" s="117"/>
      <c r="C390" s="118"/>
      <c r="D390" s="118"/>
      <c r="E390" s="58" t="str">
        <f>IF(ISBLANK(D390),"",INDEX(ΑΜΚ,MATCH(D390,Data!$F$2:$F$999,0),1))</f>
        <v/>
      </c>
      <c r="F390" s="58" t="str">
        <f t="shared" si="6"/>
        <v/>
      </c>
      <c r="G390" s="59"/>
    </row>
    <row r="391" spans="1:7" ht="14.25" customHeight="1" x14ac:dyDescent="0.35">
      <c r="A391" s="116" t="s">
        <v>1124</v>
      </c>
      <c r="B391" s="117"/>
      <c r="C391" s="118"/>
      <c r="D391" s="118"/>
      <c r="E391" s="58" t="str">
        <f>IF(ISBLANK(D391),"",INDEX(ΑΜΚ,MATCH(D391,Data!$F$2:$F$999,0),1))</f>
        <v/>
      </c>
      <c r="F391" s="58" t="str">
        <f t="shared" si="6"/>
        <v/>
      </c>
      <c r="G391" s="59"/>
    </row>
    <row r="392" spans="1:7" ht="14.25" customHeight="1" x14ac:dyDescent="0.35">
      <c r="A392" s="116" t="s">
        <v>1124</v>
      </c>
      <c r="B392" s="117"/>
      <c r="C392" s="118"/>
      <c r="D392" s="118"/>
      <c r="E392" s="58" t="str">
        <f>IF(ISBLANK(D392),"",INDEX(ΑΜΚ,MATCH(D392,Data!$F$2:$F$999,0),1))</f>
        <v/>
      </c>
      <c r="F392" s="58" t="str">
        <f t="shared" si="6"/>
        <v/>
      </c>
      <c r="G392" s="59"/>
    </row>
    <row r="393" spans="1:7" ht="14.25" customHeight="1" x14ac:dyDescent="0.35">
      <c r="A393" s="116" t="s">
        <v>1124</v>
      </c>
      <c r="B393" s="117"/>
      <c r="C393" s="118"/>
      <c r="D393" s="118"/>
      <c r="E393" s="58" t="str">
        <f>IF(ISBLANK(D393),"",INDEX(ΑΜΚ,MATCH(D393,Data!$F$2:$F$999,0),1))</f>
        <v/>
      </c>
      <c r="F393" s="58" t="str">
        <f t="shared" si="6"/>
        <v/>
      </c>
      <c r="G393" s="59"/>
    </row>
    <row r="394" spans="1:7" ht="14.25" customHeight="1" x14ac:dyDescent="0.35">
      <c r="A394" s="116" t="s">
        <v>1124</v>
      </c>
      <c r="B394" s="117"/>
      <c r="C394" s="118"/>
      <c r="D394" s="118"/>
      <c r="E394" s="58" t="str">
        <f>IF(ISBLANK(D394),"",INDEX(ΑΜΚ,MATCH(D394,Data!$F$2:$F$999,0),1))</f>
        <v/>
      </c>
      <c r="F394" s="58" t="str">
        <f t="shared" si="6"/>
        <v/>
      </c>
      <c r="G394" s="59"/>
    </row>
    <row r="395" spans="1:7" ht="14.25" customHeight="1" x14ac:dyDescent="0.35">
      <c r="A395" s="116" t="s">
        <v>1124</v>
      </c>
      <c r="B395" s="117"/>
      <c r="C395" s="118"/>
      <c r="D395" s="118"/>
      <c r="E395" s="58" t="str">
        <f>IF(ISBLANK(D395),"",INDEX(ΑΜΚ,MATCH(D395,Data!$F$2:$F$999,0),1))</f>
        <v/>
      </c>
      <c r="F395" s="58" t="str">
        <f t="shared" si="6"/>
        <v/>
      </c>
      <c r="G395" s="59"/>
    </row>
    <row r="396" spans="1:7" ht="14.25" customHeight="1" x14ac:dyDescent="0.35">
      <c r="A396" s="116" t="s">
        <v>1124</v>
      </c>
      <c r="B396" s="117"/>
      <c r="C396" s="118"/>
      <c r="D396" s="118"/>
      <c r="E396" s="58" t="str">
        <f>IF(ISBLANK(D396),"",INDEX(ΑΜΚ,MATCH(D396,Data!$F$2:$F$999,0),1))</f>
        <v/>
      </c>
      <c r="F396" s="58" t="str">
        <f t="shared" si="6"/>
        <v/>
      </c>
      <c r="G396" s="59"/>
    </row>
    <row r="397" spans="1:7" ht="14.25" customHeight="1" x14ac:dyDescent="0.35">
      <c r="A397" s="116" t="s">
        <v>1124</v>
      </c>
      <c r="B397" s="117"/>
      <c r="C397" s="118"/>
      <c r="D397" s="118"/>
      <c r="E397" s="58" t="str">
        <f>IF(ISBLANK(D397),"",INDEX(ΑΜΚ,MATCH(D397,Data!$F$2:$F$999,0),1))</f>
        <v/>
      </c>
      <c r="F397" s="58" t="str">
        <f t="shared" si="6"/>
        <v/>
      </c>
      <c r="G397" s="59"/>
    </row>
    <row r="398" spans="1:7" ht="14.25" customHeight="1" x14ac:dyDescent="0.35">
      <c r="A398" s="116" t="s">
        <v>1124</v>
      </c>
      <c r="B398" s="117"/>
      <c r="C398" s="118"/>
      <c r="D398" s="118"/>
      <c r="E398" s="58" t="str">
        <f>IF(ISBLANK(D398),"",INDEX(ΑΜΚ,MATCH(D398,Data!$F$2:$F$999,0),1))</f>
        <v/>
      </c>
      <c r="F398" s="58" t="str">
        <f t="shared" si="6"/>
        <v/>
      </c>
      <c r="G398" s="59"/>
    </row>
    <row r="399" spans="1:7" ht="14.25" customHeight="1" x14ac:dyDescent="0.35">
      <c r="A399" s="116" t="s">
        <v>1124</v>
      </c>
      <c r="B399" s="117"/>
      <c r="C399" s="118"/>
      <c r="D399" s="118"/>
      <c r="E399" s="58" t="str">
        <f>IF(ISBLANK(D399),"",INDEX(ΑΜΚ,MATCH(D399,Data!$F$2:$F$999,0),1))</f>
        <v/>
      </c>
      <c r="F399" s="58" t="str">
        <f t="shared" si="6"/>
        <v/>
      </c>
      <c r="G399" s="59"/>
    </row>
    <row r="400" spans="1:7" ht="14.25" customHeight="1" x14ac:dyDescent="0.35">
      <c r="A400" s="116" t="s">
        <v>1124</v>
      </c>
      <c r="B400" s="117"/>
      <c r="C400" s="118"/>
      <c r="D400" s="118"/>
      <c r="E400" s="58" t="str">
        <f>IF(ISBLANK(D400),"",INDEX(ΑΜΚ,MATCH(D400,Data!$F$2:$F$999,0),1))</f>
        <v/>
      </c>
      <c r="F400" s="58" t="str">
        <f t="shared" si="6"/>
        <v/>
      </c>
      <c r="G400" s="59"/>
    </row>
    <row r="401" spans="1:7" ht="14.25" customHeight="1" x14ac:dyDescent="0.35">
      <c r="A401" s="116" t="s">
        <v>1124</v>
      </c>
      <c r="B401" s="117"/>
      <c r="C401" s="118"/>
      <c r="D401" s="118"/>
      <c r="E401" s="58" t="str">
        <f>IF(ISBLANK(D401),"",INDEX(ΑΜΚ,MATCH(D401,Data!$F$2:$F$999,0),1))</f>
        <v/>
      </c>
      <c r="F401" s="58" t="str">
        <f t="shared" si="6"/>
        <v/>
      </c>
      <c r="G401" s="59"/>
    </row>
    <row r="402" spans="1:7" ht="14.25" customHeight="1" x14ac:dyDescent="0.35">
      <c r="A402" s="116" t="s">
        <v>1124</v>
      </c>
      <c r="B402" s="117"/>
      <c r="C402" s="118"/>
      <c r="D402" s="118"/>
      <c r="E402" s="58" t="str">
        <f>IF(ISBLANK(D402),"",INDEX(ΑΜΚ,MATCH(D402,Data!$F$2:$F$999,0),1))</f>
        <v/>
      </c>
      <c r="F402" s="58" t="str">
        <f t="shared" si="6"/>
        <v/>
      </c>
      <c r="G402" s="59"/>
    </row>
    <row r="403" spans="1:7" ht="14.25" customHeight="1" x14ac:dyDescent="0.35">
      <c r="A403" s="116" t="s">
        <v>1124</v>
      </c>
      <c r="B403" s="117"/>
      <c r="C403" s="118"/>
      <c r="D403" s="118"/>
      <c r="E403" s="58" t="str">
        <f>IF(ISBLANK(D403),"",INDEX(ΑΜΚ,MATCH(D403,Data!$F$2:$F$999,0),1))</f>
        <v/>
      </c>
      <c r="F403" s="58" t="str">
        <f t="shared" si="6"/>
        <v/>
      </c>
      <c r="G403" s="59"/>
    </row>
    <row r="404" spans="1:7" ht="14.25" customHeight="1" x14ac:dyDescent="0.35">
      <c r="A404" s="116" t="s">
        <v>1124</v>
      </c>
      <c r="B404" s="117"/>
      <c r="C404" s="118"/>
      <c r="D404" s="118"/>
      <c r="E404" s="58" t="str">
        <f>IF(ISBLANK(D404),"",INDEX(ΑΜΚ,MATCH(D404,Data!$F$2:$F$999,0),1))</f>
        <v/>
      </c>
      <c r="F404" s="58" t="str">
        <f t="shared" si="6"/>
        <v/>
      </c>
      <c r="G404" s="59"/>
    </row>
    <row r="405" spans="1:7" ht="14.25" customHeight="1" x14ac:dyDescent="0.35">
      <c r="A405" s="116" t="s">
        <v>1124</v>
      </c>
      <c r="B405" s="117"/>
      <c r="C405" s="118"/>
      <c r="D405" s="118"/>
      <c r="E405" s="58" t="str">
        <f>IF(ISBLANK(D405),"",INDEX(ΑΜΚ,MATCH(D405,Data!$F$2:$F$999,0),1))</f>
        <v/>
      </c>
      <c r="F405" s="58" t="str">
        <f t="shared" si="6"/>
        <v/>
      </c>
      <c r="G405" s="59"/>
    </row>
    <row r="406" spans="1:7" ht="14.25" customHeight="1" x14ac:dyDescent="0.35">
      <c r="A406" s="116" t="s">
        <v>1124</v>
      </c>
      <c r="B406" s="117"/>
      <c r="C406" s="118"/>
      <c r="D406" s="118"/>
      <c r="E406" s="58" t="str">
        <f>IF(ISBLANK(D406),"",INDEX(ΑΜΚ,MATCH(D406,Data!$F$2:$F$999,0),1))</f>
        <v/>
      </c>
      <c r="F406" s="58" t="str">
        <f t="shared" si="6"/>
        <v/>
      </c>
      <c r="G406" s="59"/>
    </row>
    <row r="407" spans="1:7" ht="14.25" customHeight="1" x14ac:dyDescent="0.35">
      <c r="A407" s="116" t="s">
        <v>1124</v>
      </c>
      <c r="B407" s="117"/>
      <c r="C407" s="118"/>
      <c r="D407" s="118"/>
      <c r="E407" s="58" t="str">
        <f>IF(ISBLANK(D407),"",INDEX(ΑΜΚ,MATCH(D407,Data!$F$2:$F$999,0),1))</f>
        <v/>
      </c>
      <c r="F407" s="58" t="str">
        <f t="shared" si="6"/>
        <v/>
      </c>
      <c r="G407" s="59"/>
    </row>
    <row r="408" spans="1:7" ht="14.25" customHeight="1" x14ac:dyDescent="0.35">
      <c r="A408" s="116" t="s">
        <v>1124</v>
      </c>
      <c r="B408" s="117"/>
      <c r="C408" s="118"/>
      <c r="D408" s="118"/>
      <c r="E408" s="58" t="str">
        <f>IF(ISBLANK(D408),"",INDEX(ΑΜΚ,MATCH(D408,Data!$F$2:$F$999,0),1))</f>
        <v/>
      </c>
      <c r="F408" s="58" t="str">
        <f t="shared" si="6"/>
        <v/>
      </c>
      <c r="G408" s="59"/>
    </row>
    <row r="409" spans="1:7" ht="14.25" customHeight="1" x14ac:dyDescent="0.35">
      <c r="A409" s="116" t="s">
        <v>1124</v>
      </c>
      <c r="B409" s="117"/>
      <c r="C409" s="118"/>
      <c r="D409" s="118"/>
      <c r="E409" s="58" t="str">
        <f>IF(ISBLANK(D409),"",INDEX(ΑΜΚ,MATCH(D409,Data!$F$2:$F$999,0),1))</f>
        <v/>
      </c>
      <c r="F409" s="58" t="str">
        <f t="shared" si="6"/>
        <v/>
      </c>
      <c r="G409" s="59"/>
    </row>
    <row r="410" spans="1:7" ht="14.25" customHeight="1" x14ac:dyDescent="0.35">
      <c r="A410" s="116" t="s">
        <v>1124</v>
      </c>
      <c r="B410" s="117"/>
      <c r="C410" s="118"/>
      <c r="D410" s="118"/>
      <c r="E410" s="58" t="str">
        <f>IF(ISBLANK(D410),"",INDEX(ΑΜΚ,MATCH(D410,Data!$F$2:$F$999,0),1))</f>
        <v/>
      </c>
      <c r="F410" s="58" t="str">
        <f t="shared" si="6"/>
        <v/>
      </c>
      <c r="G410" s="59"/>
    </row>
    <row r="411" spans="1:7" ht="14.25" customHeight="1" x14ac:dyDescent="0.35">
      <c r="A411" s="116" t="s">
        <v>1124</v>
      </c>
      <c r="B411" s="117"/>
      <c r="C411" s="118"/>
      <c r="D411" s="118"/>
      <c r="E411" s="58" t="str">
        <f>IF(ISBLANK(D411),"",INDEX(ΑΜΚ,MATCH(D411,Data!$F$2:$F$999,0),1))</f>
        <v/>
      </c>
      <c r="F411" s="58" t="str">
        <f t="shared" si="6"/>
        <v/>
      </c>
      <c r="G411" s="59"/>
    </row>
    <row r="412" spans="1:7" ht="14.25" customHeight="1" x14ac:dyDescent="0.35">
      <c r="A412" s="116" t="s">
        <v>1124</v>
      </c>
      <c r="B412" s="117"/>
      <c r="C412" s="118"/>
      <c r="D412" s="118"/>
      <c r="E412" s="58" t="str">
        <f>IF(ISBLANK(D412),"",INDEX(ΑΜΚ,MATCH(D412,Data!$F$2:$F$999,0),1))</f>
        <v/>
      </c>
      <c r="F412" s="58" t="str">
        <f t="shared" si="6"/>
        <v/>
      </c>
      <c r="G412" s="59"/>
    </row>
    <row r="413" spans="1:7" ht="14.25" customHeight="1" x14ac:dyDescent="0.35">
      <c r="A413" s="116" t="s">
        <v>1124</v>
      </c>
      <c r="B413" s="117"/>
      <c r="C413" s="118"/>
      <c r="D413" s="118"/>
      <c r="E413" s="58" t="str">
        <f>IF(ISBLANK(D413),"",INDEX(ΑΜΚ,MATCH(D413,Data!$F$2:$F$999,0),1))</f>
        <v/>
      </c>
      <c r="F413" s="58" t="str">
        <f t="shared" si="6"/>
        <v/>
      </c>
      <c r="G413" s="59"/>
    </row>
    <row r="414" spans="1:7" ht="14.25" customHeight="1" x14ac:dyDescent="0.35">
      <c r="A414" s="116" t="s">
        <v>1124</v>
      </c>
      <c r="B414" s="117"/>
      <c r="C414" s="118"/>
      <c r="D414" s="118"/>
      <c r="E414" s="58" t="str">
        <f>IF(ISBLANK(D414),"",INDEX(ΑΜΚ,MATCH(D414,Data!$F$2:$F$999,0),1))</f>
        <v/>
      </c>
      <c r="F414" s="58" t="str">
        <f t="shared" si="6"/>
        <v/>
      </c>
      <c r="G414" s="59"/>
    </row>
    <row r="415" spans="1:7" ht="14.25" customHeight="1" x14ac:dyDescent="0.35">
      <c r="A415" s="116" t="s">
        <v>1124</v>
      </c>
      <c r="B415" s="117"/>
      <c r="C415" s="118"/>
      <c r="D415" s="118"/>
      <c r="E415" s="58" t="str">
        <f>IF(ISBLANK(D415),"",INDEX(ΑΜΚ,MATCH(D415,Data!$F$2:$F$999,0),1))</f>
        <v/>
      </c>
      <c r="F415" s="58" t="str">
        <f t="shared" si="6"/>
        <v/>
      </c>
      <c r="G415" s="59"/>
    </row>
    <row r="416" spans="1:7" ht="14.25" customHeight="1" x14ac:dyDescent="0.35">
      <c r="A416" s="116" t="s">
        <v>1124</v>
      </c>
      <c r="B416" s="117"/>
      <c r="C416" s="118"/>
      <c r="D416" s="118"/>
      <c r="E416" s="58" t="str">
        <f>IF(ISBLANK(D416),"",INDEX(ΑΜΚ,MATCH(D416,Data!$F$2:$F$999,0),1))</f>
        <v/>
      </c>
      <c r="F416" s="58" t="str">
        <f t="shared" si="6"/>
        <v/>
      </c>
      <c r="G416" s="59"/>
    </row>
    <row r="417" spans="1:7" ht="14.25" customHeight="1" x14ac:dyDescent="0.35">
      <c r="A417" s="116" t="s">
        <v>1124</v>
      </c>
      <c r="B417" s="117"/>
      <c r="C417" s="118"/>
      <c r="D417" s="118"/>
      <c r="E417" s="58" t="str">
        <f>IF(ISBLANK(D417),"",INDEX(ΑΜΚ,MATCH(D417,Data!$F$2:$F$999,0),1))</f>
        <v/>
      </c>
      <c r="F417" s="58" t="str">
        <f t="shared" si="6"/>
        <v/>
      </c>
      <c r="G417" s="59"/>
    </row>
    <row r="418" spans="1:7" ht="14.25" customHeight="1" x14ac:dyDescent="0.35">
      <c r="A418" s="116" t="s">
        <v>1124</v>
      </c>
      <c r="B418" s="117"/>
      <c r="C418" s="118"/>
      <c r="D418" s="118"/>
      <c r="E418" s="58" t="str">
        <f>IF(ISBLANK(D418),"",INDEX(ΑΜΚ,MATCH(D418,Data!$F$2:$F$999,0),1))</f>
        <v/>
      </c>
      <c r="F418" s="58" t="str">
        <f t="shared" si="6"/>
        <v/>
      </c>
      <c r="G418" s="59"/>
    </row>
    <row r="419" spans="1:7" ht="14.25" customHeight="1" x14ac:dyDescent="0.35">
      <c r="A419" s="116" t="s">
        <v>1124</v>
      </c>
      <c r="B419" s="117"/>
      <c r="C419" s="118"/>
      <c r="D419" s="118"/>
      <c r="E419" s="58" t="str">
        <f>IF(ISBLANK(D419),"",INDEX(ΑΜΚ,MATCH(D419,Data!$F$2:$F$999,0),1))</f>
        <v/>
      </c>
      <c r="F419" s="58" t="str">
        <f t="shared" si="6"/>
        <v/>
      </c>
      <c r="G419" s="59"/>
    </row>
    <row r="420" spans="1:7" ht="14.25" customHeight="1" x14ac:dyDescent="0.35">
      <c r="A420" s="116" t="s">
        <v>1124</v>
      </c>
      <c r="B420" s="117"/>
      <c r="C420" s="118"/>
      <c r="D420" s="118"/>
      <c r="E420" s="58" t="str">
        <f>IF(ISBLANK(D420),"",INDEX(ΑΜΚ,MATCH(D420,Data!$F$2:$F$999,0),1))</f>
        <v/>
      </c>
      <c r="F420" s="58" t="str">
        <f t="shared" si="6"/>
        <v/>
      </c>
      <c r="G420" s="59"/>
    </row>
    <row r="421" spans="1:7" ht="14.25" customHeight="1" x14ac:dyDescent="0.35">
      <c r="A421" s="116" t="s">
        <v>1124</v>
      </c>
      <c r="B421" s="117"/>
      <c r="C421" s="118"/>
      <c r="D421" s="118"/>
      <c r="E421" s="58" t="str">
        <f>IF(ISBLANK(D421),"",INDEX(ΑΜΚ,MATCH(D421,Data!$F$2:$F$999,0),1))</f>
        <v/>
      </c>
      <c r="F421" s="58" t="str">
        <f t="shared" si="6"/>
        <v/>
      </c>
      <c r="G421" s="59"/>
    </row>
    <row r="422" spans="1:7" ht="14.25" customHeight="1" x14ac:dyDescent="0.35">
      <c r="A422" s="116" t="s">
        <v>1124</v>
      </c>
      <c r="B422" s="117"/>
      <c r="C422" s="118"/>
      <c r="D422" s="118"/>
      <c r="E422" s="58" t="str">
        <f>IF(ISBLANK(D422),"",INDEX(ΑΜΚ,MATCH(D422,Data!$F$2:$F$999,0),1))</f>
        <v/>
      </c>
      <c r="F422" s="58" t="str">
        <f t="shared" si="6"/>
        <v/>
      </c>
      <c r="G422" s="59"/>
    </row>
    <row r="423" spans="1:7" ht="14.25" customHeight="1" x14ac:dyDescent="0.35">
      <c r="A423" s="116" t="s">
        <v>1124</v>
      </c>
      <c r="B423" s="117"/>
      <c r="C423" s="118"/>
      <c r="D423" s="118"/>
      <c r="E423" s="58" t="str">
        <f>IF(ISBLANK(D423),"",INDEX(ΑΜΚ,MATCH(D423,Data!$F$2:$F$999,0),1))</f>
        <v/>
      </c>
      <c r="F423" s="58" t="str">
        <f t="shared" si="6"/>
        <v/>
      </c>
      <c r="G423" s="59"/>
    </row>
    <row r="424" spans="1:7" ht="14.25" customHeight="1" x14ac:dyDescent="0.35">
      <c r="A424" s="116" t="s">
        <v>1124</v>
      </c>
      <c r="B424" s="117"/>
      <c r="C424" s="118"/>
      <c r="D424" s="118"/>
      <c r="E424" s="58" t="str">
        <f>IF(ISBLANK(D424),"",INDEX(ΑΜΚ,MATCH(D424,Data!$F$2:$F$999,0),1))</f>
        <v/>
      </c>
      <c r="F424" s="58" t="str">
        <f t="shared" si="6"/>
        <v/>
      </c>
      <c r="G424" s="59"/>
    </row>
    <row r="425" spans="1:7" ht="14.25" customHeight="1" x14ac:dyDescent="0.35">
      <c r="A425" s="116" t="s">
        <v>1124</v>
      </c>
      <c r="B425" s="117"/>
      <c r="C425" s="118"/>
      <c r="D425" s="118"/>
      <c r="E425" s="58" t="str">
        <f>IF(ISBLANK(D425),"",INDEX(ΑΜΚ,MATCH(D425,Data!$F$2:$F$999,0),1))</f>
        <v/>
      </c>
      <c r="F425" s="58" t="str">
        <f t="shared" si="6"/>
        <v/>
      </c>
      <c r="G425" s="59"/>
    </row>
    <row r="426" spans="1:7" ht="14.25" customHeight="1" x14ac:dyDescent="0.35">
      <c r="A426" s="116" t="s">
        <v>1124</v>
      </c>
      <c r="B426" s="117"/>
      <c r="C426" s="118"/>
      <c r="D426" s="118"/>
      <c r="E426" s="58" t="str">
        <f>IF(ISBLANK(D426),"",INDEX(ΑΜΚ,MATCH(D426,Data!$F$2:$F$999,0),1))</f>
        <v/>
      </c>
      <c r="F426" s="58" t="str">
        <f t="shared" si="6"/>
        <v/>
      </c>
      <c r="G426" s="59"/>
    </row>
    <row r="427" spans="1:7" ht="14.25" customHeight="1" x14ac:dyDescent="0.35">
      <c r="A427" s="116" t="s">
        <v>1124</v>
      </c>
      <c r="B427" s="117"/>
      <c r="C427" s="118"/>
      <c r="D427" s="118"/>
      <c r="E427" s="58" t="str">
        <f>IF(ISBLANK(D427),"",INDEX(ΑΜΚ,MATCH(D427,Data!$F$2:$F$999,0),1))</f>
        <v/>
      </c>
      <c r="F427" s="58" t="str">
        <f t="shared" si="6"/>
        <v/>
      </c>
      <c r="G427" s="59"/>
    </row>
    <row r="428" spans="1:7" ht="14.25" customHeight="1" x14ac:dyDescent="0.35">
      <c r="A428" s="116" t="s">
        <v>1124</v>
      </c>
      <c r="B428" s="117"/>
      <c r="C428" s="118"/>
      <c r="D428" s="118"/>
      <c r="E428" s="58" t="str">
        <f>IF(ISBLANK(D428),"",INDEX(ΑΜΚ,MATCH(D428,Data!$F$2:$F$999,0),1))</f>
        <v/>
      </c>
      <c r="F428" s="58" t="str">
        <f t="shared" si="6"/>
        <v/>
      </c>
      <c r="G428" s="59"/>
    </row>
    <row r="429" spans="1:7" ht="14.25" customHeight="1" x14ac:dyDescent="0.35">
      <c r="A429" s="116" t="s">
        <v>1124</v>
      </c>
      <c r="B429" s="117"/>
      <c r="C429" s="118"/>
      <c r="D429" s="118"/>
      <c r="E429" s="58" t="str">
        <f>IF(ISBLANK(D429),"",INDEX(ΑΜΚ,MATCH(D429,Data!$F$2:$F$999,0),1))</f>
        <v/>
      </c>
      <c r="F429" s="58" t="str">
        <f t="shared" si="6"/>
        <v/>
      </c>
      <c r="G429" s="59"/>
    </row>
    <row r="430" spans="1:7" ht="14.25" customHeight="1" x14ac:dyDescent="0.35">
      <c r="A430" s="116" t="s">
        <v>1124</v>
      </c>
      <c r="B430" s="117"/>
      <c r="C430" s="118"/>
      <c r="D430" s="118"/>
      <c r="E430" s="58" t="str">
        <f>IF(ISBLANK(D430),"",INDEX(ΑΜΚ,MATCH(D430,Data!$F$2:$F$999,0),1))</f>
        <v/>
      </c>
      <c r="F430" s="58" t="str">
        <f t="shared" si="6"/>
        <v/>
      </c>
      <c r="G430" s="59"/>
    </row>
    <row r="431" spans="1:7" ht="14.25" customHeight="1" x14ac:dyDescent="0.35">
      <c r="A431" s="116" t="s">
        <v>1124</v>
      </c>
      <c r="B431" s="117"/>
      <c r="C431" s="118"/>
      <c r="D431" s="118"/>
      <c r="E431" s="58" t="str">
        <f>IF(ISBLANK(D431),"",INDEX(ΑΜΚ,MATCH(D431,Data!$F$2:$F$999,0),1))</f>
        <v/>
      </c>
      <c r="F431" s="58" t="str">
        <f t="shared" si="6"/>
        <v/>
      </c>
      <c r="G431" s="59"/>
    </row>
    <row r="432" spans="1:7" ht="14.25" customHeight="1" x14ac:dyDescent="0.35">
      <c r="A432" s="116" t="s">
        <v>1124</v>
      </c>
      <c r="B432" s="117"/>
      <c r="C432" s="118"/>
      <c r="D432" s="118"/>
      <c r="E432" s="58" t="str">
        <f>IF(ISBLANK(D432),"",INDEX(ΑΜΚ,MATCH(D432,Data!$F$2:$F$999,0),1))</f>
        <v/>
      </c>
      <c r="F432" s="58" t="str">
        <f t="shared" si="6"/>
        <v/>
      </c>
      <c r="G432" s="59"/>
    </row>
    <row r="433" spans="1:7" ht="14.25" customHeight="1" x14ac:dyDescent="0.35">
      <c r="A433" s="116" t="s">
        <v>1124</v>
      </c>
      <c r="B433" s="117"/>
      <c r="C433" s="118"/>
      <c r="D433" s="118"/>
      <c r="E433" s="58" t="str">
        <f>IF(ISBLANK(D433),"",INDEX(ΑΜΚ,MATCH(D433,Data!$F$2:$F$999,0),1))</f>
        <v/>
      </c>
      <c r="F433" s="58" t="str">
        <f t="shared" si="6"/>
        <v/>
      </c>
      <c r="G433" s="59"/>
    </row>
    <row r="434" spans="1:7" ht="14.25" customHeight="1" x14ac:dyDescent="0.35">
      <c r="A434" s="116" t="s">
        <v>1124</v>
      </c>
      <c r="B434" s="117"/>
      <c r="C434" s="118"/>
      <c r="D434" s="118"/>
      <c r="E434" s="58" t="str">
        <f>IF(ISBLANK(D434),"",INDEX(ΑΜΚ,MATCH(D434,Data!$F$2:$F$999,0),1))</f>
        <v/>
      </c>
      <c r="F434" s="58" t="str">
        <f t="shared" si="6"/>
        <v/>
      </c>
      <c r="G434" s="59"/>
    </row>
    <row r="435" spans="1:7" ht="14.25" customHeight="1" x14ac:dyDescent="0.35">
      <c r="A435" s="116" t="s">
        <v>1124</v>
      </c>
      <c r="B435" s="117"/>
      <c r="C435" s="118"/>
      <c r="D435" s="118"/>
      <c r="E435" s="58" t="str">
        <f>IF(ISBLANK(D435),"",INDEX(ΑΜΚ,MATCH(D435,Data!$F$2:$F$999,0),1))</f>
        <v/>
      </c>
      <c r="F435" s="58" t="str">
        <f t="shared" si="6"/>
        <v/>
      </c>
      <c r="G435" s="59"/>
    </row>
    <row r="436" spans="1:7" ht="14.25" customHeight="1" x14ac:dyDescent="0.35">
      <c r="A436" s="116" t="s">
        <v>1124</v>
      </c>
      <c r="B436" s="117"/>
      <c r="C436" s="118"/>
      <c r="D436" s="118"/>
      <c r="E436" s="58" t="str">
        <f>IF(ISBLANK(D436),"",INDEX(ΑΜΚ,MATCH(D436,Data!$F$2:$F$999,0),1))</f>
        <v/>
      </c>
      <c r="F436" s="58" t="str">
        <f t="shared" si="6"/>
        <v/>
      </c>
      <c r="G436" s="59"/>
    </row>
    <row r="437" spans="1:7" ht="14.25" customHeight="1" x14ac:dyDescent="0.35">
      <c r="A437" s="116" t="s">
        <v>1124</v>
      </c>
      <c r="B437" s="117"/>
      <c r="C437" s="118"/>
      <c r="D437" s="118"/>
      <c r="E437" s="58" t="str">
        <f>IF(ISBLANK(D437),"",INDEX(ΑΜΚ,MATCH(D437,Data!$F$2:$F$999,0),1))</f>
        <v/>
      </c>
      <c r="F437" s="58" t="str">
        <f t="shared" si="6"/>
        <v/>
      </c>
      <c r="G437" s="59"/>
    </row>
    <row r="438" spans="1:7" ht="14.25" customHeight="1" x14ac:dyDescent="0.35">
      <c r="A438" s="116" t="s">
        <v>1124</v>
      </c>
      <c r="B438" s="117"/>
      <c r="C438" s="118"/>
      <c r="D438" s="118"/>
      <c r="E438" s="58" t="str">
        <f>IF(ISBLANK(D438),"",INDEX(ΑΜΚ,MATCH(D438,Data!$F$2:$F$999,0),1))</f>
        <v/>
      </c>
      <c r="F438" s="58" t="str">
        <f t="shared" si="6"/>
        <v/>
      </c>
      <c r="G438" s="59"/>
    </row>
    <row r="439" spans="1:7" ht="14.25" customHeight="1" x14ac:dyDescent="0.35">
      <c r="A439" s="116" t="s">
        <v>1124</v>
      </c>
      <c r="B439" s="117"/>
      <c r="C439" s="118"/>
      <c r="D439" s="118"/>
      <c r="E439" s="58" t="str">
        <f>IF(ISBLANK(D439),"",INDEX(ΑΜΚ,MATCH(D439,Data!$F$2:$F$999,0),1))</f>
        <v/>
      </c>
      <c r="F439" s="58" t="str">
        <f t="shared" si="6"/>
        <v/>
      </c>
      <c r="G439" s="59"/>
    </row>
    <row r="440" spans="1:7" ht="14.25" customHeight="1" x14ac:dyDescent="0.35">
      <c r="A440" s="116" t="s">
        <v>1124</v>
      </c>
      <c r="B440" s="117"/>
      <c r="C440" s="118"/>
      <c r="D440" s="118"/>
      <c r="E440" s="58" t="str">
        <f>IF(ISBLANK(D440),"",INDEX(ΑΜΚ,MATCH(D440,Data!$F$2:$F$999,0),1))</f>
        <v/>
      </c>
      <c r="F440" s="58" t="str">
        <f t="shared" si="6"/>
        <v/>
      </c>
      <c r="G440" s="59"/>
    </row>
    <row r="441" spans="1:7" ht="14.25" customHeight="1" x14ac:dyDescent="0.35">
      <c r="A441" s="116" t="s">
        <v>1124</v>
      </c>
      <c r="B441" s="117"/>
      <c r="C441" s="118"/>
      <c r="D441" s="118"/>
      <c r="E441" s="58" t="str">
        <f>IF(ISBLANK(D441),"",INDEX(ΑΜΚ,MATCH(D441,Data!$F$2:$F$999,0),1))</f>
        <v/>
      </c>
      <c r="F441" s="58" t="str">
        <f t="shared" si="6"/>
        <v/>
      </c>
      <c r="G441" s="59"/>
    </row>
    <row r="442" spans="1:7" ht="14.25" customHeight="1" x14ac:dyDescent="0.35">
      <c r="A442" s="116" t="s">
        <v>1124</v>
      </c>
      <c r="B442" s="117"/>
      <c r="C442" s="118"/>
      <c r="D442" s="118"/>
      <c r="E442" s="58" t="str">
        <f>IF(ISBLANK(D442),"",INDEX(ΑΜΚ,MATCH(D442,Data!$F$2:$F$999,0),1))</f>
        <v/>
      </c>
      <c r="F442" s="58" t="str">
        <f t="shared" si="6"/>
        <v/>
      </c>
      <c r="G442" s="59"/>
    </row>
    <row r="443" spans="1:7" ht="14.25" customHeight="1" x14ac:dyDescent="0.35">
      <c r="A443" s="116" t="s">
        <v>1124</v>
      </c>
      <c r="B443" s="117"/>
      <c r="C443" s="118"/>
      <c r="D443" s="118"/>
      <c r="E443" s="58" t="str">
        <f>IF(ISBLANK(D443),"",INDEX(ΑΜΚ,MATCH(D443,Data!$F$2:$F$999,0),1))</f>
        <v/>
      </c>
      <c r="F443" s="58" t="str">
        <f t="shared" si="6"/>
        <v/>
      </c>
      <c r="G443" s="59"/>
    </row>
    <row r="444" spans="1:7" ht="14.25" customHeight="1" x14ac:dyDescent="0.35">
      <c r="A444" s="116" t="s">
        <v>1124</v>
      </c>
      <c r="B444" s="117"/>
      <c r="C444" s="118"/>
      <c r="D444" s="118"/>
      <c r="E444" s="58" t="str">
        <f>IF(ISBLANK(D444),"",INDEX(ΑΜΚ,MATCH(D444,Data!$F$2:$F$999,0),1))</f>
        <v/>
      </c>
      <c r="F444" s="58" t="str">
        <f t="shared" si="6"/>
        <v/>
      </c>
      <c r="G444" s="59"/>
    </row>
    <row r="445" spans="1:7" ht="14.25" customHeight="1" x14ac:dyDescent="0.35">
      <c r="A445" s="116" t="s">
        <v>1124</v>
      </c>
      <c r="B445" s="117"/>
      <c r="C445" s="118"/>
      <c r="D445" s="118"/>
      <c r="E445" s="58" t="str">
        <f>IF(ISBLANK(D445),"",INDEX(ΑΜΚ,MATCH(D445,Data!$F$2:$F$999,0),1))</f>
        <v/>
      </c>
      <c r="F445" s="58" t="str">
        <f t="shared" si="6"/>
        <v/>
      </c>
      <c r="G445" s="59"/>
    </row>
    <row r="446" spans="1:7" ht="14.25" customHeight="1" x14ac:dyDescent="0.35">
      <c r="A446" s="116" t="s">
        <v>1124</v>
      </c>
      <c r="B446" s="117"/>
      <c r="C446" s="118"/>
      <c r="D446" s="118"/>
      <c r="E446" s="58" t="str">
        <f>IF(ISBLANK(D446),"",INDEX(ΑΜΚ,MATCH(D446,Data!$F$2:$F$999,0),1))</f>
        <v/>
      </c>
      <c r="F446" s="58" t="str">
        <f t="shared" si="6"/>
        <v/>
      </c>
      <c r="G446" s="59"/>
    </row>
    <row r="447" spans="1:7" ht="14.25" customHeight="1" x14ac:dyDescent="0.35">
      <c r="A447" s="116" t="s">
        <v>1124</v>
      </c>
      <c r="B447" s="117"/>
      <c r="C447" s="118"/>
      <c r="D447" s="118"/>
      <c r="E447" s="58" t="str">
        <f>IF(ISBLANK(D447),"",INDEX(ΑΜΚ,MATCH(D447,Data!$F$2:$F$999,0),1))</f>
        <v/>
      </c>
      <c r="F447" s="58" t="str">
        <f t="shared" si="6"/>
        <v/>
      </c>
      <c r="G447" s="59"/>
    </row>
    <row r="448" spans="1:7" ht="14.25" customHeight="1" x14ac:dyDescent="0.35">
      <c r="A448" s="116" t="s">
        <v>1124</v>
      </c>
      <c r="B448" s="117"/>
      <c r="C448" s="118"/>
      <c r="D448" s="118"/>
      <c r="E448" s="58" t="str">
        <f>IF(ISBLANK(D448),"",INDEX(ΑΜΚ,MATCH(D448,Data!$F$2:$F$999,0),1))</f>
        <v/>
      </c>
      <c r="F448" s="58" t="str">
        <f t="shared" si="6"/>
        <v/>
      </c>
      <c r="G448" s="59"/>
    </row>
    <row r="449" spans="1:7" ht="14.25" customHeight="1" x14ac:dyDescent="0.35">
      <c r="A449" s="116" t="s">
        <v>1124</v>
      </c>
      <c r="B449" s="117"/>
      <c r="C449" s="118"/>
      <c r="D449" s="118"/>
      <c r="E449" s="58" t="str">
        <f>IF(ISBLANK(D449),"",INDEX(ΑΜΚ,MATCH(D449,Data!$F$2:$F$999,0),1))</f>
        <v/>
      </c>
      <c r="F449" s="58" t="str">
        <f t="shared" si="6"/>
        <v/>
      </c>
      <c r="G449" s="59"/>
    </row>
    <row r="450" spans="1:7" ht="14.25" customHeight="1" x14ac:dyDescent="0.35">
      <c r="A450" s="116" t="s">
        <v>1124</v>
      </c>
      <c r="B450" s="117"/>
      <c r="C450" s="118"/>
      <c r="D450" s="118"/>
      <c r="E450" s="58" t="str">
        <f>IF(ISBLANK(D450),"",INDEX(ΑΜΚ,MATCH(D450,Data!$F$2:$F$999,0),1))</f>
        <v/>
      </c>
      <c r="F450" s="58" t="str">
        <f t="shared" ref="F450:F513" si="7">IF(ISBLANK(C450),"",INDEX(ΚΩΔ_ΜΑΘΗΜ_ΑΙΣΘ_Γ1,MATCH(C450,ΜΑΘΗΜ_ΑΙΣΘ_Γ1,0)))</f>
        <v/>
      </c>
      <c r="G450" s="59"/>
    </row>
    <row r="451" spans="1:7" ht="14.25" customHeight="1" x14ac:dyDescent="0.35">
      <c r="A451" s="116" t="s">
        <v>1124</v>
      </c>
      <c r="B451" s="117"/>
      <c r="C451" s="118"/>
      <c r="D451" s="118"/>
      <c r="E451" s="58" t="str">
        <f>IF(ISBLANK(D451),"",INDEX(ΑΜΚ,MATCH(D451,Data!$F$2:$F$999,0),1))</f>
        <v/>
      </c>
      <c r="F451" s="58" t="str">
        <f t="shared" si="7"/>
        <v/>
      </c>
      <c r="G451" s="59"/>
    </row>
    <row r="452" spans="1:7" ht="14.25" customHeight="1" x14ac:dyDescent="0.35">
      <c r="A452" s="116" t="s">
        <v>1124</v>
      </c>
      <c r="B452" s="117"/>
      <c r="C452" s="118"/>
      <c r="D452" s="118"/>
      <c r="E452" s="58" t="str">
        <f>IF(ISBLANK(D452),"",INDEX(ΑΜΚ,MATCH(D452,Data!$F$2:$F$999,0),1))</f>
        <v/>
      </c>
      <c r="F452" s="58" t="str">
        <f t="shared" si="7"/>
        <v/>
      </c>
      <c r="G452" s="59"/>
    </row>
    <row r="453" spans="1:7" ht="14.25" customHeight="1" x14ac:dyDescent="0.35">
      <c r="A453" s="116" t="s">
        <v>1124</v>
      </c>
      <c r="B453" s="117"/>
      <c r="C453" s="118"/>
      <c r="D453" s="118"/>
      <c r="E453" s="58" t="str">
        <f>IF(ISBLANK(D453),"",INDEX(ΑΜΚ,MATCH(D453,Data!$F$2:$F$999,0),1))</f>
        <v/>
      </c>
      <c r="F453" s="58" t="str">
        <f t="shared" si="7"/>
        <v/>
      </c>
      <c r="G453" s="59"/>
    </row>
    <row r="454" spans="1:7" ht="14.25" customHeight="1" x14ac:dyDescent="0.35">
      <c r="A454" s="116" t="s">
        <v>1124</v>
      </c>
      <c r="B454" s="117"/>
      <c r="C454" s="118"/>
      <c r="D454" s="118"/>
      <c r="E454" s="58" t="str">
        <f>IF(ISBLANK(D454),"",INDEX(ΑΜΚ,MATCH(D454,Data!$F$2:$F$999,0),1))</f>
        <v/>
      </c>
      <c r="F454" s="58" t="str">
        <f t="shared" si="7"/>
        <v/>
      </c>
      <c r="G454" s="59"/>
    </row>
    <row r="455" spans="1:7" ht="14.25" customHeight="1" x14ac:dyDescent="0.35">
      <c r="A455" s="116" t="s">
        <v>1124</v>
      </c>
      <c r="B455" s="117"/>
      <c r="C455" s="118"/>
      <c r="D455" s="118"/>
      <c r="E455" s="58" t="str">
        <f>IF(ISBLANK(D455),"",INDEX(ΑΜΚ,MATCH(D455,Data!$F$2:$F$999,0),1))</f>
        <v/>
      </c>
      <c r="F455" s="58" t="str">
        <f t="shared" si="7"/>
        <v/>
      </c>
      <c r="G455" s="59"/>
    </row>
    <row r="456" spans="1:7" ht="14.25" customHeight="1" x14ac:dyDescent="0.35">
      <c r="A456" s="116" t="s">
        <v>1124</v>
      </c>
      <c r="B456" s="117"/>
      <c r="C456" s="118"/>
      <c r="D456" s="118"/>
      <c r="E456" s="58" t="str">
        <f>IF(ISBLANK(D456),"",INDEX(ΑΜΚ,MATCH(D456,Data!$F$2:$F$999,0),1))</f>
        <v/>
      </c>
      <c r="F456" s="58" t="str">
        <f t="shared" si="7"/>
        <v/>
      </c>
      <c r="G456" s="59"/>
    </row>
    <row r="457" spans="1:7" ht="14.25" customHeight="1" x14ac:dyDescent="0.35">
      <c r="A457" s="116" t="s">
        <v>1124</v>
      </c>
      <c r="B457" s="117"/>
      <c r="C457" s="118"/>
      <c r="D457" s="118"/>
      <c r="E457" s="58" t="str">
        <f>IF(ISBLANK(D457),"",INDEX(ΑΜΚ,MATCH(D457,Data!$F$2:$F$999,0),1))</f>
        <v/>
      </c>
      <c r="F457" s="58" t="str">
        <f t="shared" si="7"/>
        <v/>
      </c>
      <c r="G457" s="59"/>
    </row>
    <row r="458" spans="1:7" ht="14.25" customHeight="1" x14ac:dyDescent="0.35">
      <c r="A458" s="116" t="s">
        <v>1124</v>
      </c>
      <c r="B458" s="117"/>
      <c r="C458" s="118"/>
      <c r="D458" s="118"/>
      <c r="E458" s="58" t="str">
        <f>IF(ISBLANK(D458),"",INDEX(ΑΜΚ,MATCH(D458,Data!$F$2:$F$999,0),1))</f>
        <v/>
      </c>
      <c r="F458" s="58" t="str">
        <f t="shared" si="7"/>
        <v/>
      </c>
      <c r="G458" s="59"/>
    </row>
    <row r="459" spans="1:7" ht="14.25" customHeight="1" x14ac:dyDescent="0.35">
      <c r="A459" s="116" t="s">
        <v>1124</v>
      </c>
      <c r="B459" s="117"/>
      <c r="C459" s="118"/>
      <c r="D459" s="118"/>
      <c r="E459" s="58" t="str">
        <f>IF(ISBLANK(D459),"",INDEX(ΑΜΚ,MATCH(D459,Data!$F$2:$F$999,0),1))</f>
        <v/>
      </c>
      <c r="F459" s="58" t="str">
        <f t="shared" si="7"/>
        <v/>
      </c>
      <c r="G459" s="59"/>
    </row>
    <row r="460" spans="1:7" ht="14.25" customHeight="1" x14ac:dyDescent="0.35">
      <c r="A460" s="116" t="s">
        <v>1124</v>
      </c>
      <c r="B460" s="117"/>
      <c r="C460" s="118"/>
      <c r="D460" s="118"/>
      <c r="E460" s="58" t="str">
        <f>IF(ISBLANK(D460),"",INDEX(ΑΜΚ,MATCH(D460,Data!$F$2:$F$999,0),1))</f>
        <v/>
      </c>
      <c r="F460" s="58" t="str">
        <f t="shared" si="7"/>
        <v/>
      </c>
      <c r="G460" s="59"/>
    </row>
    <row r="461" spans="1:7" ht="14.25" customHeight="1" x14ac:dyDescent="0.35">
      <c r="A461" s="116" t="s">
        <v>1124</v>
      </c>
      <c r="B461" s="117"/>
      <c r="C461" s="118"/>
      <c r="D461" s="118"/>
      <c r="E461" s="58" t="str">
        <f>IF(ISBLANK(D461),"",INDEX(ΑΜΚ,MATCH(D461,Data!$F$2:$F$999,0),1))</f>
        <v/>
      </c>
      <c r="F461" s="58" t="str">
        <f t="shared" si="7"/>
        <v/>
      </c>
      <c r="G461" s="59"/>
    </row>
    <row r="462" spans="1:7" ht="14.25" customHeight="1" x14ac:dyDescent="0.35">
      <c r="A462" s="116" t="s">
        <v>1124</v>
      </c>
      <c r="B462" s="117"/>
      <c r="C462" s="118"/>
      <c r="D462" s="118"/>
      <c r="E462" s="58" t="str">
        <f>IF(ISBLANK(D462),"",INDEX(ΑΜΚ,MATCH(D462,Data!$F$2:$F$999,0),1))</f>
        <v/>
      </c>
      <c r="F462" s="58" t="str">
        <f t="shared" si="7"/>
        <v/>
      </c>
      <c r="G462" s="59"/>
    </row>
    <row r="463" spans="1:7" ht="14.25" customHeight="1" x14ac:dyDescent="0.35">
      <c r="A463" s="116" t="s">
        <v>1124</v>
      </c>
      <c r="B463" s="117"/>
      <c r="C463" s="118"/>
      <c r="D463" s="118"/>
      <c r="E463" s="58" t="str">
        <f>IF(ISBLANK(D463),"",INDEX(ΑΜΚ,MATCH(D463,Data!$F$2:$F$999,0),1))</f>
        <v/>
      </c>
      <c r="F463" s="58" t="str">
        <f t="shared" si="7"/>
        <v/>
      </c>
      <c r="G463" s="59"/>
    </row>
    <row r="464" spans="1:7" ht="14.25" customHeight="1" x14ac:dyDescent="0.35">
      <c r="A464" s="116" t="s">
        <v>1124</v>
      </c>
      <c r="B464" s="117"/>
      <c r="C464" s="118"/>
      <c r="D464" s="118"/>
      <c r="E464" s="58" t="str">
        <f>IF(ISBLANK(D464),"",INDEX(ΑΜΚ,MATCH(D464,Data!$F$2:$F$999,0),1))</f>
        <v/>
      </c>
      <c r="F464" s="58" t="str">
        <f t="shared" si="7"/>
        <v/>
      </c>
      <c r="G464" s="59"/>
    </row>
    <row r="465" spans="1:7" ht="14.25" customHeight="1" x14ac:dyDescent="0.35">
      <c r="A465" s="116" t="s">
        <v>1124</v>
      </c>
      <c r="B465" s="117"/>
      <c r="C465" s="118"/>
      <c r="D465" s="118"/>
      <c r="E465" s="58" t="str">
        <f>IF(ISBLANK(D465),"",INDEX(ΑΜΚ,MATCH(D465,Data!$F$2:$F$999,0),1))</f>
        <v/>
      </c>
      <c r="F465" s="58" t="str">
        <f t="shared" si="7"/>
        <v/>
      </c>
      <c r="G465" s="59"/>
    </row>
    <row r="466" spans="1:7" ht="14.25" customHeight="1" x14ac:dyDescent="0.35">
      <c r="A466" s="116" t="s">
        <v>1124</v>
      </c>
      <c r="B466" s="117"/>
      <c r="C466" s="118"/>
      <c r="D466" s="118"/>
      <c r="E466" s="58" t="str">
        <f>IF(ISBLANK(D466),"",INDEX(ΑΜΚ,MATCH(D466,Data!$F$2:$F$999,0),1))</f>
        <v/>
      </c>
      <c r="F466" s="58" t="str">
        <f t="shared" si="7"/>
        <v/>
      </c>
      <c r="G466" s="59"/>
    </row>
    <row r="467" spans="1:7" ht="14.25" customHeight="1" x14ac:dyDescent="0.35">
      <c r="A467" s="116" t="s">
        <v>1124</v>
      </c>
      <c r="B467" s="117"/>
      <c r="C467" s="118"/>
      <c r="D467" s="118"/>
      <c r="E467" s="58" t="str">
        <f>IF(ISBLANK(D467),"",INDEX(ΑΜΚ,MATCH(D467,Data!$F$2:$F$999,0),1))</f>
        <v/>
      </c>
      <c r="F467" s="58" t="str">
        <f t="shared" si="7"/>
        <v/>
      </c>
      <c r="G467" s="59"/>
    </row>
    <row r="468" spans="1:7" ht="14.25" customHeight="1" x14ac:dyDescent="0.35">
      <c r="A468" s="116" t="s">
        <v>1124</v>
      </c>
      <c r="B468" s="117"/>
      <c r="C468" s="118"/>
      <c r="D468" s="118"/>
      <c r="E468" s="58" t="str">
        <f>IF(ISBLANK(D468),"",INDEX(ΑΜΚ,MATCH(D468,Data!$F$2:$F$999,0),1))</f>
        <v/>
      </c>
      <c r="F468" s="58" t="str">
        <f t="shared" si="7"/>
        <v/>
      </c>
      <c r="G468" s="59"/>
    </row>
    <row r="469" spans="1:7" ht="14.25" customHeight="1" x14ac:dyDescent="0.35">
      <c r="A469" s="116" t="s">
        <v>1124</v>
      </c>
      <c r="B469" s="117"/>
      <c r="C469" s="118"/>
      <c r="D469" s="118"/>
      <c r="E469" s="58" t="str">
        <f>IF(ISBLANK(D469),"",INDEX(ΑΜΚ,MATCH(D469,Data!$F$2:$F$999,0),1))</f>
        <v/>
      </c>
      <c r="F469" s="58" t="str">
        <f t="shared" si="7"/>
        <v/>
      </c>
      <c r="G469" s="59"/>
    </row>
    <row r="470" spans="1:7" ht="14.25" customHeight="1" x14ac:dyDescent="0.35">
      <c r="A470" s="116" t="s">
        <v>1124</v>
      </c>
      <c r="B470" s="117"/>
      <c r="C470" s="118"/>
      <c r="D470" s="118"/>
      <c r="E470" s="58" t="str">
        <f>IF(ISBLANK(D470),"",INDEX(ΑΜΚ,MATCH(D470,Data!$F$2:$F$999,0),1))</f>
        <v/>
      </c>
      <c r="F470" s="58" t="str">
        <f t="shared" si="7"/>
        <v/>
      </c>
      <c r="G470" s="59"/>
    </row>
    <row r="471" spans="1:7" ht="14.25" customHeight="1" x14ac:dyDescent="0.35">
      <c r="A471" s="116" t="s">
        <v>1124</v>
      </c>
      <c r="B471" s="117"/>
      <c r="C471" s="118"/>
      <c r="D471" s="118"/>
      <c r="E471" s="58" t="str">
        <f>IF(ISBLANK(D471),"",INDEX(ΑΜΚ,MATCH(D471,Data!$F$2:$F$999,0),1))</f>
        <v/>
      </c>
      <c r="F471" s="58" t="str">
        <f t="shared" si="7"/>
        <v/>
      </c>
      <c r="G471" s="59"/>
    </row>
    <row r="472" spans="1:7" ht="14.25" customHeight="1" x14ac:dyDescent="0.35">
      <c r="A472" s="116" t="s">
        <v>1124</v>
      </c>
      <c r="B472" s="117"/>
      <c r="C472" s="118"/>
      <c r="D472" s="118"/>
      <c r="E472" s="58" t="str">
        <f>IF(ISBLANK(D472),"",INDEX(ΑΜΚ,MATCH(D472,Data!$F$2:$F$999,0),1))</f>
        <v/>
      </c>
      <c r="F472" s="58" t="str">
        <f t="shared" si="7"/>
        <v/>
      </c>
      <c r="G472" s="59"/>
    </row>
    <row r="473" spans="1:7" ht="14.25" customHeight="1" x14ac:dyDescent="0.35">
      <c r="A473" s="116" t="s">
        <v>1124</v>
      </c>
      <c r="B473" s="117"/>
      <c r="C473" s="118"/>
      <c r="D473" s="118"/>
      <c r="E473" s="58" t="str">
        <f>IF(ISBLANK(D473),"",INDEX(ΑΜΚ,MATCH(D473,Data!$F$2:$F$999,0),1))</f>
        <v/>
      </c>
      <c r="F473" s="58" t="str">
        <f t="shared" si="7"/>
        <v/>
      </c>
      <c r="G473" s="59"/>
    </row>
    <row r="474" spans="1:7" ht="14.25" customHeight="1" x14ac:dyDescent="0.35">
      <c r="A474" s="116" t="s">
        <v>1124</v>
      </c>
      <c r="B474" s="117"/>
      <c r="C474" s="118"/>
      <c r="D474" s="118"/>
      <c r="E474" s="58" t="str">
        <f>IF(ISBLANK(D474),"",INDEX(ΑΜΚ,MATCH(D474,Data!$F$2:$F$999,0),1))</f>
        <v/>
      </c>
      <c r="F474" s="58" t="str">
        <f t="shared" si="7"/>
        <v/>
      </c>
      <c r="G474" s="59"/>
    </row>
    <row r="475" spans="1:7" ht="14.25" customHeight="1" x14ac:dyDescent="0.35">
      <c r="A475" s="116" t="s">
        <v>1124</v>
      </c>
      <c r="B475" s="117"/>
      <c r="C475" s="118"/>
      <c r="D475" s="118"/>
      <c r="E475" s="58" t="str">
        <f>IF(ISBLANK(D475),"",INDEX(ΑΜΚ,MATCH(D475,Data!$F$2:$F$999,0),1))</f>
        <v/>
      </c>
      <c r="F475" s="58" t="str">
        <f t="shared" si="7"/>
        <v/>
      </c>
      <c r="G475" s="59"/>
    </row>
    <row r="476" spans="1:7" ht="14.25" customHeight="1" x14ac:dyDescent="0.35">
      <c r="A476" s="116" t="s">
        <v>1124</v>
      </c>
      <c r="B476" s="117"/>
      <c r="C476" s="118"/>
      <c r="D476" s="118"/>
      <c r="E476" s="58" t="str">
        <f>IF(ISBLANK(D476),"",INDEX(ΑΜΚ,MATCH(D476,Data!$F$2:$F$999,0),1))</f>
        <v/>
      </c>
      <c r="F476" s="58" t="str">
        <f t="shared" si="7"/>
        <v/>
      </c>
      <c r="G476" s="59"/>
    </row>
    <row r="477" spans="1:7" ht="14.25" customHeight="1" x14ac:dyDescent="0.35">
      <c r="A477" s="116" t="s">
        <v>1124</v>
      </c>
      <c r="B477" s="117"/>
      <c r="C477" s="118"/>
      <c r="D477" s="118"/>
      <c r="E477" s="58" t="str">
        <f>IF(ISBLANK(D477),"",INDEX(ΑΜΚ,MATCH(D477,Data!$F$2:$F$999,0),1))</f>
        <v/>
      </c>
      <c r="F477" s="58" t="str">
        <f t="shared" si="7"/>
        <v/>
      </c>
      <c r="G477" s="59"/>
    </row>
    <row r="478" spans="1:7" ht="14.25" customHeight="1" x14ac:dyDescent="0.35">
      <c r="A478" s="116" t="s">
        <v>1124</v>
      </c>
      <c r="B478" s="117"/>
      <c r="C478" s="118"/>
      <c r="D478" s="118"/>
      <c r="E478" s="58" t="str">
        <f>IF(ISBLANK(D478),"",INDEX(ΑΜΚ,MATCH(D478,Data!$F$2:$F$999,0),1))</f>
        <v/>
      </c>
      <c r="F478" s="58" t="str">
        <f t="shared" si="7"/>
        <v/>
      </c>
      <c r="G478" s="59"/>
    </row>
    <row r="479" spans="1:7" ht="14.25" customHeight="1" x14ac:dyDescent="0.35">
      <c r="A479" s="116" t="s">
        <v>1124</v>
      </c>
      <c r="B479" s="117"/>
      <c r="C479" s="118"/>
      <c r="D479" s="118"/>
      <c r="E479" s="58" t="str">
        <f>IF(ISBLANK(D479),"",INDEX(ΑΜΚ,MATCH(D479,Data!$F$2:$F$999,0),1))</f>
        <v/>
      </c>
      <c r="F479" s="58" t="str">
        <f t="shared" si="7"/>
        <v/>
      </c>
      <c r="G479" s="59"/>
    </row>
    <row r="480" spans="1:7" ht="14.25" customHeight="1" x14ac:dyDescent="0.35">
      <c r="A480" s="116" t="s">
        <v>1124</v>
      </c>
      <c r="B480" s="117"/>
      <c r="C480" s="118"/>
      <c r="D480" s="118"/>
      <c r="E480" s="58" t="str">
        <f>IF(ISBLANK(D480),"",INDEX(ΑΜΚ,MATCH(D480,Data!$F$2:$F$999,0),1))</f>
        <v/>
      </c>
      <c r="F480" s="58" t="str">
        <f t="shared" si="7"/>
        <v/>
      </c>
      <c r="G480" s="59"/>
    </row>
    <row r="481" spans="1:7" ht="14.25" customHeight="1" x14ac:dyDescent="0.35">
      <c r="A481" s="116" t="s">
        <v>1124</v>
      </c>
      <c r="B481" s="117"/>
      <c r="C481" s="118"/>
      <c r="D481" s="118"/>
      <c r="E481" s="58" t="str">
        <f>IF(ISBLANK(D481),"",INDEX(ΑΜΚ,MATCH(D481,Data!$F$2:$F$999,0),1))</f>
        <v/>
      </c>
      <c r="F481" s="58" t="str">
        <f t="shared" si="7"/>
        <v/>
      </c>
      <c r="G481" s="59"/>
    </row>
    <row r="482" spans="1:7" ht="14.25" customHeight="1" x14ac:dyDescent="0.35">
      <c r="A482" s="116" t="s">
        <v>1124</v>
      </c>
      <c r="B482" s="117"/>
      <c r="C482" s="118"/>
      <c r="D482" s="118"/>
      <c r="E482" s="58" t="str">
        <f>IF(ISBLANK(D482),"",INDEX(ΑΜΚ,MATCH(D482,Data!$F$2:$F$999,0),1))</f>
        <v/>
      </c>
      <c r="F482" s="58" t="str">
        <f t="shared" si="7"/>
        <v/>
      </c>
      <c r="G482" s="59"/>
    </row>
    <row r="483" spans="1:7" ht="14.25" customHeight="1" x14ac:dyDescent="0.35">
      <c r="A483" s="116" t="s">
        <v>1124</v>
      </c>
      <c r="B483" s="117"/>
      <c r="C483" s="118"/>
      <c r="D483" s="118"/>
      <c r="E483" s="58" t="str">
        <f>IF(ISBLANK(D483),"",INDEX(ΑΜΚ,MATCH(D483,Data!$F$2:$F$999,0),1))</f>
        <v/>
      </c>
      <c r="F483" s="58" t="str">
        <f t="shared" si="7"/>
        <v/>
      </c>
      <c r="G483" s="59"/>
    </row>
    <row r="484" spans="1:7" ht="14.25" customHeight="1" x14ac:dyDescent="0.35">
      <c r="A484" s="116" t="s">
        <v>1124</v>
      </c>
      <c r="B484" s="117"/>
      <c r="C484" s="118"/>
      <c r="D484" s="118"/>
      <c r="E484" s="58" t="str">
        <f>IF(ISBLANK(D484),"",INDEX(ΑΜΚ,MATCH(D484,Data!$F$2:$F$999,0),1))</f>
        <v/>
      </c>
      <c r="F484" s="58" t="str">
        <f t="shared" si="7"/>
        <v/>
      </c>
      <c r="G484" s="59"/>
    </row>
    <row r="485" spans="1:7" ht="14.25" customHeight="1" x14ac:dyDescent="0.35">
      <c r="A485" s="116" t="s">
        <v>1124</v>
      </c>
      <c r="B485" s="117"/>
      <c r="C485" s="118"/>
      <c r="D485" s="118"/>
      <c r="E485" s="58" t="str">
        <f>IF(ISBLANK(D485),"",INDEX(ΑΜΚ,MATCH(D485,Data!$F$2:$F$999,0),1))</f>
        <v/>
      </c>
      <c r="F485" s="58" t="str">
        <f t="shared" si="7"/>
        <v/>
      </c>
      <c r="G485" s="59"/>
    </row>
    <row r="486" spans="1:7" ht="14.25" customHeight="1" x14ac:dyDescent="0.35">
      <c r="A486" s="116" t="s">
        <v>1124</v>
      </c>
      <c r="B486" s="117"/>
      <c r="C486" s="118"/>
      <c r="D486" s="118"/>
      <c r="E486" s="58" t="str">
        <f>IF(ISBLANK(D486),"",INDEX(ΑΜΚ,MATCH(D486,Data!$F$2:$F$999,0),1))</f>
        <v/>
      </c>
      <c r="F486" s="58" t="str">
        <f t="shared" si="7"/>
        <v/>
      </c>
      <c r="G486" s="59"/>
    </row>
    <row r="487" spans="1:7" ht="14.25" customHeight="1" x14ac:dyDescent="0.35">
      <c r="A487" s="116" t="s">
        <v>1124</v>
      </c>
      <c r="B487" s="117"/>
      <c r="C487" s="118"/>
      <c r="D487" s="118"/>
      <c r="E487" s="58" t="str">
        <f>IF(ISBLANK(D487),"",INDEX(ΑΜΚ,MATCH(D487,Data!$F$2:$F$999,0),1))</f>
        <v/>
      </c>
      <c r="F487" s="58" t="str">
        <f t="shared" si="7"/>
        <v/>
      </c>
      <c r="G487" s="59"/>
    </row>
    <row r="488" spans="1:7" ht="14.25" customHeight="1" x14ac:dyDescent="0.35">
      <c r="A488" s="116" t="s">
        <v>1124</v>
      </c>
      <c r="B488" s="117"/>
      <c r="C488" s="118"/>
      <c r="D488" s="118"/>
      <c r="E488" s="58" t="str">
        <f>IF(ISBLANK(D488),"",INDEX(ΑΜΚ,MATCH(D488,Data!$F$2:$F$999,0),1))</f>
        <v/>
      </c>
      <c r="F488" s="58" t="str">
        <f t="shared" si="7"/>
        <v/>
      </c>
      <c r="G488" s="59"/>
    </row>
    <row r="489" spans="1:7" ht="14.25" customHeight="1" x14ac:dyDescent="0.35">
      <c r="A489" s="116" t="s">
        <v>1124</v>
      </c>
      <c r="B489" s="117"/>
      <c r="C489" s="118"/>
      <c r="D489" s="118"/>
      <c r="E489" s="58" t="str">
        <f>IF(ISBLANK(D489),"",INDEX(ΑΜΚ,MATCH(D489,Data!$F$2:$F$999,0),1))</f>
        <v/>
      </c>
      <c r="F489" s="58" t="str">
        <f t="shared" si="7"/>
        <v/>
      </c>
      <c r="G489" s="59"/>
    </row>
    <row r="490" spans="1:7" ht="14.25" customHeight="1" x14ac:dyDescent="0.35">
      <c r="A490" s="116" t="s">
        <v>1124</v>
      </c>
      <c r="B490" s="117"/>
      <c r="C490" s="118"/>
      <c r="D490" s="118"/>
      <c r="E490" s="58" t="str">
        <f>IF(ISBLANK(D490),"",INDEX(ΑΜΚ,MATCH(D490,Data!$F$2:$F$999,0),1))</f>
        <v/>
      </c>
      <c r="F490" s="58" t="str">
        <f t="shared" si="7"/>
        <v/>
      </c>
      <c r="G490" s="59"/>
    </row>
    <row r="491" spans="1:7" ht="14.25" customHeight="1" x14ac:dyDescent="0.35">
      <c r="A491" s="116" t="s">
        <v>1124</v>
      </c>
      <c r="B491" s="117"/>
      <c r="C491" s="118"/>
      <c r="D491" s="118"/>
      <c r="E491" s="58" t="str">
        <f>IF(ISBLANK(D491),"",INDEX(ΑΜΚ,MATCH(D491,Data!$F$2:$F$999,0),1))</f>
        <v/>
      </c>
      <c r="F491" s="58" t="str">
        <f t="shared" si="7"/>
        <v/>
      </c>
      <c r="G491" s="59"/>
    </row>
    <row r="492" spans="1:7" ht="14.25" customHeight="1" x14ac:dyDescent="0.35">
      <c r="A492" s="116" t="s">
        <v>1124</v>
      </c>
      <c r="B492" s="117"/>
      <c r="C492" s="118"/>
      <c r="D492" s="118"/>
      <c r="E492" s="58" t="str">
        <f>IF(ISBLANK(D492),"",INDEX(ΑΜΚ,MATCH(D492,Data!$F$2:$F$999,0),1))</f>
        <v/>
      </c>
      <c r="F492" s="58" t="str">
        <f t="shared" si="7"/>
        <v/>
      </c>
      <c r="G492" s="59"/>
    </row>
    <row r="493" spans="1:7" ht="14.25" customHeight="1" x14ac:dyDescent="0.35">
      <c r="A493" s="116" t="s">
        <v>1124</v>
      </c>
      <c r="B493" s="117"/>
      <c r="C493" s="118"/>
      <c r="D493" s="118"/>
      <c r="E493" s="58" t="str">
        <f>IF(ISBLANK(D493),"",INDEX(ΑΜΚ,MATCH(D493,Data!$F$2:$F$999,0),1))</f>
        <v/>
      </c>
      <c r="F493" s="58" t="str">
        <f t="shared" si="7"/>
        <v/>
      </c>
      <c r="G493" s="59"/>
    </row>
    <row r="494" spans="1:7" ht="14.25" customHeight="1" x14ac:dyDescent="0.35">
      <c r="A494" s="116" t="s">
        <v>1124</v>
      </c>
      <c r="B494" s="117"/>
      <c r="C494" s="118"/>
      <c r="D494" s="118"/>
      <c r="E494" s="58" t="str">
        <f>IF(ISBLANK(D494),"",INDEX(ΑΜΚ,MATCH(D494,Data!$F$2:$F$999,0),1))</f>
        <v/>
      </c>
      <c r="F494" s="58" t="str">
        <f t="shared" si="7"/>
        <v/>
      </c>
      <c r="G494" s="59"/>
    </row>
    <row r="495" spans="1:7" ht="14.25" customHeight="1" x14ac:dyDescent="0.35">
      <c r="A495" s="116" t="s">
        <v>1124</v>
      </c>
      <c r="B495" s="117"/>
      <c r="C495" s="118"/>
      <c r="D495" s="118"/>
      <c r="E495" s="58" t="str">
        <f>IF(ISBLANK(D495),"",INDEX(ΑΜΚ,MATCH(D495,Data!$F$2:$F$999,0),1))</f>
        <v/>
      </c>
      <c r="F495" s="58" t="str">
        <f t="shared" si="7"/>
        <v/>
      </c>
      <c r="G495" s="59"/>
    </row>
    <row r="496" spans="1:7" ht="14.25" customHeight="1" x14ac:dyDescent="0.35">
      <c r="A496" s="116" t="s">
        <v>1124</v>
      </c>
      <c r="B496" s="117"/>
      <c r="C496" s="118"/>
      <c r="D496" s="118"/>
      <c r="E496" s="58" t="str">
        <f>IF(ISBLANK(D496),"",INDEX(ΑΜΚ,MATCH(D496,Data!$F$2:$F$999,0),1))</f>
        <v/>
      </c>
      <c r="F496" s="58" t="str">
        <f t="shared" si="7"/>
        <v/>
      </c>
      <c r="G496" s="59"/>
    </row>
    <row r="497" spans="1:7" ht="14.25" customHeight="1" x14ac:dyDescent="0.35">
      <c r="A497" s="116" t="s">
        <v>1124</v>
      </c>
      <c r="B497" s="117"/>
      <c r="C497" s="118"/>
      <c r="D497" s="118"/>
      <c r="E497" s="58" t="str">
        <f>IF(ISBLANK(D497),"",INDEX(ΑΜΚ,MATCH(D497,Data!$F$2:$F$999,0),1))</f>
        <v/>
      </c>
      <c r="F497" s="58" t="str">
        <f t="shared" si="7"/>
        <v/>
      </c>
      <c r="G497" s="59"/>
    </row>
    <row r="498" spans="1:7" ht="14.25" customHeight="1" x14ac:dyDescent="0.35">
      <c r="A498" s="116" t="s">
        <v>1124</v>
      </c>
      <c r="B498" s="117"/>
      <c r="C498" s="118"/>
      <c r="D498" s="118"/>
      <c r="E498" s="58" t="str">
        <f>IF(ISBLANK(D498),"",INDEX(ΑΜΚ,MATCH(D498,Data!$F$2:$F$999,0),1))</f>
        <v/>
      </c>
      <c r="F498" s="58" t="str">
        <f t="shared" si="7"/>
        <v/>
      </c>
      <c r="G498" s="59"/>
    </row>
    <row r="499" spans="1:7" ht="14.25" customHeight="1" x14ac:dyDescent="0.35">
      <c r="A499" s="116" t="s">
        <v>1124</v>
      </c>
      <c r="B499" s="117"/>
      <c r="C499" s="118"/>
      <c r="D499" s="118"/>
      <c r="E499" s="58" t="str">
        <f>IF(ISBLANK(D499),"",INDEX(ΑΜΚ,MATCH(D499,Data!$F$2:$F$999,0),1))</f>
        <v/>
      </c>
      <c r="F499" s="58" t="str">
        <f t="shared" si="7"/>
        <v/>
      </c>
      <c r="G499" s="59"/>
    </row>
    <row r="500" spans="1:7" ht="14.25" customHeight="1" x14ac:dyDescent="0.35">
      <c r="A500" s="116" t="s">
        <v>1124</v>
      </c>
      <c r="B500" s="117"/>
      <c r="C500" s="118"/>
      <c r="D500" s="118"/>
      <c r="E500" s="58" t="str">
        <f>IF(ISBLANK(D500),"",INDEX(ΑΜΚ,MATCH(D500,Data!$F$2:$F$999,0),1))</f>
        <v/>
      </c>
      <c r="F500" s="58" t="str">
        <f t="shared" si="7"/>
        <v/>
      </c>
      <c r="G500" s="59"/>
    </row>
    <row r="501" spans="1:7" ht="14.25" customHeight="1" x14ac:dyDescent="0.35">
      <c r="A501" s="116" t="s">
        <v>1124</v>
      </c>
      <c r="B501" s="117"/>
      <c r="C501" s="118"/>
      <c r="D501" s="118"/>
      <c r="E501" s="58" t="str">
        <f>IF(ISBLANK(D501),"",INDEX(ΑΜΚ,MATCH(D501,Data!$F$2:$F$999,0),1))</f>
        <v/>
      </c>
      <c r="F501" s="58" t="str">
        <f t="shared" si="7"/>
        <v/>
      </c>
      <c r="G501" s="59"/>
    </row>
    <row r="502" spans="1:7" ht="14.25" customHeight="1" x14ac:dyDescent="0.35">
      <c r="A502" s="116" t="s">
        <v>1124</v>
      </c>
      <c r="B502" s="117"/>
      <c r="C502" s="118"/>
      <c r="D502" s="118"/>
      <c r="E502" s="58" t="str">
        <f>IF(ISBLANK(D502),"",INDEX(ΑΜΚ,MATCH(D502,Data!$F$2:$F$999,0),1))</f>
        <v/>
      </c>
      <c r="F502" s="58" t="str">
        <f t="shared" si="7"/>
        <v/>
      </c>
      <c r="G502" s="59"/>
    </row>
    <row r="503" spans="1:7" ht="14.25" customHeight="1" x14ac:dyDescent="0.35">
      <c r="A503" s="116" t="s">
        <v>1124</v>
      </c>
      <c r="B503" s="117"/>
      <c r="C503" s="118"/>
      <c r="D503" s="118"/>
      <c r="E503" s="58" t="str">
        <f>IF(ISBLANK(D503),"",INDEX(ΑΜΚ,MATCH(D503,Data!$F$2:$F$999,0),1))</f>
        <v/>
      </c>
      <c r="F503" s="58" t="str">
        <f t="shared" si="7"/>
        <v/>
      </c>
      <c r="G503" s="59"/>
    </row>
    <row r="504" spans="1:7" ht="14.25" customHeight="1" x14ac:dyDescent="0.35">
      <c r="A504" s="116" t="s">
        <v>1124</v>
      </c>
      <c r="B504" s="117"/>
      <c r="C504" s="118"/>
      <c r="D504" s="118"/>
      <c r="E504" s="58" t="str">
        <f>IF(ISBLANK(D504),"",INDEX(ΑΜΚ,MATCH(D504,Data!$F$2:$F$999,0),1))</f>
        <v/>
      </c>
      <c r="F504" s="58" t="str">
        <f t="shared" si="7"/>
        <v/>
      </c>
      <c r="G504" s="59"/>
    </row>
    <row r="505" spans="1:7" ht="14.25" customHeight="1" x14ac:dyDescent="0.35">
      <c r="A505" s="116" t="s">
        <v>1124</v>
      </c>
      <c r="B505" s="117"/>
      <c r="C505" s="118"/>
      <c r="D505" s="118"/>
      <c r="E505" s="58" t="str">
        <f>IF(ISBLANK(D505),"",INDEX(ΑΜΚ,MATCH(D505,Data!$F$2:$F$999,0),1))</f>
        <v/>
      </c>
      <c r="F505" s="58" t="str">
        <f t="shared" si="7"/>
        <v/>
      </c>
      <c r="G505" s="59"/>
    </row>
    <row r="506" spans="1:7" ht="14.25" customHeight="1" x14ac:dyDescent="0.35">
      <c r="A506" s="116" t="s">
        <v>1124</v>
      </c>
      <c r="B506" s="117"/>
      <c r="C506" s="118"/>
      <c r="D506" s="118"/>
      <c r="E506" s="58" t="str">
        <f>IF(ISBLANK(D506),"",INDEX(ΑΜΚ,MATCH(D506,Data!$F$2:$F$999,0),1))</f>
        <v/>
      </c>
      <c r="F506" s="58" t="str">
        <f t="shared" si="7"/>
        <v/>
      </c>
      <c r="G506" s="59"/>
    </row>
    <row r="507" spans="1:7" ht="14.25" customHeight="1" x14ac:dyDescent="0.35">
      <c r="A507" s="116" t="s">
        <v>1124</v>
      </c>
      <c r="B507" s="117"/>
      <c r="C507" s="118"/>
      <c r="D507" s="118"/>
      <c r="E507" s="58" t="str">
        <f>IF(ISBLANK(D507),"",INDEX(ΑΜΚ,MATCH(D507,Data!$F$2:$F$999,0),1))</f>
        <v/>
      </c>
      <c r="F507" s="58" t="str">
        <f t="shared" si="7"/>
        <v/>
      </c>
      <c r="G507" s="59"/>
    </row>
    <row r="508" spans="1:7" ht="14.25" customHeight="1" x14ac:dyDescent="0.35">
      <c r="A508" s="116" t="s">
        <v>1124</v>
      </c>
      <c r="B508" s="117"/>
      <c r="C508" s="118"/>
      <c r="D508" s="118"/>
      <c r="E508" s="58" t="str">
        <f>IF(ISBLANK(D508),"",INDEX(ΑΜΚ,MATCH(D508,Data!$F$2:$F$999,0),1))</f>
        <v/>
      </c>
      <c r="F508" s="58" t="str">
        <f t="shared" si="7"/>
        <v/>
      </c>
      <c r="G508" s="59"/>
    </row>
    <row r="509" spans="1:7" ht="14.25" customHeight="1" x14ac:dyDescent="0.35">
      <c r="A509" s="116" t="s">
        <v>1124</v>
      </c>
      <c r="B509" s="117"/>
      <c r="C509" s="118"/>
      <c r="D509" s="118"/>
      <c r="E509" s="58" t="str">
        <f>IF(ISBLANK(D509),"",INDEX(ΑΜΚ,MATCH(D509,Data!$F$2:$F$999,0),1))</f>
        <v/>
      </c>
      <c r="F509" s="58" t="str">
        <f t="shared" si="7"/>
        <v/>
      </c>
      <c r="G509" s="59"/>
    </row>
    <row r="510" spans="1:7" ht="14.25" customHeight="1" x14ac:dyDescent="0.35">
      <c r="A510" s="116" t="s">
        <v>1124</v>
      </c>
      <c r="B510" s="117"/>
      <c r="C510" s="118"/>
      <c r="D510" s="118"/>
      <c r="E510" s="58" t="str">
        <f>IF(ISBLANK(D510),"",INDEX(ΑΜΚ,MATCH(D510,Data!$F$2:$F$999,0),1))</f>
        <v/>
      </c>
      <c r="F510" s="58" t="str">
        <f t="shared" si="7"/>
        <v/>
      </c>
      <c r="G510" s="59"/>
    </row>
    <row r="511" spans="1:7" ht="14.25" customHeight="1" x14ac:dyDescent="0.35">
      <c r="A511" s="116" t="s">
        <v>1124</v>
      </c>
      <c r="B511" s="117"/>
      <c r="C511" s="118"/>
      <c r="D511" s="118"/>
      <c r="E511" s="58" t="str">
        <f>IF(ISBLANK(D511),"",INDEX(ΑΜΚ,MATCH(D511,Data!$F$2:$F$999,0),1))</f>
        <v/>
      </c>
      <c r="F511" s="58" t="str">
        <f t="shared" si="7"/>
        <v/>
      </c>
      <c r="G511" s="59"/>
    </row>
    <row r="512" spans="1:7" ht="14.25" customHeight="1" x14ac:dyDescent="0.35">
      <c r="A512" s="116" t="s">
        <v>1124</v>
      </c>
      <c r="B512" s="117"/>
      <c r="C512" s="118"/>
      <c r="D512" s="118"/>
      <c r="E512" s="58" t="str">
        <f>IF(ISBLANK(D512),"",INDEX(ΑΜΚ,MATCH(D512,Data!$F$2:$F$999,0),1))</f>
        <v/>
      </c>
      <c r="F512" s="58" t="str">
        <f t="shared" si="7"/>
        <v/>
      </c>
      <c r="G512" s="59"/>
    </row>
    <row r="513" spans="1:7" ht="14.25" customHeight="1" x14ac:dyDescent="0.35">
      <c r="A513" s="116" t="s">
        <v>1124</v>
      </c>
      <c r="B513" s="117"/>
      <c r="C513" s="118"/>
      <c r="D513" s="118"/>
      <c r="E513" s="58" t="str">
        <f>IF(ISBLANK(D513),"",INDEX(ΑΜΚ,MATCH(D513,Data!$F$2:$F$999,0),1))</f>
        <v/>
      </c>
      <c r="F513" s="58" t="str">
        <f t="shared" si="7"/>
        <v/>
      </c>
      <c r="G513" s="59"/>
    </row>
    <row r="514" spans="1:7" ht="14.25" customHeight="1" x14ac:dyDescent="0.35">
      <c r="A514" s="116" t="s">
        <v>1124</v>
      </c>
      <c r="B514" s="117"/>
      <c r="C514" s="118"/>
      <c r="D514" s="118"/>
      <c r="E514" s="58" t="str">
        <f>IF(ISBLANK(D514),"",INDEX(ΑΜΚ,MATCH(D514,Data!$F$2:$F$999,0),1))</f>
        <v/>
      </c>
      <c r="F514" s="58" t="str">
        <f t="shared" ref="F514:F577" si="8">IF(ISBLANK(C514),"",INDEX(ΚΩΔ_ΜΑΘΗΜ_ΑΙΣΘ_Γ1,MATCH(C514,ΜΑΘΗΜ_ΑΙΣΘ_Γ1,0)))</f>
        <v/>
      </c>
      <c r="G514" s="59"/>
    </row>
    <row r="515" spans="1:7" ht="14.25" customHeight="1" x14ac:dyDescent="0.35">
      <c r="A515" s="116" t="s">
        <v>1124</v>
      </c>
      <c r="B515" s="117"/>
      <c r="C515" s="118"/>
      <c r="D515" s="118"/>
      <c r="E515" s="58" t="str">
        <f>IF(ISBLANK(D515),"",INDEX(ΑΜΚ,MATCH(D515,Data!$F$2:$F$999,0),1))</f>
        <v/>
      </c>
      <c r="F515" s="58" t="str">
        <f t="shared" si="8"/>
        <v/>
      </c>
      <c r="G515" s="59"/>
    </row>
    <row r="516" spans="1:7" ht="14.25" customHeight="1" x14ac:dyDescent="0.35">
      <c r="A516" s="116" t="s">
        <v>1124</v>
      </c>
      <c r="B516" s="117"/>
      <c r="C516" s="118"/>
      <c r="D516" s="118"/>
      <c r="E516" s="58" t="str">
        <f>IF(ISBLANK(D516),"",INDEX(ΑΜΚ,MATCH(D516,Data!$F$2:$F$999,0),1))</f>
        <v/>
      </c>
      <c r="F516" s="58" t="str">
        <f t="shared" si="8"/>
        <v/>
      </c>
      <c r="G516" s="59"/>
    </row>
    <row r="517" spans="1:7" ht="14.25" customHeight="1" x14ac:dyDescent="0.35">
      <c r="A517" s="116" t="s">
        <v>1124</v>
      </c>
      <c r="B517" s="117"/>
      <c r="C517" s="118"/>
      <c r="D517" s="118"/>
      <c r="E517" s="58" t="str">
        <f>IF(ISBLANK(D517),"",INDEX(ΑΜΚ,MATCH(D517,Data!$F$2:$F$999,0),1))</f>
        <v/>
      </c>
      <c r="F517" s="58" t="str">
        <f t="shared" si="8"/>
        <v/>
      </c>
      <c r="G517" s="59"/>
    </row>
    <row r="518" spans="1:7" ht="14.25" customHeight="1" x14ac:dyDescent="0.35">
      <c r="A518" s="116" t="s">
        <v>1124</v>
      </c>
      <c r="B518" s="117"/>
      <c r="C518" s="118"/>
      <c r="D518" s="118"/>
      <c r="E518" s="58" t="str">
        <f>IF(ISBLANK(D518),"",INDEX(ΑΜΚ,MATCH(D518,Data!$F$2:$F$999,0),1))</f>
        <v/>
      </c>
      <c r="F518" s="58" t="str">
        <f t="shared" si="8"/>
        <v/>
      </c>
      <c r="G518" s="59"/>
    </row>
    <row r="519" spans="1:7" ht="14.25" customHeight="1" x14ac:dyDescent="0.35">
      <c r="A519" s="116" t="s">
        <v>1124</v>
      </c>
      <c r="B519" s="117"/>
      <c r="C519" s="118"/>
      <c r="D519" s="118"/>
      <c r="E519" s="58" t="str">
        <f>IF(ISBLANK(D519),"",INDEX(ΑΜΚ,MATCH(D519,Data!$F$2:$F$999,0),1))</f>
        <v/>
      </c>
      <c r="F519" s="58" t="str">
        <f t="shared" si="8"/>
        <v/>
      </c>
      <c r="G519" s="59"/>
    </row>
    <row r="520" spans="1:7" ht="14.25" customHeight="1" x14ac:dyDescent="0.35">
      <c r="A520" s="116" t="s">
        <v>1124</v>
      </c>
      <c r="B520" s="117"/>
      <c r="C520" s="118"/>
      <c r="D520" s="118"/>
      <c r="E520" s="58" t="str">
        <f>IF(ISBLANK(D520),"",INDEX(ΑΜΚ,MATCH(D520,Data!$F$2:$F$999,0),1))</f>
        <v/>
      </c>
      <c r="F520" s="58" t="str">
        <f t="shared" si="8"/>
        <v/>
      </c>
      <c r="G520" s="59"/>
    </row>
    <row r="521" spans="1:7" ht="14.25" customHeight="1" x14ac:dyDescent="0.35">
      <c r="A521" s="116" t="s">
        <v>1124</v>
      </c>
      <c r="B521" s="117"/>
      <c r="C521" s="118"/>
      <c r="D521" s="118"/>
      <c r="E521" s="58" t="str">
        <f>IF(ISBLANK(D521),"",INDEX(ΑΜΚ,MATCH(D521,Data!$F$2:$F$999,0),1))</f>
        <v/>
      </c>
      <c r="F521" s="58" t="str">
        <f t="shared" si="8"/>
        <v/>
      </c>
      <c r="G521" s="59"/>
    </row>
    <row r="522" spans="1:7" ht="14.25" customHeight="1" x14ac:dyDescent="0.35">
      <c r="A522" s="116" t="s">
        <v>1124</v>
      </c>
      <c r="B522" s="117"/>
      <c r="C522" s="118"/>
      <c r="D522" s="118"/>
      <c r="E522" s="58" t="str">
        <f>IF(ISBLANK(D522),"",INDEX(ΑΜΚ,MATCH(D522,Data!$F$2:$F$999,0),1))</f>
        <v/>
      </c>
      <c r="F522" s="58" t="str">
        <f t="shared" si="8"/>
        <v/>
      </c>
      <c r="G522" s="59"/>
    </row>
    <row r="523" spans="1:7" ht="14.25" customHeight="1" x14ac:dyDescent="0.35">
      <c r="A523" s="116" t="s">
        <v>1124</v>
      </c>
      <c r="B523" s="117"/>
      <c r="C523" s="118"/>
      <c r="D523" s="118"/>
      <c r="E523" s="58" t="str">
        <f>IF(ISBLANK(D523),"",INDEX(ΑΜΚ,MATCH(D523,Data!$F$2:$F$999,0),1))</f>
        <v/>
      </c>
      <c r="F523" s="58" t="str">
        <f t="shared" si="8"/>
        <v/>
      </c>
      <c r="G523" s="59"/>
    </row>
    <row r="524" spans="1:7" ht="14.25" customHeight="1" x14ac:dyDescent="0.35">
      <c r="A524" s="116" t="s">
        <v>1124</v>
      </c>
      <c r="B524" s="117"/>
      <c r="C524" s="118"/>
      <c r="D524" s="118"/>
      <c r="E524" s="58" t="str">
        <f>IF(ISBLANK(D524),"",INDEX(ΑΜΚ,MATCH(D524,Data!$F$2:$F$999,0),1))</f>
        <v/>
      </c>
      <c r="F524" s="58" t="str">
        <f t="shared" si="8"/>
        <v/>
      </c>
      <c r="G524" s="59"/>
    </row>
    <row r="525" spans="1:7" ht="14.25" customHeight="1" x14ac:dyDescent="0.35">
      <c r="A525" s="116" t="s">
        <v>1124</v>
      </c>
      <c r="B525" s="117"/>
      <c r="C525" s="118"/>
      <c r="D525" s="118"/>
      <c r="E525" s="58" t="str">
        <f>IF(ISBLANK(D525),"",INDEX(ΑΜΚ,MATCH(D525,Data!$F$2:$F$999,0),1))</f>
        <v/>
      </c>
      <c r="F525" s="58" t="str">
        <f t="shared" si="8"/>
        <v/>
      </c>
      <c r="G525" s="59"/>
    </row>
    <row r="526" spans="1:7" ht="14.25" customHeight="1" x14ac:dyDescent="0.35">
      <c r="A526" s="116" t="s">
        <v>1124</v>
      </c>
      <c r="B526" s="117"/>
      <c r="C526" s="118"/>
      <c r="D526" s="118"/>
      <c r="E526" s="58" t="str">
        <f>IF(ISBLANK(D526),"",INDEX(ΑΜΚ,MATCH(D526,Data!$F$2:$F$999,0),1))</f>
        <v/>
      </c>
      <c r="F526" s="58" t="str">
        <f t="shared" si="8"/>
        <v/>
      </c>
      <c r="G526" s="59"/>
    </row>
    <row r="527" spans="1:7" ht="14.25" customHeight="1" x14ac:dyDescent="0.35">
      <c r="A527" s="116" t="s">
        <v>1124</v>
      </c>
      <c r="B527" s="117"/>
      <c r="C527" s="118"/>
      <c r="D527" s="118"/>
      <c r="E527" s="58" t="str">
        <f>IF(ISBLANK(D527),"",INDEX(ΑΜΚ,MATCH(D527,Data!$F$2:$F$999,0),1))</f>
        <v/>
      </c>
      <c r="F527" s="58" t="str">
        <f t="shared" si="8"/>
        <v/>
      </c>
      <c r="G527" s="59"/>
    </row>
    <row r="528" spans="1:7" ht="14.25" customHeight="1" x14ac:dyDescent="0.35">
      <c r="A528" s="116" t="s">
        <v>1124</v>
      </c>
      <c r="B528" s="117"/>
      <c r="C528" s="118"/>
      <c r="D528" s="118"/>
      <c r="E528" s="58" t="str">
        <f>IF(ISBLANK(D528),"",INDEX(ΑΜΚ,MATCH(D528,Data!$F$2:$F$999,0),1))</f>
        <v/>
      </c>
      <c r="F528" s="58" t="str">
        <f t="shared" si="8"/>
        <v/>
      </c>
      <c r="G528" s="59"/>
    </row>
    <row r="529" spans="1:7" ht="14.25" customHeight="1" x14ac:dyDescent="0.35">
      <c r="A529" s="116" t="s">
        <v>1124</v>
      </c>
      <c r="B529" s="117"/>
      <c r="C529" s="118"/>
      <c r="D529" s="118"/>
      <c r="E529" s="58" t="str">
        <f>IF(ISBLANK(D529),"",INDEX(ΑΜΚ,MATCH(D529,Data!$F$2:$F$999,0),1))</f>
        <v/>
      </c>
      <c r="F529" s="58" t="str">
        <f t="shared" si="8"/>
        <v/>
      </c>
      <c r="G529" s="59"/>
    </row>
    <row r="530" spans="1:7" ht="14.25" customHeight="1" x14ac:dyDescent="0.35">
      <c r="A530" s="116" t="s">
        <v>1124</v>
      </c>
      <c r="B530" s="117"/>
      <c r="C530" s="118"/>
      <c r="D530" s="118"/>
      <c r="E530" s="58" t="str">
        <f>IF(ISBLANK(D530),"",INDEX(ΑΜΚ,MATCH(D530,Data!$F$2:$F$999,0),1))</f>
        <v/>
      </c>
      <c r="F530" s="58" t="str">
        <f t="shared" si="8"/>
        <v/>
      </c>
      <c r="G530" s="59"/>
    </row>
    <row r="531" spans="1:7" ht="14.25" customHeight="1" x14ac:dyDescent="0.35">
      <c r="A531" s="116" t="s">
        <v>1124</v>
      </c>
      <c r="B531" s="117"/>
      <c r="C531" s="118"/>
      <c r="D531" s="118"/>
      <c r="E531" s="58" t="str">
        <f>IF(ISBLANK(D531),"",INDEX(ΑΜΚ,MATCH(D531,Data!$F$2:$F$999,0),1))</f>
        <v/>
      </c>
      <c r="F531" s="58" t="str">
        <f t="shared" si="8"/>
        <v/>
      </c>
      <c r="G531" s="59"/>
    </row>
    <row r="532" spans="1:7" ht="14.25" customHeight="1" x14ac:dyDescent="0.35">
      <c r="A532" s="116" t="s">
        <v>1124</v>
      </c>
      <c r="B532" s="117"/>
      <c r="C532" s="118"/>
      <c r="D532" s="118"/>
      <c r="E532" s="58" t="str">
        <f>IF(ISBLANK(D532),"",INDEX(ΑΜΚ,MATCH(D532,Data!$F$2:$F$999,0),1))</f>
        <v/>
      </c>
      <c r="F532" s="58" t="str">
        <f t="shared" si="8"/>
        <v/>
      </c>
      <c r="G532" s="59"/>
    </row>
    <row r="533" spans="1:7" ht="14.25" customHeight="1" x14ac:dyDescent="0.35">
      <c r="A533" s="116" t="s">
        <v>1124</v>
      </c>
      <c r="B533" s="117"/>
      <c r="C533" s="118"/>
      <c r="D533" s="118"/>
      <c r="E533" s="58" t="str">
        <f>IF(ISBLANK(D533),"",INDEX(ΑΜΚ,MATCH(D533,Data!$F$2:$F$999,0),1))</f>
        <v/>
      </c>
      <c r="F533" s="58" t="str">
        <f t="shared" si="8"/>
        <v/>
      </c>
      <c r="G533" s="59"/>
    </row>
    <row r="534" spans="1:7" ht="14.25" customHeight="1" x14ac:dyDescent="0.35">
      <c r="A534" s="116" t="s">
        <v>1124</v>
      </c>
      <c r="B534" s="117"/>
      <c r="C534" s="118"/>
      <c r="D534" s="118"/>
      <c r="E534" s="58" t="str">
        <f>IF(ISBLANK(D534),"",INDEX(ΑΜΚ,MATCH(D534,Data!$F$2:$F$999,0),1))</f>
        <v/>
      </c>
      <c r="F534" s="58" t="str">
        <f t="shared" si="8"/>
        <v/>
      </c>
      <c r="G534" s="59"/>
    </row>
    <row r="535" spans="1:7" ht="14.25" customHeight="1" x14ac:dyDescent="0.35">
      <c r="A535" s="116" t="s">
        <v>1124</v>
      </c>
      <c r="B535" s="117"/>
      <c r="C535" s="118"/>
      <c r="D535" s="118"/>
      <c r="E535" s="58" t="str">
        <f>IF(ISBLANK(D535),"",INDEX(ΑΜΚ,MATCH(D535,Data!$F$2:$F$999,0),1))</f>
        <v/>
      </c>
      <c r="F535" s="58" t="str">
        <f t="shared" si="8"/>
        <v/>
      </c>
      <c r="G535" s="59"/>
    </row>
    <row r="536" spans="1:7" ht="14.25" customHeight="1" x14ac:dyDescent="0.35">
      <c r="A536" s="116" t="s">
        <v>1124</v>
      </c>
      <c r="B536" s="117"/>
      <c r="C536" s="118"/>
      <c r="D536" s="118"/>
      <c r="E536" s="58" t="str">
        <f>IF(ISBLANK(D536),"",INDEX(ΑΜΚ,MATCH(D536,Data!$F$2:$F$999,0),1))</f>
        <v/>
      </c>
      <c r="F536" s="58" t="str">
        <f t="shared" si="8"/>
        <v/>
      </c>
      <c r="G536" s="59"/>
    </row>
    <row r="537" spans="1:7" ht="14.25" customHeight="1" x14ac:dyDescent="0.35">
      <c r="A537" s="116" t="s">
        <v>1124</v>
      </c>
      <c r="B537" s="117"/>
      <c r="C537" s="118"/>
      <c r="D537" s="118"/>
      <c r="E537" s="58" t="str">
        <f>IF(ISBLANK(D537),"",INDEX(ΑΜΚ,MATCH(D537,Data!$F$2:$F$999,0),1))</f>
        <v/>
      </c>
      <c r="F537" s="58" t="str">
        <f t="shared" si="8"/>
        <v/>
      </c>
      <c r="G537" s="59"/>
    </row>
    <row r="538" spans="1:7" ht="14.25" customHeight="1" x14ac:dyDescent="0.35">
      <c r="A538" s="116" t="s">
        <v>1124</v>
      </c>
      <c r="B538" s="117"/>
      <c r="C538" s="118"/>
      <c r="D538" s="118"/>
      <c r="E538" s="58" t="str">
        <f>IF(ISBLANK(D538),"",INDEX(ΑΜΚ,MATCH(D538,Data!$F$2:$F$999,0),1))</f>
        <v/>
      </c>
      <c r="F538" s="58" t="str">
        <f t="shared" si="8"/>
        <v/>
      </c>
      <c r="G538" s="59"/>
    </row>
    <row r="539" spans="1:7" ht="14.25" customHeight="1" x14ac:dyDescent="0.35">
      <c r="A539" s="116" t="s">
        <v>1124</v>
      </c>
      <c r="B539" s="117"/>
      <c r="C539" s="118"/>
      <c r="D539" s="118"/>
      <c r="E539" s="58" t="str">
        <f>IF(ISBLANK(D539),"",INDEX(ΑΜΚ,MATCH(D539,Data!$F$2:$F$999,0),1))</f>
        <v/>
      </c>
      <c r="F539" s="58" t="str">
        <f t="shared" si="8"/>
        <v/>
      </c>
      <c r="G539" s="59"/>
    </row>
    <row r="540" spans="1:7" ht="14.25" customHeight="1" x14ac:dyDescent="0.35">
      <c r="A540" s="116" t="s">
        <v>1124</v>
      </c>
      <c r="B540" s="117"/>
      <c r="C540" s="118"/>
      <c r="D540" s="118"/>
      <c r="E540" s="58" t="str">
        <f>IF(ISBLANK(D540),"",INDEX(ΑΜΚ,MATCH(D540,Data!$F$2:$F$999,0),1))</f>
        <v/>
      </c>
      <c r="F540" s="58" t="str">
        <f t="shared" si="8"/>
        <v/>
      </c>
      <c r="G540" s="59"/>
    </row>
    <row r="541" spans="1:7" ht="14.25" customHeight="1" x14ac:dyDescent="0.35">
      <c r="A541" s="116" t="s">
        <v>1124</v>
      </c>
      <c r="B541" s="117"/>
      <c r="C541" s="118"/>
      <c r="D541" s="118"/>
      <c r="E541" s="58" t="str">
        <f>IF(ISBLANK(D541),"",INDEX(ΑΜΚ,MATCH(D541,Data!$F$2:$F$999,0),1))</f>
        <v/>
      </c>
      <c r="F541" s="58" t="str">
        <f t="shared" si="8"/>
        <v/>
      </c>
      <c r="G541" s="59"/>
    </row>
    <row r="542" spans="1:7" ht="14.25" customHeight="1" x14ac:dyDescent="0.35">
      <c r="A542" s="116" t="s">
        <v>1124</v>
      </c>
      <c r="B542" s="117"/>
      <c r="C542" s="118"/>
      <c r="D542" s="118"/>
      <c r="E542" s="58" t="str">
        <f>IF(ISBLANK(D542),"",INDEX(ΑΜΚ,MATCH(D542,Data!$F$2:$F$999,0),1))</f>
        <v/>
      </c>
      <c r="F542" s="58" t="str">
        <f t="shared" si="8"/>
        <v/>
      </c>
      <c r="G542" s="59"/>
    </row>
    <row r="543" spans="1:7" ht="14.25" customHeight="1" x14ac:dyDescent="0.35">
      <c r="A543" s="116" t="s">
        <v>1124</v>
      </c>
      <c r="B543" s="117"/>
      <c r="C543" s="118"/>
      <c r="D543" s="118"/>
      <c r="E543" s="58" t="str">
        <f>IF(ISBLANK(D543),"",INDEX(ΑΜΚ,MATCH(D543,Data!$F$2:$F$999,0),1))</f>
        <v/>
      </c>
      <c r="F543" s="58" t="str">
        <f t="shared" si="8"/>
        <v/>
      </c>
      <c r="G543" s="59"/>
    </row>
    <row r="544" spans="1:7" ht="14.25" customHeight="1" x14ac:dyDescent="0.35">
      <c r="A544" s="116" t="s">
        <v>1124</v>
      </c>
      <c r="B544" s="117"/>
      <c r="C544" s="118"/>
      <c r="D544" s="118"/>
      <c r="E544" s="58" t="str">
        <f>IF(ISBLANK(D544),"",INDEX(ΑΜΚ,MATCH(D544,Data!$F$2:$F$999,0),1))</f>
        <v/>
      </c>
      <c r="F544" s="58" t="str">
        <f t="shared" si="8"/>
        <v/>
      </c>
      <c r="G544" s="59"/>
    </row>
    <row r="545" spans="1:7" ht="14.25" customHeight="1" x14ac:dyDescent="0.35">
      <c r="A545" s="116" t="s">
        <v>1124</v>
      </c>
      <c r="B545" s="117"/>
      <c r="C545" s="118"/>
      <c r="D545" s="118"/>
      <c r="E545" s="58" t="str">
        <f>IF(ISBLANK(D545),"",INDEX(ΑΜΚ,MATCH(D545,Data!$F$2:$F$999,0),1))</f>
        <v/>
      </c>
      <c r="F545" s="58" t="str">
        <f t="shared" si="8"/>
        <v/>
      </c>
      <c r="G545" s="59"/>
    </row>
    <row r="546" spans="1:7" ht="14.25" customHeight="1" x14ac:dyDescent="0.35">
      <c r="A546" s="116" t="s">
        <v>1124</v>
      </c>
      <c r="B546" s="117"/>
      <c r="C546" s="118"/>
      <c r="D546" s="118"/>
      <c r="E546" s="58" t="str">
        <f>IF(ISBLANK(D546),"",INDEX(ΑΜΚ,MATCH(D546,Data!$F$2:$F$999,0),1))</f>
        <v/>
      </c>
      <c r="F546" s="58" t="str">
        <f t="shared" si="8"/>
        <v/>
      </c>
      <c r="G546" s="59"/>
    </row>
    <row r="547" spans="1:7" ht="14.25" customHeight="1" x14ac:dyDescent="0.35">
      <c r="A547" s="116" t="s">
        <v>1124</v>
      </c>
      <c r="B547" s="117"/>
      <c r="C547" s="118"/>
      <c r="D547" s="118"/>
      <c r="E547" s="58" t="str">
        <f>IF(ISBLANK(D547),"",INDEX(ΑΜΚ,MATCH(D547,Data!$F$2:$F$999,0),1))</f>
        <v/>
      </c>
      <c r="F547" s="58" t="str">
        <f t="shared" si="8"/>
        <v/>
      </c>
      <c r="G547" s="59"/>
    </row>
    <row r="548" spans="1:7" ht="14.25" customHeight="1" x14ac:dyDescent="0.35">
      <c r="A548" s="116" t="s">
        <v>1124</v>
      </c>
      <c r="B548" s="117"/>
      <c r="C548" s="118"/>
      <c r="D548" s="118"/>
      <c r="E548" s="58" t="str">
        <f>IF(ISBLANK(D548),"",INDEX(ΑΜΚ,MATCH(D548,Data!$F$2:$F$999,0),1))</f>
        <v/>
      </c>
      <c r="F548" s="58" t="str">
        <f t="shared" si="8"/>
        <v/>
      </c>
      <c r="G548" s="59"/>
    </row>
    <row r="549" spans="1:7" ht="14.25" customHeight="1" x14ac:dyDescent="0.35">
      <c r="A549" s="116" t="s">
        <v>1124</v>
      </c>
      <c r="B549" s="117"/>
      <c r="C549" s="118"/>
      <c r="D549" s="118"/>
      <c r="E549" s="58" t="str">
        <f>IF(ISBLANK(D549),"",INDEX(ΑΜΚ,MATCH(D549,Data!$F$2:$F$999,0),1))</f>
        <v/>
      </c>
      <c r="F549" s="58" t="str">
        <f t="shared" si="8"/>
        <v/>
      </c>
      <c r="G549" s="59"/>
    </row>
    <row r="550" spans="1:7" ht="14.25" customHeight="1" x14ac:dyDescent="0.35">
      <c r="A550" s="116" t="s">
        <v>1124</v>
      </c>
      <c r="B550" s="117"/>
      <c r="C550" s="118"/>
      <c r="D550" s="118"/>
      <c r="E550" s="58" t="str">
        <f>IF(ISBLANK(D550),"",INDEX(ΑΜΚ,MATCH(D550,Data!$F$2:$F$999,0),1))</f>
        <v/>
      </c>
      <c r="F550" s="58" t="str">
        <f t="shared" si="8"/>
        <v/>
      </c>
      <c r="G550" s="59"/>
    </row>
    <row r="551" spans="1:7" ht="14.25" customHeight="1" x14ac:dyDescent="0.35">
      <c r="A551" s="116" t="s">
        <v>1124</v>
      </c>
      <c r="B551" s="117"/>
      <c r="C551" s="118"/>
      <c r="D551" s="118"/>
      <c r="E551" s="58" t="str">
        <f>IF(ISBLANK(D551),"",INDEX(ΑΜΚ,MATCH(D551,Data!$F$2:$F$999,0),1))</f>
        <v/>
      </c>
      <c r="F551" s="58" t="str">
        <f t="shared" si="8"/>
        <v/>
      </c>
      <c r="G551" s="59"/>
    </row>
    <row r="552" spans="1:7" ht="14.25" customHeight="1" x14ac:dyDescent="0.35">
      <c r="A552" s="116" t="s">
        <v>1124</v>
      </c>
      <c r="B552" s="117"/>
      <c r="C552" s="118"/>
      <c r="D552" s="118"/>
      <c r="E552" s="58" t="str">
        <f>IF(ISBLANK(D552),"",INDEX(ΑΜΚ,MATCH(D552,Data!$F$2:$F$999,0),1))</f>
        <v/>
      </c>
      <c r="F552" s="58" t="str">
        <f t="shared" si="8"/>
        <v/>
      </c>
      <c r="G552" s="59"/>
    </row>
    <row r="553" spans="1:7" ht="14.25" customHeight="1" x14ac:dyDescent="0.35">
      <c r="A553" s="116" t="s">
        <v>1124</v>
      </c>
      <c r="B553" s="117"/>
      <c r="C553" s="118"/>
      <c r="D553" s="118"/>
      <c r="E553" s="58" t="str">
        <f>IF(ISBLANK(D553),"",INDEX(ΑΜΚ,MATCH(D553,Data!$F$2:$F$999,0),1))</f>
        <v/>
      </c>
      <c r="F553" s="58" t="str">
        <f t="shared" si="8"/>
        <v/>
      </c>
      <c r="G553" s="59"/>
    </row>
    <row r="554" spans="1:7" ht="14.25" customHeight="1" x14ac:dyDescent="0.35">
      <c r="A554" s="116" t="s">
        <v>1124</v>
      </c>
      <c r="B554" s="117"/>
      <c r="C554" s="118"/>
      <c r="D554" s="118"/>
      <c r="E554" s="58" t="str">
        <f>IF(ISBLANK(D554),"",INDEX(ΑΜΚ,MATCH(D554,Data!$F$2:$F$999,0),1))</f>
        <v/>
      </c>
      <c r="F554" s="58" t="str">
        <f t="shared" si="8"/>
        <v/>
      </c>
      <c r="G554" s="59"/>
    </row>
    <row r="555" spans="1:7" ht="14.25" customHeight="1" x14ac:dyDescent="0.35">
      <c r="A555" s="116" t="s">
        <v>1124</v>
      </c>
      <c r="B555" s="117"/>
      <c r="C555" s="118"/>
      <c r="D555" s="118"/>
      <c r="E555" s="58" t="str">
        <f>IF(ISBLANK(D555),"",INDEX(ΑΜΚ,MATCH(D555,Data!$F$2:$F$999,0),1))</f>
        <v/>
      </c>
      <c r="F555" s="58" t="str">
        <f t="shared" si="8"/>
        <v/>
      </c>
      <c r="G555" s="59"/>
    </row>
    <row r="556" spans="1:7" ht="14.25" customHeight="1" x14ac:dyDescent="0.35">
      <c r="A556" s="116" t="s">
        <v>1124</v>
      </c>
      <c r="B556" s="117"/>
      <c r="C556" s="118"/>
      <c r="D556" s="118"/>
      <c r="E556" s="58" t="str">
        <f>IF(ISBLANK(D556),"",INDEX(ΑΜΚ,MATCH(D556,Data!$F$2:$F$999,0),1))</f>
        <v/>
      </c>
      <c r="F556" s="58" t="str">
        <f t="shared" si="8"/>
        <v/>
      </c>
      <c r="G556" s="59"/>
    </row>
    <row r="557" spans="1:7" ht="14.25" customHeight="1" x14ac:dyDescent="0.35">
      <c r="A557" s="116" t="s">
        <v>1124</v>
      </c>
      <c r="B557" s="117"/>
      <c r="C557" s="118"/>
      <c r="D557" s="118"/>
      <c r="E557" s="58" t="str">
        <f>IF(ISBLANK(D557),"",INDEX(ΑΜΚ,MATCH(D557,Data!$F$2:$F$999,0),1))</f>
        <v/>
      </c>
      <c r="F557" s="58" t="str">
        <f t="shared" si="8"/>
        <v/>
      </c>
      <c r="G557" s="59"/>
    </row>
    <row r="558" spans="1:7" ht="14.25" customHeight="1" x14ac:dyDescent="0.35">
      <c r="A558" s="116" t="s">
        <v>1124</v>
      </c>
      <c r="B558" s="117"/>
      <c r="C558" s="118"/>
      <c r="D558" s="118"/>
      <c r="E558" s="58" t="str">
        <f>IF(ISBLANK(D558),"",INDEX(ΑΜΚ,MATCH(D558,Data!$F$2:$F$999,0),1))</f>
        <v/>
      </c>
      <c r="F558" s="58" t="str">
        <f t="shared" si="8"/>
        <v/>
      </c>
      <c r="G558" s="59"/>
    </row>
    <row r="559" spans="1:7" ht="14.25" customHeight="1" x14ac:dyDescent="0.35">
      <c r="A559" s="116" t="s">
        <v>1124</v>
      </c>
      <c r="B559" s="117"/>
      <c r="C559" s="118"/>
      <c r="D559" s="118"/>
      <c r="E559" s="58" t="str">
        <f>IF(ISBLANK(D559),"",INDEX(ΑΜΚ,MATCH(D559,Data!$F$2:$F$999,0),1))</f>
        <v/>
      </c>
      <c r="F559" s="58" t="str">
        <f t="shared" si="8"/>
        <v/>
      </c>
      <c r="G559" s="59"/>
    </row>
    <row r="560" spans="1:7" ht="14.25" customHeight="1" x14ac:dyDescent="0.35">
      <c r="A560" s="116" t="s">
        <v>1124</v>
      </c>
      <c r="B560" s="117"/>
      <c r="C560" s="118"/>
      <c r="D560" s="118"/>
      <c r="E560" s="58" t="str">
        <f>IF(ISBLANK(D560),"",INDEX(ΑΜΚ,MATCH(D560,Data!$F$2:$F$999,0),1))</f>
        <v/>
      </c>
      <c r="F560" s="58" t="str">
        <f t="shared" si="8"/>
        <v/>
      </c>
      <c r="G560" s="59"/>
    </row>
    <row r="561" spans="1:7" ht="14.25" customHeight="1" x14ac:dyDescent="0.35">
      <c r="A561" s="116" t="s">
        <v>1124</v>
      </c>
      <c r="B561" s="117"/>
      <c r="C561" s="118"/>
      <c r="D561" s="118"/>
      <c r="E561" s="58" t="str">
        <f>IF(ISBLANK(D561),"",INDEX(ΑΜΚ,MATCH(D561,Data!$F$2:$F$999,0),1))</f>
        <v/>
      </c>
      <c r="F561" s="58" t="str">
        <f t="shared" si="8"/>
        <v/>
      </c>
      <c r="G561" s="59"/>
    </row>
    <row r="562" spans="1:7" ht="14.25" customHeight="1" x14ac:dyDescent="0.35">
      <c r="A562" s="116" t="s">
        <v>1124</v>
      </c>
      <c r="B562" s="117"/>
      <c r="C562" s="118"/>
      <c r="D562" s="118"/>
      <c r="E562" s="58" t="str">
        <f>IF(ISBLANK(D562),"",INDEX(ΑΜΚ,MATCH(D562,Data!$F$2:$F$999,0),1))</f>
        <v/>
      </c>
      <c r="F562" s="58" t="str">
        <f t="shared" si="8"/>
        <v/>
      </c>
      <c r="G562" s="59"/>
    </row>
    <row r="563" spans="1:7" ht="14.25" customHeight="1" x14ac:dyDescent="0.35">
      <c r="A563" s="116" t="s">
        <v>1124</v>
      </c>
      <c r="B563" s="117"/>
      <c r="C563" s="118"/>
      <c r="D563" s="118"/>
      <c r="E563" s="58" t="str">
        <f>IF(ISBLANK(D563),"",INDEX(ΑΜΚ,MATCH(D563,Data!$F$2:$F$999,0),1))</f>
        <v/>
      </c>
      <c r="F563" s="58" t="str">
        <f t="shared" si="8"/>
        <v/>
      </c>
      <c r="G563" s="59"/>
    </row>
    <row r="564" spans="1:7" ht="14.25" customHeight="1" x14ac:dyDescent="0.35">
      <c r="A564" s="116" t="s">
        <v>1124</v>
      </c>
      <c r="B564" s="117"/>
      <c r="C564" s="118"/>
      <c r="D564" s="118"/>
      <c r="E564" s="58" t="str">
        <f>IF(ISBLANK(D564),"",INDEX(ΑΜΚ,MATCH(D564,Data!$F$2:$F$999,0),1))</f>
        <v/>
      </c>
      <c r="F564" s="58" t="str">
        <f t="shared" si="8"/>
        <v/>
      </c>
      <c r="G564" s="59"/>
    </row>
    <row r="565" spans="1:7" ht="14.25" customHeight="1" x14ac:dyDescent="0.35">
      <c r="A565" s="116" t="s">
        <v>1124</v>
      </c>
      <c r="B565" s="117"/>
      <c r="C565" s="118"/>
      <c r="D565" s="118"/>
      <c r="E565" s="58" t="str">
        <f>IF(ISBLANK(D565),"",INDEX(ΑΜΚ,MATCH(D565,Data!$F$2:$F$999,0),1))</f>
        <v/>
      </c>
      <c r="F565" s="58" t="str">
        <f t="shared" si="8"/>
        <v/>
      </c>
      <c r="G565" s="59"/>
    </row>
    <row r="566" spans="1:7" ht="14.25" customHeight="1" x14ac:dyDescent="0.35">
      <c r="A566" s="116" t="s">
        <v>1124</v>
      </c>
      <c r="B566" s="117"/>
      <c r="C566" s="118"/>
      <c r="D566" s="118"/>
      <c r="E566" s="58" t="str">
        <f>IF(ISBLANK(D566),"",INDEX(ΑΜΚ,MATCH(D566,Data!$F$2:$F$999,0),1))</f>
        <v/>
      </c>
      <c r="F566" s="58" t="str">
        <f t="shared" si="8"/>
        <v/>
      </c>
      <c r="G566" s="59"/>
    </row>
    <row r="567" spans="1:7" ht="14.25" customHeight="1" x14ac:dyDescent="0.35">
      <c r="A567" s="116" t="s">
        <v>1124</v>
      </c>
      <c r="B567" s="117"/>
      <c r="C567" s="118"/>
      <c r="D567" s="118"/>
      <c r="E567" s="58" t="str">
        <f>IF(ISBLANK(D567),"",INDEX(ΑΜΚ,MATCH(D567,Data!$F$2:$F$999,0),1))</f>
        <v/>
      </c>
      <c r="F567" s="58" t="str">
        <f t="shared" si="8"/>
        <v/>
      </c>
      <c r="G567" s="59"/>
    </row>
    <row r="568" spans="1:7" ht="14.25" customHeight="1" x14ac:dyDescent="0.35">
      <c r="A568" s="116" t="s">
        <v>1124</v>
      </c>
      <c r="B568" s="117"/>
      <c r="C568" s="118"/>
      <c r="D568" s="118"/>
      <c r="E568" s="58" t="str">
        <f>IF(ISBLANK(D568),"",INDEX(ΑΜΚ,MATCH(D568,Data!$F$2:$F$999,0),1))</f>
        <v/>
      </c>
      <c r="F568" s="58" t="str">
        <f t="shared" si="8"/>
        <v/>
      </c>
      <c r="G568" s="59"/>
    </row>
    <row r="569" spans="1:7" ht="14.25" customHeight="1" x14ac:dyDescent="0.35">
      <c r="A569" s="116" t="s">
        <v>1124</v>
      </c>
      <c r="B569" s="117"/>
      <c r="C569" s="118"/>
      <c r="D569" s="118"/>
      <c r="E569" s="58" t="str">
        <f>IF(ISBLANK(D569),"",INDEX(ΑΜΚ,MATCH(D569,Data!$F$2:$F$999,0),1))</f>
        <v/>
      </c>
      <c r="F569" s="58" t="str">
        <f t="shared" si="8"/>
        <v/>
      </c>
      <c r="G569" s="59"/>
    </row>
    <row r="570" spans="1:7" ht="14.25" customHeight="1" x14ac:dyDescent="0.35">
      <c r="A570" s="116" t="s">
        <v>1124</v>
      </c>
      <c r="B570" s="117"/>
      <c r="C570" s="118"/>
      <c r="D570" s="118"/>
      <c r="E570" s="58" t="str">
        <f>IF(ISBLANK(D570),"",INDEX(ΑΜΚ,MATCH(D570,Data!$F$2:$F$999,0),1))</f>
        <v/>
      </c>
      <c r="F570" s="58" t="str">
        <f t="shared" si="8"/>
        <v/>
      </c>
      <c r="G570" s="59"/>
    </row>
    <row r="571" spans="1:7" ht="14.25" customHeight="1" x14ac:dyDescent="0.35">
      <c r="A571" s="116" t="s">
        <v>1124</v>
      </c>
      <c r="B571" s="117"/>
      <c r="C571" s="118"/>
      <c r="D571" s="118"/>
      <c r="E571" s="58" t="str">
        <f>IF(ISBLANK(D571),"",INDEX(ΑΜΚ,MATCH(D571,Data!$F$2:$F$999,0),1))</f>
        <v/>
      </c>
      <c r="F571" s="58" t="str">
        <f t="shared" si="8"/>
        <v/>
      </c>
      <c r="G571" s="59"/>
    </row>
    <row r="572" spans="1:7" ht="14.25" customHeight="1" x14ac:dyDescent="0.35">
      <c r="A572" s="116" t="s">
        <v>1124</v>
      </c>
      <c r="B572" s="117"/>
      <c r="C572" s="118"/>
      <c r="D572" s="118"/>
      <c r="E572" s="58" t="str">
        <f>IF(ISBLANK(D572),"",INDEX(ΑΜΚ,MATCH(D572,Data!$F$2:$F$999,0),1))</f>
        <v/>
      </c>
      <c r="F572" s="58" t="str">
        <f t="shared" si="8"/>
        <v/>
      </c>
      <c r="G572" s="59"/>
    </row>
    <row r="573" spans="1:7" ht="14.25" customHeight="1" x14ac:dyDescent="0.35">
      <c r="A573" s="116" t="s">
        <v>1124</v>
      </c>
      <c r="B573" s="117"/>
      <c r="C573" s="118"/>
      <c r="D573" s="118"/>
      <c r="E573" s="58" t="str">
        <f>IF(ISBLANK(D573),"",INDEX(ΑΜΚ,MATCH(D573,Data!$F$2:$F$999,0),1))</f>
        <v/>
      </c>
      <c r="F573" s="58" t="str">
        <f t="shared" si="8"/>
        <v/>
      </c>
      <c r="G573" s="59"/>
    </row>
    <row r="574" spans="1:7" ht="14.25" customHeight="1" x14ac:dyDescent="0.35">
      <c r="A574" s="116" t="s">
        <v>1124</v>
      </c>
      <c r="B574" s="117"/>
      <c r="C574" s="118"/>
      <c r="D574" s="118"/>
      <c r="E574" s="58" t="str">
        <f>IF(ISBLANK(D574),"",INDEX(ΑΜΚ,MATCH(D574,Data!$F$2:$F$999,0),1))</f>
        <v/>
      </c>
      <c r="F574" s="58" t="str">
        <f t="shared" si="8"/>
        <v/>
      </c>
      <c r="G574" s="59"/>
    </row>
    <row r="575" spans="1:7" ht="14.25" customHeight="1" x14ac:dyDescent="0.35">
      <c r="A575" s="116" t="s">
        <v>1124</v>
      </c>
      <c r="B575" s="117"/>
      <c r="C575" s="118"/>
      <c r="D575" s="118"/>
      <c r="E575" s="58" t="str">
        <f>IF(ISBLANK(D575),"",INDEX(ΑΜΚ,MATCH(D575,Data!$F$2:$F$999,0),1))</f>
        <v/>
      </c>
      <c r="F575" s="58" t="str">
        <f t="shared" si="8"/>
        <v/>
      </c>
      <c r="G575" s="59"/>
    </row>
    <row r="576" spans="1:7" ht="14.25" customHeight="1" x14ac:dyDescent="0.35">
      <c r="A576" s="116" t="s">
        <v>1124</v>
      </c>
      <c r="B576" s="117"/>
      <c r="C576" s="118"/>
      <c r="D576" s="118"/>
      <c r="E576" s="58" t="str">
        <f>IF(ISBLANK(D576),"",INDEX(ΑΜΚ,MATCH(D576,Data!$F$2:$F$999,0),1))</f>
        <v/>
      </c>
      <c r="F576" s="58" t="str">
        <f t="shared" si="8"/>
        <v/>
      </c>
      <c r="G576" s="59"/>
    </row>
    <row r="577" spans="1:7" ht="14.25" customHeight="1" x14ac:dyDescent="0.35">
      <c r="A577" s="116" t="s">
        <v>1124</v>
      </c>
      <c r="B577" s="117"/>
      <c r="C577" s="118"/>
      <c r="D577" s="118"/>
      <c r="E577" s="58" t="str">
        <f>IF(ISBLANK(D577),"",INDEX(ΑΜΚ,MATCH(D577,Data!$F$2:$F$999,0),1))</f>
        <v/>
      </c>
      <c r="F577" s="58" t="str">
        <f t="shared" si="8"/>
        <v/>
      </c>
      <c r="G577" s="59"/>
    </row>
    <row r="578" spans="1:7" ht="14.25" customHeight="1" x14ac:dyDescent="0.35">
      <c r="A578" s="116" t="s">
        <v>1124</v>
      </c>
      <c r="B578" s="117"/>
      <c r="C578" s="118"/>
      <c r="D578" s="118"/>
      <c r="E578" s="58" t="str">
        <f>IF(ISBLANK(D578),"",INDEX(ΑΜΚ,MATCH(D578,Data!$F$2:$F$999,0),1))</f>
        <v/>
      </c>
      <c r="F578" s="58" t="str">
        <f t="shared" ref="F578:F641" si="9">IF(ISBLANK(C578),"",INDEX(ΚΩΔ_ΜΑΘΗΜ_ΑΙΣΘ_Γ1,MATCH(C578,ΜΑΘΗΜ_ΑΙΣΘ_Γ1,0)))</f>
        <v/>
      </c>
      <c r="G578" s="59"/>
    </row>
    <row r="579" spans="1:7" ht="14.25" customHeight="1" x14ac:dyDescent="0.35">
      <c r="A579" s="116" t="s">
        <v>1124</v>
      </c>
      <c r="B579" s="117"/>
      <c r="C579" s="118"/>
      <c r="D579" s="118"/>
      <c r="E579" s="58" t="str">
        <f>IF(ISBLANK(D579),"",INDEX(ΑΜΚ,MATCH(D579,Data!$F$2:$F$999,0),1))</f>
        <v/>
      </c>
      <c r="F579" s="58" t="str">
        <f t="shared" si="9"/>
        <v/>
      </c>
      <c r="G579" s="59"/>
    </row>
    <row r="580" spans="1:7" ht="14.25" customHeight="1" x14ac:dyDescent="0.35">
      <c r="A580" s="116" t="s">
        <v>1124</v>
      </c>
      <c r="B580" s="117"/>
      <c r="C580" s="118"/>
      <c r="D580" s="118"/>
      <c r="E580" s="58" t="str">
        <f>IF(ISBLANK(D580),"",INDEX(ΑΜΚ,MATCH(D580,Data!$F$2:$F$999,0),1))</f>
        <v/>
      </c>
      <c r="F580" s="58" t="str">
        <f t="shared" si="9"/>
        <v/>
      </c>
      <c r="G580" s="59"/>
    </row>
    <row r="581" spans="1:7" ht="14.25" customHeight="1" x14ac:dyDescent="0.35">
      <c r="A581" s="116" t="s">
        <v>1124</v>
      </c>
      <c r="B581" s="117"/>
      <c r="C581" s="118"/>
      <c r="D581" s="118"/>
      <c r="E581" s="58" t="str">
        <f>IF(ISBLANK(D581),"",INDEX(ΑΜΚ,MATCH(D581,Data!$F$2:$F$999,0),1))</f>
        <v/>
      </c>
      <c r="F581" s="58" t="str">
        <f t="shared" si="9"/>
        <v/>
      </c>
      <c r="G581" s="59"/>
    </row>
    <row r="582" spans="1:7" ht="14.25" customHeight="1" x14ac:dyDescent="0.35">
      <c r="A582" s="116" t="s">
        <v>1124</v>
      </c>
      <c r="B582" s="117"/>
      <c r="C582" s="118"/>
      <c r="D582" s="118"/>
      <c r="E582" s="58" t="str">
        <f>IF(ISBLANK(D582),"",INDEX(ΑΜΚ,MATCH(D582,Data!$F$2:$F$999,0),1))</f>
        <v/>
      </c>
      <c r="F582" s="58" t="str">
        <f t="shared" si="9"/>
        <v/>
      </c>
      <c r="G582" s="59"/>
    </row>
    <row r="583" spans="1:7" ht="14.25" customHeight="1" x14ac:dyDescent="0.35">
      <c r="A583" s="116" t="s">
        <v>1124</v>
      </c>
      <c r="B583" s="117"/>
      <c r="C583" s="118"/>
      <c r="D583" s="118"/>
      <c r="E583" s="58" t="str">
        <f>IF(ISBLANK(D583),"",INDEX(ΑΜΚ,MATCH(D583,Data!$F$2:$F$999,0),1))</f>
        <v/>
      </c>
      <c r="F583" s="58" t="str">
        <f t="shared" si="9"/>
        <v/>
      </c>
      <c r="G583" s="59"/>
    </row>
    <row r="584" spans="1:7" ht="14.25" customHeight="1" x14ac:dyDescent="0.35">
      <c r="A584" s="116" t="s">
        <v>1124</v>
      </c>
      <c r="B584" s="117"/>
      <c r="C584" s="118"/>
      <c r="D584" s="118"/>
      <c r="E584" s="58" t="str">
        <f>IF(ISBLANK(D584),"",INDEX(ΑΜΚ,MATCH(D584,Data!$F$2:$F$999,0),1))</f>
        <v/>
      </c>
      <c r="F584" s="58" t="str">
        <f t="shared" si="9"/>
        <v/>
      </c>
      <c r="G584" s="59"/>
    </row>
    <row r="585" spans="1:7" ht="14.25" customHeight="1" x14ac:dyDescent="0.35">
      <c r="A585" s="116" t="s">
        <v>1124</v>
      </c>
      <c r="B585" s="117"/>
      <c r="C585" s="118"/>
      <c r="D585" s="118"/>
      <c r="E585" s="58" t="str">
        <f>IF(ISBLANK(D585),"",INDEX(ΑΜΚ,MATCH(D585,Data!$F$2:$F$999,0),1))</f>
        <v/>
      </c>
      <c r="F585" s="58" t="str">
        <f t="shared" si="9"/>
        <v/>
      </c>
      <c r="G585" s="59"/>
    </row>
    <row r="586" spans="1:7" ht="14.25" customHeight="1" x14ac:dyDescent="0.35">
      <c r="A586" s="116" t="s">
        <v>1124</v>
      </c>
      <c r="B586" s="117"/>
      <c r="C586" s="118"/>
      <c r="D586" s="118"/>
      <c r="E586" s="58" t="str">
        <f>IF(ISBLANK(D586),"",INDEX(ΑΜΚ,MATCH(D586,Data!$F$2:$F$999,0),1))</f>
        <v/>
      </c>
      <c r="F586" s="58" t="str">
        <f t="shared" si="9"/>
        <v/>
      </c>
      <c r="G586" s="59"/>
    </row>
    <row r="587" spans="1:7" ht="14.25" customHeight="1" x14ac:dyDescent="0.35">
      <c r="A587" s="116" t="s">
        <v>1124</v>
      </c>
      <c r="B587" s="117"/>
      <c r="C587" s="118"/>
      <c r="D587" s="118"/>
      <c r="E587" s="58" t="str">
        <f>IF(ISBLANK(D587),"",INDEX(ΑΜΚ,MATCH(D587,Data!$F$2:$F$999,0),1))</f>
        <v/>
      </c>
      <c r="F587" s="58" t="str">
        <f t="shared" si="9"/>
        <v/>
      </c>
      <c r="G587" s="59"/>
    </row>
    <row r="588" spans="1:7" ht="14.25" customHeight="1" x14ac:dyDescent="0.35">
      <c r="A588" s="116" t="s">
        <v>1124</v>
      </c>
      <c r="B588" s="117"/>
      <c r="C588" s="118"/>
      <c r="D588" s="118"/>
      <c r="E588" s="58" t="str">
        <f>IF(ISBLANK(D588),"",INDEX(ΑΜΚ,MATCH(D588,Data!$F$2:$F$999,0),1))</f>
        <v/>
      </c>
      <c r="F588" s="58" t="str">
        <f t="shared" si="9"/>
        <v/>
      </c>
      <c r="G588" s="59"/>
    </row>
    <row r="589" spans="1:7" ht="14.25" customHeight="1" x14ac:dyDescent="0.35">
      <c r="A589" s="116" t="s">
        <v>1124</v>
      </c>
      <c r="B589" s="117"/>
      <c r="C589" s="118"/>
      <c r="D589" s="118"/>
      <c r="E589" s="58" t="str">
        <f>IF(ISBLANK(D589),"",INDEX(ΑΜΚ,MATCH(D589,Data!$F$2:$F$999,0),1))</f>
        <v/>
      </c>
      <c r="F589" s="58" t="str">
        <f t="shared" si="9"/>
        <v/>
      </c>
      <c r="G589" s="59"/>
    </row>
    <row r="590" spans="1:7" ht="14.25" customHeight="1" x14ac:dyDescent="0.35">
      <c r="A590" s="116" t="s">
        <v>1124</v>
      </c>
      <c r="B590" s="117"/>
      <c r="C590" s="118"/>
      <c r="D590" s="118"/>
      <c r="E590" s="58" t="str">
        <f>IF(ISBLANK(D590),"",INDEX(ΑΜΚ,MATCH(D590,Data!$F$2:$F$999,0),1))</f>
        <v/>
      </c>
      <c r="F590" s="58" t="str">
        <f t="shared" si="9"/>
        <v/>
      </c>
      <c r="G590" s="59"/>
    </row>
    <row r="591" spans="1:7" ht="14.25" customHeight="1" x14ac:dyDescent="0.35">
      <c r="A591" s="116" t="s">
        <v>1124</v>
      </c>
      <c r="B591" s="117"/>
      <c r="C591" s="118"/>
      <c r="D591" s="118"/>
      <c r="E591" s="58" t="str">
        <f>IF(ISBLANK(D591),"",INDEX(ΑΜΚ,MATCH(D591,Data!$F$2:$F$999,0),1))</f>
        <v/>
      </c>
      <c r="F591" s="58" t="str">
        <f t="shared" si="9"/>
        <v/>
      </c>
      <c r="G591" s="59"/>
    </row>
    <row r="592" spans="1:7" ht="14.25" customHeight="1" x14ac:dyDescent="0.35">
      <c r="A592" s="116" t="s">
        <v>1124</v>
      </c>
      <c r="B592" s="117"/>
      <c r="C592" s="118"/>
      <c r="D592" s="118"/>
      <c r="E592" s="58" t="str">
        <f>IF(ISBLANK(D592),"",INDEX(ΑΜΚ,MATCH(D592,Data!$F$2:$F$999,0),1))</f>
        <v/>
      </c>
      <c r="F592" s="58" t="str">
        <f t="shared" si="9"/>
        <v/>
      </c>
      <c r="G592" s="59"/>
    </row>
    <row r="593" spans="1:7" ht="14.25" customHeight="1" x14ac:dyDescent="0.35">
      <c r="A593" s="116" t="s">
        <v>1124</v>
      </c>
      <c r="B593" s="117"/>
      <c r="C593" s="118"/>
      <c r="D593" s="118"/>
      <c r="E593" s="58" t="str">
        <f>IF(ISBLANK(D593),"",INDEX(ΑΜΚ,MATCH(D593,Data!$F$2:$F$999,0),1))</f>
        <v/>
      </c>
      <c r="F593" s="58" t="str">
        <f t="shared" si="9"/>
        <v/>
      </c>
      <c r="G593" s="59"/>
    </row>
    <row r="594" spans="1:7" ht="14.25" customHeight="1" x14ac:dyDescent="0.35">
      <c r="A594" s="116" t="s">
        <v>1124</v>
      </c>
      <c r="B594" s="117"/>
      <c r="C594" s="118"/>
      <c r="D594" s="118"/>
      <c r="E594" s="58" t="str">
        <f>IF(ISBLANK(D594),"",INDEX(ΑΜΚ,MATCH(D594,Data!$F$2:$F$999,0),1))</f>
        <v/>
      </c>
      <c r="F594" s="58" t="str">
        <f t="shared" si="9"/>
        <v/>
      </c>
      <c r="G594" s="59"/>
    </row>
    <row r="595" spans="1:7" ht="14.25" customHeight="1" x14ac:dyDescent="0.35">
      <c r="A595" s="116" t="s">
        <v>1124</v>
      </c>
      <c r="B595" s="117"/>
      <c r="C595" s="118"/>
      <c r="D595" s="118"/>
      <c r="E595" s="58" t="str">
        <f>IF(ISBLANK(D595),"",INDEX(ΑΜΚ,MATCH(D595,Data!$F$2:$F$999,0),1))</f>
        <v/>
      </c>
      <c r="F595" s="58" t="str">
        <f t="shared" si="9"/>
        <v/>
      </c>
      <c r="G595" s="59"/>
    </row>
    <row r="596" spans="1:7" ht="14.25" customHeight="1" x14ac:dyDescent="0.35">
      <c r="A596" s="116" t="s">
        <v>1124</v>
      </c>
      <c r="B596" s="117"/>
      <c r="C596" s="118"/>
      <c r="D596" s="118"/>
      <c r="E596" s="58" t="str">
        <f>IF(ISBLANK(D596),"",INDEX(ΑΜΚ,MATCH(D596,Data!$F$2:$F$999,0),1))</f>
        <v/>
      </c>
      <c r="F596" s="58" t="str">
        <f t="shared" si="9"/>
        <v/>
      </c>
      <c r="G596" s="59"/>
    </row>
    <row r="597" spans="1:7" ht="14.25" customHeight="1" x14ac:dyDescent="0.35">
      <c r="A597" s="116" t="s">
        <v>1124</v>
      </c>
      <c r="B597" s="117"/>
      <c r="C597" s="118"/>
      <c r="D597" s="118"/>
      <c r="E597" s="58" t="str">
        <f>IF(ISBLANK(D597),"",INDEX(ΑΜΚ,MATCH(D597,Data!$F$2:$F$999,0),1))</f>
        <v/>
      </c>
      <c r="F597" s="58" t="str">
        <f t="shared" si="9"/>
        <v/>
      </c>
      <c r="G597" s="59"/>
    </row>
    <row r="598" spans="1:7" ht="14.25" customHeight="1" x14ac:dyDescent="0.35">
      <c r="A598" s="116" t="s">
        <v>1124</v>
      </c>
      <c r="B598" s="117"/>
      <c r="C598" s="118"/>
      <c r="D598" s="118"/>
      <c r="E598" s="58" t="str">
        <f>IF(ISBLANK(D598),"",INDEX(ΑΜΚ,MATCH(D598,Data!$F$2:$F$999,0),1))</f>
        <v/>
      </c>
      <c r="F598" s="58" t="str">
        <f t="shared" si="9"/>
        <v/>
      </c>
      <c r="G598" s="59"/>
    </row>
    <row r="599" spans="1:7" ht="14.25" customHeight="1" x14ac:dyDescent="0.35">
      <c r="A599" s="116" t="s">
        <v>1124</v>
      </c>
      <c r="B599" s="117"/>
      <c r="C599" s="118"/>
      <c r="D599" s="118"/>
      <c r="E599" s="58" t="str">
        <f>IF(ISBLANK(D599),"",INDEX(ΑΜΚ,MATCH(D599,Data!$F$2:$F$999,0),1))</f>
        <v/>
      </c>
      <c r="F599" s="58" t="str">
        <f t="shared" si="9"/>
        <v/>
      </c>
      <c r="G599" s="59"/>
    </row>
    <row r="600" spans="1:7" ht="14.25" customHeight="1" x14ac:dyDescent="0.35">
      <c r="A600" s="116" t="s">
        <v>1124</v>
      </c>
      <c r="B600" s="117"/>
      <c r="C600" s="118"/>
      <c r="D600" s="118"/>
      <c r="E600" s="58" t="str">
        <f>IF(ISBLANK(D600),"",INDEX(ΑΜΚ,MATCH(D600,Data!$F$2:$F$999,0),1))</f>
        <v/>
      </c>
      <c r="F600" s="58" t="str">
        <f t="shared" si="9"/>
        <v/>
      </c>
      <c r="G600" s="59"/>
    </row>
    <row r="601" spans="1:7" ht="14.25" customHeight="1" x14ac:dyDescent="0.35">
      <c r="A601" s="116" t="s">
        <v>1124</v>
      </c>
      <c r="B601" s="117"/>
      <c r="C601" s="118"/>
      <c r="D601" s="118"/>
      <c r="E601" s="58" t="str">
        <f>IF(ISBLANK(D601),"",INDEX(ΑΜΚ,MATCH(D601,Data!$F$2:$F$999,0),1))</f>
        <v/>
      </c>
      <c r="F601" s="58" t="str">
        <f t="shared" si="9"/>
        <v/>
      </c>
      <c r="G601" s="59"/>
    </row>
    <row r="602" spans="1:7" ht="14.25" customHeight="1" x14ac:dyDescent="0.35">
      <c r="A602" s="116" t="s">
        <v>1124</v>
      </c>
      <c r="B602" s="117"/>
      <c r="C602" s="118"/>
      <c r="D602" s="118"/>
      <c r="E602" s="58" t="str">
        <f>IF(ISBLANK(D602),"",INDEX(ΑΜΚ,MATCH(D602,Data!$F$2:$F$999,0),1))</f>
        <v/>
      </c>
      <c r="F602" s="58" t="str">
        <f t="shared" si="9"/>
        <v/>
      </c>
      <c r="G602" s="59"/>
    </row>
    <row r="603" spans="1:7" ht="14.25" customHeight="1" x14ac:dyDescent="0.35">
      <c r="A603" s="116" t="s">
        <v>1124</v>
      </c>
      <c r="B603" s="117"/>
      <c r="C603" s="118"/>
      <c r="D603" s="118"/>
      <c r="E603" s="58" t="str">
        <f>IF(ISBLANK(D603),"",INDEX(ΑΜΚ,MATCH(D603,Data!$F$2:$F$999,0),1))</f>
        <v/>
      </c>
      <c r="F603" s="58" t="str">
        <f t="shared" si="9"/>
        <v/>
      </c>
      <c r="G603" s="59"/>
    </row>
    <row r="604" spans="1:7" ht="14.25" customHeight="1" x14ac:dyDescent="0.35">
      <c r="A604" s="116" t="s">
        <v>1124</v>
      </c>
      <c r="B604" s="117"/>
      <c r="C604" s="118"/>
      <c r="D604" s="118"/>
      <c r="E604" s="58" t="str">
        <f>IF(ISBLANK(D604),"",INDEX(ΑΜΚ,MATCH(D604,Data!$F$2:$F$999,0),1))</f>
        <v/>
      </c>
      <c r="F604" s="58" t="str">
        <f t="shared" si="9"/>
        <v/>
      </c>
      <c r="G604" s="59"/>
    </row>
    <row r="605" spans="1:7" ht="14.25" customHeight="1" x14ac:dyDescent="0.35">
      <c r="A605" s="116" t="s">
        <v>1124</v>
      </c>
      <c r="B605" s="117"/>
      <c r="C605" s="118"/>
      <c r="D605" s="118"/>
      <c r="E605" s="58" t="str">
        <f>IF(ISBLANK(D605),"",INDEX(ΑΜΚ,MATCH(D605,Data!$F$2:$F$999,0),1))</f>
        <v/>
      </c>
      <c r="F605" s="58" t="str">
        <f t="shared" si="9"/>
        <v/>
      </c>
      <c r="G605" s="59"/>
    </row>
    <row r="606" spans="1:7" ht="14.25" customHeight="1" x14ac:dyDescent="0.35">
      <c r="A606" s="116" t="s">
        <v>1124</v>
      </c>
      <c r="B606" s="117"/>
      <c r="C606" s="118"/>
      <c r="D606" s="118"/>
      <c r="E606" s="58" t="str">
        <f>IF(ISBLANK(D606),"",INDEX(ΑΜΚ,MATCH(D606,Data!$F$2:$F$999,0),1))</f>
        <v/>
      </c>
      <c r="F606" s="58" t="str">
        <f t="shared" si="9"/>
        <v/>
      </c>
      <c r="G606" s="59"/>
    </row>
    <row r="607" spans="1:7" ht="14.25" customHeight="1" x14ac:dyDescent="0.35">
      <c r="A607" s="116" t="s">
        <v>1124</v>
      </c>
      <c r="B607" s="117"/>
      <c r="C607" s="118"/>
      <c r="D607" s="118"/>
      <c r="E607" s="58" t="str">
        <f>IF(ISBLANK(D607),"",INDEX(ΑΜΚ,MATCH(D607,Data!$F$2:$F$999,0),1))</f>
        <v/>
      </c>
      <c r="F607" s="58" t="str">
        <f t="shared" si="9"/>
        <v/>
      </c>
      <c r="G607" s="59"/>
    </row>
    <row r="608" spans="1:7" ht="14.25" customHeight="1" x14ac:dyDescent="0.35">
      <c r="A608" s="116" t="s">
        <v>1124</v>
      </c>
      <c r="B608" s="117"/>
      <c r="C608" s="118"/>
      <c r="D608" s="118"/>
      <c r="E608" s="58" t="str">
        <f>IF(ISBLANK(D608),"",INDEX(ΑΜΚ,MATCH(D608,Data!$F$2:$F$999,0),1))</f>
        <v/>
      </c>
      <c r="F608" s="58" t="str">
        <f t="shared" si="9"/>
        <v/>
      </c>
      <c r="G608" s="59"/>
    </row>
    <row r="609" spans="1:7" ht="14.25" customHeight="1" x14ac:dyDescent="0.35">
      <c r="A609" s="116" t="s">
        <v>1124</v>
      </c>
      <c r="B609" s="117"/>
      <c r="C609" s="118"/>
      <c r="D609" s="118"/>
      <c r="E609" s="58" t="str">
        <f>IF(ISBLANK(D609),"",INDEX(ΑΜΚ,MATCH(D609,Data!$F$2:$F$999,0),1))</f>
        <v/>
      </c>
      <c r="F609" s="58" t="str">
        <f t="shared" si="9"/>
        <v/>
      </c>
      <c r="G609" s="59"/>
    </row>
    <row r="610" spans="1:7" ht="14.25" customHeight="1" x14ac:dyDescent="0.35">
      <c r="A610" s="116" t="s">
        <v>1124</v>
      </c>
      <c r="B610" s="117"/>
      <c r="C610" s="118"/>
      <c r="D610" s="118"/>
      <c r="E610" s="58" t="str">
        <f>IF(ISBLANK(D610),"",INDEX(ΑΜΚ,MATCH(D610,Data!$F$2:$F$999,0),1))</f>
        <v/>
      </c>
      <c r="F610" s="58" t="str">
        <f t="shared" si="9"/>
        <v/>
      </c>
      <c r="G610" s="59"/>
    </row>
    <row r="611" spans="1:7" ht="14.25" customHeight="1" x14ac:dyDescent="0.35">
      <c r="A611" s="116" t="s">
        <v>1124</v>
      </c>
      <c r="B611" s="117"/>
      <c r="C611" s="118"/>
      <c r="D611" s="118"/>
      <c r="E611" s="58" t="str">
        <f>IF(ISBLANK(D611),"",INDEX(ΑΜΚ,MATCH(D611,Data!$F$2:$F$999,0),1))</f>
        <v/>
      </c>
      <c r="F611" s="58" t="str">
        <f t="shared" si="9"/>
        <v/>
      </c>
      <c r="G611" s="59"/>
    </row>
    <row r="612" spans="1:7" ht="14.25" customHeight="1" x14ac:dyDescent="0.35">
      <c r="A612" s="116" t="s">
        <v>1124</v>
      </c>
      <c r="B612" s="117"/>
      <c r="C612" s="118"/>
      <c r="D612" s="118"/>
      <c r="E612" s="58" t="str">
        <f>IF(ISBLANK(D612),"",INDEX(ΑΜΚ,MATCH(D612,Data!$F$2:$F$999,0),1))</f>
        <v/>
      </c>
      <c r="F612" s="58" t="str">
        <f t="shared" si="9"/>
        <v/>
      </c>
      <c r="G612" s="59"/>
    </row>
    <row r="613" spans="1:7" ht="14.25" customHeight="1" x14ac:dyDescent="0.35">
      <c r="A613" s="116" t="s">
        <v>1124</v>
      </c>
      <c r="B613" s="117"/>
      <c r="C613" s="118"/>
      <c r="D613" s="118"/>
      <c r="E613" s="58" t="str">
        <f>IF(ISBLANK(D613),"",INDEX(ΑΜΚ,MATCH(D613,Data!$F$2:$F$999,0),1))</f>
        <v/>
      </c>
      <c r="F613" s="58" t="str">
        <f t="shared" si="9"/>
        <v/>
      </c>
      <c r="G613" s="59"/>
    </row>
    <row r="614" spans="1:7" ht="14.25" customHeight="1" x14ac:dyDescent="0.35">
      <c r="A614" s="116" t="s">
        <v>1124</v>
      </c>
      <c r="B614" s="117"/>
      <c r="C614" s="118"/>
      <c r="D614" s="118"/>
      <c r="E614" s="58" t="str">
        <f>IF(ISBLANK(D614),"",INDEX(ΑΜΚ,MATCH(D614,Data!$F$2:$F$999,0),1))</f>
        <v/>
      </c>
      <c r="F614" s="58" t="str">
        <f t="shared" si="9"/>
        <v/>
      </c>
      <c r="G614" s="59"/>
    </row>
    <row r="615" spans="1:7" ht="14.25" customHeight="1" x14ac:dyDescent="0.35">
      <c r="A615" s="116" t="s">
        <v>1124</v>
      </c>
      <c r="B615" s="117"/>
      <c r="C615" s="118"/>
      <c r="D615" s="118"/>
      <c r="E615" s="58" t="str">
        <f>IF(ISBLANK(D615),"",INDEX(ΑΜΚ,MATCH(D615,Data!$F$2:$F$999,0),1))</f>
        <v/>
      </c>
      <c r="F615" s="58" t="str">
        <f t="shared" si="9"/>
        <v/>
      </c>
      <c r="G615" s="59"/>
    </row>
    <row r="616" spans="1:7" ht="14.25" customHeight="1" x14ac:dyDescent="0.35">
      <c r="A616" s="116" t="s">
        <v>1124</v>
      </c>
      <c r="B616" s="117"/>
      <c r="C616" s="118"/>
      <c r="D616" s="118"/>
      <c r="E616" s="58" t="str">
        <f>IF(ISBLANK(D616),"",INDEX(ΑΜΚ,MATCH(D616,Data!$F$2:$F$999,0),1))</f>
        <v/>
      </c>
      <c r="F616" s="58" t="str">
        <f t="shared" si="9"/>
        <v/>
      </c>
      <c r="G616" s="59"/>
    </row>
    <row r="617" spans="1:7" ht="14.25" customHeight="1" x14ac:dyDescent="0.35">
      <c r="A617" s="116" t="s">
        <v>1124</v>
      </c>
      <c r="B617" s="117"/>
      <c r="C617" s="118"/>
      <c r="D617" s="118"/>
      <c r="E617" s="58" t="str">
        <f>IF(ISBLANK(D617),"",INDEX(ΑΜΚ,MATCH(D617,Data!$F$2:$F$999,0),1))</f>
        <v/>
      </c>
      <c r="F617" s="58" t="str">
        <f t="shared" si="9"/>
        <v/>
      </c>
      <c r="G617" s="59"/>
    </row>
    <row r="618" spans="1:7" ht="14.25" customHeight="1" x14ac:dyDescent="0.35">
      <c r="A618" s="116" t="s">
        <v>1124</v>
      </c>
      <c r="B618" s="117"/>
      <c r="C618" s="118"/>
      <c r="D618" s="118"/>
      <c r="E618" s="58" t="str">
        <f>IF(ISBLANK(D618),"",INDEX(ΑΜΚ,MATCH(D618,Data!$F$2:$F$999,0),1))</f>
        <v/>
      </c>
      <c r="F618" s="58" t="str">
        <f t="shared" si="9"/>
        <v/>
      </c>
      <c r="G618" s="59"/>
    </row>
    <row r="619" spans="1:7" ht="14.25" customHeight="1" x14ac:dyDescent="0.35">
      <c r="A619" s="116" t="s">
        <v>1124</v>
      </c>
      <c r="B619" s="117"/>
      <c r="C619" s="118"/>
      <c r="D619" s="118"/>
      <c r="E619" s="58" t="str">
        <f>IF(ISBLANK(D619),"",INDEX(ΑΜΚ,MATCH(D619,Data!$F$2:$F$999,0),1))</f>
        <v/>
      </c>
      <c r="F619" s="58" t="str">
        <f t="shared" si="9"/>
        <v/>
      </c>
      <c r="G619" s="59"/>
    </row>
    <row r="620" spans="1:7" ht="14.25" customHeight="1" x14ac:dyDescent="0.35">
      <c r="A620" s="116" t="s">
        <v>1124</v>
      </c>
      <c r="B620" s="117"/>
      <c r="C620" s="118"/>
      <c r="D620" s="118"/>
      <c r="E620" s="58" t="str">
        <f>IF(ISBLANK(D620),"",INDEX(ΑΜΚ,MATCH(D620,Data!$F$2:$F$999,0),1))</f>
        <v/>
      </c>
      <c r="F620" s="58" t="str">
        <f t="shared" si="9"/>
        <v/>
      </c>
      <c r="G620" s="59"/>
    </row>
    <row r="621" spans="1:7" ht="14.25" customHeight="1" x14ac:dyDescent="0.35">
      <c r="A621" s="116" t="s">
        <v>1124</v>
      </c>
      <c r="B621" s="117"/>
      <c r="C621" s="118"/>
      <c r="D621" s="118"/>
      <c r="E621" s="58" t="str">
        <f>IF(ISBLANK(D621),"",INDEX(ΑΜΚ,MATCH(D621,Data!$F$2:$F$999,0),1))</f>
        <v/>
      </c>
      <c r="F621" s="58" t="str">
        <f t="shared" si="9"/>
        <v/>
      </c>
      <c r="G621" s="59"/>
    </row>
    <row r="622" spans="1:7" ht="14.25" customHeight="1" x14ac:dyDescent="0.35">
      <c r="A622" s="116" t="s">
        <v>1124</v>
      </c>
      <c r="B622" s="117"/>
      <c r="C622" s="118"/>
      <c r="D622" s="118"/>
      <c r="E622" s="58" t="str">
        <f>IF(ISBLANK(D622),"",INDEX(ΑΜΚ,MATCH(D622,Data!$F$2:$F$999,0),1))</f>
        <v/>
      </c>
      <c r="F622" s="58" t="str">
        <f t="shared" si="9"/>
        <v/>
      </c>
      <c r="G622" s="59"/>
    </row>
    <row r="623" spans="1:7" ht="14.25" customHeight="1" x14ac:dyDescent="0.35">
      <c r="A623" s="116" t="s">
        <v>1124</v>
      </c>
      <c r="B623" s="117"/>
      <c r="C623" s="118"/>
      <c r="D623" s="118"/>
      <c r="E623" s="58" t="str">
        <f>IF(ISBLANK(D623),"",INDEX(ΑΜΚ,MATCH(D623,Data!$F$2:$F$999,0),1))</f>
        <v/>
      </c>
      <c r="F623" s="58" t="str">
        <f t="shared" si="9"/>
        <v/>
      </c>
      <c r="G623" s="59"/>
    </row>
    <row r="624" spans="1:7" ht="14.25" customHeight="1" x14ac:dyDescent="0.35">
      <c r="A624" s="116" t="s">
        <v>1124</v>
      </c>
      <c r="B624" s="117"/>
      <c r="C624" s="118"/>
      <c r="D624" s="118"/>
      <c r="E624" s="58" t="str">
        <f>IF(ISBLANK(D624),"",INDEX(ΑΜΚ,MATCH(D624,Data!$F$2:$F$999,0),1))</f>
        <v/>
      </c>
      <c r="F624" s="58" t="str">
        <f t="shared" si="9"/>
        <v/>
      </c>
      <c r="G624" s="59"/>
    </row>
    <row r="625" spans="1:7" ht="14.25" customHeight="1" x14ac:dyDescent="0.35">
      <c r="A625" s="116" t="s">
        <v>1124</v>
      </c>
      <c r="B625" s="117"/>
      <c r="C625" s="118"/>
      <c r="D625" s="118"/>
      <c r="E625" s="58" t="str">
        <f>IF(ISBLANK(D625),"",INDEX(ΑΜΚ,MATCH(D625,Data!$F$2:$F$999,0),1))</f>
        <v/>
      </c>
      <c r="F625" s="58" t="str">
        <f t="shared" si="9"/>
        <v/>
      </c>
      <c r="G625" s="59"/>
    </row>
    <row r="626" spans="1:7" ht="14.25" customHeight="1" x14ac:dyDescent="0.35">
      <c r="A626" s="116" t="s">
        <v>1124</v>
      </c>
      <c r="B626" s="117"/>
      <c r="C626" s="118"/>
      <c r="D626" s="118"/>
      <c r="E626" s="58" t="str">
        <f>IF(ISBLANK(D626),"",INDEX(ΑΜΚ,MATCH(D626,Data!$F$2:$F$999,0),1))</f>
        <v/>
      </c>
      <c r="F626" s="58" t="str">
        <f t="shared" si="9"/>
        <v/>
      </c>
      <c r="G626" s="59"/>
    </row>
    <row r="627" spans="1:7" ht="14.25" customHeight="1" x14ac:dyDescent="0.35">
      <c r="A627" s="116" t="s">
        <v>1124</v>
      </c>
      <c r="B627" s="117"/>
      <c r="C627" s="118"/>
      <c r="D627" s="118"/>
      <c r="E627" s="58" t="str">
        <f>IF(ISBLANK(D627),"",INDEX(ΑΜΚ,MATCH(D627,Data!$F$2:$F$999,0),1))</f>
        <v/>
      </c>
      <c r="F627" s="58" t="str">
        <f t="shared" si="9"/>
        <v/>
      </c>
      <c r="G627" s="59"/>
    </row>
    <row r="628" spans="1:7" ht="14.25" customHeight="1" x14ac:dyDescent="0.35">
      <c r="A628" s="116" t="s">
        <v>1124</v>
      </c>
      <c r="B628" s="117"/>
      <c r="C628" s="118"/>
      <c r="D628" s="118"/>
      <c r="E628" s="58" t="str">
        <f>IF(ISBLANK(D628),"",INDEX(ΑΜΚ,MATCH(D628,Data!$F$2:$F$999,0),1))</f>
        <v/>
      </c>
      <c r="F628" s="58" t="str">
        <f t="shared" si="9"/>
        <v/>
      </c>
      <c r="G628" s="59"/>
    </row>
    <row r="629" spans="1:7" ht="14.25" customHeight="1" x14ac:dyDescent="0.35">
      <c r="A629" s="116" t="s">
        <v>1124</v>
      </c>
      <c r="B629" s="117"/>
      <c r="C629" s="118"/>
      <c r="D629" s="118"/>
      <c r="E629" s="58" t="str">
        <f>IF(ISBLANK(D629),"",INDEX(ΑΜΚ,MATCH(D629,Data!$F$2:$F$999,0),1))</f>
        <v/>
      </c>
      <c r="F629" s="58" t="str">
        <f t="shared" si="9"/>
        <v/>
      </c>
      <c r="G629" s="59"/>
    </row>
    <row r="630" spans="1:7" ht="14.25" customHeight="1" x14ac:dyDescent="0.35">
      <c r="A630" s="116" t="s">
        <v>1124</v>
      </c>
      <c r="B630" s="117"/>
      <c r="C630" s="118"/>
      <c r="D630" s="118"/>
      <c r="E630" s="58" t="str">
        <f>IF(ISBLANK(D630),"",INDEX(ΑΜΚ,MATCH(D630,Data!$F$2:$F$999,0),1))</f>
        <v/>
      </c>
      <c r="F630" s="58" t="str">
        <f t="shared" si="9"/>
        <v/>
      </c>
      <c r="G630" s="59"/>
    </row>
    <row r="631" spans="1:7" ht="14.25" customHeight="1" x14ac:dyDescent="0.35">
      <c r="A631" s="116" t="s">
        <v>1124</v>
      </c>
      <c r="B631" s="117"/>
      <c r="C631" s="118"/>
      <c r="D631" s="118"/>
      <c r="E631" s="58" t="str">
        <f>IF(ISBLANK(D631),"",INDEX(ΑΜΚ,MATCH(D631,Data!$F$2:$F$999,0),1))</f>
        <v/>
      </c>
      <c r="F631" s="58" t="str">
        <f t="shared" si="9"/>
        <v/>
      </c>
      <c r="G631" s="59"/>
    </row>
    <row r="632" spans="1:7" ht="14.25" customHeight="1" x14ac:dyDescent="0.35">
      <c r="A632" s="116" t="s">
        <v>1124</v>
      </c>
      <c r="B632" s="117"/>
      <c r="C632" s="118"/>
      <c r="D632" s="118"/>
      <c r="E632" s="58" t="str">
        <f>IF(ISBLANK(D632),"",INDEX(ΑΜΚ,MATCH(D632,Data!$F$2:$F$999,0),1))</f>
        <v/>
      </c>
      <c r="F632" s="58" t="str">
        <f t="shared" si="9"/>
        <v/>
      </c>
      <c r="G632" s="59"/>
    </row>
    <row r="633" spans="1:7" ht="14.25" customHeight="1" x14ac:dyDescent="0.35">
      <c r="A633" s="116" t="s">
        <v>1124</v>
      </c>
      <c r="B633" s="117"/>
      <c r="C633" s="118"/>
      <c r="D633" s="118"/>
      <c r="E633" s="58" t="str">
        <f>IF(ISBLANK(D633),"",INDEX(ΑΜΚ,MATCH(D633,Data!$F$2:$F$999,0),1))</f>
        <v/>
      </c>
      <c r="F633" s="58" t="str">
        <f t="shared" si="9"/>
        <v/>
      </c>
      <c r="G633" s="59"/>
    </row>
    <row r="634" spans="1:7" ht="14.25" customHeight="1" x14ac:dyDescent="0.35">
      <c r="A634" s="116" t="s">
        <v>1124</v>
      </c>
      <c r="B634" s="117"/>
      <c r="C634" s="118"/>
      <c r="D634" s="118"/>
      <c r="E634" s="58" t="str">
        <f>IF(ISBLANK(D634),"",INDEX(ΑΜΚ,MATCH(D634,Data!$F$2:$F$999,0),1))</f>
        <v/>
      </c>
      <c r="F634" s="58" t="str">
        <f t="shared" si="9"/>
        <v/>
      </c>
      <c r="G634" s="59"/>
    </row>
    <row r="635" spans="1:7" ht="14.25" customHeight="1" x14ac:dyDescent="0.35">
      <c r="A635" s="116" t="s">
        <v>1124</v>
      </c>
      <c r="B635" s="117"/>
      <c r="C635" s="118"/>
      <c r="D635" s="118"/>
      <c r="E635" s="58" t="str">
        <f>IF(ISBLANK(D635),"",INDEX(ΑΜΚ,MATCH(D635,Data!$F$2:$F$999,0),1))</f>
        <v/>
      </c>
      <c r="F635" s="58" t="str">
        <f t="shared" si="9"/>
        <v/>
      </c>
      <c r="G635" s="59"/>
    </row>
    <row r="636" spans="1:7" ht="14.25" customHeight="1" x14ac:dyDescent="0.35">
      <c r="A636" s="116" t="s">
        <v>1124</v>
      </c>
      <c r="B636" s="117"/>
      <c r="C636" s="118"/>
      <c r="D636" s="118"/>
      <c r="E636" s="58" t="str">
        <f>IF(ISBLANK(D636),"",INDEX(ΑΜΚ,MATCH(D636,Data!$F$2:$F$999,0),1))</f>
        <v/>
      </c>
      <c r="F636" s="58" t="str">
        <f t="shared" si="9"/>
        <v/>
      </c>
      <c r="G636" s="59"/>
    </row>
    <row r="637" spans="1:7" ht="14.25" customHeight="1" x14ac:dyDescent="0.35">
      <c r="A637" s="116" t="s">
        <v>1124</v>
      </c>
      <c r="B637" s="117"/>
      <c r="C637" s="118"/>
      <c r="D637" s="118"/>
      <c r="E637" s="58" t="str">
        <f>IF(ISBLANK(D637),"",INDEX(ΑΜΚ,MATCH(D637,Data!$F$2:$F$999,0),1))</f>
        <v/>
      </c>
      <c r="F637" s="58" t="str">
        <f t="shared" si="9"/>
        <v/>
      </c>
      <c r="G637" s="59"/>
    </row>
    <row r="638" spans="1:7" ht="14.25" customHeight="1" x14ac:dyDescent="0.35">
      <c r="A638" s="116" t="s">
        <v>1124</v>
      </c>
      <c r="B638" s="117"/>
      <c r="C638" s="118"/>
      <c r="D638" s="118"/>
      <c r="E638" s="58" t="str">
        <f>IF(ISBLANK(D638),"",INDEX(ΑΜΚ,MATCH(D638,Data!$F$2:$F$999,0),1))</f>
        <v/>
      </c>
      <c r="F638" s="58" t="str">
        <f t="shared" si="9"/>
        <v/>
      </c>
      <c r="G638" s="59"/>
    </row>
    <row r="639" spans="1:7" ht="14.25" customHeight="1" x14ac:dyDescent="0.35">
      <c r="A639" s="116" t="s">
        <v>1124</v>
      </c>
      <c r="B639" s="117"/>
      <c r="C639" s="118"/>
      <c r="D639" s="118"/>
      <c r="E639" s="58" t="str">
        <f>IF(ISBLANK(D639),"",INDEX(ΑΜΚ,MATCH(D639,Data!$F$2:$F$999,0),1))</f>
        <v/>
      </c>
      <c r="F639" s="58" t="str">
        <f t="shared" si="9"/>
        <v/>
      </c>
      <c r="G639" s="59"/>
    </row>
    <row r="640" spans="1:7" ht="14.25" customHeight="1" x14ac:dyDescent="0.35">
      <c r="A640" s="116" t="s">
        <v>1124</v>
      </c>
      <c r="B640" s="117"/>
      <c r="C640" s="118"/>
      <c r="D640" s="118"/>
      <c r="E640" s="58" t="str">
        <f>IF(ISBLANK(D640),"",INDEX(ΑΜΚ,MATCH(D640,Data!$F$2:$F$999,0),1))</f>
        <v/>
      </c>
      <c r="F640" s="58" t="str">
        <f t="shared" si="9"/>
        <v/>
      </c>
      <c r="G640" s="59"/>
    </row>
    <row r="641" spans="1:7" ht="14.25" customHeight="1" x14ac:dyDescent="0.35">
      <c r="A641" s="116" t="s">
        <v>1124</v>
      </c>
      <c r="B641" s="117"/>
      <c r="C641" s="118"/>
      <c r="D641" s="118"/>
      <c r="E641" s="58" t="str">
        <f>IF(ISBLANK(D641),"",INDEX(ΑΜΚ,MATCH(D641,Data!$F$2:$F$999,0),1))</f>
        <v/>
      </c>
      <c r="F641" s="58" t="str">
        <f t="shared" si="9"/>
        <v/>
      </c>
      <c r="G641" s="59"/>
    </row>
    <row r="642" spans="1:7" ht="14.25" customHeight="1" x14ac:dyDescent="0.35">
      <c r="A642" s="116" t="s">
        <v>1124</v>
      </c>
      <c r="B642" s="117"/>
      <c r="C642" s="118"/>
      <c r="D642" s="118"/>
      <c r="E642" s="58" t="str">
        <f>IF(ISBLANK(D642),"",INDEX(ΑΜΚ,MATCH(D642,Data!$F$2:$F$999,0),1))</f>
        <v/>
      </c>
      <c r="F642" s="58" t="str">
        <f t="shared" ref="F642:F705" si="10">IF(ISBLANK(C642),"",INDEX(ΚΩΔ_ΜΑΘΗΜ_ΑΙΣΘ_Γ1,MATCH(C642,ΜΑΘΗΜ_ΑΙΣΘ_Γ1,0)))</f>
        <v/>
      </c>
      <c r="G642" s="59"/>
    </row>
    <row r="643" spans="1:7" ht="14.25" customHeight="1" x14ac:dyDescent="0.35">
      <c r="A643" s="116" t="s">
        <v>1124</v>
      </c>
      <c r="B643" s="117"/>
      <c r="C643" s="118"/>
      <c r="D643" s="118"/>
      <c r="E643" s="58" t="str">
        <f>IF(ISBLANK(D643),"",INDEX(ΑΜΚ,MATCH(D643,Data!$F$2:$F$999,0),1))</f>
        <v/>
      </c>
      <c r="F643" s="58" t="str">
        <f t="shared" si="10"/>
        <v/>
      </c>
      <c r="G643" s="59"/>
    </row>
    <row r="644" spans="1:7" ht="14.25" customHeight="1" x14ac:dyDescent="0.35">
      <c r="A644" s="116" t="s">
        <v>1124</v>
      </c>
      <c r="B644" s="117"/>
      <c r="C644" s="118"/>
      <c r="D644" s="118"/>
      <c r="E644" s="58" t="str">
        <f>IF(ISBLANK(D644),"",INDEX(ΑΜΚ,MATCH(D644,Data!$F$2:$F$999,0),1))</f>
        <v/>
      </c>
      <c r="F644" s="58" t="str">
        <f t="shared" si="10"/>
        <v/>
      </c>
      <c r="G644" s="59"/>
    </row>
    <row r="645" spans="1:7" ht="14.25" customHeight="1" x14ac:dyDescent="0.35">
      <c r="A645" s="116" t="s">
        <v>1124</v>
      </c>
      <c r="B645" s="117"/>
      <c r="C645" s="118"/>
      <c r="D645" s="118"/>
      <c r="E645" s="58" t="str">
        <f>IF(ISBLANK(D645),"",INDEX(ΑΜΚ,MATCH(D645,Data!$F$2:$F$999,0),1))</f>
        <v/>
      </c>
      <c r="F645" s="58" t="str">
        <f t="shared" si="10"/>
        <v/>
      </c>
      <c r="G645" s="59"/>
    </row>
    <row r="646" spans="1:7" ht="14.25" customHeight="1" x14ac:dyDescent="0.35">
      <c r="A646" s="116" t="s">
        <v>1124</v>
      </c>
      <c r="B646" s="117"/>
      <c r="C646" s="118"/>
      <c r="D646" s="118"/>
      <c r="E646" s="58" t="str">
        <f>IF(ISBLANK(D646),"",INDEX(ΑΜΚ,MATCH(D646,Data!$F$2:$F$999,0),1))</f>
        <v/>
      </c>
      <c r="F646" s="58" t="str">
        <f t="shared" si="10"/>
        <v/>
      </c>
      <c r="G646" s="59"/>
    </row>
    <row r="647" spans="1:7" ht="14.25" customHeight="1" x14ac:dyDescent="0.35">
      <c r="A647" s="116" t="s">
        <v>1124</v>
      </c>
      <c r="B647" s="117"/>
      <c r="C647" s="118"/>
      <c r="D647" s="118"/>
      <c r="E647" s="58" t="str">
        <f>IF(ISBLANK(D647),"",INDEX(ΑΜΚ,MATCH(D647,Data!$F$2:$F$999,0),1))</f>
        <v/>
      </c>
      <c r="F647" s="58" t="str">
        <f t="shared" si="10"/>
        <v/>
      </c>
      <c r="G647" s="59"/>
    </row>
    <row r="648" spans="1:7" ht="14.25" customHeight="1" x14ac:dyDescent="0.35">
      <c r="A648" s="116" t="s">
        <v>1124</v>
      </c>
      <c r="B648" s="117"/>
      <c r="C648" s="118"/>
      <c r="D648" s="118"/>
      <c r="E648" s="58" t="str">
        <f>IF(ISBLANK(D648),"",INDEX(ΑΜΚ,MATCH(D648,Data!$F$2:$F$999,0),1))</f>
        <v/>
      </c>
      <c r="F648" s="58" t="str">
        <f t="shared" si="10"/>
        <v/>
      </c>
      <c r="G648" s="59"/>
    </row>
    <row r="649" spans="1:7" ht="14.25" customHeight="1" x14ac:dyDescent="0.35">
      <c r="A649" s="116" t="s">
        <v>1124</v>
      </c>
      <c r="B649" s="117"/>
      <c r="C649" s="118"/>
      <c r="D649" s="118"/>
      <c r="E649" s="58" t="str">
        <f>IF(ISBLANK(D649),"",INDEX(ΑΜΚ,MATCH(D649,Data!$F$2:$F$999,0),1))</f>
        <v/>
      </c>
      <c r="F649" s="58" t="str">
        <f t="shared" si="10"/>
        <v/>
      </c>
      <c r="G649" s="59"/>
    </row>
    <row r="650" spans="1:7" ht="14.25" customHeight="1" x14ac:dyDescent="0.35">
      <c r="A650" s="116" t="s">
        <v>1124</v>
      </c>
      <c r="B650" s="117"/>
      <c r="C650" s="118"/>
      <c r="D650" s="118"/>
      <c r="E650" s="58" t="str">
        <f>IF(ISBLANK(D650),"",INDEX(ΑΜΚ,MATCH(D650,Data!$F$2:$F$999,0),1))</f>
        <v/>
      </c>
      <c r="F650" s="58" t="str">
        <f t="shared" si="10"/>
        <v/>
      </c>
      <c r="G650" s="59"/>
    </row>
    <row r="651" spans="1:7" ht="14.25" customHeight="1" x14ac:dyDescent="0.35">
      <c r="A651" s="116" t="s">
        <v>1124</v>
      </c>
      <c r="B651" s="117"/>
      <c r="C651" s="118"/>
      <c r="D651" s="118"/>
      <c r="E651" s="58" t="str">
        <f>IF(ISBLANK(D651),"",INDEX(ΑΜΚ,MATCH(D651,Data!$F$2:$F$999,0),1))</f>
        <v/>
      </c>
      <c r="F651" s="58" t="str">
        <f t="shared" si="10"/>
        <v/>
      </c>
      <c r="G651" s="59"/>
    </row>
    <row r="652" spans="1:7" ht="14.25" customHeight="1" x14ac:dyDescent="0.35">
      <c r="A652" s="116" t="s">
        <v>1124</v>
      </c>
      <c r="B652" s="117"/>
      <c r="C652" s="118"/>
      <c r="D652" s="118"/>
      <c r="E652" s="58" t="str">
        <f>IF(ISBLANK(D652),"",INDEX(ΑΜΚ,MATCH(D652,Data!$F$2:$F$999,0),1))</f>
        <v/>
      </c>
      <c r="F652" s="58" t="str">
        <f t="shared" si="10"/>
        <v/>
      </c>
      <c r="G652" s="59"/>
    </row>
    <row r="653" spans="1:7" ht="14.25" customHeight="1" x14ac:dyDescent="0.35">
      <c r="A653" s="116" t="s">
        <v>1124</v>
      </c>
      <c r="B653" s="117"/>
      <c r="C653" s="118"/>
      <c r="D653" s="118"/>
      <c r="E653" s="58" t="str">
        <f>IF(ISBLANK(D653),"",INDEX(ΑΜΚ,MATCH(D653,Data!$F$2:$F$999,0),1))</f>
        <v/>
      </c>
      <c r="F653" s="58" t="str">
        <f t="shared" si="10"/>
        <v/>
      </c>
      <c r="G653" s="59"/>
    </row>
    <row r="654" spans="1:7" ht="14.25" customHeight="1" x14ac:dyDescent="0.35">
      <c r="A654" s="116" t="s">
        <v>1124</v>
      </c>
      <c r="B654" s="117"/>
      <c r="C654" s="118"/>
      <c r="D654" s="118"/>
      <c r="E654" s="58" t="str">
        <f>IF(ISBLANK(D654),"",INDEX(ΑΜΚ,MATCH(D654,Data!$F$2:$F$999,0),1))</f>
        <v/>
      </c>
      <c r="F654" s="58" t="str">
        <f t="shared" si="10"/>
        <v/>
      </c>
      <c r="G654" s="59"/>
    </row>
    <row r="655" spans="1:7" ht="14.25" customHeight="1" x14ac:dyDescent="0.35">
      <c r="A655" s="116" t="s">
        <v>1124</v>
      </c>
      <c r="B655" s="117"/>
      <c r="C655" s="118"/>
      <c r="D655" s="118"/>
      <c r="E655" s="58" t="str">
        <f>IF(ISBLANK(D655),"",INDEX(ΑΜΚ,MATCH(D655,Data!$F$2:$F$999,0),1))</f>
        <v/>
      </c>
      <c r="F655" s="58" t="str">
        <f t="shared" si="10"/>
        <v/>
      </c>
      <c r="G655" s="59"/>
    </row>
    <row r="656" spans="1:7" ht="14.25" customHeight="1" x14ac:dyDescent="0.35">
      <c r="A656" s="116" t="s">
        <v>1124</v>
      </c>
      <c r="B656" s="117"/>
      <c r="C656" s="118"/>
      <c r="D656" s="118"/>
      <c r="E656" s="58" t="str">
        <f>IF(ISBLANK(D656),"",INDEX(ΑΜΚ,MATCH(D656,Data!$F$2:$F$999,0),1))</f>
        <v/>
      </c>
      <c r="F656" s="58" t="str">
        <f t="shared" si="10"/>
        <v/>
      </c>
      <c r="G656" s="59"/>
    </row>
    <row r="657" spans="1:7" ht="14.25" customHeight="1" x14ac:dyDescent="0.35">
      <c r="A657" s="116" t="s">
        <v>1124</v>
      </c>
      <c r="B657" s="117"/>
      <c r="C657" s="118"/>
      <c r="D657" s="118"/>
      <c r="E657" s="58" t="str">
        <f>IF(ISBLANK(D657),"",INDEX(ΑΜΚ,MATCH(D657,Data!$F$2:$F$999,0),1))</f>
        <v/>
      </c>
      <c r="F657" s="58" t="str">
        <f t="shared" si="10"/>
        <v/>
      </c>
      <c r="G657" s="59"/>
    </row>
    <row r="658" spans="1:7" ht="14.25" customHeight="1" x14ac:dyDescent="0.35">
      <c r="A658" s="116" t="s">
        <v>1124</v>
      </c>
      <c r="B658" s="117"/>
      <c r="C658" s="118"/>
      <c r="D658" s="118"/>
      <c r="E658" s="58" t="str">
        <f>IF(ISBLANK(D658),"",INDEX(ΑΜΚ,MATCH(D658,Data!$F$2:$F$999,0),1))</f>
        <v/>
      </c>
      <c r="F658" s="58" t="str">
        <f t="shared" si="10"/>
        <v/>
      </c>
      <c r="G658" s="59"/>
    </row>
    <row r="659" spans="1:7" ht="14.25" customHeight="1" x14ac:dyDescent="0.35">
      <c r="A659" s="116" t="s">
        <v>1124</v>
      </c>
      <c r="B659" s="117"/>
      <c r="C659" s="118"/>
      <c r="D659" s="118"/>
      <c r="E659" s="58" t="str">
        <f>IF(ISBLANK(D659),"",INDEX(ΑΜΚ,MATCH(D659,Data!$F$2:$F$999,0),1))</f>
        <v/>
      </c>
      <c r="F659" s="58" t="str">
        <f t="shared" si="10"/>
        <v/>
      </c>
      <c r="G659" s="59"/>
    </row>
    <row r="660" spans="1:7" ht="14.25" customHeight="1" x14ac:dyDescent="0.35">
      <c r="A660" s="116" t="s">
        <v>1124</v>
      </c>
      <c r="B660" s="117"/>
      <c r="C660" s="118"/>
      <c r="D660" s="118"/>
      <c r="E660" s="58" t="str">
        <f>IF(ISBLANK(D660),"",INDEX(ΑΜΚ,MATCH(D660,Data!$F$2:$F$999,0),1))</f>
        <v/>
      </c>
      <c r="F660" s="58" t="str">
        <f t="shared" si="10"/>
        <v/>
      </c>
      <c r="G660" s="59"/>
    </row>
    <row r="661" spans="1:7" ht="14.25" customHeight="1" x14ac:dyDescent="0.35">
      <c r="A661" s="116" t="s">
        <v>1124</v>
      </c>
      <c r="B661" s="117"/>
      <c r="C661" s="118"/>
      <c r="D661" s="118"/>
      <c r="E661" s="58" t="str">
        <f>IF(ISBLANK(D661),"",INDEX(ΑΜΚ,MATCH(D661,Data!$F$2:$F$999,0),1))</f>
        <v/>
      </c>
      <c r="F661" s="58" t="str">
        <f t="shared" si="10"/>
        <v/>
      </c>
      <c r="G661" s="59"/>
    </row>
    <row r="662" spans="1:7" ht="14.25" customHeight="1" x14ac:dyDescent="0.35">
      <c r="A662" s="116" t="s">
        <v>1124</v>
      </c>
      <c r="B662" s="117"/>
      <c r="C662" s="118"/>
      <c r="D662" s="118"/>
      <c r="E662" s="58" t="str">
        <f>IF(ISBLANK(D662),"",INDEX(ΑΜΚ,MATCH(D662,Data!$F$2:$F$999,0),1))</f>
        <v/>
      </c>
      <c r="F662" s="58" t="str">
        <f t="shared" si="10"/>
        <v/>
      </c>
      <c r="G662" s="59"/>
    </row>
    <row r="663" spans="1:7" ht="14.25" customHeight="1" x14ac:dyDescent="0.35">
      <c r="A663" s="116" t="s">
        <v>1124</v>
      </c>
      <c r="B663" s="117"/>
      <c r="C663" s="118"/>
      <c r="D663" s="118"/>
      <c r="E663" s="58" t="str">
        <f>IF(ISBLANK(D663),"",INDEX(ΑΜΚ,MATCH(D663,Data!$F$2:$F$999,0),1))</f>
        <v/>
      </c>
      <c r="F663" s="58" t="str">
        <f t="shared" si="10"/>
        <v/>
      </c>
      <c r="G663" s="59"/>
    </row>
    <row r="664" spans="1:7" ht="14.25" customHeight="1" x14ac:dyDescent="0.35">
      <c r="A664" s="116" t="s">
        <v>1124</v>
      </c>
      <c r="B664" s="117"/>
      <c r="C664" s="118"/>
      <c r="D664" s="118"/>
      <c r="E664" s="58" t="str">
        <f>IF(ISBLANK(D664),"",INDEX(ΑΜΚ,MATCH(D664,Data!$F$2:$F$999,0),1))</f>
        <v/>
      </c>
      <c r="F664" s="58" t="str">
        <f t="shared" si="10"/>
        <v/>
      </c>
      <c r="G664" s="59"/>
    </row>
    <row r="665" spans="1:7" ht="14.25" customHeight="1" x14ac:dyDescent="0.35">
      <c r="A665" s="116" t="s">
        <v>1124</v>
      </c>
      <c r="B665" s="117"/>
      <c r="C665" s="118"/>
      <c r="D665" s="118"/>
      <c r="E665" s="58" t="str">
        <f>IF(ISBLANK(D665),"",INDEX(ΑΜΚ,MATCH(D665,Data!$F$2:$F$999,0),1))</f>
        <v/>
      </c>
      <c r="F665" s="58" t="str">
        <f t="shared" si="10"/>
        <v/>
      </c>
      <c r="G665" s="59"/>
    </row>
    <row r="666" spans="1:7" ht="14.25" customHeight="1" x14ac:dyDescent="0.35">
      <c r="A666" s="116" t="s">
        <v>1124</v>
      </c>
      <c r="B666" s="117"/>
      <c r="C666" s="118"/>
      <c r="D666" s="118"/>
      <c r="E666" s="58" t="str">
        <f>IF(ISBLANK(D666),"",INDEX(ΑΜΚ,MATCH(D666,Data!$F$2:$F$999,0),1))</f>
        <v/>
      </c>
      <c r="F666" s="58" t="str">
        <f t="shared" si="10"/>
        <v/>
      </c>
      <c r="G666" s="59"/>
    </row>
    <row r="667" spans="1:7" ht="14.25" customHeight="1" x14ac:dyDescent="0.35">
      <c r="A667" s="116" t="s">
        <v>1124</v>
      </c>
      <c r="B667" s="117"/>
      <c r="C667" s="118"/>
      <c r="D667" s="118"/>
      <c r="E667" s="58" t="str">
        <f>IF(ISBLANK(D667),"",INDEX(ΑΜΚ,MATCH(D667,Data!$F$2:$F$999,0),1))</f>
        <v/>
      </c>
      <c r="F667" s="58" t="str">
        <f t="shared" si="10"/>
        <v/>
      </c>
      <c r="G667" s="59"/>
    </row>
    <row r="668" spans="1:7" ht="14.25" customHeight="1" x14ac:dyDescent="0.35">
      <c r="A668" s="116" t="s">
        <v>1124</v>
      </c>
      <c r="B668" s="117"/>
      <c r="C668" s="118"/>
      <c r="D668" s="118"/>
      <c r="E668" s="58" t="str">
        <f>IF(ISBLANK(D668),"",INDEX(ΑΜΚ,MATCH(D668,Data!$F$2:$F$999,0),1))</f>
        <v/>
      </c>
      <c r="F668" s="58" t="str">
        <f t="shared" si="10"/>
        <v/>
      </c>
      <c r="G668" s="59"/>
    </row>
    <row r="669" spans="1:7" ht="14.25" customHeight="1" x14ac:dyDescent="0.35">
      <c r="A669" s="116" t="s">
        <v>1124</v>
      </c>
      <c r="B669" s="117"/>
      <c r="C669" s="118"/>
      <c r="D669" s="118"/>
      <c r="E669" s="58" t="str">
        <f>IF(ISBLANK(D669),"",INDEX(ΑΜΚ,MATCH(D669,Data!$F$2:$F$999,0),1))</f>
        <v/>
      </c>
      <c r="F669" s="58" t="str">
        <f t="shared" si="10"/>
        <v/>
      </c>
      <c r="G669" s="59"/>
    </row>
    <row r="670" spans="1:7" ht="14.25" customHeight="1" x14ac:dyDescent="0.35">
      <c r="A670" s="116" t="s">
        <v>1124</v>
      </c>
      <c r="B670" s="117"/>
      <c r="C670" s="118"/>
      <c r="D670" s="118"/>
      <c r="E670" s="58" t="str">
        <f>IF(ISBLANK(D670),"",INDEX(ΑΜΚ,MATCH(D670,Data!$F$2:$F$999,0),1))</f>
        <v/>
      </c>
      <c r="F670" s="58" t="str">
        <f t="shared" si="10"/>
        <v/>
      </c>
      <c r="G670" s="59"/>
    </row>
    <row r="671" spans="1:7" ht="14.25" customHeight="1" x14ac:dyDescent="0.35">
      <c r="A671" s="116" t="s">
        <v>1124</v>
      </c>
      <c r="B671" s="117"/>
      <c r="C671" s="118"/>
      <c r="D671" s="118"/>
      <c r="E671" s="58" t="str">
        <f>IF(ISBLANK(D671),"",INDEX(ΑΜΚ,MATCH(D671,Data!$F$2:$F$999,0),1))</f>
        <v/>
      </c>
      <c r="F671" s="58" t="str">
        <f t="shared" si="10"/>
        <v/>
      </c>
      <c r="G671" s="59"/>
    </row>
    <row r="672" spans="1:7" ht="14.25" customHeight="1" x14ac:dyDescent="0.35">
      <c r="A672" s="116" t="s">
        <v>1124</v>
      </c>
      <c r="B672" s="117"/>
      <c r="C672" s="118"/>
      <c r="D672" s="118"/>
      <c r="E672" s="58" t="str">
        <f>IF(ISBLANK(D672),"",INDEX(ΑΜΚ,MATCH(D672,Data!$F$2:$F$999,0),1))</f>
        <v/>
      </c>
      <c r="F672" s="58" t="str">
        <f t="shared" si="10"/>
        <v/>
      </c>
      <c r="G672" s="59"/>
    </row>
    <row r="673" spans="1:7" ht="14.25" customHeight="1" x14ac:dyDescent="0.35">
      <c r="A673" s="116" t="s">
        <v>1124</v>
      </c>
      <c r="B673" s="117"/>
      <c r="C673" s="118"/>
      <c r="D673" s="118"/>
      <c r="E673" s="58" t="str">
        <f>IF(ISBLANK(D673),"",INDEX(ΑΜΚ,MATCH(D673,Data!$F$2:$F$999,0),1))</f>
        <v/>
      </c>
      <c r="F673" s="58" t="str">
        <f t="shared" si="10"/>
        <v/>
      </c>
      <c r="G673" s="59"/>
    </row>
    <row r="674" spans="1:7" ht="14.25" customHeight="1" x14ac:dyDescent="0.35">
      <c r="A674" s="116" t="s">
        <v>1124</v>
      </c>
      <c r="B674" s="117"/>
      <c r="C674" s="118"/>
      <c r="D674" s="118"/>
      <c r="E674" s="58" t="str">
        <f>IF(ISBLANK(D674),"",INDEX(ΑΜΚ,MATCH(D674,Data!$F$2:$F$999,0),1))</f>
        <v/>
      </c>
      <c r="F674" s="58" t="str">
        <f t="shared" si="10"/>
        <v/>
      </c>
      <c r="G674" s="59"/>
    </row>
    <row r="675" spans="1:7" ht="14.25" customHeight="1" x14ac:dyDescent="0.35">
      <c r="A675" s="116" t="s">
        <v>1124</v>
      </c>
      <c r="B675" s="117"/>
      <c r="C675" s="118"/>
      <c r="D675" s="118"/>
      <c r="E675" s="58" t="str">
        <f>IF(ISBLANK(D675),"",INDEX(ΑΜΚ,MATCH(D675,Data!$F$2:$F$999,0),1))</f>
        <v/>
      </c>
      <c r="F675" s="58" t="str">
        <f t="shared" si="10"/>
        <v/>
      </c>
      <c r="G675" s="59"/>
    </row>
    <row r="676" spans="1:7" ht="14.25" customHeight="1" x14ac:dyDescent="0.35">
      <c r="A676" s="116" t="s">
        <v>1124</v>
      </c>
      <c r="B676" s="117"/>
      <c r="C676" s="118"/>
      <c r="D676" s="118"/>
      <c r="E676" s="58" t="str">
        <f>IF(ISBLANK(D676),"",INDEX(ΑΜΚ,MATCH(D676,Data!$F$2:$F$999,0),1))</f>
        <v/>
      </c>
      <c r="F676" s="58" t="str">
        <f t="shared" si="10"/>
        <v/>
      </c>
      <c r="G676" s="59"/>
    </row>
    <row r="677" spans="1:7" ht="14.25" customHeight="1" x14ac:dyDescent="0.35">
      <c r="A677" s="116" t="s">
        <v>1124</v>
      </c>
      <c r="B677" s="117"/>
      <c r="C677" s="118"/>
      <c r="D677" s="118"/>
      <c r="E677" s="58" t="str">
        <f>IF(ISBLANK(D677),"",INDEX(ΑΜΚ,MATCH(D677,Data!$F$2:$F$999,0),1))</f>
        <v/>
      </c>
      <c r="F677" s="58" t="str">
        <f t="shared" si="10"/>
        <v/>
      </c>
      <c r="G677" s="59"/>
    </row>
    <row r="678" spans="1:7" ht="14.25" customHeight="1" x14ac:dyDescent="0.35">
      <c r="A678" s="116" t="s">
        <v>1124</v>
      </c>
      <c r="B678" s="117"/>
      <c r="C678" s="118"/>
      <c r="D678" s="118"/>
      <c r="E678" s="58" t="str">
        <f>IF(ISBLANK(D678),"",INDEX(ΑΜΚ,MATCH(D678,Data!$F$2:$F$999,0),1))</f>
        <v/>
      </c>
      <c r="F678" s="58" t="str">
        <f t="shared" si="10"/>
        <v/>
      </c>
      <c r="G678" s="59"/>
    </row>
    <row r="679" spans="1:7" ht="14.25" customHeight="1" x14ac:dyDescent="0.35">
      <c r="A679" s="116" t="s">
        <v>1124</v>
      </c>
      <c r="B679" s="117"/>
      <c r="C679" s="118"/>
      <c r="D679" s="118"/>
      <c r="E679" s="58" t="str">
        <f>IF(ISBLANK(D679),"",INDEX(ΑΜΚ,MATCH(D679,Data!$F$2:$F$999,0),1))</f>
        <v/>
      </c>
      <c r="F679" s="58" t="str">
        <f t="shared" si="10"/>
        <v/>
      </c>
      <c r="G679" s="59"/>
    </row>
    <row r="680" spans="1:7" ht="14.25" customHeight="1" x14ac:dyDescent="0.35">
      <c r="A680" s="116" t="s">
        <v>1124</v>
      </c>
      <c r="B680" s="117"/>
      <c r="C680" s="118"/>
      <c r="D680" s="118"/>
      <c r="E680" s="58" t="str">
        <f>IF(ISBLANK(D680),"",INDEX(ΑΜΚ,MATCH(D680,Data!$F$2:$F$999,0),1))</f>
        <v/>
      </c>
      <c r="F680" s="58" t="str">
        <f t="shared" si="10"/>
        <v/>
      </c>
      <c r="G680" s="59"/>
    </row>
    <row r="681" spans="1:7" ht="14.25" customHeight="1" x14ac:dyDescent="0.35">
      <c r="A681" s="116" t="s">
        <v>1124</v>
      </c>
      <c r="B681" s="117"/>
      <c r="C681" s="118"/>
      <c r="D681" s="118"/>
      <c r="E681" s="58" t="str">
        <f>IF(ISBLANK(D681),"",INDEX(ΑΜΚ,MATCH(D681,Data!$F$2:$F$999,0),1))</f>
        <v/>
      </c>
      <c r="F681" s="58" t="str">
        <f t="shared" si="10"/>
        <v/>
      </c>
      <c r="G681" s="59"/>
    </row>
    <row r="682" spans="1:7" ht="14.25" customHeight="1" x14ac:dyDescent="0.35">
      <c r="A682" s="116" t="s">
        <v>1124</v>
      </c>
      <c r="B682" s="117"/>
      <c r="C682" s="118"/>
      <c r="D682" s="118"/>
      <c r="E682" s="58" t="str">
        <f>IF(ISBLANK(D682),"",INDEX(ΑΜΚ,MATCH(D682,Data!$F$2:$F$999,0),1))</f>
        <v/>
      </c>
      <c r="F682" s="58" t="str">
        <f t="shared" si="10"/>
        <v/>
      </c>
      <c r="G682" s="59"/>
    </row>
    <row r="683" spans="1:7" ht="14.25" customHeight="1" x14ac:dyDescent="0.35">
      <c r="A683" s="116" t="s">
        <v>1124</v>
      </c>
      <c r="B683" s="117"/>
      <c r="C683" s="118"/>
      <c r="D683" s="118"/>
      <c r="E683" s="58" t="str">
        <f>IF(ISBLANK(D683),"",INDEX(ΑΜΚ,MATCH(D683,Data!$F$2:$F$999,0),1))</f>
        <v/>
      </c>
      <c r="F683" s="58" t="str">
        <f t="shared" si="10"/>
        <v/>
      </c>
      <c r="G683" s="59"/>
    </row>
    <row r="684" spans="1:7" ht="14.25" customHeight="1" x14ac:dyDescent="0.35">
      <c r="A684" s="116" t="s">
        <v>1124</v>
      </c>
      <c r="B684" s="117"/>
      <c r="C684" s="118"/>
      <c r="D684" s="118"/>
      <c r="E684" s="58" t="str">
        <f>IF(ISBLANK(D684),"",INDEX(ΑΜΚ,MATCH(D684,Data!$F$2:$F$999,0),1))</f>
        <v/>
      </c>
      <c r="F684" s="58" t="str">
        <f t="shared" si="10"/>
        <v/>
      </c>
      <c r="G684" s="59"/>
    </row>
    <row r="685" spans="1:7" ht="14.25" customHeight="1" x14ac:dyDescent="0.35">
      <c r="A685" s="116" t="s">
        <v>1124</v>
      </c>
      <c r="B685" s="117"/>
      <c r="C685" s="118"/>
      <c r="D685" s="118"/>
      <c r="E685" s="58" t="str">
        <f>IF(ISBLANK(D685),"",INDEX(ΑΜΚ,MATCH(D685,Data!$F$2:$F$999,0),1))</f>
        <v/>
      </c>
      <c r="F685" s="58" t="str">
        <f t="shared" si="10"/>
        <v/>
      </c>
      <c r="G685" s="59"/>
    </row>
    <row r="686" spans="1:7" ht="14.25" customHeight="1" x14ac:dyDescent="0.35">
      <c r="A686" s="116" t="s">
        <v>1124</v>
      </c>
      <c r="B686" s="117"/>
      <c r="C686" s="118"/>
      <c r="D686" s="118"/>
      <c r="E686" s="58" t="str">
        <f>IF(ISBLANK(D686),"",INDEX(ΑΜΚ,MATCH(D686,Data!$F$2:$F$999,0),1))</f>
        <v/>
      </c>
      <c r="F686" s="58" t="str">
        <f t="shared" si="10"/>
        <v/>
      </c>
      <c r="G686" s="59"/>
    </row>
    <row r="687" spans="1:7" ht="14.25" customHeight="1" x14ac:dyDescent="0.35">
      <c r="A687" s="116" t="s">
        <v>1124</v>
      </c>
      <c r="B687" s="117"/>
      <c r="C687" s="118"/>
      <c r="D687" s="118"/>
      <c r="E687" s="58" t="str">
        <f>IF(ISBLANK(D687),"",INDEX(ΑΜΚ,MATCH(D687,Data!$F$2:$F$999,0),1))</f>
        <v/>
      </c>
      <c r="F687" s="58" t="str">
        <f t="shared" si="10"/>
        <v/>
      </c>
      <c r="G687" s="59"/>
    </row>
    <row r="688" spans="1:7" ht="14.25" customHeight="1" x14ac:dyDescent="0.35">
      <c r="A688" s="116" t="s">
        <v>1124</v>
      </c>
      <c r="B688" s="117"/>
      <c r="C688" s="118"/>
      <c r="D688" s="118"/>
      <c r="E688" s="58" t="str">
        <f>IF(ISBLANK(D688),"",INDEX(ΑΜΚ,MATCH(D688,Data!$F$2:$F$999,0),1))</f>
        <v/>
      </c>
      <c r="F688" s="58" t="str">
        <f t="shared" si="10"/>
        <v/>
      </c>
      <c r="G688" s="59"/>
    </row>
    <row r="689" spans="1:7" ht="14.25" customHeight="1" x14ac:dyDescent="0.35">
      <c r="A689" s="116" t="s">
        <v>1124</v>
      </c>
      <c r="B689" s="117"/>
      <c r="C689" s="118"/>
      <c r="D689" s="118"/>
      <c r="E689" s="58" t="str">
        <f>IF(ISBLANK(D689),"",INDEX(ΑΜΚ,MATCH(D689,Data!$F$2:$F$999,0),1))</f>
        <v/>
      </c>
      <c r="F689" s="58" t="str">
        <f t="shared" si="10"/>
        <v/>
      </c>
      <c r="G689" s="59"/>
    </row>
    <row r="690" spans="1:7" ht="14.25" customHeight="1" x14ac:dyDescent="0.35">
      <c r="A690" s="116" t="s">
        <v>1124</v>
      </c>
      <c r="B690" s="117"/>
      <c r="C690" s="118"/>
      <c r="D690" s="118"/>
      <c r="E690" s="58" t="str">
        <f>IF(ISBLANK(D690),"",INDEX(ΑΜΚ,MATCH(D690,Data!$F$2:$F$999,0),1))</f>
        <v/>
      </c>
      <c r="F690" s="58" t="str">
        <f t="shared" si="10"/>
        <v/>
      </c>
      <c r="G690" s="59"/>
    </row>
    <row r="691" spans="1:7" ht="14.25" customHeight="1" x14ac:dyDescent="0.35">
      <c r="A691" s="116" t="s">
        <v>1124</v>
      </c>
      <c r="B691" s="117"/>
      <c r="C691" s="118"/>
      <c r="D691" s="118"/>
      <c r="E691" s="58" t="str">
        <f>IF(ISBLANK(D691),"",INDEX(ΑΜΚ,MATCH(D691,Data!$F$2:$F$999,0),1))</f>
        <v/>
      </c>
      <c r="F691" s="58" t="str">
        <f t="shared" si="10"/>
        <v/>
      </c>
      <c r="G691" s="59"/>
    </row>
    <row r="692" spans="1:7" ht="14.25" customHeight="1" x14ac:dyDescent="0.35">
      <c r="A692" s="116" t="s">
        <v>1124</v>
      </c>
      <c r="B692" s="117"/>
      <c r="C692" s="118"/>
      <c r="D692" s="118"/>
      <c r="E692" s="58" t="str">
        <f>IF(ISBLANK(D692),"",INDEX(ΑΜΚ,MATCH(D692,Data!$F$2:$F$999,0),1))</f>
        <v/>
      </c>
      <c r="F692" s="58" t="str">
        <f t="shared" si="10"/>
        <v/>
      </c>
      <c r="G692" s="59"/>
    </row>
    <row r="693" spans="1:7" ht="14.25" customHeight="1" x14ac:dyDescent="0.35">
      <c r="A693" s="116" t="s">
        <v>1124</v>
      </c>
      <c r="B693" s="117"/>
      <c r="C693" s="118"/>
      <c r="D693" s="118"/>
      <c r="E693" s="58" t="str">
        <f>IF(ISBLANK(D693),"",INDEX(ΑΜΚ,MATCH(D693,Data!$F$2:$F$999,0),1))</f>
        <v/>
      </c>
      <c r="F693" s="58" t="str">
        <f t="shared" si="10"/>
        <v/>
      </c>
      <c r="G693" s="59"/>
    </row>
    <row r="694" spans="1:7" ht="14.25" customHeight="1" x14ac:dyDescent="0.35">
      <c r="A694" s="116" t="s">
        <v>1124</v>
      </c>
      <c r="B694" s="117"/>
      <c r="C694" s="118"/>
      <c r="D694" s="118"/>
      <c r="E694" s="58" t="str">
        <f>IF(ISBLANK(D694),"",INDEX(ΑΜΚ,MATCH(D694,Data!$F$2:$F$999,0),1))</f>
        <v/>
      </c>
      <c r="F694" s="58" t="str">
        <f t="shared" si="10"/>
        <v/>
      </c>
      <c r="G694" s="59"/>
    </row>
    <row r="695" spans="1:7" ht="14.25" customHeight="1" x14ac:dyDescent="0.35">
      <c r="A695" s="116" t="s">
        <v>1124</v>
      </c>
      <c r="B695" s="117"/>
      <c r="C695" s="118"/>
      <c r="D695" s="118"/>
      <c r="E695" s="58" t="str">
        <f>IF(ISBLANK(D695),"",INDEX(ΑΜΚ,MATCH(D695,Data!$F$2:$F$999,0),1))</f>
        <v/>
      </c>
      <c r="F695" s="58" t="str">
        <f t="shared" si="10"/>
        <v/>
      </c>
      <c r="G695" s="59"/>
    </row>
    <row r="696" spans="1:7" ht="14.25" customHeight="1" x14ac:dyDescent="0.35">
      <c r="A696" s="116" t="s">
        <v>1124</v>
      </c>
      <c r="B696" s="117"/>
      <c r="C696" s="118"/>
      <c r="D696" s="118"/>
      <c r="E696" s="58" t="str">
        <f>IF(ISBLANK(D696),"",INDEX(ΑΜΚ,MATCH(D696,Data!$F$2:$F$999,0),1))</f>
        <v/>
      </c>
      <c r="F696" s="58" t="str">
        <f t="shared" si="10"/>
        <v/>
      </c>
      <c r="G696" s="59"/>
    </row>
    <row r="697" spans="1:7" ht="14.25" customHeight="1" x14ac:dyDescent="0.35">
      <c r="A697" s="116" t="s">
        <v>1124</v>
      </c>
      <c r="B697" s="117"/>
      <c r="C697" s="118"/>
      <c r="D697" s="118"/>
      <c r="E697" s="58" t="str">
        <f>IF(ISBLANK(D697),"",INDEX(ΑΜΚ,MATCH(D697,Data!$F$2:$F$999,0),1))</f>
        <v/>
      </c>
      <c r="F697" s="58" t="str">
        <f t="shared" si="10"/>
        <v/>
      </c>
      <c r="G697" s="59"/>
    </row>
    <row r="698" spans="1:7" ht="14.25" customHeight="1" x14ac:dyDescent="0.35">
      <c r="A698" s="116" t="s">
        <v>1124</v>
      </c>
      <c r="B698" s="117"/>
      <c r="C698" s="118"/>
      <c r="D698" s="118"/>
      <c r="E698" s="58" t="str">
        <f>IF(ISBLANK(D698),"",INDEX(ΑΜΚ,MATCH(D698,Data!$F$2:$F$999,0),1))</f>
        <v/>
      </c>
      <c r="F698" s="58" t="str">
        <f t="shared" si="10"/>
        <v/>
      </c>
      <c r="G698" s="59"/>
    </row>
    <row r="699" spans="1:7" ht="14.25" customHeight="1" x14ac:dyDescent="0.35">
      <c r="A699" s="116" t="s">
        <v>1124</v>
      </c>
      <c r="B699" s="117"/>
      <c r="C699" s="118"/>
      <c r="D699" s="118"/>
      <c r="E699" s="58" t="str">
        <f>IF(ISBLANK(D699),"",INDEX(ΑΜΚ,MATCH(D699,Data!$F$2:$F$999,0),1))</f>
        <v/>
      </c>
      <c r="F699" s="58" t="str">
        <f t="shared" si="10"/>
        <v/>
      </c>
      <c r="G699" s="59"/>
    </row>
    <row r="700" spans="1:7" ht="14.25" customHeight="1" x14ac:dyDescent="0.35">
      <c r="A700" s="116" t="s">
        <v>1124</v>
      </c>
      <c r="B700" s="117"/>
      <c r="C700" s="118"/>
      <c r="D700" s="118"/>
      <c r="E700" s="58" t="str">
        <f>IF(ISBLANK(D700),"",INDEX(ΑΜΚ,MATCH(D700,Data!$F$2:$F$999,0),1))</f>
        <v/>
      </c>
      <c r="F700" s="58" t="str">
        <f t="shared" si="10"/>
        <v/>
      </c>
      <c r="G700" s="59"/>
    </row>
    <row r="701" spans="1:7" ht="14.25" customHeight="1" x14ac:dyDescent="0.35">
      <c r="A701" s="116" t="s">
        <v>1124</v>
      </c>
      <c r="B701" s="117"/>
      <c r="C701" s="118"/>
      <c r="D701" s="118"/>
      <c r="E701" s="58" t="str">
        <f>IF(ISBLANK(D701),"",INDEX(ΑΜΚ,MATCH(D701,Data!$F$2:$F$999,0),1))</f>
        <v/>
      </c>
      <c r="F701" s="58" t="str">
        <f t="shared" si="10"/>
        <v/>
      </c>
      <c r="G701" s="59"/>
    </row>
    <row r="702" spans="1:7" ht="14.25" customHeight="1" x14ac:dyDescent="0.35">
      <c r="A702" s="116" t="s">
        <v>1124</v>
      </c>
      <c r="B702" s="117"/>
      <c r="C702" s="118"/>
      <c r="D702" s="118"/>
      <c r="E702" s="58" t="str">
        <f>IF(ISBLANK(D702),"",INDEX(ΑΜΚ,MATCH(D702,Data!$F$2:$F$999,0),1))</f>
        <v/>
      </c>
      <c r="F702" s="58" t="str">
        <f t="shared" si="10"/>
        <v/>
      </c>
      <c r="G702" s="59"/>
    </row>
    <row r="703" spans="1:7" ht="14.25" customHeight="1" x14ac:dyDescent="0.35">
      <c r="A703" s="116" t="s">
        <v>1124</v>
      </c>
      <c r="B703" s="117"/>
      <c r="C703" s="118"/>
      <c r="D703" s="118"/>
      <c r="E703" s="58" t="str">
        <f>IF(ISBLANK(D703),"",INDEX(ΑΜΚ,MATCH(D703,Data!$F$2:$F$999,0),1))</f>
        <v/>
      </c>
      <c r="F703" s="58" t="str">
        <f t="shared" si="10"/>
        <v/>
      </c>
      <c r="G703" s="59"/>
    </row>
    <row r="704" spans="1:7" ht="14.25" customHeight="1" x14ac:dyDescent="0.35">
      <c r="A704" s="116" t="s">
        <v>1124</v>
      </c>
      <c r="B704" s="117"/>
      <c r="C704" s="118"/>
      <c r="D704" s="118"/>
      <c r="E704" s="58" t="str">
        <f>IF(ISBLANK(D704),"",INDEX(ΑΜΚ,MATCH(D704,Data!$F$2:$F$999,0),1))</f>
        <v/>
      </c>
      <c r="F704" s="58" t="str">
        <f t="shared" si="10"/>
        <v/>
      </c>
      <c r="G704" s="59"/>
    </row>
    <row r="705" spans="1:7" ht="14.25" customHeight="1" x14ac:dyDescent="0.35">
      <c r="A705" s="116" t="s">
        <v>1124</v>
      </c>
      <c r="B705" s="117"/>
      <c r="C705" s="118"/>
      <c r="D705" s="118"/>
      <c r="E705" s="58" t="str">
        <f>IF(ISBLANK(D705),"",INDEX(ΑΜΚ,MATCH(D705,Data!$F$2:$F$999,0),1))</f>
        <v/>
      </c>
      <c r="F705" s="58" t="str">
        <f t="shared" si="10"/>
        <v/>
      </c>
      <c r="G705" s="59"/>
    </row>
    <row r="706" spans="1:7" ht="14.25" customHeight="1" x14ac:dyDescent="0.35">
      <c r="A706" s="116" t="s">
        <v>1124</v>
      </c>
      <c r="B706" s="117"/>
      <c r="C706" s="118"/>
      <c r="D706" s="118"/>
      <c r="E706" s="58" t="str">
        <f>IF(ISBLANK(D706),"",INDEX(ΑΜΚ,MATCH(D706,Data!$F$2:$F$999,0),1))</f>
        <v/>
      </c>
      <c r="F706" s="58" t="str">
        <f t="shared" ref="F706:F769" si="11">IF(ISBLANK(C706),"",INDEX(ΚΩΔ_ΜΑΘΗΜ_ΑΙΣΘ_Γ1,MATCH(C706,ΜΑΘΗΜ_ΑΙΣΘ_Γ1,0)))</f>
        <v/>
      </c>
      <c r="G706" s="59"/>
    </row>
    <row r="707" spans="1:7" ht="14.25" customHeight="1" x14ac:dyDescent="0.35">
      <c r="A707" s="116" t="s">
        <v>1124</v>
      </c>
      <c r="B707" s="117"/>
      <c r="C707" s="118"/>
      <c r="D707" s="118"/>
      <c r="E707" s="58" t="str">
        <f>IF(ISBLANK(D707),"",INDEX(ΑΜΚ,MATCH(D707,Data!$F$2:$F$999,0),1))</f>
        <v/>
      </c>
      <c r="F707" s="58" t="str">
        <f t="shared" si="11"/>
        <v/>
      </c>
      <c r="G707" s="59"/>
    </row>
    <row r="708" spans="1:7" ht="14.25" customHeight="1" x14ac:dyDescent="0.35">
      <c r="A708" s="116" t="s">
        <v>1124</v>
      </c>
      <c r="B708" s="117"/>
      <c r="C708" s="118"/>
      <c r="D708" s="118"/>
      <c r="E708" s="58" t="str">
        <f>IF(ISBLANK(D708),"",INDEX(ΑΜΚ,MATCH(D708,Data!$F$2:$F$999,0),1))</f>
        <v/>
      </c>
      <c r="F708" s="58" t="str">
        <f t="shared" si="11"/>
        <v/>
      </c>
      <c r="G708" s="59"/>
    </row>
    <row r="709" spans="1:7" ht="14.25" customHeight="1" x14ac:dyDescent="0.35">
      <c r="A709" s="116" t="s">
        <v>1124</v>
      </c>
      <c r="B709" s="117"/>
      <c r="C709" s="118"/>
      <c r="D709" s="118"/>
      <c r="E709" s="58" t="str">
        <f>IF(ISBLANK(D709),"",INDEX(ΑΜΚ,MATCH(D709,Data!$F$2:$F$999,0),1))</f>
        <v/>
      </c>
      <c r="F709" s="58" t="str">
        <f t="shared" si="11"/>
        <v/>
      </c>
      <c r="G709" s="59"/>
    </row>
    <row r="710" spans="1:7" ht="14.25" customHeight="1" x14ac:dyDescent="0.35">
      <c r="A710" s="116" t="s">
        <v>1124</v>
      </c>
      <c r="B710" s="117"/>
      <c r="C710" s="118"/>
      <c r="D710" s="118"/>
      <c r="E710" s="58" t="str">
        <f>IF(ISBLANK(D710),"",INDEX(ΑΜΚ,MATCH(D710,Data!$F$2:$F$999,0),1))</f>
        <v/>
      </c>
      <c r="F710" s="58" t="str">
        <f t="shared" si="11"/>
        <v/>
      </c>
      <c r="G710" s="59"/>
    </row>
    <row r="711" spans="1:7" ht="14.25" customHeight="1" x14ac:dyDescent="0.35">
      <c r="A711" s="116" t="s">
        <v>1124</v>
      </c>
      <c r="B711" s="117"/>
      <c r="C711" s="118"/>
      <c r="D711" s="118"/>
      <c r="E711" s="58" t="str">
        <f>IF(ISBLANK(D711),"",INDEX(ΑΜΚ,MATCH(D711,Data!$F$2:$F$999,0),1))</f>
        <v/>
      </c>
      <c r="F711" s="58" t="str">
        <f t="shared" si="11"/>
        <v/>
      </c>
      <c r="G711" s="59"/>
    </row>
    <row r="712" spans="1:7" ht="14.25" customHeight="1" x14ac:dyDescent="0.35">
      <c r="A712" s="116" t="s">
        <v>1124</v>
      </c>
      <c r="B712" s="117"/>
      <c r="C712" s="118"/>
      <c r="D712" s="118"/>
      <c r="E712" s="58" t="str">
        <f>IF(ISBLANK(D712),"",INDEX(ΑΜΚ,MATCH(D712,Data!$F$2:$F$999,0),1))</f>
        <v/>
      </c>
      <c r="F712" s="58" t="str">
        <f t="shared" si="11"/>
        <v/>
      </c>
      <c r="G712" s="59"/>
    </row>
    <row r="713" spans="1:7" ht="14.25" customHeight="1" x14ac:dyDescent="0.35">
      <c r="A713" s="116" t="s">
        <v>1124</v>
      </c>
      <c r="B713" s="117"/>
      <c r="C713" s="118"/>
      <c r="D713" s="118"/>
      <c r="E713" s="58" t="str">
        <f>IF(ISBLANK(D713),"",INDEX(ΑΜΚ,MATCH(D713,Data!$F$2:$F$999,0),1))</f>
        <v/>
      </c>
      <c r="F713" s="58" t="str">
        <f t="shared" si="11"/>
        <v/>
      </c>
      <c r="G713" s="59"/>
    </row>
    <row r="714" spans="1:7" ht="14.25" customHeight="1" x14ac:dyDescent="0.35">
      <c r="A714" s="116" t="s">
        <v>1124</v>
      </c>
      <c r="B714" s="117"/>
      <c r="C714" s="118"/>
      <c r="D714" s="118"/>
      <c r="E714" s="58" t="str">
        <f>IF(ISBLANK(D714),"",INDEX(ΑΜΚ,MATCH(D714,Data!$F$2:$F$999,0),1))</f>
        <v/>
      </c>
      <c r="F714" s="58" t="str">
        <f t="shared" si="11"/>
        <v/>
      </c>
      <c r="G714" s="59"/>
    </row>
    <row r="715" spans="1:7" ht="14.25" customHeight="1" x14ac:dyDescent="0.35">
      <c r="A715" s="116" t="s">
        <v>1124</v>
      </c>
      <c r="B715" s="117"/>
      <c r="C715" s="118"/>
      <c r="D715" s="118"/>
      <c r="E715" s="58" t="str">
        <f>IF(ISBLANK(D715),"",INDEX(ΑΜΚ,MATCH(D715,Data!$F$2:$F$999,0),1))</f>
        <v/>
      </c>
      <c r="F715" s="58" t="str">
        <f t="shared" si="11"/>
        <v/>
      </c>
      <c r="G715" s="59"/>
    </row>
    <row r="716" spans="1:7" ht="14.25" customHeight="1" x14ac:dyDescent="0.35">
      <c r="A716" s="116" t="s">
        <v>1124</v>
      </c>
      <c r="B716" s="117"/>
      <c r="C716" s="118"/>
      <c r="D716" s="118"/>
      <c r="E716" s="58" t="str">
        <f>IF(ISBLANK(D716),"",INDEX(ΑΜΚ,MATCH(D716,Data!$F$2:$F$999,0),1))</f>
        <v/>
      </c>
      <c r="F716" s="58" t="str">
        <f t="shared" si="11"/>
        <v/>
      </c>
      <c r="G716" s="59"/>
    </row>
    <row r="717" spans="1:7" ht="14.25" customHeight="1" x14ac:dyDescent="0.35">
      <c r="A717" s="116" t="s">
        <v>1124</v>
      </c>
      <c r="B717" s="117"/>
      <c r="C717" s="118"/>
      <c r="D717" s="118"/>
      <c r="E717" s="58" t="str">
        <f>IF(ISBLANK(D717),"",INDEX(ΑΜΚ,MATCH(D717,Data!$F$2:$F$999,0),1))</f>
        <v/>
      </c>
      <c r="F717" s="58" t="str">
        <f t="shared" si="11"/>
        <v/>
      </c>
      <c r="G717" s="59"/>
    </row>
    <row r="718" spans="1:7" ht="14.25" customHeight="1" x14ac:dyDescent="0.35">
      <c r="A718" s="116" t="s">
        <v>1124</v>
      </c>
      <c r="B718" s="117"/>
      <c r="C718" s="118"/>
      <c r="D718" s="118"/>
      <c r="E718" s="58" t="str">
        <f>IF(ISBLANK(D718),"",INDEX(ΑΜΚ,MATCH(D718,Data!$F$2:$F$999,0),1))</f>
        <v/>
      </c>
      <c r="F718" s="58" t="str">
        <f t="shared" si="11"/>
        <v/>
      </c>
      <c r="G718" s="59"/>
    </row>
    <row r="719" spans="1:7" ht="14.25" customHeight="1" x14ac:dyDescent="0.35">
      <c r="A719" s="116" t="s">
        <v>1124</v>
      </c>
      <c r="B719" s="117"/>
      <c r="C719" s="118"/>
      <c r="D719" s="118"/>
      <c r="E719" s="58" t="str">
        <f>IF(ISBLANK(D719),"",INDEX(ΑΜΚ,MATCH(D719,Data!$F$2:$F$999,0),1))</f>
        <v/>
      </c>
      <c r="F719" s="58" t="str">
        <f t="shared" si="11"/>
        <v/>
      </c>
      <c r="G719" s="59"/>
    </row>
    <row r="720" spans="1:7" ht="14.25" customHeight="1" x14ac:dyDescent="0.35">
      <c r="A720" s="116" t="s">
        <v>1124</v>
      </c>
      <c r="B720" s="117"/>
      <c r="C720" s="118"/>
      <c r="D720" s="118"/>
      <c r="E720" s="58" t="str">
        <f>IF(ISBLANK(D720),"",INDEX(ΑΜΚ,MATCH(D720,Data!$F$2:$F$999,0),1))</f>
        <v/>
      </c>
      <c r="F720" s="58" t="str">
        <f t="shared" si="11"/>
        <v/>
      </c>
      <c r="G720" s="59"/>
    </row>
    <row r="721" spans="1:7" ht="14.25" customHeight="1" x14ac:dyDescent="0.35">
      <c r="A721" s="116" t="s">
        <v>1124</v>
      </c>
      <c r="B721" s="117"/>
      <c r="C721" s="118"/>
      <c r="D721" s="118"/>
      <c r="E721" s="58" t="str">
        <f>IF(ISBLANK(D721),"",INDEX(ΑΜΚ,MATCH(D721,Data!$F$2:$F$999,0),1))</f>
        <v/>
      </c>
      <c r="F721" s="58" t="str">
        <f t="shared" si="11"/>
        <v/>
      </c>
      <c r="G721" s="59"/>
    </row>
    <row r="722" spans="1:7" ht="14.25" customHeight="1" x14ac:dyDescent="0.35">
      <c r="A722" s="116" t="s">
        <v>1124</v>
      </c>
      <c r="B722" s="117"/>
      <c r="C722" s="118"/>
      <c r="D722" s="118"/>
      <c r="E722" s="58" t="str">
        <f>IF(ISBLANK(D722),"",INDEX(ΑΜΚ,MATCH(D722,Data!$F$2:$F$999,0),1))</f>
        <v/>
      </c>
      <c r="F722" s="58" t="str">
        <f t="shared" si="11"/>
        <v/>
      </c>
      <c r="G722" s="59"/>
    </row>
    <row r="723" spans="1:7" ht="14.25" customHeight="1" x14ac:dyDescent="0.35">
      <c r="A723" s="116" t="s">
        <v>1124</v>
      </c>
      <c r="B723" s="117"/>
      <c r="C723" s="118"/>
      <c r="D723" s="118"/>
      <c r="E723" s="58" t="str">
        <f>IF(ISBLANK(D723),"",INDEX(ΑΜΚ,MATCH(D723,Data!$F$2:$F$999,0),1))</f>
        <v/>
      </c>
      <c r="F723" s="58" t="str">
        <f t="shared" si="11"/>
        <v/>
      </c>
      <c r="G723" s="59"/>
    </row>
    <row r="724" spans="1:7" ht="14.25" customHeight="1" x14ac:dyDescent="0.35">
      <c r="A724" s="116" t="s">
        <v>1124</v>
      </c>
      <c r="B724" s="117"/>
      <c r="C724" s="118"/>
      <c r="D724" s="118"/>
      <c r="E724" s="58" t="str">
        <f>IF(ISBLANK(D724),"",INDEX(ΑΜΚ,MATCH(D724,Data!$F$2:$F$999,0),1))</f>
        <v/>
      </c>
      <c r="F724" s="58" t="str">
        <f t="shared" si="11"/>
        <v/>
      </c>
      <c r="G724" s="59"/>
    </row>
    <row r="725" spans="1:7" ht="14.25" customHeight="1" x14ac:dyDescent="0.35">
      <c r="A725" s="116" t="s">
        <v>1124</v>
      </c>
      <c r="B725" s="117"/>
      <c r="C725" s="118"/>
      <c r="D725" s="118"/>
      <c r="E725" s="58" t="str">
        <f>IF(ISBLANK(D725),"",INDEX(ΑΜΚ,MATCH(D725,Data!$F$2:$F$999,0),1))</f>
        <v/>
      </c>
      <c r="F725" s="58" t="str">
        <f t="shared" si="11"/>
        <v/>
      </c>
      <c r="G725" s="59"/>
    </row>
    <row r="726" spans="1:7" ht="14.25" customHeight="1" x14ac:dyDescent="0.35">
      <c r="A726" s="116" t="s">
        <v>1124</v>
      </c>
      <c r="B726" s="117"/>
      <c r="C726" s="118"/>
      <c r="D726" s="118"/>
      <c r="E726" s="58" t="str">
        <f>IF(ISBLANK(D726),"",INDEX(ΑΜΚ,MATCH(D726,Data!$F$2:$F$999,0),1))</f>
        <v/>
      </c>
      <c r="F726" s="58" t="str">
        <f t="shared" si="11"/>
        <v/>
      </c>
      <c r="G726" s="59"/>
    </row>
    <row r="727" spans="1:7" ht="14.25" customHeight="1" x14ac:dyDescent="0.35">
      <c r="A727" s="116" t="s">
        <v>1124</v>
      </c>
      <c r="B727" s="117"/>
      <c r="C727" s="118"/>
      <c r="D727" s="118"/>
      <c r="E727" s="58" t="str">
        <f>IF(ISBLANK(D727),"",INDEX(ΑΜΚ,MATCH(D727,Data!$F$2:$F$999,0),1))</f>
        <v/>
      </c>
      <c r="F727" s="58" t="str">
        <f t="shared" si="11"/>
        <v/>
      </c>
      <c r="G727" s="59"/>
    </row>
    <row r="728" spans="1:7" ht="14.25" customHeight="1" x14ac:dyDescent="0.35">
      <c r="A728" s="116" t="s">
        <v>1124</v>
      </c>
      <c r="B728" s="117"/>
      <c r="C728" s="118"/>
      <c r="D728" s="118"/>
      <c r="E728" s="58" t="str">
        <f>IF(ISBLANK(D728),"",INDEX(ΑΜΚ,MATCH(D728,Data!$F$2:$F$999,0),1))</f>
        <v/>
      </c>
      <c r="F728" s="58" t="str">
        <f t="shared" si="11"/>
        <v/>
      </c>
      <c r="G728" s="59"/>
    </row>
    <row r="729" spans="1:7" ht="14.25" customHeight="1" x14ac:dyDescent="0.35">
      <c r="A729" s="116" t="s">
        <v>1124</v>
      </c>
      <c r="B729" s="117"/>
      <c r="C729" s="118"/>
      <c r="D729" s="118"/>
      <c r="E729" s="58" t="str">
        <f>IF(ISBLANK(D729),"",INDEX(ΑΜΚ,MATCH(D729,Data!$F$2:$F$999,0),1))</f>
        <v/>
      </c>
      <c r="F729" s="58" t="str">
        <f t="shared" si="11"/>
        <v/>
      </c>
      <c r="G729" s="59"/>
    </row>
    <row r="730" spans="1:7" ht="14.25" customHeight="1" x14ac:dyDescent="0.35">
      <c r="A730" s="116" t="s">
        <v>1124</v>
      </c>
      <c r="B730" s="117"/>
      <c r="C730" s="118"/>
      <c r="D730" s="118"/>
      <c r="E730" s="58" t="str">
        <f>IF(ISBLANK(D730),"",INDEX(ΑΜΚ,MATCH(D730,Data!$F$2:$F$999,0),1))</f>
        <v/>
      </c>
      <c r="F730" s="58" t="str">
        <f t="shared" si="11"/>
        <v/>
      </c>
      <c r="G730" s="59"/>
    </row>
    <row r="731" spans="1:7" ht="14.25" customHeight="1" x14ac:dyDescent="0.35">
      <c r="A731" s="116" t="s">
        <v>1124</v>
      </c>
      <c r="B731" s="117"/>
      <c r="C731" s="118"/>
      <c r="D731" s="118"/>
      <c r="E731" s="58" t="str">
        <f>IF(ISBLANK(D731),"",INDEX(ΑΜΚ,MATCH(D731,Data!$F$2:$F$999,0),1))</f>
        <v/>
      </c>
      <c r="F731" s="58" t="str">
        <f t="shared" si="11"/>
        <v/>
      </c>
      <c r="G731" s="59"/>
    </row>
    <row r="732" spans="1:7" ht="14.25" customHeight="1" x14ac:dyDescent="0.35">
      <c r="A732" s="116" t="s">
        <v>1124</v>
      </c>
      <c r="B732" s="117"/>
      <c r="C732" s="118"/>
      <c r="D732" s="118"/>
      <c r="E732" s="58" t="str">
        <f>IF(ISBLANK(D732),"",INDEX(ΑΜΚ,MATCH(D732,Data!$F$2:$F$999,0),1))</f>
        <v/>
      </c>
      <c r="F732" s="58" t="str">
        <f t="shared" si="11"/>
        <v/>
      </c>
      <c r="G732" s="59"/>
    </row>
    <row r="733" spans="1:7" ht="14.25" customHeight="1" x14ac:dyDescent="0.35">
      <c r="A733" s="116" t="s">
        <v>1124</v>
      </c>
      <c r="B733" s="117"/>
      <c r="C733" s="118"/>
      <c r="D733" s="118"/>
      <c r="E733" s="58" t="str">
        <f>IF(ISBLANK(D733),"",INDEX(ΑΜΚ,MATCH(D733,Data!$F$2:$F$999,0),1))</f>
        <v/>
      </c>
      <c r="F733" s="58" t="str">
        <f t="shared" si="11"/>
        <v/>
      </c>
      <c r="G733" s="59"/>
    </row>
    <row r="734" spans="1:7" ht="14.25" customHeight="1" x14ac:dyDescent="0.35">
      <c r="A734" s="116" t="s">
        <v>1124</v>
      </c>
      <c r="B734" s="117"/>
      <c r="C734" s="118"/>
      <c r="D734" s="118"/>
      <c r="E734" s="58" t="str">
        <f>IF(ISBLANK(D734),"",INDEX(ΑΜΚ,MATCH(D734,Data!$F$2:$F$999,0),1))</f>
        <v/>
      </c>
      <c r="F734" s="58" t="str">
        <f t="shared" si="11"/>
        <v/>
      </c>
      <c r="G734" s="59"/>
    </row>
    <row r="735" spans="1:7" ht="14.25" customHeight="1" x14ac:dyDescent="0.35">
      <c r="A735" s="116" t="s">
        <v>1124</v>
      </c>
      <c r="B735" s="117"/>
      <c r="C735" s="118"/>
      <c r="D735" s="118"/>
      <c r="E735" s="58" t="str">
        <f>IF(ISBLANK(D735),"",INDEX(ΑΜΚ,MATCH(D735,Data!$F$2:$F$999,0),1))</f>
        <v/>
      </c>
      <c r="F735" s="58" t="str">
        <f t="shared" si="11"/>
        <v/>
      </c>
      <c r="G735" s="59"/>
    </row>
    <row r="736" spans="1:7" ht="14.25" customHeight="1" x14ac:dyDescent="0.35">
      <c r="A736" s="116" t="s">
        <v>1124</v>
      </c>
      <c r="B736" s="117"/>
      <c r="C736" s="118"/>
      <c r="D736" s="118"/>
      <c r="E736" s="58" t="str">
        <f>IF(ISBLANK(D736),"",INDEX(ΑΜΚ,MATCH(D736,Data!$F$2:$F$999,0),1))</f>
        <v/>
      </c>
      <c r="F736" s="58" t="str">
        <f t="shared" si="11"/>
        <v/>
      </c>
      <c r="G736" s="59"/>
    </row>
    <row r="737" spans="1:7" ht="14.25" customHeight="1" x14ac:dyDescent="0.35">
      <c r="A737" s="116" t="s">
        <v>1124</v>
      </c>
      <c r="B737" s="117"/>
      <c r="C737" s="118"/>
      <c r="D737" s="118"/>
      <c r="E737" s="58" t="str">
        <f>IF(ISBLANK(D737),"",INDEX(ΑΜΚ,MATCH(D737,Data!$F$2:$F$999,0),1))</f>
        <v/>
      </c>
      <c r="F737" s="58" t="str">
        <f t="shared" si="11"/>
        <v/>
      </c>
      <c r="G737" s="59"/>
    </row>
    <row r="738" spans="1:7" ht="14.25" customHeight="1" x14ac:dyDescent="0.35">
      <c r="A738" s="116" t="s">
        <v>1124</v>
      </c>
      <c r="B738" s="117"/>
      <c r="C738" s="118"/>
      <c r="D738" s="118"/>
      <c r="E738" s="58" t="str">
        <f>IF(ISBLANK(D738),"",INDEX(ΑΜΚ,MATCH(D738,Data!$F$2:$F$999,0),1))</f>
        <v/>
      </c>
      <c r="F738" s="58" t="str">
        <f t="shared" si="11"/>
        <v/>
      </c>
      <c r="G738" s="59"/>
    </row>
    <row r="739" spans="1:7" ht="14.25" customHeight="1" x14ac:dyDescent="0.35">
      <c r="A739" s="116" t="s">
        <v>1124</v>
      </c>
      <c r="B739" s="117"/>
      <c r="C739" s="118"/>
      <c r="D739" s="118"/>
      <c r="E739" s="58" t="str">
        <f>IF(ISBLANK(D739),"",INDEX(ΑΜΚ,MATCH(D739,Data!$F$2:$F$999,0),1))</f>
        <v/>
      </c>
      <c r="F739" s="58" t="str">
        <f t="shared" si="11"/>
        <v/>
      </c>
      <c r="G739" s="59"/>
    </row>
    <row r="740" spans="1:7" ht="14.25" customHeight="1" x14ac:dyDescent="0.35">
      <c r="A740" s="116" t="s">
        <v>1124</v>
      </c>
      <c r="B740" s="117"/>
      <c r="C740" s="118"/>
      <c r="D740" s="118"/>
      <c r="E740" s="58" t="str">
        <f>IF(ISBLANK(D740),"",INDEX(ΑΜΚ,MATCH(D740,Data!$F$2:$F$999,0),1))</f>
        <v/>
      </c>
      <c r="F740" s="58" t="str">
        <f t="shared" si="11"/>
        <v/>
      </c>
      <c r="G740" s="59"/>
    </row>
    <row r="741" spans="1:7" ht="14.25" customHeight="1" x14ac:dyDescent="0.35">
      <c r="A741" s="116" t="s">
        <v>1124</v>
      </c>
      <c r="B741" s="117"/>
      <c r="C741" s="118"/>
      <c r="D741" s="118"/>
      <c r="E741" s="58" t="str">
        <f>IF(ISBLANK(D741),"",INDEX(ΑΜΚ,MATCH(D741,Data!$F$2:$F$999,0),1))</f>
        <v/>
      </c>
      <c r="F741" s="58" t="str">
        <f t="shared" si="11"/>
        <v/>
      </c>
      <c r="G741" s="59"/>
    </row>
    <row r="742" spans="1:7" ht="14.25" customHeight="1" x14ac:dyDescent="0.35">
      <c r="A742" s="116" t="s">
        <v>1124</v>
      </c>
      <c r="B742" s="117"/>
      <c r="C742" s="118"/>
      <c r="D742" s="118"/>
      <c r="E742" s="58" t="str">
        <f>IF(ISBLANK(D742),"",INDEX(ΑΜΚ,MATCH(D742,Data!$F$2:$F$999,0),1))</f>
        <v/>
      </c>
      <c r="F742" s="58" t="str">
        <f t="shared" si="11"/>
        <v/>
      </c>
      <c r="G742" s="59"/>
    </row>
    <row r="743" spans="1:7" ht="14.25" customHeight="1" x14ac:dyDescent="0.35">
      <c r="A743" s="116" t="s">
        <v>1124</v>
      </c>
      <c r="B743" s="117"/>
      <c r="C743" s="118"/>
      <c r="D743" s="118"/>
      <c r="E743" s="58" t="str">
        <f>IF(ISBLANK(D743),"",INDEX(ΑΜΚ,MATCH(D743,Data!$F$2:$F$999,0),1))</f>
        <v/>
      </c>
      <c r="F743" s="58" t="str">
        <f t="shared" si="11"/>
        <v/>
      </c>
      <c r="G743" s="59"/>
    </row>
    <row r="744" spans="1:7" ht="14.25" customHeight="1" x14ac:dyDescent="0.35">
      <c r="A744" s="116" t="s">
        <v>1124</v>
      </c>
      <c r="B744" s="117"/>
      <c r="C744" s="118"/>
      <c r="D744" s="118"/>
      <c r="E744" s="58" t="str">
        <f>IF(ISBLANK(D744),"",INDEX(ΑΜΚ,MATCH(D744,Data!$F$2:$F$999,0),1))</f>
        <v/>
      </c>
      <c r="F744" s="58" t="str">
        <f t="shared" si="11"/>
        <v/>
      </c>
      <c r="G744" s="59"/>
    </row>
    <row r="745" spans="1:7" ht="14.25" customHeight="1" x14ac:dyDescent="0.35">
      <c r="A745" s="116" t="s">
        <v>1124</v>
      </c>
      <c r="B745" s="117"/>
      <c r="C745" s="118"/>
      <c r="D745" s="118"/>
      <c r="E745" s="58" t="str">
        <f>IF(ISBLANK(D745),"",INDEX(ΑΜΚ,MATCH(D745,Data!$F$2:$F$999,0),1))</f>
        <v/>
      </c>
      <c r="F745" s="58" t="str">
        <f t="shared" si="11"/>
        <v/>
      </c>
      <c r="G745" s="59"/>
    </row>
    <row r="746" spans="1:7" ht="14.25" customHeight="1" x14ac:dyDescent="0.35">
      <c r="A746" s="116" t="s">
        <v>1124</v>
      </c>
      <c r="B746" s="117"/>
      <c r="C746" s="118"/>
      <c r="D746" s="118"/>
      <c r="E746" s="58" t="str">
        <f>IF(ISBLANK(D746),"",INDEX(ΑΜΚ,MATCH(D746,Data!$F$2:$F$999,0),1))</f>
        <v/>
      </c>
      <c r="F746" s="58" t="str">
        <f t="shared" si="11"/>
        <v/>
      </c>
      <c r="G746" s="59"/>
    </row>
    <row r="747" spans="1:7" ht="14.25" customHeight="1" x14ac:dyDescent="0.35">
      <c r="A747" s="116" t="s">
        <v>1124</v>
      </c>
      <c r="B747" s="117"/>
      <c r="C747" s="118"/>
      <c r="D747" s="118"/>
      <c r="E747" s="58" t="str">
        <f>IF(ISBLANK(D747),"",INDEX(ΑΜΚ,MATCH(D747,Data!$F$2:$F$999,0),1))</f>
        <v/>
      </c>
      <c r="F747" s="58" t="str">
        <f t="shared" si="11"/>
        <v/>
      </c>
      <c r="G747" s="59"/>
    </row>
    <row r="748" spans="1:7" ht="14.25" customHeight="1" x14ac:dyDescent="0.35">
      <c r="A748" s="116" t="s">
        <v>1124</v>
      </c>
      <c r="B748" s="117"/>
      <c r="C748" s="118"/>
      <c r="D748" s="118"/>
      <c r="E748" s="58" t="str">
        <f>IF(ISBLANK(D748),"",INDEX(ΑΜΚ,MATCH(D748,Data!$F$2:$F$999,0),1))</f>
        <v/>
      </c>
      <c r="F748" s="58" t="str">
        <f t="shared" si="11"/>
        <v/>
      </c>
      <c r="G748" s="59"/>
    </row>
    <row r="749" spans="1:7" ht="14.25" customHeight="1" x14ac:dyDescent="0.35">
      <c r="A749" s="116" t="s">
        <v>1124</v>
      </c>
      <c r="B749" s="117"/>
      <c r="C749" s="118"/>
      <c r="D749" s="118"/>
      <c r="E749" s="58" t="str">
        <f>IF(ISBLANK(D749),"",INDEX(ΑΜΚ,MATCH(D749,Data!$F$2:$F$999,0),1))</f>
        <v/>
      </c>
      <c r="F749" s="58" t="str">
        <f t="shared" si="11"/>
        <v/>
      </c>
      <c r="G749" s="59"/>
    </row>
    <row r="750" spans="1:7" ht="14.25" customHeight="1" x14ac:dyDescent="0.35">
      <c r="A750" s="116" t="s">
        <v>1124</v>
      </c>
      <c r="B750" s="117"/>
      <c r="C750" s="118"/>
      <c r="D750" s="118"/>
      <c r="E750" s="58" t="str">
        <f>IF(ISBLANK(D750),"",INDEX(ΑΜΚ,MATCH(D750,Data!$F$2:$F$999,0),1))</f>
        <v/>
      </c>
      <c r="F750" s="58" t="str">
        <f t="shared" si="11"/>
        <v/>
      </c>
      <c r="G750" s="59"/>
    </row>
    <row r="751" spans="1:7" ht="14.25" customHeight="1" x14ac:dyDescent="0.35">
      <c r="A751" s="116" t="s">
        <v>1124</v>
      </c>
      <c r="B751" s="117"/>
      <c r="C751" s="118"/>
      <c r="D751" s="118"/>
      <c r="E751" s="58" t="str">
        <f>IF(ISBLANK(D751),"",INDEX(ΑΜΚ,MATCH(D751,Data!$F$2:$F$999,0),1))</f>
        <v/>
      </c>
      <c r="F751" s="58" t="str">
        <f t="shared" si="11"/>
        <v/>
      </c>
      <c r="G751" s="59"/>
    </row>
    <row r="752" spans="1:7" ht="14.25" customHeight="1" x14ac:dyDescent="0.35">
      <c r="A752" s="116" t="s">
        <v>1124</v>
      </c>
      <c r="B752" s="117"/>
      <c r="C752" s="118"/>
      <c r="D752" s="118"/>
      <c r="E752" s="58" t="str">
        <f>IF(ISBLANK(D752),"",INDEX(ΑΜΚ,MATCH(D752,Data!$F$2:$F$999,0),1))</f>
        <v/>
      </c>
      <c r="F752" s="58" t="str">
        <f t="shared" si="11"/>
        <v/>
      </c>
      <c r="G752" s="59"/>
    </row>
    <row r="753" spans="1:7" ht="14.25" customHeight="1" x14ac:dyDescent="0.35">
      <c r="A753" s="116" t="s">
        <v>1124</v>
      </c>
      <c r="B753" s="117"/>
      <c r="C753" s="118"/>
      <c r="D753" s="118"/>
      <c r="E753" s="58" t="str">
        <f>IF(ISBLANK(D753),"",INDEX(ΑΜΚ,MATCH(D753,Data!$F$2:$F$999,0),1))</f>
        <v/>
      </c>
      <c r="F753" s="58" t="str">
        <f t="shared" si="11"/>
        <v/>
      </c>
      <c r="G753" s="59"/>
    </row>
    <row r="754" spans="1:7" ht="14.25" customHeight="1" x14ac:dyDescent="0.35">
      <c r="A754" s="116" t="s">
        <v>1124</v>
      </c>
      <c r="B754" s="117"/>
      <c r="C754" s="118"/>
      <c r="D754" s="118"/>
      <c r="E754" s="58" t="str">
        <f>IF(ISBLANK(D754),"",INDEX(ΑΜΚ,MATCH(D754,Data!$F$2:$F$999,0),1))</f>
        <v/>
      </c>
      <c r="F754" s="58" t="str">
        <f t="shared" si="11"/>
        <v/>
      </c>
      <c r="G754" s="59"/>
    </row>
    <row r="755" spans="1:7" ht="14.25" customHeight="1" x14ac:dyDescent="0.35">
      <c r="A755" s="116" t="s">
        <v>1124</v>
      </c>
      <c r="B755" s="117"/>
      <c r="C755" s="118"/>
      <c r="D755" s="118"/>
      <c r="E755" s="58" t="str">
        <f>IF(ISBLANK(D755),"",INDEX(ΑΜΚ,MATCH(D755,Data!$F$2:$F$999,0),1))</f>
        <v/>
      </c>
      <c r="F755" s="58" t="str">
        <f t="shared" si="11"/>
        <v/>
      </c>
      <c r="G755" s="59"/>
    </row>
    <row r="756" spans="1:7" ht="14.25" customHeight="1" x14ac:dyDescent="0.35">
      <c r="A756" s="116" t="s">
        <v>1124</v>
      </c>
      <c r="B756" s="117"/>
      <c r="C756" s="118"/>
      <c r="D756" s="118"/>
      <c r="E756" s="58" t="str">
        <f>IF(ISBLANK(D756),"",INDEX(ΑΜΚ,MATCH(D756,Data!$F$2:$F$999,0),1))</f>
        <v/>
      </c>
      <c r="F756" s="58" t="str">
        <f t="shared" si="11"/>
        <v/>
      </c>
      <c r="G756" s="59"/>
    </row>
    <row r="757" spans="1:7" ht="14.25" customHeight="1" x14ac:dyDescent="0.35">
      <c r="A757" s="116" t="s">
        <v>1124</v>
      </c>
      <c r="B757" s="117"/>
      <c r="C757" s="118"/>
      <c r="D757" s="118"/>
      <c r="E757" s="58" t="str">
        <f>IF(ISBLANK(D757),"",INDEX(ΑΜΚ,MATCH(D757,Data!$F$2:$F$999,0),1))</f>
        <v/>
      </c>
      <c r="F757" s="58" t="str">
        <f t="shared" si="11"/>
        <v/>
      </c>
      <c r="G757" s="59"/>
    </row>
    <row r="758" spans="1:7" ht="14.25" customHeight="1" x14ac:dyDescent="0.35">
      <c r="A758" s="116" t="s">
        <v>1124</v>
      </c>
      <c r="B758" s="117"/>
      <c r="C758" s="118"/>
      <c r="D758" s="118"/>
      <c r="E758" s="58" t="str">
        <f>IF(ISBLANK(D758),"",INDEX(ΑΜΚ,MATCH(D758,Data!$F$2:$F$999,0),1))</f>
        <v/>
      </c>
      <c r="F758" s="58" t="str">
        <f t="shared" si="11"/>
        <v/>
      </c>
      <c r="G758" s="59"/>
    </row>
    <row r="759" spans="1:7" ht="14.25" customHeight="1" x14ac:dyDescent="0.35">
      <c r="A759" s="116" t="s">
        <v>1124</v>
      </c>
      <c r="B759" s="117"/>
      <c r="C759" s="118"/>
      <c r="D759" s="118"/>
      <c r="E759" s="58" t="str">
        <f>IF(ISBLANK(D759),"",INDEX(ΑΜΚ,MATCH(D759,Data!$F$2:$F$999,0),1))</f>
        <v/>
      </c>
      <c r="F759" s="58" t="str">
        <f t="shared" si="11"/>
        <v/>
      </c>
      <c r="G759" s="59"/>
    </row>
    <row r="760" spans="1:7" ht="14.25" customHeight="1" x14ac:dyDescent="0.35">
      <c r="A760" s="116" t="s">
        <v>1124</v>
      </c>
      <c r="B760" s="117"/>
      <c r="C760" s="118"/>
      <c r="D760" s="118"/>
      <c r="E760" s="58" t="str">
        <f>IF(ISBLANK(D760),"",INDEX(ΑΜΚ,MATCH(D760,Data!$F$2:$F$999,0),1))</f>
        <v/>
      </c>
      <c r="F760" s="58" t="str">
        <f t="shared" si="11"/>
        <v/>
      </c>
      <c r="G760" s="59"/>
    </row>
    <row r="761" spans="1:7" ht="14.25" customHeight="1" x14ac:dyDescent="0.35">
      <c r="A761" s="116" t="s">
        <v>1124</v>
      </c>
      <c r="B761" s="117"/>
      <c r="C761" s="118"/>
      <c r="D761" s="118"/>
      <c r="E761" s="58" t="str">
        <f>IF(ISBLANK(D761),"",INDEX(ΑΜΚ,MATCH(D761,Data!$F$2:$F$999,0),1))</f>
        <v/>
      </c>
      <c r="F761" s="58" t="str">
        <f t="shared" si="11"/>
        <v/>
      </c>
      <c r="G761" s="59"/>
    </row>
    <row r="762" spans="1:7" ht="14.25" customHeight="1" x14ac:dyDescent="0.35">
      <c r="A762" s="116" t="s">
        <v>1124</v>
      </c>
      <c r="B762" s="117"/>
      <c r="C762" s="118"/>
      <c r="D762" s="118"/>
      <c r="E762" s="58" t="str">
        <f>IF(ISBLANK(D762),"",INDEX(ΑΜΚ,MATCH(D762,Data!$F$2:$F$999,0),1))</f>
        <v/>
      </c>
      <c r="F762" s="58" t="str">
        <f t="shared" si="11"/>
        <v/>
      </c>
      <c r="G762" s="59"/>
    </row>
    <row r="763" spans="1:7" ht="14.25" customHeight="1" x14ac:dyDescent="0.35">
      <c r="A763" s="116" t="s">
        <v>1124</v>
      </c>
      <c r="B763" s="117"/>
      <c r="C763" s="118"/>
      <c r="D763" s="118"/>
      <c r="E763" s="58" t="str">
        <f>IF(ISBLANK(D763),"",INDEX(ΑΜΚ,MATCH(D763,Data!$F$2:$F$999,0),1))</f>
        <v/>
      </c>
      <c r="F763" s="58" t="str">
        <f t="shared" si="11"/>
        <v/>
      </c>
      <c r="G763" s="59"/>
    </row>
    <row r="764" spans="1:7" ht="14.25" customHeight="1" x14ac:dyDescent="0.35">
      <c r="A764" s="116" t="s">
        <v>1124</v>
      </c>
      <c r="B764" s="117"/>
      <c r="C764" s="118"/>
      <c r="D764" s="118"/>
      <c r="E764" s="58" t="str">
        <f>IF(ISBLANK(D764),"",INDEX(ΑΜΚ,MATCH(D764,Data!$F$2:$F$999,0),1))</f>
        <v/>
      </c>
      <c r="F764" s="58" t="str">
        <f t="shared" si="11"/>
        <v/>
      </c>
      <c r="G764" s="59"/>
    </row>
    <row r="765" spans="1:7" ht="14.25" customHeight="1" x14ac:dyDescent="0.35">
      <c r="A765" s="116" t="s">
        <v>1124</v>
      </c>
      <c r="B765" s="117"/>
      <c r="C765" s="118"/>
      <c r="D765" s="118"/>
      <c r="E765" s="58" t="str">
        <f>IF(ISBLANK(D765),"",INDEX(ΑΜΚ,MATCH(D765,Data!$F$2:$F$999,0),1))</f>
        <v/>
      </c>
      <c r="F765" s="58" t="str">
        <f t="shared" si="11"/>
        <v/>
      </c>
      <c r="G765" s="59"/>
    </row>
    <row r="766" spans="1:7" ht="14.25" customHeight="1" x14ac:dyDescent="0.35">
      <c r="A766" s="116" t="s">
        <v>1124</v>
      </c>
      <c r="B766" s="117"/>
      <c r="C766" s="118"/>
      <c r="D766" s="118"/>
      <c r="E766" s="58" t="str">
        <f>IF(ISBLANK(D766),"",INDEX(ΑΜΚ,MATCH(D766,Data!$F$2:$F$999,0),1))</f>
        <v/>
      </c>
      <c r="F766" s="58" t="str">
        <f t="shared" si="11"/>
        <v/>
      </c>
      <c r="G766" s="59"/>
    </row>
    <row r="767" spans="1:7" ht="14.25" customHeight="1" x14ac:dyDescent="0.35">
      <c r="A767" s="116" t="s">
        <v>1124</v>
      </c>
      <c r="B767" s="117"/>
      <c r="C767" s="118"/>
      <c r="D767" s="118"/>
      <c r="E767" s="58" t="str">
        <f>IF(ISBLANK(D767),"",INDEX(ΑΜΚ,MATCH(D767,Data!$F$2:$F$999,0),1))</f>
        <v/>
      </c>
      <c r="F767" s="58" t="str">
        <f t="shared" si="11"/>
        <v/>
      </c>
      <c r="G767" s="59"/>
    </row>
    <row r="768" spans="1:7" ht="14.25" customHeight="1" x14ac:dyDescent="0.35">
      <c r="A768" s="116" t="s">
        <v>1124</v>
      </c>
      <c r="B768" s="117"/>
      <c r="C768" s="118"/>
      <c r="D768" s="118"/>
      <c r="E768" s="58" t="str">
        <f>IF(ISBLANK(D768),"",INDEX(ΑΜΚ,MATCH(D768,Data!$F$2:$F$999,0),1))</f>
        <v/>
      </c>
      <c r="F768" s="58" t="str">
        <f t="shared" si="11"/>
        <v/>
      </c>
      <c r="G768" s="59"/>
    </row>
    <row r="769" spans="1:7" ht="14.25" customHeight="1" x14ac:dyDescent="0.35">
      <c r="A769" s="116" t="s">
        <v>1124</v>
      </c>
      <c r="B769" s="117"/>
      <c r="C769" s="118"/>
      <c r="D769" s="118"/>
      <c r="E769" s="58" t="str">
        <f>IF(ISBLANK(D769),"",INDEX(ΑΜΚ,MATCH(D769,Data!$F$2:$F$999,0),1))</f>
        <v/>
      </c>
      <c r="F769" s="58" t="str">
        <f t="shared" si="11"/>
        <v/>
      </c>
      <c r="G769" s="59"/>
    </row>
    <row r="770" spans="1:7" ht="14.25" customHeight="1" x14ac:dyDescent="0.35">
      <c r="A770" s="116" t="s">
        <v>1124</v>
      </c>
      <c r="B770" s="117"/>
      <c r="C770" s="118"/>
      <c r="D770" s="118"/>
      <c r="E770" s="58" t="str">
        <f>IF(ISBLANK(D770),"",INDEX(ΑΜΚ,MATCH(D770,Data!$F$2:$F$999,0),1))</f>
        <v/>
      </c>
      <c r="F770" s="58" t="str">
        <f t="shared" ref="F770:F833" si="12">IF(ISBLANK(C770),"",INDEX(ΚΩΔ_ΜΑΘΗΜ_ΑΙΣΘ_Γ1,MATCH(C770,ΜΑΘΗΜ_ΑΙΣΘ_Γ1,0)))</f>
        <v/>
      </c>
      <c r="G770" s="59"/>
    </row>
    <row r="771" spans="1:7" ht="14.25" customHeight="1" x14ac:dyDescent="0.35">
      <c r="A771" s="116" t="s">
        <v>1124</v>
      </c>
      <c r="B771" s="117"/>
      <c r="C771" s="118"/>
      <c r="D771" s="118"/>
      <c r="E771" s="58" t="str">
        <f>IF(ISBLANK(D771),"",INDEX(ΑΜΚ,MATCH(D771,Data!$F$2:$F$999,0),1))</f>
        <v/>
      </c>
      <c r="F771" s="58" t="str">
        <f t="shared" si="12"/>
        <v/>
      </c>
      <c r="G771" s="59"/>
    </row>
    <row r="772" spans="1:7" ht="14.25" customHeight="1" x14ac:dyDescent="0.35">
      <c r="A772" s="116" t="s">
        <v>1124</v>
      </c>
      <c r="B772" s="117"/>
      <c r="C772" s="118"/>
      <c r="D772" s="118"/>
      <c r="E772" s="58" t="str">
        <f>IF(ISBLANK(D772),"",INDEX(ΑΜΚ,MATCH(D772,Data!$F$2:$F$999,0),1))</f>
        <v/>
      </c>
      <c r="F772" s="58" t="str">
        <f t="shared" si="12"/>
        <v/>
      </c>
      <c r="G772" s="59"/>
    </row>
    <row r="773" spans="1:7" ht="14.25" customHeight="1" x14ac:dyDescent="0.35">
      <c r="A773" s="116" t="s">
        <v>1124</v>
      </c>
      <c r="B773" s="117"/>
      <c r="C773" s="118"/>
      <c r="D773" s="118"/>
      <c r="E773" s="58" t="str">
        <f>IF(ISBLANK(D773),"",INDEX(ΑΜΚ,MATCH(D773,Data!$F$2:$F$999,0),1))</f>
        <v/>
      </c>
      <c r="F773" s="58" t="str">
        <f t="shared" si="12"/>
        <v/>
      </c>
      <c r="G773" s="59"/>
    </row>
    <row r="774" spans="1:7" ht="14.25" customHeight="1" x14ac:dyDescent="0.35">
      <c r="A774" s="116" t="s">
        <v>1124</v>
      </c>
      <c r="B774" s="117"/>
      <c r="C774" s="118"/>
      <c r="D774" s="118"/>
      <c r="E774" s="58" t="str">
        <f>IF(ISBLANK(D774),"",INDEX(ΑΜΚ,MATCH(D774,Data!$F$2:$F$999,0),1))</f>
        <v/>
      </c>
      <c r="F774" s="58" t="str">
        <f t="shared" si="12"/>
        <v/>
      </c>
      <c r="G774" s="59"/>
    </row>
    <row r="775" spans="1:7" ht="14.25" customHeight="1" x14ac:dyDescent="0.35">
      <c r="A775" s="116" t="s">
        <v>1124</v>
      </c>
      <c r="B775" s="117"/>
      <c r="C775" s="118"/>
      <c r="D775" s="118"/>
      <c r="E775" s="58" t="str">
        <f>IF(ISBLANK(D775),"",INDEX(ΑΜΚ,MATCH(D775,Data!$F$2:$F$999,0),1))</f>
        <v/>
      </c>
      <c r="F775" s="58" t="str">
        <f t="shared" si="12"/>
        <v/>
      </c>
      <c r="G775" s="59"/>
    </row>
    <row r="776" spans="1:7" ht="14.25" customHeight="1" x14ac:dyDescent="0.35">
      <c r="A776" s="116" t="s">
        <v>1124</v>
      </c>
      <c r="B776" s="117"/>
      <c r="C776" s="118"/>
      <c r="D776" s="118"/>
      <c r="E776" s="58" t="str">
        <f>IF(ISBLANK(D776),"",INDEX(ΑΜΚ,MATCH(D776,Data!$F$2:$F$999,0),1))</f>
        <v/>
      </c>
      <c r="F776" s="58" t="str">
        <f t="shared" si="12"/>
        <v/>
      </c>
      <c r="G776" s="59"/>
    </row>
    <row r="777" spans="1:7" ht="14.25" customHeight="1" x14ac:dyDescent="0.35">
      <c r="A777" s="116" t="s">
        <v>1124</v>
      </c>
      <c r="B777" s="117"/>
      <c r="C777" s="118"/>
      <c r="D777" s="118"/>
      <c r="E777" s="58" t="str">
        <f>IF(ISBLANK(D777),"",INDEX(ΑΜΚ,MATCH(D777,Data!$F$2:$F$999,0),1))</f>
        <v/>
      </c>
      <c r="F777" s="58" t="str">
        <f t="shared" si="12"/>
        <v/>
      </c>
      <c r="G777" s="59"/>
    </row>
    <row r="778" spans="1:7" ht="14.25" customHeight="1" x14ac:dyDescent="0.35">
      <c r="A778" s="116" t="s">
        <v>1124</v>
      </c>
      <c r="B778" s="117"/>
      <c r="C778" s="118"/>
      <c r="D778" s="118"/>
      <c r="E778" s="58" t="str">
        <f>IF(ISBLANK(D778),"",INDEX(ΑΜΚ,MATCH(D778,Data!$F$2:$F$999,0),1))</f>
        <v/>
      </c>
      <c r="F778" s="58" t="str">
        <f t="shared" si="12"/>
        <v/>
      </c>
      <c r="G778" s="59"/>
    </row>
    <row r="779" spans="1:7" ht="14.25" customHeight="1" x14ac:dyDescent="0.35">
      <c r="A779" s="116" t="s">
        <v>1124</v>
      </c>
      <c r="B779" s="117"/>
      <c r="C779" s="118"/>
      <c r="D779" s="118"/>
      <c r="E779" s="58" t="str">
        <f>IF(ISBLANK(D779),"",INDEX(ΑΜΚ,MATCH(D779,Data!$F$2:$F$999,0),1))</f>
        <v/>
      </c>
      <c r="F779" s="58" t="str">
        <f t="shared" si="12"/>
        <v/>
      </c>
      <c r="G779" s="59"/>
    </row>
    <row r="780" spans="1:7" ht="14.25" customHeight="1" x14ac:dyDescent="0.35">
      <c r="A780" s="116" t="s">
        <v>1124</v>
      </c>
      <c r="B780" s="117"/>
      <c r="C780" s="118"/>
      <c r="D780" s="118"/>
      <c r="E780" s="58" t="str">
        <f>IF(ISBLANK(D780),"",INDEX(ΑΜΚ,MATCH(D780,Data!$F$2:$F$999,0),1))</f>
        <v/>
      </c>
      <c r="F780" s="58" t="str">
        <f t="shared" si="12"/>
        <v/>
      </c>
      <c r="G780" s="59"/>
    </row>
    <row r="781" spans="1:7" ht="14.25" customHeight="1" x14ac:dyDescent="0.35">
      <c r="A781" s="116" t="s">
        <v>1124</v>
      </c>
      <c r="B781" s="117"/>
      <c r="C781" s="118"/>
      <c r="D781" s="118"/>
      <c r="E781" s="58" t="str">
        <f>IF(ISBLANK(D781),"",INDEX(ΑΜΚ,MATCH(D781,Data!$F$2:$F$999,0),1))</f>
        <v/>
      </c>
      <c r="F781" s="58" t="str">
        <f t="shared" si="12"/>
        <v/>
      </c>
      <c r="G781" s="59"/>
    </row>
    <row r="782" spans="1:7" ht="14.25" customHeight="1" x14ac:dyDescent="0.35">
      <c r="A782" s="116" t="s">
        <v>1124</v>
      </c>
      <c r="B782" s="117"/>
      <c r="C782" s="118"/>
      <c r="D782" s="118"/>
      <c r="E782" s="58" t="str">
        <f>IF(ISBLANK(D782),"",INDEX(ΑΜΚ,MATCH(D782,Data!$F$2:$F$999,0),1))</f>
        <v/>
      </c>
      <c r="F782" s="58" t="str">
        <f t="shared" si="12"/>
        <v/>
      </c>
      <c r="G782" s="59"/>
    </row>
    <row r="783" spans="1:7" ht="14.25" customHeight="1" x14ac:dyDescent="0.35">
      <c r="A783" s="116" t="s">
        <v>1124</v>
      </c>
      <c r="B783" s="117"/>
      <c r="C783" s="118"/>
      <c r="D783" s="118"/>
      <c r="E783" s="58" t="str">
        <f>IF(ISBLANK(D783),"",INDEX(ΑΜΚ,MATCH(D783,Data!$F$2:$F$999,0),1))</f>
        <v/>
      </c>
      <c r="F783" s="58" t="str">
        <f t="shared" si="12"/>
        <v/>
      </c>
      <c r="G783" s="59"/>
    </row>
    <row r="784" spans="1:7" ht="14.25" customHeight="1" x14ac:dyDescent="0.35">
      <c r="A784" s="116" t="s">
        <v>1124</v>
      </c>
      <c r="B784" s="117"/>
      <c r="C784" s="118"/>
      <c r="D784" s="118"/>
      <c r="E784" s="58" t="str">
        <f>IF(ISBLANK(D784),"",INDEX(ΑΜΚ,MATCH(D784,Data!$F$2:$F$999,0),1))</f>
        <v/>
      </c>
      <c r="F784" s="58" t="str">
        <f t="shared" si="12"/>
        <v/>
      </c>
      <c r="G784" s="59"/>
    </row>
    <row r="785" spans="1:7" ht="14.25" customHeight="1" x14ac:dyDescent="0.35">
      <c r="A785" s="116" t="s">
        <v>1124</v>
      </c>
      <c r="B785" s="117"/>
      <c r="C785" s="118"/>
      <c r="D785" s="118"/>
      <c r="E785" s="58" t="str">
        <f>IF(ISBLANK(D785),"",INDEX(ΑΜΚ,MATCH(D785,Data!$F$2:$F$999,0),1))</f>
        <v/>
      </c>
      <c r="F785" s="58" t="str">
        <f t="shared" si="12"/>
        <v/>
      </c>
      <c r="G785" s="59"/>
    </row>
    <row r="786" spans="1:7" ht="14.25" customHeight="1" x14ac:dyDescent="0.35">
      <c r="A786" s="116" t="s">
        <v>1124</v>
      </c>
      <c r="B786" s="117"/>
      <c r="C786" s="118"/>
      <c r="D786" s="118"/>
      <c r="E786" s="58" t="str">
        <f>IF(ISBLANK(D786),"",INDEX(ΑΜΚ,MATCH(D786,Data!$F$2:$F$999,0),1))</f>
        <v/>
      </c>
      <c r="F786" s="58" t="str">
        <f t="shared" si="12"/>
        <v/>
      </c>
      <c r="G786" s="59"/>
    </row>
    <row r="787" spans="1:7" ht="14.25" customHeight="1" x14ac:dyDescent="0.35">
      <c r="A787" s="116" t="s">
        <v>1124</v>
      </c>
      <c r="B787" s="117"/>
      <c r="C787" s="118"/>
      <c r="D787" s="118"/>
      <c r="E787" s="58" t="str">
        <f>IF(ISBLANK(D787),"",INDEX(ΑΜΚ,MATCH(D787,Data!$F$2:$F$999,0),1))</f>
        <v/>
      </c>
      <c r="F787" s="58" t="str">
        <f t="shared" si="12"/>
        <v/>
      </c>
      <c r="G787" s="59"/>
    </row>
    <row r="788" spans="1:7" ht="14.25" customHeight="1" x14ac:dyDescent="0.35">
      <c r="A788" s="116" t="s">
        <v>1124</v>
      </c>
      <c r="B788" s="117"/>
      <c r="C788" s="118"/>
      <c r="D788" s="118"/>
      <c r="E788" s="58" t="str">
        <f>IF(ISBLANK(D788),"",INDEX(ΑΜΚ,MATCH(D788,Data!$F$2:$F$999,0),1))</f>
        <v/>
      </c>
      <c r="F788" s="58" t="str">
        <f t="shared" si="12"/>
        <v/>
      </c>
      <c r="G788" s="59"/>
    </row>
    <row r="789" spans="1:7" ht="14.25" customHeight="1" x14ac:dyDescent="0.35">
      <c r="A789" s="116" t="s">
        <v>1124</v>
      </c>
      <c r="B789" s="117"/>
      <c r="C789" s="118"/>
      <c r="D789" s="118"/>
      <c r="E789" s="58" t="str">
        <f>IF(ISBLANK(D789),"",INDEX(ΑΜΚ,MATCH(D789,Data!$F$2:$F$999,0),1))</f>
        <v/>
      </c>
      <c r="F789" s="58" t="str">
        <f t="shared" si="12"/>
        <v/>
      </c>
      <c r="G789" s="59"/>
    </row>
    <row r="790" spans="1:7" ht="14.25" customHeight="1" x14ac:dyDescent="0.35">
      <c r="A790" s="116" t="s">
        <v>1124</v>
      </c>
      <c r="B790" s="117"/>
      <c r="C790" s="118"/>
      <c r="D790" s="118"/>
      <c r="E790" s="58" t="str">
        <f>IF(ISBLANK(D790),"",INDEX(ΑΜΚ,MATCH(D790,Data!$F$2:$F$999,0),1))</f>
        <v/>
      </c>
      <c r="F790" s="58" t="str">
        <f t="shared" si="12"/>
        <v/>
      </c>
      <c r="G790" s="59"/>
    </row>
    <row r="791" spans="1:7" ht="14.25" customHeight="1" x14ac:dyDescent="0.35">
      <c r="A791" s="116" t="s">
        <v>1124</v>
      </c>
      <c r="B791" s="117"/>
      <c r="C791" s="118"/>
      <c r="D791" s="118"/>
      <c r="E791" s="58" t="str">
        <f>IF(ISBLANK(D791),"",INDEX(ΑΜΚ,MATCH(D791,Data!$F$2:$F$999,0),1))</f>
        <v/>
      </c>
      <c r="F791" s="58" t="str">
        <f t="shared" si="12"/>
        <v/>
      </c>
      <c r="G791" s="59"/>
    </row>
    <row r="792" spans="1:7" ht="14.25" customHeight="1" x14ac:dyDescent="0.35">
      <c r="A792" s="116" t="s">
        <v>1124</v>
      </c>
      <c r="B792" s="117"/>
      <c r="C792" s="118"/>
      <c r="D792" s="118"/>
      <c r="E792" s="58" t="str">
        <f>IF(ISBLANK(D792),"",INDEX(ΑΜΚ,MATCH(D792,Data!$F$2:$F$999,0),1))</f>
        <v/>
      </c>
      <c r="F792" s="58" t="str">
        <f t="shared" si="12"/>
        <v/>
      </c>
      <c r="G792" s="59"/>
    </row>
    <row r="793" spans="1:7" ht="14.25" customHeight="1" x14ac:dyDescent="0.35">
      <c r="A793" s="116" t="s">
        <v>1124</v>
      </c>
      <c r="B793" s="117"/>
      <c r="C793" s="118"/>
      <c r="D793" s="118"/>
      <c r="E793" s="58" t="str">
        <f>IF(ISBLANK(D793),"",INDEX(ΑΜΚ,MATCH(D793,Data!$F$2:$F$999,0),1))</f>
        <v/>
      </c>
      <c r="F793" s="58" t="str">
        <f t="shared" si="12"/>
        <v/>
      </c>
      <c r="G793" s="59"/>
    </row>
    <row r="794" spans="1:7" ht="14.25" customHeight="1" x14ac:dyDescent="0.35">
      <c r="A794" s="116" t="s">
        <v>1124</v>
      </c>
      <c r="B794" s="117"/>
      <c r="C794" s="118"/>
      <c r="D794" s="118"/>
      <c r="E794" s="58" t="str">
        <f>IF(ISBLANK(D794),"",INDEX(ΑΜΚ,MATCH(D794,Data!$F$2:$F$999,0),1))</f>
        <v/>
      </c>
      <c r="F794" s="58" t="str">
        <f t="shared" si="12"/>
        <v/>
      </c>
      <c r="G794" s="59"/>
    </row>
    <row r="795" spans="1:7" ht="14.25" customHeight="1" x14ac:dyDescent="0.35">
      <c r="A795" s="116" t="s">
        <v>1124</v>
      </c>
      <c r="B795" s="117"/>
      <c r="C795" s="118"/>
      <c r="D795" s="118"/>
      <c r="E795" s="58" t="str">
        <f>IF(ISBLANK(D795),"",INDEX(ΑΜΚ,MATCH(D795,Data!$F$2:$F$999,0),1))</f>
        <v/>
      </c>
      <c r="F795" s="58" t="str">
        <f t="shared" si="12"/>
        <v/>
      </c>
      <c r="G795" s="59"/>
    </row>
    <row r="796" spans="1:7" ht="14.25" customHeight="1" x14ac:dyDescent="0.35">
      <c r="A796" s="116" t="s">
        <v>1124</v>
      </c>
      <c r="B796" s="117"/>
      <c r="C796" s="118"/>
      <c r="D796" s="118"/>
      <c r="E796" s="58" t="str">
        <f>IF(ISBLANK(D796),"",INDEX(ΑΜΚ,MATCH(D796,Data!$F$2:$F$999,0),1))</f>
        <v/>
      </c>
      <c r="F796" s="58" t="str">
        <f t="shared" si="12"/>
        <v/>
      </c>
      <c r="G796" s="59"/>
    </row>
    <row r="797" spans="1:7" ht="14.25" customHeight="1" x14ac:dyDescent="0.35">
      <c r="A797" s="116" t="s">
        <v>1124</v>
      </c>
      <c r="B797" s="117"/>
      <c r="C797" s="118"/>
      <c r="D797" s="118"/>
      <c r="E797" s="58" t="str">
        <f>IF(ISBLANK(D797),"",INDEX(ΑΜΚ,MATCH(D797,Data!$F$2:$F$999,0),1))</f>
        <v/>
      </c>
      <c r="F797" s="58" t="str">
        <f t="shared" si="12"/>
        <v/>
      </c>
      <c r="G797" s="59"/>
    </row>
    <row r="798" spans="1:7" ht="14.25" customHeight="1" x14ac:dyDescent="0.35">
      <c r="A798" s="116" t="s">
        <v>1124</v>
      </c>
      <c r="B798" s="117"/>
      <c r="C798" s="118"/>
      <c r="D798" s="118"/>
      <c r="E798" s="58" t="str">
        <f>IF(ISBLANK(D798),"",INDEX(ΑΜΚ,MATCH(D798,Data!$F$2:$F$999,0),1))</f>
        <v/>
      </c>
      <c r="F798" s="58" t="str">
        <f t="shared" si="12"/>
        <v/>
      </c>
      <c r="G798" s="59"/>
    </row>
    <row r="799" spans="1:7" ht="14.25" customHeight="1" x14ac:dyDescent="0.35">
      <c r="A799" s="116" t="s">
        <v>1124</v>
      </c>
      <c r="B799" s="117"/>
      <c r="C799" s="118"/>
      <c r="D799" s="118"/>
      <c r="E799" s="58" t="str">
        <f>IF(ISBLANK(D799),"",INDEX(ΑΜΚ,MATCH(D799,Data!$F$2:$F$999,0),1))</f>
        <v/>
      </c>
      <c r="F799" s="58" t="str">
        <f t="shared" si="12"/>
        <v/>
      </c>
      <c r="G799" s="59"/>
    </row>
    <row r="800" spans="1:7" ht="14.25" customHeight="1" x14ac:dyDescent="0.35">
      <c r="A800" s="116" t="s">
        <v>1124</v>
      </c>
      <c r="B800" s="117"/>
      <c r="C800" s="118"/>
      <c r="D800" s="118"/>
      <c r="E800" s="58" t="str">
        <f>IF(ISBLANK(D800),"",INDEX(ΑΜΚ,MATCH(D800,Data!$F$2:$F$999,0),1))</f>
        <v/>
      </c>
      <c r="F800" s="58" t="str">
        <f t="shared" si="12"/>
        <v/>
      </c>
      <c r="G800" s="59"/>
    </row>
    <row r="801" spans="1:7" ht="14.25" customHeight="1" x14ac:dyDescent="0.35">
      <c r="A801" s="116" t="s">
        <v>1124</v>
      </c>
      <c r="B801" s="117"/>
      <c r="C801" s="118"/>
      <c r="D801" s="118"/>
      <c r="E801" s="58" t="str">
        <f>IF(ISBLANK(D801),"",INDEX(ΑΜΚ,MATCH(D801,Data!$F$2:$F$999,0),1))</f>
        <v/>
      </c>
      <c r="F801" s="58" t="str">
        <f t="shared" si="12"/>
        <v/>
      </c>
      <c r="G801" s="59"/>
    </row>
    <row r="802" spans="1:7" ht="14.25" customHeight="1" x14ac:dyDescent="0.35">
      <c r="A802" s="116" t="s">
        <v>1124</v>
      </c>
      <c r="B802" s="117"/>
      <c r="C802" s="118"/>
      <c r="D802" s="118"/>
      <c r="E802" s="58" t="str">
        <f>IF(ISBLANK(D802),"",INDEX(ΑΜΚ,MATCH(D802,Data!$F$2:$F$999,0),1))</f>
        <v/>
      </c>
      <c r="F802" s="58" t="str">
        <f t="shared" si="12"/>
        <v/>
      </c>
      <c r="G802" s="59"/>
    </row>
    <row r="803" spans="1:7" ht="14.25" customHeight="1" x14ac:dyDescent="0.35">
      <c r="A803" s="116" t="s">
        <v>1124</v>
      </c>
      <c r="B803" s="117"/>
      <c r="C803" s="118"/>
      <c r="D803" s="118"/>
      <c r="E803" s="58" t="str">
        <f>IF(ISBLANK(D803),"",INDEX(ΑΜΚ,MATCH(D803,Data!$F$2:$F$999,0),1))</f>
        <v/>
      </c>
      <c r="F803" s="58" t="str">
        <f t="shared" si="12"/>
        <v/>
      </c>
      <c r="G803" s="59"/>
    </row>
    <row r="804" spans="1:7" ht="14.25" customHeight="1" x14ac:dyDescent="0.35">
      <c r="A804" s="116" t="s">
        <v>1124</v>
      </c>
      <c r="B804" s="117"/>
      <c r="C804" s="118"/>
      <c r="D804" s="118"/>
      <c r="E804" s="58" t="str">
        <f>IF(ISBLANK(D804),"",INDEX(ΑΜΚ,MATCH(D804,Data!$F$2:$F$999,0),1))</f>
        <v/>
      </c>
      <c r="F804" s="58" t="str">
        <f t="shared" si="12"/>
        <v/>
      </c>
      <c r="G804" s="59"/>
    </row>
    <row r="805" spans="1:7" ht="14.25" customHeight="1" x14ac:dyDescent="0.35">
      <c r="A805" s="116" t="s">
        <v>1124</v>
      </c>
      <c r="B805" s="117"/>
      <c r="C805" s="118"/>
      <c r="D805" s="118"/>
      <c r="E805" s="58" t="str">
        <f>IF(ISBLANK(D805),"",INDEX(ΑΜΚ,MATCH(D805,Data!$F$2:$F$999,0),1))</f>
        <v/>
      </c>
      <c r="F805" s="58" t="str">
        <f t="shared" si="12"/>
        <v/>
      </c>
      <c r="G805" s="59"/>
    </row>
    <row r="806" spans="1:7" ht="14.25" customHeight="1" x14ac:dyDescent="0.35">
      <c r="A806" s="116" t="s">
        <v>1124</v>
      </c>
      <c r="B806" s="117"/>
      <c r="C806" s="118"/>
      <c r="D806" s="118"/>
      <c r="E806" s="58" t="str">
        <f>IF(ISBLANK(D806),"",INDEX(ΑΜΚ,MATCH(D806,Data!$F$2:$F$999,0),1))</f>
        <v/>
      </c>
      <c r="F806" s="58" t="str">
        <f t="shared" si="12"/>
        <v/>
      </c>
      <c r="G806" s="59"/>
    </row>
    <row r="807" spans="1:7" ht="14.25" customHeight="1" x14ac:dyDescent="0.35">
      <c r="A807" s="116" t="s">
        <v>1124</v>
      </c>
      <c r="B807" s="117"/>
      <c r="C807" s="118"/>
      <c r="D807" s="118"/>
      <c r="E807" s="58" t="str">
        <f>IF(ISBLANK(D807),"",INDEX(ΑΜΚ,MATCH(D807,Data!$F$2:$F$999,0),1))</f>
        <v/>
      </c>
      <c r="F807" s="58" t="str">
        <f t="shared" si="12"/>
        <v/>
      </c>
      <c r="G807" s="59"/>
    </row>
    <row r="808" spans="1:7" ht="14.25" customHeight="1" x14ac:dyDescent="0.35">
      <c r="A808" s="116" t="s">
        <v>1124</v>
      </c>
      <c r="B808" s="117"/>
      <c r="C808" s="118"/>
      <c r="D808" s="118"/>
      <c r="E808" s="58" t="str">
        <f>IF(ISBLANK(D808),"",INDEX(ΑΜΚ,MATCH(D808,Data!$F$2:$F$999,0),1))</f>
        <v/>
      </c>
      <c r="F808" s="58" t="str">
        <f t="shared" si="12"/>
        <v/>
      </c>
      <c r="G808" s="59"/>
    </row>
    <row r="809" spans="1:7" ht="14.25" customHeight="1" x14ac:dyDescent="0.35">
      <c r="A809" s="116" t="s">
        <v>1124</v>
      </c>
      <c r="B809" s="117"/>
      <c r="C809" s="118"/>
      <c r="D809" s="118"/>
      <c r="E809" s="58" t="str">
        <f>IF(ISBLANK(D809),"",INDEX(ΑΜΚ,MATCH(D809,Data!$F$2:$F$999,0),1))</f>
        <v/>
      </c>
      <c r="F809" s="58" t="str">
        <f t="shared" si="12"/>
        <v/>
      </c>
      <c r="G809" s="59"/>
    </row>
    <row r="810" spans="1:7" ht="14.25" customHeight="1" x14ac:dyDescent="0.35">
      <c r="A810" s="116" t="s">
        <v>1124</v>
      </c>
      <c r="B810" s="117"/>
      <c r="C810" s="118"/>
      <c r="D810" s="118"/>
      <c r="E810" s="58" t="str">
        <f>IF(ISBLANK(D810),"",INDEX(ΑΜΚ,MATCH(D810,Data!$F$2:$F$999,0),1))</f>
        <v/>
      </c>
      <c r="F810" s="58" t="str">
        <f t="shared" si="12"/>
        <v/>
      </c>
      <c r="G810" s="59"/>
    </row>
    <row r="811" spans="1:7" ht="14.25" customHeight="1" x14ac:dyDescent="0.35">
      <c r="A811" s="116" t="s">
        <v>1124</v>
      </c>
      <c r="B811" s="117"/>
      <c r="C811" s="118"/>
      <c r="D811" s="118"/>
      <c r="E811" s="58" t="str">
        <f>IF(ISBLANK(D811),"",INDEX(ΑΜΚ,MATCH(D811,Data!$F$2:$F$999,0),1))</f>
        <v/>
      </c>
      <c r="F811" s="58" t="str">
        <f t="shared" si="12"/>
        <v/>
      </c>
      <c r="G811" s="59"/>
    </row>
    <row r="812" spans="1:7" ht="14.25" customHeight="1" x14ac:dyDescent="0.35">
      <c r="A812" s="116" t="s">
        <v>1124</v>
      </c>
      <c r="B812" s="117"/>
      <c r="C812" s="118"/>
      <c r="D812" s="118"/>
      <c r="E812" s="58" t="str">
        <f>IF(ISBLANK(D812),"",INDEX(ΑΜΚ,MATCH(D812,Data!$F$2:$F$999,0),1))</f>
        <v/>
      </c>
      <c r="F812" s="58" t="str">
        <f t="shared" si="12"/>
        <v/>
      </c>
      <c r="G812" s="59"/>
    </row>
    <row r="813" spans="1:7" ht="14.25" customHeight="1" x14ac:dyDescent="0.35">
      <c r="A813" s="116" t="s">
        <v>1124</v>
      </c>
      <c r="B813" s="117"/>
      <c r="C813" s="118"/>
      <c r="D813" s="118"/>
      <c r="E813" s="58" t="str">
        <f>IF(ISBLANK(D813),"",INDEX(ΑΜΚ,MATCH(D813,Data!$F$2:$F$999,0),1))</f>
        <v/>
      </c>
      <c r="F813" s="58" t="str">
        <f t="shared" si="12"/>
        <v/>
      </c>
      <c r="G813" s="59"/>
    </row>
    <row r="814" spans="1:7" ht="14.25" customHeight="1" x14ac:dyDescent="0.35">
      <c r="A814" s="116" t="s">
        <v>1124</v>
      </c>
      <c r="B814" s="117"/>
      <c r="C814" s="118"/>
      <c r="D814" s="118"/>
      <c r="E814" s="58" t="str">
        <f>IF(ISBLANK(D814),"",INDEX(ΑΜΚ,MATCH(D814,Data!$F$2:$F$999,0),1))</f>
        <v/>
      </c>
      <c r="F814" s="58" t="str">
        <f t="shared" si="12"/>
        <v/>
      </c>
      <c r="G814" s="59"/>
    </row>
    <row r="815" spans="1:7" ht="14.25" customHeight="1" x14ac:dyDescent="0.35">
      <c r="A815" s="116" t="s">
        <v>1124</v>
      </c>
      <c r="B815" s="117"/>
      <c r="C815" s="118"/>
      <c r="D815" s="118"/>
      <c r="E815" s="58" t="str">
        <f>IF(ISBLANK(D815),"",INDEX(ΑΜΚ,MATCH(D815,Data!$F$2:$F$999,0),1))</f>
        <v/>
      </c>
      <c r="F815" s="58" t="str">
        <f t="shared" si="12"/>
        <v/>
      </c>
      <c r="G815" s="59"/>
    </row>
    <row r="816" spans="1:7" ht="14.25" customHeight="1" x14ac:dyDescent="0.35">
      <c r="A816" s="116" t="s">
        <v>1124</v>
      </c>
      <c r="B816" s="117"/>
      <c r="C816" s="118"/>
      <c r="D816" s="118"/>
      <c r="E816" s="58" t="str">
        <f>IF(ISBLANK(D816),"",INDEX(ΑΜΚ,MATCH(D816,Data!$F$2:$F$999,0),1))</f>
        <v/>
      </c>
      <c r="F816" s="58" t="str">
        <f t="shared" si="12"/>
        <v/>
      </c>
      <c r="G816" s="59"/>
    </row>
    <row r="817" spans="1:7" ht="14.25" customHeight="1" x14ac:dyDescent="0.35">
      <c r="A817" s="116" t="s">
        <v>1124</v>
      </c>
      <c r="B817" s="117"/>
      <c r="C817" s="118"/>
      <c r="D817" s="118"/>
      <c r="E817" s="58" t="str">
        <f>IF(ISBLANK(D817),"",INDEX(ΑΜΚ,MATCH(D817,Data!$F$2:$F$999,0),1))</f>
        <v/>
      </c>
      <c r="F817" s="58" t="str">
        <f t="shared" si="12"/>
        <v/>
      </c>
      <c r="G817" s="59"/>
    </row>
    <row r="818" spans="1:7" ht="14.25" customHeight="1" x14ac:dyDescent="0.35">
      <c r="A818" s="116" t="s">
        <v>1124</v>
      </c>
      <c r="B818" s="117"/>
      <c r="C818" s="118"/>
      <c r="D818" s="118"/>
      <c r="E818" s="58" t="str">
        <f>IF(ISBLANK(D818),"",INDEX(ΑΜΚ,MATCH(D818,Data!$F$2:$F$999,0),1))</f>
        <v/>
      </c>
      <c r="F818" s="58" t="str">
        <f t="shared" si="12"/>
        <v/>
      </c>
      <c r="G818" s="59"/>
    </row>
    <row r="819" spans="1:7" ht="14.25" customHeight="1" x14ac:dyDescent="0.35">
      <c r="A819" s="116" t="s">
        <v>1124</v>
      </c>
      <c r="B819" s="117"/>
      <c r="C819" s="118"/>
      <c r="D819" s="118"/>
      <c r="E819" s="58" t="str">
        <f>IF(ISBLANK(D819),"",INDEX(ΑΜΚ,MATCH(D819,Data!$F$2:$F$999,0),1))</f>
        <v/>
      </c>
      <c r="F819" s="58" t="str">
        <f t="shared" si="12"/>
        <v/>
      </c>
      <c r="G819" s="59"/>
    </row>
    <row r="820" spans="1:7" ht="14.25" customHeight="1" x14ac:dyDescent="0.35">
      <c r="A820" s="116" t="s">
        <v>1124</v>
      </c>
      <c r="B820" s="117"/>
      <c r="C820" s="118"/>
      <c r="D820" s="118"/>
      <c r="E820" s="58" t="str">
        <f>IF(ISBLANK(D820),"",INDEX(ΑΜΚ,MATCH(D820,Data!$F$2:$F$999,0),1))</f>
        <v/>
      </c>
      <c r="F820" s="58" t="str">
        <f t="shared" si="12"/>
        <v/>
      </c>
      <c r="G820" s="59"/>
    </row>
    <row r="821" spans="1:7" ht="14.25" customHeight="1" x14ac:dyDescent="0.35">
      <c r="A821" s="116" t="s">
        <v>1124</v>
      </c>
      <c r="B821" s="117"/>
      <c r="C821" s="118"/>
      <c r="D821" s="118"/>
      <c r="E821" s="58" t="str">
        <f>IF(ISBLANK(D821),"",INDEX(ΑΜΚ,MATCH(D821,Data!$F$2:$F$999,0),1))</f>
        <v/>
      </c>
      <c r="F821" s="58" t="str">
        <f t="shared" si="12"/>
        <v/>
      </c>
      <c r="G821" s="59"/>
    </row>
    <row r="822" spans="1:7" ht="14.25" customHeight="1" x14ac:dyDescent="0.35">
      <c r="A822" s="116" t="s">
        <v>1124</v>
      </c>
      <c r="B822" s="117"/>
      <c r="C822" s="118"/>
      <c r="D822" s="118"/>
      <c r="E822" s="58" t="str">
        <f>IF(ISBLANK(D822),"",INDEX(ΑΜΚ,MATCH(D822,Data!$F$2:$F$999,0),1))</f>
        <v/>
      </c>
      <c r="F822" s="58" t="str">
        <f t="shared" si="12"/>
        <v/>
      </c>
      <c r="G822" s="59"/>
    </row>
    <row r="823" spans="1:7" ht="14.25" customHeight="1" x14ac:dyDescent="0.35">
      <c r="A823" s="116" t="s">
        <v>1124</v>
      </c>
      <c r="B823" s="117"/>
      <c r="C823" s="118"/>
      <c r="D823" s="118"/>
      <c r="E823" s="58" t="str">
        <f>IF(ISBLANK(D823),"",INDEX(ΑΜΚ,MATCH(D823,Data!$F$2:$F$999,0),1))</f>
        <v/>
      </c>
      <c r="F823" s="58" t="str">
        <f t="shared" si="12"/>
        <v/>
      </c>
      <c r="G823" s="59"/>
    </row>
    <row r="824" spans="1:7" ht="14.25" customHeight="1" x14ac:dyDescent="0.35">
      <c r="A824" s="116" t="s">
        <v>1124</v>
      </c>
      <c r="B824" s="117"/>
      <c r="C824" s="118"/>
      <c r="D824" s="118"/>
      <c r="E824" s="58" t="str">
        <f>IF(ISBLANK(D824),"",INDEX(ΑΜΚ,MATCH(D824,Data!$F$2:$F$999,0),1))</f>
        <v/>
      </c>
      <c r="F824" s="58" t="str">
        <f t="shared" si="12"/>
        <v/>
      </c>
      <c r="G824" s="59"/>
    </row>
    <row r="825" spans="1:7" ht="14.25" customHeight="1" x14ac:dyDescent="0.35">
      <c r="A825" s="116" t="s">
        <v>1124</v>
      </c>
      <c r="B825" s="117"/>
      <c r="C825" s="118"/>
      <c r="D825" s="118"/>
      <c r="E825" s="58" t="str">
        <f>IF(ISBLANK(D825),"",INDEX(ΑΜΚ,MATCH(D825,Data!$F$2:$F$999,0),1))</f>
        <v/>
      </c>
      <c r="F825" s="58" t="str">
        <f t="shared" si="12"/>
        <v/>
      </c>
      <c r="G825" s="59"/>
    </row>
    <row r="826" spans="1:7" ht="14.25" customHeight="1" x14ac:dyDescent="0.35">
      <c r="A826" s="116" t="s">
        <v>1124</v>
      </c>
      <c r="B826" s="117"/>
      <c r="C826" s="118"/>
      <c r="D826" s="118"/>
      <c r="E826" s="58" t="str">
        <f>IF(ISBLANK(D826),"",INDEX(ΑΜΚ,MATCH(D826,Data!$F$2:$F$999,0),1))</f>
        <v/>
      </c>
      <c r="F826" s="58" t="str">
        <f t="shared" si="12"/>
        <v/>
      </c>
      <c r="G826" s="59"/>
    </row>
    <row r="827" spans="1:7" ht="14.25" customHeight="1" x14ac:dyDescent="0.35">
      <c r="A827" s="116" t="s">
        <v>1124</v>
      </c>
      <c r="B827" s="117"/>
      <c r="C827" s="118"/>
      <c r="D827" s="118"/>
      <c r="E827" s="58" t="str">
        <f>IF(ISBLANK(D827),"",INDEX(ΑΜΚ,MATCH(D827,Data!$F$2:$F$999,0),1))</f>
        <v/>
      </c>
      <c r="F827" s="58" t="str">
        <f t="shared" si="12"/>
        <v/>
      </c>
      <c r="G827" s="59"/>
    </row>
    <row r="828" spans="1:7" ht="14.25" customHeight="1" x14ac:dyDescent="0.35">
      <c r="A828" s="116" t="s">
        <v>1124</v>
      </c>
      <c r="B828" s="117"/>
      <c r="C828" s="118"/>
      <c r="D828" s="118"/>
      <c r="E828" s="58" t="str">
        <f>IF(ISBLANK(D828),"",INDEX(ΑΜΚ,MATCH(D828,Data!$F$2:$F$999,0),1))</f>
        <v/>
      </c>
      <c r="F828" s="58" t="str">
        <f t="shared" si="12"/>
        <v/>
      </c>
      <c r="G828" s="59"/>
    </row>
    <row r="829" spans="1:7" ht="14.25" customHeight="1" x14ac:dyDescent="0.35">
      <c r="A829" s="116" t="s">
        <v>1124</v>
      </c>
      <c r="B829" s="117"/>
      <c r="C829" s="118"/>
      <c r="D829" s="118"/>
      <c r="E829" s="58" t="str">
        <f>IF(ISBLANK(D829),"",INDEX(ΑΜΚ,MATCH(D829,Data!$F$2:$F$999,0),1))</f>
        <v/>
      </c>
      <c r="F829" s="58" t="str">
        <f t="shared" si="12"/>
        <v/>
      </c>
      <c r="G829" s="59"/>
    </row>
    <row r="830" spans="1:7" ht="14.25" customHeight="1" x14ac:dyDescent="0.35">
      <c r="A830" s="116" t="s">
        <v>1124</v>
      </c>
      <c r="B830" s="117"/>
      <c r="C830" s="118"/>
      <c r="D830" s="118"/>
      <c r="E830" s="58" t="str">
        <f>IF(ISBLANK(D830),"",INDEX(ΑΜΚ,MATCH(D830,Data!$F$2:$F$999,0),1))</f>
        <v/>
      </c>
      <c r="F830" s="58" t="str">
        <f t="shared" si="12"/>
        <v/>
      </c>
      <c r="G830" s="59"/>
    </row>
    <row r="831" spans="1:7" ht="14.25" customHeight="1" x14ac:dyDescent="0.35">
      <c r="A831" s="116" t="s">
        <v>1124</v>
      </c>
      <c r="B831" s="117"/>
      <c r="C831" s="118"/>
      <c r="D831" s="118"/>
      <c r="E831" s="58" t="str">
        <f>IF(ISBLANK(D831),"",INDEX(ΑΜΚ,MATCH(D831,Data!$F$2:$F$999,0),1))</f>
        <v/>
      </c>
      <c r="F831" s="58" t="str">
        <f t="shared" si="12"/>
        <v/>
      </c>
      <c r="G831" s="59"/>
    </row>
    <row r="832" spans="1:7" ht="14.25" customHeight="1" x14ac:dyDescent="0.35">
      <c r="A832" s="116" t="s">
        <v>1124</v>
      </c>
      <c r="B832" s="117"/>
      <c r="C832" s="118"/>
      <c r="D832" s="118"/>
      <c r="E832" s="58" t="str">
        <f>IF(ISBLANK(D832),"",INDEX(ΑΜΚ,MATCH(D832,Data!$F$2:$F$999,0),1))</f>
        <v/>
      </c>
      <c r="F832" s="58" t="str">
        <f t="shared" si="12"/>
        <v/>
      </c>
      <c r="G832" s="59"/>
    </row>
    <row r="833" spans="1:7" ht="14.25" customHeight="1" x14ac:dyDescent="0.35">
      <c r="A833" s="116" t="s">
        <v>1124</v>
      </c>
      <c r="B833" s="117"/>
      <c r="C833" s="118"/>
      <c r="D833" s="118"/>
      <c r="E833" s="58" t="str">
        <f>IF(ISBLANK(D833),"",INDEX(ΑΜΚ,MATCH(D833,Data!$F$2:$F$999,0),1))</f>
        <v/>
      </c>
      <c r="F833" s="58" t="str">
        <f t="shared" si="12"/>
        <v/>
      </c>
      <c r="G833" s="59"/>
    </row>
    <row r="834" spans="1:7" ht="14.25" customHeight="1" x14ac:dyDescent="0.35">
      <c r="A834" s="116" t="s">
        <v>1124</v>
      </c>
      <c r="B834" s="117"/>
      <c r="C834" s="118"/>
      <c r="D834" s="118"/>
      <c r="E834" s="58" t="str">
        <f>IF(ISBLANK(D834),"",INDEX(ΑΜΚ,MATCH(D834,Data!$F$2:$F$999,0),1))</f>
        <v/>
      </c>
      <c r="F834" s="58" t="str">
        <f t="shared" ref="F834:F897" si="13">IF(ISBLANK(C834),"",INDEX(ΚΩΔ_ΜΑΘΗΜ_ΑΙΣΘ_Γ1,MATCH(C834,ΜΑΘΗΜ_ΑΙΣΘ_Γ1,0)))</f>
        <v/>
      </c>
      <c r="G834" s="59"/>
    </row>
    <row r="835" spans="1:7" ht="14.25" customHeight="1" x14ac:dyDescent="0.35">
      <c r="A835" s="116" t="s">
        <v>1124</v>
      </c>
      <c r="B835" s="117"/>
      <c r="C835" s="118"/>
      <c r="D835" s="118"/>
      <c r="E835" s="58" t="str">
        <f>IF(ISBLANK(D835),"",INDEX(ΑΜΚ,MATCH(D835,Data!$F$2:$F$999,0),1))</f>
        <v/>
      </c>
      <c r="F835" s="58" t="str">
        <f t="shared" si="13"/>
        <v/>
      </c>
      <c r="G835" s="59"/>
    </row>
    <row r="836" spans="1:7" ht="14.25" customHeight="1" x14ac:dyDescent="0.35">
      <c r="A836" s="116" t="s">
        <v>1124</v>
      </c>
      <c r="B836" s="117"/>
      <c r="C836" s="118"/>
      <c r="D836" s="118"/>
      <c r="E836" s="58" t="str">
        <f>IF(ISBLANK(D836),"",INDEX(ΑΜΚ,MATCH(D836,Data!$F$2:$F$999,0),1))</f>
        <v/>
      </c>
      <c r="F836" s="58" t="str">
        <f t="shared" si="13"/>
        <v/>
      </c>
      <c r="G836" s="59"/>
    </row>
    <row r="837" spans="1:7" ht="14.25" customHeight="1" x14ac:dyDescent="0.35">
      <c r="A837" s="116" t="s">
        <v>1124</v>
      </c>
      <c r="B837" s="117"/>
      <c r="C837" s="118"/>
      <c r="D837" s="118"/>
      <c r="E837" s="58" t="str">
        <f>IF(ISBLANK(D837),"",INDEX(ΑΜΚ,MATCH(D837,Data!$F$2:$F$999,0),1))</f>
        <v/>
      </c>
      <c r="F837" s="58" t="str">
        <f t="shared" si="13"/>
        <v/>
      </c>
      <c r="G837" s="59"/>
    </row>
    <row r="838" spans="1:7" ht="14.25" customHeight="1" x14ac:dyDescent="0.35">
      <c r="A838" s="116" t="s">
        <v>1124</v>
      </c>
      <c r="B838" s="117"/>
      <c r="C838" s="118"/>
      <c r="D838" s="118"/>
      <c r="E838" s="58" t="str">
        <f>IF(ISBLANK(D838),"",INDEX(ΑΜΚ,MATCH(D838,Data!$F$2:$F$999,0),1))</f>
        <v/>
      </c>
      <c r="F838" s="58" t="str">
        <f t="shared" si="13"/>
        <v/>
      </c>
      <c r="G838" s="59"/>
    </row>
    <row r="839" spans="1:7" ht="14.25" customHeight="1" x14ac:dyDescent="0.35">
      <c r="A839" s="116" t="s">
        <v>1124</v>
      </c>
      <c r="B839" s="117"/>
      <c r="C839" s="118"/>
      <c r="D839" s="118"/>
      <c r="E839" s="58" t="str">
        <f>IF(ISBLANK(D839),"",INDEX(ΑΜΚ,MATCH(D839,Data!$F$2:$F$999,0),1))</f>
        <v/>
      </c>
      <c r="F839" s="58" t="str">
        <f t="shared" si="13"/>
        <v/>
      </c>
      <c r="G839" s="59"/>
    </row>
    <row r="840" spans="1:7" ht="14.25" customHeight="1" x14ac:dyDescent="0.35">
      <c r="A840" s="116" t="s">
        <v>1124</v>
      </c>
      <c r="B840" s="117"/>
      <c r="C840" s="118"/>
      <c r="D840" s="118"/>
      <c r="E840" s="58" t="str">
        <f>IF(ISBLANK(D840),"",INDEX(ΑΜΚ,MATCH(D840,Data!$F$2:$F$999,0),1))</f>
        <v/>
      </c>
      <c r="F840" s="58" t="str">
        <f t="shared" si="13"/>
        <v/>
      </c>
      <c r="G840" s="59"/>
    </row>
    <row r="841" spans="1:7" ht="14.25" customHeight="1" x14ac:dyDescent="0.35">
      <c r="A841" s="116" t="s">
        <v>1124</v>
      </c>
      <c r="B841" s="117"/>
      <c r="C841" s="118"/>
      <c r="D841" s="118"/>
      <c r="E841" s="58" t="str">
        <f>IF(ISBLANK(D841),"",INDEX(ΑΜΚ,MATCH(D841,Data!$F$2:$F$999,0),1))</f>
        <v/>
      </c>
      <c r="F841" s="58" t="str">
        <f t="shared" si="13"/>
        <v/>
      </c>
      <c r="G841" s="59"/>
    </row>
    <row r="842" spans="1:7" ht="14.25" customHeight="1" x14ac:dyDescent="0.35">
      <c r="A842" s="116" t="s">
        <v>1124</v>
      </c>
      <c r="B842" s="117"/>
      <c r="C842" s="118"/>
      <c r="D842" s="118"/>
      <c r="E842" s="58" t="str">
        <f>IF(ISBLANK(D842),"",INDEX(ΑΜΚ,MATCH(D842,Data!$F$2:$F$999,0),1))</f>
        <v/>
      </c>
      <c r="F842" s="58" t="str">
        <f t="shared" si="13"/>
        <v/>
      </c>
      <c r="G842" s="59"/>
    </row>
    <row r="843" spans="1:7" ht="14.25" customHeight="1" x14ac:dyDescent="0.35">
      <c r="A843" s="116" t="s">
        <v>1124</v>
      </c>
      <c r="B843" s="117"/>
      <c r="C843" s="118"/>
      <c r="D843" s="118"/>
      <c r="E843" s="58" t="str">
        <f>IF(ISBLANK(D843),"",INDEX(ΑΜΚ,MATCH(D843,Data!$F$2:$F$999,0),1))</f>
        <v/>
      </c>
      <c r="F843" s="58" t="str">
        <f t="shared" si="13"/>
        <v/>
      </c>
      <c r="G843" s="59"/>
    </row>
    <row r="844" spans="1:7" ht="14.25" customHeight="1" x14ac:dyDescent="0.35">
      <c r="A844" s="116" t="s">
        <v>1124</v>
      </c>
      <c r="B844" s="117"/>
      <c r="C844" s="118"/>
      <c r="D844" s="118"/>
      <c r="E844" s="58" t="str">
        <f>IF(ISBLANK(D844),"",INDEX(ΑΜΚ,MATCH(D844,Data!$F$2:$F$999,0),1))</f>
        <v/>
      </c>
      <c r="F844" s="58" t="str">
        <f t="shared" si="13"/>
        <v/>
      </c>
      <c r="G844" s="59"/>
    </row>
    <row r="845" spans="1:7" ht="14.25" customHeight="1" x14ac:dyDescent="0.35">
      <c r="A845" s="116" t="s">
        <v>1124</v>
      </c>
      <c r="B845" s="117"/>
      <c r="C845" s="118"/>
      <c r="D845" s="118"/>
      <c r="E845" s="58" t="str">
        <f>IF(ISBLANK(D845),"",INDEX(ΑΜΚ,MATCH(D845,Data!$F$2:$F$999,0),1))</f>
        <v/>
      </c>
      <c r="F845" s="58" t="str">
        <f t="shared" si="13"/>
        <v/>
      </c>
      <c r="G845" s="59"/>
    </row>
    <row r="846" spans="1:7" ht="14.25" customHeight="1" x14ac:dyDescent="0.35">
      <c r="A846" s="116" t="s">
        <v>1124</v>
      </c>
      <c r="B846" s="117"/>
      <c r="C846" s="118"/>
      <c r="D846" s="118"/>
      <c r="E846" s="58" t="str">
        <f>IF(ISBLANK(D846),"",INDEX(ΑΜΚ,MATCH(D846,Data!$F$2:$F$999,0),1))</f>
        <v/>
      </c>
      <c r="F846" s="58" t="str">
        <f t="shared" si="13"/>
        <v/>
      </c>
      <c r="G846" s="59"/>
    </row>
    <row r="847" spans="1:7" ht="14.25" customHeight="1" x14ac:dyDescent="0.35">
      <c r="A847" s="116" t="s">
        <v>1124</v>
      </c>
      <c r="B847" s="117"/>
      <c r="C847" s="118"/>
      <c r="D847" s="118"/>
      <c r="E847" s="58" t="str">
        <f>IF(ISBLANK(D847),"",INDEX(ΑΜΚ,MATCH(D847,Data!$F$2:$F$999,0),1))</f>
        <v/>
      </c>
      <c r="F847" s="58" t="str">
        <f t="shared" si="13"/>
        <v/>
      </c>
      <c r="G847" s="59"/>
    </row>
    <row r="848" spans="1:7" ht="14.25" customHeight="1" x14ac:dyDescent="0.35">
      <c r="A848" s="116" t="s">
        <v>1124</v>
      </c>
      <c r="B848" s="117"/>
      <c r="C848" s="118"/>
      <c r="D848" s="118"/>
      <c r="E848" s="58" t="str">
        <f>IF(ISBLANK(D848),"",INDEX(ΑΜΚ,MATCH(D848,Data!$F$2:$F$999,0),1))</f>
        <v/>
      </c>
      <c r="F848" s="58" t="str">
        <f t="shared" si="13"/>
        <v/>
      </c>
      <c r="G848" s="59"/>
    </row>
    <row r="849" spans="1:7" ht="14.25" customHeight="1" x14ac:dyDescent="0.35">
      <c r="A849" s="116" t="s">
        <v>1124</v>
      </c>
      <c r="B849" s="117"/>
      <c r="C849" s="118"/>
      <c r="D849" s="118"/>
      <c r="E849" s="58" t="str">
        <f>IF(ISBLANK(D849),"",INDEX(ΑΜΚ,MATCH(D849,Data!$F$2:$F$999,0),1))</f>
        <v/>
      </c>
      <c r="F849" s="58" t="str">
        <f t="shared" si="13"/>
        <v/>
      </c>
      <c r="G849" s="59"/>
    </row>
    <row r="850" spans="1:7" ht="14.25" customHeight="1" x14ac:dyDescent="0.35">
      <c r="A850" s="116" t="s">
        <v>1124</v>
      </c>
      <c r="B850" s="117"/>
      <c r="C850" s="118"/>
      <c r="D850" s="118"/>
      <c r="E850" s="58" t="str">
        <f>IF(ISBLANK(D850),"",INDEX(ΑΜΚ,MATCH(D850,Data!$F$2:$F$999,0),1))</f>
        <v/>
      </c>
      <c r="F850" s="58" t="str">
        <f t="shared" si="13"/>
        <v/>
      </c>
      <c r="G850" s="59"/>
    </row>
    <row r="851" spans="1:7" ht="14.25" customHeight="1" x14ac:dyDescent="0.35">
      <c r="A851" s="116" t="s">
        <v>1124</v>
      </c>
      <c r="B851" s="117"/>
      <c r="C851" s="118"/>
      <c r="D851" s="118"/>
      <c r="E851" s="58" t="str">
        <f>IF(ISBLANK(D851),"",INDEX(ΑΜΚ,MATCH(D851,Data!$F$2:$F$999,0),1))</f>
        <v/>
      </c>
      <c r="F851" s="58" t="str">
        <f t="shared" si="13"/>
        <v/>
      </c>
      <c r="G851" s="59"/>
    </row>
    <row r="852" spans="1:7" ht="14.25" customHeight="1" x14ac:dyDescent="0.35">
      <c r="A852" s="116" t="s">
        <v>1124</v>
      </c>
      <c r="B852" s="117"/>
      <c r="C852" s="118"/>
      <c r="D852" s="118"/>
      <c r="E852" s="58" t="str">
        <f>IF(ISBLANK(D852),"",INDEX(ΑΜΚ,MATCH(D852,Data!$F$2:$F$999,0),1))</f>
        <v/>
      </c>
      <c r="F852" s="58" t="str">
        <f t="shared" si="13"/>
        <v/>
      </c>
      <c r="G852" s="59"/>
    </row>
    <row r="853" spans="1:7" ht="14.25" customHeight="1" x14ac:dyDescent="0.35">
      <c r="A853" s="116" t="s">
        <v>1124</v>
      </c>
      <c r="B853" s="117"/>
      <c r="C853" s="118"/>
      <c r="D853" s="118"/>
      <c r="E853" s="58" t="str">
        <f>IF(ISBLANK(D853),"",INDEX(ΑΜΚ,MATCH(D853,Data!$F$2:$F$999,0),1))</f>
        <v/>
      </c>
      <c r="F853" s="58" t="str">
        <f t="shared" si="13"/>
        <v/>
      </c>
      <c r="G853" s="59"/>
    </row>
    <row r="854" spans="1:7" ht="14.25" customHeight="1" x14ac:dyDescent="0.35">
      <c r="A854" s="116" t="s">
        <v>1124</v>
      </c>
      <c r="B854" s="117"/>
      <c r="C854" s="118"/>
      <c r="D854" s="118"/>
      <c r="E854" s="58" t="str">
        <f>IF(ISBLANK(D854),"",INDEX(ΑΜΚ,MATCH(D854,Data!$F$2:$F$999,0),1))</f>
        <v/>
      </c>
      <c r="F854" s="58" t="str">
        <f t="shared" si="13"/>
        <v/>
      </c>
      <c r="G854" s="59"/>
    </row>
    <row r="855" spans="1:7" ht="14.25" customHeight="1" x14ac:dyDescent="0.35">
      <c r="A855" s="116" t="s">
        <v>1124</v>
      </c>
      <c r="B855" s="117"/>
      <c r="C855" s="118"/>
      <c r="D855" s="118"/>
      <c r="E855" s="58" t="str">
        <f>IF(ISBLANK(D855),"",INDEX(ΑΜΚ,MATCH(D855,Data!$F$2:$F$999,0),1))</f>
        <v/>
      </c>
      <c r="F855" s="58" t="str">
        <f t="shared" si="13"/>
        <v/>
      </c>
      <c r="G855" s="59"/>
    </row>
    <row r="856" spans="1:7" ht="14.25" customHeight="1" x14ac:dyDescent="0.35">
      <c r="A856" s="116" t="s">
        <v>1124</v>
      </c>
      <c r="B856" s="117"/>
      <c r="C856" s="118"/>
      <c r="D856" s="118"/>
      <c r="E856" s="58" t="str">
        <f>IF(ISBLANK(D856),"",INDEX(ΑΜΚ,MATCH(D856,Data!$F$2:$F$999,0),1))</f>
        <v/>
      </c>
      <c r="F856" s="58" t="str">
        <f t="shared" si="13"/>
        <v/>
      </c>
      <c r="G856" s="59"/>
    </row>
    <row r="857" spans="1:7" ht="14.25" customHeight="1" x14ac:dyDescent="0.35">
      <c r="A857" s="116" t="s">
        <v>1124</v>
      </c>
      <c r="B857" s="117"/>
      <c r="C857" s="118"/>
      <c r="D857" s="118"/>
      <c r="E857" s="58" t="str">
        <f>IF(ISBLANK(D857),"",INDEX(ΑΜΚ,MATCH(D857,Data!$F$2:$F$999,0),1))</f>
        <v/>
      </c>
      <c r="F857" s="58" t="str">
        <f t="shared" si="13"/>
        <v/>
      </c>
      <c r="G857" s="59"/>
    </row>
    <row r="858" spans="1:7" ht="14.25" customHeight="1" x14ac:dyDescent="0.35">
      <c r="A858" s="116" t="s">
        <v>1124</v>
      </c>
      <c r="B858" s="117"/>
      <c r="C858" s="118"/>
      <c r="D858" s="118"/>
      <c r="E858" s="58" t="str">
        <f>IF(ISBLANK(D858),"",INDEX(ΑΜΚ,MATCH(D858,Data!$F$2:$F$999,0),1))</f>
        <v/>
      </c>
      <c r="F858" s="58" t="str">
        <f t="shared" si="13"/>
        <v/>
      </c>
      <c r="G858" s="59"/>
    </row>
    <row r="859" spans="1:7" ht="14.25" customHeight="1" x14ac:dyDescent="0.35">
      <c r="A859" s="116" t="s">
        <v>1124</v>
      </c>
      <c r="B859" s="117"/>
      <c r="C859" s="118"/>
      <c r="D859" s="118"/>
      <c r="E859" s="58" t="str">
        <f>IF(ISBLANK(D859),"",INDEX(ΑΜΚ,MATCH(D859,Data!$F$2:$F$999,0),1))</f>
        <v/>
      </c>
      <c r="F859" s="58" t="str">
        <f t="shared" si="13"/>
        <v/>
      </c>
      <c r="G859" s="59"/>
    </row>
    <row r="860" spans="1:7" ht="14.25" customHeight="1" x14ac:dyDescent="0.35">
      <c r="A860" s="116" t="s">
        <v>1124</v>
      </c>
      <c r="B860" s="117"/>
      <c r="C860" s="118"/>
      <c r="D860" s="118"/>
      <c r="E860" s="58" t="str">
        <f>IF(ISBLANK(D860),"",INDEX(ΑΜΚ,MATCH(D860,Data!$F$2:$F$999,0),1))</f>
        <v/>
      </c>
      <c r="F860" s="58" t="str">
        <f t="shared" si="13"/>
        <v/>
      </c>
      <c r="G860" s="59"/>
    </row>
    <row r="861" spans="1:7" ht="14.25" customHeight="1" x14ac:dyDescent="0.35">
      <c r="A861" s="116" t="s">
        <v>1124</v>
      </c>
      <c r="B861" s="117"/>
      <c r="C861" s="118"/>
      <c r="D861" s="118"/>
      <c r="E861" s="58" t="str">
        <f>IF(ISBLANK(D861),"",INDEX(ΑΜΚ,MATCH(D861,Data!$F$2:$F$999,0),1))</f>
        <v/>
      </c>
      <c r="F861" s="58" t="str">
        <f t="shared" si="13"/>
        <v/>
      </c>
      <c r="G861" s="59"/>
    </row>
    <row r="862" spans="1:7" ht="14.25" customHeight="1" x14ac:dyDescent="0.35">
      <c r="A862" s="116" t="s">
        <v>1124</v>
      </c>
      <c r="B862" s="117"/>
      <c r="C862" s="118"/>
      <c r="D862" s="118"/>
      <c r="E862" s="58" t="str">
        <f>IF(ISBLANK(D862),"",INDEX(ΑΜΚ,MATCH(D862,Data!$F$2:$F$999,0),1))</f>
        <v/>
      </c>
      <c r="F862" s="58" t="str">
        <f t="shared" si="13"/>
        <v/>
      </c>
      <c r="G862" s="59"/>
    </row>
    <row r="863" spans="1:7" ht="14.25" customHeight="1" x14ac:dyDescent="0.35">
      <c r="A863" s="116" t="s">
        <v>1124</v>
      </c>
      <c r="B863" s="117"/>
      <c r="C863" s="118"/>
      <c r="D863" s="118"/>
      <c r="E863" s="58" t="str">
        <f>IF(ISBLANK(D863),"",INDEX(ΑΜΚ,MATCH(D863,Data!$F$2:$F$999,0),1))</f>
        <v/>
      </c>
      <c r="F863" s="58" t="str">
        <f t="shared" si="13"/>
        <v/>
      </c>
      <c r="G863" s="59"/>
    </row>
    <row r="864" spans="1:7" ht="14.25" customHeight="1" x14ac:dyDescent="0.35">
      <c r="A864" s="116" t="s">
        <v>1124</v>
      </c>
      <c r="B864" s="117"/>
      <c r="C864" s="118"/>
      <c r="D864" s="118"/>
      <c r="E864" s="58" t="str">
        <f>IF(ISBLANK(D864),"",INDEX(ΑΜΚ,MATCH(D864,Data!$F$2:$F$999,0),1))</f>
        <v/>
      </c>
      <c r="F864" s="58" t="str">
        <f t="shared" si="13"/>
        <v/>
      </c>
      <c r="G864" s="59"/>
    </row>
    <row r="865" spans="1:7" ht="14.25" customHeight="1" x14ac:dyDescent="0.35">
      <c r="A865" s="116" t="s">
        <v>1124</v>
      </c>
      <c r="B865" s="117"/>
      <c r="C865" s="118"/>
      <c r="D865" s="118"/>
      <c r="E865" s="58" t="str">
        <f>IF(ISBLANK(D865),"",INDEX(ΑΜΚ,MATCH(D865,Data!$F$2:$F$999,0),1))</f>
        <v/>
      </c>
      <c r="F865" s="58" t="str">
        <f t="shared" si="13"/>
        <v/>
      </c>
      <c r="G865" s="59"/>
    </row>
    <row r="866" spans="1:7" ht="14.25" customHeight="1" x14ac:dyDescent="0.35">
      <c r="A866" s="116" t="s">
        <v>1124</v>
      </c>
      <c r="B866" s="117"/>
      <c r="C866" s="118"/>
      <c r="D866" s="118"/>
      <c r="E866" s="58" t="str">
        <f>IF(ISBLANK(D866),"",INDEX(ΑΜΚ,MATCH(D866,Data!$F$2:$F$999,0),1))</f>
        <v/>
      </c>
      <c r="F866" s="58" t="str">
        <f t="shared" si="13"/>
        <v/>
      </c>
      <c r="G866" s="59"/>
    </row>
    <row r="867" spans="1:7" ht="14.25" customHeight="1" x14ac:dyDescent="0.35">
      <c r="A867" s="116" t="s">
        <v>1124</v>
      </c>
      <c r="B867" s="117"/>
      <c r="C867" s="118"/>
      <c r="D867" s="118"/>
      <c r="E867" s="58" t="str">
        <f>IF(ISBLANK(D867),"",INDEX(ΑΜΚ,MATCH(D867,Data!$F$2:$F$999,0),1))</f>
        <v/>
      </c>
      <c r="F867" s="58" t="str">
        <f t="shared" si="13"/>
        <v/>
      </c>
      <c r="G867" s="59"/>
    </row>
    <row r="868" spans="1:7" ht="14.25" customHeight="1" x14ac:dyDescent="0.35">
      <c r="A868" s="116" t="s">
        <v>1124</v>
      </c>
      <c r="B868" s="117"/>
      <c r="C868" s="118"/>
      <c r="D868" s="118"/>
      <c r="E868" s="58" t="str">
        <f>IF(ISBLANK(D868),"",INDEX(ΑΜΚ,MATCH(D868,Data!$F$2:$F$999,0),1))</f>
        <v/>
      </c>
      <c r="F868" s="58" t="str">
        <f t="shared" si="13"/>
        <v/>
      </c>
      <c r="G868" s="59"/>
    </row>
    <row r="869" spans="1:7" ht="14.25" customHeight="1" x14ac:dyDescent="0.35">
      <c r="A869" s="116" t="s">
        <v>1124</v>
      </c>
      <c r="B869" s="117"/>
      <c r="C869" s="118"/>
      <c r="D869" s="118"/>
      <c r="E869" s="58" t="str">
        <f>IF(ISBLANK(D869),"",INDEX(ΑΜΚ,MATCH(D869,Data!$F$2:$F$999,0),1))</f>
        <v/>
      </c>
      <c r="F869" s="58" t="str">
        <f t="shared" si="13"/>
        <v/>
      </c>
      <c r="G869" s="59"/>
    </row>
    <row r="870" spans="1:7" ht="14.25" customHeight="1" x14ac:dyDescent="0.35">
      <c r="A870" s="116" t="s">
        <v>1124</v>
      </c>
      <c r="B870" s="117"/>
      <c r="C870" s="118"/>
      <c r="D870" s="118"/>
      <c r="E870" s="58" t="str">
        <f>IF(ISBLANK(D870),"",INDEX(ΑΜΚ,MATCH(D870,Data!$F$2:$F$999,0),1))</f>
        <v/>
      </c>
      <c r="F870" s="58" t="str">
        <f t="shared" si="13"/>
        <v/>
      </c>
      <c r="G870" s="59"/>
    </row>
    <row r="871" spans="1:7" ht="14.25" customHeight="1" x14ac:dyDescent="0.35">
      <c r="A871" s="116" t="s">
        <v>1124</v>
      </c>
      <c r="B871" s="117"/>
      <c r="C871" s="118"/>
      <c r="D871" s="118"/>
      <c r="E871" s="58" t="str">
        <f>IF(ISBLANK(D871),"",INDEX(ΑΜΚ,MATCH(D871,Data!$F$2:$F$999,0),1))</f>
        <v/>
      </c>
      <c r="F871" s="58" t="str">
        <f t="shared" si="13"/>
        <v/>
      </c>
      <c r="G871" s="59"/>
    </row>
    <row r="872" spans="1:7" ht="14.25" customHeight="1" x14ac:dyDescent="0.35">
      <c r="A872" s="116" t="s">
        <v>1124</v>
      </c>
      <c r="B872" s="117"/>
      <c r="C872" s="118"/>
      <c r="D872" s="118"/>
      <c r="E872" s="58" t="str">
        <f>IF(ISBLANK(D872),"",INDEX(ΑΜΚ,MATCH(D872,Data!$F$2:$F$999,0),1))</f>
        <v/>
      </c>
      <c r="F872" s="58" t="str">
        <f t="shared" si="13"/>
        <v/>
      </c>
      <c r="G872" s="59"/>
    </row>
    <row r="873" spans="1:7" ht="14.25" customHeight="1" x14ac:dyDescent="0.35">
      <c r="A873" s="116" t="s">
        <v>1124</v>
      </c>
      <c r="B873" s="117"/>
      <c r="C873" s="118"/>
      <c r="D873" s="118"/>
      <c r="E873" s="58" t="str">
        <f>IF(ISBLANK(D873),"",INDEX(ΑΜΚ,MATCH(D873,Data!$F$2:$F$999,0),1))</f>
        <v/>
      </c>
      <c r="F873" s="58" t="str">
        <f t="shared" si="13"/>
        <v/>
      </c>
      <c r="G873" s="59"/>
    </row>
    <row r="874" spans="1:7" ht="14.25" customHeight="1" x14ac:dyDescent="0.35">
      <c r="A874" s="116" t="s">
        <v>1124</v>
      </c>
      <c r="B874" s="117"/>
      <c r="C874" s="118"/>
      <c r="D874" s="118"/>
      <c r="E874" s="58" t="str">
        <f>IF(ISBLANK(D874),"",INDEX(ΑΜΚ,MATCH(D874,Data!$F$2:$F$999,0),1))</f>
        <v/>
      </c>
      <c r="F874" s="58" t="str">
        <f t="shared" si="13"/>
        <v/>
      </c>
      <c r="G874" s="59"/>
    </row>
    <row r="875" spans="1:7" ht="14.25" customHeight="1" x14ac:dyDescent="0.35">
      <c r="A875" s="116" t="s">
        <v>1124</v>
      </c>
      <c r="B875" s="117"/>
      <c r="C875" s="118"/>
      <c r="D875" s="118"/>
      <c r="E875" s="58" t="str">
        <f>IF(ISBLANK(D875),"",INDEX(ΑΜΚ,MATCH(D875,Data!$F$2:$F$999,0),1))</f>
        <v/>
      </c>
      <c r="F875" s="58" t="str">
        <f t="shared" si="13"/>
        <v/>
      </c>
      <c r="G875" s="59"/>
    </row>
    <row r="876" spans="1:7" ht="14.25" customHeight="1" x14ac:dyDescent="0.35">
      <c r="A876" s="116" t="s">
        <v>1124</v>
      </c>
      <c r="B876" s="117"/>
      <c r="C876" s="118"/>
      <c r="D876" s="118"/>
      <c r="E876" s="58" t="str">
        <f>IF(ISBLANK(D876),"",INDEX(ΑΜΚ,MATCH(D876,Data!$F$2:$F$999,0),1))</f>
        <v/>
      </c>
      <c r="F876" s="58" t="str">
        <f t="shared" si="13"/>
        <v/>
      </c>
      <c r="G876" s="59"/>
    </row>
    <row r="877" spans="1:7" ht="14.25" customHeight="1" x14ac:dyDescent="0.35">
      <c r="A877" s="116" t="s">
        <v>1124</v>
      </c>
      <c r="B877" s="117"/>
      <c r="C877" s="118"/>
      <c r="D877" s="118"/>
      <c r="E877" s="58" t="str">
        <f>IF(ISBLANK(D877),"",INDEX(ΑΜΚ,MATCH(D877,Data!$F$2:$F$999,0),1))</f>
        <v/>
      </c>
      <c r="F877" s="58" t="str">
        <f t="shared" si="13"/>
        <v/>
      </c>
      <c r="G877" s="59"/>
    </row>
    <row r="878" spans="1:7" ht="14.25" customHeight="1" x14ac:dyDescent="0.35">
      <c r="A878" s="116" t="s">
        <v>1124</v>
      </c>
      <c r="B878" s="117"/>
      <c r="C878" s="118"/>
      <c r="D878" s="118"/>
      <c r="E878" s="58" t="str">
        <f>IF(ISBLANK(D878),"",INDEX(ΑΜΚ,MATCH(D878,Data!$F$2:$F$999,0),1))</f>
        <v/>
      </c>
      <c r="F878" s="58" t="str">
        <f t="shared" si="13"/>
        <v/>
      </c>
      <c r="G878" s="59"/>
    </row>
    <row r="879" spans="1:7" ht="14.25" customHeight="1" x14ac:dyDescent="0.35">
      <c r="A879" s="116" t="s">
        <v>1124</v>
      </c>
      <c r="B879" s="117"/>
      <c r="C879" s="118"/>
      <c r="D879" s="118"/>
      <c r="E879" s="58" t="str">
        <f>IF(ISBLANK(D879),"",INDEX(ΑΜΚ,MATCH(D879,Data!$F$2:$F$999,0),1))</f>
        <v/>
      </c>
      <c r="F879" s="58" t="str">
        <f t="shared" si="13"/>
        <v/>
      </c>
      <c r="G879" s="59"/>
    </row>
    <row r="880" spans="1:7" ht="14.25" customHeight="1" x14ac:dyDescent="0.35">
      <c r="A880" s="116" t="s">
        <v>1124</v>
      </c>
      <c r="B880" s="117"/>
      <c r="C880" s="118"/>
      <c r="D880" s="118"/>
      <c r="E880" s="58" t="str">
        <f>IF(ISBLANK(D880),"",INDEX(ΑΜΚ,MATCH(D880,Data!$F$2:$F$999,0),1))</f>
        <v/>
      </c>
      <c r="F880" s="58" t="str">
        <f t="shared" si="13"/>
        <v/>
      </c>
      <c r="G880" s="59"/>
    </row>
    <row r="881" spans="1:7" ht="14.25" customHeight="1" x14ac:dyDescent="0.35">
      <c r="A881" s="116" t="s">
        <v>1124</v>
      </c>
      <c r="B881" s="117"/>
      <c r="C881" s="118"/>
      <c r="D881" s="118"/>
      <c r="E881" s="58" t="str">
        <f>IF(ISBLANK(D881),"",INDEX(ΑΜΚ,MATCH(D881,Data!$F$2:$F$999,0),1))</f>
        <v/>
      </c>
      <c r="F881" s="58" t="str">
        <f t="shared" si="13"/>
        <v/>
      </c>
      <c r="G881" s="59"/>
    </row>
    <row r="882" spans="1:7" ht="14.25" customHeight="1" x14ac:dyDescent="0.35">
      <c r="A882" s="116" t="s">
        <v>1124</v>
      </c>
      <c r="B882" s="117"/>
      <c r="C882" s="118"/>
      <c r="D882" s="118"/>
      <c r="E882" s="58" t="str">
        <f>IF(ISBLANK(D882),"",INDEX(ΑΜΚ,MATCH(D882,Data!$F$2:$F$999,0),1))</f>
        <v/>
      </c>
      <c r="F882" s="58" t="str">
        <f t="shared" si="13"/>
        <v/>
      </c>
      <c r="G882" s="59"/>
    </row>
    <row r="883" spans="1:7" ht="14.25" customHeight="1" x14ac:dyDescent="0.35">
      <c r="A883" s="116" t="s">
        <v>1124</v>
      </c>
      <c r="B883" s="117"/>
      <c r="C883" s="118"/>
      <c r="D883" s="118"/>
      <c r="E883" s="58" t="str">
        <f>IF(ISBLANK(D883),"",INDEX(ΑΜΚ,MATCH(D883,Data!$F$2:$F$999,0),1))</f>
        <v/>
      </c>
      <c r="F883" s="58" t="str">
        <f t="shared" si="13"/>
        <v/>
      </c>
      <c r="G883" s="59"/>
    </row>
    <row r="884" spans="1:7" ht="14.25" customHeight="1" x14ac:dyDescent="0.35">
      <c r="A884" s="116" t="s">
        <v>1124</v>
      </c>
      <c r="B884" s="117"/>
      <c r="C884" s="118"/>
      <c r="D884" s="118"/>
      <c r="E884" s="58" t="str">
        <f>IF(ISBLANK(D884),"",INDEX(ΑΜΚ,MATCH(D884,Data!$F$2:$F$999,0),1))</f>
        <v/>
      </c>
      <c r="F884" s="58" t="str">
        <f t="shared" si="13"/>
        <v/>
      </c>
      <c r="G884" s="59"/>
    </row>
    <row r="885" spans="1:7" ht="14.25" customHeight="1" x14ac:dyDescent="0.35">
      <c r="A885" s="116" t="s">
        <v>1124</v>
      </c>
      <c r="B885" s="117"/>
      <c r="C885" s="118"/>
      <c r="D885" s="118"/>
      <c r="E885" s="58" t="str">
        <f>IF(ISBLANK(D885),"",INDEX(ΑΜΚ,MATCH(D885,Data!$F$2:$F$999,0),1))</f>
        <v/>
      </c>
      <c r="F885" s="58" t="str">
        <f t="shared" si="13"/>
        <v/>
      </c>
      <c r="G885" s="59"/>
    </row>
    <row r="886" spans="1:7" ht="14.25" customHeight="1" x14ac:dyDescent="0.35">
      <c r="A886" s="116" t="s">
        <v>1124</v>
      </c>
      <c r="B886" s="117"/>
      <c r="C886" s="118"/>
      <c r="D886" s="118"/>
      <c r="E886" s="58" t="str">
        <f>IF(ISBLANK(D886),"",INDEX(ΑΜΚ,MATCH(D886,Data!$F$2:$F$999,0),1))</f>
        <v/>
      </c>
      <c r="F886" s="58" t="str">
        <f t="shared" si="13"/>
        <v/>
      </c>
      <c r="G886" s="59"/>
    </row>
    <row r="887" spans="1:7" ht="14.25" customHeight="1" x14ac:dyDescent="0.35">
      <c r="A887" s="116" t="s">
        <v>1124</v>
      </c>
      <c r="B887" s="117"/>
      <c r="C887" s="118"/>
      <c r="D887" s="118"/>
      <c r="E887" s="58" t="str">
        <f>IF(ISBLANK(D887),"",INDEX(ΑΜΚ,MATCH(D887,Data!$F$2:$F$999,0),1))</f>
        <v/>
      </c>
      <c r="F887" s="58" t="str">
        <f t="shared" si="13"/>
        <v/>
      </c>
      <c r="G887" s="59"/>
    </row>
    <row r="888" spans="1:7" ht="14.25" customHeight="1" x14ac:dyDescent="0.35">
      <c r="A888" s="116" t="s">
        <v>1124</v>
      </c>
      <c r="B888" s="117"/>
      <c r="C888" s="118"/>
      <c r="D888" s="118"/>
      <c r="E888" s="58" t="str">
        <f>IF(ISBLANK(D888),"",INDEX(ΑΜΚ,MATCH(D888,Data!$F$2:$F$999,0),1))</f>
        <v/>
      </c>
      <c r="F888" s="58" t="str">
        <f t="shared" si="13"/>
        <v/>
      </c>
      <c r="G888" s="59"/>
    </row>
    <row r="889" spans="1:7" ht="14.25" customHeight="1" x14ac:dyDescent="0.35">
      <c r="A889" s="116" t="s">
        <v>1124</v>
      </c>
      <c r="B889" s="117"/>
      <c r="C889" s="118"/>
      <c r="D889" s="118"/>
      <c r="E889" s="58" t="str">
        <f>IF(ISBLANK(D889),"",INDEX(ΑΜΚ,MATCH(D889,Data!$F$2:$F$999,0),1))</f>
        <v/>
      </c>
      <c r="F889" s="58" t="str">
        <f t="shared" si="13"/>
        <v/>
      </c>
      <c r="G889" s="59"/>
    </row>
    <row r="890" spans="1:7" ht="14.25" customHeight="1" x14ac:dyDescent="0.35">
      <c r="A890" s="116" t="s">
        <v>1124</v>
      </c>
      <c r="B890" s="117"/>
      <c r="C890" s="118"/>
      <c r="D890" s="118"/>
      <c r="E890" s="58" t="str">
        <f>IF(ISBLANK(D890),"",INDEX(ΑΜΚ,MATCH(D890,Data!$F$2:$F$999,0),1))</f>
        <v/>
      </c>
      <c r="F890" s="58" t="str">
        <f t="shared" si="13"/>
        <v/>
      </c>
      <c r="G890" s="59"/>
    </row>
    <row r="891" spans="1:7" ht="14.25" customHeight="1" x14ac:dyDescent="0.35">
      <c r="A891" s="116" t="s">
        <v>1124</v>
      </c>
      <c r="B891" s="117"/>
      <c r="C891" s="118"/>
      <c r="D891" s="118"/>
      <c r="E891" s="58" t="str">
        <f>IF(ISBLANK(D891),"",INDEX(ΑΜΚ,MATCH(D891,Data!$F$2:$F$999,0),1))</f>
        <v/>
      </c>
      <c r="F891" s="58" t="str">
        <f t="shared" si="13"/>
        <v/>
      </c>
      <c r="G891" s="59"/>
    </row>
    <row r="892" spans="1:7" ht="14.25" customHeight="1" x14ac:dyDescent="0.35">
      <c r="A892" s="116" t="s">
        <v>1124</v>
      </c>
      <c r="B892" s="117"/>
      <c r="C892" s="118"/>
      <c r="D892" s="118"/>
      <c r="E892" s="58" t="str">
        <f>IF(ISBLANK(D892),"",INDEX(ΑΜΚ,MATCH(D892,Data!$F$2:$F$999,0),1))</f>
        <v/>
      </c>
      <c r="F892" s="58" t="str">
        <f t="shared" si="13"/>
        <v/>
      </c>
      <c r="G892" s="59"/>
    </row>
    <row r="893" spans="1:7" ht="14.25" customHeight="1" x14ac:dyDescent="0.35">
      <c r="A893" s="116" t="s">
        <v>1124</v>
      </c>
      <c r="B893" s="117"/>
      <c r="C893" s="118"/>
      <c r="D893" s="118"/>
      <c r="E893" s="58" t="str">
        <f>IF(ISBLANK(D893),"",INDEX(ΑΜΚ,MATCH(D893,Data!$F$2:$F$999,0),1))</f>
        <v/>
      </c>
      <c r="F893" s="58" t="str">
        <f t="shared" si="13"/>
        <v/>
      </c>
      <c r="G893" s="59"/>
    </row>
    <row r="894" spans="1:7" ht="14.25" customHeight="1" x14ac:dyDescent="0.35">
      <c r="A894" s="116" t="s">
        <v>1124</v>
      </c>
      <c r="B894" s="117"/>
      <c r="C894" s="118"/>
      <c r="D894" s="118"/>
      <c r="E894" s="58" t="str">
        <f>IF(ISBLANK(D894),"",INDEX(ΑΜΚ,MATCH(D894,Data!$F$2:$F$999,0),1))</f>
        <v/>
      </c>
      <c r="F894" s="58" t="str">
        <f t="shared" si="13"/>
        <v/>
      </c>
      <c r="G894" s="59"/>
    </row>
    <row r="895" spans="1:7" ht="14.25" customHeight="1" x14ac:dyDescent="0.35">
      <c r="A895" s="116" t="s">
        <v>1124</v>
      </c>
      <c r="B895" s="117"/>
      <c r="C895" s="118"/>
      <c r="D895" s="118"/>
      <c r="E895" s="58" t="str">
        <f>IF(ISBLANK(D895),"",INDEX(ΑΜΚ,MATCH(D895,Data!$F$2:$F$999,0),1))</f>
        <v/>
      </c>
      <c r="F895" s="58" t="str">
        <f t="shared" si="13"/>
        <v/>
      </c>
      <c r="G895" s="59"/>
    </row>
    <row r="896" spans="1:7" ht="14.25" customHeight="1" x14ac:dyDescent="0.35">
      <c r="A896" s="116" t="s">
        <v>1124</v>
      </c>
      <c r="B896" s="117"/>
      <c r="C896" s="118"/>
      <c r="D896" s="118"/>
      <c r="E896" s="58" t="str">
        <f>IF(ISBLANK(D896),"",INDEX(ΑΜΚ,MATCH(D896,Data!$F$2:$F$999,0),1))</f>
        <v/>
      </c>
      <c r="F896" s="58" t="str">
        <f t="shared" si="13"/>
        <v/>
      </c>
      <c r="G896" s="59"/>
    </row>
    <row r="897" spans="1:7" ht="14.25" customHeight="1" x14ac:dyDescent="0.35">
      <c r="A897" s="116" t="s">
        <v>1124</v>
      </c>
      <c r="B897" s="117"/>
      <c r="C897" s="118"/>
      <c r="D897" s="118"/>
      <c r="E897" s="58" t="str">
        <f>IF(ISBLANK(D897),"",INDEX(ΑΜΚ,MATCH(D897,Data!$F$2:$F$999,0),1))</f>
        <v/>
      </c>
      <c r="F897" s="58" t="str">
        <f t="shared" si="13"/>
        <v/>
      </c>
      <c r="G897" s="59"/>
    </row>
    <row r="898" spans="1:7" ht="14.25" customHeight="1" x14ac:dyDescent="0.35">
      <c r="A898" s="116" t="s">
        <v>1124</v>
      </c>
      <c r="B898" s="117"/>
      <c r="C898" s="118"/>
      <c r="D898" s="118"/>
      <c r="E898" s="58" t="str">
        <f>IF(ISBLANK(D898),"",INDEX(ΑΜΚ,MATCH(D898,Data!$F$2:$F$999,0),1))</f>
        <v/>
      </c>
      <c r="F898" s="58" t="str">
        <f t="shared" ref="F898:F961" si="14">IF(ISBLANK(C898),"",INDEX(ΚΩΔ_ΜΑΘΗΜ_ΑΙΣΘ_Γ1,MATCH(C898,ΜΑΘΗΜ_ΑΙΣΘ_Γ1,0)))</f>
        <v/>
      </c>
      <c r="G898" s="59"/>
    </row>
    <row r="899" spans="1:7" ht="14.25" customHeight="1" x14ac:dyDescent="0.35">
      <c r="A899" s="116" t="s">
        <v>1124</v>
      </c>
      <c r="B899" s="117"/>
      <c r="C899" s="118"/>
      <c r="D899" s="118"/>
      <c r="E899" s="58" t="str">
        <f>IF(ISBLANK(D899),"",INDEX(ΑΜΚ,MATCH(D899,Data!$F$2:$F$999,0),1))</f>
        <v/>
      </c>
      <c r="F899" s="58" t="str">
        <f t="shared" si="14"/>
        <v/>
      </c>
      <c r="G899" s="59"/>
    </row>
    <row r="900" spans="1:7" ht="14.25" customHeight="1" x14ac:dyDescent="0.35">
      <c r="A900" s="116" t="s">
        <v>1124</v>
      </c>
      <c r="B900" s="117"/>
      <c r="C900" s="118"/>
      <c r="D900" s="118"/>
      <c r="E900" s="58" t="str">
        <f>IF(ISBLANK(D900),"",INDEX(ΑΜΚ,MATCH(D900,Data!$F$2:$F$999,0),1))</f>
        <v/>
      </c>
      <c r="F900" s="58" t="str">
        <f t="shared" si="14"/>
        <v/>
      </c>
      <c r="G900" s="59"/>
    </row>
    <row r="901" spans="1:7" ht="14.25" customHeight="1" x14ac:dyDescent="0.35">
      <c r="A901" s="116" t="s">
        <v>1124</v>
      </c>
      <c r="B901" s="117"/>
      <c r="C901" s="118"/>
      <c r="D901" s="118"/>
      <c r="E901" s="58" t="str">
        <f>IF(ISBLANK(D901),"",INDEX(ΑΜΚ,MATCH(D901,Data!$F$2:$F$999,0),1))</f>
        <v/>
      </c>
      <c r="F901" s="58" t="str">
        <f t="shared" si="14"/>
        <v/>
      </c>
      <c r="G901" s="59"/>
    </row>
    <row r="902" spans="1:7" ht="14.25" customHeight="1" x14ac:dyDescent="0.35">
      <c r="A902" s="116" t="s">
        <v>1124</v>
      </c>
      <c r="B902" s="117"/>
      <c r="C902" s="118"/>
      <c r="D902" s="118"/>
      <c r="E902" s="58" t="str">
        <f>IF(ISBLANK(D902),"",INDEX(ΑΜΚ,MATCH(D902,Data!$F$2:$F$999,0),1))</f>
        <v/>
      </c>
      <c r="F902" s="58" t="str">
        <f t="shared" si="14"/>
        <v/>
      </c>
      <c r="G902" s="59"/>
    </row>
    <row r="903" spans="1:7" ht="14.25" customHeight="1" x14ac:dyDescent="0.35">
      <c r="A903" s="116" t="s">
        <v>1124</v>
      </c>
      <c r="B903" s="117"/>
      <c r="C903" s="118"/>
      <c r="D903" s="118"/>
      <c r="E903" s="58" t="str">
        <f>IF(ISBLANK(D903),"",INDEX(ΑΜΚ,MATCH(D903,Data!$F$2:$F$999,0),1))</f>
        <v/>
      </c>
      <c r="F903" s="58" t="str">
        <f t="shared" si="14"/>
        <v/>
      </c>
      <c r="G903" s="59"/>
    </row>
    <row r="904" spans="1:7" ht="14.25" customHeight="1" x14ac:dyDescent="0.35">
      <c r="A904" s="116" t="s">
        <v>1124</v>
      </c>
      <c r="B904" s="117"/>
      <c r="C904" s="118"/>
      <c r="D904" s="118"/>
      <c r="E904" s="58" t="str">
        <f>IF(ISBLANK(D904),"",INDEX(ΑΜΚ,MATCH(D904,Data!$F$2:$F$999,0),1))</f>
        <v/>
      </c>
      <c r="F904" s="58" t="str">
        <f t="shared" si="14"/>
        <v/>
      </c>
      <c r="G904" s="59"/>
    </row>
    <row r="905" spans="1:7" ht="14.25" customHeight="1" x14ac:dyDescent="0.35">
      <c r="A905" s="116" t="s">
        <v>1124</v>
      </c>
      <c r="B905" s="117"/>
      <c r="C905" s="118"/>
      <c r="D905" s="118"/>
      <c r="E905" s="58" t="str">
        <f>IF(ISBLANK(D905),"",INDEX(ΑΜΚ,MATCH(D905,Data!$F$2:$F$999,0),1))</f>
        <v/>
      </c>
      <c r="F905" s="58" t="str">
        <f t="shared" si="14"/>
        <v/>
      </c>
      <c r="G905" s="59"/>
    </row>
    <row r="906" spans="1:7" ht="14.25" customHeight="1" x14ac:dyDescent="0.35">
      <c r="A906" s="116" t="s">
        <v>1124</v>
      </c>
      <c r="B906" s="117"/>
      <c r="C906" s="118"/>
      <c r="D906" s="118"/>
      <c r="E906" s="58" t="str">
        <f>IF(ISBLANK(D906),"",INDEX(ΑΜΚ,MATCH(D906,Data!$F$2:$F$999,0),1))</f>
        <v/>
      </c>
      <c r="F906" s="58" t="str">
        <f t="shared" si="14"/>
        <v/>
      </c>
      <c r="G906" s="59"/>
    </row>
    <row r="907" spans="1:7" ht="14.25" customHeight="1" x14ac:dyDescent="0.35">
      <c r="A907" s="116" t="s">
        <v>1124</v>
      </c>
      <c r="B907" s="117"/>
      <c r="C907" s="118"/>
      <c r="D907" s="118"/>
      <c r="E907" s="58" t="str">
        <f>IF(ISBLANK(D907),"",INDEX(ΑΜΚ,MATCH(D907,Data!$F$2:$F$999,0),1))</f>
        <v/>
      </c>
      <c r="F907" s="58" t="str">
        <f t="shared" si="14"/>
        <v/>
      </c>
      <c r="G907" s="59"/>
    </row>
    <row r="908" spans="1:7" ht="14.25" customHeight="1" x14ac:dyDescent="0.35">
      <c r="A908" s="116" t="s">
        <v>1124</v>
      </c>
      <c r="B908" s="117"/>
      <c r="C908" s="118"/>
      <c r="D908" s="118"/>
      <c r="E908" s="58" t="str">
        <f>IF(ISBLANK(D908),"",INDEX(ΑΜΚ,MATCH(D908,Data!$F$2:$F$999,0),1))</f>
        <v/>
      </c>
      <c r="F908" s="58" t="str">
        <f t="shared" si="14"/>
        <v/>
      </c>
      <c r="G908" s="59"/>
    </row>
    <row r="909" spans="1:7" ht="14.25" customHeight="1" x14ac:dyDescent="0.35">
      <c r="A909" s="116" t="s">
        <v>1124</v>
      </c>
      <c r="B909" s="117"/>
      <c r="C909" s="118"/>
      <c r="D909" s="118"/>
      <c r="E909" s="58" t="str">
        <f>IF(ISBLANK(D909),"",INDEX(ΑΜΚ,MATCH(D909,Data!$F$2:$F$999,0),1))</f>
        <v/>
      </c>
      <c r="F909" s="58" t="str">
        <f t="shared" si="14"/>
        <v/>
      </c>
      <c r="G909" s="59"/>
    </row>
    <row r="910" spans="1:7" ht="14.25" customHeight="1" x14ac:dyDescent="0.35">
      <c r="A910" s="116" t="s">
        <v>1124</v>
      </c>
      <c r="B910" s="117"/>
      <c r="C910" s="118"/>
      <c r="D910" s="118"/>
      <c r="E910" s="58" t="str">
        <f>IF(ISBLANK(D910),"",INDEX(ΑΜΚ,MATCH(D910,Data!$F$2:$F$999,0),1))</f>
        <v/>
      </c>
      <c r="F910" s="58" t="str">
        <f t="shared" si="14"/>
        <v/>
      </c>
      <c r="G910" s="59"/>
    </row>
    <row r="911" spans="1:7" ht="14.25" customHeight="1" x14ac:dyDescent="0.35">
      <c r="A911" s="116" t="s">
        <v>1124</v>
      </c>
      <c r="B911" s="117"/>
      <c r="C911" s="118"/>
      <c r="D911" s="118"/>
      <c r="E911" s="58" t="str">
        <f>IF(ISBLANK(D911),"",INDEX(ΑΜΚ,MATCH(D911,Data!$F$2:$F$999,0),1))</f>
        <v/>
      </c>
      <c r="F911" s="58" t="str">
        <f t="shared" si="14"/>
        <v/>
      </c>
      <c r="G911" s="59"/>
    </row>
    <row r="912" spans="1:7" ht="14.25" customHeight="1" x14ac:dyDescent="0.35">
      <c r="A912" s="116" t="s">
        <v>1124</v>
      </c>
      <c r="B912" s="117"/>
      <c r="C912" s="118"/>
      <c r="D912" s="118"/>
      <c r="E912" s="58" t="str">
        <f>IF(ISBLANK(D912),"",INDEX(ΑΜΚ,MATCH(D912,Data!$F$2:$F$999,0),1))</f>
        <v/>
      </c>
      <c r="F912" s="58" t="str">
        <f t="shared" si="14"/>
        <v/>
      </c>
      <c r="G912" s="59"/>
    </row>
    <row r="913" spans="1:7" ht="14.25" customHeight="1" x14ac:dyDescent="0.35">
      <c r="A913" s="116" t="s">
        <v>1124</v>
      </c>
      <c r="B913" s="117"/>
      <c r="C913" s="118"/>
      <c r="D913" s="118"/>
      <c r="E913" s="58" t="str">
        <f>IF(ISBLANK(D913),"",INDEX(ΑΜΚ,MATCH(D913,Data!$F$2:$F$999,0),1))</f>
        <v/>
      </c>
      <c r="F913" s="58" t="str">
        <f t="shared" si="14"/>
        <v/>
      </c>
      <c r="G913" s="59"/>
    </row>
    <row r="914" spans="1:7" ht="14.25" customHeight="1" x14ac:dyDescent="0.35">
      <c r="A914" s="116" t="s">
        <v>1124</v>
      </c>
      <c r="B914" s="117"/>
      <c r="C914" s="118"/>
      <c r="D914" s="118"/>
      <c r="E914" s="58" t="str">
        <f>IF(ISBLANK(D914),"",INDEX(ΑΜΚ,MATCH(D914,Data!$F$2:$F$999,0),1))</f>
        <v/>
      </c>
      <c r="F914" s="58" t="str">
        <f t="shared" si="14"/>
        <v/>
      </c>
      <c r="G914" s="59"/>
    </row>
    <row r="915" spans="1:7" ht="14.25" customHeight="1" x14ac:dyDescent="0.35">
      <c r="A915" s="116" t="s">
        <v>1124</v>
      </c>
      <c r="B915" s="117"/>
      <c r="C915" s="118"/>
      <c r="D915" s="118"/>
      <c r="E915" s="58" t="str">
        <f>IF(ISBLANK(D915),"",INDEX(ΑΜΚ,MATCH(D915,Data!$F$2:$F$999,0),1))</f>
        <v/>
      </c>
      <c r="F915" s="58" t="str">
        <f t="shared" si="14"/>
        <v/>
      </c>
      <c r="G915" s="59"/>
    </row>
    <row r="916" spans="1:7" ht="14.25" customHeight="1" x14ac:dyDescent="0.35">
      <c r="A916" s="116" t="s">
        <v>1124</v>
      </c>
      <c r="B916" s="117"/>
      <c r="C916" s="118"/>
      <c r="D916" s="118"/>
      <c r="E916" s="58" t="str">
        <f>IF(ISBLANK(D916),"",INDEX(ΑΜΚ,MATCH(D916,Data!$F$2:$F$999,0),1))</f>
        <v/>
      </c>
      <c r="F916" s="58" t="str">
        <f t="shared" si="14"/>
        <v/>
      </c>
      <c r="G916" s="59"/>
    </row>
    <row r="917" spans="1:7" ht="14.25" customHeight="1" x14ac:dyDescent="0.35">
      <c r="A917" s="116" t="s">
        <v>1124</v>
      </c>
      <c r="B917" s="117"/>
      <c r="C917" s="118"/>
      <c r="D917" s="118"/>
      <c r="E917" s="58" t="str">
        <f>IF(ISBLANK(D917),"",INDEX(ΑΜΚ,MATCH(D917,Data!$F$2:$F$999,0),1))</f>
        <v/>
      </c>
      <c r="F917" s="58" t="str">
        <f t="shared" si="14"/>
        <v/>
      </c>
      <c r="G917" s="59"/>
    </row>
    <row r="918" spans="1:7" ht="14.25" customHeight="1" x14ac:dyDescent="0.35">
      <c r="A918" s="116" t="s">
        <v>1124</v>
      </c>
      <c r="B918" s="117"/>
      <c r="C918" s="118"/>
      <c r="D918" s="118"/>
      <c r="E918" s="58" t="str">
        <f>IF(ISBLANK(D918),"",INDEX(ΑΜΚ,MATCH(D918,Data!$F$2:$F$999,0),1))</f>
        <v/>
      </c>
      <c r="F918" s="58" t="str">
        <f t="shared" si="14"/>
        <v/>
      </c>
      <c r="G918" s="59"/>
    </row>
    <row r="919" spans="1:7" ht="14.25" customHeight="1" x14ac:dyDescent="0.35">
      <c r="A919" s="116" t="s">
        <v>1124</v>
      </c>
      <c r="B919" s="117"/>
      <c r="C919" s="118"/>
      <c r="D919" s="118"/>
      <c r="E919" s="58" t="str">
        <f>IF(ISBLANK(D919),"",INDEX(ΑΜΚ,MATCH(D919,Data!$F$2:$F$999,0),1))</f>
        <v/>
      </c>
      <c r="F919" s="58" t="str">
        <f t="shared" si="14"/>
        <v/>
      </c>
      <c r="G919" s="59"/>
    </row>
    <row r="920" spans="1:7" ht="14.25" customHeight="1" x14ac:dyDescent="0.35">
      <c r="A920" s="116" t="s">
        <v>1124</v>
      </c>
      <c r="B920" s="117"/>
      <c r="C920" s="118"/>
      <c r="D920" s="118"/>
      <c r="E920" s="58" t="str">
        <f>IF(ISBLANK(D920),"",INDEX(ΑΜΚ,MATCH(D920,Data!$F$2:$F$999,0),1))</f>
        <v/>
      </c>
      <c r="F920" s="58" t="str">
        <f t="shared" si="14"/>
        <v/>
      </c>
      <c r="G920" s="59"/>
    </row>
    <row r="921" spans="1:7" ht="14.25" customHeight="1" x14ac:dyDescent="0.35">
      <c r="A921" s="116" t="s">
        <v>1124</v>
      </c>
      <c r="B921" s="117"/>
      <c r="C921" s="118"/>
      <c r="D921" s="118"/>
      <c r="E921" s="58" t="str">
        <f>IF(ISBLANK(D921),"",INDEX(ΑΜΚ,MATCH(D921,Data!$F$2:$F$999,0),1))</f>
        <v/>
      </c>
      <c r="F921" s="58" t="str">
        <f t="shared" si="14"/>
        <v/>
      </c>
      <c r="G921" s="59"/>
    </row>
    <row r="922" spans="1:7" ht="14.25" customHeight="1" x14ac:dyDescent="0.35">
      <c r="A922" s="116" t="s">
        <v>1124</v>
      </c>
      <c r="B922" s="117"/>
      <c r="C922" s="118"/>
      <c r="D922" s="118"/>
      <c r="E922" s="58" t="str">
        <f>IF(ISBLANK(D922),"",INDEX(ΑΜΚ,MATCH(D922,Data!$F$2:$F$999,0),1))</f>
        <v/>
      </c>
      <c r="F922" s="58" t="str">
        <f t="shared" si="14"/>
        <v/>
      </c>
      <c r="G922" s="59"/>
    </row>
    <row r="923" spans="1:7" ht="14.25" customHeight="1" x14ac:dyDescent="0.35">
      <c r="A923" s="116" t="s">
        <v>1124</v>
      </c>
      <c r="B923" s="117"/>
      <c r="C923" s="118"/>
      <c r="D923" s="118"/>
      <c r="E923" s="58" t="str">
        <f>IF(ISBLANK(D923),"",INDEX(ΑΜΚ,MATCH(D923,Data!$F$2:$F$999,0),1))</f>
        <v/>
      </c>
      <c r="F923" s="58" t="str">
        <f t="shared" si="14"/>
        <v/>
      </c>
      <c r="G923" s="59"/>
    </row>
    <row r="924" spans="1:7" ht="14.25" customHeight="1" x14ac:dyDescent="0.35">
      <c r="A924" s="116" t="s">
        <v>1124</v>
      </c>
      <c r="B924" s="117"/>
      <c r="C924" s="118"/>
      <c r="D924" s="118"/>
      <c r="E924" s="58" t="str">
        <f>IF(ISBLANK(D924),"",INDEX(ΑΜΚ,MATCH(D924,Data!$F$2:$F$999,0),1))</f>
        <v/>
      </c>
      <c r="F924" s="58" t="str">
        <f t="shared" si="14"/>
        <v/>
      </c>
      <c r="G924" s="59"/>
    </row>
    <row r="925" spans="1:7" ht="14.25" customHeight="1" x14ac:dyDescent="0.35">
      <c r="A925" s="116" t="s">
        <v>1124</v>
      </c>
      <c r="B925" s="117"/>
      <c r="C925" s="118"/>
      <c r="D925" s="118"/>
      <c r="E925" s="58" t="str">
        <f>IF(ISBLANK(D925),"",INDEX(ΑΜΚ,MATCH(D925,Data!$F$2:$F$999,0),1))</f>
        <v/>
      </c>
      <c r="F925" s="58" t="str">
        <f t="shared" si="14"/>
        <v/>
      </c>
      <c r="G925" s="59"/>
    </row>
    <row r="926" spans="1:7" ht="14.25" customHeight="1" x14ac:dyDescent="0.35">
      <c r="A926" s="116" t="s">
        <v>1124</v>
      </c>
      <c r="B926" s="117"/>
      <c r="C926" s="118"/>
      <c r="D926" s="118"/>
      <c r="E926" s="58" t="str">
        <f>IF(ISBLANK(D926),"",INDEX(ΑΜΚ,MATCH(D926,Data!$F$2:$F$999,0),1))</f>
        <v/>
      </c>
      <c r="F926" s="58" t="str">
        <f t="shared" si="14"/>
        <v/>
      </c>
      <c r="G926" s="59"/>
    </row>
    <row r="927" spans="1:7" ht="14.25" customHeight="1" x14ac:dyDescent="0.35">
      <c r="A927" s="116" t="s">
        <v>1124</v>
      </c>
      <c r="B927" s="117"/>
      <c r="C927" s="118"/>
      <c r="D927" s="118"/>
      <c r="E927" s="58" t="str">
        <f>IF(ISBLANK(D927),"",INDEX(ΑΜΚ,MATCH(D927,Data!$F$2:$F$999,0),1))</f>
        <v/>
      </c>
      <c r="F927" s="58" t="str">
        <f t="shared" si="14"/>
        <v/>
      </c>
      <c r="G927" s="59"/>
    </row>
    <row r="928" spans="1:7" ht="14.25" customHeight="1" x14ac:dyDescent="0.35">
      <c r="A928" s="116" t="s">
        <v>1124</v>
      </c>
      <c r="B928" s="117"/>
      <c r="C928" s="118"/>
      <c r="D928" s="118"/>
      <c r="E928" s="58" t="str">
        <f>IF(ISBLANK(D928),"",INDEX(ΑΜΚ,MATCH(D928,Data!$F$2:$F$999,0),1))</f>
        <v/>
      </c>
      <c r="F928" s="58" t="str">
        <f t="shared" si="14"/>
        <v/>
      </c>
      <c r="G928" s="59"/>
    </row>
    <row r="929" spans="1:7" ht="14.25" customHeight="1" x14ac:dyDescent="0.35">
      <c r="A929" s="116" t="s">
        <v>1124</v>
      </c>
      <c r="B929" s="117"/>
      <c r="C929" s="118"/>
      <c r="D929" s="118"/>
      <c r="E929" s="58" t="str">
        <f>IF(ISBLANK(D929),"",INDEX(ΑΜΚ,MATCH(D929,Data!$F$2:$F$999,0),1))</f>
        <v/>
      </c>
      <c r="F929" s="58" t="str">
        <f t="shared" si="14"/>
        <v/>
      </c>
      <c r="G929" s="59"/>
    </row>
    <row r="930" spans="1:7" ht="14.25" customHeight="1" x14ac:dyDescent="0.35">
      <c r="A930" s="116" t="s">
        <v>1124</v>
      </c>
      <c r="B930" s="117"/>
      <c r="C930" s="118"/>
      <c r="D930" s="118"/>
      <c r="E930" s="58" t="str">
        <f>IF(ISBLANK(D930),"",INDEX(ΑΜΚ,MATCH(D930,Data!$F$2:$F$999,0),1))</f>
        <v/>
      </c>
      <c r="F930" s="58" t="str">
        <f t="shared" si="14"/>
        <v/>
      </c>
      <c r="G930" s="59"/>
    </row>
    <row r="931" spans="1:7" ht="14.25" customHeight="1" x14ac:dyDescent="0.35">
      <c r="A931" s="116" t="s">
        <v>1124</v>
      </c>
      <c r="B931" s="117"/>
      <c r="C931" s="118"/>
      <c r="D931" s="118"/>
      <c r="E931" s="58" t="str">
        <f>IF(ISBLANK(D931),"",INDEX(ΑΜΚ,MATCH(D931,Data!$F$2:$F$999,0),1))</f>
        <v/>
      </c>
      <c r="F931" s="58" t="str">
        <f t="shared" si="14"/>
        <v/>
      </c>
      <c r="G931" s="59"/>
    </row>
    <row r="932" spans="1:7" ht="14.25" customHeight="1" x14ac:dyDescent="0.35">
      <c r="A932" s="116" t="s">
        <v>1124</v>
      </c>
      <c r="B932" s="117"/>
      <c r="C932" s="118"/>
      <c r="D932" s="118"/>
      <c r="E932" s="58" t="str">
        <f>IF(ISBLANK(D932),"",INDEX(ΑΜΚ,MATCH(D932,Data!$F$2:$F$999,0),1))</f>
        <v/>
      </c>
      <c r="F932" s="58" t="str">
        <f t="shared" si="14"/>
        <v/>
      </c>
      <c r="G932" s="59"/>
    </row>
    <row r="933" spans="1:7" ht="14.25" customHeight="1" x14ac:dyDescent="0.35">
      <c r="A933" s="116" t="s">
        <v>1124</v>
      </c>
      <c r="B933" s="117"/>
      <c r="C933" s="118"/>
      <c r="D933" s="118"/>
      <c r="E933" s="58" t="str">
        <f>IF(ISBLANK(D933),"",INDEX(ΑΜΚ,MATCH(D933,Data!$F$2:$F$999,0),1))</f>
        <v/>
      </c>
      <c r="F933" s="58" t="str">
        <f t="shared" si="14"/>
        <v/>
      </c>
      <c r="G933" s="59"/>
    </row>
    <row r="934" spans="1:7" ht="14.25" customHeight="1" x14ac:dyDescent="0.35">
      <c r="A934" s="116" t="s">
        <v>1124</v>
      </c>
      <c r="B934" s="117"/>
      <c r="C934" s="118"/>
      <c r="D934" s="118"/>
      <c r="E934" s="58" t="str">
        <f>IF(ISBLANK(D934),"",INDEX(ΑΜΚ,MATCH(D934,Data!$F$2:$F$999,0),1))</f>
        <v/>
      </c>
      <c r="F934" s="58" t="str">
        <f t="shared" si="14"/>
        <v/>
      </c>
      <c r="G934" s="59"/>
    </row>
    <row r="935" spans="1:7" ht="14.25" customHeight="1" x14ac:dyDescent="0.35">
      <c r="A935" s="116" t="s">
        <v>1124</v>
      </c>
      <c r="B935" s="117"/>
      <c r="C935" s="118"/>
      <c r="D935" s="118"/>
      <c r="E935" s="58" t="str">
        <f>IF(ISBLANK(D935),"",INDEX(ΑΜΚ,MATCH(D935,Data!$F$2:$F$999,0),1))</f>
        <v/>
      </c>
      <c r="F935" s="58" t="str">
        <f t="shared" si="14"/>
        <v/>
      </c>
      <c r="G935" s="59"/>
    </row>
    <row r="936" spans="1:7" ht="14.25" customHeight="1" x14ac:dyDescent="0.35">
      <c r="A936" s="116" t="s">
        <v>1124</v>
      </c>
      <c r="B936" s="117"/>
      <c r="C936" s="118"/>
      <c r="D936" s="118"/>
      <c r="E936" s="58" t="str">
        <f>IF(ISBLANK(D936),"",INDEX(ΑΜΚ,MATCH(D936,Data!$F$2:$F$999,0),1))</f>
        <v/>
      </c>
      <c r="F936" s="58" t="str">
        <f t="shared" si="14"/>
        <v/>
      </c>
      <c r="G936" s="59"/>
    </row>
    <row r="937" spans="1:7" ht="14.25" customHeight="1" x14ac:dyDescent="0.35">
      <c r="A937" s="116" t="s">
        <v>1124</v>
      </c>
      <c r="B937" s="117"/>
      <c r="C937" s="118"/>
      <c r="D937" s="118"/>
      <c r="E937" s="58" t="str">
        <f>IF(ISBLANK(D937),"",INDEX(ΑΜΚ,MATCH(D937,Data!$F$2:$F$999,0),1))</f>
        <v/>
      </c>
      <c r="F937" s="58" t="str">
        <f t="shared" si="14"/>
        <v/>
      </c>
      <c r="G937" s="59"/>
    </row>
    <row r="938" spans="1:7" ht="14.25" customHeight="1" x14ac:dyDescent="0.35">
      <c r="A938" s="116" t="s">
        <v>1124</v>
      </c>
      <c r="B938" s="117"/>
      <c r="C938" s="118"/>
      <c r="D938" s="118"/>
      <c r="E938" s="58" t="str">
        <f>IF(ISBLANK(D938),"",INDEX(ΑΜΚ,MATCH(D938,Data!$F$2:$F$999,0),1))</f>
        <v/>
      </c>
      <c r="F938" s="58" t="str">
        <f t="shared" si="14"/>
        <v/>
      </c>
      <c r="G938" s="59"/>
    </row>
    <row r="939" spans="1:7" ht="14.25" customHeight="1" x14ac:dyDescent="0.35">
      <c r="A939" s="116" t="s">
        <v>1124</v>
      </c>
      <c r="B939" s="117"/>
      <c r="C939" s="118"/>
      <c r="D939" s="118"/>
      <c r="E939" s="58" t="str">
        <f>IF(ISBLANK(D939),"",INDEX(ΑΜΚ,MATCH(D939,Data!$F$2:$F$999,0),1))</f>
        <v/>
      </c>
      <c r="F939" s="58" t="str">
        <f t="shared" si="14"/>
        <v/>
      </c>
      <c r="G939" s="59"/>
    </row>
    <row r="940" spans="1:7" ht="14.25" customHeight="1" x14ac:dyDescent="0.35">
      <c r="A940" s="116" t="s">
        <v>1124</v>
      </c>
      <c r="B940" s="117"/>
      <c r="C940" s="118"/>
      <c r="D940" s="118"/>
      <c r="E940" s="58" t="str">
        <f>IF(ISBLANK(D940),"",INDEX(ΑΜΚ,MATCH(D940,Data!$F$2:$F$999,0),1))</f>
        <v/>
      </c>
      <c r="F940" s="58" t="str">
        <f t="shared" si="14"/>
        <v/>
      </c>
      <c r="G940" s="59"/>
    </row>
    <row r="941" spans="1:7" ht="14.25" customHeight="1" x14ac:dyDescent="0.35">
      <c r="A941" s="116" t="s">
        <v>1124</v>
      </c>
      <c r="B941" s="117"/>
      <c r="C941" s="118"/>
      <c r="D941" s="118"/>
      <c r="E941" s="58" t="str">
        <f>IF(ISBLANK(D941),"",INDEX(ΑΜΚ,MATCH(D941,Data!$F$2:$F$999,0),1))</f>
        <v/>
      </c>
      <c r="F941" s="58" t="str">
        <f t="shared" si="14"/>
        <v/>
      </c>
      <c r="G941" s="59"/>
    </row>
    <row r="942" spans="1:7" ht="14.25" customHeight="1" x14ac:dyDescent="0.35">
      <c r="A942" s="116" t="s">
        <v>1124</v>
      </c>
      <c r="B942" s="117"/>
      <c r="C942" s="118"/>
      <c r="D942" s="118"/>
      <c r="E942" s="58" t="str">
        <f>IF(ISBLANK(D942),"",INDEX(ΑΜΚ,MATCH(D942,Data!$F$2:$F$999,0),1))</f>
        <v/>
      </c>
      <c r="F942" s="58" t="str">
        <f t="shared" si="14"/>
        <v/>
      </c>
      <c r="G942" s="59"/>
    </row>
    <row r="943" spans="1:7" ht="14.25" customHeight="1" x14ac:dyDescent="0.35">
      <c r="A943" s="116" t="s">
        <v>1124</v>
      </c>
      <c r="B943" s="117"/>
      <c r="C943" s="118"/>
      <c r="D943" s="118"/>
      <c r="E943" s="58" t="str">
        <f>IF(ISBLANK(D943),"",INDEX(ΑΜΚ,MATCH(D943,Data!$F$2:$F$999,0),1))</f>
        <v/>
      </c>
      <c r="F943" s="58" t="str">
        <f t="shared" si="14"/>
        <v/>
      </c>
      <c r="G943" s="59"/>
    </row>
    <row r="944" spans="1:7" ht="14.25" customHeight="1" x14ac:dyDescent="0.35">
      <c r="A944" s="116" t="s">
        <v>1124</v>
      </c>
      <c r="B944" s="117"/>
      <c r="C944" s="118"/>
      <c r="D944" s="118"/>
      <c r="E944" s="58" t="str">
        <f>IF(ISBLANK(D944),"",INDEX(ΑΜΚ,MATCH(D944,Data!$F$2:$F$999,0),1))</f>
        <v/>
      </c>
      <c r="F944" s="58" t="str">
        <f t="shared" si="14"/>
        <v/>
      </c>
      <c r="G944" s="59"/>
    </row>
    <row r="945" spans="1:7" ht="14.25" customHeight="1" x14ac:dyDescent="0.35">
      <c r="A945" s="116" t="s">
        <v>1124</v>
      </c>
      <c r="B945" s="117"/>
      <c r="C945" s="118"/>
      <c r="D945" s="118"/>
      <c r="E945" s="58" t="str">
        <f>IF(ISBLANK(D945),"",INDEX(ΑΜΚ,MATCH(D945,Data!$F$2:$F$999,0),1))</f>
        <v/>
      </c>
      <c r="F945" s="58" t="str">
        <f t="shared" si="14"/>
        <v/>
      </c>
      <c r="G945" s="59"/>
    </row>
    <row r="946" spans="1:7" ht="14.25" customHeight="1" x14ac:dyDescent="0.35">
      <c r="A946" s="116" t="s">
        <v>1124</v>
      </c>
      <c r="B946" s="117"/>
      <c r="C946" s="118"/>
      <c r="D946" s="118"/>
      <c r="E946" s="58" t="str">
        <f>IF(ISBLANK(D946),"",INDEX(ΑΜΚ,MATCH(D946,Data!$F$2:$F$999,0),1))</f>
        <v/>
      </c>
      <c r="F946" s="58" t="str">
        <f t="shared" si="14"/>
        <v/>
      </c>
      <c r="G946" s="59"/>
    </row>
    <row r="947" spans="1:7" ht="14.25" customHeight="1" x14ac:dyDescent="0.35">
      <c r="A947" s="116" t="s">
        <v>1124</v>
      </c>
      <c r="B947" s="117"/>
      <c r="C947" s="118"/>
      <c r="D947" s="118"/>
      <c r="E947" s="58" t="str">
        <f>IF(ISBLANK(D947),"",INDEX(ΑΜΚ,MATCH(D947,Data!$F$2:$F$999,0),1))</f>
        <v/>
      </c>
      <c r="F947" s="58" t="str">
        <f t="shared" si="14"/>
        <v/>
      </c>
      <c r="G947" s="59"/>
    </row>
    <row r="948" spans="1:7" ht="14.25" customHeight="1" x14ac:dyDescent="0.35">
      <c r="A948" s="116" t="s">
        <v>1124</v>
      </c>
      <c r="B948" s="117"/>
      <c r="C948" s="118"/>
      <c r="D948" s="118"/>
      <c r="E948" s="58" t="str">
        <f>IF(ISBLANK(D948),"",INDEX(ΑΜΚ,MATCH(D948,Data!$F$2:$F$999,0),1))</f>
        <v/>
      </c>
      <c r="F948" s="58" t="str">
        <f t="shared" si="14"/>
        <v/>
      </c>
      <c r="G948" s="59"/>
    </row>
    <row r="949" spans="1:7" ht="14.25" customHeight="1" x14ac:dyDescent="0.35">
      <c r="A949" s="116" t="s">
        <v>1124</v>
      </c>
      <c r="B949" s="117"/>
      <c r="C949" s="118"/>
      <c r="D949" s="118"/>
      <c r="E949" s="58" t="str">
        <f>IF(ISBLANK(D949),"",INDEX(ΑΜΚ,MATCH(D949,Data!$F$2:$F$999,0),1))</f>
        <v/>
      </c>
      <c r="F949" s="58" t="str">
        <f t="shared" si="14"/>
        <v/>
      </c>
      <c r="G949" s="59"/>
    </row>
    <row r="950" spans="1:7" ht="14.25" customHeight="1" x14ac:dyDescent="0.35">
      <c r="A950" s="116" t="s">
        <v>1124</v>
      </c>
      <c r="B950" s="117"/>
      <c r="C950" s="118"/>
      <c r="D950" s="118"/>
      <c r="E950" s="58" t="str">
        <f>IF(ISBLANK(D950),"",INDEX(ΑΜΚ,MATCH(D950,Data!$F$2:$F$999,0),1))</f>
        <v/>
      </c>
      <c r="F950" s="58" t="str">
        <f t="shared" si="14"/>
        <v/>
      </c>
      <c r="G950" s="59"/>
    </row>
    <row r="951" spans="1:7" ht="14.25" customHeight="1" x14ac:dyDescent="0.35">
      <c r="A951" s="116" t="s">
        <v>1124</v>
      </c>
      <c r="B951" s="117"/>
      <c r="C951" s="118"/>
      <c r="D951" s="118"/>
      <c r="E951" s="58" t="str">
        <f>IF(ISBLANK(D951),"",INDEX(ΑΜΚ,MATCH(D951,Data!$F$2:$F$999,0),1))</f>
        <v/>
      </c>
      <c r="F951" s="58" t="str">
        <f t="shared" si="14"/>
        <v/>
      </c>
      <c r="G951" s="59"/>
    </row>
    <row r="952" spans="1:7" ht="14.25" customHeight="1" x14ac:dyDescent="0.35">
      <c r="A952" s="116" t="s">
        <v>1124</v>
      </c>
      <c r="B952" s="117"/>
      <c r="C952" s="118"/>
      <c r="D952" s="118"/>
      <c r="E952" s="58" t="str">
        <f>IF(ISBLANK(D952),"",INDEX(ΑΜΚ,MATCH(D952,Data!$F$2:$F$999,0),1))</f>
        <v/>
      </c>
      <c r="F952" s="58" t="str">
        <f t="shared" si="14"/>
        <v/>
      </c>
      <c r="G952" s="59"/>
    </row>
    <row r="953" spans="1:7" ht="14.25" customHeight="1" x14ac:dyDescent="0.35">
      <c r="A953" s="116" t="s">
        <v>1124</v>
      </c>
      <c r="B953" s="117"/>
      <c r="C953" s="118"/>
      <c r="D953" s="118"/>
      <c r="E953" s="58" t="str">
        <f>IF(ISBLANK(D953),"",INDEX(ΑΜΚ,MATCH(D953,Data!$F$2:$F$999,0),1))</f>
        <v/>
      </c>
      <c r="F953" s="58" t="str">
        <f t="shared" si="14"/>
        <v/>
      </c>
      <c r="G953" s="59"/>
    </row>
    <row r="954" spans="1:7" ht="14.25" customHeight="1" x14ac:dyDescent="0.35">
      <c r="A954" s="116" t="s">
        <v>1124</v>
      </c>
      <c r="B954" s="117"/>
      <c r="C954" s="118"/>
      <c r="D954" s="118"/>
      <c r="E954" s="58" t="str">
        <f>IF(ISBLANK(D954),"",INDEX(ΑΜΚ,MATCH(D954,Data!$F$2:$F$999,0),1))</f>
        <v/>
      </c>
      <c r="F954" s="58" t="str">
        <f t="shared" si="14"/>
        <v/>
      </c>
      <c r="G954" s="59"/>
    </row>
    <row r="955" spans="1:7" ht="14.25" customHeight="1" x14ac:dyDescent="0.35">
      <c r="A955" s="116" t="s">
        <v>1124</v>
      </c>
      <c r="B955" s="117"/>
      <c r="C955" s="118"/>
      <c r="D955" s="118"/>
      <c r="E955" s="58" t="str">
        <f>IF(ISBLANK(D955),"",INDEX(ΑΜΚ,MATCH(D955,Data!$F$2:$F$999,0),1))</f>
        <v/>
      </c>
      <c r="F955" s="58" t="str">
        <f t="shared" si="14"/>
        <v/>
      </c>
      <c r="G955" s="59"/>
    </row>
    <row r="956" spans="1:7" ht="14.25" customHeight="1" x14ac:dyDescent="0.35">
      <c r="A956" s="116" t="s">
        <v>1124</v>
      </c>
      <c r="B956" s="117"/>
      <c r="C956" s="118"/>
      <c r="D956" s="118"/>
      <c r="E956" s="58" t="str">
        <f>IF(ISBLANK(D956),"",INDEX(ΑΜΚ,MATCH(D956,Data!$F$2:$F$999,0),1))</f>
        <v/>
      </c>
      <c r="F956" s="58" t="str">
        <f t="shared" si="14"/>
        <v/>
      </c>
      <c r="G956" s="59"/>
    </row>
    <row r="957" spans="1:7" ht="14.25" customHeight="1" x14ac:dyDescent="0.35">
      <c r="A957" s="116" t="s">
        <v>1124</v>
      </c>
      <c r="B957" s="117"/>
      <c r="C957" s="118"/>
      <c r="D957" s="118"/>
      <c r="E957" s="58" t="str">
        <f>IF(ISBLANK(D957),"",INDEX(ΑΜΚ,MATCH(D957,Data!$F$2:$F$999,0),1))</f>
        <v/>
      </c>
      <c r="F957" s="58" t="str">
        <f t="shared" si="14"/>
        <v/>
      </c>
      <c r="G957" s="59"/>
    </row>
    <row r="958" spans="1:7" ht="14.25" customHeight="1" x14ac:dyDescent="0.35">
      <c r="A958" s="116" t="s">
        <v>1124</v>
      </c>
      <c r="B958" s="117"/>
      <c r="C958" s="118"/>
      <c r="D958" s="118"/>
      <c r="E958" s="58" t="str">
        <f>IF(ISBLANK(D958),"",INDEX(ΑΜΚ,MATCH(D958,Data!$F$2:$F$999,0),1))</f>
        <v/>
      </c>
      <c r="F958" s="58" t="str">
        <f t="shared" si="14"/>
        <v/>
      </c>
      <c r="G958" s="59"/>
    </row>
    <row r="959" spans="1:7" ht="14.25" customHeight="1" x14ac:dyDescent="0.35">
      <c r="A959" s="116" t="s">
        <v>1124</v>
      </c>
      <c r="B959" s="117"/>
      <c r="C959" s="118"/>
      <c r="D959" s="118"/>
      <c r="E959" s="58" t="str">
        <f>IF(ISBLANK(D959),"",INDEX(ΑΜΚ,MATCH(D959,Data!$F$2:$F$999,0),1))</f>
        <v/>
      </c>
      <c r="F959" s="58" t="str">
        <f t="shared" si="14"/>
        <v/>
      </c>
      <c r="G959" s="59"/>
    </row>
    <row r="960" spans="1:7" ht="14.25" customHeight="1" x14ac:dyDescent="0.35">
      <c r="A960" s="116" t="s">
        <v>1124</v>
      </c>
      <c r="B960" s="117"/>
      <c r="C960" s="118"/>
      <c r="D960" s="118"/>
      <c r="E960" s="58" t="str">
        <f>IF(ISBLANK(D960),"",INDEX(ΑΜΚ,MATCH(D960,Data!$F$2:$F$999,0),1))</f>
        <v/>
      </c>
      <c r="F960" s="58" t="str">
        <f t="shared" si="14"/>
        <v/>
      </c>
      <c r="G960" s="59"/>
    </row>
    <row r="961" spans="1:7" ht="14.25" customHeight="1" x14ac:dyDescent="0.35">
      <c r="A961" s="116" t="s">
        <v>1124</v>
      </c>
      <c r="B961" s="117"/>
      <c r="C961" s="118"/>
      <c r="D961" s="118"/>
      <c r="E961" s="58" t="str">
        <f>IF(ISBLANK(D961),"",INDEX(ΑΜΚ,MATCH(D961,Data!$F$2:$F$999,0),1))</f>
        <v/>
      </c>
      <c r="F961" s="58" t="str">
        <f t="shared" si="14"/>
        <v/>
      </c>
      <c r="G961" s="59"/>
    </row>
    <row r="962" spans="1:7" ht="14.25" customHeight="1" x14ac:dyDescent="0.35">
      <c r="A962" s="116" t="s">
        <v>1124</v>
      </c>
      <c r="B962" s="117"/>
      <c r="C962" s="118"/>
      <c r="D962" s="118"/>
      <c r="E962" s="58" t="str">
        <f>IF(ISBLANK(D962),"",INDEX(ΑΜΚ,MATCH(D962,Data!$F$2:$F$999,0),1))</f>
        <v/>
      </c>
      <c r="F962" s="58" t="str">
        <f t="shared" ref="F962:F1004" si="15">IF(ISBLANK(C962),"",INDEX(ΚΩΔ_ΜΑΘΗΜ_ΑΙΣΘ_Γ1,MATCH(C962,ΜΑΘΗΜ_ΑΙΣΘ_Γ1,0)))</f>
        <v/>
      </c>
      <c r="G962" s="59"/>
    </row>
    <row r="963" spans="1:7" ht="14.25" customHeight="1" x14ac:dyDescent="0.35">
      <c r="A963" s="116" t="s">
        <v>1124</v>
      </c>
      <c r="B963" s="117"/>
      <c r="C963" s="118"/>
      <c r="D963" s="118"/>
      <c r="E963" s="58" t="str">
        <f>IF(ISBLANK(D963),"",INDEX(ΑΜΚ,MATCH(D963,Data!$F$2:$F$999,0),1))</f>
        <v/>
      </c>
      <c r="F963" s="58" t="str">
        <f t="shared" si="15"/>
        <v/>
      </c>
      <c r="G963" s="59"/>
    </row>
    <row r="964" spans="1:7" ht="14.25" customHeight="1" x14ac:dyDescent="0.35">
      <c r="A964" s="116" t="s">
        <v>1124</v>
      </c>
      <c r="B964" s="117"/>
      <c r="C964" s="118"/>
      <c r="D964" s="118"/>
      <c r="E964" s="58" t="str">
        <f>IF(ISBLANK(D964),"",INDEX(ΑΜΚ,MATCH(D964,Data!$F$2:$F$999,0),1))</f>
        <v/>
      </c>
      <c r="F964" s="58" t="str">
        <f t="shared" si="15"/>
        <v/>
      </c>
      <c r="G964" s="59"/>
    </row>
    <row r="965" spans="1:7" ht="14.25" customHeight="1" x14ac:dyDescent="0.35">
      <c r="A965" s="116" t="s">
        <v>1124</v>
      </c>
      <c r="B965" s="117"/>
      <c r="C965" s="118"/>
      <c r="D965" s="118"/>
      <c r="E965" s="58" t="str">
        <f>IF(ISBLANK(D965),"",INDEX(ΑΜΚ,MATCH(D965,Data!$F$2:$F$999,0),1))</f>
        <v/>
      </c>
      <c r="F965" s="58" t="str">
        <f t="shared" si="15"/>
        <v/>
      </c>
      <c r="G965" s="59"/>
    </row>
    <row r="966" spans="1:7" ht="14.25" customHeight="1" x14ac:dyDescent="0.35">
      <c r="A966" s="116" t="s">
        <v>1124</v>
      </c>
      <c r="B966" s="117"/>
      <c r="C966" s="118"/>
      <c r="D966" s="118"/>
      <c r="E966" s="58" t="str">
        <f>IF(ISBLANK(D966),"",INDEX(ΑΜΚ,MATCH(D966,Data!$F$2:$F$999,0),1))</f>
        <v/>
      </c>
      <c r="F966" s="58" t="str">
        <f t="shared" si="15"/>
        <v/>
      </c>
      <c r="G966" s="59"/>
    </row>
    <row r="967" spans="1:7" ht="14.25" customHeight="1" x14ac:dyDescent="0.35">
      <c r="A967" s="116" t="s">
        <v>1124</v>
      </c>
      <c r="B967" s="117"/>
      <c r="C967" s="118"/>
      <c r="D967" s="118"/>
      <c r="E967" s="58" t="str">
        <f>IF(ISBLANK(D967),"",INDEX(ΑΜΚ,MATCH(D967,Data!$F$2:$F$999,0),1))</f>
        <v/>
      </c>
      <c r="F967" s="58" t="str">
        <f t="shared" si="15"/>
        <v/>
      </c>
      <c r="G967" s="59"/>
    </row>
    <row r="968" spans="1:7" ht="14.25" customHeight="1" x14ac:dyDescent="0.35">
      <c r="A968" s="116" t="s">
        <v>1124</v>
      </c>
      <c r="B968" s="117"/>
      <c r="C968" s="118"/>
      <c r="D968" s="118"/>
      <c r="E968" s="58" t="str">
        <f>IF(ISBLANK(D968),"",INDEX(ΑΜΚ,MATCH(D968,Data!$F$2:$F$999,0),1))</f>
        <v/>
      </c>
      <c r="F968" s="58" t="str">
        <f t="shared" si="15"/>
        <v/>
      </c>
      <c r="G968" s="59"/>
    </row>
    <row r="969" spans="1:7" ht="14.25" customHeight="1" x14ac:dyDescent="0.35">
      <c r="A969" s="116" t="s">
        <v>1124</v>
      </c>
      <c r="B969" s="117"/>
      <c r="C969" s="118"/>
      <c r="D969" s="118"/>
      <c r="E969" s="58" t="str">
        <f>IF(ISBLANK(D969),"",INDEX(ΑΜΚ,MATCH(D969,Data!$F$2:$F$999,0),1))</f>
        <v/>
      </c>
      <c r="F969" s="58" t="str">
        <f t="shared" si="15"/>
        <v/>
      </c>
      <c r="G969" s="59"/>
    </row>
    <row r="970" spans="1:7" ht="14.25" customHeight="1" x14ac:dyDescent="0.35">
      <c r="A970" s="116" t="s">
        <v>1124</v>
      </c>
      <c r="B970" s="117"/>
      <c r="C970" s="118"/>
      <c r="D970" s="118"/>
      <c r="E970" s="58" t="str">
        <f>IF(ISBLANK(D970),"",INDEX(ΑΜΚ,MATCH(D970,Data!$F$2:$F$999,0),1))</f>
        <v/>
      </c>
      <c r="F970" s="58" t="str">
        <f t="shared" si="15"/>
        <v/>
      </c>
      <c r="G970" s="59"/>
    </row>
    <row r="971" spans="1:7" ht="14.25" customHeight="1" x14ac:dyDescent="0.35">
      <c r="A971" s="116" t="s">
        <v>1124</v>
      </c>
      <c r="B971" s="117"/>
      <c r="C971" s="118"/>
      <c r="D971" s="118"/>
      <c r="E971" s="58" t="str">
        <f>IF(ISBLANK(D971),"",INDEX(ΑΜΚ,MATCH(D971,Data!$F$2:$F$999,0),1))</f>
        <v/>
      </c>
      <c r="F971" s="58" t="str">
        <f t="shared" si="15"/>
        <v/>
      </c>
      <c r="G971" s="59"/>
    </row>
    <row r="972" spans="1:7" ht="14.25" customHeight="1" x14ac:dyDescent="0.35">
      <c r="A972" s="116" t="s">
        <v>1124</v>
      </c>
      <c r="B972" s="117"/>
      <c r="C972" s="118"/>
      <c r="D972" s="118"/>
      <c r="E972" s="58" t="str">
        <f>IF(ISBLANK(D972),"",INDEX(ΑΜΚ,MATCH(D972,Data!$F$2:$F$999,0),1))</f>
        <v/>
      </c>
      <c r="F972" s="58" t="str">
        <f t="shared" si="15"/>
        <v/>
      </c>
      <c r="G972" s="59"/>
    </row>
    <row r="973" spans="1:7" ht="14.25" customHeight="1" x14ac:dyDescent="0.35">
      <c r="A973" s="116" t="s">
        <v>1124</v>
      </c>
      <c r="B973" s="117"/>
      <c r="C973" s="118"/>
      <c r="D973" s="118"/>
      <c r="E973" s="58" t="str">
        <f>IF(ISBLANK(D973),"",INDEX(ΑΜΚ,MATCH(D973,Data!$F$2:$F$999,0),1))</f>
        <v/>
      </c>
      <c r="F973" s="58" t="str">
        <f t="shared" si="15"/>
        <v/>
      </c>
      <c r="G973" s="59"/>
    </row>
    <row r="974" spans="1:7" ht="14.25" customHeight="1" x14ac:dyDescent="0.35">
      <c r="A974" s="116" t="s">
        <v>1124</v>
      </c>
      <c r="B974" s="117"/>
      <c r="C974" s="118"/>
      <c r="D974" s="118"/>
      <c r="E974" s="58" t="str">
        <f>IF(ISBLANK(D974),"",INDEX(ΑΜΚ,MATCH(D974,Data!$F$2:$F$999,0),1))</f>
        <v/>
      </c>
      <c r="F974" s="58" t="str">
        <f t="shared" si="15"/>
        <v/>
      </c>
      <c r="G974" s="59"/>
    </row>
    <row r="975" spans="1:7" ht="14.25" customHeight="1" x14ac:dyDescent="0.35">
      <c r="A975" s="116" t="s">
        <v>1124</v>
      </c>
      <c r="B975" s="117"/>
      <c r="C975" s="118"/>
      <c r="D975" s="118"/>
      <c r="E975" s="58" t="str">
        <f>IF(ISBLANK(D975),"",INDEX(ΑΜΚ,MATCH(D975,Data!$F$2:$F$999,0),1))</f>
        <v/>
      </c>
      <c r="F975" s="58" t="str">
        <f t="shared" si="15"/>
        <v/>
      </c>
      <c r="G975" s="59"/>
    </row>
    <row r="976" spans="1:7" ht="14.25" customHeight="1" x14ac:dyDescent="0.35">
      <c r="A976" s="116" t="s">
        <v>1124</v>
      </c>
      <c r="B976" s="117"/>
      <c r="C976" s="118"/>
      <c r="D976" s="118"/>
      <c r="E976" s="58" t="str">
        <f>IF(ISBLANK(D976),"",INDEX(ΑΜΚ,MATCH(D976,Data!$F$2:$F$999,0),1))</f>
        <v/>
      </c>
      <c r="F976" s="58" t="str">
        <f t="shared" si="15"/>
        <v/>
      </c>
      <c r="G976" s="59"/>
    </row>
    <row r="977" spans="1:7" ht="14.25" customHeight="1" x14ac:dyDescent="0.35">
      <c r="A977" s="116" t="s">
        <v>1124</v>
      </c>
      <c r="B977" s="117"/>
      <c r="C977" s="118"/>
      <c r="D977" s="118"/>
      <c r="E977" s="58" t="str">
        <f>IF(ISBLANK(D977),"",INDEX(ΑΜΚ,MATCH(D977,Data!$F$2:$F$999,0),1))</f>
        <v/>
      </c>
      <c r="F977" s="58" t="str">
        <f t="shared" si="15"/>
        <v/>
      </c>
      <c r="G977" s="59"/>
    </row>
    <row r="978" spans="1:7" ht="14.25" customHeight="1" x14ac:dyDescent="0.35">
      <c r="A978" s="116" t="s">
        <v>1124</v>
      </c>
      <c r="B978" s="117"/>
      <c r="C978" s="118"/>
      <c r="D978" s="118"/>
      <c r="E978" s="58" t="str">
        <f>IF(ISBLANK(D978),"",INDEX(ΑΜΚ,MATCH(D978,Data!$F$2:$F$999,0),1))</f>
        <v/>
      </c>
      <c r="F978" s="58" t="str">
        <f t="shared" si="15"/>
        <v/>
      </c>
      <c r="G978" s="59"/>
    </row>
    <row r="979" spans="1:7" ht="14.25" customHeight="1" x14ac:dyDescent="0.35">
      <c r="A979" s="116" t="s">
        <v>1124</v>
      </c>
      <c r="B979" s="117"/>
      <c r="C979" s="118"/>
      <c r="D979" s="118"/>
      <c r="E979" s="58" t="str">
        <f>IF(ISBLANK(D979),"",INDEX(ΑΜΚ,MATCH(D979,Data!$F$2:$F$999,0),1))</f>
        <v/>
      </c>
      <c r="F979" s="58" t="str">
        <f t="shared" si="15"/>
        <v/>
      </c>
      <c r="G979" s="59"/>
    </row>
    <row r="980" spans="1:7" ht="14.25" customHeight="1" x14ac:dyDescent="0.35">
      <c r="A980" s="116" t="s">
        <v>1124</v>
      </c>
      <c r="B980" s="117"/>
      <c r="C980" s="118"/>
      <c r="D980" s="118"/>
      <c r="E980" s="58" t="str">
        <f>IF(ISBLANK(D980),"",INDEX(ΑΜΚ,MATCH(D980,Data!$F$2:$F$999,0),1))</f>
        <v/>
      </c>
      <c r="F980" s="58" t="str">
        <f t="shared" si="15"/>
        <v/>
      </c>
      <c r="G980" s="59"/>
    </row>
    <row r="981" spans="1:7" ht="14.25" customHeight="1" x14ac:dyDescent="0.35">
      <c r="A981" s="116" t="s">
        <v>1124</v>
      </c>
      <c r="B981" s="117"/>
      <c r="C981" s="118"/>
      <c r="D981" s="118"/>
      <c r="E981" s="58" t="str">
        <f>IF(ISBLANK(D981),"",INDEX(ΑΜΚ,MATCH(D981,Data!$F$2:$F$999,0),1))</f>
        <v/>
      </c>
      <c r="F981" s="58" t="str">
        <f t="shared" si="15"/>
        <v/>
      </c>
      <c r="G981" s="59"/>
    </row>
    <row r="982" spans="1:7" ht="14.25" customHeight="1" x14ac:dyDescent="0.35">
      <c r="A982" s="116" t="s">
        <v>1124</v>
      </c>
      <c r="B982" s="117"/>
      <c r="C982" s="118"/>
      <c r="D982" s="118"/>
      <c r="E982" s="58" t="str">
        <f>IF(ISBLANK(D982),"",INDEX(ΑΜΚ,MATCH(D982,Data!$F$2:$F$999,0),1))</f>
        <v/>
      </c>
      <c r="F982" s="58" t="str">
        <f t="shared" si="15"/>
        <v/>
      </c>
      <c r="G982" s="59"/>
    </row>
    <row r="983" spans="1:7" ht="14.25" customHeight="1" x14ac:dyDescent="0.35">
      <c r="A983" s="116" t="s">
        <v>1124</v>
      </c>
      <c r="B983" s="117"/>
      <c r="C983" s="118"/>
      <c r="D983" s="118"/>
      <c r="E983" s="58" t="str">
        <f>IF(ISBLANK(D983),"",INDEX(ΑΜΚ,MATCH(D983,Data!$F$2:$F$999,0),1))</f>
        <v/>
      </c>
      <c r="F983" s="58" t="str">
        <f t="shared" si="15"/>
        <v/>
      </c>
      <c r="G983" s="59"/>
    </row>
    <row r="984" spans="1:7" ht="14.25" customHeight="1" x14ac:dyDescent="0.35">
      <c r="A984" s="116" t="s">
        <v>1124</v>
      </c>
      <c r="B984" s="117"/>
      <c r="C984" s="118"/>
      <c r="D984" s="118"/>
      <c r="E984" s="58" t="str">
        <f>IF(ISBLANK(D984),"",INDEX(ΑΜΚ,MATCH(D984,Data!$F$2:$F$999,0),1))</f>
        <v/>
      </c>
      <c r="F984" s="58" t="str">
        <f t="shared" si="15"/>
        <v/>
      </c>
      <c r="G984" s="59"/>
    </row>
    <row r="985" spans="1:7" ht="14.25" customHeight="1" x14ac:dyDescent="0.35">
      <c r="A985" s="116" t="s">
        <v>1124</v>
      </c>
      <c r="B985" s="117"/>
      <c r="C985" s="118"/>
      <c r="D985" s="118"/>
      <c r="E985" s="58" t="str">
        <f>IF(ISBLANK(D985),"",INDEX(ΑΜΚ,MATCH(D985,Data!$F$2:$F$999,0),1))</f>
        <v/>
      </c>
      <c r="F985" s="58" t="str">
        <f t="shared" si="15"/>
        <v/>
      </c>
      <c r="G985" s="59"/>
    </row>
    <row r="986" spans="1:7" ht="14.25" customHeight="1" x14ac:dyDescent="0.35">
      <c r="A986" s="116" t="s">
        <v>1124</v>
      </c>
      <c r="B986" s="117"/>
      <c r="C986" s="118"/>
      <c r="D986" s="118"/>
      <c r="E986" s="58" t="str">
        <f>IF(ISBLANK(D986),"",INDEX(ΑΜΚ,MATCH(D986,Data!$F$2:$F$999,0),1))</f>
        <v/>
      </c>
      <c r="F986" s="58" t="str">
        <f t="shared" si="15"/>
        <v/>
      </c>
      <c r="G986" s="59"/>
    </row>
    <row r="987" spans="1:7" ht="14.25" customHeight="1" x14ac:dyDescent="0.35">
      <c r="A987" s="116" t="s">
        <v>1124</v>
      </c>
      <c r="B987" s="117"/>
      <c r="C987" s="118"/>
      <c r="D987" s="118"/>
      <c r="E987" s="58" t="str">
        <f>IF(ISBLANK(D987),"",INDEX(ΑΜΚ,MATCH(D987,Data!$F$2:$F$999,0),1))</f>
        <v/>
      </c>
      <c r="F987" s="58" t="str">
        <f t="shared" si="15"/>
        <v/>
      </c>
      <c r="G987" s="59"/>
    </row>
    <row r="988" spans="1:7" ht="14.25" customHeight="1" x14ac:dyDescent="0.35">
      <c r="A988" s="116" t="s">
        <v>1124</v>
      </c>
      <c r="B988" s="117"/>
      <c r="C988" s="118"/>
      <c r="D988" s="118"/>
      <c r="E988" s="58" t="str">
        <f>IF(ISBLANK(D988),"",INDEX(ΑΜΚ,MATCH(D988,Data!$F$2:$F$999,0),1))</f>
        <v/>
      </c>
      <c r="F988" s="58" t="str">
        <f t="shared" si="15"/>
        <v/>
      </c>
      <c r="G988" s="59"/>
    </row>
    <row r="989" spans="1:7" ht="14.25" customHeight="1" x14ac:dyDescent="0.35">
      <c r="A989" s="116" t="s">
        <v>1124</v>
      </c>
      <c r="B989" s="117"/>
      <c r="C989" s="118"/>
      <c r="D989" s="118"/>
      <c r="E989" s="58" t="str">
        <f>IF(ISBLANK(D989),"",INDEX(ΑΜΚ,MATCH(D989,Data!$F$2:$F$999,0),1))</f>
        <v/>
      </c>
      <c r="F989" s="58" t="str">
        <f t="shared" si="15"/>
        <v/>
      </c>
      <c r="G989" s="59"/>
    </row>
    <row r="990" spans="1:7" ht="14.25" customHeight="1" x14ac:dyDescent="0.35">
      <c r="A990" s="116" t="s">
        <v>1124</v>
      </c>
      <c r="B990" s="117"/>
      <c r="C990" s="118"/>
      <c r="D990" s="118"/>
      <c r="E990" s="58" t="str">
        <f>IF(ISBLANK(D990),"",INDEX(ΑΜΚ,MATCH(D990,Data!$F$2:$F$999,0),1))</f>
        <v/>
      </c>
      <c r="F990" s="58" t="str">
        <f t="shared" si="15"/>
        <v/>
      </c>
      <c r="G990" s="59"/>
    </row>
    <row r="991" spans="1:7" ht="14.25" customHeight="1" x14ac:dyDescent="0.35">
      <c r="A991" s="116" t="s">
        <v>1124</v>
      </c>
      <c r="B991" s="117"/>
      <c r="C991" s="118"/>
      <c r="D991" s="118"/>
      <c r="E991" s="58" t="str">
        <f>IF(ISBLANK(D991),"",INDEX(ΑΜΚ,MATCH(D991,Data!$F$2:$F$999,0),1))</f>
        <v/>
      </c>
      <c r="F991" s="58" t="str">
        <f t="shared" si="15"/>
        <v/>
      </c>
      <c r="G991" s="59"/>
    </row>
    <row r="992" spans="1:7" ht="14.25" customHeight="1" x14ac:dyDescent="0.35">
      <c r="A992" s="116" t="s">
        <v>1124</v>
      </c>
      <c r="B992" s="117"/>
      <c r="C992" s="118"/>
      <c r="D992" s="118"/>
      <c r="E992" s="58" t="str">
        <f>IF(ISBLANK(D992),"",INDEX(ΑΜΚ,MATCH(D992,Data!$F$2:$F$999,0),1))</f>
        <v/>
      </c>
      <c r="F992" s="58" t="str">
        <f t="shared" si="15"/>
        <v/>
      </c>
      <c r="G992" s="59"/>
    </row>
    <row r="993" spans="1:7" ht="14.25" customHeight="1" x14ac:dyDescent="0.35">
      <c r="A993" s="116" t="s">
        <v>1124</v>
      </c>
      <c r="B993" s="117"/>
      <c r="C993" s="118"/>
      <c r="D993" s="118"/>
      <c r="E993" s="58" t="str">
        <f>IF(ISBLANK(D993),"",INDEX(ΑΜΚ,MATCH(D993,Data!$F$2:$F$999,0),1))</f>
        <v/>
      </c>
      <c r="F993" s="58" t="str">
        <f t="shared" si="15"/>
        <v/>
      </c>
      <c r="G993" s="59"/>
    </row>
    <row r="994" spans="1:7" ht="14.25" customHeight="1" x14ac:dyDescent="0.35">
      <c r="A994" s="116" t="s">
        <v>1124</v>
      </c>
      <c r="B994" s="117"/>
      <c r="C994" s="118"/>
      <c r="D994" s="118"/>
      <c r="E994" s="58" t="str">
        <f>IF(ISBLANK(D994),"",INDEX(ΑΜΚ,MATCH(D994,Data!$F$2:$F$999,0),1))</f>
        <v/>
      </c>
      <c r="F994" s="58" t="str">
        <f t="shared" si="15"/>
        <v/>
      </c>
      <c r="G994" s="59"/>
    </row>
    <row r="995" spans="1:7" ht="14.25" customHeight="1" x14ac:dyDescent="0.35">
      <c r="A995" s="116" t="s">
        <v>1124</v>
      </c>
      <c r="B995" s="117"/>
      <c r="C995" s="118"/>
      <c r="D995" s="118"/>
      <c r="E995" s="58" t="str">
        <f>IF(ISBLANK(D995),"",INDEX(ΑΜΚ,MATCH(D995,Data!$F$2:$F$999,0),1))</f>
        <v/>
      </c>
      <c r="F995" s="58" t="str">
        <f t="shared" si="15"/>
        <v/>
      </c>
      <c r="G995" s="59"/>
    </row>
    <row r="996" spans="1:7" ht="14.25" customHeight="1" x14ac:dyDescent="0.35">
      <c r="A996" s="116" t="s">
        <v>1124</v>
      </c>
      <c r="B996" s="117"/>
      <c r="C996" s="118"/>
      <c r="D996" s="118"/>
      <c r="E996" s="58" t="str">
        <f>IF(ISBLANK(D996),"",INDEX(ΑΜΚ,MATCH(D996,Data!$F$2:$F$999,0),1))</f>
        <v/>
      </c>
      <c r="F996" s="58" t="str">
        <f t="shared" si="15"/>
        <v/>
      </c>
      <c r="G996" s="59"/>
    </row>
    <row r="997" spans="1:7" ht="14.25" customHeight="1" x14ac:dyDescent="0.35">
      <c r="A997" s="116" t="s">
        <v>1124</v>
      </c>
      <c r="B997" s="117"/>
      <c r="C997" s="118"/>
      <c r="D997" s="118"/>
      <c r="E997" s="58" t="str">
        <f>IF(ISBLANK(D997),"",INDEX(ΑΜΚ,MATCH(D997,Data!$F$2:$F$999,0),1))</f>
        <v/>
      </c>
      <c r="F997" s="58" t="str">
        <f t="shared" si="15"/>
        <v/>
      </c>
      <c r="G997" s="59"/>
    </row>
    <row r="998" spans="1:7" ht="14.25" customHeight="1" x14ac:dyDescent="0.35">
      <c r="A998" s="116" t="s">
        <v>1124</v>
      </c>
      <c r="B998" s="117"/>
      <c r="C998" s="118"/>
      <c r="D998" s="118"/>
      <c r="E998" s="58" t="str">
        <f>IF(ISBLANK(D998),"",INDEX(ΑΜΚ,MATCH(D998,Data!$F$2:$F$999,0),1))</f>
        <v/>
      </c>
      <c r="F998" s="58" t="str">
        <f t="shared" si="15"/>
        <v/>
      </c>
      <c r="G998" s="59"/>
    </row>
    <row r="999" spans="1:7" ht="14.25" customHeight="1" x14ac:dyDescent="0.35">
      <c r="A999" s="116" t="s">
        <v>1124</v>
      </c>
      <c r="B999" s="117"/>
      <c r="C999" s="118"/>
      <c r="D999" s="118"/>
      <c r="E999" s="58" t="str">
        <f>IF(ISBLANK(D999),"",INDEX(ΑΜΚ,MATCH(D999,Data!$F$2:$F$999,0),1))</f>
        <v/>
      </c>
      <c r="F999" s="58" t="str">
        <f t="shared" si="15"/>
        <v/>
      </c>
      <c r="G999" s="59"/>
    </row>
    <row r="1000" spans="1:7" ht="14.25" customHeight="1" x14ac:dyDescent="0.35">
      <c r="A1000" s="116" t="s">
        <v>1124</v>
      </c>
      <c r="B1000" s="117"/>
      <c r="C1000" s="118"/>
      <c r="D1000" s="118"/>
      <c r="E1000" s="58" t="str">
        <f>IF(ISBLANK(D1000),"",INDEX(ΑΜΚ,MATCH(D1000,Data!$F$2:$F$999,0),1))</f>
        <v/>
      </c>
      <c r="F1000" s="58" t="str">
        <f t="shared" si="15"/>
        <v/>
      </c>
      <c r="G1000" s="59"/>
    </row>
    <row r="1001" spans="1:7" ht="14.25" customHeight="1" x14ac:dyDescent="0.35">
      <c r="A1001" s="116" t="s">
        <v>1124</v>
      </c>
      <c r="B1001" s="117"/>
      <c r="C1001" s="118"/>
      <c r="D1001" s="118"/>
      <c r="E1001" s="58" t="str">
        <f>IF(ISBLANK(D1001),"",INDEX(ΑΜΚ,MATCH(D1001,Data!$F$2:$F$999,0),1))</f>
        <v/>
      </c>
      <c r="F1001" s="58" t="str">
        <f t="shared" si="15"/>
        <v/>
      </c>
      <c r="G1001" s="59"/>
    </row>
    <row r="1002" spans="1:7" ht="14.25" customHeight="1" x14ac:dyDescent="0.35">
      <c r="A1002" s="116" t="s">
        <v>1124</v>
      </c>
      <c r="B1002" s="117"/>
      <c r="C1002" s="118"/>
      <c r="D1002" s="118"/>
      <c r="E1002" s="58" t="str">
        <f>IF(ISBLANK(D1002),"",INDEX(ΑΜΚ,MATCH(D1002,Data!$F$2:$F$999,0),1))</f>
        <v/>
      </c>
      <c r="F1002" s="58" t="str">
        <f t="shared" si="15"/>
        <v/>
      </c>
      <c r="G1002" s="59"/>
    </row>
    <row r="1003" spans="1:7" ht="14.25" customHeight="1" x14ac:dyDescent="0.35">
      <c r="A1003" s="116" t="s">
        <v>1124</v>
      </c>
      <c r="B1003" s="117"/>
      <c r="C1003" s="118"/>
      <c r="D1003" s="118"/>
      <c r="E1003" s="58" t="str">
        <f>IF(ISBLANK(D1003),"",INDEX(ΑΜΚ,MATCH(D1003,Data!$F$2:$F$999,0),1))</f>
        <v/>
      </c>
      <c r="F1003" s="58" t="str">
        <f t="shared" si="15"/>
        <v/>
      </c>
      <c r="G1003" s="59"/>
    </row>
    <row r="1004" spans="1:7" ht="15" customHeight="1" x14ac:dyDescent="0.35">
      <c r="A1004" s="119" t="s">
        <v>1124</v>
      </c>
      <c r="B1004" s="109"/>
      <c r="C1004" s="120"/>
      <c r="D1004" s="120"/>
      <c r="E1004" s="109" t="str">
        <f>IF(ISBLANK(D1004),"",INDEX(ΑΜΚ,MATCH(D1004,Data!$F$2:$F$999,0),1))</f>
        <v/>
      </c>
      <c r="F1004" s="109" t="str">
        <f t="shared" si="15"/>
        <v/>
      </c>
      <c r="G1004" s="60"/>
    </row>
  </sheetData>
  <phoneticPr fontId="25" type="noConversion"/>
  <dataValidations disablePrompts="1" count="2">
    <dataValidation type="list" allowBlank="1" showErrorMessage="1" sqref="C3:C1004 C2" xr:uid="{00000000-0002-0000-0400-000000000000}">
      <formula1>ΜΑΘΗΜ_ΑΙΣΘ_Γ1</formula1>
    </dataValidation>
    <dataValidation type="list" allowBlank="1" showErrorMessage="1" sqref="D3:D1004 D2" xr:uid="{00000000-0002-0000-0400-000001000000}">
      <formula1>ΚΑΤΑΡΤ_ΑΙΣΘ_Γ1</formula1>
    </dataValidation>
  </dataValidation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style="47" customWidth="1"/>
    <col min="3" max="3" width="53.453125" style="47" customWidth="1"/>
    <col min="4" max="4" width="37.36328125" style="47" customWidth="1"/>
    <col min="5" max="5" width="12.453125" style="47" customWidth="1"/>
    <col min="6" max="6" width="11.7265625" style="47" customWidth="1"/>
    <col min="7" max="7" width="11.54296875" style="47" customWidth="1"/>
    <col min="8" max="27" width="8.6328125" style="47" customWidth="1"/>
    <col min="28" max="16384" width="14.453125" style="47"/>
  </cols>
  <sheetData>
    <row r="1" spans="1:29" s="111" customFormat="1" ht="14.25" customHeight="1" x14ac:dyDescent="0.35">
      <c r="A1" s="138" t="s">
        <v>5</v>
      </c>
      <c r="B1" s="139" t="s">
        <v>1109</v>
      </c>
      <c r="C1" s="140" t="s">
        <v>1110</v>
      </c>
      <c r="D1" s="140" t="s">
        <v>1111</v>
      </c>
      <c r="E1" s="140" t="s">
        <v>0</v>
      </c>
      <c r="F1" s="140" t="s">
        <v>1284</v>
      </c>
      <c r="G1" s="141" t="s">
        <v>1112</v>
      </c>
      <c r="H1" s="110"/>
      <c r="I1" s="110"/>
      <c r="J1" s="110"/>
      <c r="K1" s="110"/>
      <c r="L1" s="110"/>
      <c r="M1" s="110"/>
      <c r="N1" s="110"/>
      <c r="O1" s="110"/>
      <c r="P1" s="110"/>
      <c r="Q1" s="110"/>
      <c r="R1" s="110"/>
      <c r="S1" s="110"/>
      <c r="T1" s="110"/>
      <c r="U1" s="110"/>
      <c r="V1" s="110"/>
      <c r="W1" s="110"/>
      <c r="X1" s="110"/>
      <c r="Y1" s="110"/>
      <c r="Z1" s="110"/>
      <c r="AA1" s="110"/>
      <c r="AB1" s="110"/>
      <c r="AC1" s="110"/>
    </row>
    <row r="2" spans="1:29" ht="14.25" customHeight="1" x14ac:dyDescent="0.35">
      <c r="A2" s="121" t="s">
        <v>1125</v>
      </c>
      <c r="B2" s="122"/>
      <c r="C2" s="123"/>
      <c r="D2" s="124"/>
      <c r="E2" s="125" t="str">
        <f>IF(ISBLANK(D2),"",INDEX(ΑΜΚ,MATCH(D2,Data!$F$2:$F$999,0),1))</f>
        <v/>
      </c>
      <c r="F2" s="124" t="str">
        <f t="shared" ref="F2" si="0">IF(ISBLANK(C2),"",INDEX(ΚΩΔ_ΜΑΘΗΜ_ΑΙΣΘ_Γ2,MATCH(C2,ΜΑΘΗΜ_ΑΙΣΘ_Γ2,0)))</f>
        <v/>
      </c>
      <c r="G2" s="126"/>
    </row>
    <row r="3" spans="1:29" ht="14.25" customHeight="1" x14ac:dyDescent="0.35">
      <c r="A3" s="116" t="s">
        <v>1125</v>
      </c>
      <c r="B3" s="117"/>
      <c r="C3" s="118"/>
      <c r="D3" s="58"/>
      <c r="E3" s="127" t="str">
        <f>IF(ISBLANK(D3),"",INDEX(ΑΜΚ,MATCH(D3,Data!$F$2:$F$999,0),1))</f>
        <v/>
      </c>
      <c r="F3" s="58" t="str">
        <f t="shared" ref="F3:F66" si="1">IF(ISBLANK(C3),"",INDEX(ΚΩΔ_ΜΑΘΗΜ_ΑΙΣΘ_Γ2,MATCH(C3,ΜΑΘΗΜ_ΑΙΣΘ_Γ2,0)))</f>
        <v/>
      </c>
      <c r="G3" s="59"/>
    </row>
    <row r="4" spans="1:29" ht="14.25" customHeight="1" x14ac:dyDescent="0.35">
      <c r="A4" s="121" t="s">
        <v>1125</v>
      </c>
      <c r="B4" s="122"/>
      <c r="C4" s="123"/>
      <c r="D4" s="124"/>
      <c r="E4" s="125" t="str">
        <f>IF(ISBLANK(D4),"",INDEX(ΑΜΚ,MATCH(D4,Data!$F$2:$F$999,0),1))</f>
        <v/>
      </c>
      <c r="F4" s="124" t="str">
        <f t="shared" si="1"/>
        <v/>
      </c>
      <c r="G4" s="126"/>
    </row>
    <row r="5" spans="1:29" ht="14.25" customHeight="1" x14ac:dyDescent="0.35">
      <c r="A5" s="116" t="s">
        <v>1125</v>
      </c>
      <c r="B5" s="117"/>
      <c r="C5" s="118"/>
      <c r="D5" s="58"/>
      <c r="E5" s="127" t="str">
        <f>IF(ISBLANK(D5),"",INDEX(ΑΜΚ,MATCH(D5,Data!$F$2:$F$999,0),1))</f>
        <v/>
      </c>
      <c r="F5" s="58" t="str">
        <f t="shared" si="1"/>
        <v/>
      </c>
      <c r="G5" s="59"/>
    </row>
    <row r="6" spans="1:29" ht="14.25" customHeight="1" x14ac:dyDescent="0.35">
      <c r="A6" s="121" t="s">
        <v>1125</v>
      </c>
      <c r="B6" s="122"/>
      <c r="C6" s="123"/>
      <c r="D6" s="124"/>
      <c r="E6" s="125" t="str">
        <f>IF(ISBLANK(D6),"",INDEX(ΑΜΚ,MATCH(D6,Data!$F$2:$F$999,0),1))</f>
        <v/>
      </c>
      <c r="F6" s="124" t="str">
        <f t="shared" si="1"/>
        <v/>
      </c>
      <c r="G6" s="126"/>
    </row>
    <row r="7" spans="1:29" ht="14.25" customHeight="1" x14ac:dyDescent="0.35">
      <c r="A7" s="116" t="s">
        <v>1125</v>
      </c>
      <c r="B7" s="117"/>
      <c r="C7" s="118"/>
      <c r="D7" s="58"/>
      <c r="E7" s="127" t="str">
        <f>IF(ISBLANK(D7),"",INDEX(ΑΜΚ,MATCH(D7,Data!$F$2:$F$999,0),1))</f>
        <v/>
      </c>
      <c r="F7" s="58" t="str">
        <f t="shared" si="1"/>
        <v/>
      </c>
      <c r="G7" s="59"/>
    </row>
    <row r="8" spans="1:29" ht="14.25" customHeight="1" x14ac:dyDescent="0.35">
      <c r="A8" s="121" t="s">
        <v>1125</v>
      </c>
      <c r="B8" s="122"/>
      <c r="C8" s="123"/>
      <c r="D8" s="124"/>
      <c r="E8" s="125" t="str">
        <f>IF(ISBLANK(D8),"",INDEX(ΑΜΚ,MATCH(D8,Data!$F$2:$F$999,0),1))</f>
        <v/>
      </c>
      <c r="F8" s="124" t="str">
        <f t="shared" si="1"/>
        <v/>
      </c>
      <c r="G8" s="126"/>
    </row>
    <row r="9" spans="1:29" ht="14.25" customHeight="1" x14ac:dyDescent="0.35">
      <c r="A9" s="116" t="s">
        <v>1125</v>
      </c>
      <c r="B9" s="117"/>
      <c r="C9" s="118"/>
      <c r="D9" s="58"/>
      <c r="E9" s="127" t="str">
        <f>IF(ISBLANK(D9),"",INDEX(ΑΜΚ,MATCH(D9,Data!$F$2:$F$999,0),1))</f>
        <v/>
      </c>
      <c r="F9" s="58" t="str">
        <f t="shared" si="1"/>
        <v/>
      </c>
      <c r="G9" s="59"/>
    </row>
    <row r="10" spans="1:29" ht="14.25" customHeight="1" x14ac:dyDescent="0.35">
      <c r="A10" s="121" t="s">
        <v>1125</v>
      </c>
      <c r="B10" s="122"/>
      <c r="C10" s="123"/>
      <c r="D10" s="124"/>
      <c r="E10" s="125" t="str">
        <f>IF(ISBLANK(D10),"",INDEX(ΑΜΚ,MATCH(D10,Data!$F$2:$F$999,0),1))</f>
        <v/>
      </c>
      <c r="F10" s="124" t="str">
        <f t="shared" si="1"/>
        <v/>
      </c>
      <c r="G10" s="126"/>
    </row>
    <row r="11" spans="1:29" ht="14.25" customHeight="1" x14ac:dyDescent="0.35">
      <c r="A11" s="116" t="s">
        <v>1125</v>
      </c>
      <c r="B11" s="117"/>
      <c r="C11" s="118"/>
      <c r="D11" s="58"/>
      <c r="E11" s="127" t="str">
        <f>IF(ISBLANK(D11),"",INDEX(ΑΜΚ,MATCH(D11,Data!$F$2:$F$999,0),1))</f>
        <v/>
      </c>
      <c r="F11" s="58" t="str">
        <f t="shared" si="1"/>
        <v/>
      </c>
      <c r="G11" s="59"/>
    </row>
    <row r="12" spans="1:29" ht="14.25" customHeight="1" x14ac:dyDescent="0.35">
      <c r="A12" s="121" t="s">
        <v>1125</v>
      </c>
      <c r="B12" s="122"/>
      <c r="C12" s="123"/>
      <c r="D12" s="124"/>
      <c r="E12" s="125" t="str">
        <f>IF(ISBLANK(D12),"",INDEX(ΑΜΚ,MATCH(D12,Data!$F$2:$F$999,0),1))</f>
        <v/>
      </c>
      <c r="F12" s="124" t="str">
        <f t="shared" si="1"/>
        <v/>
      </c>
      <c r="G12" s="126"/>
    </row>
    <row r="13" spans="1:29" ht="14.25" customHeight="1" x14ac:dyDescent="0.35">
      <c r="A13" s="116" t="s">
        <v>1125</v>
      </c>
      <c r="B13" s="117"/>
      <c r="C13" s="118"/>
      <c r="D13" s="58"/>
      <c r="E13" s="127" t="str">
        <f>IF(ISBLANK(D13),"",INDEX(ΑΜΚ,MATCH(D13,Data!$F$2:$F$999,0),1))</f>
        <v/>
      </c>
      <c r="F13" s="58" t="str">
        <f t="shared" si="1"/>
        <v/>
      </c>
      <c r="G13" s="59"/>
    </row>
    <row r="14" spans="1:29" ht="14.25" customHeight="1" x14ac:dyDescent="0.35">
      <c r="A14" s="121" t="s">
        <v>1125</v>
      </c>
      <c r="B14" s="122"/>
      <c r="C14" s="123"/>
      <c r="D14" s="124"/>
      <c r="E14" s="125" t="str">
        <f>IF(ISBLANK(D14),"",INDEX(ΑΜΚ,MATCH(D14,Data!$F$2:$F$999,0),1))</f>
        <v/>
      </c>
      <c r="F14" s="124" t="str">
        <f t="shared" si="1"/>
        <v/>
      </c>
      <c r="G14" s="126"/>
    </row>
    <row r="15" spans="1:29" ht="14.25" customHeight="1" x14ac:dyDescent="0.35">
      <c r="A15" s="116" t="s">
        <v>1125</v>
      </c>
      <c r="B15" s="117"/>
      <c r="C15" s="118"/>
      <c r="D15" s="58"/>
      <c r="E15" s="127" t="str">
        <f>IF(ISBLANK(D15),"",INDEX(ΑΜΚ,MATCH(D15,Data!$F$2:$F$999,0),1))</f>
        <v/>
      </c>
      <c r="F15" s="58" t="str">
        <f t="shared" si="1"/>
        <v/>
      </c>
      <c r="G15" s="59"/>
    </row>
    <row r="16" spans="1:29" ht="14.25" customHeight="1" x14ac:dyDescent="0.35">
      <c r="A16" s="121" t="s">
        <v>1125</v>
      </c>
      <c r="B16" s="122"/>
      <c r="C16" s="123"/>
      <c r="D16" s="124"/>
      <c r="E16" s="125" t="str">
        <f>IF(ISBLANK(D16),"",INDEX(ΑΜΚ,MATCH(D16,Data!$F$2:$F$999,0),1))</f>
        <v/>
      </c>
      <c r="F16" s="124" t="str">
        <f t="shared" si="1"/>
        <v/>
      </c>
      <c r="G16" s="126"/>
    </row>
    <row r="17" spans="1:7" ht="14.25" customHeight="1" x14ac:dyDescent="0.35">
      <c r="A17" s="116" t="s">
        <v>1125</v>
      </c>
      <c r="B17" s="117"/>
      <c r="C17" s="118"/>
      <c r="D17" s="58"/>
      <c r="E17" s="127" t="str">
        <f>IF(ISBLANK(D17),"",INDEX(ΑΜΚ,MATCH(D17,Data!$F$2:$F$999,0),1))</f>
        <v/>
      </c>
      <c r="F17" s="58" t="str">
        <f t="shared" si="1"/>
        <v/>
      </c>
      <c r="G17" s="59"/>
    </row>
    <row r="18" spans="1:7" ht="14.25" customHeight="1" x14ac:dyDescent="0.35">
      <c r="A18" s="121" t="s">
        <v>1125</v>
      </c>
      <c r="B18" s="122"/>
      <c r="C18" s="123"/>
      <c r="D18" s="124"/>
      <c r="E18" s="125" t="str">
        <f>IF(ISBLANK(D18),"",INDEX(ΑΜΚ,MATCH(D18,Data!$F$2:$F$999,0),1))</f>
        <v/>
      </c>
      <c r="F18" s="124" t="str">
        <f t="shared" si="1"/>
        <v/>
      </c>
      <c r="G18" s="126"/>
    </row>
    <row r="19" spans="1:7" ht="14.25" customHeight="1" x14ac:dyDescent="0.35">
      <c r="A19" s="116" t="s">
        <v>1125</v>
      </c>
      <c r="B19" s="117"/>
      <c r="C19" s="118"/>
      <c r="D19" s="58"/>
      <c r="E19" s="127" t="str">
        <f>IF(ISBLANK(D19),"",INDEX(ΑΜΚ,MATCH(D19,Data!$F$2:$F$999,0),1))</f>
        <v/>
      </c>
      <c r="F19" s="58" t="str">
        <f t="shared" si="1"/>
        <v/>
      </c>
      <c r="G19" s="59"/>
    </row>
    <row r="20" spans="1:7" ht="14.25" customHeight="1" x14ac:dyDescent="0.35">
      <c r="A20" s="121" t="s">
        <v>1125</v>
      </c>
      <c r="B20" s="122"/>
      <c r="C20" s="123"/>
      <c r="D20" s="124"/>
      <c r="E20" s="125" t="str">
        <f>IF(ISBLANK(D20),"",INDEX(ΑΜΚ,MATCH(D20,Data!$F$2:$F$999,0),1))</f>
        <v/>
      </c>
      <c r="F20" s="124" t="str">
        <f t="shared" si="1"/>
        <v/>
      </c>
      <c r="G20" s="126"/>
    </row>
    <row r="21" spans="1:7" ht="14.25" customHeight="1" x14ac:dyDescent="0.35">
      <c r="A21" s="116" t="s">
        <v>1125</v>
      </c>
      <c r="B21" s="117"/>
      <c r="C21" s="118"/>
      <c r="D21" s="58"/>
      <c r="E21" s="127" t="str">
        <f>IF(ISBLANK(D21),"",INDEX(ΑΜΚ,MATCH(D21,Data!$F$2:$F$999,0),1))</f>
        <v/>
      </c>
      <c r="F21" s="58" t="str">
        <f t="shared" si="1"/>
        <v/>
      </c>
      <c r="G21" s="59"/>
    </row>
    <row r="22" spans="1:7" ht="14.25" customHeight="1" x14ac:dyDescent="0.35">
      <c r="A22" s="121" t="s">
        <v>1125</v>
      </c>
      <c r="B22" s="122"/>
      <c r="C22" s="123"/>
      <c r="D22" s="124"/>
      <c r="E22" s="125" t="str">
        <f>IF(ISBLANK(D22),"",INDEX(ΑΜΚ,MATCH(D22,Data!$F$2:$F$999,0),1))</f>
        <v/>
      </c>
      <c r="F22" s="124" t="str">
        <f t="shared" si="1"/>
        <v/>
      </c>
      <c r="G22" s="126"/>
    </row>
    <row r="23" spans="1:7" ht="14.25" customHeight="1" x14ac:dyDescent="0.35">
      <c r="A23" s="116" t="s">
        <v>1125</v>
      </c>
      <c r="B23" s="117"/>
      <c r="C23" s="118"/>
      <c r="D23" s="58"/>
      <c r="E23" s="127" t="str">
        <f>IF(ISBLANK(D23),"",INDEX(ΑΜΚ,MATCH(D23,Data!$F$2:$F$999,0),1))</f>
        <v/>
      </c>
      <c r="F23" s="58" t="str">
        <f t="shared" si="1"/>
        <v/>
      </c>
      <c r="G23" s="59"/>
    </row>
    <row r="24" spans="1:7" ht="14.25" customHeight="1" x14ac:dyDescent="0.35">
      <c r="A24" s="121" t="s">
        <v>1125</v>
      </c>
      <c r="B24" s="122"/>
      <c r="C24" s="123"/>
      <c r="D24" s="124"/>
      <c r="E24" s="125" t="str">
        <f>IF(ISBLANK(D24),"",INDEX(ΑΜΚ,MATCH(D24,Data!$F$2:$F$999,0),1))</f>
        <v/>
      </c>
      <c r="F24" s="124" t="str">
        <f t="shared" si="1"/>
        <v/>
      </c>
      <c r="G24" s="126"/>
    </row>
    <row r="25" spans="1:7" ht="14.25" customHeight="1" x14ac:dyDescent="0.35">
      <c r="A25" s="116" t="s">
        <v>1125</v>
      </c>
      <c r="B25" s="117"/>
      <c r="C25" s="118"/>
      <c r="D25" s="58"/>
      <c r="E25" s="127" t="str">
        <f>IF(ISBLANK(D25),"",INDEX(ΑΜΚ,MATCH(D25,Data!$F$2:$F$999,0),1))</f>
        <v/>
      </c>
      <c r="F25" s="58" t="str">
        <f t="shared" si="1"/>
        <v/>
      </c>
      <c r="G25" s="59"/>
    </row>
    <row r="26" spans="1:7" ht="14.25" customHeight="1" x14ac:dyDescent="0.35">
      <c r="A26" s="121" t="s">
        <v>1125</v>
      </c>
      <c r="B26" s="122"/>
      <c r="C26" s="123"/>
      <c r="D26" s="124"/>
      <c r="E26" s="125" t="str">
        <f>IF(ISBLANK(D26),"",INDEX(ΑΜΚ,MATCH(D26,Data!$F$2:$F$999,0),1))</f>
        <v/>
      </c>
      <c r="F26" s="124" t="str">
        <f t="shared" si="1"/>
        <v/>
      </c>
      <c r="G26" s="126"/>
    </row>
    <row r="27" spans="1:7" ht="14.25" customHeight="1" x14ac:dyDescent="0.35">
      <c r="A27" s="116" t="s">
        <v>1125</v>
      </c>
      <c r="B27" s="117"/>
      <c r="C27" s="118"/>
      <c r="D27" s="58"/>
      <c r="E27" s="127" t="str">
        <f>IF(ISBLANK(D27),"",INDEX(ΑΜΚ,MATCH(D27,Data!$F$2:$F$999,0),1))</f>
        <v/>
      </c>
      <c r="F27" s="58" t="str">
        <f t="shared" si="1"/>
        <v/>
      </c>
      <c r="G27" s="59"/>
    </row>
    <row r="28" spans="1:7" ht="14.25" customHeight="1" x14ac:dyDescent="0.35">
      <c r="A28" s="121" t="s">
        <v>1125</v>
      </c>
      <c r="B28" s="122"/>
      <c r="C28" s="123"/>
      <c r="D28" s="124"/>
      <c r="E28" s="125" t="str">
        <f>IF(ISBLANK(D28),"",INDEX(ΑΜΚ,MATCH(D28,Data!$F$2:$F$999,0),1))</f>
        <v/>
      </c>
      <c r="F28" s="124" t="str">
        <f t="shared" si="1"/>
        <v/>
      </c>
      <c r="G28" s="126"/>
    </row>
    <row r="29" spans="1:7" ht="14.25" customHeight="1" x14ac:dyDescent="0.35">
      <c r="A29" s="116" t="s">
        <v>1125</v>
      </c>
      <c r="B29" s="117"/>
      <c r="C29" s="118"/>
      <c r="D29" s="58"/>
      <c r="E29" s="127" t="str">
        <f>IF(ISBLANK(D29),"",INDEX(ΑΜΚ,MATCH(D29,Data!$F$2:$F$999,0),1))</f>
        <v/>
      </c>
      <c r="F29" s="58" t="str">
        <f t="shared" si="1"/>
        <v/>
      </c>
      <c r="G29" s="59"/>
    </row>
    <row r="30" spans="1:7" ht="14.25" customHeight="1" x14ac:dyDescent="0.35">
      <c r="A30" s="121" t="s">
        <v>1125</v>
      </c>
      <c r="B30" s="122"/>
      <c r="C30" s="123"/>
      <c r="D30" s="124"/>
      <c r="E30" s="125" t="str">
        <f>IF(ISBLANK(D30),"",INDEX(ΑΜΚ,MATCH(D30,Data!$F$2:$F$999,0),1))</f>
        <v/>
      </c>
      <c r="F30" s="124" t="str">
        <f t="shared" si="1"/>
        <v/>
      </c>
      <c r="G30" s="126"/>
    </row>
    <row r="31" spans="1:7" ht="14.25" customHeight="1" x14ac:dyDescent="0.35">
      <c r="A31" s="116" t="s">
        <v>1125</v>
      </c>
      <c r="B31" s="117"/>
      <c r="C31" s="118"/>
      <c r="D31" s="58"/>
      <c r="E31" s="127" t="str">
        <f>IF(ISBLANK(D31),"",INDEX(ΑΜΚ,MATCH(D31,Data!$F$2:$F$999,0),1))</f>
        <v/>
      </c>
      <c r="F31" s="58" t="str">
        <f t="shared" si="1"/>
        <v/>
      </c>
      <c r="G31" s="59"/>
    </row>
    <row r="32" spans="1:7" ht="14.25" customHeight="1" x14ac:dyDescent="0.35">
      <c r="A32" s="121" t="s">
        <v>1125</v>
      </c>
      <c r="B32" s="122"/>
      <c r="C32" s="123"/>
      <c r="D32" s="124"/>
      <c r="E32" s="125" t="str">
        <f>IF(ISBLANK(D32),"",INDEX(ΑΜΚ,MATCH(D32,Data!$F$2:$F$999,0),1))</f>
        <v/>
      </c>
      <c r="F32" s="124" t="str">
        <f t="shared" si="1"/>
        <v/>
      </c>
      <c r="G32" s="126"/>
    </row>
    <row r="33" spans="1:7" ht="14.25" customHeight="1" x14ac:dyDescent="0.35">
      <c r="A33" s="116" t="s">
        <v>1125</v>
      </c>
      <c r="B33" s="117"/>
      <c r="C33" s="118"/>
      <c r="D33" s="58"/>
      <c r="E33" s="127" t="str">
        <f>IF(ISBLANK(D33),"",INDEX(ΑΜΚ,MATCH(D33,Data!$F$2:$F$999,0),1))</f>
        <v/>
      </c>
      <c r="F33" s="58" t="str">
        <f t="shared" si="1"/>
        <v/>
      </c>
      <c r="G33" s="59"/>
    </row>
    <row r="34" spans="1:7" ht="14.25" customHeight="1" x14ac:dyDescent="0.35">
      <c r="A34" s="121" t="s">
        <v>1125</v>
      </c>
      <c r="B34" s="122"/>
      <c r="C34" s="123"/>
      <c r="D34" s="124"/>
      <c r="E34" s="125" t="str">
        <f>IF(ISBLANK(D34),"",INDEX(ΑΜΚ,MATCH(D34,Data!$F$2:$F$999,0),1))</f>
        <v/>
      </c>
      <c r="F34" s="124" t="str">
        <f t="shared" si="1"/>
        <v/>
      </c>
      <c r="G34" s="126"/>
    </row>
    <row r="35" spans="1:7" ht="14.25" customHeight="1" x14ac:dyDescent="0.35">
      <c r="A35" s="116" t="s">
        <v>1125</v>
      </c>
      <c r="B35" s="117"/>
      <c r="C35" s="118"/>
      <c r="D35" s="58"/>
      <c r="E35" s="127" t="str">
        <f>IF(ISBLANK(D35),"",INDEX(ΑΜΚ,MATCH(D35,Data!$F$2:$F$999,0),1))</f>
        <v/>
      </c>
      <c r="F35" s="58" t="str">
        <f t="shared" si="1"/>
        <v/>
      </c>
      <c r="G35" s="59"/>
    </row>
    <row r="36" spans="1:7" ht="14.25" customHeight="1" x14ac:dyDescent="0.35">
      <c r="A36" s="121" t="s">
        <v>1125</v>
      </c>
      <c r="B36" s="122"/>
      <c r="C36" s="123"/>
      <c r="D36" s="124"/>
      <c r="E36" s="125" t="str">
        <f>IF(ISBLANK(D36),"",INDEX(ΑΜΚ,MATCH(D36,Data!$F$2:$F$999,0),1))</f>
        <v/>
      </c>
      <c r="F36" s="124" t="str">
        <f t="shared" si="1"/>
        <v/>
      </c>
      <c r="G36" s="126"/>
    </row>
    <row r="37" spans="1:7" ht="14.25" customHeight="1" x14ac:dyDescent="0.35">
      <c r="A37" s="116" t="s">
        <v>1125</v>
      </c>
      <c r="B37" s="117"/>
      <c r="C37" s="118"/>
      <c r="D37" s="58"/>
      <c r="E37" s="127" t="str">
        <f>IF(ISBLANK(D37),"",INDEX(ΑΜΚ,MATCH(D37,Data!$F$2:$F$999,0),1))</f>
        <v/>
      </c>
      <c r="F37" s="58" t="str">
        <f t="shared" si="1"/>
        <v/>
      </c>
      <c r="G37" s="59"/>
    </row>
    <row r="38" spans="1:7" ht="14.25" customHeight="1" x14ac:dyDescent="0.35">
      <c r="A38" s="121" t="s">
        <v>1125</v>
      </c>
      <c r="B38" s="122"/>
      <c r="C38" s="123"/>
      <c r="D38" s="124"/>
      <c r="E38" s="125" t="str">
        <f>IF(ISBLANK(D38),"",INDEX(ΑΜΚ,MATCH(D38,Data!$F$2:$F$999,0),1))</f>
        <v/>
      </c>
      <c r="F38" s="124" t="str">
        <f t="shared" si="1"/>
        <v/>
      </c>
      <c r="G38" s="126"/>
    </row>
    <row r="39" spans="1:7" ht="14.25" customHeight="1" x14ac:dyDescent="0.35">
      <c r="A39" s="116" t="s">
        <v>1125</v>
      </c>
      <c r="B39" s="117"/>
      <c r="C39" s="118"/>
      <c r="D39" s="58"/>
      <c r="E39" s="127" t="str">
        <f>IF(ISBLANK(D39),"",INDEX(ΑΜΚ,MATCH(D39,Data!$F$2:$F$999,0),1))</f>
        <v/>
      </c>
      <c r="F39" s="58" t="str">
        <f t="shared" si="1"/>
        <v/>
      </c>
      <c r="G39" s="59"/>
    </row>
    <row r="40" spans="1:7" ht="14.25" customHeight="1" x14ac:dyDescent="0.35">
      <c r="A40" s="121" t="s">
        <v>1125</v>
      </c>
      <c r="B40" s="122"/>
      <c r="C40" s="123"/>
      <c r="D40" s="124"/>
      <c r="E40" s="125" t="str">
        <f>IF(ISBLANK(D40),"",INDEX(ΑΜΚ,MATCH(D40,Data!$F$2:$F$999,0),1))</f>
        <v/>
      </c>
      <c r="F40" s="124" t="str">
        <f t="shared" si="1"/>
        <v/>
      </c>
      <c r="G40" s="126"/>
    </row>
    <row r="41" spans="1:7" ht="14.25" customHeight="1" x14ac:dyDescent="0.35">
      <c r="A41" s="116" t="s">
        <v>1125</v>
      </c>
      <c r="B41" s="117"/>
      <c r="C41" s="118"/>
      <c r="D41" s="58"/>
      <c r="E41" s="127" t="str">
        <f>IF(ISBLANK(D41),"",INDEX(ΑΜΚ,MATCH(D41,Data!$F$2:$F$999,0),1))</f>
        <v/>
      </c>
      <c r="F41" s="58" t="str">
        <f t="shared" si="1"/>
        <v/>
      </c>
      <c r="G41" s="59"/>
    </row>
    <row r="42" spans="1:7" ht="14.25" customHeight="1" x14ac:dyDescent="0.35">
      <c r="A42" s="121" t="s">
        <v>1125</v>
      </c>
      <c r="B42" s="122"/>
      <c r="C42" s="123"/>
      <c r="D42" s="124"/>
      <c r="E42" s="125" t="str">
        <f>IF(ISBLANK(D42),"",INDEX(ΑΜΚ,MATCH(D42,Data!$F$2:$F$999,0),1))</f>
        <v/>
      </c>
      <c r="F42" s="124" t="str">
        <f t="shared" si="1"/>
        <v/>
      </c>
      <c r="G42" s="126"/>
    </row>
    <row r="43" spans="1:7" ht="14.25" customHeight="1" x14ac:dyDescent="0.35">
      <c r="A43" s="116" t="s">
        <v>1125</v>
      </c>
      <c r="B43" s="117"/>
      <c r="C43" s="118"/>
      <c r="D43" s="58"/>
      <c r="E43" s="127" t="str">
        <f>IF(ISBLANK(D43),"",INDEX(ΑΜΚ,MATCH(D43,Data!$F$2:$F$999,0),1))</f>
        <v/>
      </c>
      <c r="F43" s="58" t="str">
        <f t="shared" si="1"/>
        <v/>
      </c>
      <c r="G43" s="59"/>
    </row>
    <row r="44" spans="1:7" ht="14.25" customHeight="1" x14ac:dyDescent="0.35">
      <c r="A44" s="121" t="s">
        <v>1125</v>
      </c>
      <c r="B44" s="122"/>
      <c r="C44" s="123"/>
      <c r="D44" s="124"/>
      <c r="E44" s="125" t="str">
        <f>IF(ISBLANK(D44),"",INDEX(ΑΜΚ,MATCH(D44,Data!$F$2:$F$999,0),1))</f>
        <v/>
      </c>
      <c r="F44" s="124" t="str">
        <f t="shared" si="1"/>
        <v/>
      </c>
      <c r="G44" s="126"/>
    </row>
    <row r="45" spans="1:7" ht="14.25" customHeight="1" x14ac:dyDescent="0.35">
      <c r="A45" s="116" t="s">
        <v>1125</v>
      </c>
      <c r="B45" s="117"/>
      <c r="C45" s="118"/>
      <c r="D45" s="58"/>
      <c r="E45" s="127" t="str">
        <f>IF(ISBLANK(D45),"",INDEX(ΑΜΚ,MATCH(D45,Data!$F$2:$F$999,0),1))</f>
        <v/>
      </c>
      <c r="F45" s="58" t="str">
        <f t="shared" si="1"/>
        <v/>
      </c>
      <c r="G45" s="59"/>
    </row>
    <row r="46" spans="1:7" ht="14.25" customHeight="1" x14ac:dyDescent="0.35">
      <c r="A46" s="121" t="s">
        <v>1125</v>
      </c>
      <c r="B46" s="122"/>
      <c r="C46" s="123"/>
      <c r="D46" s="124"/>
      <c r="E46" s="125" t="str">
        <f>IF(ISBLANK(D46),"",INDEX(ΑΜΚ,MATCH(D46,Data!$F$2:$F$999,0),1))</f>
        <v/>
      </c>
      <c r="F46" s="124" t="str">
        <f t="shared" si="1"/>
        <v/>
      </c>
      <c r="G46" s="126"/>
    </row>
    <row r="47" spans="1:7" ht="14.25" customHeight="1" x14ac:dyDescent="0.35">
      <c r="A47" s="116" t="s">
        <v>1125</v>
      </c>
      <c r="B47" s="117"/>
      <c r="C47" s="118"/>
      <c r="D47" s="58"/>
      <c r="E47" s="127" t="str">
        <f>IF(ISBLANK(D47),"",INDEX(ΑΜΚ,MATCH(D47,Data!$F$2:$F$999,0),1))</f>
        <v/>
      </c>
      <c r="F47" s="58" t="str">
        <f t="shared" si="1"/>
        <v/>
      </c>
      <c r="G47" s="59"/>
    </row>
    <row r="48" spans="1:7" ht="14.25" customHeight="1" x14ac:dyDescent="0.35">
      <c r="A48" s="121" t="s">
        <v>1125</v>
      </c>
      <c r="B48" s="122"/>
      <c r="C48" s="123"/>
      <c r="D48" s="124"/>
      <c r="E48" s="125" t="str">
        <f>IF(ISBLANK(D48),"",INDEX(ΑΜΚ,MATCH(D48,Data!$F$2:$F$999,0),1))</f>
        <v/>
      </c>
      <c r="F48" s="124" t="str">
        <f t="shared" si="1"/>
        <v/>
      </c>
      <c r="G48" s="126"/>
    </row>
    <row r="49" spans="1:7" ht="14.25" customHeight="1" x14ac:dyDescent="0.35">
      <c r="A49" s="116" t="s">
        <v>1125</v>
      </c>
      <c r="B49" s="117"/>
      <c r="C49" s="118"/>
      <c r="D49" s="58"/>
      <c r="E49" s="127" t="str">
        <f>IF(ISBLANK(D49),"",INDEX(ΑΜΚ,MATCH(D49,Data!$F$2:$F$999,0),1))</f>
        <v/>
      </c>
      <c r="F49" s="58" t="str">
        <f t="shared" si="1"/>
        <v/>
      </c>
      <c r="G49" s="59"/>
    </row>
    <row r="50" spans="1:7" ht="14.25" customHeight="1" x14ac:dyDescent="0.35">
      <c r="A50" s="121" t="s">
        <v>1125</v>
      </c>
      <c r="B50" s="122"/>
      <c r="C50" s="123"/>
      <c r="D50" s="124"/>
      <c r="E50" s="125" t="str">
        <f>IF(ISBLANK(D50),"",INDEX(ΑΜΚ,MATCH(D50,Data!$F$2:$F$999,0),1))</f>
        <v/>
      </c>
      <c r="F50" s="124" t="str">
        <f t="shared" si="1"/>
        <v/>
      </c>
      <c r="G50" s="126"/>
    </row>
    <row r="51" spans="1:7" ht="14.25" customHeight="1" x14ac:dyDescent="0.35">
      <c r="A51" s="116" t="s">
        <v>1125</v>
      </c>
      <c r="B51" s="117"/>
      <c r="C51" s="118"/>
      <c r="D51" s="58"/>
      <c r="E51" s="127" t="str">
        <f>IF(ISBLANK(D51),"",INDEX(ΑΜΚ,MATCH(D51,Data!$F$2:$F$999,0),1))</f>
        <v/>
      </c>
      <c r="F51" s="58" t="str">
        <f t="shared" si="1"/>
        <v/>
      </c>
      <c r="G51" s="59"/>
    </row>
    <row r="52" spans="1:7" ht="14.25" customHeight="1" x14ac:dyDescent="0.35">
      <c r="A52" s="121" t="s">
        <v>1125</v>
      </c>
      <c r="B52" s="122"/>
      <c r="C52" s="123"/>
      <c r="D52" s="124"/>
      <c r="E52" s="125" t="str">
        <f>IF(ISBLANK(D52),"",INDEX(ΑΜΚ,MATCH(D52,Data!$F$2:$F$999,0),1))</f>
        <v/>
      </c>
      <c r="F52" s="124" t="str">
        <f t="shared" si="1"/>
        <v/>
      </c>
      <c r="G52" s="126"/>
    </row>
    <row r="53" spans="1:7" ht="14.25" customHeight="1" x14ac:dyDescent="0.35">
      <c r="A53" s="116" t="s">
        <v>1125</v>
      </c>
      <c r="B53" s="117"/>
      <c r="C53" s="118"/>
      <c r="D53" s="58"/>
      <c r="E53" s="127" t="str">
        <f>IF(ISBLANK(D53),"",INDEX(ΑΜΚ,MATCH(D53,Data!$F$2:$F$999,0),1))</f>
        <v/>
      </c>
      <c r="F53" s="58" t="str">
        <f t="shared" si="1"/>
        <v/>
      </c>
      <c r="G53" s="59"/>
    </row>
    <row r="54" spans="1:7" ht="14.25" customHeight="1" x14ac:dyDescent="0.35">
      <c r="A54" s="121" t="s">
        <v>1125</v>
      </c>
      <c r="B54" s="122"/>
      <c r="C54" s="123"/>
      <c r="D54" s="124"/>
      <c r="E54" s="125" t="str">
        <f>IF(ISBLANK(D54),"",INDEX(ΑΜΚ,MATCH(D54,Data!$F$2:$F$999,0),1))</f>
        <v/>
      </c>
      <c r="F54" s="124" t="str">
        <f t="shared" si="1"/>
        <v/>
      </c>
      <c r="G54" s="126"/>
    </row>
    <row r="55" spans="1:7" ht="14.25" customHeight="1" x14ac:dyDescent="0.35">
      <c r="A55" s="116" t="s">
        <v>1125</v>
      </c>
      <c r="B55" s="128"/>
      <c r="C55" s="118"/>
      <c r="D55" s="58"/>
      <c r="E55" s="127" t="str">
        <f>IF(ISBLANK(D55),"",INDEX(ΑΜΚ,MATCH(D55,Data!$F$2:$F$999,0),1))</f>
        <v/>
      </c>
      <c r="F55" s="58" t="str">
        <f t="shared" si="1"/>
        <v/>
      </c>
      <c r="G55" s="59"/>
    </row>
    <row r="56" spans="1:7" ht="14.25" customHeight="1" x14ac:dyDescent="0.35">
      <c r="A56" s="121" t="s">
        <v>1125</v>
      </c>
      <c r="B56" s="129"/>
      <c r="C56" s="123"/>
      <c r="D56" s="124"/>
      <c r="E56" s="125" t="str">
        <f>IF(ISBLANK(D56),"",INDEX(ΑΜΚ,MATCH(D56,Data!$F$2:$F$999,0),1))</f>
        <v/>
      </c>
      <c r="F56" s="124" t="str">
        <f t="shared" si="1"/>
        <v/>
      </c>
      <c r="G56" s="126"/>
    </row>
    <row r="57" spans="1:7" ht="14.25" customHeight="1" x14ac:dyDescent="0.35">
      <c r="A57" s="116" t="s">
        <v>1125</v>
      </c>
      <c r="B57" s="117"/>
      <c r="C57" s="118"/>
      <c r="D57" s="58"/>
      <c r="E57" s="127" t="str">
        <f>IF(ISBLANK(D57),"",INDEX(ΑΜΚ,MATCH(D57,Data!$F$2:$F$999,0),1))</f>
        <v/>
      </c>
      <c r="F57" s="58" t="str">
        <f t="shared" si="1"/>
        <v/>
      </c>
      <c r="G57" s="59"/>
    </row>
    <row r="58" spans="1:7" ht="14.25" customHeight="1" x14ac:dyDescent="0.35">
      <c r="A58" s="121" t="s">
        <v>1125</v>
      </c>
      <c r="B58" s="130"/>
      <c r="C58" s="123"/>
      <c r="D58" s="124"/>
      <c r="E58" s="125" t="str">
        <f>IF(ISBLANK(D58),"",INDEX(ΑΜΚ,MATCH(D58,Data!$F$2:$F$999,0),1))</f>
        <v/>
      </c>
      <c r="F58" s="124" t="str">
        <f t="shared" si="1"/>
        <v/>
      </c>
      <c r="G58" s="126"/>
    </row>
    <row r="59" spans="1:7" ht="14.25" customHeight="1" x14ac:dyDescent="0.35">
      <c r="A59" s="116" t="s">
        <v>1125</v>
      </c>
      <c r="B59" s="117"/>
      <c r="C59" s="118"/>
      <c r="D59" s="58"/>
      <c r="E59" s="127" t="str">
        <f>IF(ISBLANK(D59),"",INDEX(ΑΜΚ,MATCH(D59,Data!$F$2:$F$999,0),1))</f>
        <v/>
      </c>
      <c r="F59" s="58" t="str">
        <f t="shared" si="1"/>
        <v/>
      </c>
      <c r="G59" s="59"/>
    </row>
    <row r="60" spans="1:7" ht="14.25" customHeight="1" x14ac:dyDescent="0.35">
      <c r="A60" s="121" t="s">
        <v>1125</v>
      </c>
      <c r="B60" s="122"/>
      <c r="C60" s="123"/>
      <c r="D60" s="124"/>
      <c r="E60" s="125" t="str">
        <f>IF(ISBLANK(D60),"",INDEX(ΑΜΚ,MATCH(D60,Data!$F$2:$F$999,0),1))</f>
        <v/>
      </c>
      <c r="F60" s="124" t="str">
        <f t="shared" si="1"/>
        <v/>
      </c>
      <c r="G60" s="126"/>
    </row>
    <row r="61" spans="1:7" ht="14.25" customHeight="1" x14ac:dyDescent="0.35">
      <c r="A61" s="116" t="s">
        <v>1125</v>
      </c>
      <c r="B61" s="117"/>
      <c r="C61" s="118"/>
      <c r="D61" s="58"/>
      <c r="E61" s="127" t="str">
        <f>IF(ISBLANK(D61),"",INDEX(ΑΜΚ,MATCH(D61,Data!$F$2:$F$999,0),1))</f>
        <v/>
      </c>
      <c r="F61" s="58" t="str">
        <f t="shared" si="1"/>
        <v/>
      </c>
      <c r="G61" s="59"/>
    </row>
    <row r="62" spans="1:7" ht="14.25" customHeight="1" x14ac:dyDescent="0.35">
      <c r="A62" s="121" t="s">
        <v>1125</v>
      </c>
      <c r="B62" s="122"/>
      <c r="C62" s="123"/>
      <c r="D62" s="124"/>
      <c r="E62" s="125" t="str">
        <f>IF(ISBLANK(D62),"",INDEX(ΑΜΚ,MATCH(D62,Data!$F$2:$F$999,0),1))</f>
        <v/>
      </c>
      <c r="F62" s="124" t="str">
        <f t="shared" si="1"/>
        <v/>
      </c>
      <c r="G62" s="126"/>
    </row>
    <row r="63" spans="1:7" ht="14.25" customHeight="1" x14ac:dyDescent="0.35">
      <c r="A63" s="116" t="s">
        <v>1125</v>
      </c>
      <c r="B63" s="117"/>
      <c r="C63" s="118"/>
      <c r="D63" s="58"/>
      <c r="E63" s="127" t="str">
        <f>IF(ISBLANK(D63),"",INDEX(ΑΜΚ,MATCH(D63,Data!$F$2:$F$999,0),1))</f>
        <v/>
      </c>
      <c r="F63" s="58" t="str">
        <f t="shared" si="1"/>
        <v/>
      </c>
      <c r="G63" s="59"/>
    </row>
    <row r="64" spans="1:7" ht="14.25" customHeight="1" x14ac:dyDescent="0.35">
      <c r="A64" s="121" t="s">
        <v>1125</v>
      </c>
      <c r="B64" s="122"/>
      <c r="C64" s="123"/>
      <c r="D64" s="124"/>
      <c r="E64" s="125" t="str">
        <f>IF(ISBLANK(D64),"",INDEX(ΑΜΚ,MATCH(D64,Data!$F$2:$F$999,0),1))</f>
        <v/>
      </c>
      <c r="F64" s="124" t="str">
        <f t="shared" si="1"/>
        <v/>
      </c>
      <c r="G64" s="126"/>
    </row>
    <row r="65" spans="1:7" ht="14.25" customHeight="1" x14ac:dyDescent="0.35">
      <c r="A65" s="116" t="s">
        <v>1125</v>
      </c>
      <c r="B65" s="117"/>
      <c r="C65" s="118"/>
      <c r="D65" s="58"/>
      <c r="E65" s="127" t="str">
        <f>IF(ISBLANK(D65),"",INDEX(ΑΜΚ,MATCH(D65,Data!$F$2:$F$999,0),1))</f>
        <v/>
      </c>
      <c r="F65" s="58" t="str">
        <f t="shared" si="1"/>
        <v/>
      </c>
      <c r="G65" s="59"/>
    </row>
    <row r="66" spans="1:7" ht="14.25" customHeight="1" x14ac:dyDescent="0.35">
      <c r="A66" s="121" t="s">
        <v>1125</v>
      </c>
      <c r="B66" s="122"/>
      <c r="C66" s="123"/>
      <c r="D66" s="124"/>
      <c r="E66" s="125" t="str">
        <f>IF(ISBLANK(D66),"",INDEX(ΑΜΚ,MATCH(D66,Data!$F$2:$F$999,0),1))</f>
        <v/>
      </c>
      <c r="F66" s="124" t="str">
        <f t="shared" si="1"/>
        <v/>
      </c>
      <c r="G66" s="126"/>
    </row>
    <row r="67" spans="1:7" ht="14.25" customHeight="1" x14ac:dyDescent="0.35">
      <c r="A67" s="116" t="s">
        <v>1125</v>
      </c>
      <c r="B67" s="117"/>
      <c r="C67" s="118"/>
      <c r="D67" s="58"/>
      <c r="E67" s="127" t="str">
        <f>IF(ISBLANK(D67),"",INDEX(ΑΜΚ,MATCH(D67,Data!$F$2:$F$999,0),1))</f>
        <v/>
      </c>
      <c r="F67" s="58" t="str">
        <f t="shared" ref="F67:F130" si="2">IF(ISBLANK(C67),"",INDEX(ΚΩΔ_ΜΑΘΗΜ_ΑΙΣΘ_Γ2,MATCH(C67,ΜΑΘΗΜ_ΑΙΣΘ_Γ2,0)))</f>
        <v/>
      </c>
      <c r="G67" s="59"/>
    </row>
    <row r="68" spans="1:7" ht="14.25" customHeight="1" x14ac:dyDescent="0.35">
      <c r="A68" s="121" t="s">
        <v>1125</v>
      </c>
      <c r="B68" s="122"/>
      <c r="C68" s="123"/>
      <c r="D68" s="124"/>
      <c r="E68" s="125" t="str">
        <f>IF(ISBLANK(D68),"",INDEX(ΑΜΚ,MATCH(D68,Data!$F$2:$F$999,0),1))</f>
        <v/>
      </c>
      <c r="F68" s="124" t="str">
        <f t="shared" si="2"/>
        <v/>
      </c>
      <c r="G68" s="126"/>
    </row>
    <row r="69" spans="1:7" ht="14.25" customHeight="1" x14ac:dyDescent="0.35">
      <c r="A69" s="116" t="s">
        <v>1125</v>
      </c>
      <c r="B69" s="117"/>
      <c r="C69" s="118"/>
      <c r="D69" s="58"/>
      <c r="E69" s="127" t="str">
        <f>IF(ISBLANK(D69),"",INDEX(ΑΜΚ,MATCH(D69,Data!$F$2:$F$999,0),1))</f>
        <v/>
      </c>
      <c r="F69" s="58" t="str">
        <f t="shared" si="2"/>
        <v/>
      </c>
      <c r="G69" s="59"/>
    </row>
    <row r="70" spans="1:7" ht="14.25" customHeight="1" x14ac:dyDescent="0.35">
      <c r="A70" s="121" t="s">
        <v>1125</v>
      </c>
      <c r="B70" s="122"/>
      <c r="C70" s="123"/>
      <c r="D70" s="124"/>
      <c r="E70" s="125" t="str">
        <f>IF(ISBLANK(D70),"",INDEX(ΑΜΚ,MATCH(D70,Data!$F$2:$F$999,0),1))</f>
        <v/>
      </c>
      <c r="F70" s="124" t="str">
        <f t="shared" si="2"/>
        <v/>
      </c>
      <c r="G70" s="126"/>
    </row>
    <row r="71" spans="1:7" ht="14.25" customHeight="1" x14ac:dyDescent="0.35">
      <c r="A71" s="116" t="s">
        <v>1125</v>
      </c>
      <c r="B71" s="117"/>
      <c r="C71" s="118"/>
      <c r="D71" s="58"/>
      <c r="E71" s="127" t="str">
        <f>IF(ISBLANK(D71),"",INDEX(ΑΜΚ,MATCH(D71,Data!$F$2:$F$999,0),1))</f>
        <v/>
      </c>
      <c r="F71" s="58" t="str">
        <f t="shared" si="2"/>
        <v/>
      </c>
      <c r="G71" s="59"/>
    </row>
    <row r="72" spans="1:7" ht="14.25" customHeight="1" x14ac:dyDescent="0.35">
      <c r="A72" s="121" t="s">
        <v>1125</v>
      </c>
      <c r="B72" s="122"/>
      <c r="C72" s="123"/>
      <c r="D72" s="124"/>
      <c r="E72" s="125" t="str">
        <f>IF(ISBLANK(D72),"",INDEX(ΑΜΚ,MATCH(D72,Data!$F$2:$F$999,0),1))</f>
        <v/>
      </c>
      <c r="F72" s="124" t="str">
        <f t="shared" si="2"/>
        <v/>
      </c>
      <c r="G72" s="126"/>
    </row>
    <row r="73" spans="1:7" ht="14.25" customHeight="1" x14ac:dyDescent="0.35">
      <c r="A73" s="116" t="s">
        <v>1125</v>
      </c>
      <c r="B73" s="117"/>
      <c r="C73" s="118"/>
      <c r="D73" s="58"/>
      <c r="E73" s="127" t="str">
        <f>IF(ISBLANK(D73),"",INDEX(ΑΜΚ,MATCH(D73,Data!$F$2:$F$999,0),1))</f>
        <v/>
      </c>
      <c r="F73" s="58" t="str">
        <f t="shared" si="2"/>
        <v/>
      </c>
      <c r="G73" s="59"/>
    </row>
    <row r="74" spans="1:7" ht="14.25" customHeight="1" x14ac:dyDescent="0.35">
      <c r="A74" s="121" t="s">
        <v>1125</v>
      </c>
      <c r="B74" s="122"/>
      <c r="C74" s="123"/>
      <c r="D74" s="124"/>
      <c r="E74" s="125" t="str">
        <f>IF(ISBLANK(D74),"",INDEX(ΑΜΚ,MATCH(D74,Data!$F$2:$F$999,0),1))</f>
        <v/>
      </c>
      <c r="F74" s="124" t="str">
        <f t="shared" si="2"/>
        <v/>
      </c>
      <c r="G74" s="126"/>
    </row>
    <row r="75" spans="1:7" ht="14.25" customHeight="1" x14ac:dyDescent="0.35">
      <c r="A75" s="116" t="s">
        <v>1125</v>
      </c>
      <c r="B75" s="117"/>
      <c r="C75" s="118"/>
      <c r="D75" s="58"/>
      <c r="E75" s="127" t="str">
        <f>IF(ISBLANK(D75),"",INDEX(ΑΜΚ,MATCH(D75,Data!$F$2:$F$999,0),1))</f>
        <v/>
      </c>
      <c r="F75" s="58" t="str">
        <f t="shared" si="2"/>
        <v/>
      </c>
      <c r="G75" s="59"/>
    </row>
    <row r="76" spans="1:7" ht="14.25" customHeight="1" x14ac:dyDescent="0.35">
      <c r="A76" s="121" t="s">
        <v>1125</v>
      </c>
      <c r="B76" s="122"/>
      <c r="C76" s="123"/>
      <c r="D76" s="124"/>
      <c r="E76" s="125" t="str">
        <f>IF(ISBLANK(D76),"",INDEX(ΑΜΚ,MATCH(D76,Data!$F$2:$F$999,0),1))</f>
        <v/>
      </c>
      <c r="F76" s="124" t="str">
        <f t="shared" si="2"/>
        <v/>
      </c>
      <c r="G76" s="126"/>
    </row>
    <row r="77" spans="1:7" ht="14.25" customHeight="1" x14ac:dyDescent="0.35">
      <c r="A77" s="116" t="s">
        <v>1125</v>
      </c>
      <c r="B77" s="117"/>
      <c r="C77" s="118"/>
      <c r="D77" s="58"/>
      <c r="E77" s="127" t="str">
        <f>IF(ISBLANK(D77),"",INDEX(ΑΜΚ,MATCH(D77,Data!$F$2:$F$999,0),1))</f>
        <v/>
      </c>
      <c r="F77" s="58" t="str">
        <f t="shared" si="2"/>
        <v/>
      </c>
      <c r="G77" s="59"/>
    </row>
    <row r="78" spans="1:7" ht="14.25" customHeight="1" x14ac:dyDescent="0.35">
      <c r="A78" s="121" t="s">
        <v>1125</v>
      </c>
      <c r="B78" s="122"/>
      <c r="C78" s="123"/>
      <c r="D78" s="124"/>
      <c r="E78" s="125" t="str">
        <f>IF(ISBLANK(D78),"",INDEX(ΑΜΚ,MATCH(D78,Data!$F$2:$F$999,0),1))</f>
        <v/>
      </c>
      <c r="F78" s="124" t="str">
        <f t="shared" si="2"/>
        <v/>
      </c>
      <c r="G78" s="126"/>
    </row>
    <row r="79" spans="1:7" ht="14.25" customHeight="1" x14ac:dyDescent="0.35">
      <c r="A79" s="116" t="s">
        <v>1125</v>
      </c>
      <c r="B79" s="117"/>
      <c r="C79" s="118"/>
      <c r="D79" s="58"/>
      <c r="E79" s="127" t="str">
        <f>IF(ISBLANK(D79),"",INDEX(ΑΜΚ,MATCH(D79,Data!$F$2:$F$999,0),1))</f>
        <v/>
      </c>
      <c r="F79" s="58" t="str">
        <f t="shared" si="2"/>
        <v/>
      </c>
      <c r="G79" s="59"/>
    </row>
    <row r="80" spans="1:7" ht="14.25" customHeight="1" x14ac:dyDescent="0.35">
      <c r="A80" s="121" t="s">
        <v>1125</v>
      </c>
      <c r="B80" s="122"/>
      <c r="C80" s="123"/>
      <c r="D80" s="124"/>
      <c r="E80" s="125" t="str">
        <f>IF(ISBLANK(D80),"",INDEX(ΑΜΚ,MATCH(D80,Data!$F$2:$F$999,0),1))</f>
        <v/>
      </c>
      <c r="F80" s="124" t="str">
        <f t="shared" si="2"/>
        <v/>
      </c>
      <c r="G80" s="126"/>
    </row>
    <row r="81" spans="1:7" ht="14.25" customHeight="1" x14ac:dyDescent="0.35">
      <c r="A81" s="116" t="s">
        <v>1125</v>
      </c>
      <c r="B81" s="117"/>
      <c r="C81" s="118"/>
      <c r="D81" s="58"/>
      <c r="E81" s="127" t="str">
        <f>IF(ISBLANK(D81),"",INDEX(ΑΜΚ,MATCH(D81,Data!$F$2:$F$999,0),1))</f>
        <v/>
      </c>
      <c r="F81" s="58" t="str">
        <f t="shared" si="2"/>
        <v/>
      </c>
      <c r="G81" s="59"/>
    </row>
    <row r="82" spans="1:7" ht="14.25" customHeight="1" x14ac:dyDescent="0.35">
      <c r="A82" s="121" t="s">
        <v>1125</v>
      </c>
      <c r="B82" s="122"/>
      <c r="C82" s="123"/>
      <c r="D82" s="124"/>
      <c r="E82" s="125" t="str">
        <f>IF(ISBLANK(D82),"",INDEX(ΑΜΚ,MATCH(D82,Data!$F$2:$F$999,0),1))</f>
        <v/>
      </c>
      <c r="F82" s="124" t="str">
        <f t="shared" si="2"/>
        <v/>
      </c>
      <c r="G82" s="126"/>
    </row>
    <row r="83" spans="1:7" ht="14.25" customHeight="1" x14ac:dyDescent="0.35">
      <c r="A83" s="116" t="s">
        <v>1125</v>
      </c>
      <c r="B83" s="117"/>
      <c r="C83" s="118"/>
      <c r="D83" s="58"/>
      <c r="E83" s="127" t="str">
        <f>IF(ISBLANK(D83),"",INDEX(ΑΜΚ,MATCH(D83,Data!$F$2:$F$999,0),1))</f>
        <v/>
      </c>
      <c r="F83" s="58" t="str">
        <f t="shared" si="2"/>
        <v/>
      </c>
      <c r="G83" s="59"/>
    </row>
    <row r="84" spans="1:7" ht="14.25" customHeight="1" x14ac:dyDescent="0.35">
      <c r="A84" s="121" t="s">
        <v>1125</v>
      </c>
      <c r="B84" s="122"/>
      <c r="C84" s="123"/>
      <c r="D84" s="124"/>
      <c r="E84" s="125" t="str">
        <f>IF(ISBLANK(D84),"",INDEX(ΑΜΚ,MATCH(D84,Data!$F$2:$F$999,0),1))</f>
        <v/>
      </c>
      <c r="F84" s="124" t="str">
        <f t="shared" si="2"/>
        <v/>
      </c>
      <c r="G84" s="126"/>
    </row>
    <row r="85" spans="1:7" ht="14.25" customHeight="1" x14ac:dyDescent="0.35">
      <c r="A85" s="116" t="s">
        <v>1125</v>
      </c>
      <c r="B85" s="117"/>
      <c r="C85" s="118"/>
      <c r="D85" s="58"/>
      <c r="E85" s="127" t="str">
        <f>IF(ISBLANK(D85),"",INDEX(ΑΜΚ,MATCH(D85,Data!$F$2:$F$999,0),1))</f>
        <v/>
      </c>
      <c r="F85" s="58" t="str">
        <f t="shared" si="2"/>
        <v/>
      </c>
      <c r="G85" s="59"/>
    </row>
    <row r="86" spans="1:7" ht="14.25" customHeight="1" x14ac:dyDescent="0.35">
      <c r="A86" s="121" t="s">
        <v>1125</v>
      </c>
      <c r="B86" s="122"/>
      <c r="C86" s="123"/>
      <c r="D86" s="124"/>
      <c r="E86" s="125" t="str">
        <f>IF(ISBLANK(D86),"",INDEX(ΑΜΚ,MATCH(D86,Data!$F$2:$F$999,0),1))</f>
        <v/>
      </c>
      <c r="F86" s="124" t="str">
        <f t="shared" si="2"/>
        <v/>
      </c>
      <c r="G86" s="126"/>
    </row>
    <row r="87" spans="1:7" ht="14.25" customHeight="1" x14ac:dyDescent="0.35">
      <c r="A87" s="116" t="s">
        <v>1125</v>
      </c>
      <c r="B87" s="117"/>
      <c r="C87" s="118"/>
      <c r="D87" s="58"/>
      <c r="E87" s="127" t="str">
        <f>IF(ISBLANK(D87),"",INDEX(ΑΜΚ,MATCH(D87,Data!$F$2:$F$999,0),1))</f>
        <v/>
      </c>
      <c r="F87" s="58" t="str">
        <f t="shared" si="2"/>
        <v/>
      </c>
      <c r="G87" s="59"/>
    </row>
    <row r="88" spans="1:7" ht="14.25" customHeight="1" x14ac:dyDescent="0.35">
      <c r="A88" s="121" t="s">
        <v>1125</v>
      </c>
      <c r="B88" s="122"/>
      <c r="C88" s="123"/>
      <c r="D88" s="124"/>
      <c r="E88" s="125" t="str">
        <f>IF(ISBLANK(D88),"",INDEX(ΑΜΚ,MATCH(D88,Data!$F$2:$F$999,0),1))</f>
        <v/>
      </c>
      <c r="F88" s="124" t="str">
        <f t="shared" si="2"/>
        <v/>
      </c>
      <c r="G88" s="126"/>
    </row>
    <row r="89" spans="1:7" ht="14.25" customHeight="1" x14ac:dyDescent="0.35">
      <c r="A89" s="116" t="s">
        <v>1125</v>
      </c>
      <c r="B89" s="117"/>
      <c r="C89" s="118"/>
      <c r="D89" s="58"/>
      <c r="E89" s="127" t="str">
        <f>IF(ISBLANK(D89),"",INDEX(ΑΜΚ,MATCH(D89,Data!$F$2:$F$999,0),1))</f>
        <v/>
      </c>
      <c r="F89" s="58" t="str">
        <f t="shared" si="2"/>
        <v/>
      </c>
      <c r="G89" s="59"/>
    </row>
    <row r="90" spans="1:7" ht="14.25" customHeight="1" x14ac:dyDescent="0.35">
      <c r="A90" s="121" t="s">
        <v>1125</v>
      </c>
      <c r="B90" s="122"/>
      <c r="C90" s="123"/>
      <c r="D90" s="124"/>
      <c r="E90" s="125" t="str">
        <f>IF(ISBLANK(D90),"",INDEX(ΑΜΚ,MATCH(D90,Data!$F$2:$F$999,0),1))</f>
        <v/>
      </c>
      <c r="F90" s="124" t="str">
        <f t="shared" si="2"/>
        <v/>
      </c>
      <c r="G90" s="126"/>
    </row>
    <row r="91" spans="1:7" ht="14.25" customHeight="1" x14ac:dyDescent="0.35">
      <c r="A91" s="116" t="s">
        <v>1125</v>
      </c>
      <c r="B91" s="117"/>
      <c r="C91" s="118"/>
      <c r="D91" s="58"/>
      <c r="E91" s="127" t="str">
        <f>IF(ISBLANK(D91),"",INDEX(ΑΜΚ,MATCH(D91,Data!$F$2:$F$999,0),1))</f>
        <v/>
      </c>
      <c r="F91" s="58" t="str">
        <f t="shared" si="2"/>
        <v/>
      </c>
      <c r="G91" s="59"/>
    </row>
    <row r="92" spans="1:7" ht="14.25" customHeight="1" x14ac:dyDescent="0.35">
      <c r="A92" s="121" t="s">
        <v>1125</v>
      </c>
      <c r="B92" s="122"/>
      <c r="C92" s="123"/>
      <c r="D92" s="124"/>
      <c r="E92" s="125" t="str">
        <f>IF(ISBLANK(D92),"",INDEX(ΑΜΚ,MATCH(D92,Data!$F$2:$F$999,0),1))</f>
        <v/>
      </c>
      <c r="F92" s="124" t="str">
        <f t="shared" si="2"/>
        <v/>
      </c>
      <c r="G92" s="126"/>
    </row>
    <row r="93" spans="1:7" ht="14.25" customHeight="1" x14ac:dyDescent="0.35">
      <c r="A93" s="116" t="s">
        <v>1125</v>
      </c>
      <c r="B93" s="117"/>
      <c r="C93" s="118"/>
      <c r="D93" s="58"/>
      <c r="E93" s="127" t="str">
        <f>IF(ISBLANK(D93),"",INDEX(ΑΜΚ,MATCH(D93,Data!$F$2:$F$999,0),1))</f>
        <v/>
      </c>
      <c r="F93" s="58" t="str">
        <f t="shared" si="2"/>
        <v/>
      </c>
      <c r="G93" s="59"/>
    </row>
    <row r="94" spans="1:7" ht="14.25" customHeight="1" x14ac:dyDescent="0.35">
      <c r="A94" s="121" t="s">
        <v>1125</v>
      </c>
      <c r="B94" s="122"/>
      <c r="C94" s="123"/>
      <c r="D94" s="124"/>
      <c r="E94" s="125" t="str">
        <f>IF(ISBLANK(D94),"",INDEX(ΑΜΚ,MATCH(D94,Data!$F$2:$F$999,0),1))</f>
        <v/>
      </c>
      <c r="F94" s="124" t="str">
        <f t="shared" si="2"/>
        <v/>
      </c>
      <c r="G94" s="126"/>
    </row>
    <row r="95" spans="1:7" ht="14.25" customHeight="1" x14ac:dyDescent="0.35">
      <c r="A95" s="116" t="s">
        <v>1125</v>
      </c>
      <c r="B95" s="117"/>
      <c r="C95" s="118"/>
      <c r="D95" s="58"/>
      <c r="E95" s="127" t="str">
        <f>IF(ISBLANK(D95),"",INDEX(ΑΜΚ,MATCH(D95,Data!$F$2:$F$999,0),1))</f>
        <v/>
      </c>
      <c r="F95" s="58" t="str">
        <f t="shared" si="2"/>
        <v/>
      </c>
      <c r="G95" s="59"/>
    </row>
    <row r="96" spans="1:7" ht="14.25" customHeight="1" x14ac:dyDescent="0.35">
      <c r="A96" s="121" t="s">
        <v>1125</v>
      </c>
      <c r="B96" s="122"/>
      <c r="C96" s="123"/>
      <c r="D96" s="124"/>
      <c r="E96" s="125" t="str">
        <f>IF(ISBLANK(D96),"",INDEX(ΑΜΚ,MATCH(D96,Data!$F$2:$F$999,0),1))</f>
        <v/>
      </c>
      <c r="F96" s="124" t="str">
        <f t="shared" si="2"/>
        <v/>
      </c>
      <c r="G96" s="126"/>
    </row>
    <row r="97" spans="1:7" ht="14.25" customHeight="1" x14ac:dyDescent="0.35">
      <c r="A97" s="116" t="s">
        <v>1125</v>
      </c>
      <c r="B97" s="117"/>
      <c r="C97" s="118"/>
      <c r="D97" s="58"/>
      <c r="E97" s="127" t="str">
        <f>IF(ISBLANK(D97),"",INDEX(ΑΜΚ,MATCH(D97,Data!$F$2:$F$999,0),1))</f>
        <v/>
      </c>
      <c r="F97" s="58" t="str">
        <f t="shared" si="2"/>
        <v/>
      </c>
      <c r="G97" s="59"/>
    </row>
    <row r="98" spans="1:7" ht="14.25" customHeight="1" x14ac:dyDescent="0.35">
      <c r="A98" s="121" t="s">
        <v>1125</v>
      </c>
      <c r="B98" s="122"/>
      <c r="C98" s="123"/>
      <c r="D98" s="124"/>
      <c r="E98" s="125" t="str">
        <f>IF(ISBLANK(D98),"",INDEX(ΑΜΚ,MATCH(D98,Data!$F$2:$F$999,0),1))</f>
        <v/>
      </c>
      <c r="F98" s="124" t="str">
        <f t="shared" si="2"/>
        <v/>
      </c>
      <c r="G98" s="126"/>
    </row>
    <row r="99" spans="1:7" ht="14.25" customHeight="1" x14ac:dyDescent="0.35">
      <c r="A99" s="116" t="s">
        <v>1125</v>
      </c>
      <c r="B99" s="117"/>
      <c r="C99" s="118"/>
      <c r="D99" s="58"/>
      <c r="E99" s="127" t="str">
        <f>IF(ISBLANK(D99),"",INDEX(ΑΜΚ,MATCH(D99,Data!$F$2:$F$999,0),1))</f>
        <v/>
      </c>
      <c r="F99" s="58" t="str">
        <f t="shared" si="2"/>
        <v/>
      </c>
      <c r="G99" s="59"/>
    </row>
    <row r="100" spans="1:7" ht="14.25" customHeight="1" x14ac:dyDescent="0.35">
      <c r="A100" s="121" t="s">
        <v>1125</v>
      </c>
      <c r="B100" s="122"/>
      <c r="C100" s="123"/>
      <c r="D100" s="124"/>
      <c r="E100" s="125" t="str">
        <f>IF(ISBLANK(D100),"",INDEX(ΑΜΚ,MATCH(D100,Data!$F$2:$F$999,0),1))</f>
        <v/>
      </c>
      <c r="F100" s="124" t="str">
        <f t="shared" si="2"/>
        <v/>
      </c>
      <c r="G100" s="126"/>
    </row>
    <row r="101" spans="1:7" ht="14.25" customHeight="1" x14ac:dyDescent="0.35">
      <c r="A101" s="116" t="s">
        <v>1125</v>
      </c>
      <c r="B101" s="117"/>
      <c r="C101" s="118"/>
      <c r="D101" s="58"/>
      <c r="E101" s="127" t="str">
        <f>IF(ISBLANK(D101),"",INDEX(ΑΜΚ,MATCH(D101,Data!$F$2:$F$999,0),1))</f>
        <v/>
      </c>
      <c r="F101" s="58" t="str">
        <f t="shared" si="2"/>
        <v/>
      </c>
      <c r="G101" s="59"/>
    </row>
    <row r="102" spans="1:7" ht="14.25" customHeight="1" x14ac:dyDescent="0.35">
      <c r="A102" s="121" t="s">
        <v>1125</v>
      </c>
      <c r="B102" s="122"/>
      <c r="C102" s="123"/>
      <c r="D102" s="124"/>
      <c r="E102" s="125" t="str">
        <f>IF(ISBLANK(D102),"",INDEX(ΑΜΚ,MATCH(D102,Data!$F$2:$F$999,0),1))</f>
        <v/>
      </c>
      <c r="F102" s="124" t="str">
        <f t="shared" si="2"/>
        <v/>
      </c>
      <c r="G102" s="126"/>
    </row>
    <row r="103" spans="1:7" ht="14.25" customHeight="1" x14ac:dyDescent="0.35">
      <c r="A103" s="116" t="s">
        <v>1125</v>
      </c>
      <c r="B103" s="117"/>
      <c r="C103" s="118"/>
      <c r="D103" s="58"/>
      <c r="E103" s="127" t="str">
        <f>IF(ISBLANK(D103),"",INDEX(ΑΜΚ,MATCH(D103,Data!$F$2:$F$999,0),1))</f>
        <v/>
      </c>
      <c r="F103" s="58" t="str">
        <f t="shared" si="2"/>
        <v/>
      </c>
      <c r="G103" s="59"/>
    </row>
    <row r="104" spans="1:7" ht="14.25" customHeight="1" x14ac:dyDescent="0.35">
      <c r="A104" s="121" t="s">
        <v>1125</v>
      </c>
      <c r="B104" s="122"/>
      <c r="C104" s="123"/>
      <c r="D104" s="124"/>
      <c r="E104" s="125" t="str">
        <f>IF(ISBLANK(D104),"",INDEX(ΑΜΚ,MATCH(D104,Data!$F$2:$F$999,0),1))</f>
        <v/>
      </c>
      <c r="F104" s="124" t="str">
        <f t="shared" si="2"/>
        <v/>
      </c>
      <c r="G104" s="126"/>
    </row>
    <row r="105" spans="1:7" ht="14.25" customHeight="1" x14ac:dyDescent="0.35">
      <c r="A105" s="116" t="s">
        <v>1125</v>
      </c>
      <c r="B105" s="117"/>
      <c r="C105" s="118"/>
      <c r="D105" s="58"/>
      <c r="E105" s="127" t="str">
        <f>IF(ISBLANK(D105),"",INDEX(ΑΜΚ,MATCH(D105,Data!$F$2:$F$999,0),1))</f>
        <v/>
      </c>
      <c r="F105" s="58" t="str">
        <f t="shared" si="2"/>
        <v/>
      </c>
      <c r="G105" s="59"/>
    </row>
    <row r="106" spans="1:7" ht="14.25" customHeight="1" x14ac:dyDescent="0.35">
      <c r="A106" s="121" t="s">
        <v>1125</v>
      </c>
      <c r="B106" s="122"/>
      <c r="C106" s="123"/>
      <c r="D106" s="124"/>
      <c r="E106" s="125" t="str">
        <f>IF(ISBLANK(D106),"",INDEX(ΑΜΚ,MATCH(D106,Data!$F$2:$F$999,0),1))</f>
        <v/>
      </c>
      <c r="F106" s="124" t="str">
        <f t="shared" si="2"/>
        <v/>
      </c>
      <c r="G106" s="126"/>
    </row>
    <row r="107" spans="1:7" ht="14.25" customHeight="1" x14ac:dyDescent="0.35">
      <c r="A107" s="116" t="s">
        <v>1125</v>
      </c>
      <c r="B107" s="117"/>
      <c r="C107" s="118"/>
      <c r="D107" s="58"/>
      <c r="E107" s="127" t="str">
        <f>IF(ISBLANK(D107),"",INDEX(ΑΜΚ,MATCH(D107,Data!$F$2:$F$999,0),1))</f>
        <v/>
      </c>
      <c r="F107" s="58" t="str">
        <f t="shared" si="2"/>
        <v/>
      </c>
      <c r="G107" s="59"/>
    </row>
    <row r="108" spans="1:7" ht="14.25" customHeight="1" x14ac:dyDescent="0.35">
      <c r="A108" s="121" t="s">
        <v>1125</v>
      </c>
      <c r="B108" s="122"/>
      <c r="C108" s="123"/>
      <c r="D108" s="124"/>
      <c r="E108" s="125" t="str">
        <f>IF(ISBLANK(D108),"",INDEX(ΑΜΚ,MATCH(D108,Data!$F$2:$F$999,0),1))</f>
        <v/>
      </c>
      <c r="F108" s="124" t="str">
        <f t="shared" si="2"/>
        <v/>
      </c>
      <c r="G108" s="126"/>
    </row>
    <row r="109" spans="1:7" ht="14.25" customHeight="1" x14ac:dyDescent="0.35">
      <c r="A109" s="116" t="s">
        <v>1125</v>
      </c>
      <c r="B109" s="117"/>
      <c r="C109" s="118"/>
      <c r="D109" s="58"/>
      <c r="E109" s="127" t="str">
        <f>IF(ISBLANK(D109),"",INDEX(ΑΜΚ,MATCH(D109,Data!$F$2:$F$999,0),1))</f>
        <v/>
      </c>
      <c r="F109" s="58" t="str">
        <f t="shared" si="2"/>
        <v/>
      </c>
      <c r="G109" s="59"/>
    </row>
    <row r="110" spans="1:7" ht="14.25" customHeight="1" x14ac:dyDescent="0.35">
      <c r="A110" s="121" t="s">
        <v>1125</v>
      </c>
      <c r="B110" s="122"/>
      <c r="C110" s="123"/>
      <c r="D110" s="124"/>
      <c r="E110" s="125" t="str">
        <f>IF(ISBLANK(D110),"",INDEX(ΑΜΚ,MATCH(D110,Data!$F$2:$F$999,0),1))</f>
        <v/>
      </c>
      <c r="F110" s="124" t="str">
        <f t="shared" si="2"/>
        <v/>
      </c>
      <c r="G110" s="126"/>
    </row>
    <row r="111" spans="1:7" ht="14.25" customHeight="1" x14ac:dyDescent="0.35">
      <c r="A111" s="116" t="s">
        <v>1125</v>
      </c>
      <c r="B111" s="117"/>
      <c r="C111" s="118"/>
      <c r="D111" s="58"/>
      <c r="E111" s="127" t="str">
        <f>IF(ISBLANK(D111),"",INDEX(ΑΜΚ,MATCH(D111,Data!$F$2:$F$999,0),1))</f>
        <v/>
      </c>
      <c r="F111" s="58" t="str">
        <f t="shared" si="2"/>
        <v/>
      </c>
      <c r="G111" s="59"/>
    </row>
    <row r="112" spans="1:7" ht="14.25" customHeight="1" x14ac:dyDescent="0.35">
      <c r="A112" s="121" t="s">
        <v>1125</v>
      </c>
      <c r="B112" s="122"/>
      <c r="C112" s="123"/>
      <c r="D112" s="124"/>
      <c r="E112" s="125" t="str">
        <f>IF(ISBLANK(D112),"",INDEX(ΑΜΚ,MATCH(D112,Data!$F$2:$F$999,0),1))</f>
        <v/>
      </c>
      <c r="F112" s="124" t="str">
        <f t="shared" si="2"/>
        <v/>
      </c>
      <c r="G112" s="126"/>
    </row>
    <row r="113" spans="1:7" ht="14.25" customHeight="1" x14ac:dyDescent="0.35">
      <c r="A113" s="116" t="s">
        <v>1125</v>
      </c>
      <c r="B113" s="117"/>
      <c r="C113" s="118"/>
      <c r="D113" s="58"/>
      <c r="E113" s="127" t="str">
        <f>IF(ISBLANK(D113),"",INDEX(ΑΜΚ,MATCH(D113,Data!$F$2:$F$999,0),1))</f>
        <v/>
      </c>
      <c r="F113" s="58" t="str">
        <f t="shared" si="2"/>
        <v/>
      </c>
      <c r="G113" s="59"/>
    </row>
    <row r="114" spans="1:7" ht="14.25" customHeight="1" x14ac:dyDescent="0.35">
      <c r="A114" s="121" t="s">
        <v>1125</v>
      </c>
      <c r="B114" s="122"/>
      <c r="C114" s="123"/>
      <c r="D114" s="124"/>
      <c r="E114" s="125" t="str">
        <f>IF(ISBLANK(D114),"",INDEX(ΑΜΚ,MATCH(D114,Data!$F$2:$F$999,0),1))</f>
        <v/>
      </c>
      <c r="F114" s="124" t="str">
        <f t="shared" si="2"/>
        <v/>
      </c>
      <c r="G114" s="126"/>
    </row>
    <row r="115" spans="1:7" ht="14.25" customHeight="1" x14ac:dyDescent="0.35">
      <c r="A115" s="116" t="s">
        <v>1125</v>
      </c>
      <c r="B115" s="117"/>
      <c r="C115" s="118"/>
      <c r="D115" s="58"/>
      <c r="E115" s="127" t="str">
        <f>IF(ISBLANK(D115),"",INDEX(ΑΜΚ,MATCH(D115,Data!$F$2:$F$999,0),1))</f>
        <v/>
      </c>
      <c r="F115" s="58" t="str">
        <f t="shared" si="2"/>
        <v/>
      </c>
      <c r="G115" s="59"/>
    </row>
    <row r="116" spans="1:7" ht="14.25" customHeight="1" x14ac:dyDescent="0.35">
      <c r="A116" s="121" t="s">
        <v>1125</v>
      </c>
      <c r="B116" s="122"/>
      <c r="C116" s="123"/>
      <c r="D116" s="124"/>
      <c r="E116" s="125" t="str">
        <f>IF(ISBLANK(D116),"",INDEX(ΑΜΚ,MATCH(D116,Data!$F$2:$F$999,0),1))</f>
        <v/>
      </c>
      <c r="F116" s="124" t="str">
        <f t="shared" si="2"/>
        <v/>
      </c>
      <c r="G116" s="126"/>
    </row>
    <row r="117" spans="1:7" ht="14.25" customHeight="1" x14ac:dyDescent="0.35">
      <c r="A117" s="116" t="s">
        <v>1125</v>
      </c>
      <c r="B117" s="117"/>
      <c r="C117" s="118"/>
      <c r="D117" s="58"/>
      <c r="E117" s="127" t="str">
        <f>IF(ISBLANK(D117),"",INDEX(ΑΜΚ,MATCH(D117,Data!$F$2:$F$999,0),1))</f>
        <v/>
      </c>
      <c r="F117" s="58" t="str">
        <f t="shared" si="2"/>
        <v/>
      </c>
      <c r="G117" s="59"/>
    </row>
    <row r="118" spans="1:7" ht="14.25" customHeight="1" x14ac:dyDescent="0.35">
      <c r="A118" s="121" t="s">
        <v>1125</v>
      </c>
      <c r="B118" s="122"/>
      <c r="C118" s="123"/>
      <c r="D118" s="124"/>
      <c r="E118" s="125" t="str">
        <f>IF(ISBLANK(D118),"",INDEX(ΑΜΚ,MATCH(D118,Data!$F$2:$F$999,0),1))</f>
        <v/>
      </c>
      <c r="F118" s="124" t="str">
        <f t="shared" si="2"/>
        <v/>
      </c>
      <c r="G118" s="126"/>
    </row>
    <row r="119" spans="1:7" ht="14.25" customHeight="1" x14ac:dyDescent="0.35">
      <c r="A119" s="116" t="s">
        <v>1125</v>
      </c>
      <c r="B119" s="117"/>
      <c r="C119" s="118"/>
      <c r="D119" s="58"/>
      <c r="E119" s="127" t="str">
        <f>IF(ISBLANK(D119),"",INDEX(ΑΜΚ,MATCH(D119,Data!$F$2:$F$999,0),1))</f>
        <v/>
      </c>
      <c r="F119" s="58" t="str">
        <f t="shared" si="2"/>
        <v/>
      </c>
      <c r="G119" s="59"/>
    </row>
    <row r="120" spans="1:7" ht="14.25" customHeight="1" x14ac:dyDescent="0.35">
      <c r="A120" s="121" t="s">
        <v>1125</v>
      </c>
      <c r="B120" s="122"/>
      <c r="C120" s="123"/>
      <c r="D120" s="124"/>
      <c r="E120" s="125" t="str">
        <f>IF(ISBLANK(D120),"",INDEX(ΑΜΚ,MATCH(D120,Data!$F$2:$F$999,0),1))</f>
        <v/>
      </c>
      <c r="F120" s="124" t="str">
        <f t="shared" si="2"/>
        <v/>
      </c>
      <c r="G120" s="126"/>
    </row>
    <row r="121" spans="1:7" ht="14.25" customHeight="1" x14ac:dyDescent="0.35">
      <c r="A121" s="116" t="s">
        <v>1125</v>
      </c>
      <c r="B121" s="117"/>
      <c r="C121" s="118"/>
      <c r="D121" s="58"/>
      <c r="E121" s="127" t="str">
        <f>IF(ISBLANK(D121),"",INDEX(ΑΜΚ,MATCH(D121,Data!$F$2:$F$999,0),1))</f>
        <v/>
      </c>
      <c r="F121" s="58" t="str">
        <f t="shared" si="2"/>
        <v/>
      </c>
      <c r="G121" s="59"/>
    </row>
    <row r="122" spans="1:7" ht="14.25" customHeight="1" x14ac:dyDescent="0.35">
      <c r="A122" s="121" t="s">
        <v>1125</v>
      </c>
      <c r="B122" s="122"/>
      <c r="C122" s="123"/>
      <c r="D122" s="124"/>
      <c r="E122" s="125" t="str">
        <f>IF(ISBLANK(D122),"",INDEX(ΑΜΚ,MATCH(D122,Data!$F$2:$F$999,0),1))</f>
        <v/>
      </c>
      <c r="F122" s="124" t="str">
        <f t="shared" si="2"/>
        <v/>
      </c>
      <c r="G122" s="126"/>
    </row>
    <row r="123" spans="1:7" ht="14.25" customHeight="1" x14ac:dyDescent="0.35">
      <c r="A123" s="116" t="s">
        <v>1125</v>
      </c>
      <c r="B123" s="117"/>
      <c r="C123" s="118"/>
      <c r="D123" s="58"/>
      <c r="E123" s="127" t="str">
        <f>IF(ISBLANK(D123),"",INDEX(ΑΜΚ,MATCH(D123,Data!$F$2:$F$999,0),1))</f>
        <v/>
      </c>
      <c r="F123" s="58" t="str">
        <f t="shared" si="2"/>
        <v/>
      </c>
      <c r="G123" s="59"/>
    </row>
    <row r="124" spans="1:7" ht="14.25" customHeight="1" x14ac:dyDescent="0.35">
      <c r="A124" s="121" t="s">
        <v>1125</v>
      </c>
      <c r="B124" s="122"/>
      <c r="C124" s="123"/>
      <c r="D124" s="124"/>
      <c r="E124" s="125" t="str">
        <f>IF(ISBLANK(D124),"",INDEX(ΑΜΚ,MATCH(D124,Data!$F$2:$F$999,0),1))</f>
        <v/>
      </c>
      <c r="F124" s="124" t="str">
        <f t="shared" si="2"/>
        <v/>
      </c>
      <c r="G124" s="126"/>
    </row>
    <row r="125" spans="1:7" ht="14.25" customHeight="1" x14ac:dyDescent="0.35">
      <c r="A125" s="116" t="s">
        <v>1125</v>
      </c>
      <c r="B125" s="117"/>
      <c r="C125" s="118"/>
      <c r="D125" s="58"/>
      <c r="E125" s="127" t="str">
        <f>IF(ISBLANK(D125),"",INDEX(ΑΜΚ,MATCH(D125,Data!$F$2:$F$999,0),1))</f>
        <v/>
      </c>
      <c r="F125" s="58" t="str">
        <f t="shared" si="2"/>
        <v/>
      </c>
      <c r="G125" s="59"/>
    </row>
    <row r="126" spans="1:7" ht="14.25" customHeight="1" x14ac:dyDescent="0.35">
      <c r="A126" s="121" t="s">
        <v>1125</v>
      </c>
      <c r="B126" s="122"/>
      <c r="C126" s="123"/>
      <c r="D126" s="124"/>
      <c r="E126" s="125" t="str">
        <f>IF(ISBLANK(D126),"",INDEX(ΑΜΚ,MATCH(D126,Data!$F$2:$F$999,0),1))</f>
        <v/>
      </c>
      <c r="F126" s="124" t="str">
        <f t="shared" si="2"/>
        <v/>
      </c>
      <c r="G126" s="126"/>
    </row>
    <row r="127" spans="1:7" ht="14.25" customHeight="1" x14ac:dyDescent="0.35">
      <c r="A127" s="116" t="s">
        <v>1125</v>
      </c>
      <c r="B127" s="117"/>
      <c r="C127" s="118"/>
      <c r="D127" s="58"/>
      <c r="E127" s="127" t="str">
        <f>IF(ISBLANK(D127),"",INDEX(ΑΜΚ,MATCH(D127,Data!$F$2:$F$999,0),1))</f>
        <v/>
      </c>
      <c r="F127" s="58" t="str">
        <f t="shared" si="2"/>
        <v/>
      </c>
      <c r="G127" s="59"/>
    </row>
    <row r="128" spans="1:7" ht="14.25" customHeight="1" x14ac:dyDescent="0.35">
      <c r="A128" s="121" t="s">
        <v>1125</v>
      </c>
      <c r="B128" s="122"/>
      <c r="C128" s="123"/>
      <c r="D128" s="124"/>
      <c r="E128" s="125" t="str">
        <f>IF(ISBLANK(D128),"",INDEX(ΑΜΚ,MATCH(D128,Data!$F$2:$F$999,0),1))</f>
        <v/>
      </c>
      <c r="F128" s="124" t="str">
        <f t="shared" si="2"/>
        <v/>
      </c>
      <c r="G128" s="126"/>
    </row>
    <row r="129" spans="1:7" ht="14.25" customHeight="1" x14ac:dyDescent="0.35">
      <c r="A129" s="116" t="s">
        <v>1125</v>
      </c>
      <c r="B129" s="117"/>
      <c r="C129" s="118"/>
      <c r="D129" s="58"/>
      <c r="E129" s="127" t="str">
        <f>IF(ISBLANK(D129),"",INDEX(ΑΜΚ,MATCH(D129,Data!$F$2:$F$999,0),1))</f>
        <v/>
      </c>
      <c r="F129" s="58" t="str">
        <f t="shared" si="2"/>
        <v/>
      </c>
      <c r="G129" s="59"/>
    </row>
    <row r="130" spans="1:7" ht="14.25" customHeight="1" x14ac:dyDescent="0.35">
      <c r="A130" s="121" t="s">
        <v>1125</v>
      </c>
      <c r="B130" s="122"/>
      <c r="C130" s="123"/>
      <c r="D130" s="124"/>
      <c r="E130" s="125" t="str">
        <f>IF(ISBLANK(D130),"",INDEX(ΑΜΚ,MATCH(D130,Data!$F$2:$F$999,0),1))</f>
        <v/>
      </c>
      <c r="F130" s="124" t="str">
        <f t="shared" si="2"/>
        <v/>
      </c>
      <c r="G130" s="126"/>
    </row>
    <row r="131" spans="1:7" ht="14.25" customHeight="1" x14ac:dyDescent="0.35">
      <c r="A131" s="116" t="s">
        <v>1125</v>
      </c>
      <c r="B131" s="117"/>
      <c r="C131" s="118"/>
      <c r="D131" s="58"/>
      <c r="E131" s="127" t="str">
        <f>IF(ISBLANK(D131),"",INDEX(ΑΜΚ,MATCH(D131,Data!$F$2:$F$999,0),1))</f>
        <v/>
      </c>
      <c r="F131" s="58" t="str">
        <f t="shared" ref="F131:F194" si="3">IF(ISBLANK(C131),"",INDEX(ΚΩΔ_ΜΑΘΗΜ_ΑΙΣΘ_Γ2,MATCH(C131,ΜΑΘΗΜ_ΑΙΣΘ_Γ2,0)))</f>
        <v/>
      </c>
      <c r="G131" s="59"/>
    </row>
    <row r="132" spans="1:7" ht="14.25" customHeight="1" x14ac:dyDescent="0.35">
      <c r="A132" s="121" t="s">
        <v>1125</v>
      </c>
      <c r="B132" s="122"/>
      <c r="C132" s="123"/>
      <c r="D132" s="124"/>
      <c r="E132" s="125" t="str">
        <f>IF(ISBLANK(D132),"",INDEX(ΑΜΚ,MATCH(D132,Data!$F$2:$F$999,0),1))</f>
        <v/>
      </c>
      <c r="F132" s="124" t="str">
        <f t="shared" si="3"/>
        <v/>
      </c>
      <c r="G132" s="126"/>
    </row>
    <row r="133" spans="1:7" ht="14.25" customHeight="1" x14ac:dyDescent="0.35">
      <c r="A133" s="116" t="s">
        <v>1125</v>
      </c>
      <c r="B133" s="117"/>
      <c r="C133" s="118"/>
      <c r="D133" s="58"/>
      <c r="E133" s="127" t="str">
        <f>IF(ISBLANK(D133),"",INDEX(ΑΜΚ,MATCH(D133,Data!$F$2:$F$999,0),1))</f>
        <v/>
      </c>
      <c r="F133" s="58" t="str">
        <f t="shared" si="3"/>
        <v/>
      </c>
      <c r="G133" s="59"/>
    </row>
    <row r="134" spans="1:7" ht="14.25" customHeight="1" x14ac:dyDescent="0.35">
      <c r="A134" s="121" t="s">
        <v>1125</v>
      </c>
      <c r="B134" s="122"/>
      <c r="C134" s="123"/>
      <c r="D134" s="124"/>
      <c r="E134" s="125" t="str">
        <f>IF(ISBLANK(D134),"",INDEX(ΑΜΚ,MATCH(D134,Data!$F$2:$F$999,0),1))</f>
        <v/>
      </c>
      <c r="F134" s="124" t="str">
        <f t="shared" si="3"/>
        <v/>
      </c>
      <c r="G134" s="126"/>
    </row>
    <row r="135" spans="1:7" ht="14.25" customHeight="1" x14ac:dyDescent="0.35">
      <c r="A135" s="116" t="s">
        <v>1125</v>
      </c>
      <c r="B135" s="117"/>
      <c r="C135" s="118"/>
      <c r="D135" s="58"/>
      <c r="E135" s="127" t="str">
        <f>IF(ISBLANK(D135),"",INDEX(ΑΜΚ,MATCH(D135,Data!$F$2:$F$999,0),1))</f>
        <v/>
      </c>
      <c r="F135" s="58" t="str">
        <f t="shared" si="3"/>
        <v/>
      </c>
      <c r="G135" s="59"/>
    </row>
    <row r="136" spans="1:7" ht="14.25" customHeight="1" x14ac:dyDescent="0.35">
      <c r="A136" s="121" t="s">
        <v>1125</v>
      </c>
      <c r="B136" s="122"/>
      <c r="C136" s="123"/>
      <c r="D136" s="124"/>
      <c r="E136" s="125" t="str">
        <f>IF(ISBLANK(D136),"",INDEX(ΑΜΚ,MATCH(D136,Data!$F$2:$F$999,0),1))</f>
        <v/>
      </c>
      <c r="F136" s="124" t="str">
        <f t="shared" si="3"/>
        <v/>
      </c>
      <c r="G136" s="126"/>
    </row>
    <row r="137" spans="1:7" ht="14.25" customHeight="1" x14ac:dyDescent="0.35">
      <c r="A137" s="116" t="s">
        <v>1125</v>
      </c>
      <c r="B137" s="117"/>
      <c r="C137" s="118"/>
      <c r="D137" s="58"/>
      <c r="E137" s="127" t="str">
        <f>IF(ISBLANK(D137),"",INDEX(ΑΜΚ,MATCH(D137,Data!$F$2:$F$999,0),1))</f>
        <v/>
      </c>
      <c r="F137" s="58" t="str">
        <f t="shared" si="3"/>
        <v/>
      </c>
      <c r="G137" s="59"/>
    </row>
    <row r="138" spans="1:7" ht="14.25" customHeight="1" x14ac:dyDescent="0.35">
      <c r="A138" s="121" t="s">
        <v>1125</v>
      </c>
      <c r="B138" s="122"/>
      <c r="C138" s="123"/>
      <c r="D138" s="124"/>
      <c r="E138" s="125" t="str">
        <f>IF(ISBLANK(D138),"",INDEX(ΑΜΚ,MATCH(D138,Data!$F$2:$F$999,0),1))</f>
        <v/>
      </c>
      <c r="F138" s="124" t="str">
        <f t="shared" si="3"/>
        <v/>
      </c>
      <c r="G138" s="126"/>
    </row>
    <row r="139" spans="1:7" ht="14.25" customHeight="1" x14ac:dyDescent="0.35">
      <c r="A139" s="116" t="s">
        <v>1125</v>
      </c>
      <c r="B139" s="117"/>
      <c r="C139" s="118"/>
      <c r="D139" s="58"/>
      <c r="E139" s="127" t="str">
        <f>IF(ISBLANK(D139),"",INDEX(ΑΜΚ,MATCH(D139,Data!$F$2:$F$999,0),1))</f>
        <v/>
      </c>
      <c r="F139" s="58" t="str">
        <f t="shared" si="3"/>
        <v/>
      </c>
      <c r="G139" s="59"/>
    </row>
    <row r="140" spans="1:7" ht="14.25" customHeight="1" x14ac:dyDescent="0.35">
      <c r="A140" s="121" t="s">
        <v>1125</v>
      </c>
      <c r="B140" s="122"/>
      <c r="C140" s="123"/>
      <c r="D140" s="124"/>
      <c r="E140" s="125" t="str">
        <f>IF(ISBLANK(D140),"",INDEX(ΑΜΚ,MATCH(D140,Data!$F$2:$F$999,0),1))</f>
        <v/>
      </c>
      <c r="F140" s="124" t="str">
        <f t="shared" si="3"/>
        <v/>
      </c>
      <c r="G140" s="126"/>
    </row>
    <row r="141" spans="1:7" ht="14.25" customHeight="1" x14ac:dyDescent="0.35">
      <c r="A141" s="116" t="s">
        <v>1125</v>
      </c>
      <c r="B141" s="117"/>
      <c r="C141" s="118"/>
      <c r="D141" s="58"/>
      <c r="E141" s="127" t="str">
        <f>IF(ISBLANK(D141),"",INDEX(ΑΜΚ,MATCH(D141,Data!$F$2:$F$999,0),1))</f>
        <v/>
      </c>
      <c r="F141" s="58" t="str">
        <f t="shared" si="3"/>
        <v/>
      </c>
      <c r="G141" s="59"/>
    </row>
    <row r="142" spans="1:7" ht="14.25" customHeight="1" x14ac:dyDescent="0.35">
      <c r="A142" s="121" t="s">
        <v>1125</v>
      </c>
      <c r="B142" s="122"/>
      <c r="C142" s="123"/>
      <c r="D142" s="124"/>
      <c r="E142" s="125" t="str">
        <f>IF(ISBLANK(D142),"",INDEX(ΑΜΚ,MATCH(D142,Data!$F$2:$F$999,0),1))</f>
        <v/>
      </c>
      <c r="F142" s="124" t="str">
        <f t="shared" si="3"/>
        <v/>
      </c>
      <c r="G142" s="126"/>
    </row>
    <row r="143" spans="1:7" ht="14.25" customHeight="1" x14ac:dyDescent="0.35">
      <c r="A143" s="116" t="s">
        <v>1125</v>
      </c>
      <c r="B143" s="117"/>
      <c r="C143" s="118"/>
      <c r="D143" s="58"/>
      <c r="E143" s="127" t="str">
        <f>IF(ISBLANK(D143),"",INDEX(ΑΜΚ,MATCH(D143,Data!$F$2:$F$999,0),1))</f>
        <v/>
      </c>
      <c r="F143" s="58" t="str">
        <f t="shared" si="3"/>
        <v/>
      </c>
      <c r="G143" s="59"/>
    </row>
    <row r="144" spans="1:7" ht="14.25" customHeight="1" x14ac:dyDescent="0.35">
      <c r="A144" s="121" t="s">
        <v>1125</v>
      </c>
      <c r="B144" s="122"/>
      <c r="C144" s="123"/>
      <c r="D144" s="124"/>
      <c r="E144" s="125" t="str">
        <f>IF(ISBLANK(D144),"",INDEX(ΑΜΚ,MATCH(D144,Data!$F$2:$F$999,0),1))</f>
        <v/>
      </c>
      <c r="F144" s="124" t="str">
        <f t="shared" si="3"/>
        <v/>
      </c>
      <c r="G144" s="126"/>
    </row>
    <row r="145" spans="1:7" ht="14.25" customHeight="1" x14ac:dyDescent="0.35">
      <c r="A145" s="116" t="s">
        <v>1125</v>
      </c>
      <c r="B145" s="117"/>
      <c r="C145" s="118"/>
      <c r="D145" s="58"/>
      <c r="E145" s="127" t="str">
        <f>IF(ISBLANK(D145),"",INDEX(ΑΜΚ,MATCH(D145,Data!$F$2:$F$999,0),1))</f>
        <v/>
      </c>
      <c r="F145" s="58" t="str">
        <f t="shared" si="3"/>
        <v/>
      </c>
      <c r="G145" s="59"/>
    </row>
    <row r="146" spans="1:7" ht="14.25" customHeight="1" x14ac:dyDescent="0.35">
      <c r="A146" s="121" t="s">
        <v>1125</v>
      </c>
      <c r="B146" s="122"/>
      <c r="C146" s="123"/>
      <c r="D146" s="124"/>
      <c r="E146" s="125" t="str">
        <f>IF(ISBLANK(D146),"",INDEX(ΑΜΚ,MATCH(D146,Data!$F$2:$F$999,0),1))</f>
        <v/>
      </c>
      <c r="F146" s="124" t="str">
        <f t="shared" si="3"/>
        <v/>
      </c>
      <c r="G146" s="126"/>
    </row>
    <row r="147" spans="1:7" ht="14.25" customHeight="1" x14ac:dyDescent="0.35">
      <c r="A147" s="116" t="s">
        <v>1125</v>
      </c>
      <c r="B147" s="117"/>
      <c r="C147" s="118"/>
      <c r="D147" s="58"/>
      <c r="E147" s="127" t="str">
        <f>IF(ISBLANK(D147),"",INDEX(ΑΜΚ,MATCH(D147,Data!$F$2:$F$999,0),1))</f>
        <v/>
      </c>
      <c r="F147" s="58" t="str">
        <f t="shared" si="3"/>
        <v/>
      </c>
      <c r="G147" s="59"/>
    </row>
    <row r="148" spans="1:7" ht="14.25" customHeight="1" x14ac:dyDescent="0.35">
      <c r="A148" s="121" t="s">
        <v>1125</v>
      </c>
      <c r="B148" s="122"/>
      <c r="C148" s="123"/>
      <c r="D148" s="124"/>
      <c r="E148" s="125" t="str">
        <f>IF(ISBLANK(D148),"",INDEX(ΑΜΚ,MATCH(D148,Data!$F$2:$F$999,0),1))</f>
        <v/>
      </c>
      <c r="F148" s="124" t="str">
        <f t="shared" si="3"/>
        <v/>
      </c>
      <c r="G148" s="126"/>
    </row>
    <row r="149" spans="1:7" ht="14.25" customHeight="1" x14ac:dyDescent="0.35">
      <c r="A149" s="116" t="s">
        <v>1125</v>
      </c>
      <c r="B149" s="117"/>
      <c r="C149" s="118"/>
      <c r="D149" s="58"/>
      <c r="E149" s="127" t="str">
        <f>IF(ISBLANK(D149),"",INDEX(ΑΜΚ,MATCH(D149,Data!$F$2:$F$999,0),1))</f>
        <v/>
      </c>
      <c r="F149" s="58" t="str">
        <f t="shared" si="3"/>
        <v/>
      </c>
      <c r="G149" s="59"/>
    </row>
    <row r="150" spans="1:7" ht="14.25" customHeight="1" x14ac:dyDescent="0.35">
      <c r="A150" s="121" t="s">
        <v>1125</v>
      </c>
      <c r="B150" s="122"/>
      <c r="C150" s="123"/>
      <c r="D150" s="124"/>
      <c r="E150" s="125" t="str">
        <f>IF(ISBLANK(D150),"",INDEX(ΑΜΚ,MATCH(D150,Data!$F$2:$F$999,0),1))</f>
        <v/>
      </c>
      <c r="F150" s="124" t="str">
        <f t="shared" si="3"/>
        <v/>
      </c>
      <c r="G150" s="126"/>
    </row>
    <row r="151" spans="1:7" ht="14.25" customHeight="1" x14ac:dyDescent="0.35">
      <c r="A151" s="116" t="s">
        <v>1125</v>
      </c>
      <c r="B151" s="117"/>
      <c r="C151" s="118"/>
      <c r="D151" s="58"/>
      <c r="E151" s="127" t="str">
        <f>IF(ISBLANK(D151),"",INDEX(ΑΜΚ,MATCH(D151,Data!$F$2:$F$999,0),1))</f>
        <v/>
      </c>
      <c r="F151" s="58" t="str">
        <f t="shared" si="3"/>
        <v/>
      </c>
      <c r="G151" s="59"/>
    </row>
    <row r="152" spans="1:7" ht="14.25" customHeight="1" x14ac:dyDescent="0.35">
      <c r="A152" s="121" t="s">
        <v>1125</v>
      </c>
      <c r="B152" s="122"/>
      <c r="C152" s="123"/>
      <c r="D152" s="124"/>
      <c r="E152" s="125" t="str">
        <f>IF(ISBLANK(D152),"",INDEX(ΑΜΚ,MATCH(D152,Data!$F$2:$F$999,0),1))</f>
        <v/>
      </c>
      <c r="F152" s="124" t="str">
        <f t="shared" si="3"/>
        <v/>
      </c>
      <c r="G152" s="126"/>
    </row>
    <row r="153" spans="1:7" ht="14.25" customHeight="1" x14ac:dyDescent="0.35">
      <c r="A153" s="116" t="s">
        <v>1125</v>
      </c>
      <c r="B153" s="117"/>
      <c r="C153" s="118"/>
      <c r="D153" s="58"/>
      <c r="E153" s="127" t="str">
        <f>IF(ISBLANK(D153),"",INDEX(ΑΜΚ,MATCH(D153,Data!$F$2:$F$999,0),1))</f>
        <v/>
      </c>
      <c r="F153" s="58" t="str">
        <f t="shared" si="3"/>
        <v/>
      </c>
      <c r="G153" s="59"/>
    </row>
    <row r="154" spans="1:7" ht="14.25" customHeight="1" x14ac:dyDescent="0.35">
      <c r="A154" s="121" t="s">
        <v>1125</v>
      </c>
      <c r="B154" s="122"/>
      <c r="C154" s="123"/>
      <c r="D154" s="124"/>
      <c r="E154" s="125" t="str">
        <f>IF(ISBLANK(D154),"",INDEX(ΑΜΚ,MATCH(D154,Data!$F$2:$F$999,0),1))</f>
        <v/>
      </c>
      <c r="F154" s="124" t="str">
        <f t="shared" si="3"/>
        <v/>
      </c>
      <c r="G154" s="126"/>
    </row>
    <row r="155" spans="1:7" ht="14.25" customHeight="1" x14ac:dyDescent="0.35">
      <c r="A155" s="116" t="s">
        <v>1125</v>
      </c>
      <c r="B155" s="117"/>
      <c r="C155" s="118"/>
      <c r="D155" s="58"/>
      <c r="E155" s="127" t="str">
        <f>IF(ISBLANK(D155),"",INDEX(ΑΜΚ,MATCH(D155,Data!$F$2:$F$999,0),1))</f>
        <v/>
      </c>
      <c r="F155" s="58" t="str">
        <f t="shared" si="3"/>
        <v/>
      </c>
      <c r="G155" s="59"/>
    </row>
    <row r="156" spans="1:7" ht="14.25" customHeight="1" x14ac:dyDescent="0.35">
      <c r="A156" s="121" t="s">
        <v>1125</v>
      </c>
      <c r="B156" s="122"/>
      <c r="C156" s="123"/>
      <c r="D156" s="124"/>
      <c r="E156" s="125" t="str">
        <f>IF(ISBLANK(D156),"",INDEX(ΑΜΚ,MATCH(D156,Data!$F$2:$F$999,0),1))</f>
        <v/>
      </c>
      <c r="F156" s="124" t="str">
        <f t="shared" si="3"/>
        <v/>
      </c>
      <c r="G156" s="126"/>
    </row>
    <row r="157" spans="1:7" ht="14.25" customHeight="1" x14ac:dyDescent="0.35">
      <c r="A157" s="116" t="s">
        <v>1125</v>
      </c>
      <c r="B157" s="117"/>
      <c r="C157" s="118"/>
      <c r="D157" s="58"/>
      <c r="E157" s="127" t="str">
        <f>IF(ISBLANK(D157),"",INDEX(ΑΜΚ,MATCH(D157,Data!$F$2:$F$999,0),1))</f>
        <v/>
      </c>
      <c r="F157" s="58" t="str">
        <f t="shared" si="3"/>
        <v/>
      </c>
      <c r="G157" s="59"/>
    </row>
    <row r="158" spans="1:7" ht="14.25" customHeight="1" x14ac:dyDescent="0.35">
      <c r="A158" s="121" t="s">
        <v>1125</v>
      </c>
      <c r="B158" s="122"/>
      <c r="C158" s="123"/>
      <c r="D158" s="124"/>
      <c r="E158" s="125" t="str">
        <f>IF(ISBLANK(D158),"",INDEX(ΑΜΚ,MATCH(D158,Data!$F$2:$F$999,0),1))</f>
        <v/>
      </c>
      <c r="F158" s="124" t="str">
        <f t="shared" si="3"/>
        <v/>
      </c>
      <c r="G158" s="126"/>
    </row>
    <row r="159" spans="1:7" ht="14.25" customHeight="1" x14ac:dyDescent="0.35">
      <c r="A159" s="116" t="s">
        <v>1125</v>
      </c>
      <c r="B159" s="117"/>
      <c r="C159" s="118"/>
      <c r="D159" s="58"/>
      <c r="E159" s="127" t="str">
        <f>IF(ISBLANK(D159),"",INDEX(ΑΜΚ,MATCH(D159,Data!$F$2:$F$999,0),1))</f>
        <v/>
      </c>
      <c r="F159" s="58" t="str">
        <f t="shared" si="3"/>
        <v/>
      </c>
      <c r="G159" s="59"/>
    </row>
    <row r="160" spans="1:7" ht="14.25" customHeight="1" x14ac:dyDescent="0.35">
      <c r="A160" s="121" t="s">
        <v>1125</v>
      </c>
      <c r="B160" s="122"/>
      <c r="C160" s="123"/>
      <c r="D160" s="124"/>
      <c r="E160" s="125" t="str">
        <f>IF(ISBLANK(D160),"",INDEX(ΑΜΚ,MATCH(D160,Data!$F$2:$F$999,0),1))</f>
        <v/>
      </c>
      <c r="F160" s="124" t="str">
        <f t="shared" si="3"/>
        <v/>
      </c>
      <c r="G160" s="126"/>
    </row>
    <row r="161" spans="1:7" ht="14.25" customHeight="1" x14ac:dyDescent="0.35">
      <c r="A161" s="116" t="s">
        <v>1125</v>
      </c>
      <c r="B161" s="117"/>
      <c r="C161" s="118"/>
      <c r="D161" s="58"/>
      <c r="E161" s="127" t="str">
        <f>IF(ISBLANK(D161),"",INDEX(ΑΜΚ,MATCH(D161,Data!$F$2:$F$999,0),1))</f>
        <v/>
      </c>
      <c r="F161" s="58" t="str">
        <f t="shared" si="3"/>
        <v/>
      </c>
      <c r="G161" s="59"/>
    </row>
    <row r="162" spans="1:7" ht="14.25" customHeight="1" x14ac:dyDescent="0.35">
      <c r="A162" s="121" t="s">
        <v>1125</v>
      </c>
      <c r="B162" s="122"/>
      <c r="C162" s="123"/>
      <c r="D162" s="124"/>
      <c r="E162" s="125" t="str">
        <f>IF(ISBLANK(D162),"",INDEX(ΑΜΚ,MATCH(D162,Data!$F$2:$F$999,0),1))</f>
        <v/>
      </c>
      <c r="F162" s="124" t="str">
        <f t="shared" si="3"/>
        <v/>
      </c>
      <c r="G162" s="126"/>
    </row>
    <row r="163" spans="1:7" ht="14.25" customHeight="1" x14ac:dyDescent="0.35">
      <c r="A163" s="116" t="s">
        <v>1125</v>
      </c>
      <c r="B163" s="117"/>
      <c r="C163" s="118"/>
      <c r="D163" s="58"/>
      <c r="E163" s="127" t="str">
        <f>IF(ISBLANK(D163),"",INDEX(ΑΜΚ,MATCH(D163,Data!$F$2:$F$999,0),1))</f>
        <v/>
      </c>
      <c r="F163" s="58" t="str">
        <f t="shared" si="3"/>
        <v/>
      </c>
      <c r="G163" s="59"/>
    </row>
    <row r="164" spans="1:7" ht="14.25" customHeight="1" x14ac:dyDescent="0.35">
      <c r="A164" s="121" t="s">
        <v>1125</v>
      </c>
      <c r="B164" s="122"/>
      <c r="C164" s="123"/>
      <c r="D164" s="124"/>
      <c r="E164" s="125" t="str">
        <f>IF(ISBLANK(D164),"",INDEX(ΑΜΚ,MATCH(D164,Data!$F$2:$F$999,0),1))</f>
        <v/>
      </c>
      <c r="F164" s="124" t="str">
        <f t="shared" si="3"/>
        <v/>
      </c>
      <c r="G164" s="126"/>
    </row>
    <row r="165" spans="1:7" ht="14.25" customHeight="1" x14ac:dyDescent="0.35">
      <c r="A165" s="116" t="s">
        <v>1125</v>
      </c>
      <c r="B165" s="117"/>
      <c r="C165" s="118"/>
      <c r="D165" s="58"/>
      <c r="E165" s="127" t="str">
        <f>IF(ISBLANK(D165),"",INDEX(ΑΜΚ,MATCH(D165,Data!$F$2:$F$999,0),1))</f>
        <v/>
      </c>
      <c r="F165" s="58" t="str">
        <f t="shared" si="3"/>
        <v/>
      </c>
      <c r="G165" s="59"/>
    </row>
    <row r="166" spans="1:7" ht="14.25" customHeight="1" x14ac:dyDescent="0.35">
      <c r="A166" s="121" t="s">
        <v>1125</v>
      </c>
      <c r="B166" s="122"/>
      <c r="C166" s="123"/>
      <c r="D166" s="124"/>
      <c r="E166" s="125" t="str">
        <f>IF(ISBLANK(D166),"",INDEX(ΑΜΚ,MATCH(D166,Data!$F$2:$F$999,0),1))</f>
        <v/>
      </c>
      <c r="F166" s="124" t="str">
        <f t="shared" si="3"/>
        <v/>
      </c>
      <c r="G166" s="126"/>
    </row>
    <row r="167" spans="1:7" ht="14.25" customHeight="1" x14ac:dyDescent="0.35">
      <c r="A167" s="116" t="s">
        <v>1125</v>
      </c>
      <c r="B167" s="117"/>
      <c r="C167" s="118"/>
      <c r="D167" s="58"/>
      <c r="E167" s="127" t="str">
        <f>IF(ISBLANK(D167),"",INDEX(ΑΜΚ,MATCH(D167,Data!$F$2:$F$999,0),1))</f>
        <v/>
      </c>
      <c r="F167" s="58" t="str">
        <f t="shared" si="3"/>
        <v/>
      </c>
      <c r="G167" s="59"/>
    </row>
    <row r="168" spans="1:7" ht="14.25" customHeight="1" x14ac:dyDescent="0.35">
      <c r="A168" s="121" t="s">
        <v>1125</v>
      </c>
      <c r="B168" s="122"/>
      <c r="C168" s="123"/>
      <c r="D168" s="124"/>
      <c r="E168" s="125" t="str">
        <f>IF(ISBLANK(D168),"",INDEX(ΑΜΚ,MATCH(D168,Data!$F$2:$F$999,0),1))</f>
        <v/>
      </c>
      <c r="F168" s="124" t="str">
        <f t="shared" si="3"/>
        <v/>
      </c>
      <c r="G168" s="126"/>
    </row>
    <row r="169" spans="1:7" ht="14.25" customHeight="1" x14ac:dyDescent="0.35">
      <c r="A169" s="116" t="s">
        <v>1125</v>
      </c>
      <c r="B169" s="117"/>
      <c r="C169" s="118"/>
      <c r="D169" s="58"/>
      <c r="E169" s="127" t="str">
        <f>IF(ISBLANK(D169),"",INDEX(ΑΜΚ,MATCH(D169,Data!$F$2:$F$999,0),1))</f>
        <v/>
      </c>
      <c r="F169" s="58" t="str">
        <f t="shared" si="3"/>
        <v/>
      </c>
      <c r="G169" s="59"/>
    </row>
    <row r="170" spans="1:7" ht="14.25" customHeight="1" x14ac:dyDescent="0.35">
      <c r="A170" s="121" t="s">
        <v>1125</v>
      </c>
      <c r="B170" s="122"/>
      <c r="C170" s="123"/>
      <c r="D170" s="124"/>
      <c r="E170" s="125" t="str">
        <f>IF(ISBLANK(D170),"",INDEX(ΑΜΚ,MATCH(D170,Data!$F$2:$F$999,0),1))</f>
        <v/>
      </c>
      <c r="F170" s="124" t="str">
        <f t="shared" si="3"/>
        <v/>
      </c>
      <c r="G170" s="126"/>
    </row>
    <row r="171" spans="1:7" ht="14.25" customHeight="1" x14ac:dyDescent="0.35">
      <c r="A171" s="116" t="s">
        <v>1125</v>
      </c>
      <c r="B171" s="117"/>
      <c r="C171" s="118"/>
      <c r="D171" s="58"/>
      <c r="E171" s="127" t="str">
        <f>IF(ISBLANK(D171),"",INDEX(ΑΜΚ,MATCH(D171,Data!$F$2:$F$999,0),1))</f>
        <v/>
      </c>
      <c r="F171" s="58" t="str">
        <f t="shared" si="3"/>
        <v/>
      </c>
      <c r="G171" s="59"/>
    </row>
    <row r="172" spans="1:7" ht="14.25" customHeight="1" x14ac:dyDescent="0.35">
      <c r="A172" s="121" t="s">
        <v>1125</v>
      </c>
      <c r="B172" s="122"/>
      <c r="C172" s="123"/>
      <c r="D172" s="124"/>
      <c r="E172" s="125" t="str">
        <f>IF(ISBLANK(D172),"",INDEX(ΑΜΚ,MATCH(D172,Data!$F$2:$F$999,0),1))</f>
        <v/>
      </c>
      <c r="F172" s="124" t="str">
        <f t="shared" si="3"/>
        <v/>
      </c>
      <c r="G172" s="126"/>
    </row>
    <row r="173" spans="1:7" ht="14.25" customHeight="1" x14ac:dyDescent="0.35">
      <c r="A173" s="116" t="s">
        <v>1125</v>
      </c>
      <c r="B173" s="117"/>
      <c r="C173" s="118"/>
      <c r="D173" s="58"/>
      <c r="E173" s="127" t="str">
        <f>IF(ISBLANK(D173),"",INDEX(ΑΜΚ,MATCH(D173,Data!$F$2:$F$999,0),1))</f>
        <v/>
      </c>
      <c r="F173" s="58" t="str">
        <f t="shared" si="3"/>
        <v/>
      </c>
      <c r="G173" s="59"/>
    </row>
    <row r="174" spans="1:7" ht="14.25" customHeight="1" x14ac:dyDescent="0.35">
      <c r="A174" s="121" t="s">
        <v>1125</v>
      </c>
      <c r="B174" s="122"/>
      <c r="C174" s="123"/>
      <c r="D174" s="124"/>
      <c r="E174" s="125" t="str">
        <f>IF(ISBLANK(D174),"",INDEX(ΑΜΚ,MATCH(D174,Data!$F$2:$F$999,0),1))</f>
        <v/>
      </c>
      <c r="F174" s="124" t="str">
        <f t="shared" si="3"/>
        <v/>
      </c>
      <c r="G174" s="126"/>
    </row>
    <row r="175" spans="1:7" ht="14.25" customHeight="1" x14ac:dyDescent="0.35">
      <c r="A175" s="116" t="s">
        <v>1125</v>
      </c>
      <c r="B175" s="117"/>
      <c r="C175" s="118"/>
      <c r="D175" s="58"/>
      <c r="E175" s="127" t="str">
        <f>IF(ISBLANK(D175),"",INDEX(ΑΜΚ,MATCH(D175,Data!$F$2:$F$999,0),1))</f>
        <v/>
      </c>
      <c r="F175" s="58" t="str">
        <f t="shared" si="3"/>
        <v/>
      </c>
      <c r="G175" s="59"/>
    </row>
    <row r="176" spans="1:7" ht="14.25" customHeight="1" x14ac:dyDescent="0.35">
      <c r="A176" s="121" t="s">
        <v>1125</v>
      </c>
      <c r="B176" s="122"/>
      <c r="C176" s="123"/>
      <c r="D176" s="124"/>
      <c r="E176" s="125" t="str">
        <f>IF(ISBLANK(D176),"",INDEX(ΑΜΚ,MATCH(D176,Data!$F$2:$F$999,0),1))</f>
        <v/>
      </c>
      <c r="F176" s="124" t="str">
        <f t="shared" si="3"/>
        <v/>
      </c>
      <c r="G176" s="126"/>
    </row>
    <row r="177" spans="1:7" ht="14.25" customHeight="1" x14ac:dyDescent="0.35">
      <c r="A177" s="116" t="s">
        <v>1125</v>
      </c>
      <c r="B177" s="117"/>
      <c r="C177" s="118"/>
      <c r="D177" s="58"/>
      <c r="E177" s="127" t="str">
        <f>IF(ISBLANK(D177),"",INDEX(ΑΜΚ,MATCH(D177,Data!$F$2:$F$999,0),1))</f>
        <v/>
      </c>
      <c r="F177" s="58" t="str">
        <f t="shared" si="3"/>
        <v/>
      </c>
      <c r="G177" s="59"/>
    </row>
    <row r="178" spans="1:7" ht="14.25" customHeight="1" x14ac:dyDescent="0.35">
      <c r="A178" s="121" t="s">
        <v>1125</v>
      </c>
      <c r="B178" s="122"/>
      <c r="C178" s="123"/>
      <c r="D178" s="124"/>
      <c r="E178" s="125" t="str">
        <f>IF(ISBLANK(D178),"",INDEX(ΑΜΚ,MATCH(D178,Data!$F$2:$F$999,0),1))</f>
        <v/>
      </c>
      <c r="F178" s="124" t="str">
        <f t="shared" si="3"/>
        <v/>
      </c>
      <c r="G178" s="126"/>
    </row>
    <row r="179" spans="1:7" ht="14.25" customHeight="1" x14ac:dyDescent="0.35">
      <c r="A179" s="116" t="s">
        <v>1125</v>
      </c>
      <c r="B179" s="117"/>
      <c r="C179" s="118"/>
      <c r="D179" s="58"/>
      <c r="E179" s="127" t="str">
        <f>IF(ISBLANK(D179),"",INDEX(ΑΜΚ,MATCH(D179,Data!$F$2:$F$999,0),1))</f>
        <v/>
      </c>
      <c r="F179" s="58" t="str">
        <f t="shared" si="3"/>
        <v/>
      </c>
      <c r="G179" s="59"/>
    </row>
    <row r="180" spans="1:7" ht="14.25" customHeight="1" x14ac:dyDescent="0.35">
      <c r="A180" s="121" t="s">
        <v>1125</v>
      </c>
      <c r="B180" s="122"/>
      <c r="C180" s="123"/>
      <c r="D180" s="124"/>
      <c r="E180" s="125" t="str">
        <f>IF(ISBLANK(D180),"",INDEX(ΑΜΚ,MATCH(D180,Data!$F$2:$F$999,0),1))</f>
        <v/>
      </c>
      <c r="F180" s="124" t="str">
        <f t="shared" si="3"/>
        <v/>
      </c>
      <c r="G180" s="126"/>
    </row>
    <row r="181" spans="1:7" ht="14.25" customHeight="1" x14ac:dyDescent="0.35">
      <c r="A181" s="116" t="s">
        <v>1125</v>
      </c>
      <c r="B181" s="117"/>
      <c r="C181" s="118"/>
      <c r="D181" s="58"/>
      <c r="E181" s="127" t="str">
        <f>IF(ISBLANK(D181),"",INDEX(ΑΜΚ,MATCH(D181,Data!$F$2:$F$999,0),1))</f>
        <v/>
      </c>
      <c r="F181" s="58" t="str">
        <f t="shared" si="3"/>
        <v/>
      </c>
      <c r="G181" s="59"/>
    </row>
    <row r="182" spans="1:7" ht="14.25" customHeight="1" x14ac:dyDescent="0.35">
      <c r="A182" s="121" t="s">
        <v>1125</v>
      </c>
      <c r="B182" s="122"/>
      <c r="C182" s="123"/>
      <c r="D182" s="124"/>
      <c r="E182" s="125" t="str">
        <f>IF(ISBLANK(D182),"",INDEX(ΑΜΚ,MATCH(D182,Data!$F$2:$F$999,0),1))</f>
        <v/>
      </c>
      <c r="F182" s="124" t="str">
        <f t="shared" si="3"/>
        <v/>
      </c>
      <c r="G182" s="126"/>
    </row>
    <row r="183" spans="1:7" ht="14.25" customHeight="1" x14ac:dyDescent="0.35">
      <c r="A183" s="116" t="s">
        <v>1125</v>
      </c>
      <c r="B183" s="117"/>
      <c r="C183" s="118"/>
      <c r="D183" s="58"/>
      <c r="E183" s="127" t="str">
        <f>IF(ISBLANK(D183),"",INDEX(ΑΜΚ,MATCH(D183,Data!$F$2:$F$999,0),1))</f>
        <v/>
      </c>
      <c r="F183" s="58" t="str">
        <f t="shared" si="3"/>
        <v/>
      </c>
      <c r="G183" s="59"/>
    </row>
    <row r="184" spans="1:7" ht="14.25" customHeight="1" x14ac:dyDescent="0.35">
      <c r="A184" s="121" t="s">
        <v>1125</v>
      </c>
      <c r="B184" s="122"/>
      <c r="C184" s="123"/>
      <c r="D184" s="124"/>
      <c r="E184" s="125" t="str">
        <f>IF(ISBLANK(D184),"",INDEX(ΑΜΚ,MATCH(D184,Data!$F$2:$F$999,0),1))</f>
        <v/>
      </c>
      <c r="F184" s="124" t="str">
        <f t="shared" si="3"/>
        <v/>
      </c>
      <c r="G184" s="126"/>
    </row>
    <row r="185" spans="1:7" ht="14.25" customHeight="1" x14ac:dyDescent="0.35">
      <c r="A185" s="116" t="s">
        <v>1125</v>
      </c>
      <c r="B185" s="117"/>
      <c r="C185" s="118"/>
      <c r="D185" s="58"/>
      <c r="E185" s="127" t="str">
        <f>IF(ISBLANK(D185),"",INDEX(ΑΜΚ,MATCH(D185,Data!$F$2:$F$999,0),1))</f>
        <v/>
      </c>
      <c r="F185" s="58" t="str">
        <f t="shared" si="3"/>
        <v/>
      </c>
      <c r="G185" s="59"/>
    </row>
    <row r="186" spans="1:7" ht="14.25" customHeight="1" x14ac:dyDescent="0.35">
      <c r="A186" s="121" t="s">
        <v>1125</v>
      </c>
      <c r="B186" s="122"/>
      <c r="C186" s="123"/>
      <c r="D186" s="124"/>
      <c r="E186" s="125" t="str">
        <f>IF(ISBLANK(D186),"",INDEX(ΑΜΚ,MATCH(D186,Data!$F$2:$F$999,0),1))</f>
        <v/>
      </c>
      <c r="F186" s="124" t="str">
        <f t="shared" si="3"/>
        <v/>
      </c>
      <c r="G186" s="126"/>
    </row>
    <row r="187" spans="1:7" ht="14.25" customHeight="1" x14ac:dyDescent="0.35">
      <c r="A187" s="116" t="s">
        <v>1125</v>
      </c>
      <c r="B187" s="117"/>
      <c r="C187" s="118"/>
      <c r="D187" s="58"/>
      <c r="E187" s="127" t="str">
        <f>IF(ISBLANK(D187),"",INDEX(ΑΜΚ,MATCH(D187,Data!$F$2:$F$999,0),1))</f>
        <v/>
      </c>
      <c r="F187" s="58" t="str">
        <f t="shared" si="3"/>
        <v/>
      </c>
      <c r="G187" s="59"/>
    </row>
    <row r="188" spans="1:7" ht="14.25" customHeight="1" x14ac:dyDescent="0.35">
      <c r="A188" s="121" t="s">
        <v>1125</v>
      </c>
      <c r="B188" s="122"/>
      <c r="C188" s="123"/>
      <c r="D188" s="124"/>
      <c r="E188" s="125" t="str">
        <f>IF(ISBLANK(D188),"",INDEX(ΑΜΚ,MATCH(D188,Data!$F$2:$F$999,0),1))</f>
        <v/>
      </c>
      <c r="F188" s="124" t="str">
        <f t="shared" si="3"/>
        <v/>
      </c>
      <c r="G188" s="126"/>
    </row>
    <row r="189" spans="1:7" ht="14.25" customHeight="1" x14ac:dyDescent="0.35">
      <c r="A189" s="116" t="s">
        <v>1125</v>
      </c>
      <c r="B189" s="117"/>
      <c r="C189" s="118"/>
      <c r="D189" s="58"/>
      <c r="E189" s="127" t="str">
        <f>IF(ISBLANK(D189),"",INDEX(ΑΜΚ,MATCH(D189,Data!$F$2:$F$999,0),1))</f>
        <v/>
      </c>
      <c r="F189" s="58" t="str">
        <f t="shared" si="3"/>
        <v/>
      </c>
      <c r="G189" s="59"/>
    </row>
    <row r="190" spans="1:7" ht="14.25" customHeight="1" x14ac:dyDescent="0.35">
      <c r="A190" s="121" t="s">
        <v>1125</v>
      </c>
      <c r="B190" s="122"/>
      <c r="C190" s="123"/>
      <c r="D190" s="124"/>
      <c r="E190" s="125" t="str">
        <f>IF(ISBLANK(D190),"",INDEX(ΑΜΚ,MATCH(D190,Data!$F$2:$F$999,0),1))</f>
        <v/>
      </c>
      <c r="F190" s="124" t="str">
        <f t="shared" si="3"/>
        <v/>
      </c>
      <c r="G190" s="126"/>
    </row>
    <row r="191" spans="1:7" ht="14.25" customHeight="1" x14ac:dyDescent="0.35">
      <c r="A191" s="116" t="s">
        <v>1125</v>
      </c>
      <c r="B191" s="117"/>
      <c r="C191" s="118"/>
      <c r="D191" s="58"/>
      <c r="E191" s="127" t="str">
        <f>IF(ISBLANK(D191),"",INDEX(ΑΜΚ,MATCH(D191,Data!$F$2:$F$999,0),1))</f>
        <v/>
      </c>
      <c r="F191" s="58" t="str">
        <f t="shared" si="3"/>
        <v/>
      </c>
      <c r="G191" s="59"/>
    </row>
    <row r="192" spans="1:7" ht="14.25" customHeight="1" x14ac:dyDescent="0.35">
      <c r="A192" s="121" t="s">
        <v>1125</v>
      </c>
      <c r="B192" s="122"/>
      <c r="C192" s="123"/>
      <c r="D192" s="124"/>
      <c r="E192" s="125" t="str">
        <f>IF(ISBLANK(D192),"",INDEX(ΑΜΚ,MATCH(D192,Data!$F$2:$F$999,0),1))</f>
        <v/>
      </c>
      <c r="F192" s="124" t="str">
        <f t="shared" si="3"/>
        <v/>
      </c>
      <c r="G192" s="126"/>
    </row>
    <row r="193" spans="1:7" ht="14.25" customHeight="1" x14ac:dyDescent="0.35">
      <c r="A193" s="116" t="s">
        <v>1125</v>
      </c>
      <c r="B193" s="117"/>
      <c r="C193" s="118"/>
      <c r="D193" s="58"/>
      <c r="E193" s="127" t="str">
        <f>IF(ISBLANK(D193),"",INDEX(ΑΜΚ,MATCH(D193,Data!$F$2:$F$999,0),1))</f>
        <v/>
      </c>
      <c r="F193" s="58" t="str">
        <f t="shared" si="3"/>
        <v/>
      </c>
      <c r="G193" s="59"/>
    </row>
    <row r="194" spans="1:7" ht="14.25" customHeight="1" x14ac:dyDescent="0.35">
      <c r="A194" s="121" t="s">
        <v>1125</v>
      </c>
      <c r="B194" s="122"/>
      <c r="C194" s="123"/>
      <c r="D194" s="124"/>
      <c r="E194" s="125" t="str">
        <f>IF(ISBLANK(D194),"",INDEX(ΑΜΚ,MATCH(D194,Data!$F$2:$F$999,0),1))</f>
        <v/>
      </c>
      <c r="F194" s="124" t="str">
        <f t="shared" si="3"/>
        <v/>
      </c>
      <c r="G194" s="126"/>
    </row>
    <row r="195" spans="1:7" ht="14.25" customHeight="1" x14ac:dyDescent="0.35">
      <c r="A195" s="116" t="s">
        <v>1125</v>
      </c>
      <c r="B195" s="117"/>
      <c r="C195" s="118"/>
      <c r="D195" s="58"/>
      <c r="E195" s="127" t="str">
        <f>IF(ISBLANK(D195),"",INDEX(ΑΜΚ,MATCH(D195,Data!$F$2:$F$999,0),1))</f>
        <v/>
      </c>
      <c r="F195" s="58" t="str">
        <f t="shared" ref="F195:F258" si="4">IF(ISBLANK(C195),"",INDEX(ΚΩΔ_ΜΑΘΗΜ_ΑΙΣΘ_Γ2,MATCH(C195,ΜΑΘΗΜ_ΑΙΣΘ_Γ2,0)))</f>
        <v/>
      </c>
      <c r="G195" s="59"/>
    </row>
    <row r="196" spans="1:7" ht="14.25" customHeight="1" x14ac:dyDescent="0.35">
      <c r="A196" s="121" t="s">
        <v>1125</v>
      </c>
      <c r="B196" s="122"/>
      <c r="C196" s="123"/>
      <c r="D196" s="124"/>
      <c r="E196" s="125" t="str">
        <f>IF(ISBLANK(D196),"",INDEX(ΑΜΚ,MATCH(D196,Data!$F$2:$F$999,0),1))</f>
        <v/>
      </c>
      <c r="F196" s="124" t="str">
        <f t="shared" si="4"/>
        <v/>
      </c>
      <c r="G196" s="126"/>
    </row>
    <row r="197" spans="1:7" ht="14.25" customHeight="1" x14ac:dyDescent="0.35">
      <c r="A197" s="116" t="s">
        <v>1125</v>
      </c>
      <c r="B197" s="117"/>
      <c r="C197" s="118"/>
      <c r="D197" s="58"/>
      <c r="E197" s="127" t="str">
        <f>IF(ISBLANK(D197),"",INDEX(ΑΜΚ,MATCH(D197,Data!$F$2:$F$999,0),1))</f>
        <v/>
      </c>
      <c r="F197" s="58" t="str">
        <f t="shared" si="4"/>
        <v/>
      </c>
      <c r="G197" s="59"/>
    </row>
    <row r="198" spans="1:7" ht="14.25" customHeight="1" x14ac:dyDescent="0.35">
      <c r="A198" s="121" t="s">
        <v>1125</v>
      </c>
      <c r="B198" s="122"/>
      <c r="C198" s="123"/>
      <c r="D198" s="124"/>
      <c r="E198" s="125" t="str">
        <f>IF(ISBLANK(D198),"",INDEX(ΑΜΚ,MATCH(D198,Data!$F$2:$F$999,0),1))</f>
        <v/>
      </c>
      <c r="F198" s="124" t="str">
        <f t="shared" si="4"/>
        <v/>
      </c>
      <c r="G198" s="126"/>
    </row>
    <row r="199" spans="1:7" ht="14.25" customHeight="1" x14ac:dyDescent="0.35">
      <c r="A199" s="116" t="s">
        <v>1125</v>
      </c>
      <c r="B199" s="117"/>
      <c r="C199" s="118"/>
      <c r="D199" s="58"/>
      <c r="E199" s="127" t="str">
        <f>IF(ISBLANK(D199),"",INDEX(ΑΜΚ,MATCH(D199,Data!$F$2:$F$999,0),1))</f>
        <v/>
      </c>
      <c r="F199" s="58" t="str">
        <f t="shared" si="4"/>
        <v/>
      </c>
      <c r="G199" s="59"/>
    </row>
    <row r="200" spans="1:7" ht="14.25" customHeight="1" x14ac:dyDescent="0.35">
      <c r="A200" s="121" t="s">
        <v>1125</v>
      </c>
      <c r="B200" s="122"/>
      <c r="C200" s="123"/>
      <c r="D200" s="124"/>
      <c r="E200" s="125" t="str">
        <f>IF(ISBLANK(D200),"",INDEX(ΑΜΚ,MATCH(D200,Data!$F$2:$F$999,0),1))</f>
        <v/>
      </c>
      <c r="F200" s="124" t="str">
        <f t="shared" si="4"/>
        <v/>
      </c>
      <c r="G200" s="126"/>
    </row>
    <row r="201" spans="1:7" ht="14.25" customHeight="1" x14ac:dyDescent="0.35">
      <c r="A201" s="116" t="s">
        <v>1125</v>
      </c>
      <c r="B201" s="117"/>
      <c r="C201" s="118"/>
      <c r="D201" s="58"/>
      <c r="E201" s="127" t="str">
        <f>IF(ISBLANK(D201),"",INDEX(ΑΜΚ,MATCH(D201,Data!$F$2:$F$999,0),1))</f>
        <v/>
      </c>
      <c r="F201" s="58" t="str">
        <f t="shared" si="4"/>
        <v/>
      </c>
      <c r="G201" s="59"/>
    </row>
    <row r="202" spans="1:7" ht="14.25" customHeight="1" x14ac:dyDescent="0.35">
      <c r="A202" s="121" t="s">
        <v>1125</v>
      </c>
      <c r="B202" s="122"/>
      <c r="C202" s="123"/>
      <c r="D202" s="124"/>
      <c r="E202" s="125" t="str">
        <f>IF(ISBLANK(D202),"",INDEX(ΑΜΚ,MATCH(D202,Data!$F$2:$F$999,0),1))</f>
        <v/>
      </c>
      <c r="F202" s="124" t="str">
        <f t="shared" si="4"/>
        <v/>
      </c>
      <c r="G202" s="126"/>
    </row>
    <row r="203" spans="1:7" ht="14.25" customHeight="1" x14ac:dyDescent="0.35">
      <c r="A203" s="116" t="s">
        <v>1125</v>
      </c>
      <c r="B203" s="117"/>
      <c r="C203" s="118"/>
      <c r="D203" s="58"/>
      <c r="E203" s="127" t="str">
        <f>IF(ISBLANK(D203),"",INDEX(ΑΜΚ,MATCH(D203,Data!$F$2:$F$999,0),1))</f>
        <v/>
      </c>
      <c r="F203" s="58" t="str">
        <f t="shared" si="4"/>
        <v/>
      </c>
      <c r="G203" s="59"/>
    </row>
    <row r="204" spans="1:7" ht="14.25" customHeight="1" x14ac:dyDescent="0.35">
      <c r="A204" s="121" t="s">
        <v>1125</v>
      </c>
      <c r="B204" s="122"/>
      <c r="C204" s="123"/>
      <c r="D204" s="124"/>
      <c r="E204" s="125" t="str">
        <f>IF(ISBLANK(D204),"",INDEX(ΑΜΚ,MATCH(D204,Data!$F$2:$F$999,0),1))</f>
        <v/>
      </c>
      <c r="F204" s="124" t="str">
        <f t="shared" si="4"/>
        <v/>
      </c>
      <c r="G204" s="126"/>
    </row>
    <row r="205" spans="1:7" ht="14.25" customHeight="1" x14ac:dyDescent="0.35">
      <c r="A205" s="116" t="s">
        <v>1125</v>
      </c>
      <c r="B205" s="117"/>
      <c r="C205" s="118"/>
      <c r="D205" s="58"/>
      <c r="E205" s="127" t="str">
        <f>IF(ISBLANK(D205),"",INDEX(ΑΜΚ,MATCH(D205,Data!$F$2:$F$999,0),1))</f>
        <v/>
      </c>
      <c r="F205" s="58" t="str">
        <f t="shared" si="4"/>
        <v/>
      </c>
      <c r="G205" s="59"/>
    </row>
    <row r="206" spans="1:7" ht="14.25" customHeight="1" x14ac:dyDescent="0.35">
      <c r="A206" s="121" t="s">
        <v>1125</v>
      </c>
      <c r="B206" s="122"/>
      <c r="C206" s="123"/>
      <c r="D206" s="124"/>
      <c r="E206" s="125" t="str">
        <f>IF(ISBLANK(D206),"",INDEX(ΑΜΚ,MATCH(D206,Data!$F$2:$F$999,0),1))</f>
        <v/>
      </c>
      <c r="F206" s="124" t="str">
        <f t="shared" si="4"/>
        <v/>
      </c>
      <c r="G206" s="126"/>
    </row>
    <row r="207" spans="1:7" ht="14.25" customHeight="1" x14ac:dyDescent="0.35">
      <c r="A207" s="116" t="s">
        <v>1125</v>
      </c>
      <c r="B207" s="117"/>
      <c r="C207" s="118"/>
      <c r="D207" s="58"/>
      <c r="E207" s="127" t="str">
        <f>IF(ISBLANK(D207),"",INDEX(ΑΜΚ,MATCH(D207,Data!$F$2:$F$999,0),1))</f>
        <v/>
      </c>
      <c r="F207" s="58" t="str">
        <f t="shared" si="4"/>
        <v/>
      </c>
      <c r="G207" s="59"/>
    </row>
    <row r="208" spans="1:7" ht="14.25" customHeight="1" x14ac:dyDescent="0.35">
      <c r="A208" s="121" t="s">
        <v>1125</v>
      </c>
      <c r="B208" s="122"/>
      <c r="C208" s="123"/>
      <c r="D208" s="124"/>
      <c r="E208" s="125" t="str">
        <f>IF(ISBLANK(D208),"",INDEX(ΑΜΚ,MATCH(D208,Data!$F$2:$F$999,0),1))</f>
        <v/>
      </c>
      <c r="F208" s="124" t="str">
        <f t="shared" si="4"/>
        <v/>
      </c>
      <c r="G208" s="126"/>
    </row>
    <row r="209" spans="1:7" ht="14.25" customHeight="1" x14ac:dyDescent="0.35">
      <c r="A209" s="116" t="s">
        <v>1125</v>
      </c>
      <c r="B209" s="117"/>
      <c r="C209" s="118"/>
      <c r="D209" s="58"/>
      <c r="E209" s="127" t="str">
        <f>IF(ISBLANK(D209),"",INDEX(ΑΜΚ,MATCH(D209,Data!$F$2:$F$999,0),1))</f>
        <v/>
      </c>
      <c r="F209" s="58" t="str">
        <f t="shared" si="4"/>
        <v/>
      </c>
      <c r="G209" s="59"/>
    </row>
    <row r="210" spans="1:7" ht="14.25" customHeight="1" x14ac:dyDescent="0.35">
      <c r="A210" s="121" t="s">
        <v>1125</v>
      </c>
      <c r="B210" s="122"/>
      <c r="C210" s="123"/>
      <c r="D210" s="124"/>
      <c r="E210" s="125" t="str">
        <f>IF(ISBLANK(D210),"",INDEX(ΑΜΚ,MATCH(D210,Data!$F$2:$F$999,0),1))</f>
        <v/>
      </c>
      <c r="F210" s="124" t="str">
        <f t="shared" si="4"/>
        <v/>
      </c>
      <c r="G210" s="126"/>
    </row>
    <row r="211" spans="1:7" ht="14.25" customHeight="1" x14ac:dyDescent="0.35">
      <c r="A211" s="116" t="s">
        <v>1125</v>
      </c>
      <c r="B211" s="117"/>
      <c r="C211" s="118"/>
      <c r="D211" s="58"/>
      <c r="E211" s="127" t="str">
        <f>IF(ISBLANK(D211),"",INDEX(ΑΜΚ,MATCH(D211,Data!$F$2:$F$999,0),1))</f>
        <v/>
      </c>
      <c r="F211" s="58" t="str">
        <f t="shared" si="4"/>
        <v/>
      </c>
      <c r="G211" s="59"/>
    </row>
    <row r="212" spans="1:7" ht="14.25" customHeight="1" x14ac:dyDescent="0.35">
      <c r="A212" s="121" t="s">
        <v>1125</v>
      </c>
      <c r="B212" s="122"/>
      <c r="C212" s="123"/>
      <c r="D212" s="124"/>
      <c r="E212" s="125" t="str">
        <f>IF(ISBLANK(D212),"",INDEX(ΑΜΚ,MATCH(D212,Data!$F$2:$F$999,0),1))</f>
        <v/>
      </c>
      <c r="F212" s="124" t="str">
        <f t="shared" si="4"/>
        <v/>
      </c>
      <c r="G212" s="126"/>
    </row>
    <row r="213" spans="1:7" ht="14.25" customHeight="1" x14ac:dyDescent="0.35">
      <c r="A213" s="116" t="s">
        <v>1125</v>
      </c>
      <c r="B213" s="117"/>
      <c r="C213" s="118"/>
      <c r="D213" s="58"/>
      <c r="E213" s="127" t="str">
        <f>IF(ISBLANK(D213),"",INDEX(ΑΜΚ,MATCH(D213,Data!$F$2:$F$999,0),1))</f>
        <v/>
      </c>
      <c r="F213" s="58" t="str">
        <f t="shared" si="4"/>
        <v/>
      </c>
      <c r="G213" s="59"/>
    </row>
    <row r="214" spans="1:7" ht="14.25" customHeight="1" x14ac:dyDescent="0.35">
      <c r="A214" s="121" t="s">
        <v>1125</v>
      </c>
      <c r="B214" s="122"/>
      <c r="C214" s="123"/>
      <c r="D214" s="124"/>
      <c r="E214" s="125" t="str">
        <f>IF(ISBLANK(D214),"",INDEX(ΑΜΚ,MATCH(D214,Data!$F$2:$F$999,0),1))</f>
        <v/>
      </c>
      <c r="F214" s="124" t="str">
        <f t="shared" si="4"/>
        <v/>
      </c>
      <c r="G214" s="126"/>
    </row>
    <row r="215" spans="1:7" ht="14.25" customHeight="1" x14ac:dyDescent="0.35">
      <c r="A215" s="116" t="s">
        <v>1125</v>
      </c>
      <c r="B215" s="117"/>
      <c r="C215" s="118"/>
      <c r="D215" s="58"/>
      <c r="E215" s="127" t="str">
        <f>IF(ISBLANK(D215),"",INDEX(ΑΜΚ,MATCH(D215,Data!$F$2:$F$999,0),1))</f>
        <v/>
      </c>
      <c r="F215" s="58" t="str">
        <f t="shared" si="4"/>
        <v/>
      </c>
      <c r="G215" s="59"/>
    </row>
    <row r="216" spans="1:7" ht="14.25" customHeight="1" x14ac:dyDescent="0.35">
      <c r="A216" s="121" t="s">
        <v>1125</v>
      </c>
      <c r="B216" s="122"/>
      <c r="C216" s="123"/>
      <c r="D216" s="124"/>
      <c r="E216" s="125" t="str">
        <f>IF(ISBLANK(D216),"",INDEX(ΑΜΚ,MATCH(D216,Data!$F$2:$F$999,0),1))</f>
        <v/>
      </c>
      <c r="F216" s="124" t="str">
        <f t="shared" si="4"/>
        <v/>
      </c>
      <c r="G216" s="126"/>
    </row>
    <row r="217" spans="1:7" ht="14.25" customHeight="1" x14ac:dyDescent="0.35">
      <c r="A217" s="116" t="s">
        <v>1125</v>
      </c>
      <c r="B217" s="117"/>
      <c r="C217" s="118"/>
      <c r="D217" s="58"/>
      <c r="E217" s="127" t="str">
        <f>IF(ISBLANK(D217),"",INDEX(ΑΜΚ,MATCH(D217,Data!$F$2:$F$999,0),1))</f>
        <v/>
      </c>
      <c r="F217" s="58" t="str">
        <f t="shared" si="4"/>
        <v/>
      </c>
      <c r="G217" s="59"/>
    </row>
    <row r="218" spans="1:7" ht="14.25" customHeight="1" x14ac:dyDescent="0.35">
      <c r="A218" s="121" t="s">
        <v>1125</v>
      </c>
      <c r="B218" s="122"/>
      <c r="C218" s="123"/>
      <c r="D218" s="124"/>
      <c r="E218" s="125" t="str">
        <f>IF(ISBLANK(D218),"",INDEX(ΑΜΚ,MATCH(D218,Data!$F$2:$F$999,0),1))</f>
        <v/>
      </c>
      <c r="F218" s="124" t="str">
        <f t="shared" si="4"/>
        <v/>
      </c>
      <c r="G218" s="126"/>
    </row>
    <row r="219" spans="1:7" ht="14.25" customHeight="1" x14ac:dyDescent="0.35">
      <c r="A219" s="116" t="s">
        <v>1125</v>
      </c>
      <c r="B219" s="117"/>
      <c r="C219" s="118"/>
      <c r="D219" s="58"/>
      <c r="E219" s="127" t="str">
        <f>IF(ISBLANK(D219),"",INDEX(ΑΜΚ,MATCH(D219,Data!$F$2:$F$999,0),1))</f>
        <v/>
      </c>
      <c r="F219" s="58" t="str">
        <f t="shared" si="4"/>
        <v/>
      </c>
      <c r="G219" s="59"/>
    </row>
    <row r="220" spans="1:7" ht="14.25" customHeight="1" x14ac:dyDescent="0.35">
      <c r="A220" s="121" t="s">
        <v>1125</v>
      </c>
      <c r="B220" s="122"/>
      <c r="C220" s="123"/>
      <c r="D220" s="124"/>
      <c r="E220" s="125" t="str">
        <f>IF(ISBLANK(D220),"",INDEX(ΑΜΚ,MATCH(D220,Data!$F$2:$F$999,0),1))</f>
        <v/>
      </c>
      <c r="F220" s="124" t="str">
        <f t="shared" si="4"/>
        <v/>
      </c>
      <c r="G220" s="126"/>
    </row>
    <row r="221" spans="1:7" ht="14.25" customHeight="1" x14ac:dyDescent="0.35">
      <c r="A221" s="116" t="s">
        <v>1125</v>
      </c>
      <c r="B221" s="131"/>
      <c r="C221" s="118"/>
      <c r="D221" s="58"/>
      <c r="E221" s="127" t="str">
        <f>IF(ISBLANK(D221),"",INDEX(ΑΜΚ,MATCH(D221,Data!$F$2:$F$999,0),1))</f>
        <v/>
      </c>
      <c r="F221" s="58" t="str">
        <f t="shared" si="4"/>
        <v/>
      </c>
      <c r="G221" s="59"/>
    </row>
    <row r="222" spans="1:7" ht="14.25" customHeight="1" x14ac:dyDescent="0.35">
      <c r="A222" s="121" t="s">
        <v>1125</v>
      </c>
      <c r="B222" s="122"/>
      <c r="C222" s="123"/>
      <c r="D222" s="124"/>
      <c r="E222" s="125" t="str">
        <f>IF(ISBLANK(D222),"",INDEX(ΑΜΚ,MATCH(D222,Data!$F$2:$F$999,0),1))</f>
        <v/>
      </c>
      <c r="F222" s="124" t="str">
        <f t="shared" si="4"/>
        <v/>
      </c>
      <c r="G222" s="126"/>
    </row>
    <row r="223" spans="1:7" ht="14.25" customHeight="1" x14ac:dyDescent="0.35">
      <c r="A223" s="116" t="s">
        <v>1125</v>
      </c>
      <c r="B223" s="117"/>
      <c r="C223" s="118"/>
      <c r="D223" s="58"/>
      <c r="E223" s="127" t="str">
        <f>IF(ISBLANK(D223),"",INDEX(ΑΜΚ,MATCH(D223,Data!$F$2:$F$999,0),1))</f>
        <v/>
      </c>
      <c r="F223" s="58" t="str">
        <f t="shared" si="4"/>
        <v/>
      </c>
      <c r="G223" s="59"/>
    </row>
    <row r="224" spans="1:7" ht="14.25" customHeight="1" x14ac:dyDescent="0.35">
      <c r="A224" s="121" t="s">
        <v>1125</v>
      </c>
      <c r="B224" s="122"/>
      <c r="C224" s="123"/>
      <c r="D224" s="124"/>
      <c r="E224" s="125" t="str">
        <f>IF(ISBLANK(D224),"",INDEX(ΑΜΚ,MATCH(D224,Data!$F$2:$F$999,0),1))</f>
        <v/>
      </c>
      <c r="F224" s="124" t="str">
        <f t="shared" si="4"/>
        <v/>
      </c>
      <c r="G224" s="126"/>
    </row>
    <row r="225" spans="1:7" ht="14.25" customHeight="1" x14ac:dyDescent="0.35">
      <c r="A225" s="116" t="s">
        <v>1125</v>
      </c>
      <c r="B225" s="117"/>
      <c r="C225" s="118"/>
      <c r="D225" s="58"/>
      <c r="E225" s="127" t="str">
        <f>IF(ISBLANK(D225),"",INDEX(ΑΜΚ,MATCH(D225,Data!$F$2:$F$999,0),1))</f>
        <v/>
      </c>
      <c r="F225" s="58" t="str">
        <f t="shared" si="4"/>
        <v/>
      </c>
      <c r="G225" s="59"/>
    </row>
    <row r="226" spans="1:7" ht="14.25" customHeight="1" x14ac:dyDescent="0.35">
      <c r="A226" s="121" t="s">
        <v>1125</v>
      </c>
      <c r="B226" s="122"/>
      <c r="C226" s="123"/>
      <c r="D226" s="124"/>
      <c r="E226" s="125" t="str">
        <f>IF(ISBLANK(D226),"",INDEX(ΑΜΚ,MATCH(D226,Data!$F$2:$F$999,0),1))</f>
        <v/>
      </c>
      <c r="F226" s="124" t="str">
        <f t="shared" si="4"/>
        <v/>
      </c>
      <c r="G226" s="126"/>
    </row>
    <row r="227" spans="1:7" ht="14.25" customHeight="1" x14ac:dyDescent="0.35">
      <c r="A227" s="116" t="s">
        <v>1125</v>
      </c>
      <c r="B227" s="117"/>
      <c r="C227" s="118"/>
      <c r="D227" s="58"/>
      <c r="E227" s="127" t="str">
        <f>IF(ISBLANK(D227),"",INDEX(ΑΜΚ,MATCH(D227,Data!$F$2:$F$999,0),1))</f>
        <v/>
      </c>
      <c r="F227" s="58" t="str">
        <f t="shared" si="4"/>
        <v/>
      </c>
      <c r="G227" s="59"/>
    </row>
    <row r="228" spans="1:7" ht="14.25" customHeight="1" x14ac:dyDescent="0.35">
      <c r="A228" s="121" t="s">
        <v>1125</v>
      </c>
      <c r="B228" s="122"/>
      <c r="C228" s="123"/>
      <c r="D228" s="124"/>
      <c r="E228" s="125" t="str">
        <f>IF(ISBLANK(D228),"",INDEX(ΑΜΚ,MATCH(D228,Data!$F$2:$F$999,0),1))</f>
        <v/>
      </c>
      <c r="F228" s="124" t="str">
        <f t="shared" si="4"/>
        <v/>
      </c>
      <c r="G228" s="126"/>
    </row>
    <row r="229" spans="1:7" ht="14.25" customHeight="1" x14ac:dyDescent="0.35">
      <c r="A229" s="116" t="s">
        <v>1125</v>
      </c>
      <c r="B229" s="117"/>
      <c r="C229" s="118"/>
      <c r="D229" s="58"/>
      <c r="E229" s="127" t="str">
        <f>IF(ISBLANK(D229),"",INDEX(ΑΜΚ,MATCH(D229,Data!$F$2:$F$999,0),1))</f>
        <v/>
      </c>
      <c r="F229" s="58" t="str">
        <f t="shared" si="4"/>
        <v/>
      </c>
      <c r="G229" s="59"/>
    </row>
    <row r="230" spans="1:7" ht="14.25" customHeight="1" x14ac:dyDescent="0.35">
      <c r="A230" s="121" t="s">
        <v>1125</v>
      </c>
      <c r="B230" s="122"/>
      <c r="C230" s="123"/>
      <c r="D230" s="124"/>
      <c r="E230" s="125" t="str">
        <f>IF(ISBLANK(D230),"",INDEX(ΑΜΚ,MATCH(D230,Data!$F$2:$F$999,0),1))</f>
        <v/>
      </c>
      <c r="F230" s="124" t="str">
        <f t="shared" si="4"/>
        <v/>
      </c>
      <c r="G230" s="126"/>
    </row>
    <row r="231" spans="1:7" ht="14.25" customHeight="1" x14ac:dyDescent="0.35">
      <c r="A231" s="116" t="s">
        <v>1125</v>
      </c>
      <c r="B231" s="117"/>
      <c r="C231" s="118"/>
      <c r="D231" s="58"/>
      <c r="E231" s="127" t="str">
        <f>IF(ISBLANK(D231),"",INDEX(ΑΜΚ,MATCH(D231,Data!$F$2:$F$999,0),1))</f>
        <v/>
      </c>
      <c r="F231" s="58" t="str">
        <f t="shared" si="4"/>
        <v/>
      </c>
      <c r="G231" s="59"/>
    </row>
    <row r="232" spans="1:7" ht="14.25" customHeight="1" x14ac:dyDescent="0.35">
      <c r="A232" s="121" t="s">
        <v>1125</v>
      </c>
      <c r="B232" s="122"/>
      <c r="C232" s="123"/>
      <c r="D232" s="124"/>
      <c r="E232" s="125" t="str">
        <f>IF(ISBLANK(D232),"",INDEX(ΑΜΚ,MATCH(D232,Data!$F$2:$F$999,0),1))</f>
        <v/>
      </c>
      <c r="F232" s="124" t="str">
        <f t="shared" si="4"/>
        <v/>
      </c>
      <c r="G232" s="126"/>
    </row>
    <row r="233" spans="1:7" ht="14.25" customHeight="1" x14ac:dyDescent="0.35">
      <c r="A233" s="116" t="s">
        <v>1125</v>
      </c>
      <c r="B233" s="117"/>
      <c r="C233" s="118"/>
      <c r="D233" s="58"/>
      <c r="E233" s="127" t="str">
        <f>IF(ISBLANK(D233),"",INDEX(ΑΜΚ,MATCH(D233,Data!$F$2:$F$999,0),1))</f>
        <v/>
      </c>
      <c r="F233" s="58" t="str">
        <f t="shared" si="4"/>
        <v/>
      </c>
      <c r="G233" s="59"/>
    </row>
    <row r="234" spans="1:7" ht="14.25" customHeight="1" x14ac:dyDescent="0.35">
      <c r="A234" s="121" t="s">
        <v>1125</v>
      </c>
      <c r="B234" s="122"/>
      <c r="C234" s="123"/>
      <c r="D234" s="124"/>
      <c r="E234" s="125" t="str">
        <f>IF(ISBLANK(D234),"",INDEX(ΑΜΚ,MATCH(D234,Data!$F$2:$F$999,0),1))</f>
        <v/>
      </c>
      <c r="F234" s="124" t="str">
        <f t="shared" si="4"/>
        <v/>
      </c>
      <c r="G234" s="126"/>
    </row>
    <row r="235" spans="1:7" ht="14.25" customHeight="1" x14ac:dyDescent="0.35">
      <c r="A235" s="116" t="s">
        <v>1125</v>
      </c>
      <c r="B235" s="117"/>
      <c r="C235" s="118"/>
      <c r="D235" s="58"/>
      <c r="E235" s="127" t="str">
        <f>IF(ISBLANK(D235),"",INDEX(ΑΜΚ,MATCH(D235,Data!$F$2:$F$999,0),1))</f>
        <v/>
      </c>
      <c r="F235" s="58" t="str">
        <f t="shared" si="4"/>
        <v/>
      </c>
      <c r="G235" s="59"/>
    </row>
    <row r="236" spans="1:7" ht="14.25" customHeight="1" x14ac:dyDescent="0.35">
      <c r="A236" s="121" t="s">
        <v>1125</v>
      </c>
      <c r="B236" s="122"/>
      <c r="C236" s="123"/>
      <c r="D236" s="124"/>
      <c r="E236" s="125" t="str">
        <f>IF(ISBLANK(D236),"",INDEX(ΑΜΚ,MATCH(D236,Data!$F$2:$F$999,0),1))</f>
        <v/>
      </c>
      <c r="F236" s="124" t="str">
        <f t="shared" si="4"/>
        <v/>
      </c>
      <c r="G236" s="126"/>
    </row>
    <row r="237" spans="1:7" ht="14.25" customHeight="1" x14ac:dyDescent="0.35">
      <c r="A237" s="116" t="s">
        <v>1125</v>
      </c>
      <c r="B237" s="117"/>
      <c r="C237" s="118"/>
      <c r="D237" s="58"/>
      <c r="E237" s="127" t="str">
        <f>IF(ISBLANK(D237),"",INDEX(ΑΜΚ,MATCH(D237,Data!$F$2:$F$999,0),1))</f>
        <v/>
      </c>
      <c r="F237" s="58" t="str">
        <f t="shared" si="4"/>
        <v/>
      </c>
      <c r="G237" s="59"/>
    </row>
    <row r="238" spans="1:7" ht="14.25" customHeight="1" x14ac:dyDescent="0.35">
      <c r="A238" s="121" t="s">
        <v>1125</v>
      </c>
      <c r="B238" s="122"/>
      <c r="C238" s="123"/>
      <c r="D238" s="124"/>
      <c r="E238" s="125" t="str">
        <f>IF(ISBLANK(D238),"",INDEX(ΑΜΚ,MATCH(D238,Data!$F$2:$F$999,0),1))</f>
        <v/>
      </c>
      <c r="F238" s="124" t="str">
        <f t="shared" si="4"/>
        <v/>
      </c>
      <c r="G238" s="126"/>
    </row>
    <row r="239" spans="1:7" ht="14.25" customHeight="1" x14ac:dyDescent="0.35">
      <c r="A239" s="116" t="s">
        <v>1125</v>
      </c>
      <c r="B239" s="117"/>
      <c r="C239" s="118"/>
      <c r="D239" s="58"/>
      <c r="E239" s="127" t="str">
        <f>IF(ISBLANK(D239),"",INDEX(ΑΜΚ,MATCH(D239,Data!$F$2:$F$999,0),1))</f>
        <v/>
      </c>
      <c r="F239" s="58" t="str">
        <f t="shared" si="4"/>
        <v/>
      </c>
      <c r="G239" s="59"/>
    </row>
    <row r="240" spans="1:7" ht="14.25" customHeight="1" x14ac:dyDescent="0.35">
      <c r="A240" s="121" t="s">
        <v>1125</v>
      </c>
      <c r="B240" s="122"/>
      <c r="C240" s="123"/>
      <c r="D240" s="124"/>
      <c r="E240" s="125" t="str">
        <f>IF(ISBLANK(D240),"",INDEX(ΑΜΚ,MATCH(D240,Data!$F$2:$F$999,0),1))</f>
        <v/>
      </c>
      <c r="F240" s="124" t="str">
        <f t="shared" si="4"/>
        <v/>
      </c>
      <c r="G240" s="126"/>
    </row>
    <row r="241" spans="1:7" ht="14.25" customHeight="1" x14ac:dyDescent="0.35">
      <c r="A241" s="116" t="s">
        <v>1125</v>
      </c>
      <c r="B241" s="117"/>
      <c r="C241" s="118"/>
      <c r="D241" s="58"/>
      <c r="E241" s="127" t="str">
        <f>IF(ISBLANK(D241),"",INDEX(ΑΜΚ,MATCH(D241,Data!$F$2:$F$999,0),1))</f>
        <v/>
      </c>
      <c r="F241" s="58" t="str">
        <f t="shared" si="4"/>
        <v/>
      </c>
      <c r="G241" s="59"/>
    </row>
    <row r="242" spans="1:7" ht="14.25" customHeight="1" x14ac:dyDescent="0.35">
      <c r="A242" s="121" t="s">
        <v>1125</v>
      </c>
      <c r="B242" s="122"/>
      <c r="C242" s="123"/>
      <c r="D242" s="124"/>
      <c r="E242" s="125" t="str">
        <f>IF(ISBLANK(D242),"",INDEX(ΑΜΚ,MATCH(D242,Data!$F$2:$F$999,0),1))</f>
        <v/>
      </c>
      <c r="F242" s="124" t="str">
        <f t="shared" si="4"/>
        <v/>
      </c>
      <c r="G242" s="126"/>
    </row>
    <row r="243" spans="1:7" ht="14.25" customHeight="1" x14ac:dyDescent="0.35">
      <c r="A243" s="116" t="s">
        <v>1125</v>
      </c>
      <c r="B243" s="117"/>
      <c r="C243" s="118"/>
      <c r="D243" s="58"/>
      <c r="E243" s="127" t="str">
        <f>IF(ISBLANK(D243),"",INDEX(ΑΜΚ,MATCH(D243,Data!$F$2:$F$999,0),1))</f>
        <v/>
      </c>
      <c r="F243" s="58" t="str">
        <f t="shared" si="4"/>
        <v/>
      </c>
      <c r="G243" s="59"/>
    </row>
    <row r="244" spans="1:7" ht="14.25" customHeight="1" x14ac:dyDescent="0.35">
      <c r="A244" s="121" t="s">
        <v>1125</v>
      </c>
      <c r="B244" s="122"/>
      <c r="C244" s="123"/>
      <c r="D244" s="124"/>
      <c r="E244" s="125" t="str">
        <f>IF(ISBLANK(D244),"",INDEX(ΑΜΚ,MATCH(D244,Data!$F$2:$F$999,0),1))</f>
        <v/>
      </c>
      <c r="F244" s="124" t="str">
        <f t="shared" si="4"/>
        <v/>
      </c>
      <c r="G244" s="126"/>
    </row>
    <row r="245" spans="1:7" ht="14.25" customHeight="1" x14ac:dyDescent="0.35">
      <c r="A245" s="116" t="s">
        <v>1125</v>
      </c>
      <c r="B245" s="117"/>
      <c r="C245" s="118"/>
      <c r="D245" s="58"/>
      <c r="E245" s="127" t="str">
        <f>IF(ISBLANK(D245),"",INDEX(ΑΜΚ,MATCH(D245,Data!$F$2:$F$999,0),1))</f>
        <v/>
      </c>
      <c r="F245" s="58" t="str">
        <f t="shared" si="4"/>
        <v/>
      </c>
      <c r="G245" s="59"/>
    </row>
    <row r="246" spans="1:7" ht="14.25" customHeight="1" x14ac:dyDescent="0.35">
      <c r="A246" s="121" t="s">
        <v>1125</v>
      </c>
      <c r="B246" s="122"/>
      <c r="C246" s="123"/>
      <c r="D246" s="124"/>
      <c r="E246" s="125" t="str">
        <f>IF(ISBLANK(D246),"",INDEX(ΑΜΚ,MATCH(D246,Data!$F$2:$F$999,0),1))</f>
        <v/>
      </c>
      <c r="F246" s="124" t="str">
        <f t="shared" si="4"/>
        <v/>
      </c>
      <c r="G246" s="126"/>
    </row>
    <row r="247" spans="1:7" ht="14.25" customHeight="1" x14ac:dyDescent="0.35">
      <c r="A247" s="116" t="s">
        <v>1125</v>
      </c>
      <c r="B247" s="117"/>
      <c r="C247" s="118"/>
      <c r="D247" s="58"/>
      <c r="E247" s="127" t="str">
        <f>IF(ISBLANK(D247),"",INDEX(ΑΜΚ,MATCH(D247,Data!$F$2:$F$999,0),1))</f>
        <v/>
      </c>
      <c r="F247" s="58" t="str">
        <f t="shared" si="4"/>
        <v/>
      </c>
      <c r="G247" s="59"/>
    </row>
    <row r="248" spans="1:7" ht="14.25" customHeight="1" x14ac:dyDescent="0.35">
      <c r="A248" s="121" t="s">
        <v>1125</v>
      </c>
      <c r="B248" s="122"/>
      <c r="C248" s="123"/>
      <c r="D248" s="124"/>
      <c r="E248" s="125" t="str">
        <f>IF(ISBLANK(D248),"",INDEX(ΑΜΚ,MATCH(D248,Data!$F$2:$F$999,0),1))</f>
        <v/>
      </c>
      <c r="F248" s="124" t="str">
        <f t="shared" si="4"/>
        <v/>
      </c>
      <c r="G248" s="126"/>
    </row>
    <row r="249" spans="1:7" ht="14.25" customHeight="1" x14ac:dyDescent="0.35">
      <c r="A249" s="116" t="s">
        <v>1125</v>
      </c>
      <c r="B249" s="117"/>
      <c r="C249" s="118"/>
      <c r="D249" s="58"/>
      <c r="E249" s="127" t="str">
        <f>IF(ISBLANK(D249),"",INDEX(ΑΜΚ,MATCH(D249,Data!$F$2:$F$999,0),1))</f>
        <v/>
      </c>
      <c r="F249" s="58" t="str">
        <f t="shared" si="4"/>
        <v/>
      </c>
      <c r="G249" s="59"/>
    </row>
    <row r="250" spans="1:7" ht="14.25" customHeight="1" x14ac:dyDescent="0.35">
      <c r="A250" s="121" t="s">
        <v>1125</v>
      </c>
      <c r="B250" s="122"/>
      <c r="C250" s="123"/>
      <c r="D250" s="124"/>
      <c r="E250" s="125" t="str">
        <f>IF(ISBLANK(D250),"",INDEX(ΑΜΚ,MATCH(D250,Data!$F$2:$F$999,0),1))</f>
        <v/>
      </c>
      <c r="F250" s="124" t="str">
        <f t="shared" si="4"/>
        <v/>
      </c>
      <c r="G250" s="126"/>
    </row>
    <row r="251" spans="1:7" ht="14.25" customHeight="1" x14ac:dyDescent="0.35">
      <c r="A251" s="116" t="s">
        <v>1125</v>
      </c>
      <c r="B251" s="117"/>
      <c r="C251" s="118"/>
      <c r="D251" s="58"/>
      <c r="E251" s="127" t="str">
        <f>IF(ISBLANK(D251),"",INDEX(ΑΜΚ,MATCH(D251,Data!$F$2:$F$999,0),1))</f>
        <v/>
      </c>
      <c r="F251" s="58" t="str">
        <f t="shared" si="4"/>
        <v/>
      </c>
      <c r="G251" s="59"/>
    </row>
    <row r="252" spans="1:7" ht="14.25" customHeight="1" x14ac:dyDescent="0.35">
      <c r="A252" s="121" t="s">
        <v>1125</v>
      </c>
      <c r="B252" s="122"/>
      <c r="C252" s="123"/>
      <c r="D252" s="124"/>
      <c r="E252" s="125" t="str">
        <f>IF(ISBLANK(D252),"",INDEX(ΑΜΚ,MATCH(D252,Data!$F$2:$F$999,0),1))</f>
        <v/>
      </c>
      <c r="F252" s="124" t="str">
        <f t="shared" si="4"/>
        <v/>
      </c>
      <c r="G252" s="126"/>
    </row>
    <row r="253" spans="1:7" ht="14.25" customHeight="1" x14ac:dyDescent="0.35">
      <c r="A253" s="116" t="s">
        <v>1125</v>
      </c>
      <c r="B253" s="117"/>
      <c r="C253" s="118"/>
      <c r="D253" s="58"/>
      <c r="E253" s="127" t="str">
        <f>IF(ISBLANK(D253),"",INDEX(ΑΜΚ,MATCH(D253,Data!$F$2:$F$999,0),1))</f>
        <v/>
      </c>
      <c r="F253" s="58" t="str">
        <f t="shared" si="4"/>
        <v/>
      </c>
      <c r="G253" s="59"/>
    </row>
    <row r="254" spans="1:7" ht="14.25" customHeight="1" x14ac:dyDescent="0.35">
      <c r="A254" s="121" t="s">
        <v>1125</v>
      </c>
      <c r="B254" s="122"/>
      <c r="C254" s="123"/>
      <c r="D254" s="124"/>
      <c r="E254" s="125" t="str">
        <f>IF(ISBLANK(D254),"",INDEX(ΑΜΚ,MATCH(D254,Data!$F$2:$F$999,0),1))</f>
        <v/>
      </c>
      <c r="F254" s="124" t="str">
        <f t="shared" si="4"/>
        <v/>
      </c>
      <c r="G254" s="126"/>
    </row>
    <row r="255" spans="1:7" ht="14.25" customHeight="1" x14ac:dyDescent="0.35">
      <c r="A255" s="116" t="s">
        <v>1125</v>
      </c>
      <c r="B255" s="117"/>
      <c r="C255" s="118"/>
      <c r="D255" s="58"/>
      <c r="E255" s="127" t="str">
        <f>IF(ISBLANK(D255),"",INDEX(ΑΜΚ,MATCH(D255,Data!$F$2:$F$999,0),1))</f>
        <v/>
      </c>
      <c r="F255" s="58" t="str">
        <f t="shared" si="4"/>
        <v/>
      </c>
      <c r="G255" s="59"/>
    </row>
    <row r="256" spans="1:7" ht="14.25" customHeight="1" x14ac:dyDescent="0.35">
      <c r="A256" s="121" t="s">
        <v>1125</v>
      </c>
      <c r="B256" s="122"/>
      <c r="C256" s="123"/>
      <c r="D256" s="124"/>
      <c r="E256" s="125" t="str">
        <f>IF(ISBLANK(D256),"",INDEX(ΑΜΚ,MATCH(D256,Data!$F$2:$F$999,0),1))</f>
        <v/>
      </c>
      <c r="F256" s="124" t="str">
        <f t="shared" si="4"/>
        <v/>
      </c>
      <c r="G256" s="126"/>
    </row>
    <row r="257" spans="1:7" ht="14.25" customHeight="1" x14ac:dyDescent="0.35">
      <c r="A257" s="116" t="s">
        <v>1125</v>
      </c>
      <c r="B257" s="117"/>
      <c r="C257" s="118"/>
      <c r="D257" s="58"/>
      <c r="E257" s="127" t="str">
        <f>IF(ISBLANK(D257),"",INDEX(ΑΜΚ,MATCH(D257,Data!$F$2:$F$999,0),1))</f>
        <v/>
      </c>
      <c r="F257" s="58" t="str">
        <f t="shared" si="4"/>
        <v/>
      </c>
      <c r="G257" s="59"/>
    </row>
    <row r="258" spans="1:7" ht="14.25" customHeight="1" x14ac:dyDescent="0.35">
      <c r="A258" s="121" t="s">
        <v>1125</v>
      </c>
      <c r="B258" s="122"/>
      <c r="C258" s="123"/>
      <c r="D258" s="124"/>
      <c r="E258" s="125" t="str">
        <f>IF(ISBLANK(D258),"",INDEX(ΑΜΚ,MATCH(D258,Data!$F$2:$F$999,0),1))</f>
        <v/>
      </c>
      <c r="F258" s="124" t="str">
        <f t="shared" si="4"/>
        <v/>
      </c>
      <c r="G258" s="126"/>
    </row>
    <row r="259" spans="1:7" ht="14.25" customHeight="1" x14ac:dyDescent="0.35">
      <c r="A259" s="116" t="s">
        <v>1125</v>
      </c>
      <c r="B259" s="117"/>
      <c r="C259" s="118"/>
      <c r="D259" s="58"/>
      <c r="E259" s="127" t="str">
        <f>IF(ISBLANK(D259),"",INDEX(ΑΜΚ,MATCH(D259,Data!$F$2:$F$999,0),1))</f>
        <v/>
      </c>
      <c r="F259" s="58" t="str">
        <f t="shared" ref="F259:F322" si="5">IF(ISBLANK(C259),"",INDEX(ΚΩΔ_ΜΑΘΗΜ_ΑΙΣΘ_Γ2,MATCH(C259,ΜΑΘΗΜ_ΑΙΣΘ_Γ2,0)))</f>
        <v/>
      </c>
      <c r="G259" s="59"/>
    </row>
    <row r="260" spans="1:7" ht="14.25" customHeight="1" x14ac:dyDescent="0.35">
      <c r="A260" s="121" t="s">
        <v>1125</v>
      </c>
      <c r="B260" s="122"/>
      <c r="C260" s="123"/>
      <c r="D260" s="124"/>
      <c r="E260" s="125" t="str">
        <f>IF(ISBLANK(D260),"",INDEX(ΑΜΚ,MATCH(D260,Data!$F$2:$F$999,0),1))</f>
        <v/>
      </c>
      <c r="F260" s="124" t="str">
        <f t="shared" si="5"/>
        <v/>
      </c>
      <c r="G260" s="126"/>
    </row>
    <row r="261" spans="1:7" ht="14.25" customHeight="1" x14ac:dyDescent="0.35">
      <c r="A261" s="116" t="s">
        <v>1125</v>
      </c>
      <c r="B261" s="117"/>
      <c r="C261" s="118"/>
      <c r="D261" s="58"/>
      <c r="E261" s="127" t="str">
        <f>IF(ISBLANK(D261),"",INDEX(ΑΜΚ,MATCH(D261,Data!$F$2:$F$999,0),1))</f>
        <v/>
      </c>
      <c r="F261" s="58" t="str">
        <f t="shared" si="5"/>
        <v/>
      </c>
      <c r="G261" s="59"/>
    </row>
    <row r="262" spans="1:7" ht="14.25" customHeight="1" x14ac:dyDescent="0.35">
      <c r="A262" s="121" t="s">
        <v>1125</v>
      </c>
      <c r="B262" s="122"/>
      <c r="C262" s="123"/>
      <c r="D262" s="124"/>
      <c r="E262" s="125" t="str">
        <f>IF(ISBLANK(D262),"",INDEX(ΑΜΚ,MATCH(D262,Data!$F$2:$F$999,0),1))</f>
        <v/>
      </c>
      <c r="F262" s="124" t="str">
        <f t="shared" si="5"/>
        <v/>
      </c>
      <c r="G262" s="126"/>
    </row>
    <row r="263" spans="1:7" ht="14.25" customHeight="1" x14ac:dyDescent="0.35">
      <c r="A263" s="116" t="s">
        <v>1125</v>
      </c>
      <c r="B263" s="117"/>
      <c r="C263" s="118"/>
      <c r="D263" s="58"/>
      <c r="E263" s="127" t="str">
        <f>IF(ISBLANK(D263),"",INDEX(ΑΜΚ,MATCH(D263,Data!$F$2:$F$999,0),1))</f>
        <v/>
      </c>
      <c r="F263" s="58" t="str">
        <f t="shared" si="5"/>
        <v/>
      </c>
      <c r="G263" s="59"/>
    </row>
    <row r="264" spans="1:7" ht="14.25" customHeight="1" x14ac:dyDescent="0.35">
      <c r="A264" s="121" t="s">
        <v>1125</v>
      </c>
      <c r="B264" s="122"/>
      <c r="C264" s="123"/>
      <c r="D264" s="124"/>
      <c r="E264" s="125" t="str">
        <f>IF(ISBLANK(D264),"",INDEX(ΑΜΚ,MATCH(D264,Data!$F$2:$F$999,0),1))</f>
        <v/>
      </c>
      <c r="F264" s="124" t="str">
        <f t="shared" si="5"/>
        <v/>
      </c>
      <c r="G264" s="126"/>
    </row>
    <row r="265" spans="1:7" ht="14.25" customHeight="1" x14ac:dyDescent="0.35">
      <c r="A265" s="116" t="s">
        <v>1125</v>
      </c>
      <c r="B265" s="117"/>
      <c r="C265" s="118"/>
      <c r="D265" s="58"/>
      <c r="E265" s="127" t="str">
        <f>IF(ISBLANK(D265),"",INDEX(ΑΜΚ,MATCH(D265,Data!$F$2:$F$999,0),1))</f>
        <v/>
      </c>
      <c r="F265" s="58" t="str">
        <f t="shared" si="5"/>
        <v/>
      </c>
      <c r="G265" s="59"/>
    </row>
    <row r="266" spans="1:7" ht="14.25" customHeight="1" x14ac:dyDescent="0.35">
      <c r="A266" s="121" t="s">
        <v>1125</v>
      </c>
      <c r="B266" s="122"/>
      <c r="C266" s="123"/>
      <c r="D266" s="124"/>
      <c r="E266" s="125" t="str">
        <f>IF(ISBLANK(D266),"",INDEX(ΑΜΚ,MATCH(D266,Data!$F$2:$F$999,0),1))</f>
        <v/>
      </c>
      <c r="F266" s="124" t="str">
        <f t="shared" si="5"/>
        <v/>
      </c>
      <c r="G266" s="126"/>
    </row>
    <row r="267" spans="1:7" ht="14.25" customHeight="1" x14ac:dyDescent="0.35">
      <c r="A267" s="116" t="s">
        <v>1125</v>
      </c>
      <c r="B267" s="117"/>
      <c r="C267" s="118"/>
      <c r="D267" s="58"/>
      <c r="E267" s="127" t="str">
        <f>IF(ISBLANK(D267),"",INDEX(ΑΜΚ,MATCH(D267,Data!$F$2:$F$999,0),1))</f>
        <v/>
      </c>
      <c r="F267" s="58" t="str">
        <f t="shared" si="5"/>
        <v/>
      </c>
      <c r="G267" s="59"/>
    </row>
    <row r="268" spans="1:7" ht="14.25" customHeight="1" x14ac:dyDescent="0.35">
      <c r="A268" s="121" t="s">
        <v>1125</v>
      </c>
      <c r="B268" s="122"/>
      <c r="C268" s="123"/>
      <c r="D268" s="124"/>
      <c r="E268" s="125" t="str">
        <f>IF(ISBLANK(D268),"",INDEX(ΑΜΚ,MATCH(D268,Data!$F$2:$F$999,0),1))</f>
        <v/>
      </c>
      <c r="F268" s="124" t="str">
        <f t="shared" si="5"/>
        <v/>
      </c>
      <c r="G268" s="126"/>
    </row>
    <row r="269" spans="1:7" ht="14.25" customHeight="1" x14ac:dyDescent="0.35">
      <c r="A269" s="116" t="s">
        <v>1125</v>
      </c>
      <c r="B269" s="132"/>
      <c r="C269" s="118"/>
      <c r="D269" s="58"/>
      <c r="E269" s="127" t="str">
        <f>IF(ISBLANK(D269),"",INDEX(ΑΜΚ,MATCH(D269,Data!$F$2:$F$999,0),1))</f>
        <v/>
      </c>
      <c r="F269" s="58" t="str">
        <f t="shared" si="5"/>
        <v/>
      </c>
      <c r="G269" s="59"/>
    </row>
    <row r="270" spans="1:7" ht="14.25" customHeight="1" x14ac:dyDescent="0.35">
      <c r="A270" s="121" t="s">
        <v>1125</v>
      </c>
      <c r="B270" s="122"/>
      <c r="C270" s="123"/>
      <c r="D270" s="124"/>
      <c r="E270" s="125" t="str">
        <f>IF(ISBLANK(D270),"",INDEX(ΑΜΚ,MATCH(D270,Data!$F$2:$F$999,0),1))</f>
        <v/>
      </c>
      <c r="F270" s="124" t="str">
        <f t="shared" si="5"/>
        <v/>
      </c>
      <c r="G270" s="126"/>
    </row>
    <row r="271" spans="1:7" ht="14.25" customHeight="1" x14ac:dyDescent="0.35">
      <c r="A271" s="116" t="s">
        <v>1125</v>
      </c>
      <c r="B271" s="117"/>
      <c r="C271" s="118"/>
      <c r="D271" s="58"/>
      <c r="E271" s="127" t="str">
        <f>IF(ISBLANK(D271),"",INDEX(ΑΜΚ,MATCH(D271,Data!$F$2:$F$999,0),1))</f>
        <v/>
      </c>
      <c r="F271" s="58" t="str">
        <f t="shared" si="5"/>
        <v/>
      </c>
      <c r="G271" s="59"/>
    </row>
    <row r="272" spans="1:7" ht="14.25" customHeight="1" x14ac:dyDescent="0.35">
      <c r="A272" s="121" t="s">
        <v>1125</v>
      </c>
      <c r="B272" s="122"/>
      <c r="C272" s="123"/>
      <c r="D272" s="124"/>
      <c r="E272" s="125" t="str">
        <f>IF(ISBLANK(D272),"",INDEX(ΑΜΚ,MATCH(D272,Data!$F$2:$F$999,0),1))</f>
        <v/>
      </c>
      <c r="F272" s="124" t="str">
        <f t="shared" si="5"/>
        <v/>
      </c>
      <c r="G272" s="126"/>
    </row>
    <row r="273" spans="1:7" ht="14.25" customHeight="1" x14ac:dyDescent="0.35">
      <c r="A273" s="116" t="s">
        <v>1125</v>
      </c>
      <c r="B273" s="117"/>
      <c r="C273" s="118"/>
      <c r="D273" s="58"/>
      <c r="E273" s="127" t="str">
        <f>IF(ISBLANK(D273),"",INDEX(ΑΜΚ,MATCH(D273,Data!$F$2:$F$999,0),1))</f>
        <v/>
      </c>
      <c r="F273" s="58" t="str">
        <f t="shared" si="5"/>
        <v/>
      </c>
      <c r="G273" s="59"/>
    </row>
    <row r="274" spans="1:7" ht="14.25" customHeight="1" x14ac:dyDescent="0.35">
      <c r="A274" s="121" t="s">
        <v>1125</v>
      </c>
      <c r="B274" s="122"/>
      <c r="C274" s="123"/>
      <c r="D274" s="124"/>
      <c r="E274" s="125" t="str">
        <f>IF(ISBLANK(D274),"",INDEX(ΑΜΚ,MATCH(D274,Data!$F$2:$F$999,0),1))</f>
        <v/>
      </c>
      <c r="F274" s="124" t="str">
        <f t="shared" si="5"/>
        <v/>
      </c>
      <c r="G274" s="126"/>
    </row>
    <row r="275" spans="1:7" ht="14.25" customHeight="1" x14ac:dyDescent="0.35">
      <c r="A275" s="116" t="s">
        <v>1125</v>
      </c>
      <c r="B275" s="117"/>
      <c r="C275" s="118"/>
      <c r="D275" s="58"/>
      <c r="E275" s="127" t="str">
        <f>IF(ISBLANK(D275),"",INDEX(ΑΜΚ,MATCH(D275,Data!$F$2:$F$999,0),1))</f>
        <v/>
      </c>
      <c r="F275" s="58" t="str">
        <f t="shared" si="5"/>
        <v/>
      </c>
      <c r="G275" s="59"/>
    </row>
    <row r="276" spans="1:7" ht="14.25" customHeight="1" x14ac:dyDescent="0.35">
      <c r="A276" s="121" t="s">
        <v>1125</v>
      </c>
      <c r="B276" s="122"/>
      <c r="C276" s="123"/>
      <c r="D276" s="124"/>
      <c r="E276" s="125" t="str">
        <f>IF(ISBLANK(D276),"",INDEX(ΑΜΚ,MATCH(D276,Data!$F$2:$F$999,0),1))</f>
        <v/>
      </c>
      <c r="F276" s="124" t="str">
        <f t="shared" si="5"/>
        <v/>
      </c>
      <c r="G276" s="126"/>
    </row>
    <row r="277" spans="1:7" ht="14.25" customHeight="1" x14ac:dyDescent="0.35">
      <c r="A277" s="116" t="s">
        <v>1125</v>
      </c>
      <c r="B277" s="117"/>
      <c r="C277" s="118"/>
      <c r="D277" s="58"/>
      <c r="E277" s="127" t="str">
        <f>IF(ISBLANK(D277),"",INDEX(ΑΜΚ,MATCH(D277,Data!$F$2:$F$999,0),1))</f>
        <v/>
      </c>
      <c r="F277" s="58" t="str">
        <f t="shared" si="5"/>
        <v/>
      </c>
      <c r="G277" s="59"/>
    </row>
    <row r="278" spans="1:7" ht="14.25" customHeight="1" x14ac:dyDescent="0.35">
      <c r="A278" s="121" t="s">
        <v>1125</v>
      </c>
      <c r="B278" s="122"/>
      <c r="C278" s="123"/>
      <c r="D278" s="124"/>
      <c r="E278" s="125" t="str">
        <f>IF(ISBLANK(D278),"",INDEX(ΑΜΚ,MATCH(D278,Data!$F$2:$F$999,0),1))</f>
        <v/>
      </c>
      <c r="F278" s="124" t="str">
        <f t="shared" si="5"/>
        <v/>
      </c>
      <c r="G278" s="126"/>
    </row>
    <row r="279" spans="1:7" ht="14.25" customHeight="1" x14ac:dyDescent="0.35">
      <c r="A279" s="116" t="s">
        <v>1125</v>
      </c>
      <c r="B279" s="117"/>
      <c r="C279" s="118"/>
      <c r="D279" s="58"/>
      <c r="E279" s="127" t="str">
        <f>IF(ISBLANK(D279),"",INDEX(ΑΜΚ,MATCH(D279,Data!$F$2:$F$999,0),1))</f>
        <v/>
      </c>
      <c r="F279" s="58" t="str">
        <f t="shared" si="5"/>
        <v/>
      </c>
      <c r="G279" s="59"/>
    </row>
    <row r="280" spans="1:7" ht="14.25" customHeight="1" x14ac:dyDescent="0.35">
      <c r="A280" s="121" t="s">
        <v>1125</v>
      </c>
      <c r="B280" s="122"/>
      <c r="C280" s="123"/>
      <c r="D280" s="124"/>
      <c r="E280" s="125" t="str">
        <f>IF(ISBLANK(D280),"",INDEX(ΑΜΚ,MATCH(D280,Data!$F$2:$F$999,0),1))</f>
        <v/>
      </c>
      <c r="F280" s="124" t="str">
        <f t="shared" si="5"/>
        <v/>
      </c>
      <c r="G280" s="126"/>
    </row>
    <row r="281" spans="1:7" ht="14.25" customHeight="1" x14ac:dyDescent="0.35">
      <c r="A281" s="116" t="s">
        <v>1125</v>
      </c>
      <c r="B281" s="117"/>
      <c r="C281" s="118"/>
      <c r="D281" s="58"/>
      <c r="E281" s="127" t="str">
        <f>IF(ISBLANK(D281),"",INDEX(ΑΜΚ,MATCH(D281,Data!$F$2:$F$999,0),1))</f>
        <v/>
      </c>
      <c r="F281" s="58" t="str">
        <f t="shared" si="5"/>
        <v/>
      </c>
      <c r="G281" s="59"/>
    </row>
    <row r="282" spans="1:7" ht="14.25" customHeight="1" x14ac:dyDescent="0.35">
      <c r="A282" s="121" t="s">
        <v>1125</v>
      </c>
      <c r="B282" s="122"/>
      <c r="C282" s="123"/>
      <c r="D282" s="124"/>
      <c r="E282" s="125" t="str">
        <f>IF(ISBLANK(D282),"",INDEX(ΑΜΚ,MATCH(D282,Data!$F$2:$F$999,0),1))</f>
        <v/>
      </c>
      <c r="F282" s="124" t="str">
        <f t="shared" si="5"/>
        <v/>
      </c>
      <c r="G282" s="126"/>
    </row>
    <row r="283" spans="1:7" ht="14.25" customHeight="1" x14ac:dyDescent="0.35">
      <c r="A283" s="116" t="s">
        <v>1125</v>
      </c>
      <c r="B283" s="117"/>
      <c r="C283" s="118"/>
      <c r="D283" s="58"/>
      <c r="E283" s="127" t="str">
        <f>IF(ISBLANK(D283),"",INDEX(ΑΜΚ,MATCH(D283,Data!$F$2:$F$999,0),1))</f>
        <v/>
      </c>
      <c r="F283" s="58" t="str">
        <f t="shared" si="5"/>
        <v/>
      </c>
      <c r="G283" s="59"/>
    </row>
    <row r="284" spans="1:7" ht="14.25" customHeight="1" x14ac:dyDescent="0.35">
      <c r="A284" s="121" t="s">
        <v>1125</v>
      </c>
      <c r="B284" s="122"/>
      <c r="C284" s="123"/>
      <c r="D284" s="124"/>
      <c r="E284" s="125" t="str">
        <f>IF(ISBLANK(D284),"",INDEX(ΑΜΚ,MATCH(D284,Data!$F$2:$F$999,0),1))</f>
        <v/>
      </c>
      <c r="F284" s="124" t="str">
        <f t="shared" si="5"/>
        <v/>
      </c>
      <c r="G284" s="126"/>
    </row>
    <row r="285" spans="1:7" ht="14.25" customHeight="1" x14ac:dyDescent="0.35">
      <c r="A285" s="116" t="s">
        <v>1125</v>
      </c>
      <c r="B285" s="117"/>
      <c r="C285" s="118"/>
      <c r="D285" s="58"/>
      <c r="E285" s="127" t="str">
        <f>IF(ISBLANK(D285),"",INDEX(ΑΜΚ,MATCH(D285,Data!$F$2:$F$999,0),1))</f>
        <v/>
      </c>
      <c r="F285" s="58" t="str">
        <f t="shared" si="5"/>
        <v/>
      </c>
      <c r="G285" s="59"/>
    </row>
    <row r="286" spans="1:7" ht="14.25" customHeight="1" x14ac:dyDescent="0.35">
      <c r="A286" s="121" t="s">
        <v>1125</v>
      </c>
      <c r="B286" s="122"/>
      <c r="C286" s="123"/>
      <c r="D286" s="124"/>
      <c r="E286" s="125" t="str">
        <f>IF(ISBLANK(D286),"",INDEX(ΑΜΚ,MATCH(D286,Data!$F$2:$F$999,0),1))</f>
        <v/>
      </c>
      <c r="F286" s="124" t="str">
        <f t="shared" si="5"/>
        <v/>
      </c>
      <c r="G286" s="126"/>
    </row>
    <row r="287" spans="1:7" ht="14.25" customHeight="1" x14ac:dyDescent="0.35">
      <c r="A287" s="116" t="s">
        <v>1125</v>
      </c>
      <c r="B287" s="117"/>
      <c r="C287" s="118"/>
      <c r="D287" s="58"/>
      <c r="E287" s="127" t="str">
        <f>IF(ISBLANK(D287),"",INDEX(ΑΜΚ,MATCH(D287,Data!$F$2:$F$999,0),1))</f>
        <v/>
      </c>
      <c r="F287" s="58" t="str">
        <f t="shared" si="5"/>
        <v/>
      </c>
      <c r="G287" s="59"/>
    </row>
    <row r="288" spans="1:7" ht="14.25" customHeight="1" x14ac:dyDescent="0.35">
      <c r="A288" s="121" t="s">
        <v>1125</v>
      </c>
      <c r="B288" s="122"/>
      <c r="C288" s="123"/>
      <c r="D288" s="124"/>
      <c r="E288" s="125" t="str">
        <f>IF(ISBLANK(D288),"",INDEX(ΑΜΚ,MATCH(D288,Data!$F$2:$F$999,0),1))</f>
        <v/>
      </c>
      <c r="F288" s="124" t="str">
        <f t="shared" si="5"/>
        <v/>
      </c>
      <c r="G288" s="126"/>
    </row>
    <row r="289" spans="1:7" ht="14.25" customHeight="1" x14ac:dyDescent="0.35">
      <c r="A289" s="116" t="s">
        <v>1125</v>
      </c>
      <c r="B289" s="117"/>
      <c r="C289" s="118"/>
      <c r="D289" s="58"/>
      <c r="E289" s="127" t="str">
        <f>IF(ISBLANK(D289),"",INDEX(ΑΜΚ,MATCH(D289,Data!$F$2:$F$999,0),1))</f>
        <v/>
      </c>
      <c r="F289" s="58" t="str">
        <f t="shared" si="5"/>
        <v/>
      </c>
      <c r="G289" s="59"/>
    </row>
    <row r="290" spans="1:7" ht="14.25" customHeight="1" x14ac:dyDescent="0.35">
      <c r="A290" s="121" t="s">
        <v>1125</v>
      </c>
      <c r="B290" s="122"/>
      <c r="C290" s="123"/>
      <c r="D290" s="124"/>
      <c r="E290" s="125" t="str">
        <f>IF(ISBLANK(D290),"",INDEX(ΑΜΚ,MATCH(D290,Data!$F$2:$F$999,0),1))</f>
        <v/>
      </c>
      <c r="F290" s="124" t="str">
        <f t="shared" si="5"/>
        <v/>
      </c>
      <c r="G290" s="126"/>
    </row>
    <row r="291" spans="1:7" ht="14.25" customHeight="1" x14ac:dyDescent="0.35">
      <c r="A291" s="116" t="s">
        <v>1125</v>
      </c>
      <c r="B291" s="117"/>
      <c r="C291" s="118"/>
      <c r="D291" s="58"/>
      <c r="E291" s="127" t="str">
        <f>IF(ISBLANK(D291),"",INDEX(ΑΜΚ,MATCH(D291,Data!$F$2:$F$999,0),1))</f>
        <v/>
      </c>
      <c r="F291" s="58" t="str">
        <f t="shared" si="5"/>
        <v/>
      </c>
      <c r="G291" s="59"/>
    </row>
    <row r="292" spans="1:7" ht="14.25" customHeight="1" x14ac:dyDescent="0.35">
      <c r="A292" s="121" t="s">
        <v>1125</v>
      </c>
      <c r="B292" s="122"/>
      <c r="C292" s="123"/>
      <c r="D292" s="124"/>
      <c r="E292" s="125" t="str">
        <f>IF(ISBLANK(D292),"",INDEX(ΑΜΚ,MATCH(D292,Data!$F$2:$F$999,0),1))</f>
        <v/>
      </c>
      <c r="F292" s="124" t="str">
        <f t="shared" si="5"/>
        <v/>
      </c>
      <c r="G292" s="126"/>
    </row>
    <row r="293" spans="1:7" ht="14.25" customHeight="1" x14ac:dyDescent="0.35">
      <c r="A293" s="116" t="s">
        <v>1125</v>
      </c>
      <c r="B293" s="117"/>
      <c r="C293" s="118"/>
      <c r="D293" s="58"/>
      <c r="E293" s="127" t="str">
        <f>IF(ISBLANK(D293),"",INDEX(ΑΜΚ,MATCH(D293,Data!$F$2:$F$999,0),1))</f>
        <v/>
      </c>
      <c r="F293" s="58" t="str">
        <f t="shared" si="5"/>
        <v/>
      </c>
      <c r="G293" s="59"/>
    </row>
    <row r="294" spans="1:7" ht="14.25" customHeight="1" x14ac:dyDescent="0.35">
      <c r="A294" s="121" t="s">
        <v>1125</v>
      </c>
      <c r="B294" s="122"/>
      <c r="C294" s="123"/>
      <c r="D294" s="124"/>
      <c r="E294" s="125" t="str">
        <f>IF(ISBLANK(D294),"",INDEX(ΑΜΚ,MATCH(D294,Data!$F$2:$F$999,0),1))</f>
        <v/>
      </c>
      <c r="F294" s="124" t="str">
        <f t="shared" si="5"/>
        <v/>
      </c>
      <c r="G294" s="126"/>
    </row>
    <row r="295" spans="1:7" ht="14.25" customHeight="1" x14ac:dyDescent="0.35">
      <c r="A295" s="116" t="s">
        <v>1125</v>
      </c>
      <c r="B295" s="117"/>
      <c r="C295" s="118"/>
      <c r="D295" s="58"/>
      <c r="E295" s="127" t="str">
        <f>IF(ISBLANK(D295),"",INDEX(ΑΜΚ,MATCH(D295,Data!$F$2:$F$999,0),1))</f>
        <v/>
      </c>
      <c r="F295" s="58" t="str">
        <f t="shared" si="5"/>
        <v/>
      </c>
      <c r="G295" s="59"/>
    </row>
    <row r="296" spans="1:7" ht="14.25" customHeight="1" x14ac:dyDescent="0.35">
      <c r="A296" s="121" t="s">
        <v>1125</v>
      </c>
      <c r="B296" s="122"/>
      <c r="C296" s="123"/>
      <c r="D296" s="124"/>
      <c r="E296" s="125" t="str">
        <f>IF(ISBLANK(D296),"",INDEX(ΑΜΚ,MATCH(D296,Data!$F$2:$F$999,0),1))</f>
        <v/>
      </c>
      <c r="F296" s="124" t="str">
        <f t="shared" si="5"/>
        <v/>
      </c>
      <c r="G296" s="126"/>
    </row>
    <row r="297" spans="1:7" ht="14.25" customHeight="1" x14ac:dyDescent="0.35">
      <c r="A297" s="116" t="s">
        <v>1125</v>
      </c>
      <c r="B297" s="117"/>
      <c r="C297" s="118"/>
      <c r="D297" s="58"/>
      <c r="E297" s="127" t="str">
        <f>IF(ISBLANK(D297),"",INDEX(ΑΜΚ,MATCH(D297,Data!$F$2:$F$999,0),1))</f>
        <v/>
      </c>
      <c r="F297" s="58" t="str">
        <f t="shared" si="5"/>
        <v/>
      </c>
      <c r="G297" s="59"/>
    </row>
    <row r="298" spans="1:7" ht="14.25" customHeight="1" x14ac:dyDescent="0.35">
      <c r="A298" s="121" t="s">
        <v>1125</v>
      </c>
      <c r="B298" s="122"/>
      <c r="C298" s="123"/>
      <c r="D298" s="124"/>
      <c r="E298" s="125" t="str">
        <f>IF(ISBLANK(D298),"",INDEX(ΑΜΚ,MATCH(D298,Data!$F$2:$F$999,0),1))</f>
        <v/>
      </c>
      <c r="F298" s="124" t="str">
        <f t="shared" si="5"/>
        <v/>
      </c>
      <c r="G298" s="126"/>
    </row>
    <row r="299" spans="1:7" ht="14.25" customHeight="1" x14ac:dyDescent="0.35">
      <c r="A299" s="116" t="s">
        <v>1125</v>
      </c>
      <c r="B299" s="117"/>
      <c r="C299" s="118"/>
      <c r="D299" s="58"/>
      <c r="E299" s="127" t="str">
        <f>IF(ISBLANK(D299),"",INDEX(ΑΜΚ,MATCH(D299,Data!$F$2:$F$999,0),1))</f>
        <v/>
      </c>
      <c r="F299" s="58" t="str">
        <f t="shared" si="5"/>
        <v/>
      </c>
      <c r="G299" s="59"/>
    </row>
    <row r="300" spans="1:7" ht="14.25" customHeight="1" x14ac:dyDescent="0.35">
      <c r="A300" s="121" t="s">
        <v>1125</v>
      </c>
      <c r="B300" s="122"/>
      <c r="C300" s="123"/>
      <c r="D300" s="124"/>
      <c r="E300" s="125" t="str">
        <f>IF(ISBLANK(D300),"",INDEX(ΑΜΚ,MATCH(D300,Data!$F$2:$F$999,0),1))</f>
        <v/>
      </c>
      <c r="F300" s="124" t="str">
        <f t="shared" si="5"/>
        <v/>
      </c>
      <c r="G300" s="126"/>
    </row>
    <row r="301" spans="1:7" ht="14.25" customHeight="1" x14ac:dyDescent="0.35">
      <c r="A301" s="116" t="s">
        <v>1125</v>
      </c>
      <c r="B301" s="117"/>
      <c r="C301" s="118"/>
      <c r="D301" s="58"/>
      <c r="E301" s="127" t="str">
        <f>IF(ISBLANK(D301),"",INDEX(ΑΜΚ,MATCH(D301,Data!$F$2:$F$999,0),1))</f>
        <v/>
      </c>
      <c r="F301" s="58" t="str">
        <f t="shared" si="5"/>
        <v/>
      </c>
      <c r="G301" s="59"/>
    </row>
    <row r="302" spans="1:7" ht="14.25" customHeight="1" x14ac:dyDescent="0.35">
      <c r="A302" s="121" t="s">
        <v>1125</v>
      </c>
      <c r="B302" s="122"/>
      <c r="C302" s="123"/>
      <c r="D302" s="124"/>
      <c r="E302" s="125" t="str">
        <f>IF(ISBLANK(D302),"",INDEX(ΑΜΚ,MATCH(D302,Data!$F$2:$F$999,0),1))</f>
        <v/>
      </c>
      <c r="F302" s="124" t="str">
        <f t="shared" si="5"/>
        <v/>
      </c>
      <c r="G302" s="126"/>
    </row>
    <row r="303" spans="1:7" ht="14.25" customHeight="1" x14ac:dyDescent="0.35">
      <c r="A303" s="116" t="s">
        <v>1125</v>
      </c>
      <c r="B303" s="117"/>
      <c r="C303" s="118"/>
      <c r="D303" s="58"/>
      <c r="E303" s="127" t="str">
        <f>IF(ISBLANK(D303),"",INDEX(ΑΜΚ,MATCH(D303,Data!$F$2:$F$999,0),1))</f>
        <v/>
      </c>
      <c r="F303" s="58" t="str">
        <f t="shared" si="5"/>
        <v/>
      </c>
      <c r="G303" s="59"/>
    </row>
    <row r="304" spans="1:7" ht="14.25" customHeight="1" x14ac:dyDescent="0.35">
      <c r="A304" s="121" t="s">
        <v>1125</v>
      </c>
      <c r="B304" s="122"/>
      <c r="C304" s="123"/>
      <c r="D304" s="124"/>
      <c r="E304" s="125" t="str">
        <f>IF(ISBLANK(D304),"",INDEX(ΑΜΚ,MATCH(D304,Data!$F$2:$F$999,0),1))</f>
        <v/>
      </c>
      <c r="F304" s="124" t="str">
        <f t="shared" si="5"/>
        <v/>
      </c>
      <c r="G304" s="126"/>
    </row>
    <row r="305" spans="1:7" ht="14.25" customHeight="1" x14ac:dyDescent="0.35">
      <c r="A305" s="116" t="s">
        <v>1125</v>
      </c>
      <c r="B305" s="117"/>
      <c r="C305" s="118"/>
      <c r="D305" s="58"/>
      <c r="E305" s="127" t="str">
        <f>IF(ISBLANK(D305),"",INDEX(ΑΜΚ,MATCH(D305,Data!$F$2:$F$999,0),1))</f>
        <v/>
      </c>
      <c r="F305" s="58" t="str">
        <f t="shared" si="5"/>
        <v/>
      </c>
      <c r="G305" s="59"/>
    </row>
    <row r="306" spans="1:7" ht="14.25" customHeight="1" x14ac:dyDescent="0.35">
      <c r="A306" s="121" t="s">
        <v>1125</v>
      </c>
      <c r="B306" s="122"/>
      <c r="C306" s="123"/>
      <c r="D306" s="124"/>
      <c r="E306" s="125" t="str">
        <f>IF(ISBLANK(D306),"",INDEX(ΑΜΚ,MATCH(D306,Data!$F$2:$F$999,0),1))</f>
        <v/>
      </c>
      <c r="F306" s="124" t="str">
        <f t="shared" si="5"/>
        <v/>
      </c>
      <c r="G306" s="126"/>
    </row>
    <row r="307" spans="1:7" ht="14.25" customHeight="1" x14ac:dyDescent="0.35">
      <c r="A307" s="116" t="s">
        <v>1125</v>
      </c>
      <c r="B307" s="117"/>
      <c r="C307" s="118"/>
      <c r="D307" s="58"/>
      <c r="E307" s="127" t="str">
        <f>IF(ISBLANK(D307),"",INDEX(ΑΜΚ,MATCH(D307,Data!$F$2:$F$999,0),1))</f>
        <v/>
      </c>
      <c r="F307" s="58" t="str">
        <f t="shared" si="5"/>
        <v/>
      </c>
      <c r="G307" s="59"/>
    </row>
    <row r="308" spans="1:7" ht="14.25" customHeight="1" x14ac:dyDescent="0.35">
      <c r="A308" s="121" t="s">
        <v>1125</v>
      </c>
      <c r="B308" s="122"/>
      <c r="C308" s="123"/>
      <c r="D308" s="124"/>
      <c r="E308" s="125" t="str">
        <f>IF(ISBLANK(D308),"",INDEX(ΑΜΚ,MATCH(D308,Data!$F$2:$F$999,0),1))</f>
        <v/>
      </c>
      <c r="F308" s="124" t="str">
        <f t="shared" si="5"/>
        <v/>
      </c>
      <c r="G308" s="126"/>
    </row>
    <row r="309" spans="1:7" ht="14.25" customHeight="1" x14ac:dyDescent="0.35">
      <c r="A309" s="116" t="s">
        <v>1125</v>
      </c>
      <c r="B309" s="117"/>
      <c r="C309" s="118"/>
      <c r="D309" s="58"/>
      <c r="E309" s="127" t="str">
        <f>IF(ISBLANK(D309),"",INDEX(ΑΜΚ,MATCH(D309,Data!$F$2:$F$999,0),1))</f>
        <v/>
      </c>
      <c r="F309" s="58" t="str">
        <f t="shared" si="5"/>
        <v/>
      </c>
      <c r="G309" s="59"/>
    </row>
    <row r="310" spans="1:7" ht="14.25" customHeight="1" x14ac:dyDescent="0.35">
      <c r="A310" s="121" t="s">
        <v>1125</v>
      </c>
      <c r="B310" s="122"/>
      <c r="C310" s="123"/>
      <c r="D310" s="124"/>
      <c r="E310" s="125" t="str">
        <f>IF(ISBLANK(D310),"",INDEX(ΑΜΚ,MATCH(D310,Data!$F$2:$F$999,0),1))</f>
        <v/>
      </c>
      <c r="F310" s="124" t="str">
        <f t="shared" si="5"/>
        <v/>
      </c>
      <c r="G310" s="126"/>
    </row>
    <row r="311" spans="1:7" ht="14.25" customHeight="1" x14ac:dyDescent="0.35">
      <c r="A311" s="116" t="s">
        <v>1125</v>
      </c>
      <c r="B311" s="117"/>
      <c r="C311" s="118"/>
      <c r="D311" s="58"/>
      <c r="E311" s="127" t="str">
        <f>IF(ISBLANK(D311),"",INDEX(ΑΜΚ,MATCH(D311,Data!$F$2:$F$999,0),1))</f>
        <v/>
      </c>
      <c r="F311" s="58" t="str">
        <f t="shared" si="5"/>
        <v/>
      </c>
      <c r="G311" s="59"/>
    </row>
    <row r="312" spans="1:7" ht="14.25" customHeight="1" x14ac:dyDescent="0.35">
      <c r="A312" s="121" t="s">
        <v>1125</v>
      </c>
      <c r="B312" s="122"/>
      <c r="C312" s="123"/>
      <c r="D312" s="124"/>
      <c r="E312" s="125" t="str">
        <f>IF(ISBLANK(D312),"",INDEX(ΑΜΚ,MATCH(D312,Data!$F$2:$F$999,0),1))</f>
        <v/>
      </c>
      <c r="F312" s="124" t="str">
        <f t="shared" si="5"/>
        <v/>
      </c>
      <c r="G312" s="126"/>
    </row>
    <row r="313" spans="1:7" ht="14.25" customHeight="1" x14ac:dyDescent="0.35">
      <c r="A313" s="116" t="s">
        <v>1125</v>
      </c>
      <c r="B313" s="117"/>
      <c r="C313" s="118"/>
      <c r="D313" s="58"/>
      <c r="E313" s="127" t="str">
        <f>IF(ISBLANK(D313),"",INDEX(ΑΜΚ,MATCH(D313,Data!$F$2:$F$999,0),1))</f>
        <v/>
      </c>
      <c r="F313" s="58" t="str">
        <f t="shared" si="5"/>
        <v/>
      </c>
      <c r="G313" s="59"/>
    </row>
    <row r="314" spans="1:7" ht="14.25" customHeight="1" x14ac:dyDescent="0.35">
      <c r="A314" s="121" t="s">
        <v>1125</v>
      </c>
      <c r="B314" s="122"/>
      <c r="C314" s="123"/>
      <c r="D314" s="124"/>
      <c r="E314" s="125" t="str">
        <f>IF(ISBLANK(D314),"",INDEX(ΑΜΚ,MATCH(D314,Data!$F$2:$F$999,0),1))</f>
        <v/>
      </c>
      <c r="F314" s="124" t="str">
        <f t="shared" si="5"/>
        <v/>
      </c>
      <c r="G314" s="126"/>
    </row>
    <row r="315" spans="1:7" ht="14.25" customHeight="1" x14ac:dyDescent="0.35">
      <c r="A315" s="116" t="s">
        <v>1125</v>
      </c>
      <c r="B315" s="117"/>
      <c r="C315" s="118"/>
      <c r="D315" s="58"/>
      <c r="E315" s="127" t="str">
        <f>IF(ISBLANK(D315),"",INDEX(ΑΜΚ,MATCH(D315,Data!$F$2:$F$999,0),1))</f>
        <v/>
      </c>
      <c r="F315" s="58" t="str">
        <f t="shared" si="5"/>
        <v/>
      </c>
      <c r="G315" s="59"/>
    </row>
    <row r="316" spans="1:7" ht="14.25" customHeight="1" x14ac:dyDescent="0.35">
      <c r="A316" s="121" t="s">
        <v>1125</v>
      </c>
      <c r="B316" s="122"/>
      <c r="C316" s="123"/>
      <c r="D316" s="124"/>
      <c r="E316" s="125" t="str">
        <f>IF(ISBLANK(D316),"",INDEX(ΑΜΚ,MATCH(D316,Data!$F$2:$F$999,0),1))</f>
        <v/>
      </c>
      <c r="F316" s="124" t="str">
        <f t="shared" si="5"/>
        <v/>
      </c>
      <c r="G316" s="126"/>
    </row>
    <row r="317" spans="1:7" ht="14.25" customHeight="1" x14ac:dyDescent="0.35">
      <c r="A317" s="116" t="s">
        <v>1125</v>
      </c>
      <c r="B317" s="117"/>
      <c r="C317" s="118"/>
      <c r="D317" s="58"/>
      <c r="E317" s="127" t="str">
        <f>IF(ISBLANK(D317),"",INDEX(ΑΜΚ,MATCH(D317,Data!$F$2:$F$999,0),1))</f>
        <v/>
      </c>
      <c r="F317" s="58" t="str">
        <f t="shared" si="5"/>
        <v/>
      </c>
      <c r="G317" s="59"/>
    </row>
    <row r="318" spans="1:7" ht="14.25" customHeight="1" x14ac:dyDescent="0.35">
      <c r="A318" s="121" t="s">
        <v>1125</v>
      </c>
      <c r="B318" s="122"/>
      <c r="C318" s="123"/>
      <c r="D318" s="124"/>
      <c r="E318" s="125" t="str">
        <f>IF(ISBLANK(D318),"",INDEX(ΑΜΚ,MATCH(D318,Data!$F$2:$F$999,0),1))</f>
        <v/>
      </c>
      <c r="F318" s="124" t="str">
        <f t="shared" si="5"/>
        <v/>
      </c>
      <c r="G318" s="126"/>
    </row>
    <row r="319" spans="1:7" ht="14.25" customHeight="1" x14ac:dyDescent="0.35">
      <c r="A319" s="116" t="s">
        <v>1125</v>
      </c>
      <c r="B319" s="117"/>
      <c r="C319" s="118"/>
      <c r="D319" s="58"/>
      <c r="E319" s="127" t="str">
        <f>IF(ISBLANK(D319),"",INDEX(ΑΜΚ,MATCH(D319,Data!$F$2:$F$999,0),1))</f>
        <v/>
      </c>
      <c r="F319" s="58" t="str">
        <f t="shared" si="5"/>
        <v/>
      </c>
      <c r="G319" s="59"/>
    </row>
    <row r="320" spans="1:7" ht="14.25" customHeight="1" x14ac:dyDescent="0.35">
      <c r="A320" s="121" t="s">
        <v>1125</v>
      </c>
      <c r="B320" s="122"/>
      <c r="C320" s="123"/>
      <c r="D320" s="124"/>
      <c r="E320" s="125" t="str">
        <f>IF(ISBLANK(D320),"",INDEX(ΑΜΚ,MATCH(D320,Data!$F$2:$F$999,0),1))</f>
        <v/>
      </c>
      <c r="F320" s="124" t="str">
        <f t="shared" si="5"/>
        <v/>
      </c>
      <c r="G320" s="126"/>
    </row>
    <row r="321" spans="1:7" ht="14.25" customHeight="1" x14ac:dyDescent="0.35">
      <c r="A321" s="116" t="s">
        <v>1125</v>
      </c>
      <c r="B321" s="117"/>
      <c r="C321" s="118"/>
      <c r="D321" s="58"/>
      <c r="E321" s="127" t="str">
        <f>IF(ISBLANK(D321),"",INDEX(ΑΜΚ,MATCH(D321,Data!$F$2:$F$999,0),1))</f>
        <v/>
      </c>
      <c r="F321" s="58" t="str">
        <f t="shared" si="5"/>
        <v/>
      </c>
      <c r="G321" s="59"/>
    </row>
    <row r="322" spans="1:7" ht="14.25" customHeight="1" x14ac:dyDescent="0.35">
      <c r="A322" s="121" t="s">
        <v>1125</v>
      </c>
      <c r="B322" s="122"/>
      <c r="C322" s="123"/>
      <c r="D322" s="124"/>
      <c r="E322" s="125" t="str">
        <f>IF(ISBLANK(D322),"",INDEX(ΑΜΚ,MATCH(D322,Data!$F$2:$F$999,0),1))</f>
        <v/>
      </c>
      <c r="F322" s="124" t="str">
        <f t="shared" si="5"/>
        <v/>
      </c>
      <c r="G322" s="126"/>
    </row>
    <row r="323" spans="1:7" ht="14.25" customHeight="1" x14ac:dyDescent="0.35">
      <c r="A323" s="116" t="s">
        <v>1125</v>
      </c>
      <c r="B323" s="117"/>
      <c r="C323" s="118"/>
      <c r="D323" s="58"/>
      <c r="E323" s="127" t="str">
        <f>IF(ISBLANK(D323),"",INDEX(ΑΜΚ,MATCH(D323,Data!$F$2:$F$999,0),1))</f>
        <v/>
      </c>
      <c r="F323" s="58" t="str">
        <f t="shared" ref="F323:F386" si="6">IF(ISBLANK(C323),"",INDEX(ΚΩΔ_ΜΑΘΗΜ_ΑΙΣΘ_Γ2,MATCH(C323,ΜΑΘΗΜ_ΑΙΣΘ_Γ2,0)))</f>
        <v/>
      </c>
      <c r="G323" s="59"/>
    </row>
    <row r="324" spans="1:7" ht="14.25" customHeight="1" x14ac:dyDescent="0.35">
      <c r="A324" s="121" t="s">
        <v>1125</v>
      </c>
      <c r="B324" s="122"/>
      <c r="C324" s="123"/>
      <c r="D324" s="124"/>
      <c r="E324" s="125" t="str">
        <f>IF(ISBLANK(D324),"",INDEX(ΑΜΚ,MATCH(D324,Data!$F$2:$F$999,0),1))</f>
        <v/>
      </c>
      <c r="F324" s="124" t="str">
        <f t="shared" si="6"/>
        <v/>
      </c>
      <c r="G324" s="126"/>
    </row>
    <row r="325" spans="1:7" ht="14.25" customHeight="1" x14ac:dyDescent="0.35">
      <c r="A325" s="116" t="s">
        <v>1125</v>
      </c>
      <c r="B325" s="117"/>
      <c r="C325" s="118"/>
      <c r="D325" s="58"/>
      <c r="E325" s="127" t="str">
        <f>IF(ISBLANK(D325),"",INDEX(ΑΜΚ,MATCH(D325,Data!$F$2:$F$999,0),1))</f>
        <v/>
      </c>
      <c r="F325" s="58" t="str">
        <f t="shared" si="6"/>
        <v/>
      </c>
      <c r="G325" s="59"/>
    </row>
    <row r="326" spans="1:7" ht="14.25" customHeight="1" x14ac:dyDescent="0.35">
      <c r="A326" s="121" t="s">
        <v>1125</v>
      </c>
      <c r="B326" s="122"/>
      <c r="C326" s="123"/>
      <c r="D326" s="124"/>
      <c r="E326" s="125" t="str">
        <f>IF(ISBLANK(D326),"",INDEX(ΑΜΚ,MATCH(D326,Data!$F$2:$F$999,0),1))</f>
        <v/>
      </c>
      <c r="F326" s="124" t="str">
        <f t="shared" si="6"/>
        <v/>
      </c>
      <c r="G326" s="126"/>
    </row>
    <row r="327" spans="1:7" ht="14.25" customHeight="1" x14ac:dyDescent="0.35">
      <c r="A327" s="116" t="s">
        <v>1125</v>
      </c>
      <c r="B327" s="117"/>
      <c r="C327" s="118"/>
      <c r="D327" s="58"/>
      <c r="E327" s="127" t="str">
        <f>IF(ISBLANK(D327),"",INDEX(ΑΜΚ,MATCH(D327,Data!$F$2:$F$999,0),1))</f>
        <v/>
      </c>
      <c r="F327" s="58" t="str">
        <f t="shared" si="6"/>
        <v/>
      </c>
      <c r="G327" s="59"/>
    </row>
    <row r="328" spans="1:7" ht="14.25" customHeight="1" x14ac:dyDescent="0.35">
      <c r="A328" s="121" t="s">
        <v>1125</v>
      </c>
      <c r="B328" s="122"/>
      <c r="C328" s="123"/>
      <c r="D328" s="124"/>
      <c r="E328" s="125" t="str">
        <f>IF(ISBLANK(D328),"",INDEX(ΑΜΚ,MATCH(D328,Data!$F$2:$F$999,0),1))</f>
        <v/>
      </c>
      <c r="F328" s="124" t="str">
        <f t="shared" si="6"/>
        <v/>
      </c>
      <c r="G328" s="126"/>
    </row>
    <row r="329" spans="1:7" ht="14.25" customHeight="1" x14ac:dyDescent="0.35">
      <c r="A329" s="116" t="s">
        <v>1125</v>
      </c>
      <c r="B329" s="117"/>
      <c r="C329" s="118"/>
      <c r="D329" s="58"/>
      <c r="E329" s="127" t="str">
        <f>IF(ISBLANK(D329),"",INDEX(ΑΜΚ,MATCH(D329,Data!$F$2:$F$999,0),1))</f>
        <v/>
      </c>
      <c r="F329" s="58" t="str">
        <f t="shared" si="6"/>
        <v/>
      </c>
      <c r="G329" s="59"/>
    </row>
    <row r="330" spans="1:7" ht="14.25" customHeight="1" x14ac:dyDescent="0.35">
      <c r="A330" s="121" t="s">
        <v>1125</v>
      </c>
      <c r="B330" s="122"/>
      <c r="C330" s="123"/>
      <c r="D330" s="124"/>
      <c r="E330" s="125" t="str">
        <f>IF(ISBLANK(D330),"",INDEX(ΑΜΚ,MATCH(D330,Data!$F$2:$F$999,0),1))</f>
        <v/>
      </c>
      <c r="F330" s="124" t="str">
        <f t="shared" si="6"/>
        <v/>
      </c>
      <c r="G330" s="126"/>
    </row>
    <row r="331" spans="1:7" ht="14.25" customHeight="1" x14ac:dyDescent="0.35">
      <c r="A331" s="116" t="s">
        <v>1125</v>
      </c>
      <c r="B331" s="117"/>
      <c r="C331" s="118"/>
      <c r="D331" s="58"/>
      <c r="E331" s="127" t="str">
        <f>IF(ISBLANK(D331),"",INDEX(ΑΜΚ,MATCH(D331,Data!$F$2:$F$999,0),1))</f>
        <v/>
      </c>
      <c r="F331" s="58" t="str">
        <f t="shared" si="6"/>
        <v/>
      </c>
      <c r="G331" s="59"/>
    </row>
    <row r="332" spans="1:7" ht="14.25" customHeight="1" x14ac:dyDescent="0.35">
      <c r="A332" s="121" t="s">
        <v>1125</v>
      </c>
      <c r="B332" s="122"/>
      <c r="C332" s="123"/>
      <c r="D332" s="124"/>
      <c r="E332" s="125" t="str">
        <f>IF(ISBLANK(D332),"",INDEX(ΑΜΚ,MATCH(D332,Data!$F$2:$F$999,0),1))</f>
        <v/>
      </c>
      <c r="F332" s="124" t="str">
        <f t="shared" si="6"/>
        <v/>
      </c>
      <c r="G332" s="126"/>
    </row>
    <row r="333" spans="1:7" ht="14.25" customHeight="1" x14ac:dyDescent="0.35">
      <c r="A333" s="116" t="s">
        <v>1125</v>
      </c>
      <c r="B333" s="117"/>
      <c r="C333" s="118"/>
      <c r="D333" s="58"/>
      <c r="E333" s="127" t="str">
        <f>IF(ISBLANK(D333),"",INDEX(ΑΜΚ,MATCH(D333,Data!$F$2:$F$999,0),1))</f>
        <v/>
      </c>
      <c r="F333" s="58" t="str">
        <f t="shared" si="6"/>
        <v/>
      </c>
      <c r="G333" s="59"/>
    </row>
    <row r="334" spans="1:7" ht="14.25" customHeight="1" x14ac:dyDescent="0.35">
      <c r="A334" s="121" t="s">
        <v>1125</v>
      </c>
      <c r="B334" s="122"/>
      <c r="C334" s="123"/>
      <c r="D334" s="124"/>
      <c r="E334" s="125" t="str">
        <f>IF(ISBLANK(D334),"",INDEX(ΑΜΚ,MATCH(D334,Data!$F$2:$F$999,0),1))</f>
        <v/>
      </c>
      <c r="F334" s="124" t="str">
        <f t="shared" si="6"/>
        <v/>
      </c>
      <c r="G334" s="126"/>
    </row>
    <row r="335" spans="1:7" ht="14.25" customHeight="1" x14ac:dyDescent="0.35">
      <c r="A335" s="116" t="s">
        <v>1125</v>
      </c>
      <c r="B335" s="117"/>
      <c r="C335" s="118"/>
      <c r="D335" s="58"/>
      <c r="E335" s="127" t="str">
        <f>IF(ISBLANK(D335),"",INDEX(ΑΜΚ,MATCH(D335,Data!$F$2:$F$999,0),1))</f>
        <v/>
      </c>
      <c r="F335" s="58" t="str">
        <f t="shared" si="6"/>
        <v/>
      </c>
      <c r="G335" s="59"/>
    </row>
    <row r="336" spans="1:7" ht="14.25" customHeight="1" x14ac:dyDescent="0.35">
      <c r="A336" s="121" t="s">
        <v>1125</v>
      </c>
      <c r="B336" s="122"/>
      <c r="C336" s="123"/>
      <c r="D336" s="124"/>
      <c r="E336" s="125" t="str">
        <f>IF(ISBLANK(D336),"",INDEX(ΑΜΚ,MATCH(D336,Data!$F$2:$F$999,0),1))</f>
        <v/>
      </c>
      <c r="F336" s="124" t="str">
        <f t="shared" si="6"/>
        <v/>
      </c>
      <c r="G336" s="126"/>
    </row>
    <row r="337" spans="1:7" ht="14.25" customHeight="1" x14ac:dyDescent="0.35">
      <c r="A337" s="116" t="s">
        <v>1125</v>
      </c>
      <c r="B337" s="117"/>
      <c r="C337" s="118"/>
      <c r="D337" s="58"/>
      <c r="E337" s="127" t="str">
        <f>IF(ISBLANK(D337),"",INDEX(ΑΜΚ,MATCH(D337,Data!$F$2:$F$999,0),1))</f>
        <v/>
      </c>
      <c r="F337" s="58" t="str">
        <f t="shared" si="6"/>
        <v/>
      </c>
      <c r="G337" s="59"/>
    </row>
    <row r="338" spans="1:7" ht="14.25" customHeight="1" x14ac:dyDescent="0.35">
      <c r="A338" s="121" t="s">
        <v>1125</v>
      </c>
      <c r="B338" s="122"/>
      <c r="C338" s="123"/>
      <c r="D338" s="124"/>
      <c r="E338" s="125" t="str">
        <f>IF(ISBLANK(D338),"",INDEX(ΑΜΚ,MATCH(D338,Data!$F$2:$F$999,0),1))</f>
        <v/>
      </c>
      <c r="F338" s="124" t="str">
        <f t="shared" si="6"/>
        <v/>
      </c>
      <c r="G338" s="126"/>
    </row>
    <row r="339" spans="1:7" ht="14.25" customHeight="1" x14ac:dyDescent="0.35">
      <c r="A339" s="116" t="s">
        <v>1125</v>
      </c>
      <c r="B339" s="117"/>
      <c r="C339" s="118"/>
      <c r="D339" s="58"/>
      <c r="E339" s="127" t="str">
        <f>IF(ISBLANK(D339),"",INDEX(ΑΜΚ,MATCH(D339,Data!$F$2:$F$999,0),1))</f>
        <v/>
      </c>
      <c r="F339" s="58" t="str">
        <f t="shared" si="6"/>
        <v/>
      </c>
      <c r="G339" s="59"/>
    </row>
    <row r="340" spans="1:7" ht="14.25" customHeight="1" x14ac:dyDescent="0.35">
      <c r="A340" s="121" t="s">
        <v>1125</v>
      </c>
      <c r="B340" s="122"/>
      <c r="C340" s="123"/>
      <c r="D340" s="124"/>
      <c r="E340" s="125" t="str">
        <f>IF(ISBLANK(D340),"",INDEX(ΑΜΚ,MATCH(D340,Data!$F$2:$F$999,0),1))</f>
        <v/>
      </c>
      <c r="F340" s="124" t="str">
        <f t="shared" si="6"/>
        <v/>
      </c>
      <c r="G340" s="126"/>
    </row>
    <row r="341" spans="1:7" ht="14.25" customHeight="1" x14ac:dyDescent="0.35">
      <c r="A341" s="116" t="s">
        <v>1125</v>
      </c>
      <c r="B341" s="117"/>
      <c r="C341" s="118"/>
      <c r="D341" s="58"/>
      <c r="E341" s="127" t="str">
        <f>IF(ISBLANK(D341),"",INDEX(ΑΜΚ,MATCH(D341,Data!$F$2:$F$999,0),1))</f>
        <v/>
      </c>
      <c r="F341" s="58" t="str">
        <f t="shared" si="6"/>
        <v/>
      </c>
      <c r="G341" s="59"/>
    </row>
    <row r="342" spans="1:7" ht="14.25" customHeight="1" x14ac:dyDescent="0.35">
      <c r="A342" s="121" t="s">
        <v>1125</v>
      </c>
      <c r="B342" s="122"/>
      <c r="C342" s="123"/>
      <c r="D342" s="124"/>
      <c r="E342" s="125" t="str">
        <f>IF(ISBLANK(D342),"",INDEX(ΑΜΚ,MATCH(D342,Data!$F$2:$F$999,0),1))</f>
        <v/>
      </c>
      <c r="F342" s="124" t="str">
        <f t="shared" si="6"/>
        <v/>
      </c>
      <c r="G342" s="126"/>
    </row>
    <row r="343" spans="1:7" ht="14.25" customHeight="1" x14ac:dyDescent="0.35">
      <c r="A343" s="116" t="s">
        <v>1125</v>
      </c>
      <c r="B343" s="117"/>
      <c r="C343" s="118"/>
      <c r="D343" s="58"/>
      <c r="E343" s="127" t="str">
        <f>IF(ISBLANK(D343),"",INDEX(ΑΜΚ,MATCH(D343,Data!$F$2:$F$999,0),1))</f>
        <v/>
      </c>
      <c r="F343" s="58" t="str">
        <f t="shared" si="6"/>
        <v/>
      </c>
      <c r="G343" s="59"/>
    </row>
    <row r="344" spans="1:7" ht="14.25" customHeight="1" x14ac:dyDescent="0.35">
      <c r="A344" s="121" t="s">
        <v>1125</v>
      </c>
      <c r="B344" s="122"/>
      <c r="C344" s="123"/>
      <c r="D344" s="124"/>
      <c r="E344" s="125" t="str">
        <f>IF(ISBLANK(D344),"",INDEX(ΑΜΚ,MATCH(D344,Data!$F$2:$F$999,0),1))</f>
        <v/>
      </c>
      <c r="F344" s="124" t="str">
        <f t="shared" si="6"/>
        <v/>
      </c>
      <c r="G344" s="126"/>
    </row>
    <row r="345" spans="1:7" ht="14.25" customHeight="1" x14ac:dyDescent="0.35">
      <c r="A345" s="116" t="s">
        <v>1125</v>
      </c>
      <c r="B345" s="117"/>
      <c r="C345" s="118"/>
      <c r="D345" s="58"/>
      <c r="E345" s="127" t="str">
        <f>IF(ISBLANK(D345),"",INDEX(ΑΜΚ,MATCH(D345,Data!$F$2:$F$999,0),1))</f>
        <v/>
      </c>
      <c r="F345" s="58" t="str">
        <f t="shared" si="6"/>
        <v/>
      </c>
      <c r="G345" s="59"/>
    </row>
    <row r="346" spans="1:7" ht="14.25" customHeight="1" x14ac:dyDescent="0.35">
      <c r="A346" s="121" t="s">
        <v>1125</v>
      </c>
      <c r="B346" s="122"/>
      <c r="C346" s="123"/>
      <c r="D346" s="124"/>
      <c r="E346" s="125" t="str">
        <f>IF(ISBLANK(D346),"",INDEX(ΑΜΚ,MATCH(D346,Data!$F$2:$F$999,0),1))</f>
        <v/>
      </c>
      <c r="F346" s="124" t="str">
        <f t="shared" si="6"/>
        <v/>
      </c>
      <c r="G346" s="126"/>
    </row>
    <row r="347" spans="1:7" ht="14.25" customHeight="1" x14ac:dyDescent="0.35">
      <c r="A347" s="116" t="s">
        <v>1125</v>
      </c>
      <c r="B347" s="117"/>
      <c r="C347" s="118"/>
      <c r="D347" s="58"/>
      <c r="E347" s="127" t="str">
        <f>IF(ISBLANK(D347),"",INDEX(ΑΜΚ,MATCH(D347,Data!$F$2:$F$999,0),1))</f>
        <v/>
      </c>
      <c r="F347" s="58" t="str">
        <f t="shared" si="6"/>
        <v/>
      </c>
      <c r="G347" s="59"/>
    </row>
    <row r="348" spans="1:7" ht="14.25" customHeight="1" x14ac:dyDescent="0.35">
      <c r="A348" s="121" t="s">
        <v>1125</v>
      </c>
      <c r="B348" s="122"/>
      <c r="C348" s="123"/>
      <c r="D348" s="124"/>
      <c r="E348" s="125" t="str">
        <f>IF(ISBLANK(D348),"",INDEX(ΑΜΚ,MATCH(D348,Data!$F$2:$F$999,0),1))</f>
        <v/>
      </c>
      <c r="F348" s="124" t="str">
        <f t="shared" si="6"/>
        <v/>
      </c>
      <c r="G348" s="126"/>
    </row>
    <row r="349" spans="1:7" ht="14.25" customHeight="1" x14ac:dyDescent="0.35">
      <c r="A349" s="116" t="s">
        <v>1125</v>
      </c>
      <c r="B349" s="117"/>
      <c r="C349" s="118"/>
      <c r="D349" s="58"/>
      <c r="E349" s="127" t="str">
        <f>IF(ISBLANK(D349),"",INDEX(ΑΜΚ,MATCH(D349,Data!$F$2:$F$999,0),1))</f>
        <v/>
      </c>
      <c r="F349" s="58" t="str">
        <f t="shared" si="6"/>
        <v/>
      </c>
      <c r="G349" s="59"/>
    </row>
    <row r="350" spans="1:7" ht="14.25" customHeight="1" x14ac:dyDescent="0.35">
      <c r="A350" s="121" t="s">
        <v>1125</v>
      </c>
      <c r="B350" s="122"/>
      <c r="C350" s="123"/>
      <c r="D350" s="124"/>
      <c r="E350" s="125" t="str">
        <f>IF(ISBLANK(D350),"",INDEX(ΑΜΚ,MATCH(D350,Data!$F$2:$F$999,0),1))</f>
        <v/>
      </c>
      <c r="F350" s="124" t="str">
        <f t="shared" si="6"/>
        <v/>
      </c>
      <c r="G350" s="126"/>
    </row>
    <row r="351" spans="1:7" ht="14.25" customHeight="1" x14ac:dyDescent="0.35">
      <c r="A351" s="116" t="s">
        <v>1125</v>
      </c>
      <c r="B351" s="117"/>
      <c r="C351" s="118"/>
      <c r="D351" s="58"/>
      <c r="E351" s="127" t="str">
        <f>IF(ISBLANK(D351),"",INDEX(ΑΜΚ,MATCH(D351,Data!$F$2:$F$999,0),1))</f>
        <v/>
      </c>
      <c r="F351" s="58" t="str">
        <f t="shared" si="6"/>
        <v/>
      </c>
      <c r="G351" s="59"/>
    </row>
    <row r="352" spans="1:7" ht="14.25" customHeight="1" x14ac:dyDescent="0.35">
      <c r="A352" s="121" t="s">
        <v>1125</v>
      </c>
      <c r="B352" s="122"/>
      <c r="C352" s="123"/>
      <c r="D352" s="124"/>
      <c r="E352" s="125" t="str">
        <f>IF(ISBLANK(D352),"",INDEX(ΑΜΚ,MATCH(D352,Data!$F$2:$F$999,0),1))</f>
        <v/>
      </c>
      <c r="F352" s="124" t="str">
        <f t="shared" si="6"/>
        <v/>
      </c>
      <c r="G352" s="126"/>
    </row>
    <row r="353" spans="1:7" ht="14.25" customHeight="1" x14ac:dyDescent="0.35">
      <c r="A353" s="116" t="s">
        <v>1125</v>
      </c>
      <c r="B353" s="117"/>
      <c r="C353" s="118"/>
      <c r="D353" s="58"/>
      <c r="E353" s="127" t="str">
        <f>IF(ISBLANK(D353),"",INDEX(ΑΜΚ,MATCH(D353,Data!$F$2:$F$999,0),1))</f>
        <v/>
      </c>
      <c r="F353" s="58" t="str">
        <f t="shared" si="6"/>
        <v/>
      </c>
      <c r="G353" s="59"/>
    </row>
    <row r="354" spans="1:7" ht="14.25" customHeight="1" x14ac:dyDescent="0.35">
      <c r="A354" s="121" t="s">
        <v>1125</v>
      </c>
      <c r="B354" s="122"/>
      <c r="C354" s="123"/>
      <c r="D354" s="124"/>
      <c r="E354" s="125" t="str">
        <f>IF(ISBLANK(D354),"",INDEX(ΑΜΚ,MATCH(D354,Data!$F$2:$F$999,0),1))</f>
        <v/>
      </c>
      <c r="F354" s="124" t="str">
        <f t="shared" si="6"/>
        <v/>
      </c>
      <c r="G354" s="126"/>
    </row>
    <row r="355" spans="1:7" ht="14.25" customHeight="1" x14ac:dyDescent="0.35">
      <c r="A355" s="116" t="s">
        <v>1125</v>
      </c>
      <c r="B355" s="117"/>
      <c r="C355" s="118"/>
      <c r="D355" s="58"/>
      <c r="E355" s="127" t="str">
        <f>IF(ISBLANK(D355),"",INDEX(ΑΜΚ,MATCH(D355,Data!$F$2:$F$999,0),1))</f>
        <v/>
      </c>
      <c r="F355" s="58" t="str">
        <f t="shared" si="6"/>
        <v/>
      </c>
      <c r="G355" s="59"/>
    </row>
    <row r="356" spans="1:7" ht="14.25" customHeight="1" x14ac:dyDescent="0.35">
      <c r="A356" s="121" t="s">
        <v>1125</v>
      </c>
      <c r="B356" s="122"/>
      <c r="C356" s="123"/>
      <c r="D356" s="124"/>
      <c r="E356" s="125" t="str">
        <f>IF(ISBLANK(D356),"",INDEX(ΑΜΚ,MATCH(D356,Data!$F$2:$F$999,0),1))</f>
        <v/>
      </c>
      <c r="F356" s="124" t="str">
        <f t="shared" si="6"/>
        <v/>
      </c>
      <c r="G356" s="126"/>
    </row>
    <row r="357" spans="1:7" ht="14.25" customHeight="1" x14ac:dyDescent="0.35">
      <c r="A357" s="116" t="s">
        <v>1125</v>
      </c>
      <c r="B357" s="117"/>
      <c r="C357" s="118"/>
      <c r="D357" s="58"/>
      <c r="E357" s="127" t="str">
        <f>IF(ISBLANK(D357),"",INDEX(ΑΜΚ,MATCH(D357,Data!$F$2:$F$999,0),1))</f>
        <v/>
      </c>
      <c r="F357" s="58" t="str">
        <f t="shared" si="6"/>
        <v/>
      </c>
      <c r="G357" s="59"/>
    </row>
    <row r="358" spans="1:7" ht="14.25" customHeight="1" x14ac:dyDescent="0.35">
      <c r="A358" s="121" t="s">
        <v>1125</v>
      </c>
      <c r="B358" s="122"/>
      <c r="C358" s="123"/>
      <c r="D358" s="124"/>
      <c r="E358" s="125" t="str">
        <f>IF(ISBLANK(D358),"",INDEX(ΑΜΚ,MATCH(D358,Data!$F$2:$F$999,0),1))</f>
        <v/>
      </c>
      <c r="F358" s="124" t="str">
        <f t="shared" si="6"/>
        <v/>
      </c>
      <c r="G358" s="126"/>
    </row>
    <row r="359" spans="1:7" ht="14.25" customHeight="1" x14ac:dyDescent="0.35">
      <c r="A359" s="116" t="s">
        <v>1125</v>
      </c>
      <c r="B359" s="117"/>
      <c r="C359" s="118"/>
      <c r="D359" s="58"/>
      <c r="E359" s="127" t="str">
        <f>IF(ISBLANK(D359),"",INDEX(ΑΜΚ,MATCH(D359,Data!$F$2:$F$999,0),1))</f>
        <v/>
      </c>
      <c r="F359" s="58" t="str">
        <f t="shared" si="6"/>
        <v/>
      </c>
      <c r="G359" s="59"/>
    </row>
    <row r="360" spans="1:7" ht="14.25" customHeight="1" x14ac:dyDescent="0.35">
      <c r="A360" s="121" t="s">
        <v>1125</v>
      </c>
      <c r="B360" s="122"/>
      <c r="C360" s="123"/>
      <c r="D360" s="124"/>
      <c r="E360" s="125" t="str">
        <f>IF(ISBLANK(D360),"",INDEX(ΑΜΚ,MATCH(D360,Data!$F$2:$F$999,0),1))</f>
        <v/>
      </c>
      <c r="F360" s="124" t="str">
        <f t="shared" si="6"/>
        <v/>
      </c>
      <c r="G360" s="126"/>
    </row>
    <row r="361" spans="1:7" ht="14.25" customHeight="1" x14ac:dyDescent="0.35">
      <c r="A361" s="116" t="s">
        <v>1125</v>
      </c>
      <c r="B361" s="117"/>
      <c r="C361" s="118"/>
      <c r="D361" s="58"/>
      <c r="E361" s="127" t="str">
        <f>IF(ISBLANK(D361),"",INDEX(ΑΜΚ,MATCH(D361,Data!$F$2:$F$999,0),1))</f>
        <v/>
      </c>
      <c r="F361" s="58" t="str">
        <f t="shared" si="6"/>
        <v/>
      </c>
      <c r="G361" s="59"/>
    </row>
    <row r="362" spans="1:7" ht="14.25" customHeight="1" x14ac:dyDescent="0.35">
      <c r="A362" s="121" t="s">
        <v>1125</v>
      </c>
      <c r="B362" s="122"/>
      <c r="C362" s="123"/>
      <c r="D362" s="124"/>
      <c r="E362" s="125" t="str">
        <f>IF(ISBLANK(D362),"",INDEX(ΑΜΚ,MATCH(D362,Data!$F$2:$F$999,0),1))</f>
        <v/>
      </c>
      <c r="F362" s="124" t="str">
        <f t="shared" si="6"/>
        <v/>
      </c>
      <c r="G362" s="126"/>
    </row>
    <row r="363" spans="1:7" ht="14.25" customHeight="1" x14ac:dyDescent="0.35">
      <c r="A363" s="116" t="s">
        <v>1125</v>
      </c>
      <c r="B363" s="117"/>
      <c r="C363" s="118"/>
      <c r="D363" s="58"/>
      <c r="E363" s="127" t="str">
        <f>IF(ISBLANK(D363),"",INDEX(ΑΜΚ,MATCH(D363,Data!$F$2:$F$999,0),1))</f>
        <v/>
      </c>
      <c r="F363" s="58" t="str">
        <f t="shared" si="6"/>
        <v/>
      </c>
      <c r="G363" s="59"/>
    </row>
    <row r="364" spans="1:7" ht="14.25" customHeight="1" x14ac:dyDescent="0.35">
      <c r="A364" s="121" t="s">
        <v>1125</v>
      </c>
      <c r="B364" s="122"/>
      <c r="C364" s="123"/>
      <c r="D364" s="124"/>
      <c r="E364" s="125" t="str">
        <f>IF(ISBLANK(D364),"",INDEX(ΑΜΚ,MATCH(D364,Data!$F$2:$F$999,0),1))</f>
        <v/>
      </c>
      <c r="F364" s="124" t="str">
        <f t="shared" si="6"/>
        <v/>
      </c>
      <c r="G364" s="126"/>
    </row>
    <row r="365" spans="1:7" ht="14.25" customHeight="1" x14ac:dyDescent="0.35">
      <c r="A365" s="116" t="s">
        <v>1125</v>
      </c>
      <c r="B365" s="117"/>
      <c r="C365" s="118"/>
      <c r="D365" s="58"/>
      <c r="E365" s="127" t="str">
        <f>IF(ISBLANK(D365),"",INDEX(ΑΜΚ,MATCH(D365,Data!$F$2:$F$999,0),1))</f>
        <v/>
      </c>
      <c r="F365" s="58" t="str">
        <f t="shared" si="6"/>
        <v/>
      </c>
      <c r="G365" s="59"/>
    </row>
    <row r="366" spans="1:7" ht="14.25" customHeight="1" x14ac:dyDescent="0.35">
      <c r="A366" s="121" t="s">
        <v>1125</v>
      </c>
      <c r="B366" s="122"/>
      <c r="C366" s="123"/>
      <c r="D366" s="124"/>
      <c r="E366" s="125" t="str">
        <f>IF(ISBLANK(D366),"",INDEX(ΑΜΚ,MATCH(D366,Data!$F$2:$F$999,0),1))</f>
        <v/>
      </c>
      <c r="F366" s="124" t="str">
        <f t="shared" si="6"/>
        <v/>
      </c>
      <c r="G366" s="126"/>
    </row>
    <row r="367" spans="1:7" ht="14.25" customHeight="1" x14ac:dyDescent="0.35">
      <c r="A367" s="116" t="s">
        <v>1125</v>
      </c>
      <c r="B367" s="117"/>
      <c r="C367" s="118"/>
      <c r="D367" s="58"/>
      <c r="E367" s="127" t="str">
        <f>IF(ISBLANK(D367),"",INDEX(ΑΜΚ,MATCH(D367,Data!$F$2:$F$999,0),1))</f>
        <v/>
      </c>
      <c r="F367" s="58" t="str">
        <f t="shared" si="6"/>
        <v/>
      </c>
      <c r="G367" s="59"/>
    </row>
    <row r="368" spans="1:7" ht="14.25" customHeight="1" x14ac:dyDescent="0.35">
      <c r="A368" s="121" t="s">
        <v>1125</v>
      </c>
      <c r="B368" s="122"/>
      <c r="C368" s="123"/>
      <c r="D368" s="124"/>
      <c r="E368" s="125" t="str">
        <f>IF(ISBLANK(D368),"",INDEX(ΑΜΚ,MATCH(D368,Data!$F$2:$F$999,0),1))</f>
        <v/>
      </c>
      <c r="F368" s="124" t="str">
        <f t="shared" si="6"/>
        <v/>
      </c>
      <c r="G368" s="126"/>
    </row>
    <row r="369" spans="1:7" ht="14.25" customHeight="1" x14ac:dyDescent="0.35">
      <c r="A369" s="116" t="s">
        <v>1125</v>
      </c>
      <c r="B369" s="117"/>
      <c r="C369" s="118"/>
      <c r="D369" s="58"/>
      <c r="E369" s="127" t="str">
        <f>IF(ISBLANK(D369),"",INDEX(ΑΜΚ,MATCH(D369,Data!$F$2:$F$999,0),1))</f>
        <v/>
      </c>
      <c r="F369" s="58" t="str">
        <f t="shared" si="6"/>
        <v/>
      </c>
      <c r="G369" s="59"/>
    </row>
    <row r="370" spans="1:7" ht="14.25" customHeight="1" x14ac:dyDescent="0.35">
      <c r="A370" s="121" t="s">
        <v>1125</v>
      </c>
      <c r="B370" s="122"/>
      <c r="C370" s="123"/>
      <c r="D370" s="124"/>
      <c r="E370" s="125" t="str">
        <f>IF(ISBLANK(D370),"",INDEX(ΑΜΚ,MATCH(D370,Data!$F$2:$F$999,0),1))</f>
        <v/>
      </c>
      <c r="F370" s="124" t="str">
        <f t="shared" si="6"/>
        <v/>
      </c>
      <c r="G370" s="126"/>
    </row>
    <row r="371" spans="1:7" ht="14.25" customHeight="1" x14ac:dyDescent="0.35">
      <c r="A371" s="116" t="s">
        <v>1125</v>
      </c>
      <c r="B371" s="117"/>
      <c r="C371" s="118"/>
      <c r="D371" s="58"/>
      <c r="E371" s="127" t="str">
        <f>IF(ISBLANK(D371),"",INDEX(ΑΜΚ,MATCH(D371,Data!$F$2:$F$999,0),1))</f>
        <v/>
      </c>
      <c r="F371" s="58" t="str">
        <f t="shared" si="6"/>
        <v/>
      </c>
      <c r="G371" s="59"/>
    </row>
    <row r="372" spans="1:7" ht="14.25" customHeight="1" x14ac:dyDescent="0.35">
      <c r="A372" s="121" t="s">
        <v>1125</v>
      </c>
      <c r="B372" s="122"/>
      <c r="C372" s="123"/>
      <c r="D372" s="124"/>
      <c r="E372" s="125" t="str">
        <f>IF(ISBLANK(D372),"",INDEX(ΑΜΚ,MATCH(D372,Data!$F$2:$F$999,0),1))</f>
        <v/>
      </c>
      <c r="F372" s="124" t="str">
        <f t="shared" si="6"/>
        <v/>
      </c>
      <c r="G372" s="126"/>
    </row>
    <row r="373" spans="1:7" ht="14.25" customHeight="1" x14ac:dyDescent="0.35">
      <c r="A373" s="116" t="s">
        <v>1125</v>
      </c>
      <c r="B373" s="117"/>
      <c r="C373" s="118"/>
      <c r="D373" s="58"/>
      <c r="E373" s="127" t="str">
        <f>IF(ISBLANK(D373),"",INDEX(ΑΜΚ,MATCH(D373,Data!$F$2:$F$999,0),1))</f>
        <v/>
      </c>
      <c r="F373" s="58" t="str">
        <f t="shared" si="6"/>
        <v/>
      </c>
      <c r="G373" s="59"/>
    </row>
    <row r="374" spans="1:7" ht="14.25" customHeight="1" x14ac:dyDescent="0.35">
      <c r="A374" s="121" t="s">
        <v>1125</v>
      </c>
      <c r="B374" s="122"/>
      <c r="C374" s="123"/>
      <c r="D374" s="124"/>
      <c r="E374" s="125" t="str">
        <f>IF(ISBLANK(D374),"",INDEX(ΑΜΚ,MATCH(D374,Data!$F$2:$F$999,0),1))</f>
        <v/>
      </c>
      <c r="F374" s="124" t="str">
        <f t="shared" si="6"/>
        <v/>
      </c>
      <c r="G374" s="126"/>
    </row>
    <row r="375" spans="1:7" ht="14.25" customHeight="1" x14ac:dyDescent="0.35">
      <c r="A375" s="116" t="s">
        <v>1125</v>
      </c>
      <c r="B375" s="117"/>
      <c r="C375" s="118"/>
      <c r="D375" s="58"/>
      <c r="E375" s="127" t="str">
        <f>IF(ISBLANK(D375),"",INDEX(ΑΜΚ,MATCH(D375,Data!$F$2:$F$999,0),1))</f>
        <v/>
      </c>
      <c r="F375" s="58" t="str">
        <f t="shared" si="6"/>
        <v/>
      </c>
      <c r="G375" s="59"/>
    </row>
    <row r="376" spans="1:7" ht="14.25" customHeight="1" x14ac:dyDescent="0.35">
      <c r="A376" s="121" t="s">
        <v>1125</v>
      </c>
      <c r="B376" s="122"/>
      <c r="C376" s="123"/>
      <c r="D376" s="124"/>
      <c r="E376" s="125" t="str">
        <f>IF(ISBLANK(D376),"",INDEX(ΑΜΚ,MATCH(D376,Data!$F$2:$F$999,0),1))</f>
        <v/>
      </c>
      <c r="F376" s="124" t="str">
        <f t="shared" si="6"/>
        <v/>
      </c>
      <c r="G376" s="126"/>
    </row>
    <row r="377" spans="1:7" ht="14.25" customHeight="1" x14ac:dyDescent="0.35">
      <c r="A377" s="116" t="s">
        <v>1125</v>
      </c>
      <c r="B377" s="117"/>
      <c r="C377" s="118"/>
      <c r="D377" s="58"/>
      <c r="E377" s="127" t="str">
        <f>IF(ISBLANK(D377),"",INDEX(ΑΜΚ,MATCH(D377,Data!$F$2:$F$999,0),1))</f>
        <v/>
      </c>
      <c r="F377" s="58" t="str">
        <f t="shared" si="6"/>
        <v/>
      </c>
      <c r="G377" s="59"/>
    </row>
    <row r="378" spans="1:7" ht="14.25" customHeight="1" x14ac:dyDescent="0.35">
      <c r="A378" s="121" t="s">
        <v>1125</v>
      </c>
      <c r="B378" s="122"/>
      <c r="C378" s="123"/>
      <c r="D378" s="124"/>
      <c r="E378" s="125" t="str">
        <f>IF(ISBLANK(D378),"",INDEX(ΑΜΚ,MATCH(D378,Data!$F$2:$F$999,0),1))</f>
        <v/>
      </c>
      <c r="F378" s="124" t="str">
        <f t="shared" si="6"/>
        <v/>
      </c>
      <c r="G378" s="126"/>
    </row>
    <row r="379" spans="1:7" ht="14.25" customHeight="1" x14ac:dyDescent="0.35">
      <c r="A379" s="116" t="s">
        <v>1125</v>
      </c>
      <c r="B379" s="117"/>
      <c r="C379" s="118"/>
      <c r="D379" s="58"/>
      <c r="E379" s="127" t="str">
        <f>IF(ISBLANK(D379),"",INDEX(ΑΜΚ,MATCH(D379,Data!$F$2:$F$999,0),1))</f>
        <v/>
      </c>
      <c r="F379" s="58" t="str">
        <f t="shared" si="6"/>
        <v/>
      </c>
      <c r="G379" s="59"/>
    </row>
    <row r="380" spans="1:7" ht="14.25" customHeight="1" x14ac:dyDescent="0.35">
      <c r="A380" s="121" t="s">
        <v>1125</v>
      </c>
      <c r="B380" s="122"/>
      <c r="C380" s="123"/>
      <c r="D380" s="124"/>
      <c r="E380" s="125" t="str">
        <f>IF(ISBLANK(D380),"",INDEX(ΑΜΚ,MATCH(D380,Data!$F$2:$F$999,0),1))</f>
        <v/>
      </c>
      <c r="F380" s="124" t="str">
        <f t="shared" si="6"/>
        <v/>
      </c>
      <c r="G380" s="126"/>
    </row>
    <row r="381" spans="1:7" ht="14.25" customHeight="1" x14ac:dyDescent="0.35">
      <c r="A381" s="116" t="s">
        <v>1125</v>
      </c>
      <c r="B381" s="117"/>
      <c r="C381" s="118"/>
      <c r="D381" s="58"/>
      <c r="E381" s="127" t="str">
        <f>IF(ISBLANK(D381),"",INDEX(ΑΜΚ,MATCH(D381,Data!$F$2:$F$999,0),1))</f>
        <v/>
      </c>
      <c r="F381" s="58" t="str">
        <f t="shared" si="6"/>
        <v/>
      </c>
      <c r="G381" s="59"/>
    </row>
    <row r="382" spans="1:7" ht="14.25" customHeight="1" x14ac:dyDescent="0.35">
      <c r="A382" s="121" t="s">
        <v>1125</v>
      </c>
      <c r="B382" s="122"/>
      <c r="C382" s="123"/>
      <c r="D382" s="124"/>
      <c r="E382" s="125" t="str">
        <f>IF(ISBLANK(D382),"",INDEX(ΑΜΚ,MATCH(D382,Data!$F$2:$F$999,0),1))</f>
        <v/>
      </c>
      <c r="F382" s="124" t="str">
        <f t="shared" si="6"/>
        <v/>
      </c>
      <c r="G382" s="126"/>
    </row>
    <row r="383" spans="1:7" ht="14.25" customHeight="1" x14ac:dyDescent="0.35">
      <c r="A383" s="116" t="s">
        <v>1125</v>
      </c>
      <c r="B383" s="117"/>
      <c r="C383" s="118"/>
      <c r="D383" s="58"/>
      <c r="E383" s="127" t="str">
        <f>IF(ISBLANK(D383),"",INDEX(ΑΜΚ,MATCH(D383,Data!$F$2:$F$999,0),1))</f>
        <v/>
      </c>
      <c r="F383" s="58" t="str">
        <f t="shared" si="6"/>
        <v/>
      </c>
      <c r="G383" s="59"/>
    </row>
    <row r="384" spans="1:7" ht="14.25" customHeight="1" x14ac:dyDescent="0.35">
      <c r="A384" s="121" t="s">
        <v>1125</v>
      </c>
      <c r="B384" s="122"/>
      <c r="C384" s="123"/>
      <c r="D384" s="124"/>
      <c r="E384" s="125" t="str">
        <f>IF(ISBLANK(D384),"",INDEX(ΑΜΚ,MATCH(D384,Data!$F$2:$F$999,0),1))</f>
        <v/>
      </c>
      <c r="F384" s="124" t="str">
        <f t="shared" si="6"/>
        <v/>
      </c>
      <c r="G384" s="126"/>
    </row>
    <row r="385" spans="1:7" ht="14.25" customHeight="1" x14ac:dyDescent="0.35">
      <c r="A385" s="116" t="s">
        <v>1125</v>
      </c>
      <c r="B385" s="117"/>
      <c r="C385" s="118"/>
      <c r="D385" s="58"/>
      <c r="E385" s="127" t="str">
        <f>IF(ISBLANK(D385),"",INDEX(ΑΜΚ,MATCH(D385,Data!$F$2:$F$999,0),1))</f>
        <v/>
      </c>
      <c r="F385" s="58" t="str">
        <f t="shared" si="6"/>
        <v/>
      </c>
      <c r="G385" s="59"/>
    </row>
    <row r="386" spans="1:7" ht="14.25" customHeight="1" x14ac:dyDescent="0.35">
      <c r="A386" s="121" t="s">
        <v>1125</v>
      </c>
      <c r="B386" s="122"/>
      <c r="C386" s="123"/>
      <c r="D386" s="124"/>
      <c r="E386" s="125" t="str">
        <f>IF(ISBLANK(D386),"",INDEX(ΑΜΚ,MATCH(D386,Data!$F$2:$F$999,0),1))</f>
        <v/>
      </c>
      <c r="F386" s="124" t="str">
        <f t="shared" si="6"/>
        <v/>
      </c>
      <c r="G386" s="126"/>
    </row>
    <row r="387" spans="1:7" ht="14.25" customHeight="1" x14ac:dyDescent="0.35">
      <c r="A387" s="116" t="s">
        <v>1125</v>
      </c>
      <c r="B387" s="117"/>
      <c r="C387" s="118"/>
      <c r="D387" s="58"/>
      <c r="E387" s="127" t="str">
        <f>IF(ISBLANK(D387),"",INDEX(ΑΜΚ,MATCH(D387,Data!$F$2:$F$999,0),1))</f>
        <v/>
      </c>
      <c r="F387" s="58" t="str">
        <f t="shared" ref="F387:F450" si="7">IF(ISBLANK(C387),"",INDEX(ΚΩΔ_ΜΑΘΗΜ_ΑΙΣΘ_Γ2,MATCH(C387,ΜΑΘΗΜ_ΑΙΣΘ_Γ2,0)))</f>
        <v/>
      </c>
      <c r="G387" s="59"/>
    </row>
    <row r="388" spans="1:7" ht="14.25" customHeight="1" x14ac:dyDescent="0.35">
      <c r="A388" s="121" t="s">
        <v>1125</v>
      </c>
      <c r="B388" s="122"/>
      <c r="C388" s="123"/>
      <c r="D388" s="124"/>
      <c r="E388" s="125" t="str">
        <f>IF(ISBLANK(D388),"",INDEX(ΑΜΚ,MATCH(D388,Data!$F$2:$F$999,0),1))</f>
        <v/>
      </c>
      <c r="F388" s="124" t="str">
        <f t="shared" si="7"/>
        <v/>
      </c>
      <c r="G388" s="126"/>
    </row>
    <row r="389" spans="1:7" ht="14.25" customHeight="1" x14ac:dyDescent="0.35">
      <c r="A389" s="116" t="s">
        <v>1125</v>
      </c>
      <c r="B389" s="117"/>
      <c r="C389" s="118"/>
      <c r="D389" s="58"/>
      <c r="E389" s="127" t="str">
        <f>IF(ISBLANK(D389),"",INDEX(ΑΜΚ,MATCH(D389,Data!$F$2:$F$999,0),1))</f>
        <v/>
      </c>
      <c r="F389" s="58" t="str">
        <f t="shared" si="7"/>
        <v/>
      </c>
      <c r="G389" s="59"/>
    </row>
    <row r="390" spans="1:7" ht="14.25" customHeight="1" x14ac:dyDescent="0.35">
      <c r="A390" s="121" t="s">
        <v>1125</v>
      </c>
      <c r="B390" s="122"/>
      <c r="C390" s="123"/>
      <c r="D390" s="124"/>
      <c r="E390" s="125" t="str">
        <f>IF(ISBLANK(D390),"",INDEX(ΑΜΚ,MATCH(D390,Data!$F$2:$F$999,0),1))</f>
        <v/>
      </c>
      <c r="F390" s="124" t="str">
        <f t="shared" si="7"/>
        <v/>
      </c>
      <c r="G390" s="126"/>
    </row>
    <row r="391" spans="1:7" ht="14.25" customHeight="1" x14ac:dyDescent="0.35">
      <c r="A391" s="116" t="s">
        <v>1125</v>
      </c>
      <c r="B391" s="117"/>
      <c r="C391" s="118"/>
      <c r="D391" s="58"/>
      <c r="E391" s="127" t="str">
        <f>IF(ISBLANK(D391),"",INDEX(ΑΜΚ,MATCH(D391,Data!$F$2:$F$999,0),1))</f>
        <v/>
      </c>
      <c r="F391" s="58" t="str">
        <f t="shared" si="7"/>
        <v/>
      </c>
      <c r="G391" s="59"/>
    </row>
    <row r="392" spans="1:7" ht="14.25" customHeight="1" x14ac:dyDescent="0.35">
      <c r="A392" s="121" t="s">
        <v>1125</v>
      </c>
      <c r="B392" s="122"/>
      <c r="C392" s="123"/>
      <c r="D392" s="124"/>
      <c r="E392" s="125" t="str">
        <f>IF(ISBLANK(D392),"",INDEX(ΑΜΚ,MATCH(D392,Data!$F$2:$F$999,0),1))</f>
        <v/>
      </c>
      <c r="F392" s="124" t="str">
        <f t="shared" si="7"/>
        <v/>
      </c>
      <c r="G392" s="126"/>
    </row>
    <row r="393" spans="1:7" ht="14.25" customHeight="1" x14ac:dyDescent="0.35">
      <c r="A393" s="116" t="s">
        <v>1125</v>
      </c>
      <c r="B393" s="117"/>
      <c r="C393" s="118"/>
      <c r="D393" s="58"/>
      <c r="E393" s="127" t="str">
        <f>IF(ISBLANK(D393),"",INDEX(ΑΜΚ,MATCH(D393,Data!$F$2:$F$999,0),1))</f>
        <v/>
      </c>
      <c r="F393" s="58" t="str">
        <f t="shared" si="7"/>
        <v/>
      </c>
      <c r="G393" s="59"/>
    </row>
    <row r="394" spans="1:7" ht="14.25" customHeight="1" x14ac:dyDescent="0.35">
      <c r="A394" s="121" t="s">
        <v>1125</v>
      </c>
      <c r="B394" s="122"/>
      <c r="C394" s="123"/>
      <c r="D394" s="124"/>
      <c r="E394" s="125" t="str">
        <f>IF(ISBLANK(D394),"",INDEX(ΑΜΚ,MATCH(D394,Data!$F$2:$F$999,0),1))</f>
        <v/>
      </c>
      <c r="F394" s="124" t="str">
        <f t="shared" si="7"/>
        <v/>
      </c>
      <c r="G394" s="126"/>
    </row>
    <row r="395" spans="1:7" ht="14.25" customHeight="1" x14ac:dyDescent="0.35">
      <c r="A395" s="116" t="s">
        <v>1125</v>
      </c>
      <c r="B395" s="117"/>
      <c r="C395" s="118"/>
      <c r="D395" s="58"/>
      <c r="E395" s="127" t="str">
        <f>IF(ISBLANK(D395),"",INDEX(ΑΜΚ,MATCH(D395,Data!$F$2:$F$999,0),1))</f>
        <v/>
      </c>
      <c r="F395" s="58" t="str">
        <f t="shared" si="7"/>
        <v/>
      </c>
      <c r="G395" s="59"/>
    </row>
    <row r="396" spans="1:7" ht="14.25" customHeight="1" x14ac:dyDescent="0.35">
      <c r="A396" s="121" t="s">
        <v>1125</v>
      </c>
      <c r="B396" s="122"/>
      <c r="C396" s="123"/>
      <c r="D396" s="124"/>
      <c r="E396" s="125" t="str">
        <f>IF(ISBLANK(D396),"",INDEX(ΑΜΚ,MATCH(D396,Data!$F$2:$F$999,0),1))</f>
        <v/>
      </c>
      <c r="F396" s="124" t="str">
        <f t="shared" si="7"/>
        <v/>
      </c>
      <c r="G396" s="126"/>
    </row>
    <row r="397" spans="1:7" ht="14.25" customHeight="1" x14ac:dyDescent="0.35">
      <c r="A397" s="116" t="s">
        <v>1125</v>
      </c>
      <c r="B397" s="117"/>
      <c r="C397" s="118"/>
      <c r="D397" s="58"/>
      <c r="E397" s="127" t="str">
        <f>IF(ISBLANK(D397),"",INDEX(ΑΜΚ,MATCH(D397,Data!$F$2:$F$999,0),1))</f>
        <v/>
      </c>
      <c r="F397" s="58" t="str">
        <f t="shared" si="7"/>
        <v/>
      </c>
      <c r="G397" s="59"/>
    </row>
    <row r="398" spans="1:7" ht="14.25" customHeight="1" x14ac:dyDescent="0.35">
      <c r="A398" s="121" t="s">
        <v>1125</v>
      </c>
      <c r="B398" s="122"/>
      <c r="C398" s="123"/>
      <c r="D398" s="124"/>
      <c r="E398" s="125" t="str">
        <f>IF(ISBLANK(D398),"",INDEX(ΑΜΚ,MATCH(D398,Data!$F$2:$F$999,0),1))</f>
        <v/>
      </c>
      <c r="F398" s="124" t="str">
        <f t="shared" si="7"/>
        <v/>
      </c>
      <c r="G398" s="126"/>
    </row>
    <row r="399" spans="1:7" ht="14.25" customHeight="1" x14ac:dyDescent="0.35">
      <c r="A399" s="116" t="s">
        <v>1125</v>
      </c>
      <c r="B399" s="117"/>
      <c r="C399" s="118"/>
      <c r="D399" s="58"/>
      <c r="E399" s="127" t="str">
        <f>IF(ISBLANK(D399),"",INDEX(ΑΜΚ,MATCH(D399,Data!$F$2:$F$999,0),1))</f>
        <v/>
      </c>
      <c r="F399" s="58" t="str">
        <f t="shared" si="7"/>
        <v/>
      </c>
      <c r="G399" s="59"/>
    </row>
    <row r="400" spans="1:7" ht="14.25" customHeight="1" x14ac:dyDescent="0.35">
      <c r="A400" s="121" t="s">
        <v>1125</v>
      </c>
      <c r="B400" s="122"/>
      <c r="C400" s="123"/>
      <c r="D400" s="124"/>
      <c r="E400" s="125" t="str">
        <f>IF(ISBLANK(D400),"",INDEX(ΑΜΚ,MATCH(D400,Data!$F$2:$F$999,0),1))</f>
        <v/>
      </c>
      <c r="F400" s="124" t="str">
        <f t="shared" si="7"/>
        <v/>
      </c>
      <c r="G400" s="126"/>
    </row>
    <row r="401" spans="1:7" ht="14.25" customHeight="1" x14ac:dyDescent="0.35">
      <c r="A401" s="116" t="s">
        <v>1125</v>
      </c>
      <c r="B401" s="117"/>
      <c r="C401" s="118"/>
      <c r="D401" s="58"/>
      <c r="E401" s="127" t="str">
        <f>IF(ISBLANK(D401),"",INDEX(ΑΜΚ,MATCH(D401,Data!$F$2:$F$999,0),1))</f>
        <v/>
      </c>
      <c r="F401" s="58" t="str">
        <f t="shared" si="7"/>
        <v/>
      </c>
      <c r="G401" s="59"/>
    </row>
    <row r="402" spans="1:7" ht="14.25" customHeight="1" x14ac:dyDescent="0.35">
      <c r="A402" s="121" t="s">
        <v>1125</v>
      </c>
      <c r="B402" s="122"/>
      <c r="C402" s="123"/>
      <c r="D402" s="124"/>
      <c r="E402" s="125" t="str">
        <f>IF(ISBLANK(D402),"",INDEX(ΑΜΚ,MATCH(D402,Data!$F$2:$F$999,0),1))</f>
        <v/>
      </c>
      <c r="F402" s="124" t="str">
        <f t="shared" si="7"/>
        <v/>
      </c>
      <c r="G402" s="126"/>
    </row>
    <row r="403" spans="1:7" ht="14.25" customHeight="1" x14ac:dyDescent="0.35">
      <c r="A403" s="116" t="s">
        <v>1125</v>
      </c>
      <c r="B403" s="117"/>
      <c r="C403" s="118"/>
      <c r="D403" s="58"/>
      <c r="E403" s="127" t="str">
        <f>IF(ISBLANK(D403),"",INDEX(ΑΜΚ,MATCH(D403,Data!$F$2:$F$999,0),1))</f>
        <v/>
      </c>
      <c r="F403" s="58" t="str">
        <f t="shared" si="7"/>
        <v/>
      </c>
      <c r="G403" s="59"/>
    </row>
    <row r="404" spans="1:7" ht="14.25" customHeight="1" x14ac:dyDescent="0.35">
      <c r="A404" s="121" t="s">
        <v>1125</v>
      </c>
      <c r="B404" s="122"/>
      <c r="C404" s="123"/>
      <c r="D404" s="124"/>
      <c r="E404" s="125" t="str">
        <f>IF(ISBLANK(D404),"",INDEX(ΑΜΚ,MATCH(D404,Data!$F$2:$F$999,0),1))</f>
        <v/>
      </c>
      <c r="F404" s="124" t="str">
        <f t="shared" si="7"/>
        <v/>
      </c>
      <c r="G404" s="126"/>
    </row>
    <row r="405" spans="1:7" ht="14.25" customHeight="1" x14ac:dyDescent="0.35">
      <c r="A405" s="116" t="s">
        <v>1125</v>
      </c>
      <c r="B405" s="117"/>
      <c r="C405" s="118"/>
      <c r="D405" s="58"/>
      <c r="E405" s="127" t="str">
        <f>IF(ISBLANK(D405),"",INDEX(ΑΜΚ,MATCH(D405,Data!$F$2:$F$999,0),1))</f>
        <v/>
      </c>
      <c r="F405" s="58" t="str">
        <f t="shared" si="7"/>
        <v/>
      </c>
      <c r="G405" s="59"/>
    </row>
    <row r="406" spans="1:7" ht="14.25" customHeight="1" x14ac:dyDescent="0.35">
      <c r="A406" s="121" t="s">
        <v>1125</v>
      </c>
      <c r="B406" s="122"/>
      <c r="C406" s="123"/>
      <c r="D406" s="124"/>
      <c r="E406" s="125" t="str">
        <f>IF(ISBLANK(D406),"",INDEX(ΑΜΚ,MATCH(D406,Data!$F$2:$F$999,0),1))</f>
        <v/>
      </c>
      <c r="F406" s="124" t="str">
        <f t="shared" si="7"/>
        <v/>
      </c>
      <c r="G406" s="126"/>
    </row>
    <row r="407" spans="1:7" ht="14.25" customHeight="1" x14ac:dyDescent="0.35">
      <c r="A407" s="116" t="s">
        <v>1125</v>
      </c>
      <c r="B407" s="117"/>
      <c r="C407" s="118"/>
      <c r="D407" s="58"/>
      <c r="E407" s="127" t="str">
        <f>IF(ISBLANK(D407),"",INDEX(ΑΜΚ,MATCH(D407,Data!$F$2:$F$999,0),1))</f>
        <v/>
      </c>
      <c r="F407" s="58" t="str">
        <f t="shared" si="7"/>
        <v/>
      </c>
      <c r="G407" s="59"/>
    </row>
    <row r="408" spans="1:7" ht="14.25" customHeight="1" x14ac:dyDescent="0.35">
      <c r="A408" s="121" t="s">
        <v>1125</v>
      </c>
      <c r="B408" s="122"/>
      <c r="C408" s="123"/>
      <c r="D408" s="124"/>
      <c r="E408" s="125" t="str">
        <f>IF(ISBLANK(D408),"",INDEX(ΑΜΚ,MATCH(D408,Data!$F$2:$F$999,0),1))</f>
        <v/>
      </c>
      <c r="F408" s="124" t="str">
        <f t="shared" si="7"/>
        <v/>
      </c>
      <c r="G408" s="126"/>
    </row>
    <row r="409" spans="1:7" ht="14.25" customHeight="1" x14ac:dyDescent="0.35">
      <c r="A409" s="116" t="s">
        <v>1125</v>
      </c>
      <c r="B409" s="117"/>
      <c r="C409" s="118"/>
      <c r="D409" s="58"/>
      <c r="E409" s="127" t="str">
        <f>IF(ISBLANK(D409),"",INDEX(ΑΜΚ,MATCH(D409,Data!$F$2:$F$999,0),1))</f>
        <v/>
      </c>
      <c r="F409" s="58" t="str">
        <f t="shared" si="7"/>
        <v/>
      </c>
      <c r="G409" s="59"/>
    </row>
    <row r="410" spans="1:7" ht="14.25" customHeight="1" x14ac:dyDescent="0.35">
      <c r="A410" s="121" t="s">
        <v>1125</v>
      </c>
      <c r="B410" s="122"/>
      <c r="C410" s="123"/>
      <c r="D410" s="124"/>
      <c r="E410" s="125" t="str">
        <f>IF(ISBLANK(D410),"",INDEX(ΑΜΚ,MATCH(D410,Data!$F$2:$F$999,0),1))</f>
        <v/>
      </c>
      <c r="F410" s="124" t="str">
        <f t="shared" si="7"/>
        <v/>
      </c>
      <c r="G410" s="126"/>
    </row>
    <row r="411" spans="1:7" ht="14.25" customHeight="1" x14ac:dyDescent="0.35">
      <c r="A411" s="116" t="s">
        <v>1125</v>
      </c>
      <c r="B411" s="117"/>
      <c r="C411" s="118"/>
      <c r="D411" s="58"/>
      <c r="E411" s="127" t="str">
        <f>IF(ISBLANK(D411),"",INDEX(ΑΜΚ,MATCH(D411,Data!$F$2:$F$999,0),1))</f>
        <v/>
      </c>
      <c r="F411" s="58" t="str">
        <f t="shared" si="7"/>
        <v/>
      </c>
      <c r="G411" s="59"/>
    </row>
    <row r="412" spans="1:7" ht="14.25" customHeight="1" x14ac:dyDescent="0.35">
      <c r="A412" s="121" t="s">
        <v>1125</v>
      </c>
      <c r="B412" s="122"/>
      <c r="C412" s="123"/>
      <c r="D412" s="124"/>
      <c r="E412" s="125" t="str">
        <f>IF(ISBLANK(D412),"",INDEX(ΑΜΚ,MATCH(D412,Data!$F$2:$F$999,0),1))</f>
        <v/>
      </c>
      <c r="F412" s="124" t="str">
        <f t="shared" si="7"/>
        <v/>
      </c>
      <c r="G412" s="126"/>
    </row>
    <row r="413" spans="1:7" ht="14.25" customHeight="1" x14ac:dyDescent="0.35">
      <c r="A413" s="116" t="s">
        <v>1125</v>
      </c>
      <c r="B413" s="117"/>
      <c r="C413" s="118"/>
      <c r="D413" s="58"/>
      <c r="E413" s="127" t="str">
        <f>IF(ISBLANK(D413),"",INDEX(ΑΜΚ,MATCH(D413,Data!$F$2:$F$999,0),1))</f>
        <v/>
      </c>
      <c r="F413" s="58" t="str">
        <f t="shared" si="7"/>
        <v/>
      </c>
      <c r="G413" s="59"/>
    </row>
    <row r="414" spans="1:7" ht="14.25" customHeight="1" x14ac:dyDescent="0.35">
      <c r="A414" s="121" t="s">
        <v>1125</v>
      </c>
      <c r="B414" s="122"/>
      <c r="C414" s="123"/>
      <c r="D414" s="124"/>
      <c r="E414" s="125" t="str">
        <f>IF(ISBLANK(D414),"",INDEX(ΑΜΚ,MATCH(D414,Data!$F$2:$F$999,0),1))</f>
        <v/>
      </c>
      <c r="F414" s="124" t="str">
        <f t="shared" si="7"/>
        <v/>
      </c>
      <c r="G414" s="126"/>
    </row>
    <row r="415" spans="1:7" ht="14.25" customHeight="1" x14ac:dyDescent="0.35">
      <c r="A415" s="116" t="s">
        <v>1125</v>
      </c>
      <c r="B415" s="117"/>
      <c r="C415" s="118"/>
      <c r="D415" s="58"/>
      <c r="E415" s="127" t="str">
        <f>IF(ISBLANK(D415),"",INDEX(ΑΜΚ,MATCH(D415,Data!$F$2:$F$999,0),1))</f>
        <v/>
      </c>
      <c r="F415" s="58" t="str">
        <f t="shared" si="7"/>
        <v/>
      </c>
      <c r="G415" s="59"/>
    </row>
    <row r="416" spans="1:7" ht="14.25" customHeight="1" x14ac:dyDescent="0.35">
      <c r="A416" s="121" t="s">
        <v>1125</v>
      </c>
      <c r="B416" s="122"/>
      <c r="C416" s="123"/>
      <c r="D416" s="124"/>
      <c r="E416" s="125" t="str">
        <f>IF(ISBLANK(D416),"",INDEX(ΑΜΚ,MATCH(D416,Data!$F$2:$F$999,0),1))</f>
        <v/>
      </c>
      <c r="F416" s="124" t="str">
        <f t="shared" si="7"/>
        <v/>
      </c>
      <c r="G416" s="126"/>
    </row>
    <row r="417" spans="1:7" ht="14.25" customHeight="1" x14ac:dyDescent="0.35">
      <c r="A417" s="116" t="s">
        <v>1125</v>
      </c>
      <c r="B417" s="117"/>
      <c r="C417" s="118"/>
      <c r="D417" s="58"/>
      <c r="E417" s="127" t="str">
        <f>IF(ISBLANK(D417),"",INDEX(ΑΜΚ,MATCH(D417,Data!$F$2:$F$999,0),1))</f>
        <v/>
      </c>
      <c r="F417" s="58" t="str">
        <f t="shared" si="7"/>
        <v/>
      </c>
      <c r="G417" s="59"/>
    </row>
    <row r="418" spans="1:7" ht="14.25" customHeight="1" x14ac:dyDescent="0.35">
      <c r="A418" s="121" t="s">
        <v>1125</v>
      </c>
      <c r="B418" s="122"/>
      <c r="C418" s="123"/>
      <c r="D418" s="124"/>
      <c r="E418" s="125" t="str">
        <f>IF(ISBLANK(D418),"",INDEX(ΑΜΚ,MATCH(D418,Data!$F$2:$F$999,0),1))</f>
        <v/>
      </c>
      <c r="F418" s="124" t="str">
        <f t="shared" si="7"/>
        <v/>
      </c>
      <c r="G418" s="126"/>
    </row>
    <row r="419" spans="1:7" ht="14.25" customHeight="1" x14ac:dyDescent="0.35">
      <c r="A419" s="116" t="s">
        <v>1125</v>
      </c>
      <c r="B419" s="117"/>
      <c r="C419" s="118"/>
      <c r="D419" s="58"/>
      <c r="E419" s="127" t="str">
        <f>IF(ISBLANK(D419),"",INDEX(ΑΜΚ,MATCH(D419,Data!$F$2:$F$999,0),1))</f>
        <v/>
      </c>
      <c r="F419" s="58" t="str">
        <f t="shared" si="7"/>
        <v/>
      </c>
      <c r="G419" s="59"/>
    </row>
    <row r="420" spans="1:7" ht="14.25" customHeight="1" x14ac:dyDescent="0.35">
      <c r="A420" s="121" t="s">
        <v>1125</v>
      </c>
      <c r="B420" s="122"/>
      <c r="C420" s="123"/>
      <c r="D420" s="124"/>
      <c r="E420" s="125" t="str">
        <f>IF(ISBLANK(D420),"",INDEX(ΑΜΚ,MATCH(D420,Data!$F$2:$F$999,0),1))</f>
        <v/>
      </c>
      <c r="F420" s="124" t="str">
        <f t="shared" si="7"/>
        <v/>
      </c>
      <c r="G420" s="126"/>
    </row>
    <row r="421" spans="1:7" ht="14.25" customHeight="1" x14ac:dyDescent="0.35">
      <c r="A421" s="116" t="s">
        <v>1125</v>
      </c>
      <c r="B421" s="117"/>
      <c r="C421" s="118"/>
      <c r="D421" s="58"/>
      <c r="E421" s="127" t="str">
        <f>IF(ISBLANK(D421),"",INDEX(ΑΜΚ,MATCH(D421,Data!$F$2:$F$999,0),1))</f>
        <v/>
      </c>
      <c r="F421" s="58" t="str">
        <f t="shared" si="7"/>
        <v/>
      </c>
      <c r="G421" s="59"/>
    </row>
    <row r="422" spans="1:7" ht="14.25" customHeight="1" x14ac:dyDescent="0.35">
      <c r="A422" s="121" t="s">
        <v>1125</v>
      </c>
      <c r="B422" s="122"/>
      <c r="C422" s="123"/>
      <c r="D422" s="124"/>
      <c r="E422" s="125" t="str">
        <f>IF(ISBLANK(D422),"",INDEX(ΑΜΚ,MATCH(D422,Data!$F$2:$F$999,0),1))</f>
        <v/>
      </c>
      <c r="F422" s="124" t="str">
        <f t="shared" si="7"/>
        <v/>
      </c>
      <c r="G422" s="126"/>
    </row>
    <row r="423" spans="1:7" ht="14.25" customHeight="1" x14ac:dyDescent="0.35">
      <c r="A423" s="116" t="s">
        <v>1125</v>
      </c>
      <c r="B423" s="117"/>
      <c r="C423" s="118"/>
      <c r="D423" s="58"/>
      <c r="E423" s="127" t="str">
        <f>IF(ISBLANK(D423),"",INDEX(ΑΜΚ,MATCH(D423,Data!$F$2:$F$999,0),1))</f>
        <v/>
      </c>
      <c r="F423" s="58" t="str">
        <f t="shared" si="7"/>
        <v/>
      </c>
      <c r="G423" s="59"/>
    </row>
    <row r="424" spans="1:7" ht="14.25" customHeight="1" x14ac:dyDescent="0.35">
      <c r="A424" s="121" t="s">
        <v>1125</v>
      </c>
      <c r="B424" s="122"/>
      <c r="C424" s="123"/>
      <c r="D424" s="124"/>
      <c r="E424" s="125" t="str">
        <f>IF(ISBLANK(D424),"",INDEX(ΑΜΚ,MATCH(D424,Data!$F$2:$F$999,0),1))</f>
        <v/>
      </c>
      <c r="F424" s="124" t="str">
        <f t="shared" si="7"/>
        <v/>
      </c>
      <c r="G424" s="126"/>
    </row>
    <row r="425" spans="1:7" ht="14.25" customHeight="1" x14ac:dyDescent="0.35">
      <c r="A425" s="116" t="s">
        <v>1125</v>
      </c>
      <c r="B425" s="117"/>
      <c r="C425" s="118"/>
      <c r="D425" s="58"/>
      <c r="E425" s="127" t="str">
        <f>IF(ISBLANK(D425),"",INDEX(ΑΜΚ,MATCH(D425,Data!$F$2:$F$999,0),1))</f>
        <v/>
      </c>
      <c r="F425" s="58" t="str">
        <f t="shared" si="7"/>
        <v/>
      </c>
      <c r="G425" s="59"/>
    </row>
    <row r="426" spans="1:7" ht="14.25" customHeight="1" x14ac:dyDescent="0.35">
      <c r="A426" s="121" t="s">
        <v>1125</v>
      </c>
      <c r="B426" s="122"/>
      <c r="C426" s="123"/>
      <c r="D426" s="124"/>
      <c r="E426" s="125" t="str">
        <f>IF(ISBLANK(D426),"",INDEX(ΑΜΚ,MATCH(D426,Data!$F$2:$F$999,0),1))</f>
        <v/>
      </c>
      <c r="F426" s="124" t="str">
        <f t="shared" si="7"/>
        <v/>
      </c>
      <c r="G426" s="126"/>
    </row>
    <row r="427" spans="1:7" ht="14.25" customHeight="1" x14ac:dyDescent="0.35">
      <c r="A427" s="116" t="s">
        <v>1125</v>
      </c>
      <c r="B427" s="117"/>
      <c r="C427" s="118"/>
      <c r="D427" s="58"/>
      <c r="E427" s="127" t="str">
        <f>IF(ISBLANK(D427),"",INDEX(ΑΜΚ,MATCH(D427,Data!$F$2:$F$999,0),1))</f>
        <v/>
      </c>
      <c r="F427" s="58" t="str">
        <f t="shared" si="7"/>
        <v/>
      </c>
      <c r="G427" s="59"/>
    </row>
    <row r="428" spans="1:7" ht="14.25" customHeight="1" x14ac:dyDescent="0.35">
      <c r="A428" s="121" t="s">
        <v>1125</v>
      </c>
      <c r="B428" s="122"/>
      <c r="C428" s="123"/>
      <c r="D428" s="124"/>
      <c r="E428" s="125" t="str">
        <f>IF(ISBLANK(D428),"",INDEX(ΑΜΚ,MATCH(D428,Data!$F$2:$F$999,0),1))</f>
        <v/>
      </c>
      <c r="F428" s="124" t="str">
        <f t="shared" si="7"/>
        <v/>
      </c>
      <c r="G428" s="126"/>
    </row>
    <row r="429" spans="1:7" ht="14.25" customHeight="1" x14ac:dyDescent="0.35">
      <c r="A429" s="116" t="s">
        <v>1125</v>
      </c>
      <c r="B429" s="117"/>
      <c r="C429" s="118"/>
      <c r="D429" s="58"/>
      <c r="E429" s="127" t="str">
        <f>IF(ISBLANK(D429),"",INDEX(ΑΜΚ,MATCH(D429,Data!$F$2:$F$999,0),1))</f>
        <v/>
      </c>
      <c r="F429" s="58" t="str">
        <f t="shared" si="7"/>
        <v/>
      </c>
      <c r="G429" s="59"/>
    </row>
    <row r="430" spans="1:7" ht="14.25" customHeight="1" x14ac:dyDescent="0.35">
      <c r="A430" s="121" t="s">
        <v>1125</v>
      </c>
      <c r="B430" s="122"/>
      <c r="C430" s="123"/>
      <c r="D430" s="124"/>
      <c r="E430" s="125" t="str">
        <f>IF(ISBLANK(D430),"",INDEX(ΑΜΚ,MATCH(D430,Data!$F$2:$F$999,0),1))</f>
        <v/>
      </c>
      <c r="F430" s="124" t="str">
        <f t="shared" si="7"/>
        <v/>
      </c>
      <c r="G430" s="126"/>
    </row>
    <row r="431" spans="1:7" ht="14.25" customHeight="1" x14ac:dyDescent="0.35">
      <c r="A431" s="116" t="s">
        <v>1125</v>
      </c>
      <c r="B431" s="117"/>
      <c r="C431" s="118"/>
      <c r="D431" s="58"/>
      <c r="E431" s="127" t="str">
        <f>IF(ISBLANK(D431),"",INDEX(ΑΜΚ,MATCH(D431,Data!$F$2:$F$999,0),1))</f>
        <v/>
      </c>
      <c r="F431" s="58" t="str">
        <f t="shared" si="7"/>
        <v/>
      </c>
      <c r="G431" s="59"/>
    </row>
    <row r="432" spans="1:7" ht="14.25" customHeight="1" x14ac:dyDescent="0.35">
      <c r="A432" s="121" t="s">
        <v>1125</v>
      </c>
      <c r="B432" s="122"/>
      <c r="C432" s="123"/>
      <c r="D432" s="124"/>
      <c r="E432" s="125" t="str">
        <f>IF(ISBLANK(D432),"",INDEX(ΑΜΚ,MATCH(D432,Data!$F$2:$F$999,0),1))</f>
        <v/>
      </c>
      <c r="F432" s="124" t="str">
        <f t="shared" si="7"/>
        <v/>
      </c>
      <c r="G432" s="126"/>
    </row>
    <row r="433" spans="1:7" ht="14.25" customHeight="1" x14ac:dyDescent="0.35">
      <c r="A433" s="116" t="s">
        <v>1125</v>
      </c>
      <c r="B433" s="117"/>
      <c r="C433" s="118"/>
      <c r="D433" s="58"/>
      <c r="E433" s="127" t="str">
        <f>IF(ISBLANK(D433),"",INDEX(ΑΜΚ,MATCH(D433,Data!$F$2:$F$999,0),1))</f>
        <v/>
      </c>
      <c r="F433" s="58" t="str">
        <f t="shared" si="7"/>
        <v/>
      </c>
      <c r="G433" s="59"/>
    </row>
    <row r="434" spans="1:7" ht="14.25" customHeight="1" x14ac:dyDescent="0.35">
      <c r="A434" s="121" t="s">
        <v>1125</v>
      </c>
      <c r="B434" s="122"/>
      <c r="C434" s="123"/>
      <c r="D434" s="124"/>
      <c r="E434" s="125" t="str">
        <f>IF(ISBLANK(D434),"",INDEX(ΑΜΚ,MATCH(D434,Data!$F$2:$F$999,0),1))</f>
        <v/>
      </c>
      <c r="F434" s="124" t="str">
        <f t="shared" si="7"/>
        <v/>
      </c>
      <c r="G434" s="126"/>
    </row>
    <row r="435" spans="1:7" ht="14.25" customHeight="1" x14ac:dyDescent="0.35">
      <c r="A435" s="116" t="s">
        <v>1125</v>
      </c>
      <c r="B435" s="117"/>
      <c r="C435" s="118"/>
      <c r="D435" s="58"/>
      <c r="E435" s="127" t="str">
        <f>IF(ISBLANK(D435),"",INDEX(ΑΜΚ,MATCH(D435,Data!$F$2:$F$999,0),1))</f>
        <v/>
      </c>
      <c r="F435" s="58" t="str">
        <f t="shared" si="7"/>
        <v/>
      </c>
      <c r="G435" s="59"/>
    </row>
    <row r="436" spans="1:7" ht="14.25" customHeight="1" x14ac:dyDescent="0.35">
      <c r="A436" s="121" t="s">
        <v>1125</v>
      </c>
      <c r="B436" s="122"/>
      <c r="C436" s="123"/>
      <c r="D436" s="124"/>
      <c r="E436" s="125" t="str">
        <f>IF(ISBLANK(D436),"",INDEX(ΑΜΚ,MATCH(D436,Data!$F$2:$F$999,0),1))</f>
        <v/>
      </c>
      <c r="F436" s="124" t="str">
        <f t="shared" si="7"/>
        <v/>
      </c>
      <c r="G436" s="126"/>
    </row>
    <row r="437" spans="1:7" ht="14.25" customHeight="1" x14ac:dyDescent="0.35">
      <c r="A437" s="116" t="s">
        <v>1125</v>
      </c>
      <c r="B437" s="117"/>
      <c r="C437" s="118"/>
      <c r="D437" s="58"/>
      <c r="E437" s="127" t="str">
        <f>IF(ISBLANK(D437),"",INDEX(ΑΜΚ,MATCH(D437,Data!$F$2:$F$999,0),1))</f>
        <v/>
      </c>
      <c r="F437" s="58" t="str">
        <f t="shared" si="7"/>
        <v/>
      </c>
      <c r="G437" s="59"/>
    </row>
    <row r="438" spans="1:7" ht="14.25" customHeight="1" x14ac:dyDescent="0.35">
      <c r="A438" s="121" t="s">
        <v>1125</v>
      </c>
      <c r="B438" s="122"/>
      <c r="C438" s="123"/>
      <c r="D438" s="124"/>
      <c r="E438" s="125" t="str">
        <f>IF(ISBLANK(D438),"",INDEX(ΑΜΚ,MATCH(D438,Data!$F$2:$F$999,0),1))</f>
        <v/>
      </c>
      <c r="F438" s="124" t="str">
        <f t="shared" si="7"/>
        <v/>
      </c>
      <c r="G438" s="126"/>
    </row>
    <row r="439" spans="1:7" ht="14.25" customHeight="1" x14ac:dyDescent="0.35">
      <c r="A439" s="116" t="s">
        <v>1125</v>
      </c>
      <c r="B439" s="117"/>
      <c r="C439" s="118"/>
      <c r="D439" s="58"/>
      <c r="E439" s="127" t="str">
        <f>IF(ISBLANK(D439),"",INDEX(ΑΜΚ,MATCH(D439,Data!$F$2:$F$999,0),1))</f>
        <v/>
      </c>
      <c r="F439" s="58" t="str">
        <f t="shared" si="7"/>
        <v/>
      </c>
      <c r="G439" s="59"/>
    </row>
    <row r="440" spans="1:7" ht="14.25" customHeight="1" x14ac:dyDescent="0.35">
      <c r="A440" s="121" t="s">
        <v>1125</v>
      </c>
      <c r="B440" s="122"/>
      <c r="C440" s="123"/>
      <c r="D440" s="124"/>
      <c r="E440" s="125" t="str">
        <f>IF(ISBLANK(D440),"",INDEX(ΑΜΚ,MATCH(D440,Data!$F$2:$F$999,0),1))</f>
        <v/>
      </c>
      <c r="F440" s="124" t="str">
        <f t="shared" si="7"/>
        <v/>
      </c>
      <c r="G440" s="126"/>
    </row>
    <row r="441" spans="1:7" ht="14.25" customHeight="1" x14ac:dyDescent="0.35">
      <c r="A441" s="116" t="s">
        <v>1125</v>
      </c>
      <c r="B441" s="117"/>
      <c r="C441" s="118"/>
      <c r="D441" s="58"/>
      <c r="E441" s="127" t="str">
        <f>IF(ISBLANK(D441),"",INDEX(ΑΜΚ,MATCH(D441,Data!$F$2:$F$999,0),1))</f>
        <v/>
      </c>
      <c r="F441" s="58" t="str">
        <f t="shared" si="7"/>
        <v/>
      </c>
      <c r="G441" s="59"/>
    </row>
    <row r="442" spans="1:7" ht="14.25" customHeight="1" x14ac:dyDescent="0.35">
      <c r="A442" s="121" t="s">
        <v>1125</v>
      </c>
      <c r="B442" s="122"/>
      <c r="C442" s="123"/>
      <c r="D442" s="124"/>
      <c r="E442" s="125" t="str">
        <f>IF(ISBLANK(D442),"",INDEX(ΑΜΚ,MATCH(D442,Data!$F$2:$F$999,0),1))</f>
        <v/>
      </c>
      <c r="F442" s="124" t="str">
        <f t="shared" si="7"/>
        <v/>
      </c>
      <c r="G442" s="126"/>
    </row>
    <row r="443" spans="1:7" ht="14.25" customHeight="1" x14ac:dyDescent="0.35">
      <c r="A443" s="116" t="s">
        <v>1125</v>
      </c>
      <c r="B443" s="117"/>
      <c r="C443" s="118"/>
      <c r="D443" s="58"/>
      <c r="E443" s="127" t="str">
        <f>IF(ISBLANK(D443),"",INDEX(ΑΜΚ,MATCH(D443,Data!$F$2:$F$999,0),1))</f>
        <v/>
      </c>
      <c r="F443" s="58" t="str">
        <f t="shared" si="7"/>
        <v/>
      </c>
      <c r="G443" s="59"/>
    </row>
    <row r="444" spans="1:7" ht="14.25" customHeight="1" x14ac:dyDescent="0.35">
      <c r="A444" s="121" t="s">
        <v>1125</v>
      </c>
      <c r="B444" s="122"/>
      <c r="C444" s="123"/>
      <c r="D444" s="124"/>
      <c r="E444" s="125" t="str">
        <f>IF(ISBLANK(D444),"",INDEX(ΑΜΚ,MATCH(D444,Data!$F$2:$F$999,0),1))</f>
        <v/>
      </c>
      <c r="F444" s="124" t="str">
        <f t="shared" si="7"/>
        <v/>
      </c>
      <c r="G444" s="126"/>
    </row>
    <row r="445" spans="1:7" ht="14.25" customHeight="1" x14ac:dyDescent="0.35">
      <c r="A445" s="116" t="s">
        <v>1125</v>
      </c>
      <c r="B445" s="117"/>
      <c r="C445" s="118"/>
      <c r="D445" s="58"/>
      <c r="E445" s="127" t="str">
        <f>IF(ISBLANK(D445),"",INDEX(ΑΜΚ,MATCH(D445,Data!$F$2:$F$999,0),1))</f>
        <v/>
      </c>
      <c r="F445" s="58" t="str">
        <f t="shared" si="7"/>
        <v/>
      </c>
      <c r="G445" s="59"/>
    </row>
    <row r="446" spans="1:7" ht="14.25" customHeight="1" x14ac:dyDescent="0.35">
      <c r="A446" s="121" t="s">
        <v>1125</v>
      </c>
      <c r="B446" s="122"/>
      <c r="C446" s="123"/>
      <c r="D446" s="124"/>
      <c r="E446" s="125" t="str">
        <f>IF(ISBLANK(D446),"",INDEX(ΑΜΚ,MATCH(D446,Data!$F$2:$F$999,0),1))</f>
        <v/>
      </c>
      <c r="F446" s="124" t="str">
        <f t="shared" si="7"/>
        <v/>
      </c>
      <c r="G446" s="126"/>
    </row>
    <row r="447" spans="1:7" ht="14.25" customHeight="1" x14ac:dyDescent="0.35">
      <c r="A447" s="116" t="s">
        <v>1125</v>
      </c>
      <c r="B447" s="117"/>
      <c r="C447" s="118"/>
      <c r="D447" s="58"/>
      <c r="E447" s="127" t="str">
        <f>IF(ISBLANK(D447),"",INDEX(ΑΜΚ,MATCH(D447,Data!$F$2:$F$999,0),1))</f>
        <v/>
      </c>
      <c r="F447" s="58" t="str">
        <f t="shared" si="7"/>
        <v/>
      </c>
      <c r="G447" s="59"/>
    </row>
    <row r="448" spans="1:7" ht="14.25" customHeight="1" x14ac:dyDescent="0.35">
      <c r="A448" s="121" t="s">
        <v>1125</v>
      </c>
      <c r="B448" s="122"/>
      <c r="C448" s="123"/>
      <c r="D448" s="124"/>
      <c r="E448" s="125" t="str">
        <f>IF(ISBLANK(D448),"",INDEX(ΑΜΚ,MATCH(D448,Data!$F$2:$F$999,0),1))</f>
        <v/>
      </c>
      <c r="F448" s="124" t="str">
        <f t="shared" si="7"/>
        <v/>
      </c>
      <c r="G448" s="126"/>
    </row>
    <row r="449" spans="1:7" ht="14.25" customHeight="1" x14ac:dyDescent="0.35">
      <c r="A449" s="116" t="s">
        <v>1125</v>
      </c>
      <c r="B449" s="117"/>
      <c r="C449" s="118"/>
      <c r="D449" s="58"/>
      <c r="E449" s="127" t="str">
        <f>IF(ISBLANK(D449),"",INDEX(ΑΜΚ,MATCH(D449,Data!$F$2:$F$999,0),1))</f>
        <v/>
      </c>
      <c r="F449" s="58" t="str">
        <f t="shared" si="7"/>
        <v/>
      </c>
      <c r="G449" s="59"/>
    </row>
    <row r="450" spans="1:7" ht="14.25" customHeight="1" x14ac:dyDescent="0.35">
      <c r="A450" s="121" t="s">
        <v>1125</v>
      </c>
      <c r="B450" s="122"/>
      <c r="C450" s="123"/>
      <c r="D450" s="124"/>
      <c r="E450" s="125" t="str">
        <f>IF(ISBLANK(D450),"",INDEX(ΑΜΚ,MATCH(D450,Data!$F$2:$F$999,0),1))</f>
        <v/>
      </c>
      <c r="F450" s="124" t="str">
        <f t="shared" si="7"/>
        <v/>
      </c>
      <c r="G450" s="126"/>
    </row>
    <row r="451" spans="1:7" ht="14.25" customHeight="1" x14ac:dyDescent="0.35">
      <c r="A451" s="116" t="s">
        <v>1125</v>
      </c>
      <c r="B451" s="117"/>
      <c r="C451" s="118"/>
      <c r="D451" s="58"/>
      <c r="E451" s="127" t="str">
        <f>IF(ISBLANK(D451),"",INDEX(ΑΜΚ,MATCH(D451,Data!$F$2:$F$999,0),1))</f>
        <v/>
      </c>
      <c r="F451" s="58" t="str">
        <f t="shared" ref="F451:F514" si="8">IF(ISBLANK(C451),"",INDEX(ΚΩΔ_ΜΑΘΗΜ_ΑΙΣΘ_Γ2,MATCH(C451,ΜΑΘΗΜ_ΑΙΣΘ_Γ2,0)))</f>
        <v/>
      </c>
      <c r="G451" s="59"/>
    </row>
    <row r="452" spans="1:7" ht="14.25" customHeight="1" x14ac:dyDescent="0.35">
      <c r="A452" s="121" t="s">
        <v>1125</v>
      </c>
      <c r="B452" s="122"/>
      <c r="C452" s="123"/>
      <c r="D452" s="124"/>
      <c r="E452" s="125" t="str">
        <f>IF(ISBLANK(D452),"",INDEX(ΑΜΚ,MATCH(D452,Data!$F$2:$F$999,0),1))</f>
        <v/>
      </c>
      <c r="F452" s="124" t="str">
        <f t="shared" si="8"/>
        <v/>
      </c>
      <c r="G452" s="126"/>
    </row>
    <row r="453" spans="1:7" ht="14.25" customHeight="1" x14ac:dyDescent="0.35">
      <c r="A453" s="116" t="s">
        <v>1125</v>
      </c>
      <c r="B453" s="117"/>
      <c r="C453" s="118"/>
      <c r="D453" s="58"/>
      <c r="E453" s="127" t="str">
        <f>IF(ISBLANK(D453),"",INDEX(ΑΜΚ,MATCH(D453,Data!$F$2:$F$999,0),1))</f>
        <v/>
      </c>
      <c r="F453" s="58" t="str">
        <f t="shared" si="8"/>
        <v/>
      </c>
      <c r="G453" s="59"/>
    </row>
    <row r="454" spans="1:7" ht="14.25" customHeight="1" x14ac:dyDescent="0.35">
      <c r="A454" s="121" t="s">
        <v>1125</v>
      </c>
      <c r="B454" s="122"/>
      <c r="C454" s="123"/>
      <c r="D454" s="124"/>
      <c r="E454" s="125" t="str">
        <f>IF(ISBLANK(D454),"",INDEX(ΑΜΚ,MATCH(D454,Data!$F$2:$F$999,0),1))</f>
        <v/>
      </c>
      <c r="F454" s="124" t="str">
        <f t="shared" si="8"/>
        <v/>
      </c>
      <c r="G454" s="126"/>
    </row>
    <row r="455" spans="1:7" ht="14.25" customHeight="1" x14ac:dyDescent="0.35">
      <c r="A455" s="116" t="s">
        <v>1125</v>
      </c>
      <c r="B455" s="117"/>
      <c r="C455" s="118"/>
      <c r="D455" s="58"/>
      <c r="E455" s="127" t="str">
        <f>IF(ISBLANK(D455),"",INDEX(ΑΜΚ,MATCH(D455,Data!$F$2:$F$999,0),1))</f>
        <v/>
      </c>
      <c r="F455" s="58" t="str">
        <f t="shared" si="8"/>
        <v/>
      </c>
      <c r="G455" s="59"/>
    </row>
    <row r="456" spans="1:7" ht="14.25" customHeight="1" x14ac:dyDescent="0.35">
      <c r="A456" s="121" t="s">
        <v>1125</v>
      </c>
      <c r="B456" s="122"/>
      <c r="C456" s="123"/>
      <c r="D456" s="124"/>
      <c r="E456" s="125" t="str">
        <f>IF(ISBLANK(D456),"",INDEX(ΑΜΚ,MATCH(D456,Data!$F$2:$F$999,0),1))</f>
        <v/>
      </c>
      <c r="F456" s="124" t="str">
        <f t="shared" si="8"/>
        <v/>
      </c>
      <c r="G456" s="126"/>
    </row>
    <row r="457" spans="1:7" ht="14.25" customHeight="1" x14ac:dyDescent="0.35">
      <c r="A457" s="116" t="s">
        <v>1125</v>
      </c>
      <c r="B457" s="117"/>
      <c r="C457" s="118"/>
      <c r="D457" s="58"/>
      <c r="E457" s="127" t="str">
        <f>IF(ISBLANK(D457),"",INDEX(ΑΜΚ,MATCH(D457,Data!$F$2:$F$999,0),1))</f>
        <v/>
      </c>
      <c r="F457" s="58" t="str">
        <f t="shared" si="8"/>
        <v/>
      </c>
      <c r="G457" s="59"/>
    </row>
    <row r="458" spans="1:7" ht="14.25" customHeight="1" x14ac:dyDescent="0.35">
      <c r="A458" s="121" t="s">
        <v>1125</v>
      </c>
      <c r="B458" s="122"/>
      <c r="C458" s="123"/>
      <c r="D458" s="124"/>
      <c r="E458" s="125" t="str">
        <f>IF(ISBLANK(D458),"",INDEX(ΑΜΚ,MATCH(D458,Data!$F$2:$F$999,0),1))</f>
        <v/>
      </c>
      <c r="F458" s="124" t="str">
        <f t="shared" si="8"/>
        <v/>
      </c>
      <c r="G458" s="126"/>
    </row>
    <row r="459" spans="1:7" ht="14.25" customHeight="1" x14ac:dyDescent="0.35">
      <c r="A459" s="116" t="s">
        <v>1125</v>
      </c>
      <c r="B459" s="117"/>
      <c r="C459" s="118"/>
      <c r="D459" s="58"/>
      <c r="E459" s="127" t="str">
        <f>IF(ISBLANK(D459),"",INDEX(ΑΜΚ,MATCH(D459,Data!$F$2:$F$999,0),1))</f>
        <v/>
      </c>
      <c r="F459" s="58" t="str">
        <f t="shared" si="8"/>
        <v/>
      </c>
      <c r="G459" s="59"/>
    </row>
    <row r="460" spans="1:7" ht="14.25" customHeight="1" x14ac:dyDescent="0.35">
      <c r="A460" s="121" t="s">
        <v>1125</v>
      </c>
      <c r="B460" s="122"/>
      <c r="C460" s="123"/>
      <c r="D460" s="124"/>
      <c r="E460" s="125" t="str">
        <f>IF(ISBLANK(D460),"",INDEX(ΑΜΚ,MATCH(D460,Data!$F$2:$F$999,0),1))</f>
        <v/>
      </c>
      <c r="F460" s="124" t="str">
        <f t="shared" si="8"/>
        <v/>
      </c>
      <c r="G460" s="126"/>
    </row>
    <row r="461" spans="1:7" ht="14.25" customHeight="1" x14ac:dyDescent="0.35">
      <c r="A461" s="116" t="s">
        <v>1125</v>
      </c>
      <c r="B461" s="117"/>
      <c r="C461" s="118"/>
      <c r="D461" s="58"/>
      <c r="E461" s="127" t="str">
        <f>IF(ISBLANK(D461),"",INDEX(ΑΜΚ,MATCH(D461,Data!$F$2:$F$999,0),1))</f>
        <v/>
      </c>
      <c r="F461" s="58" t="str">
        <f t="shared" si="8"/>
        <v/>
      </c>
      <c r="G461" s="59"/>
    </row>
    <row r="462" spans="1:7" ht="14.25" customHeight="1" x14ac:dyDescent="0.35">
      <c r="A462" s="121" t="s">
        <v>1125</v>
      </c>
      <c r="B462" s="122"/>
      <c r="C462" s="123"/>
      <c r="D462" s="124"/>
      <c r="E462" s="125" t="str">
        <f>IF(ISBLANK(D462),"",INDEX(ΑΜΚ,MATCH(D462,Data!$F$2:$F$999,0),1))</f>
        <v/>
      </c>
      <c r="F462" s="124" t="str">
        <f t="shared" si="8"/>
        <v/>
      </c>
      <c r="G462" s="126"/>
    </row>
    <row r="463" spans="1:7" ht="14.25" customHeight="1" x14ac:dyDescent="0.35">
      <c r="A463" s="116" t="s">
        <v>1125</v>
      </c>
      <c r="B463" s="117"/>
      <c r="C463" s="118"/>
      <c r="D463" s="58"/>
      <c r="E463" s="127" t="str">
        <f>IF(ISBLANK(D463),"",INDEX(ΑΜΚ,MATCH(D463,Data!$F$2:$F$999,0),1))</f>
        <v/>
      </c>
      <c r="F463" s="58" t="str">
        <f t="shared" si="8"/>
        <v/>
      </c>
      <c r="G463" s="59"/>
    </row>
    <row r="464" spans="1:7" ht="14.25" customHeight="1" x14ac:dyDescent="0.35">
      <c r="A464" s="121" t="s">
        <v>1125</v>
      </c>
      <c r="B464" s="122"/>
      <c r="C464" s="123"/>
      <c r="D464" s="124"/>
      <c r="E464" s="125" t="str">
        <f>IF(ISBLANK(D464),"",INDEX(ΑΜΚ,MATCH(D464,Data!$F$2:$F$999,0),1))</f>
        <v/>
      </c>
      <c r="F464" s="124" t="str">
        <f t="shared" si="8"/>
        <v/>
      </c>
      <c r="G464" s="126"/>
    </row>
    <row r="465" spans="1:7" ht="14.25" customHeight="1" x14ac:dyDescent="0.35">
      <c r="A465" s="116" t="s">
        <v>1125</v>
      </c>
      <c r="B465" s="117"/>
      <c r="C465" s="118"/>
      <c r="D465" s="58"/>
      <c r="E465" s="127" t="str">
        <f>IF(ISBLANK(D465),"",INDEX(ΑΜΚ,MATCH(D465,Data!$F$2:$F$999,0),1))</f>
        <v/>
      </c>
      <c r="F465" s="58" t="str">
        <f t="shared" si="8"/>
        <v/>
      </c>
      <c r="G465" s="59"/>
    </row>
    <row r="466" spans="1:7" ht="14.25" customHeight="1" x14ac:dyDescent="0.35">
      <c r="A466" s="121" t="s">
        <v>1125</v>
      </c>
      <c r="B466" s="122"/>
      <c r="C466" s="123"/>
      <c r="D466" s="124"/>
      <c r="E466" s="125" t="str">
        <f>IF(ISBLANK(D466),"",INDEX(ΑΜΚ,MATCH(D466,Data!$F$2:$F$999,0),1))</f>
        <v/>
      </c>
      <c r="F466" s="124" t="str">
        <f t="shared" si="8"/>
        <v/>
      </c>
      <c r="G466" s="126"/>
    </row>
    <row r="467" spans="1:7" ht="14.25" customHeight="1" x14ac:dyDescent="0.35">
      <c r="A467" s="116" t="s">
        <v>1125</v>
      </c>
      <c r="B467" s="117"/>
      <c r="C467" s="118"/>
      <c r="D467" s="58"/>
      <c r="E467" s="127" t="str">
        <f>IF(ISBLANK(D467),"",INDEX(ΑΜΚ,MATCH(D467,Data!$F$2:$F$999,0),1))</f>
        <v/>
      </c>
      <c r="F467" s="58" t="str">
        <f t="shared" si="8"/>
        <v/>
      </c>
      <c r="G467" s="59"/>
    </row>
    <row r="468" spans="1:7" ht="14.25" customHeight="1" x14ac:dyDescent="0.35">
      <c r="A468" s="121" t="s">
        <v>1125</v>
      </c>
      <c r="B468" s="122"/>
      <c r="C468" s="123"/>
      <c r="D468" s="124"/>
      <c r="E468" s="125" t="str">
        <f>IF(ISBLANK(D468),"",INDEX(ΑΜΚ,MATCH(D468,Data!$F$2:$F$999,0),1))</f>
        <v/>
      </c>
      <c r="F468" s="124" t="str">
        <f t="shared" si="8"/>
        <v/>
      </c>
      <c r="G468" s="126"/>
    </row>
    <row r="469" spans="1:7" ht="14.25" customHeight="1" x14ac:dyDescent="0.35">
      <c r="A469" s="116" t="s">
        <v>1125</v>
      </c>
      <c r="B469" s="117"/>
      <c r="C469" s="118"/>
      <c r="D469" s="58"/>
      <c r="E469" s="127" t="str">
        <f>IF(ISBLANK(D469),"",INDEX(ΑΜΚ,MATCH(D469,Data!$F$2:$F$999,0),1))</f>
        <v/>
      </c>
      <c r="F469" s="58" t="str">
        <f t="shared" si="8"/>
        <v/>
      </c>
      <c r="G469" s="59"/>
    </row>
    <row r="470" spans="1:7" ht="14.25" customHeight="1" x14ac:dyDescent="0.35">
      <c r="A470" s="121" t="s">
        <v>1125</v>
      </c>
      <c r="B470" s="122"/>
      <c r="C470" s="123"/>
      <c r="D470" s="124"/>
      <c r="E470" s="125" t="str">
        <f>IF(ISBLANK(D470),"",INDEX(ΑΜΚ,MATCH(D470,Data!$F$2:$F$999,0),1))</f>
        <v/>
      </c>
      <c r="F470" s="124" t="str">
        <f t="shared" si="8"/>
        <v/>
      </c>
      <c r="G470" s="126"/>
    </row>
    <row r="471" spans="1:7" ht="14.25" customHeight="1" x14ac:dyDescent="0.35">
      <c r="A471" s="116" t="s">
        <v>1125</v>
      </c>
      <c r="B471" s="117"/>
      <c r="C471" s="118"/>
      <c r="D471" s="58"/>
      <c r="E471" s="127" t="str">
        <f>IF(ISBLANK(D471),"",INDEX(ΑΜΚ,MATCH(D471,Data!$F$2:$F$999,0),1))</f>
        <v/>
      </c>
      <c r="F471" s="58" t="str">
        <f t="shared" si="8"/>
        <v/>
      </c>
      <c r="G471" s="59"/>
    </row>
    <row r="472" spans="1:7" ht="14.25" customHeight="1" x14ac:dyDescent="0.35">
      <c r="A472" s="121" t="s">
        <v>1125</v>
      </c>
      <c r="B472" s="122"/>
      <c r="C472" s="123"/>
      <c r="D472" s="124"/>
      <c r="E472" s="125" t="str">
        <f>IF(ISBLANK(D472),"",INDEX(ΑΜΚ,MATCH(D472,Data!$F$2:$F$999,0),1))</f>
        <v/>
      </c>
      <c r="F472" s="124" t="str">
        <f t="shared" si="8"/>
        <v/>
      </c>
      <c r="G472" s="126"/>
    </row>
    <row r="473" spans="1:7" ht="14.25" customHeight="1" x14ac:dyDescent="0.35">
      <c r="A473" s="116" t="s">
        <v>1125</v>
      </c>
      <c r="B473" s="117"/>
      <c r="C473" s="118"/>
      <c r="D473" s="58"/>
      <c r="E473" s="127" t="str">
        <f>IF(ISBLANK(D473),"",INDEX(ΑΜΚ,MATCH(D473,Data!$F$2:$F$999,0),1))</f>
        <v/>
      </c>
      <c r="F473" s="58" t="str">
        <f t="shared" si="8"/>
        <v/>
      </c>
      <c r="G473" s="59"/>
    </row>
    <row r="474" spans="1:7" ht="14.25" customHeight="1" x14ac:dyDescent="0.35">
      <c r="A474" s="121" t="s">
        <v>1125</v>
      </c>
      <c r="B474" s="122"/>
      <c r="C474" s="123"/>
      <c r="D474" s="124"/>
      <c r="E474" s="125" t="str">
        <f>IF(ISBLANK(D474),"",INDEX(ΑΜΚ,MATCH(D474,Data!$F$2:$F$999,0),1))</f>
        <v/>
      </c>
      <c r="F474" s="124" t="str">
        <f t="shared" si="8"/>
        <v/>
      </c>
      <c r="G474" s="126"/>
    </row>
    <row r="475" spans="1:7" ht="14.25" customHeight="1" x14ac:dyDescent="0.35">
      <c r="A475" s="116" t="s">
        <v>1125</v>
      </c>
      <c r="B475" s="117"/>
      <c r="C475" s="118"/>
      <c r="D475" s="58"/>
      <c r="E475" s="127" t="str">
        <f>IF(ISBLANK(D475),"",INDEX(ΑΜΚ,MATCH(D475,Data!$F$2:$F$999,0),1))</f>
        <v/>
      </c>
      <c r="F475" s="58" t="str">
        <f t="shared" si="8"/>
        <v/>
      </c>
      <c r="G475" s="59"/>
    </row>
    <row r="476" spans="1:7" ht="14.25" customHeight="1" x14ac:dyDescent="0.35">
      <c r="A476" s="121" t="s">
        <v>1125</v>
      </c>
      <c r="B476" s="122"/>
      <c r="C476" s="123"/>
      <c r="D476" s="124"/>
      <c r="E476" s="125" t="str">
        <f>IF(ISBLANK(D476),"",INDEX(ΑΜΚ,MATCH(D476,Data!$F$2:$F$999,0),1))</f>
        <v/>
      </c>
      <c r="F476" s="124" t="str">
        <f t="shared" si="8"/>
        <v/>
      </c>
      <c r="G476" s="126"/>
    </row>
    <row r="477" spans="1:7" ht="14.25" customHeight="1" x14ac:dyDescent="0.35">
      <c r="A477" s="116" t="s">
        <v>1125</v>
      </c>
      <c r="B477" s="117"/>
      <c r="C477" s="118"/>
      <c r="D477" s="58"/>
      <c r="E477" s="127" t="str">
        <f>IF(ISBLANK(D477),"",INDEX(ΑΜΚ,MATCH(D477,Data!$F$2:$F$999,0),1))</f>
        <v/>
      </c>
      <c r="F477" s="58" t="str">
        <f t="shared" si="8"/>
        <v/>
      </c>
      <c r="G477" s="59"/>
    </row>
    <row r="478" spans="1:7" ht="14.25" customHeight="1" x14ac:dyDescent="0.35">
      <c r="A478" s="121" t="s">
        <v>1125</v>
      </c>
      <c r="B478" s="122"/>
      <c r="C478" s="123"/>
      <c r="D478" s="124"/>
      <c r="E478" s="125" t="str">
        <f>IF(ISBLANK(D478),"",INDEX(ΑΜΚ,MATCH(D478,Data!$F$2:$F$999,0),1))</f>
        <v/>
      </c>
      <c r="F478" s="124" t="str">
        <f t="shared" si="8"/>
        <v/>
      </c>
      <c r="G478" s="126"/>
    </row>
    <row r="479" spans="1:7" ht="14.25" customHeight="1" x14ac:dyDescent="0.35">
      <c r="A479" s="116" t="s">
        <v>1125</v>
      </c>
      <c r="B479" s="117"/>
      <c r="C479" s="118"/>
      <c r="D479" s="58"/>
      <c r="E479" s="127" t="str">
        <f>IF(ISBLANK(D479),"",INDEX(ΑΜΚ,MATCH(D479,Data!$F$2:$F$999,0),1))</f>
        <v/>
      </c>
      <c r="F479" s="58" t="str">
        <f t="shared" si="8"/>
        <v/>
      </c>
      <c r="G479" s="59"/>
    </row>
    <row r="480" spans="1:7" ht="14.25" customHeight="1" x14ac:dyDescent="0.35">
      <c r="A480" s="121" t="s">
        <v>1125</v>
      </c>
      <c r="B480" s="122"/>
      <c r="C480" s="123"/>
      <c r="D480" s="124"/>
      <c r="E480" s="125" t="str">
        <f>IF(ISBLANK(D480),"",INDEX(ΑΜΚ,MATCH(D480,Data!$F$2:$F$999,0),1))</f>
        <v/>
      </c>
      <c r="F480" s="124" t="str">
        <f t="shared" si="8"/>
        <v/>
      </c>
      <c r="G480" s="126"/>
    </row>
    <row r="481" spans="1:7" ht="14.25" customHeight="1" x14ac:dyDescent="0.35">
      <c r="A481" s="116" t="s">
        <v>1125</v>
      </c>
      <c r="B481" s="117"/>
      <c r="C481" s="118"/>
      <c r="D481" s="58"/>
      <c r="E481" s="127" t="str">
        <f>IF(ISBLANK(D481),"",INDEX(ΑΜΚ,MATCH(D481,Data!$F$2:$F$999,0),1))</f>
        <v/>
      </c>
      <c r="F481" s="58" t="str">
        <f t="shared" si="8"/>
        <v/>
      </c>
      <c r="G481" s="59"/>
    </row>
    <row r="482" spans="1:7" ht="14.25" customHeight="1" x14ac:dyDescent="0.35">
      <c r="A482" s="121" t="s">
        <v>1125</v>
      </c>
      <c r="B482" s="122"/>
      <c r="C482" s="123"/>
      <c r="D482" s="124"/>
      <c r="E482" s="125" t="str">
        <f>IF(ISBLANK(D482),"",INDEX(ΑΜΚ,MATCH(D482,Data!$F$2:$F$999,0),1))</f>
        <v/>
      </c>
      <c r="F482" s="124" t="str">
        <f t="shared" si="8"/>
        <v/>
      </c>
      <c r="G482" s="126"/>
    </row>
    <row r="483" spans="1:7" ht="14.25" customHeight="1" x14ac:dyDescent="0.35">
      <c r="A483" s="116" t="s">
        <v>1125</v>
      </c>
      <c r="B483" s="117"/>
      <c r="C483" s="118"/>
      <c r="D483" s="58"/>
      <c r="E483" s="127" t="str">
        <f>IF(ISBLANK(D483),"",INDEX(ΑΜΚ,MATCH(D483,Data!$F$2:$F$999,0),1))</f>
        <v/>
      </c>
      <c r="F483" s="58" t="str">
        <f t="shared" si="8"/>
        <v/>
      </c>
      <c r="G483" s="59"/>
    </row>
    <row r="484" spans="1:7" ht="14.25" customHeight="1" x14ac:dyDescent="0.35">
      <c r="A484" s="121" t="s">
        <v>1125</v>
      </c>
      <c r="B484" s="122"/>
      <c r="C484" s="123"/>
      <c r="D484" s="124"/>
      <c r="E484" s="125" t="str">
        <f>IF(ISBLANK(D484),"",INDEX(ΑΜΚ,MATCH(D484,Data!$F$2:$F$999,0),1))</f>
        <v/>
      </c>
      <c r="F484" s="124" t="str">
        <f t="shared" si="8"/>
        <v/>
      </c>
      <c r="G484" s="126"/>
    </row>
    <row r="485" spans="1:7" ht="14.25" customHeight="1" x14ac:dyDescent="0.35">
      <c r="A485" s="116" t="s">
        <v>1125</v>
      </c>
      <c r="B485" s="117"/>
      <c r="C485" s="118"/>
      <c r="D485" s="58"/>
      <c r="E485" s="127" t="str">
        <f>IF(ISBLANK(D485),"",INDEX(ΑΜΚ,MATCH(D485,Data!$F$2:$F$999,0),1))</f>
        <v/>
      </c>
      <c r="F485" s="58" t="str">
        <f t="shared" si="8"/>
        <v/>
      </c>
      <c r="G485" s="59"/>
    </row>
    <row r="486" spans="1:7" ht="14.25" customHeight="1" x14ac:dyDescent="0.35">
      <c r="A486" s="121" t="s">
        <v>1125</v>
      </c>
      <c r="B486" s="122"/>
      <c r="C486" s="123"/>
      <c r="D486" s="124"/>
      <c r="E486" s="125" t="str">
        <f>IF(ISBLANK(D486),"",INDEX(ΑΜΚ,MATCH(D486,Data!$F$2:$F$999,0),1))</f>
        <v/>
      </c>
      <c r="F486" s="124" t="str">
        <f t="shared" si="8"/>
        <v/>
      </c>
      <c r="G486" s="126"/>
    </row>
    <row r="487" spans="1:7" ht="14.25" customHeight="1" x14ac:dyDescent="0.35">
      <c r="A487" s="116" t="s">
        <v>1125</v>
      </c>
      <c r="B487" s="117"/>
      <c r="C487" s="118"/>
      <c r="D487" s="58"/>
      <c r="E487" s="127" t="str">
        <f>IF(ISBLANK(D487),"",INDEX(ΑΜΚ,MATCH(D487,Data!$F$2:$F$999,0),1))</f>
        <v/>
      </c>
      <c r="F487" s="58" t="str">
        <f t="shared" si="8"/>
        <v/>
      </c>
      <c r="G487" s="59"/>
    </row>
    <row r="488" spans="1:7" ht="14.25" customHeight="1" x14ac:dyDescent="0.35">
      <c r="A488" s="121" t="s">
        <v>1125</v>
      </c>
      <c r="B488" s="122"/>
      <c r="C488" s="123"/>
      <c r="D488" s="124"/>
      <c r="E488" s="125" t="str">
        <f>IF(ISBLANK(D488),"",INDEX(ΑΜΚ,MATCH(D488,Data!$F$2:$F$999,0),1))</f>
        <v/>
      </c>
      <c r="F488" s="124" t="str">
        <f t="shared" si="8"/>
        <v/>
      </c>
      <c r="G488" s="126"/>
    </row>
    <row r="489" spans="1:7" ht="14.25" customHeight="1" x14ac:dyDescent="0.35">
      <c r="A489" s="116" t="s">
        <v>1125</v>
      </c>
      <c r="B489" s="117"/>
      <c r="C489" s="118"/>
      <c r="D489" s="58"/>
      <c r="E489" s="127" t="str">
        <f>IF(ISBLANK(D489),"",INDEX(ΑΜΚ,MATCH(D489,Data!$F$2:$F$999,0),1))</f>
        <v/>
      </c>
      <c r="F489" s="58" t="str">
        <f t="shared" si="8"/>
        <v/>
      </c>
      <c r="G489" s="59"/>
    </row>
    <row r="490" spans="1:7" ht="14.25" customHeight="1" x14ac:dyDescent="0.35">
      <c r="A490" s="121" t="s">
        <v>1125</v>
      </c>
      <c r="B490" s="122"/>
      <c r="C490" s="123"/>
      <c r="D490" s="124"/>
      <c r="E490" s="125" t="str">
        <f>IF(ISBLANK(D490),"",INDEX(ΑΜΚ,MATCH(D490,Data!$F$2:$F$999,0),1))</f>
        <v/>
      </c>
      <c r="F490" s="124" t="str">
        <f t="shared" si="8"/>
        <v/>
      </c>
      <c r="G490" s="126"/>
    </row>
    <row r="491" spans="1:7" ht="14.25" customHeight="1" x14ac:dyDescent="0.35">
      <c r="A491" s="116" t="s">
        <v>1125</v>
      </c>
      <c r="B491" s="117"/>
      <c r="C491" s="118"/>
      <c r="D491" s="58"/>
      <c r="E491" s="127" t="str">
        <f>IF(ISBLANK(D491),"",INDEX(ΑΜΚ,MATCH(D491,Data!$F$2:$F$999,0),1))</f>
        <v/>
      </c>
      <c r="F491" s="58" t="str">
        <f t="shared" si="8"/>
        <v/>
      </c>
      <c r="G491" s="59"/>
    </row>
    <row r="492" spans="1:7" ht="14.25" customHeight="1" x14ac:dyDescent="0.35">
      <c r="A492" s="121" t="s">
        <v>1125</v>
      </c>
      <c r="B492" s="122"/>
      <c r="C492" s="123"/>
      <c r="D492" s="124"/>
      <c r="E492" s="125" t="str">
        <f>IF(ISBLANK(D492),"",INDEX(ΑΜΚ,MATCH(D492,Data!$F$2:$F$999,0),1))</f>
        <v/>
      </c>
      <c r="F492" s="124" t="str">
        <f t="shared" si="8"/>
        <v/>
      </c>
      <c r="G492" s="126"/>
    </row>
    <row r="493" spans="1:7" ht="14.25" customHeight="1" x14ac:dyDescent="0.35">
      <c r="A493" s="116" t="s">
        <v>1125</v>
      </c>
      <c r="B493" s="117"/>
      <c r="C493" s="118"/>
      <c r="D493" s="58"/>
      <c r="E493" s="127" t="str">
        <f>IF(ISBLANK(D493),"",INDEX(ΑΜΚ,MATCH(D493,Data!$F$2:$F$999,0),1))</f>
        <v/>
      </c>
      <c r="F493" s="58" t="str">
        <f t="shared" si="8"/>
        <v/>
      </c>
      <c r="G493" s="59"/>
    </row>
    <row r="494" spans="1:7" ht="14.25" customHeight="1" x14ac:dyDescent="0.35">
      <c r="A494" s="121" t="s">
        <v>1125</v>
      </c>
      <c r="B494" s="122"/>
      <c r="C494" s="123"/>
      <c r="D494" s="124"/>
      <c r="E494" s="125" t="str">
        <f>IF(ISBLANK(D494),"",INDEX(ΑΜΚ,MATCH(D494,Data!$F$2:$F$999,0),1))</f>
        <v/>
      </c>
      <c r="F494" s="124" t="str">
        <f t="shared" si="8"/>
        <v/>
      </c>
      <c r="G494" s="126"/>
    </row>
    <row r="495" spans="1:7" ht="14.25" customHeight="1" x14ac:dyDescent="0.35">
      <c r="A495" s="116" t="s">
        <v>1125</v>
      </c>
      <c r="B495" s="117"/>
      <c r="C495" s="118"/>
      <c r="D495" s="58"/>
      <c r="E495" s="127" t="str">
        <f>IF(ISBLANK(D495),"",INDEX(ΑΜΚ,MATCH(D495,Data!$F$2:$F$999,0),1))</f>
        <v/>
      </c>
      <c r="F495" s="58" t="str">
        <f t="shared" si="8"/>
        <v/>
      </c>
      <c r="G495" s="59"/>
    </row>
    <row r="496" spans="1:7" ht="14.25" customHeight="1" x14ac:dyDescent="0.35">
      <c r="A496" s="121" t="s">
        <v>1125</v>
      </c>
      <c r="B496" s="122"/>
      <c r="C496" s="123"/>
      <c r="D496" s="124"/>
      <c r="E496" s="125" t="str">
        <f>IF(ISBLANK(D496),"",INDEX(ΑΜΚ,MATCH(D496,Data!$F$2:$F$999,0),1))</f>
        <v/>
      </c>
      <c r="F496" s="124" t="str">
        <f t="shared" si="8"/>
        <v/>
      </c>
      <c r="G496" s="126"/>
    </row>
    <row r="497" spans="1:7" ht="14.25" customHeight="1" x14ac:dyDescent="0.35">
      <c r="A497" s="116" t="s">
        <v>1125</v>
      </c>
      <c r="B497" s="117"/>
      <c r="C497" s="118"/>
      <c r="D497" s="58"/>
      <c r="E497" s="127" t="str">
        <f>IF(ISBLANK(D497),"",INDEX(ΑΜΚ,MATCH(D497,Data!$F$2:$F$999,0),1))</f>
        <v/>
      </c>
      <c r="F497" s="58" t="str">
        <f t="shared" si="8"/>
        <v/>
      </c>
      <c r="G497" s="59"/>
    </row>
    <row r="498" spans="1:7" ht="14.25" customHeight="1" x14ac:dyDescent="0.35">
      <c r="A498" s="121" t="s">
        <v>1125</v>
      </c>
      <c r="B498" s="122"/>
      <c r="C498" s="123"/>
      <c r="D498" s="124"/>
      <c r="E498" s="125" t="str">
        <f>IF(ISBLANK(D498),"",INDEX(ΑΜΚ,MATCH(D498,Data!$F$2:$F$999,0),1))</f>
        <v/>
      </c>
      <c r="F498" s="124" t="str">
        <f t="shared" si="8"/>
        <v/>
      </c>
      <c r="G498" s="126"/>
    </row>
    <row r="499" spans="1:7" ht="14.25" customHeight="1" x14ac:dyDescent="0.35">
      <c r="A499" s="116" t="s">
        <v>1125</v>
      </c>
      <c r="B499" s="117"/>
      <c r="C499" s="118"/>
      <c r="D499" s="58"/>
      <c r="E499" s="127" t="str">
        <f>IF(ISBLANK(D499),"",INDEX(ΑΜΚ,MATCH(D499,Data!$F$2:$F$999,0),1))</f>
        <v/>
      </c>
      <c r="F499" s="58" t="str">
        <f t="shared" si="8"/>
        <v/>
      </c>
      <c r="G499" s="59"/>
    </row>
    <row r="500" spans="1:7" ht="14.25" customHeight="1" x14ac:dyDescent="0.35">
      <c r="A500" s="121" t="s">
        <v>1125</v>
      </c>
      <c r="B500" s="122"/>
      <c r="C500" s="123"/>
      <c r="D500" s="124"/>
      <c r="E500" s="125" t="str">
        <f>IF(ISBLANK(D500),"",INDEX(ΑΜΚ,MATCH(D500,Data!$F$2:$F$999,0),1))</f>
        <v/>
      </c>
      <c r="F500" s="124" t="str">
        <f t="shared" si="8"/>
        <v/>
      </c>
      <c r="G500" s="126"/>
    </row>
    <row r="501" spans="1:7" ht="14.25" customHeight="1" x14ac:dyDescent="0.35">
      <c r="A501" s="116" t="s">
        <v>1125</v>
      </c>
      <c r="B501" s="117"/>
      <c r="C501" s="118"/>
      <c r="D501" s="58"/>
      <c r="E501" s="127" t="str">
        <f>IF(ISBLANK(D501),"",INDEX(ΑΜΚ,MATCH(D501,Data!$F$2:$F$999,0),1))</f>
        <v/>
      </c>
      <c r="F501" s="58" t="str">
        <f t="shared" si="8"/>
        <v/>
      </c>
      <c r="G501" s="59"/>
    </row>
    <row r="502" spans="1:7" ht="14.25" customHeight="1" x14ac:dyDescent="0.35">
      <c r="A502" s="121" t="s">
        <v>1125</v>
      </c>
      <c r="B502" s="122"/>
      <c r="C502" s="123"/>
      <c r="D502" s="124"/>
      <c r="E502" s="125" t="str">
        <f>IF(ISBLANK(D502),"",INDEX(ΑΜΚ,MATCH(D502,Data!$F$2:$F$999,0),1))</f>
        <v/>
      </c>
      <c r="F502" s="124" t="str">
        <f t="shared" si="8"/>
        <v/>
      </c>
      <c r="G502" s="126"/>
    </row>
    <row r="503" spans="1:7" ht="14.25" customHeight="1" x14ac:dyDescent="0.35">
      <c r="A503" s="116" t="s">
        <v>1125</v>
      </c>
      <c r="B503" s="117"/>
      <c r="C503" s="118"/>
      <c r="D503" s="58"/>
      <c r="E503" s="127" t="str">
        <f>IF(ISBLANK(D503),"",INDEX(ΑΜΚ,MATCH(D503,Data!$F$2:$F$999,0),1))</f>
        <v/>
      </c>
      <c r="F503" s="58" t="str">
        <f t="shared" si="8"/>
        <v/>
      </c>
      <c r="G503" s="59"/>
    </row>
    <row r="504" spans="1:7" ht="14.25" customHeight="1" x14ac:dyDescent="0.35">
      <c r="A504" s="121" t="s">
        <v>1125</v>
      </c>
      <c r="B504" s="122"/>
      <c r="C504" s="123"/>
      <c r="D504" s="124"/>
      <c r="E504" s="125" t="str">
        <f>IF(ISBLANK(D504),"",INDEX(ΑΜΚ,MATCH(D504,Data!$F$2:$F$999,0),1))</f>
        <v/>
      </c>
      <c r="F504" s="124" t="str">
        <f t="shared" si="8"/>
        <v/>
      </c>
      <c r="G504" s="126"/>
    </row>
    <row r="505" spans="1:7" ht="14.25" customHeight="1" x14ac:dyDescent="0.35">
      <c r="A505" s="116" t="s">
        <v>1125</v>
      </c>
      <c r="B505" s="117"/>
      <c r="C505" s="118"/>
      <c r="D505" s="58"/>
      <c r="E505" s="127" t="str">
        <f>IF(ISBLANK(D505),"",INDEX(ΑΜΚ,MATCH(D505,Data!$F$2:$F$999,0),1))</f>
        <v/>
      </c>
      <c r="F505" s="58" t="str">
        <f t="shared" si="8"/>
        <v/>
      </c>
      <c r="G505" s="59"/>
    </row>
    <row r="506" spans="1:7" ht="14.25" customHeight="1" x14ac:dyDescent="0.35">
      <c r="A506" s="121" t="s">
        <v>1125</v>
      </c>
      <c r="B506" s="122"/>
      <c r="C506" s="123"/>
      <c r="D506" s="124"/>
      <c r="E506" s="125" t="str">
        <f>IF(ISBLANK(D506),"",INDEX(ΑΜΚ,MATCH(D506,Data!$F$2:$F$999,0),1))</f>
        <v/>
      </c>
      <c r="F506" s="124" t="str">
        <f t="shared" si="8"/>
        <v/>
      </c>
      <c r="G506" s="126"/>
    </row>
    <row r="507" spans="1:7" ht="14.25" customHeight="1" x14ac:dyDescent="0.35">
      <c r="A507" s="116" t="s">
        <v>1125</v>
      </c>
      <c r="B507" s="117"/>
      <c r="C507" s="118"/>
      <c r="D507" s="58"/>
      <c r="E507" s="127" t="str">
        <f>IF(ISBLANK(D507),"",INDEX(ΑΜΚ,MATCH(D507,Data!$F$2:$F$999,0),1))</f>
        <v/>
      </c>
      <c r="F507" s="58" t="str">
        <f t="shared" si="8"/>
        <v/>
      </c>
      <c r="G507" s="59"/>
    </row>
    <row r="508" spans="1:7" ht="14.25" customHeight="1" x14ac:dyDescent="0.35">
      <c r="A508" s="121" t="s">
        <v>1125</v>
      </c>
      <c r="B508" s="122"/>
      <c r="C508" s="123"/>
      <c r="D508" s="124"/>
      <c r="E508" s="125" t="str">
        <f>IF(ISBLANK(D508),"",INDEX(ΑΜΚ,MATCH(D508,Data!$F$2:$F$999,0),1))</f>
        <v/>
      </c>
      <c r="F508" s="124" t="str">
        <f t="shared" si="8"/>
        <v/>
      </c>
      <c r="G508" s="126"/>
    </row>
    <row r="509" spans="1:7" ht="14.25" customHeight="1" x14ac:dyDescent="0.35">
      <c r="A509" s="116" t="s">
        <v>1125</v>
      </c>
      <c r="B509" s="117"/>
      <c r="C509" s="118"/>
      <c r="D509" s="58"/>
      <c r="E509" s="127" t="str">
        <f>IF(ISBLANK(D509),"",INDEX(ΑΜΚ,MATCH(D509,Data!$F$2:$F$999,0),1))</f>
        <v/>
      </c>
      <c r="F509" s="58" t="str">
        <f t="shared" si="8"/>
        <v/>
      </c>
      <c r="G509" s="59"/>
    </row>
    <row r="510" spans="1:7" ht="14.25" customHeight="1" x14ac:dyDescent="0.35">
      <c r="A510" s="121" t="s">
        <v>1125</v>
      </c>
      <c r="B510" s="122"/>
      <c r="C510" s="123"/>
      <c r="D510" s="124"/>
      <c r="E510" s="125" t="str">
        <f>IF(ISBLANK(D510),"",INDEX(ΑΜΚ,MATCH(D510,Data!$F$2:$F$999,0),1))</f>
        <v/>
      </c>
      <c r="F510" s="124" t="str">
        <f t="shared" si="8"/>
        <v/>
      </c>
      <c r="G510" s="126"/>
    </row>
    <row r="511" spans="1:7" ht="14.25" customHeight="1" x14ac:dyDescent="0.35">
      <c r="A511" s="116" t="s">
        <v>1125</v>
      </c>
      <c r="B511" s="117"/>
      <c r="C511" s="118"/>
      <c r="D511" s="58"/>
      <c r="E511" s="127" t="str">
        <f>IF(ISBLANK(D511),"",INDEX(ΑΜΚ,MATCH(D511,Data!$F$2:$F$999,0),1))</f>
        <v/>
      </c>
      <c r="F511" s="58" t="str">
        <f t="shared" si="8"/>
        <v/>
      </c>
      <c r="G511" s="59"/>
    </row>
    <row r="512" spans="1:7" ht="14.25" customHeight="1" x14ac:dyDescent="0.35">
      <c r="A512" s="121" t="s">
        <v>1125</v>
      </c>
      <c r="B512" s="122"/>
      <c r="C512" s="123"/>
      <c r="D512" s="124"/>
      <c r="E512" s="125" t="str">
        <f>IF(ISBLANK(D512),"",INDEX(ΑΜΚ,MATCH(D512,Data!$F$2:$F$999,0),1))</f>
        <v/>
      </c>
      <c r="F512" s="124" t="str">
        <f t="shared" si="8"/>
        <v/>
      </c>
      <c r="G512" s="126"/>
    </row>
    <row r="513" spans="1:7" ht="14.25" customHeight="1" x14ac:dyDescent="0.35">
      <c r="A513" s="116" t="s">
        <v>1125</v>
      </c>
      <c r="B513" s="117"/>
      <c r="C513" s="118"/>
      <c r="D513" s="58"/>
      <c r="E513" s="127" t="str">
        <f>IF(ISBLANK(D513),"",INDEX(ΑΜΚ,MATCH(D513,Data!$F$2:$F$999,0),1))</f>
        <v/>
      </c>
      <c r="F513" s="58" t="str">
        <f t="shared" si="8"/>
        <v/>
      </c>
      <c r="G513" s="59"/>
    </row>
    <row r="514" spans="1:7" ht="14.25" customHeight="1" x14ac:dyDescent="0.35">
      <c r="A514" s="121" t="s">
        <v>1125</v>
      </c>
      <c r="B514" s="122"/>
      <c r="C514" s="123"/>
      <c r="D514" s="124"/>
      <c r="E514" s="125" t="str">
        <f>IF(ISBLANK(D514),"",INDEX(ΑΜΚ,MATCH(D514,Data!$F$2:$F$999,0),1))</f>
        <v/>
      </c>
      <c r="F514" s="124" t="str">
        <f t="shared" si="8"/>
        <v/>
      </c>
      <c r="G514" s="126"/>
    </row>
    <row r="515" spans="1:7" ht="14.25" customHeight="1" x14ac:dyDescent="0.35">
      <c r="A515" s="116" t="s">
        <v>1125</v>
      </c>
      <c r="B515" s="117"/>
      <c r="C515" s="118"/>
      <c r="D515" s="58"/>
      <c r="E515" s="127" t="str">
        <f>IF(ISBLANK(D515),"",INDEX(ΑΜΚ,MATCH(D515,Data!$F$2:$F$999,0),1))</f>
        <v/>
      </c>
      <c r="F515" s="58" t="str">
        <f t="shared" ref="F515:F578" si="9">IF(ISBLANK(C515),"",INDEX(ΚΩΔ_ΜΑΘΗΜ_ΑΙΣΘ_Γ2,MATCH(C515,ΜΑΘΗΜ_ΑΙΣΘ_Γ2,0)))</f>
        <v/>
      </c>
      <c r="G515" s="59"/>
    </row>
    <row r="516" spans="1:7" ht="14.25" customHeight="1" x14ac:dyDescent="0.35">
      <c r="A516" s="121" t="s">
        <v>1125</v>
      </c>
      <c r="B516" s="122"/>
      <c r="C516" s="123"/>
      <c r="D516" s="124"/>
      <c r="E516" s="125" t="str">
        <f>IF(ISBLANK(D516),"",INDEX(ΑΜΚ,MATCH(D516,Data!$F$2:$F$999,0),1))</f>
        <v/>
      </c>
      <c r="F516" s="124" t="str">
        <f t="shared" si="9"/>
        <v/>
      </c>
      <c r="G516" s="126"/>
    </row>
    <row r="517" spans="1:7" ht="14.25" customHeight="1" x14ac:dyDescent="0.35">
      <c r="A517" s="116" t="s">
        <v>1125</v>
      </c>
      <c r="B517" s="117"/>
      <c r="C517" s="118"/>
      <c r="D517" s="58"/>
      <c r="E517" s="127" t="str">
        <f>IF(ISBLANK(D517),"",INDEX(ΑΜΚ,MATCH(D517,Data!$F$2:$F$999,0),1))</f>
        <v/>
      </c>
      <c r="F517" s="58" t="str">
        <f t="shared" si="9"/>
        <v/>
      </c>
      <c r="G517" s="59"/>
    </row>
    <row r="518" spans="1:7" ht="14.25" customHeight="1" x14ac:dyDescent="0.35">
      <c r="A518" s="121" t="s">
        <v>1125</v>
      </c>
      <c r="B518" s="122"/>
      <c r="C518" s="123"/>
      <c r="D518" s="124"/>
      <c r="E518" s="125" t="str">
        <f>IF(ISBLANK(D518),"",INDEX(ΑΜΚ,MATCH(D518,Data!$F$2:$F$999,0),1))</f>
        <v/>
      </c>
      <c r="F518" s="124" t="str">
        <f t="shared" si="9"/>
        <v/>
      </c>
      <c r="G518" s="126"/>
    </row>
    <row r="519" spans="1:7" ht="14.25" customHeight="1" x14ac:dyDescent="0.35">
      <c r="A519" s="116" t="s">
        <v>1125</v>
      </c>
      <c r="B519" s="117"/>
      <c r="C519" s="118"/>
      <c r="D519" s="58"/>
      <c r="E519" s="127" t="str">
        <f>IF(ISBLANK(D519),"",INDEX(ΑΜΚ,MATCH(D519,Data!$F$2:$F$999,0),1))</f>
        <v/>
      </c>
      <c r="F519" s="58" t="str">
        <f t="shared" si="9"/>
        <v/>
      </c>
      <c r="G519" s="59"/>
    </row>
    <row r="520" spans="1:7" ht="14.25" customHeight="1" x14ac:dyDescent="0.35">
      <c r="A520" s="121" t="s">
        <v>1125</v>
      </c>
      <c r="B520" s="122"/>
      <c r="C520" s="123"/>
      <c r="D520" s="124"/>
      <c r="E520" s="125" t="str">
        <f>IF(ISBLANK(D520),"",INDEX(ΑΜΚ,MATCH(D520,Data!$F$2:$F$999,0),1))</f>
        <v/>
      </c>
      <c r="F520" s="124" t="str">
        <f t="shared" si="9"/>
        <v/>
      </c>
      <c r="G520" s="126"/>
    </row>
    <row r="521" spans="1:7" ht="14.25" customHeight="1" x14ac:dyDescent="0.35">
      <c r="A521" s="116" t="s">
        <v>1125</v>
      </c>
      <c r="B521" s="117"/>
      <c r="C521" s="118"/>
      <c r="D521" s="58"/>
      <c r="E521" s="127" t="str">
        <f>IF(ISBLANK(D521),"",INDEX(ΑΜΚ,MATCH(D521,Data!$F$2:$F$999,0),1))</f>
        <v/>
      </c>
      <c r="F521" s="58" t="str">
        <f t="shared" si="9"/>
        <v/>
      </c>
      <c r="G521" s="59"/>
    </row>
    <row r="522" spans="1:7" ht="14.25" customHeight="1" x14ac:dyDescent="0.35">
      <c r="A522" s="121" t="s">
        <v>1125</v>
      </c>
      <c r="B522" s="122"/>
      <c r="C522" s="123"/>
      <c r="D522" s="124"/>
      <c r="E522" s="125" t="str">
        <f>IF(ISBLANK(D522),"",INDEX(ΑΜΚ,MATCH(D522,Data!$F$2:$F$999,0),1))</f>
        <v/>
      </c>
      <c r="F522" s="124" t="str">
        <f t="shared" si="9"/>
        <v/>
      </c>
      <c r="G522" s="126"/>
    </row>
    <row r="523" spans="1:7" ht="14.25" customHeight="1" x14ac:dyDescent="0.35">
      <c r="A523" s="116" t="s">
        <v>1125</v>
      </c>
      <c r="B523" s="117"/>
      <c r="C523" s="118"/>
      <c r="D523" s="58"/>
      <c r="E523" s="127" t="str">
        <f>IF(ISBLANK(D523),"",INDEX(ΑΜΚ,MATCH(D523,Data!$F$2:$F$999,0),1))</f>
        <v/>
      </c>
      <c r="F523" s="58" t="str">
        <f t="shared" si="9"/>
        <v/>
      </c>
      <c r="G523" s="59"/>
    </row>
    <row r="524" spans="1:7" ht="14.25" customHeight="1" x14ac:dyDescent="0.35">
      <c r="A524" s="121" t="s">
        <v>1125</v>
      </c>
      <c r="B524" s="122"/>
      <c r="C524" s="123"/>
      <c r="D524" s="124"/>
      <c r="E524" s="125" t="str">
        <f>IF(ISBLANK(D524),"",INDEX(ΑΜΚ,MATCH(D524,Data!$F$2:$F$999,0),1))</f>
        <v/>
      </c>
      <c r="F524" s="124" t="str">
        <f t="shared" si="9"/>
        <v/>
      </c>
      <c r="G524" s="126"/>
    </row>
    <row r="525" spans="1:7" ht="14.25" customHeight="1" x14ac:dyDescent="0.35">
      <c r="A525" s="116" t="s">
        <v>1125</v>
      </c>
      <c r="B525" s="117"/>
      <c r="C525" s="118"/>
      <c r="D525" s="58"/>
      <c r="E525" s="127" t="str">
        <f>IF(ISBLANK(D525),"",INDEX(ΑΜΚ,MATCH(D525,Data!$F$2:$F$999,0),1))</f>
        <v/>
      </c>
      <c r="F525" s="58" t="str">
        <f t="shared" si="9"/>
        <v/>
      </c>
      <c r="G525" s="59"/>
    </row>
    <row r="526" spans="1:7" ht="14.25" customHeight="1" x14ac:dyDescent="0.35">
      <c r="A526" s="121" t="s">
        <v>1125</v>
      </c>
      <c r="B526" s="122"/>
      <c r="C526" s="123"/>
      <c r="D526" s="124"/>
      <c r="E526" s="125" t="str">
        <f>IF(ISBLANK(D526),"",INDEX(ΑΜΚ,MATCH(D526,Data!$F$2:$F$999,0),1))</f>
        <v/>
      </c>
      <c r="F526" s="124" t="str">
        <f t="shared" si="9"/>
        <v/>
      </c>
      <c r="G526" s="126"/>
    </row>
    <row r="527" spans="1:7" ht="14.25" customHeight="1" x14ac:dyDescent="0.35">
      <c r="A527" s="116" t="s">
        <v>1125</v>
      </c>
      <c r="B527" s="117"/>
      <c r="C527" s="118"/>
      <c r="D527" s="58"/>
      <c r="E527" s="127" t="str">
        <f>IF(ISBLANK(D527),"",INDEX(ΑΜΚ,MATCH(D527,Data!$F$2:$F$999,0),1))</f>
        <v/>
      </c>
      <c r="F527" s="58" t="str">
        <f t="shared" si="9"/>
        <v/>
      </c>
      <c r="G527" s="59"/>
    </row>
    <row r="528" spans="1:7" ht="14.25" customHeight="1" x14ac:dyDescent="0.35">
      <c r="A528" s="121" t="s">
        <v>1125</v>
      </c>
      <c r="B528" s="122"/>
      <c r="C528" s="123"/>
      <c r="D528" s="124"/>
      <c r="E528" s="125" t="str">
        <f>IF(ISBLANK(D528),"",INDEX(ΑΜΚ,MATCH(D528,Data!$F$2:$F$999,0),1))</f>
        <v/>
      </c>
      <c r="F528" s="124" t="str">
        <f t="shared" si="9"/>
        <v/>
      </c>
      <c r="G528" s="126"/>
    </row>
    <row r="529" spans="1:7" ht="14.25" customHeight="1" x14ac:dyDescent="0.35">
      <c r="A529" s="116" t="s">
        <v>1125</v>
      </c>
      <c r="B529" s="117"/>
      <c r="C529" s="118"/>
      <c r="D529" s="58"/>
      <c r="E529" s="127" t="str">
        <f>IF(ISBLANK(D529),"",INDEX(ΑΜΚ,MATCH(D529,Data!$F$2:$F$999,0),1))</f>
        <v/>
      </c>
      <c r="F529" s="58" t="str">
        <f t="shared" si="9"/>
        <v/>
      </c>
      <c r="G529" s="59"/>
    </row>
    <row r="530" spans="1:7" ht="14.25" customHeight="1" x14ac:dyDescent="0.35">
      <c r="A530" s="121" t="s">
        <v>1125</v>
      </c>
      <c r="B530" s="122"/>
      <c r="C530" s="123"/>
      <c r="D530" s="124"/>
      <c r="E530" s="125" t="str">
        <f>IF(ISBLANK(D530),"",INDEX(ΑΜΚ,MATCH(D530,Data!$F$2:$F$999,0),1))</f>
        <v/>
      </c>
      <c r="F530" s="124" t="str">
        <f t="shared" si="9"/>
        <v/>
      </c>
      <c r="G530" s="126"/>
    </row>
    <row r="531" spans="1:7" ht="14.25" customHeight="1" x14ac:dyDescent="0.35">
      <c r="A531" s="116" t="s">
        <v>1125</v>
      </c>
      <c r="B531" s="117"/>
      <c r="C531" s="118"/>
      <c r="D531" s="58"/>
      <c r="E531" s="127" t="str">
        <f>IF(ISBLANK(D531),"",INDEX(ΑΜΚ,MATCH(D531,Data!$F$2:$F$999,0),1))</f>
        <v/>
      </c>
      <c r="F531" s="58" t="str">
        <f t="shared" si="9"/>
        <v/>
      </c>
      <c r="G531" s="59"/>
    </row>
    <row r="532" spans="1:7" ht="14.25" customHeight="1" x14ac:dyDescent="0.35">
      <c r="A532" s="121" t="s">
        <v>1125</v>
      </c>
      <c r="B532" s="122"/>
      <c r="C532" s="123"/>
      <c r="D532" s="124"/>
      <c r="E532" s="125" t="str">
        <f>IF(ISBLANK(D532),"",INDEX(ΑΜΚ,MATCH(D532,Data!$F$2:$F$999,0),1))</f>
        <v/>
      </c>
      <c r="F532" s="124" t="str">
        <f t="shared" si="9"/>
        <v/>
      </c>
      <c r="G532" s="126"/>
    </row>
    <row r="533" spans="1:7" ht="14.25" customHeight="1" x14ac:dyDescent="0.35">
      <c r="A533" s="116" t="s">
        <v>1125</v>
      </c>
      <c r="B533" s="117"/>
      <c r="C533" s="118"/>
      <c r="D533" s="58"/>
      <c r="E533" s="127" t="str">
        <f>IF(ISBLANK(D533),"",INDEX(ΑΜΚ,MATCH(D533,Data!$F$2:$F$999,0),1))</f>
        <v/>
      </c>
      <c r="F533" s="58" t="str">
        <f t="shared" si="9"/>
        <v/>
      </c>
      <c r="G533" s="59"/>
    </row>
    <row r="534" spans="1:7" ht="14.25" customHeight="1" x14ac:dyDescent="0.35">
      <c r="A534" s="121" t="s">
        <v>1125</v>
      </c>
      <c r="B534" s="122"/>
      <c r="C534" s="123"/>
      <c r="D534" s="124"/>
      <c r="E534" s="125" t="str">
        <f>IF(ISBLANK(D534),"",INDEX(ΑΜΚ,MATCH(D534,Data!$F$2:$F$999,0),1))</f>
        <v/>
      </c>
      <c r="F534" s="124" t="str">
        <f t="shared" si="9"/>
        <v/>
      </c>
      <c r="G534" s="126"/>
    </row>
    <row r="535" spans="1:7" ht="14.25" customHeight="1" x14ac:dyDescent="0.35">
      <c r="A535" s="116" t="s">
        <v>1125</v>
      </c>
      <c r="B535" s="117"/>
      <c r="C535" s="118"/>
      <c r="D535" s="58"/>
      <c r="E535" s="127" t="str">
        <f>IF(ISBLANK(D535),"",INDEX(ΑΜΚ,MATCH(D535,Data!$F$2:$F$999,0),1))</f>
        <v/>
      </c>
      <c r="F535" s="58" t="str">
        <f t="shared" si="9"/>
        <v/>
      </c>
      <c r="G535" s="59"/>
    </row>
    <row r="536" spans="1:7" ht="14.25" customHeight="1" x14ac:dyDescent="0.35">
      <c r="A536" s="121" t="s">
        <v>1125</v>
      </c>
      <c r="B536" s="122"/>
      <c r="C536" s="123"/>
      <c r="D536" s="124"/>
      <c r="E536" s="125" t="str">
        <f>IF(ISBLANK(D536),"",INDEX(ΑΜΚ,MATCH(D536,Data!$F$2:$F$999,0),1))</f>
        <v/>
      </c>
      <c r="F536" s="124" t="str">
        <f t="shared" si="9"/>
        <v/>
      </c>
      <c r="G536" s="126"/>
    </row>
    <row r="537" spans="1:7" ht="14.25" customHeight="1" x14ac:dyDescent="0.35">
      <c r="A537" s="116" t="s">
        <v>1125</v>
      </c>
      <c r="B537" s="117"/>
      <c r="C537" s="118"/>
      <c r="D537" s="58"/>
      <c r="E537" s="127" t="str">
        <f>IF(ISBLANK(D537),"",INDEX(ΑΜΚ,MATCH(D537,Data!$F$2:$F$999,0),1))</f>
        <v/>
      </c>
      <c r="F537" s="58" t="str">
        <f t="shared" si="9"/>
        <v/>
      </c>
      <c r="G537" s="59"/>
    </row>
    <row r="538" spans="1:7" ht="14.25" customHeight="1" x14ac:dyDescent="0.35">
      <c r="A538" s="121" t="s">
        <v>1125</v>
      </c>
      <c r="B538" s="122"/>
      <c r="C538" s="123"/>
      <c r="D538" s="124"/>
      <c r="E538" s="125" t="str">
        <f>IF(ISBLANK(D538),"",INDEX(ΑΜΚ,MATCH(D538,Data!$F$2:$F$999,0),1))</f>
        <v/>
      </c>
      <c r="F538" s="124" t="str">
        <f t="shared" si="9"/>
        <v/>
      </c>
      <c r="G538" s="126"/>
    </row>
    <row r="539" spans="1:7" ht="14.25" customHeight="1" x14ac:dyDescent="0.35">
      <c r="A539" s="116" t="s">
        <v>1125</v>
      </c>
      <c r="B539" s="117"/>
      <c r="C539" s="118"/>
      <c r="D539" s="58"/>
      <c r="E539" s="127" t="str">
        <f>IF(ISBLANK(D539),"",INDEX(ΑΜΚ,MATCH(D539,Data!$F$2:$F$999,0),1))</f>
        <v/>
      </c>
      <c r="F539" s="58" t="str">
        <f t="shared" si="9"/>
        <v/>
      </c>
      <c r="G539" s="59"/>
    </row>
    <row r="540" spans="1:7" ht="14.25" customHeight="1" x14ac:dyDescent="0.35">
      <c r="A540" s="121" t="s">
        <v>1125</v>
      </c>
      <c r="B540" s="122"/>
      <c r="C540" s="123"/>
      <c r="D540" s="124"/>
      <c r="E540" s="125" t="str">
        <f>IF(ISBLANK(D540),"",INDEX(ΑΜΚ,MATCH(D540,Data!$F$2:$F$999,0),1))</f>
        <v/>
      </c>
      <c r="F540" s="124" t="str">
        <f t="shared" si="9"/>
        <v/>
      </c>
      <c r="G540" s="126"/>
    </row>
    <row r="541" spans="1:7" ht="14.25" customHeight="1" x14ac:dyDescent="0.35">
      <c r="A541" s="116" t="s">
        <v>1125</v>
      </c>
      <c r="B541" s="117"/>
      <c r="C541" s="118"/>
      <c r="D541" s="58"/>
      <c r="E541" s="127" t="str">
        <f>IF(ISBLANK(D541),"",INDEX(ΑΜΚ,MATCH(D541,Data!$F$2:$F$999,0),1))</f>
        <v/>
      </c>
      <c r="F541" s="58" t="str">
        <f t="shared" si="9"/>
        <v/>
      </c>
      <c r="G541" s="59"/>
    </row>
    <row r="542" spans="1:7" ht="14.25" customHeight="1" x14ac:dyDescent="0.35">
      <c r="A542" s="121" t="s">
        <v>1125</v>
      </c>
      <c r="B542" s="122"/>
      <c r="C542" s="123"/>
      <c r="D542" s="124"/>
      <c r="E542" s="125" t="str">
        <f>IF(ISBLANK(D542),"",INDEX(ΑΜΚ,MATCH(D542,Data!$F$2:$F$999,0),1))</f>
        <v/>
      </c>
      <c r="F542" s="124" t="str">
        <f t="shared" si="9"/>
        <v/>
      </c>
      <c r="G542" s="126"/>
    </row>
    <row r="543" spans="1:7" ht="14.25" customHeight="1" x14ac:dyDescent="0.35">
      <c r="A543" s="116" t="s">
        <v>1125</v>
      </c>
      <c r="B543" s="117"/>
      <c r="C543" s="118"/>
      <c r="D543" s="58"/>
      <c r="E543" s="127" t="str">
        <f>IF(ISBLANK(D543),"",INDEX(ΑΜΚ,MATCH(D543,Data!$F$2:$F$999,0),1))</f>
        <v/>
      </c>
      <c r="F543" s="58" t="str">
        <f t="shared" si="9"/>
        <v/>
      </c>
      <c r="G543" s="59"/>
    </row>
    <row r="544" spans="1:7" ht="14.25" customHeight="1" x14ac:dyDescent="0.35">
      <c r="A544" s="121" t="s">
        <v>1125</v>
      </c>
      <c r="B544" s="122"/>
      <c r="C544" s="123"/>
      <c r="D544" s="124"/>
      <c r="E544" s="125" t="str">
        <f>IF(ISBLANK(D544),"",INDEX(ΑΜΚ,MATCH(D544,Data!$F$2:$F$999,0),1))</f>
        <v/>
      </c>
      <c r="F544" s="124" t="str">
        <f t="shared" si="9"/>
        <v/>
      </c>
      <c r="G544" s="126"/>
    </row>
    <row r="545" spans="1:7" ht="14.25" customHeight="1" x14ac:dyDescent="0.35">
      <c r="A545" s="116" t="s">
        <v>1125</v>
      </c>
      <c r="B545" s="117"/>
      <c r="C545" s="118"/>
      <c r="D545" s="58"/>
      <c r="E545" s="127" t="str">
        <f>IF(ISBLANK(D545),"",INDEX(ΑΜΚ,MATCH(D545,Data!$F$2:$F$999,0),1))</f>
        <v/>
      </c>
      <c r="F545" s="58" t="str">
        <f t="shared" si="9"/>
        <v/>
      </c>
      <c r="G545" s="59"/>
    </row>
    <row r="546" spans="1:7" ht="14.25" customHeight="1" x14ac:dyDescent="0.35">
      <c r="A546" s="121" t="s">
        <v>1125</v>
      </c>
      <c r="B546" s="122"/>
      <c r="C546" s="123"/>
      <c r="D546" s="124"/>
      <c r="E546" s="125" t="str">
        <f>IF(ISBLANK(D546),"",INDEX(ΑΜΚ,MATCH(D546,Data!$F$2:$F$999,0),1))</f>
        <v/>
      </c>
      <c r="F546" s="124" t="str">
        <f t="shared" si="9"/>
        <v/>
      </c>
      <c r="G546" s="126"/>
    </row>
    <row r="547" spans="1:7" ht="14.25" customHeight="1" x14ac:dyDescent="0.35">
      <c r="A547" s="116" t="s">
        <v>1125</v>
      </c>
      <c r="B547" s="117"/>
      <c r="C547" s="118"/>
      <c r="D547" s="58"/>
      <c r="E547" s="127" t="str">
        <f>IF(ISBLANK(D547),"",INDEX(ΑΜΚ,MATCH(D547,Data!$F$2:$F$999,0),1))</f>
        <v/>
      </c>
      <c r="F547" s="58" t="str">
        <f t="shared" si="9"/>
        <v/>
      </c>
      <c r="G547" s="59"/>
    </row>
    <row r="548" spans="1:7" ht="14.25" customHeight="1" x14ac:dyDescent="0.35">
      <c r="A548" s="121" t="s">
        <v>1125</v>
      </c>
      <c r="B548" s="122"/>
      <c r="C548" s="123"/>
      <c r="D548" s="124"/>
      <c r="E548" s="125" t="str">
        <f>IF(ISBLANK(D548),"",INDEX(ΑΜΚ,MATCH(D548,Data!$F$2:$F$999,0),1))</f>
        <v/>
      </c>
      <c r="F548" s="124" t="str">
        <f t="shared" si="9"/>
        <v/>
      </c>
      <c r="G548" s="126"/>
    </row>
    <row r="549" spans="1:7" ht="14.25" customHeight="1" x14ac:dyDescent="0.35">
      <c r="A549" s="116" t="s">
        <v>1125</v>
      </c>
      <c r="B549" s="117"/>
      <c r="C549" s="118"/>
      <c r="D549" s="58"/>
      <c r="E549" s="127" t="str">
        <f>IF(ISBLANK(D549),"",INDEX(ΑΜΚ,MATCH(D549,Data!$F$2:$F$999,0),1))</f>
        <v/>
      </c>
      <c r="F549" s="58" t="str">
        <f t="shared" si="9"/>
        <v/>
      </c>
      <c r="G549" s="59"/>
    </row>
    <row r="550" spans="1:7" ht="14.25" customHeight="1" x14ac:dyDescent="0.35">
      <c r="A550" s="121" t="s">
        <v>1125</v>
      </c>
      <c r="B550" s="122"/>
      <c r="C550" s="123"/>
      <c r="D550" s="124"/>
      <c r="E550" s="125" t="str">
        <f>IF(ISBLANK(D550),"",INDEX(ΑΜΚ,MATCH(D550,Data!$F$2:$F$999,0),1))</f>
        <v/>
      </c>
      <c r="F550" s="124" t="str">
        <f t="shared" si="9"/>
        <v/>
      </c>
      <c r="G550" s="126"/>
    </row>
    <row r="551" spans="1:7" ht="14.25" customHeight="1" x14ac:dyDescent="0.35">
      <c r="A551" s="116" t="s">
        <v>1125</v>
      </c>
      <c r="B551" s="117"/>
      <c r="C551" s="118"/>
      <c r="D551" s="58"/>
      <c r="E551" s="127" t="str">
        <f>IF(ISBLANK(D551),"",INDEX(ΑΜΚ,MATCH(D551,Data!$F$2:$F$999,0),1))</f>
        <v/>
      </c>
      <c r="F551" s="58" t="str">
        <f t="shared" si="9"/>
        <v/>
      </c>
      <c r="G551" s="59"/>
    </row>
    <row r="552" spans="1:7" ht="14.25" customHeight="1" x14ac:dyDescent="0.35">
      <c r="A552" s="121" t="s">
        <v>1125</v>
      </c>
      <c r="B552" s="122"/>
      <c r="C552" s="123"/>
      <c r="D552" s="124"/>
      <c r="E552" s="125" t="str">
        <f>IF(ISBLANK(D552),"",INDEX(ΑΜΚ,MATCH(D552,Data!$F$2:$F$999,0),1))</f>
        <v/>
      </c>
      <c r="F552" s="124" t="str">
        <f t="shared" si="9"/>
        <v/>
      </c>
      <c r="G552" s="126"/>
    </row>
    <row r="553" spans="1:7" ht="14.25" customHeight="1" x14ac:dyDescent="0.35">
      <c r="A553" s="116" t="s">
        <v>1125</v>
      </c>
      <c r="B553" s="117"/>
      <c r="C553" s="118"/>
      <c r="D553" s="58"/>
      <c r="E553" s="127" t="str">
        <f>IF(ISBLANK(D553),"",INDEX(ΑΜΚ,MATCH(D553,Data!$F$2:$F$999,0),1))</f>
        <v/>
      </c>
      <c r="F553" s="58" t="str">
        <f t="shared" si="9"/>
        <v/>
      </c>
      <c r="G553" s="59"/>
    </row>
    <row r="554" spans="1:7" ht="14.25" customHeight="1" x14ac:dyDescent="0.35">
      <c r="A554" s="121" t="s">
        <v>1125</v>
      </c>
      <c r="B554" s="122"/>
      <c r="C554" s="123"/>
      <c r="D554" s="124"/>
      <c r="E554" s="125" t="str">
        <f>IF(ISBLANK(D554),"",INDEX(ΑΜΚ,MATCH(D554,Data!$F$2:$F$999,0),1))</f>
        <v/>
      </c>
      <c r="F554" s="124" t="str">
        <f t="shared" si="9"/>
        <v/>
      </c>
      <c r="G554" s="126"/>
    </row>
    <row r="555" spans="1:7" ht="14.25" customHeight="1" x14ac:dyDescent="0.35">
      <c r="A555" s="116" t="s">
        <v>1125</v>
      </c>
      <c r="B555" s="117"/>
      <c r="C555" s="118"/>
      <c r="D555" s="58"/>
      <c r="E555" s="127" t="str">
        <f>IF(ISBLANK(D555),"",INDEX(ΑΜΚ,MATCH(D555,Data!$F$2:$F$999,0),1))</f>
        <v/>
      </c>
      <c r="F555" s="58" t="str">
        <f t="shared" si="9"/>
        <v/>
      </c>
      <c r="G555" s="59"/>
    </row>
    <row r="556" spans="1:7" ht="14.25" customHeight="1" x14ac:dyDescent="0.35">
      <c r="A556" s="121" t="s">
        <v>1125</v>
      </c>
      <c r="B556" s="122"/>
      <c r="C556" s="123"/>
      <c r="D556" s="124"/>
      <c r="E556" s="125" t="str">
        <f>IF(ISBLANK(D556),"",INDEX(ΑΜΚ,MATCH(D556,Data!$F$2:$F$999,0),1))</f>
        <v/>
      </c>
      <c r="F556" s="124" t="str">
        <f t="shared" si="9"/>
        <v/>
      </c>
      <c r="G556" s="126"/>
    </row>
    <row r="557" spans="1:7" ht="14.25" customHeight="1" x14ac:dyDescent="0.35">
      <c r="A557" s="116" t="s">
        <v>1125</v>
      </c>
      <c r="B557" s="117"/>
      <c r="C557" s="118"/>
      <c r="D557" s="58"/>
      <c r="E557" s="127" t="str">
        <f>IF(ISBLANK(D557),"",INDEX(ΑΜΚ,MATCH(D557,Data!$F$2:$F$999,0),1))</f>
        <v/>
      </c>
      <c r="F557" s="58" t="str">
        <f t="shared" si="9"/>
        <v/>
      </c>
      <c r="G557" s="59"/>
    </row>
    <row r="558" spans="1:7" ht="14.25" customHeight="1" x14ac:dyDescent="0.35">
      <c r="A558" s="121" t="s">
        <v>1125</v>
      </c>
      <c r="B558" s="122"/>
      <c r="C558" s="123"/>
      <c r="D558" s="124"/>
      <c r="E558" s="125" t="str">
        <f>IF(ISBLANK(D558),"",INDEX(ΑΜΚ,MATCH(D558,Data!$F$2:$F$999,0),1))</f>
        <v/>
      </c>
      <c r="F558" s="124" t="str">
        <f t="shared" si="9"/>
        <v/>
      </c>
      <c r="G558" s="126"/>
    </row>
    <row r="559" spans="1:7" ht="14.25" customHeight="1" x14ac:dyDescent="0.35">
      <c r="A559" s="116" t="s">
        <v>1125</v>
      </c>
      <c r="B559" s="117"/>
      <c r="C559" s="118"/>
      <c r="D559" s="58"/>
      <c r="E559" s="127" t="str">
        <f>IF(ISBLANK(D559),"",INDEX(ΑΜΚ,MATCH(D559,Data!$F$2:$F$999,0),1))</f>
        <v/>
      </c>
      <c r="F559" s="58" t="str">
        <f t="shared" si="9"/>
        <v/>
      </c>
      <c r="G559" s="59"/>
    </row>
    <row r="560" spans="1:7" ht="14.25" customHeight="1" x14ac:dyDescent="0.35">
      <c r="A560" s="121" t="s">
        <v>1125</v>
      </c>
      <c r="B560" s="122"/>
      <c r="C560" s="123"/>
      <c r="D560" s="124"/>
      <c r="E560" s="125" t="str">
        <f>IF(ISBLANK(D560),"",INDEX(ΑΜΚ,MATCH(D560,Data!$F$2:$F$999,0),1))</f>
        <v/>
      </c>
      <c r="F560" s="124" t="str">
        <f t="shared" si="9"/>
        <v/>
      </c>
      <c r="G560" s="126"/>
    </row>
    <row r="561" spans="1:7" ht="14.25" customHeight="1" x14ac:dyDescent="0.35">
      <c r="A561" s="116" t="s">
        <v>1125</v>
      </c>
      <c r="B561" s="117"/>
      <c r="C561" s="118"/>
      <c r="D561" s="58"/>
      <c r="E561" s="127" t="str">
        <f>IF(ISBLANK(D561),"",INDEX(ΑΜΚ,MATCH(D561,Data!$F$2:$F$999,0),1))</f>
        <v/>
      </c>
      <c r="F561" s="58" t="str">
        <f t="shared" si="9"/>
        <v/>
      </c>
      <c r="G561" s="59"/>
    </row>
    <row r="562" spans="1:7" ht="14.25" customHeight="1" x14ac:dyDescent="0.35">
      <c r="A562" s="121" t="s">
        <v>1125</v>
      </c>
      <c r="B562" s="122"/>
      <c r="C562" s="123"/>
      <c r="D562" s="124"/>
      <c r="E562" s="125" t="str">
        <f>IF(ISBLANK(D562),"",INDEX(ΑΜΚ,MATCH(D562,Data!$F$2:$F$999,0),1))</f>
        <v/>
      </c>
      <c r="F562" s="124" t="str">
        <f t="shared" si="9"/>
        <v/>
      </c>
      <c r="G562" s="126"/>
    </row>
    <row r="563" spans="1:7" ht="14.25" customHeight="1" x14ac:dyDescent="0.35">
      <c r="A563" s="116" t="s">
        <v>1125</v>
      </c>
      <c r="B563" s="117"/>
      <c r="C563" s="118"/>
      <c r="D563" s="58"/>
      <c r="E563" s="127" t="str">
        <f>IF(ISBLANK(D563),"",INDEX(ΑΜΚ,MATCH(D563,Data!$F$2:$F$999,0),1))</f>
        <v/>
      </c>
      <c r="F563" s="58" t="str">
        <f t="shared" si="9"/>
        <v/>
      </c>
      <c r="G563" s="59"/>
    </row>
    <row r="564" spans="1:7" ht="14.25" customHeight="1" x14ac:dyDescent="0.35">
      <c r="A564" s="121" t="s">
        <v>1125</v>
      </c>
      <c r="B564" s="122"/>
      <c r="C564" s="123"/>
      <c r="D564" s="124"/>
      <c r="E564" s="125" t="str">
        <f>IF(ISBLANK(D564),"",INDEX(ΑΜΚ,MATCH(D564,Data!$F$2:$F$999,0),1))</f>
        <v/>
      </c>
      <c r="F564" s="124" t="str">
        <f t="shared" si="9"/>
        <v/>
      </c>
      <c r="G564" s="126"/>
    </row>
    <row r="565" spans="1:7" ht="14.25" customHeight="1" x14ac:dyDescent="0.35">
      <c r="A565" s="116" t="s">
        <v>1125</v>
      </c>
      <c r="B565" s="117"/>
      <c r="C565" s="118"/>
      <c r="D565" s="58"/>
      <c r="E565" s="127" t="str">
        <f>IF(ISBLANK(D565),"",INDEX(ΑΜΚ,MATCH(D565,Data!$F$2:$F$999,0),1))</f>
        <v/>
      </c>
      <c r="F565" s="58" t="str">
        <f t="shared" si="9"/>
        <v/>
      </c>
      <c r="G565" s="59"/>
    </row>
    <row r="566" spans="1:7" ht="14.25" customHeight="1" x14ac:dyDescent="0.35">
      <c r="A566" s="121" t="s">
        <v>1125</v>
      </c>
      <c r="B566" s="122"/>
      <c r="C566" s="123"/>
      <c r="D566" s="124"/>
      <c r="E566" s="125" t="str">
        <f>IF(ISBLANK(D566),"",INDEX(ΑΜΚ,MATCH(D566,Data!$F$2:$F$999,0),1))</f>
        <v/>
      </c>
      <c r="F566" s="124" t="str">
        <f t="shared" si="9"/>
        <v/>
      </c>
      <c r="G566" s="126"/>
    </row>
    <row r="567" spans="1:7" ht="14.25" customHeight="1" x14ac:dyDescent="0.35">
      <c r="A567" s="116" t="s">
        <v>1125</v>
      </c>
      <c r="B567" s="117"/>
      <c r="C567" s="118"/>
      <c r="D567" s="58"/>
      <c r="E567" s="127" t="str">
        <f>IF(ISBLANK(D567),"",INDEX(ΑΜΚ,MATCH(D567,Data!$F$2:$F$999,0),1))</f>
        <v/>
      </c>
      <c r="F567" s="58" t="str">
        <f t="shared" si="9"/>
        <v/>
      </c>
      <c r="G567" s="59"/>
    </row>
    <row r="568" spans="1:7" ht="14.25" customHeight="1" x14ac:dyDescent="0.35">
      <c r="A568" s="121" t="s">
        <v>1125</v>
      </c>
      <c r="B568" s="122"/>
      <c r="C568" s="123"/>
      <c r="D568" s="124"/>
      <c r="E568" s="125" t="str">
        <f>IF(ISBLANK(D568),"",INDEX(ΑΜΚ,MATCH(D568,Data!$F$2:$F$999,0),1))</f>
        <v/>
      </c>
      <c r="F568" s="124" t="str">
        <f t="shared" si="9"/>
        <v/>
      </c>
      <c r="G568" s="126"/>
    </row>
    <row r="569" spans="1:7" ht="14.25" customHeight="1" x14ac:dyDescent="0.35">
      <c r="A569" s="116" t="s">
        <v>1125</v>
      </c>
      <c r="B569" s="117"/>
      <c r="C569" s="118"/>
      <c r="D569" s="58"/>
      <c r="E569" s="127" t="str">
        <f>IF(ISBLANK(D569),"",INDEX(ΑΜΚ,MATCH(D569,Data!$F$2:$F$999,0),1))</f>
        <v/>
      </c>
      <c r="F569" s="58" t="str">
        <f t="shared" si="9"/>
        <v/>
      </c>
      <c r="G569" s="59"/>
    </row>
    <row r="570" spans="1:7" ht="14.25" customHeight="1" x14ac:dyDescent="0.35">
      <c r="A570" s="121" t="s">
        <v>1125</v>
      </c>
      <c r="B570" s="122"/>
      <c r="C570" s="123"/>
      <c r="D570" s="124"/>
      <c r="E570" s="125" t="str">
        <f>IF(ISBLANK(D570),"",INDEX(ΑΜΚ,MATCH(D570,Data!$F$2:$F$999,0),1))</f>
        <v/>
      </c>
      <c r="F570" s="124" t="str">
        <f t="shared" si="9"/>
        <v/>
      </c>
      <c r="G570" s="126"/>
    </row>
    <row r="571" spans="1:7" ht="14.25" customHeight="1" x14ac:dyDescent="0.35">
      <c r="A571" s="116" t="s">
        <v>1125</v>
      </c>
      <c r="B571" s="117"/>
      <c r="C571" s="118"/>
      <c r="D571" s="58"/>
      <c r="E571" s="127" t="str">
        <f>IF(ISBLANK(D571),"",INDEX(ΑΜΚ,MATCH(D571,Data!$F$2:$F$999,0),1))</f>
        <v/>
      </c>
      <c r="F571" s="58" t="str">
        <f t="shared" si="9"/>
        <v/>
      </c>
      <c r="G571" s="59"/>
    </row>
    <row r="572" spans="1:7" ht="14.25" customHeight="1" x14ac:dyDescent="0.35">
      <c r="A572" s="121" t="s">
        <v>1125</v>
      </c>
      <c r="B572" s="122"/>
      <c r="C572" s="123"/>
      <c r="D572" s="124"/>
      <c r="E572" s="125" t="str">
        <f>IF(ISBLANK(D572),"",INDEX(ΑΜΚ,MATCH(D572,Data!$F$2:$F$999,0),1))</f>
        <v/>
      </c>
      <c r="F572" s="124" t="str">
        <f t="shared" si="9"/>
        <v/>
      </c>
      <c r="G572" s="126"/>
    </row>
    <row r="573" spans="1:7" ht="14.25" customHeight="1" x14ac:dyDescent="0.35">
      <c r="A573" s="116" t="s">
        <v>1125</v>
      </c>
      <c r="B573" s="117"/>
      <c r="C573" s="118"/>
      <c r="D573" s="58"/>
      <c r="E573" s="127" t="str">
        <f>IF(ISBLANK(D573),"",INDEX(ΑΜΚ,MATCH(D573,Data!$F$2:$F$999,0),1))</f>
        <v/>
      </c>
      <c r="F573" s="58" t="str">
        <f t="shared" si="9"/>
        <v/>
      </c>
      <c r="G573" s="59"/>
    </row>
    <row r="574" spans="1:7" ht="14.25" customHeight="1" x14ac:dyDescent="0.35">
      <c r="A574" s="121" t="s">
        <v>1125</v>
      </c>
      <c r="B574" s="122"/>
      <c r="C574" s="123"/>
      <c r="D574" s="124"/>
      <c r="E574" s="125" t="str">
        <f>IF(ISBLANK(D574),"",INDEX(ΑΜΚ,MATCH(D574,Data!$F$2:$F$999,0),1))</f>
        <v/>
      </c>
      <c r="F574" s="124" t="str">
        <f t="shared" si="9"/>
        <v/>
      </c>
      <c r="G574" s="126"/>
    </row>
    <row r="575" spans="1:7" ht="14.25" customHeight="1" x14ac:dyDescent="0.35">
      <c r="A575" s="116" t="s">
        <v>1125</v>
      </c>
      <c r="B575" s="117"/>
      <c r="C575" s="118"/>
      <c r="D575" s="58"/>
      <c r="E575" s="127" t="str">
        <f>IF(ISBLANK(D575),"",INDEX(ΑΜΚ,MATCH(D575,Data!$F$2:$F$999,0),1))</f>
        <v/>
      </c>
      <c r="F575" s="58" t="str">
        <f t="shared" si="9"/>
        <v/>
      </c>
      <c r="G575" s="59"/>
    </row>
    <row r="576" spans="1:7" ht="14.25" customHeight="1" x14ac:dyDescent="0.35">
      <c r="A576" s="121" t="s">
        <v>1125</v>
      </c>
      <c r="B576" s="122"/>
      <c r="C576" s="123"/>
      <c r="D576" s="124"/>
      <c r="E576" s="125" t="str">
        <f>IF(ISBLANK(D576),"",INDEX(ΑΜΚ,MATCH(D576,Data!$F$2:$F$999,0),1))</f>
        <v/>
      </c>
      <c r="F576" s="124" t="str">
        <f t="shared" si="9"/>
        <v/>
      </c>
      <c r="G576" s="126"/>
    </row>
    <row r="577" spans="1:7" ht="14.25" customHeight="1" x14ac:dyDescent="0.35">
      <c r="A577" s="116" t="s">
        <v>1125</v>
      </c>
      <c r="B577" s="117"/>
      <c r="C577" s="118"/>
      <c r="D577" s="58"/>
      <c r="E577" s="127" t="str">
        <f>IF(ISBLANK(D577),"",INDEX(ΑΜΚ,MATCH(D577,Data!$F$2:$F$999,0),1))</f>
        <v/>
      </c>
      <c r="F577" s="58" t="str">
        <f t="shared" si="9"/>
        <v/>
      </c>
      <c r="G577" s="59"/>
    </row>
    <row r="578" spans="1:7" ht="14.25" customHeight="1" x14ac:dyDescent="0.35">
      <c r="A578" s="121" t="s">
        <v>1125</v>
      </c>
      <c r="B578" s="122"/>
      <c r="C578" s="123"/>
      <c r="D578" s="124"/>
      <c r="E578" s="125" t="str">
        <f>IF(ISBLANK(D578),"",INDEX(ΑΜΚ,MATCH(D578,Data!$F$2:$F$999,0),1))</f>
        <v/>
      </c>
      <c r="F578" s="124" t="str">
        <f t="shared" si="9"/>
        <v/>
      </c>
      <c r="G578" s="126"/>
    </row>
    <row r="579" spans="1:7" ht="14.25" customHeight="1" x14ac:dyDescent="0.35">
      <c r="A579" s="116" t="s">
        <v>1125</v>
      </c>
      <c r="B579" s="117"/>
      <c r="C579" s="118"/>
      <c r="D579" s="58"/>
      <c r="E579" s="127" t="str">
        <f>IF(ISBLANK(D579),"",INDEX(ΑΜΚ,MATCH(D579,Data!$F$2:$F$999,0),1))</f>
        <v/>
      </c>
      <c r="F579" s="58" t="str">
        <f t="shared" ref="F579:F642" si="10">IF(ISBLANK(C579),"",INDEX(ΚΩΔ_ΜΑΘΗΜ_ΑΙΣΘ_Γ2,MATCH(C579,ΜΑΘΗΜ_ΑΙΣΘ_Γ2,0)))</f>
        <v/>
      </c>
      <c r="G579" s="59"/>
    </row>
    <row r="580" spans="1:7" ht="14.25" customHeight="1" x14ac:dyDescent="0.35">
      <c r="A580" s="121" t="s">
        <v>1125</v>
      </c>
      <c r="B580" s="122"/>
      <c r="C580" s="123"/>
      <c r="D580" s="124"/>
      <c r="E580" s="125" t="str">
        <f>IF(ISBLANK(D580),"",INDEX(ΑΜΚ,MATCH(D580,Data!$F$2:$F$999,0),1))</f>
        <v/>
      </c>
      <c r="F580" s="124" t="str">
        <f t="shared" si="10"/>
        <v/>
      </c>
      <c r="G580" s="126"/>
    </row>
    <row r="581" spans="1:7" ht="14.25" customHeight="1" x14ac:dyDescent="0.35">
      <c r="A581" s="116" t="s">
        <v>1125</v>
      </c>
      <c r="B581" s="117"/>
      <c r="C581" s="118"/>
      <c r="D581" s="58"/>
      <c r="E581" s="127" t="str">
        <f>IF(ISBLANK(D581),"",INDEX(ΑΜΚ,MATCH(D581,Data!$F$2:$F$999,0),1))</f>
        <v/>
      </c>
      <c r="F581" s="58" t="str">
        <f t="shared" si="10"/>
        <v/>
      </c>
      <c r="G581" s="59"/>
    </row>
    <row r="582" spans="1:7" ht="14.25" customHeight="1" x14ac:dyDescent="0.35">
      <c r="A582" s="121" t="s">
        <v>1125</v>
      </c>
      <c r="B582" s="122"/>
      <c r="C582" s="123"/>
      <c r="D582" s="124"/>
      <c r="E582" s="125" t="str">
        <f>IF(ISBLANK(D582),"",INDEX(ΑΜΚ,MATCH(D582,Data!$F$2:$F$999,0),1))</f>
        <v/>
      </c>
      <c r="F582" s="124" t="str">
        <f t="shared" si="10"/>
        <v/>
      </c>
      <c r="G582" s="126"/>
    </row>
    <row r="583" spans="1:7" ht="14.25" customHeight="1" x14ac:dyDescent="0.35">
      <c r="A583" s="116" t="s">
        <v>1125</v>
      </c>
      <c r="B583" s="117"/>
      <c r="C583" s="118"/>
      <c r="D583" s="58"/>
      <c r="E583" s="127" t="str">
        <f>IF(ISBLANK(D583),"",INDEX(ΑΜΚ,MATCH(D583,Data!$F$2:$F$999,0),1))</f>
        <v/>
      </c>
      <c r="F583" s="58" t="str">
        <f t="shared" si="10"/>
        <v/>
      </c>
      <c r="G583" s="59"/>
    </row>
    <row r="584" spans="1:7" ht="14.25" customHeight="1" x14ac:dyDescent="0.35">
      <c r="A584" s="121" t="s">
        <v>1125</v>
      </c>
      <c r="B584" s="122"/>
      <c r="C584" s="123"/>
      <c r="D584" s="124"/>
      <c r="E584" s="125" t="str">
        <f>IF(ISBLANK(D584),"",INDEX(ΑΜΚ,MATCH(D584,Data!$F$2:$F$999,0),1))</f>
        <v/>
      </c>
      <c r="F584" s="124" t="str">
        <f t="shared" si="10"/>
        <v/>
      </c>
      <c r="G584" s="126"/>
    </row>
    <row r="585" spans="1:7" ht="14.25" customHeight="1" x14ac:dyDescent="0.35">
      <c r="A585" s="116" t="s">
        <v>1125</v>
      </c>
      <c r="B585" s="117"/>
      <c r="C585" s="118"/>
      <c r="D585" s="58"/>
      <c r="E585" s="127" t="str">
        <f>IF(ISBLANK(D585),"",INDEX(ΑΜΚ,MATCH(D585,Data!$F$2:$F$999,0),1))</f>
        <v/>
      </c>
      <c r="F585" s="58" t="str">
        <f t="shared" si="10"/>
        <v/>
      </c>
      <c r="G585" s="59"/>
    </row>
    <row r="586" spans="1:7" ht="14.25" customHeight="1" x14ac:dyDescent="0.35">
      <c r="A586" s="121" t="s">
        <v>1125</v>
      </c>
      <c r="B586" s="122"/>
      <c r="C586" s="123"/>
      <c r="D586" s="124"/>
      <c r="E586" s="125" t="str">
        <f>IF(ISBLANK(D586),"",INDEX(ΑΜΚ,MATCH(D586,Data!$F$2:$F$999,0),1))</f>
        <v/>
      </c>
      <c r="F586" s="124" t="str">
        <f t="shared" si="10"/>
        <v/>
      </c>
      <c r="G586" s="126"/>
    </row>
    <row r="587" spans="1:7" ht="14.25" customHeight="1" x14ac:dyDescent="0.35">
      <c r="A587" s="116" t="s">
        <v>1125</v>
      </c>
      <c r="B587" s="117"/>
      <c r="C587" s="118"/>
      <c r="D587" s="58"/>
      <c r="E587" s="127" t="str">
        <f>IF(ISBLANK(D587),"",INDEX(ΑΜΚ,MATCH(D587,Data!$F$2:$F$999,0),1))</f>
        <v/>
      </c>
      <c r="F587" s="58" t="str">
        <f t="shared" si="10"/>
        <v/>
      </c>
      <c r="G587" s="59"/>
    </row>
    <row r="588" spans="1:7" ht="14.25" customHeight="1" x14ac:dyDescent="0.35">
      <c r="A588" s="121" t="s">
        <v>1125</v>
      </c>
      <c r="B588" s="122"/>
      <c r="C588" s="123"/>
      <c r="D588" s="124"/>
      <c r="E588" s="125" t="str">
        <f>IF(ISBLANK(D588),"",INDEX(ΑΜΚ,MATCH(D588,Data!$F$2:$F$999,0),1))</f>
        <v/>
      </c>
      <c r="F588" s="124" t="str">
        <f t="shared" si="10"/>
        <v/>
      </c>
      <c r="G588" s="126"/>
    </row>
    <row r="589" spans="1:7" ht="14.25" customHeight="1" x14ac:dyDescent="0.35">
      <c r="A589" s="116" t="s">
        <v>1125</v>
      </c>
      <c r="B589" s="117"/>
      <c r="C589" s="118"/>
      <c r="D589" s="58"/>
      <c r="E589" s="127" t="str">
        <f>IF(ISBLANK(D589),"",INDEX(ΑΜΚ,MATCH(D589,Data!$F$2:$F$999,0),1))</f>
        <v/>
      </c>
      <c r="F589" s="58" t="str">
        <f t="shared" si="10"/>
        <v/>
      </c>
      <c r="G589" s="59"/>
    </row>
    <row r="590" spans="1:7" ht="14.25" customHeight="1" x14ac:dyDescent="0.35">
      <c r="A590" s="121" t="s">
        <v>1125</v>
      </c>
      <c r="B590" s="122"/>
      <c r="C590" s="123"/>
      <c r="D590" s="124"/>
      <c r="E590" s="125" t="str">
        <f>IF(ISBLANK(D590),"",INDEX(ΑΜΚ,MATCH(D590,Data!$F$2:$F$999,0),1))</f>
        <v/>
      </c>
      <c r="F590" s="124" t="str">
        <f t="shared" si="10"/>
        <v/>
      </c>
      <c r="G590" s="126"/>
    </row>
    <row r="591" spans="1:7" ht="14.25" customHeight="1" x14ac:dyDescent="0.35">
      <c r="A591" s="116" t="s">
        <v>1125</v>
      </c>
      <c r="B591" s="117"/>
      <c r="C591" s="118"/>
      <c r="D591" s="58"/>
      <c r="E591" s="127" t="str">
        <f>IF(ISBLANK(D591),"",INDEX(ΑΜΚ,MATCH(D591,Data!$F$2:$F$999,0),1))</f>
        <v/>
      </c>
      <c r="F591" s="58" t="str">
        <f t="shared" si="10"/>
        <v/>
      </c>
      <c r="G591" s="59"/>
    </row>
    <row r="592" spans="1:7" ht="14.25" customHeight="1" x14ac:dyDescent="0.35">
      <c r="A592" s="121" t="s">
        <v>1125</v>
      </c>
      <c r="B592" s="122"/>
      <c r="C592" s="123"/>
      <c r="D592" s="124"/>
      <c r="E592" s="125" t="str">
        <f>IF(ISBLANK(D592),"",INDEX(ΑΜΚ,MATCH(D592,Data!$F$2:$F$999,0),1))</f>
        <v/>
      </c>
      <c r="F592" s="124" t="str">
        <f t="shared" si="10"/>
        <v/>
      </c>
      <c r="G592" s="126"/>
    </row>
    <row r="593" spans="1:7" ht="14.25" customHeight="1" x14ac:dyDescent="0.35">
      <c r="A593" s="116" t="s">
        <v>1125</v>
      </c>
      <c r="B593" s="117"/>
      <c r="C593" s="118"/>
      <c r="D593" s="58"/>
      <c r="E593" s="127" t="str">
        <f>IF(ISBLANK(D593),"",INDEX(ΑΜΚ,MATCH(D593,Data!$F$2:$F$999,0),1))</f>
        <v/>
      </c>
      <c r="F593" s="58" t="str">
        <f t="shared" si="10"/>
        <v/>
      </c>
      <c r="G593" s="59"/>
    </row>
    <row r="594" spans="1:7" ht="14.25" customHeight="1" x14ac:dyDescent="0.35">
      <c r="A594" s="121" t="s">
        <v>1125</v>
      </c>
      <c r="B594" s="122"/>
      <c r="C594" s="123"/>
      <c r="D594" s="124"/>
      <c r="E594" s="125" t="str">
        <f>IF(ISBLANK(D594),"",INDEX(ΑΜΚ,MATCH(D594,Data!$F$2:$F$999,0),1))</f>
        <v/>
      </c>
      <c r="F594" s="124" t="str">
        <f t="shared" si="10"/>
        <v/>
      </c>
      <c r="G594" s="126"/>
    </row>
    <row r="595" spans="1:7" ht="14.25" customHeight="1" x14ac:dyDescent="0.35">
      <c r="A595" s="116" t="s">
        <v>1125</v>
      </c>
      <c r="B595" s="117"/>
      <c r="C595" s="118"/>
      <c r="D595" s="58"/>
      <c r="E595" s="127" t="str">
        <f>IF(ISBLANK(D595),"",INDEX(ΑΜΚ,MATCH(D595,Data!$F$2:$F$999,0),1))</f>
        <v/>
      </c>
      <c r="F595" s="58" t="str">
        <f t="shared" si="10"/>
        <v/>
      </c>
      <c r="G595" s="59"/>
    </row>
    <row r="596" spans="1:7" ht="14.25" customHeight="1" x14ac:dyDescent="0.35">
      <c r="A596" s="121" t="s">
        <v>1125</v>
      </c>
      <c r="B596" s="122"/>
      <c r="C596" s="123"/>
      <c r="D596" s="124"/>
      <c r="E596" s="125" t="str">
        <f>IF(ISBLANK(D596),"",INDEX(ΑΜΚ,MATCH(D596,Data!$F$2:$F$999,0),1))</f>
        <v/>
      </c>
      <c r="F596" s="124" t="str">
        <f t="shared" si="10"/>
        <v/>
      </c>
      <c r="G596" s="126"/>
    </row>
    <row r="597" spans="1:7" ht="14.25" customHeight="1" x14ac:dyDescent="0.35">
      <c r="A597" s="116" t="s">
        <v>1125</v>
      </c>
      <c r="B597" s="117"/>
      <c r="C597" s="118"/>
      <c r="D597" s="58"/>
      <c r="E597" s="127" t="str">
        <f>IF(ISBLANK(D597),"",INDEX(ΑΜΚ,MATCH(D597,Data!$F$2:$F$999,0),1))</f>
        <v/>
      </c>
      <c r="F597" s="58" t="str">
        <f t="shared" si="10"/>
        <v/>
      </c>
      <c r="G597" s="59"/>
    </row>
    <row r="598" spans="1:7" ht="14.25" customHeight="1" x14ac:dyDescent="0.35">
      <c r="A598" s="121" t="s">
        <v>1125</v>
      </c>
      <c r="B598" s="122"/>
      <c r="C598" s="123"/>
      <c r="D598" s="124"/>
      <c r="E598" s="125" t="str">
        <f>IF(ISBLANK(D598),"",INDEX(ΑΜΚ,MATCH(D598,Data!$F$2:$F$999,0),1))</f>
        <v/>
      </c>
      <c r="F598" s="124" t="str">
        <f t="shared" si="10"/>
        <v/>
      </c>
      <c r="G598" s="126"/>
    </row>
    <row r="599" spans="1:7" ht="14.25" customHeight="1" x14ac:dyDescent="0.35">
      <c r="A599" s="116" t="s">
        <v>1125</v>
      </c>
      <c r="B599" s="117"/>
      <c r="C599" s="118"/>
      <c r="D599" s="58"/>
      <c r="E599" s="127" t="str">
        <f>IF(ISBLANK(D599),"",INDEX(ΑΜΚ,MATCH(D599,Data!$F$2:$F$999,0),1))</f>
        <v/>
      </c>
      <c r="F599" s="58" t="str">
        <f t="shared" si="10"/>
        <v/>
      </c>
      <c r="G599" s="59"/>
    </row>
    <row r="600" spans="1:7" ht="14.25" customHeight="1" x14ac:dyDescent="0.35">
      <c r="A600" s="121" t="s">
        <v>1125</v>
      </c>
      <c r="B600" s="122"/>
      <c r="C600" s="123"/>
      <c r="D600" s="124"/>
      <c r="E600" s="125" t="str">
        <f>IF(ISBLANK(D600),"",INDEX(ΑΜΚ,MATCH(D600,Data!$F$2:$F$999,0),1))</f>
        <v/>
      </c>
      <c r="F600" s="124" t="str">
        <f t="shared" si="10"/>
        <v/>
      </c>
      <c r="G600" s="126"/>
    </row>
    <row r="601" spans="1:7" ht="14.25" customHeight="1" x14ac:dyDescent="0.35">
      <c r="A601" s="116" t="s">
        <v>1125</v>
      </c>
      <c r="B601" s="117"/>
      <c r="C601" s="118"/>
      <c r="D601" s="58"/>
      <c r="E601" s="127" t="str">
        <f>IF(ISBLANK(D601),"",INDEX(ΑΜΚ,MATCH(D601,Data!$F$2:$F$999,0),1))</f>
        <v/>
      </c>
      <c r="F601" s="58" t="str">
        <f t="shared" si="10"/>
        <v/>
      </c>
      <c r="G601" s="59"/>
    </row>
    <row r="602" spans="1:7" ht="14.25" customHeight="1" x14ac:dyDescent="0.35">
      <c r="A602" s="121" t="s">
        <v>1125</v>
      </c>
      <c r="B602" s="122"/>
      <c r="C602" s="123"/>
      <c r="D602" s="124"/>
      <c r="E602" s="125" t="str">
        <f>IF(ISBLANK(D602),"",INDEX(ΑΜΚ,MATCH(D602,Data!$F$2:$F$999,0),1))</f>
        <v/>
      </c>
      <c r="F602" s="124" t="str">
        <f t="shared" si="10"/>
        <v/>
      </c>
      <c r="G602" s="126"/>
    </row>
    <row r="603" spans="1:7" ht="14.25" customHeight="1" x14ac:dyDescent="0.35">
      <c r="A603" s="116" t="s">
        <v>1125</v>
      </c>
      <c r="B603" s="117"/>
      <c r="C603" s="118"/>
      <c r="D603" s="58"/>
      <c r="E603" s="127" t="str">
        <f>IF(ISBLANK(D603),"",INDEX(ΑΜΚ,MATCH(D603,Data!$F$2:$F$999,0),1))</f>
        <v/>
      </c>
      <c r="F603" s="58" t="str">
        <f t="shared" si="10"/>
        <v/>
      </c>
      <c r="G603" s="59"/>
    </row>
    <row r="604" spans="1:7" ht="14.25" customHeight="1" x14ac:dyDescent="0.35">
      <c r="A604" s="121" t="s">
        <v>1125</v>
      </c>
      <c r="B604" s="122"/>
      <c r="C604" s="123"/>
      <c r="D604" s="124"/>
      <c r="E604" s="125" t="str">
        <f>IF(ISBLANK(D604),"",INDEX(ΑΜΚ,MATCH(D604,Data!$F$2:$F$999,0),1))</f>
        <v/>
      </c>
      <c r="F604" s="124" t="str">
        <f t="shared" si="10"/>
        <v/>
      </c>
      <c r="G604" s="126"/>
    </row>
    <row r="605" spans="1:7" ht="14.25" customHeight="1" x14ac:dyDescent="0.35">
      <c r="A605" s="116" t="s">
        <v>1125</v>
      </c>
      <c r="B605" s="117"/>
      <c r="C605" s="118"/>
      <c r="D605" s="58"/>
      <c r="E605" s="127" t="str">
        <f>IF(ISBLANK(D605),"",INDEX(ΑΜΚ,MATCH(D605,Data!$F$2:$F$999,0),1))</f>
        <v/>
      </c>
      <c r="F605" s="58" t="str">
        <f t="shared" si="10"/>
        <v/>
      </c>
      <c r="G605" s="59"/>
    </row>
    <row r="606" spans="1:7" ht="14.25" customHeight="1" x14ac:dyDescent="0.35">
      <c r="A606" s="121" t="s">
        <v>1125</v>
      </c>
      <c r="B606" s="122"/>
      <c r="C606" s="123"/>
      <c r="D606" s="124"/>
      <c r="E606" s="125" t="str">
        <f>IF(ISBLANK(D606),"",INDEX(ΑΜΚ,MATCH(D606,Data!$F$2:$F$999,0),1))</f>
        <v/>
      </c>
      <c r="F606" s="124" t="str">
        <f t="shared" si="10"/>
        <v/>
      </c>
      <c r="G606" s="126"/>
    </row>
    <row r="607" spans="1:7" ht="14.25" customHeight="1" x14ac:dyDescent="0.35">
      <c r="A607" s="116" t="s">
        <v>1125</v>
      </c>
      <c r="B607" s="117"/>
      <c r="C607" s="118"/>
      <c r="D607" s="58"/>
      <c r="E607" s="127" t="str">
        <f>IF(ISBLANK(D607),"",INDEX(ΑΜΚ,MATCH(D607,Data!$F$2:$F$999,0),1))</f>
        <v/>
      </c>
      <c r="F607" s="58" t="str">
        <f t="shared" si="10"/>
        <v/>
      </c>
      <c r="G607" s="59"/>
    </row>
    <row r="608" spans="1:7" ht="14.25" customHeight="1" x14ac:dyDescent="0.35">
      <c r="A608" s="121" t="s">
        <v>1125</v>
      </c>
      <c r="B608" s="122"/>
      <c r="C608" s="123"/>
      <c r="D608" s="124"/>
      <c r="E608" s="125" t="str">
        <f>IF(ISBLANK(D608),"",INDEX(ΑΜΚ,MATCH(D608,Data!$F$2:$F$999,0),1))</f>
        <v/>
      </c>
      <c r="F608" s="124" t="str">
        <f t="shared" si="10"/>
        <v/>
      </c>
      <c r="G608" s="126"/>
    </row>
    <row r="609" spans="1:7" ht="14.25" customHeight="1" x14ac:dyDescent="0.35">
      <c r="A609" s="116" t="s">
        <v>1125</v>
      </c>
      <c r="B609" s="117"/>
      <c r="C609" s="118"/>
      <c r="D609" s="58"/>
      <c r="E609" s="127" t="str">
        <f>IF(ISBLANK(D609),"",INDEX(ΑΜΚ,MATCH(D609,Data!$F$2:$F$999,0),1))</f>
        <v/>
      </c>
      <c r="F609" s="58" t="str">
        <f t="shared" si="10"/>
        <v/>
      </c>
      <c r="G609" s="59"/>
    </row>
    <row r="610" spans="1:7" ht="14.25" customHeight="1" x14ac:dyDescent="0.35">
      <c r="A610" s="121" t="s">
        <v>1125</v>
      </c>
      <c r="B610" s="122"/>
      <c r="C610" s="123"/>
      <c r="D610" s="124"/>
      <c r="E610" s="125" t="str">
        <f>IF(ISBLANK(D610),"",INDEX(ΑΜΚ,MATCH(D610,Data!$F$2:$F$999,0),1))</f>
        <v/>
      </c>
      <c r="F610" s="124" t="str">
        <f t="shared" si="10"/>
        <v/>
      </c>
      <c r="G610" s="126"/>
    </row>
    <row r="611" spans="1:7" ht="14.25" customHeight="1" x14ac:dyDescent="0.35">
      <c r="A611" s="116" t="s">
        <v>1125</v>
      </c>
      <c r="B611" s="117"/>
      <c r="C611" s="118"/>
      <c r="D611" s="58"/>
      <c r="E611" s="127" t="str">
        <f>IF(ISBLANK(D611),"",INDEX(ΑΜΚ,MATCH(D611,Data!$F$2:$F$999,0),1))</f>
        <v/>
      </c>
      <c r="F611" s="58" t="str">
        <f t="shared" si="10"/>
        <v/>
      </c>
      <c r="G611" s="59"/>
    </row>
    <row r="612" spans="1:7" ht="14.25" customHeight="1" x14ac:dyDescent="0.35">
      <c r="A612" s="121" t="s">
        <v>1125</v>
      </c>
      <c r="B612" s="122"/>
      <c r="C612" s="123"/>
      <c r="D612" s="124"/>
      <c r="E612" s="125" t="str">
        <f>IF(ISBLANK(D612),"",INDEX(ΑΜΚ,MATCH(D612,Data!$F$2:$F$999,0),1))</f>
        <v/>
      </c>
      <c r="F612" s="124" t="str">
        <f t="shared" si="10"/>
        <v/>
      </c>
      <c r="G612" s="126"/>
    </row>
    <row r="613" spans="1:7" ht="14.25" customHeight="1" x14ac:dyDescent="0.35">
      <c r="A613" s="116" t="s">
        <v>1125</v>
      </c>
      <c r="B613" s="117"/>
      <c r="C613" s="118"/>
      <c r="D613" s="58"/>
      <c r="E613" s="127" t="str">
        <f>IF(ISBLANK(D613),"",INDEX(ΑΜΚ,MATCH(D613,Data!$F$2:$F$999,0),1))</f>
        <v/>
      </c>
      <c r="F613" s="58" t="str">
        <f t="shared" si="10"/>
        <v/>
      </c>
      <c r="G613" s="59"/>
    </row>
    <row r="614" spans="1:7" ht="14.25" customHeight="1" x14ac:dyDescent="0.35">
      <c r="A614" s="121" t="s">
        <v>1125</v>
      </c>
      <c r="B614" s="122"/>
      <c r="C614" s="123"/>
      <c r="D614" s="124"/>
      <c r="E614" s="125" t="str">
        <f>IF(ISBLANK(D614),"",INDEX(ΑΜΚ,MATCH(D614,Data!$F$2:$F$999,0),1))</f>
        <v/>
      </c>
      <c r="F614" s="124" t="str">
        <f t="shared" si="10"/>
        <v/>
      </c>
      <c r="G614" s="126"/>
    </row>
    <row r="615" spans="1:7" ht="14.25" customHeight="1" x14ac:dyDescent="0.35">
      <c r="A615" s="116" t="s">
        <v>1125</v>
      </c>
      <c r="B615" s="117"/>
      <c r="C615" s="118"/>
      <c r="D615" s="58"/>
      <c r="E615" s="127" t="str">
        <f>IF(ISBLANK(D615),"",INDEX(ΑΜΚ,MATCH(D615,Data!$F$2:$F$999,0),1))</f>
        <v/>
      </c>
      <c r="F615" s="58" t="str">
        <f t="shared" si="10"/>
        <v/>
      </c>
      <c r="G615" s="59"/>
    </row>
    <row r="616" spans="1:7" ht="14.25" customHeight="1" x14ac:dyDescent="0.35">
      <c r="A616" s="121" t="s">
        <v>1125</v>
      </c>
      <c r="B616" s="122"/>
      <c r="C616" s="123"/>
      <c r="D616" s="124"/>
      <c r="E616" s="125" t="str">
        <f>IF(ISBLANK(D616),"",INDEX(ΑΜΚ,MATCH(D616,Data!$F$2:$F$999,0),1))</f>
        <v/>
      </c>
      <c r="F616" s="124" t="str">
        <f t="shared" si="10"/>
        <v/>
      </c>
      <c r="G616" s="126"/>
    </row>
    <row r="617" spans="1:7" ht="14.25" customHeight="1" x14ac:dyDescent="0.35">
      <c r="A617" s="116" t="s">
        <v>1125</v>
      </c>
      <c r="B617" s="117"/>
      <c r="C617" s="118"/>
      <c r="D617" s="58"/>
      <c r="E617" s="127" t="str">
        <f>IF(ISBLANK(D617),"",INDEX(ΑΜΚ,MATCH(D617,Data!$F$2:$F$999,0),1))</f>
        <v/>
      </c>
      <c r="F617" s="58" t="str">
        <f t="shared" si="10"/>
        <v/>
      </c>
      <c r="G617" s="59"/>
    </row>
    <row r="618" spans="1:7" ht="14.25" customHeight="1" x14ac:dyDescent="0.35">
      <c r="A618" s="121" t="s">
        <v>1125</v>
      </c>
      <c r="B618" s="122"/>
      <c r="C618" s="123"/>
      <c r="D618" s="124"/>
      <c r="E618" s="125" t="str">
        <f>IF(ISBLANK(D618),"",INDEX(ΑΜΚ,MATCH(D618,Data!$F$2:$F$999,0),1))</f>
        <v/>
      </c>
      <c r="F618" s="124" t="str">
        <f t="shared" si="10"/>
        <v/>
      </c>
      <c r="G618" s="126"/>
    </row>
    <row r="619" spans="1:7" ht="14.25" customHeight="1" x14ac:dyDescent="0.35">
      <c r="A619" s="116" t="s">
        <v>1125</v>
      </c>
      <c r="B619" s="117"/>
      <c r="C619" s="118"/>
      <c r="D619" s="58"/>
      <c r="E619" s="127" t="str">
        <f>IF(ISBLANK(D619),"",INDEX(ΑΜΚ,MATCH(D619,Data!$F$2:$F$999,0),1))</f>
        <v/>
      </c>
      <c r="F619" s="58" t="str">
        <f t="shared" si="10"/>
        <v/>
      </c>
      <c r="G619" s="59"/>
    </row>
    <row r="620" spans="1:7" ht="14.25" customHeight="1" x14ac:dyDescent="0.35">
      <c r="A620" s="121" t="s">
        <v>1125</v>
      </c>
      <c r="B620" s="122"/>
      <c r="C620" s="123"/>
      <c r="D620" s="124"/>
      <c r="E620" s="125" t="str">
        <f>IF(ISBLANK(D620),"",INDEX(ΑΜΚ,MATCH(D620,Data!$F$2:$F$999,0),1))</f>
        <v/>
      </c>
      <c r="F620" s="124" t="str">
        <f t="shared" si="10"/>
        <v/>
      </c>
      <c r="G620" s="126"/>
    </row>
    <row r="621" spans="1:7" ht="14.25" customHeight="1" x14ac:dyDescent="0.35">
      <c r="A621" s="116" t="s">
        <v>1125</v>
      </c>
      <c r="B621" s="117"/>
      <c r="C621" s="118"/>
      <c r="D621" s="58"/>
      <c r="E621" s="127" t="str">
        <f>IF(ISBLANK(D621),"",INDEX(ΑΜΚ,MATCH(D621,Data!$F$2:$F$999,0),1))</f>
        <v/>
      </c>
      <c r="F621" s="58" t="str">
        <f t="shared" si="10"/>
        <v/>
      </c>
      <c r="G621" s="59"/>
    </row>
    <row r="622" spans="1:7" ht="14.25" customHeight="1" x14ac:dyDescent="0.35">
      <c r="A622" s="121" t="s">
        <v>1125</v>
      </c>
      <c r="B622" s="122"/>
      <c r="C622" s="123"/>
      <c r="D622" s="124"/>
      <c r="E622" s="125" t="str">
        <f>IF(ISBLANK(D622),"",INDEX(ΑΜΚ,MATCH(D622,Data!$F$2:$F$999,0),1))</f>
        <v/>
      </c>
      <c r="F622" s="124" t="str">
        <f t="shared" si="10"/>
        <v/>
      </c>
      <c r="G622" s="126"/>
    </row>
    <row r="623" spans="1:7" ht="14.25" customHeight="1" x14ac:dyDescent="0.35">
      <c r="A623" s="116" t="s">
        <v>1125</v>
      </c>
      <c r="B623" s="117"/>
      <c r="C623" s="118"/>
      <c r="D623" s="58"/>
      <c r="E623" s="127" t="str">
        <f>IF(ISBLANK(D623),"",INDEX(ΑΜΚ,MATCH(D623,Data!$F$2:$F$999,0),1))</f>
        <v/>
      </c>
      <c r="F623" s="58" t="str">
        <f t="shared" si="10"/>
        <v/>
      </c>
      <c r="G623" s="59"/>
    </row>
    <row r="624" spans="1:7" ht="14.25" customHeight="1" x14ac:dyDescent="0.35">
      <c r="A624" s="121" t="s">
        <v>1125</v>
      </c>
      <c r="B624" s="122"/>
      <c r="C624" s="123"/>
      <c r="D624" s="124"/>
      <c r="E624" s="125" t="str">
        <f>IF(ISBLANK(D624),"",INDEX(ΑΜΚ,MATCH(D624,Data!$F$2:$F$999,0),1))</f>
        <v/>
      </c>
      <c r="F624" s="124" t="str">
        <f t="shared" si="10"/>
        <v/>
      </c>
      <c r="G624" s="126"/>
    </row>
    <row r="625" spans="1:7" ht="14.25" customHeight="1" x14ac:dyDescent="0.35">
      <c r="A625" s="116" t="s">
        <v>1125</v>
      </c>
      <c r="B625" s="117"/>
      <c r="C625" s="118"/>
      <c r="D625" s="58"/>
      <c r="E625" s="127" t="str">
        <f>IF(ISBLANK(D625),"",INDEX(ΑΜΚ,MATCH(D625,Data!$F$2:$F$999,0),1))</f>
        <v/>
      </c>
      <c r="F625" s="58" t="str">
        <f t="shared" si="10"/>
        <v/>
      </c>
      <c r="G625" s="59"/>
    </row>
    <row r="626" spans="1:7" ht="14.25" customHeight="1" x14ac:dyDescent="0.35">
      <c r="A626" s="121" t="s">
        <v>1125</v>
      </c>
      <c r="B626" s="122"/>
      <c r="C626" s="123"/>
      <c r="D626" s="124"/>
      <c r="E626" s="125" t="str">
        <f>IF(ISBLANK(D626),"",INDEX(ΑΜΚ,MATCH(D626,Data!$F$2:$F$999,0),1))</f>
        <v/>
      </c>
      <c r="F626" s="124" t="str">
        <f t="shared" si="10"/>
        <v/>
      </c>
      <c r="G626" s="126"/>
    </row>
    <row r="627" spans="1:7" ht="14.25" customHeight="1" x14ac:dyDescent="0.35">
      <c r="A627" s="116" t="s">
        <v>1125</v>
      </c>
      <c r="B627" s="117"/>
      <c r="C627" s="118"/>
      <c r="D627" s="58"/>
      <c r="E627" s="127" t="str">
        <f>IF(ISBLANK(D627),"",INDEX(ΑΜΚ,MATCH(D627,Data!$F$2:$F$999,0),1))</f>
        <v/>
      </c>
      <c r="F627" s="58" t="str">
        <f t="shared" si="10"/>
        <v/>
      </c>
      <c r="G627" s="59"/>
    </row>
    <row r="628" spans="1:7" ht="14.25" customHeight="1" x14ac:dyDescent="0.35">
      <c r="A628" s="121" t="s">
        <v>1125</v>
      </c>
      <c r="B628" s="122"/>
      <c r="C628" s="123"/>
      <c r="D628" s="124"/>
      <c r="E628" s="125" t="str">
        <f>IF(ISBLANK(D628),"",INDEX(ΑΜΚ,MATCH(D628,Data!$F$2:$F$999,0),1))</f>
        <v/>
      </c>
      <c r="F628" s="124" t="str">
        <f t="shared" si="10"/>
        <v/>
      </c>
      <c r="G628" s="126"/>
    </row>
    <row r="629" spans="1:7" ht="14.25" customHeight="1" x14ac:dyDescent="0.35">
      <c r="A629" s="116" t="s">
        <v>1125</v>
      </c>
      <c r="B629" s="117"/>
      <c r="C629" s="118"/>
      <c r="D629" s="58"/>
      <c r="E629" s="127" t="str">
        <f>IF(ISBLANK(D629),"",INDEX(ΑΜΚ,MATCH(D629,Data!$F$2:$F$999,0),1))</f>
        <v/>
      </c>
      <c r="F629" s="58" t="str">
        <f t="shared" si="10"/>
        <v/>
      </c>
      <c r="G629" s="59"/>
    </row>
    <row r="630" spans="1:7" ht="14.25" customHeight="1" x14ac:dyDescent="0.35">
      <c r="A630" s="121" t="s">
        <v>1125</v>
      </c>
      <c r="B630" s="122"/>
      <c r="C630" s="123"/>
      <c r="D630" s="124"/>
      <c r="E630" s="125" t="str">
        <f>IF(ISBLANK(D630),"",INDEX(ΑΜΚ,MATCH(D630,Data!$F$2:$F$999,0),1))</f>
        <v/>
      </c>
      <c r="F630" s="124" t="str">
        <f t="shared" si="10"/>
        <v/>
      </c>
      <c r="G630" s="126"/>
    </row>
    <row r="631" spans="1:7" ht="14.25" customHeight="1" x14ac:dyDescent="0.35">
      <c r="A631" s="116" t="s">
        <v>1125</v>
      </c>
      <c r="B631" s="117"/>
      <c r="C631" s="118"/>
      <c r="D631" s="58"/>
      <c r="E631" s="127" t="str">
        <f>IF(ISBLANK(D631),"",INDEX(ΑΜΚ,MATCH(D631,Data!$F$2:$F$999,0),1))</f>
        <v/>
      </c>
      <c r="F631" s="58" t="str">
        <f t="shared" si="10"/>
        <v/>
      </c>
      <c r="G631" s="59"/>
    </row>
    <row r="632" spans="1:7" ht="14.25" customHeight="1" x14ac:dyDescent="0.35">
      <c r="A632" s="121" t="s">
        <v>1125</v>
      </c>
      <c r="B632" s="122"/>
      <c r="C632" s="123"/>
      <c r="D632" s="124"/>
      <c r="E632" s="125" t="str">
        <f>IF(ISBLANK(D632),"",INDEX(ΑΜΚ,MATCH(D632,Data!$F$2:$F$999,0),1))</f>
        <v/>
      </c>
      <c r="F632" s="124" t="str">
        <f t="shared" si="10"/>
        <v/>
      </c>
      <c r="G632" s="126"/>
    </row>
    <row r="633" spans="1:7" ht="14.25" customHeight="1" x14ac:dyDescent="0.35">
      <c r="A633" s="116" t="s">
        <v>1125</v>
      </c>
      <c r="B633" s="117"/>
      <c r="C633" s="118"/>
      <c r="D633" s="58"/>
      <c r="E633" s="127" t="str">
        <f>IF(ISBLANK(D633),"",INDEX(ΑΜΚ,MATCH(D633,Data!$F$2:$F$999,0),1))</f>
        <v/>
      </c>
      <c r="F633" s="58" t="str">
        <f t="shared" si="10"/>
        <v/>
      </c>
      <c r="G633" s="59"/>
    </row>
    <row r="634" spans="1:7" ht="14.25" customHeight="1" x14ac:dyDescent="0.35">
      <c r="A634" s="121" t="s">
        <v>1125</v>
      </c>
      <c r="B634" s="122"/>
      <c r="C634" s="123"/>
      <c r="D634" s="124"/>
      <c r="E634" s="125" t="str">
        <f>IF(ISBLANK(D634),"",INDEX(ΑΜΚ,MATCH(D634,Data!$F$2:$F$999,0),1))</f>
        <v/>
      </c>
      <c r="F634" s="124" t="str">
        <f t="shared" si="10"/>
        <v/>
      </c>
      <c r="G634" s="126"/>
    </row>
    <row r="635" spans="1:7" ht="14.25" customHeight="1" x14ac:dyDescent="0.35">
      <c r="A635" s="116" t="s">
        <v>1125</v>
      </c>
      <c r="B635" s="117"/>
      <c r="C635" s="118"/>
      <c r="D635" s="58"/>
      <c r="E635" s="127" t="str">
        <f>IF(ISBLANK(D635),"",INDEX(ΑΜΚ,MATCH(D635,Data!$F$2:$F$999,0),1))</f>
        <v/>
      </c>
      <c r="F635" s="58" t="str">
        <f t="shared" si="10"/>
        <v/>
      </c>
      <c r="G635" s="59"/>
    </row>
    <row r="636" spans="1:7" ht="14.25" customHeight="1" x14ac:dyDescent="0.35">
      <c r="A636" s="121" t="s">
        <v>1125</v>
      </c>
      <c r="B636" s="122"/>
      <c r="C636" s="123"/>
      <c r="D636" s="124"/>
      <c r="E636" s="125" t="str">
        <f>IF(ISBLANK(D636),"",INDEX(ΑΜΚ,MATCH(D636,Data!$F$2:$F$999,0),1))</f>
        <v/>
      </c>
      <c r="F636" s="124" t="str">
        <f t="shared" si="10"/>
        <v/>
      </c>
      <c r="G636" s="126"/>
    </row>
    <row r="637" spans="1:7" ht="14.25" customHeight="1" x14ac:dyDescent="0.35">
      <c r="A637" s="116" t="s">
        <v>1125</v>
      </c>
      <c r="B637" s="117"/>
      <c r="C637" s="118"/>
      <c r="D637" s="58"/>
      <c r="E637" s="127" t="str">
        <f>IF(ISBLANK(D637),"",INDEX(ΑΜΚ,MATCH(D637,Data!$F$2:$F$999,0),1))</f>
        <v/>
      </c>
      <c r="F637" s="58" t="str">
        <f t="shared" si="10"/>
        <v/>
      </c>
      <c r="G637" s="59"/>
    </row>
    <row r="638" spans="1:7" ht="14.25" customHeight="1" x14ac:dyDescent="0.35">
      <c r="A638" s="121" t="s">
        <v>1125</v>
      </c>
      <c r="B638" s="122"/>
      <c r="C638" s="123"/>
      <c r="D638" s="124"/>
      <c r="E638" s="125" t="str">
        <f>IF(ISBLANK(D638),"",INDEX(ΑΜΚ,MATCH(D638,Data!$F$2:$F$999,0),1))</f>
        <v/>
      </c>
      <c r="F638" s="124" t="str">
        <f t="shared" si="10"/>
        <v/>
      </c>
      <c r="G638" s="126"/>
    </row>
    <row r="639" spans="1:7" ht="14.25" customHeight="1" x14ac:dyDescent="0.35">
      <c r="A639" s="116" t="s">
        <v>1125</v>
      </c>
      <c r="B639" s="117"/>
      <c r="C639" s="118"/>
      <c r="D639" s="58"/>
      <c r="E639" s="127" t="str">
        <f>IF(ISBLANK(D639),"",INDEX(ΑΜΚ,MATCH(D639,Data!$F$2:$F$999,0),1))</f>
        <v/>
      </c>
      <c r="F639" s="58" t="str">
        <f t="shared" si="10"/>
        <v/>
      </c>
      <c r="G639" s="59"/>
    </row>
    <row r="640" spans="1:7" ht="14.25" customHeight="1" x14ac:dyDescent="0.35">
      <c r="A640" s="121" t="s">
        <v>1125</v>
      </c>
      <c r="B640" s="122"/>
      <c r="C640" s="123"/>
      <c r="D640" s="124"/>
      <c r="E640" s="125" t="str">
        <f>IF(ISBLANK(D640),"",INDEX(ΑΜΚ,MATCH(D640,Data!$F$2:$F$999,0),1))</f>
        <v/>
      </c>
      <c r="F640" s="124" t="str">
        <f t="shared" si="10"/>
        <v/>
      </c>
      <c r="G640" s="126"/>
    </row>
    <row r="641" spans="1:7" ht="14.25" customHeight="1" x14ac:dyDescent="0.35">
      <c r="A641" s="116" t="s">
        <v>1125</v>
      </c>
      <c r="B641" s="117"/>
      <c r="C641" s="118"/>
      <c r="D641" s="58"/>
      <c r="E641" s="127" t="str">
        <f>IF(ISBLANK(D641),"",INDEX(ΑΜΚ,MATCH(D641,Data!$F$2:$F$999,0),1))</f>
        <v/>
      </c>
      <c r="F641" s="58" t="str">
        <f t="shared" si="10"/>
        <v/>
      </c>
      <c r="G641" s="59"/>
    </row>
    <row r="642" spans="1:7" ht="14.25" customHeight="1" x14ac:dyDescent="0.35">
      <c r="A642" s="121" t="s">
        <v>1125</v>
      </c>
      <c r="B642" s="122"/>
      <c r="C642" s="123"/>
      <c r="D642" s="124"/>
      <c r="E642" s="125" t="str">
        <f>IF(ISBLANK(D642),"",INDEX(ΑΜΚ,MATCH(D642,Data!$F$2:$F$999,0),1))</f>
        <v/>
      </c>
      <c r="F642" s="124" t="str">
        <f t="shared" si="10"/>
        <v/>
      </c>
      <c r="G642" s="126"/>
    </row>
    <row r="643" spans="1:7" ht="14.25" customHeight="1" x14ac:dyDescent="0.35">
      <c r="A643" s="116" t="s">
        <v>1125</v>
      </c>
      <c r="B643" s="117"/>
      <c r="C643" s="118"/>
      <c r="D643" s="58"/>
      <c r="E643" s="127" t="str">
        <f>IF(ISBLANK(D643),"",INDEX(ΑΜΚ,MATCH(D643,Data!$F$2:$F$999,0),1))</f>
        <v/>
      </c>
      <c r="F643" s="58" t="str">
        <f t="shared" ref="F643:F706" si="11">IF(ISBLANK(C643),"",INDEX(ΚΩΔ_ΜΑΘΗΜ_ΑΙΣΘ_Γ2,MATCH(C643,ΜΑΘΗΜ_ΑΙΣΘ_Γ2,0)))</f>
        <v/>
      </c>
      <c r="G643" s="59"/>
    </row>
    <row r="644" spans="1:7" ht="14.25" customHeight="1" x14ac:dyDescent="0.35">
      <c r="A644" s="121" t="s">
        <v>1125</v>
      </c>
      <c r="B644" s="122"/>
      <c r="C644" s="123"/>
      <c r="D644" s="124"/>
      <c r="E644" s="125" t="str">
        <f>IF(ISBLANK(D644),"",INDEX(ΑΜΚ,MATCH(D644,Data!$F$2:$F$999,0),1))</f>
        <v/>
      </c>
      <c r="F644" s="124" t="str">
        <f t="shared" si="11"/>
        <v/>
      </c>
      <c r="G644" s="126"/>
    </row>
    <row r="645" spans="1:7" ht="14.25" customHeight="1" x14ac:dyDescent="0.35">
      <c r="A645" s="116" t="s">
        <v>1125</v>
      </c>
      <c r="B645" s="117"/>
      <c r="C645" s="118"/>
      <c r="D645" s="58"/>
      <c r="E645" s="127" t="str">
        <f>IF(ISBLANK(D645),"",INDEX(ΑΜΚ,MATCH(D645,Data!$F$2:$F$999,0),1))</f>
        <v/>
      </c>
      <c r="F645" s="58" t="str">
        <f t="shared" si="11"/>
        <v/>
      </c>
      <c r="G645" s="59"/>
    </row>
    <row r="646" spans="1:7" ht="14.25" customHeight="1" x14ac:dyDescent="0.35">
      <c r="A646" s="121" t="s">
        <v>1125</v>
      </c>
      <c r="B646" s="122"/>
      <c r="C646" s="123"/>
      <c r="D646" s="124"/>
      <c r="E646" s="125" t="str">
        <f>IF(ISBLANK(D646),"",INDEX(ΑΜΚ,MATCH(D646,Data!$F$2:$F$999,0),1))</f>
        <v/>
      </c>
      <c r="F646" s="124" t="str">
        <f t="shared" si="11"/>
        <v/>
      </c>
      <c r="G646" s="126"/>
    </row>
    <row r="647" spans="1:7" ht="14.25" customHeight="1" x14ac:dyDescent="0.35">
      <c r="A647" s="116" t="s">
        <v>1125</v>
      </c>
      <c r="B647" s="117"/>
      <c r="C647" s="118"/>
      <c r="D647" s="58"/>
      <c r="E647" s="127" t="str">
        <f>IF(ISBLANK(D647),"",INDEX(ΑΜΚ,MATCH(D647,Data!$F$2:$F$999,0),1))</f>
        <v/>
      </c>
      <c r="F647" s="58" t="str">
        <f t="shared" si="11"/>
        <v/>
      </c>
      <c r="G647" s="59"/>
    </row>
    <row r="648" spans="1:7" ht="14.25" customHeight="1" x14ac:dyDescent="0.35">
      <c r="A648" s="121" t="s">
        <v>1125</v>
      </c>
      <c r="B648" s="122"/>
      <c r="C648" s="123"/>
      <c r="D648" s="124"/>
      <c r="E648" s="125" t="str">
        <f>IF(ISBLANK(D648),"",INDEX(ΑΜΚ,MATCH(D648,Data!$F$2:$F$999,0),1))</f>
        <v/>
      </c>
      <c r="F648" s="124" t="str">
        <f t="shared" si="11"/>
        <v/>
      </c>
      <c r="G648" s="126"/>
    </row>
    <row r="649" spans="1:7" ht="14.25" customHeight="1" x14ac:dyDescent="0.35">
      <c r="A649" s="116" t="s">
        <v>1125</v>
      </c>
      <c r="B649" s="117"/>
      <c r="C649" s="118"/>
      <c r="D649" s="58"/>
      <c r="E649" s="127" t="str">
        <f>IF(ISBLANK(D649),"",INDEX(ΑΜΚ,MATCH(D649,Data!$F$2:$F$999,0),1))</f>
        <v/>
      </c>
      <c r="F649" s="58" t="str">
        <f t="shared" si="11"/>
        <v/>
      </c>
      <c r="G649" s="59"/>
    </row>
    <row r="650" spans="1:7" ht="14.25" customHeight="1" x14ac:dyDescent="0.35">
      <c r="A650" s="121" t="s">
        <v>1125</v>
      </c>
      <c r="B650" s="122"/>
      <c r="C650" s="123"/>
      <c r="D650" s="124"/>
      <c r="E650" s="125" t="str">
        <f>IF(ISBLANK(D650),"",INDEX(ΑΜΚ,MATCH(D650,Data!$F$2:$F$999,0),1))</f>
        <v/>
      </c>
      <c r="F650" s="124" t="str">
        <f t="shared" si="11"/>
        <v/>
      </c>
      <c r="G650" s="126"/>
    </row>
    <row r="651" spans="1:7" ht="14.25" customHeight="1" x14ac:dyDescent="0.35">
      <c r="A651" s="116" t="s">
        <v>1125</v>
      </c>
      <c r="B651" s="117"/>
      <c r="C651" s="118"/>
      <c r="D651" s="58"/>
      <c r="E651" s="127" t="str">
        <f>IF(ISBLANK(D651),"",INDEX(ΑΜΚ,MATCH(D651,Data!$F$2:$F$999,0),1))</f>
        <v/>
      </c>
      <c r="F651" s="58" t="str">
        <f t="shared" si="11"/>
        <v/>
      </c>
      <c r="G651" s="59"/>
    </row>
    <row r="652" spans="1:7" ht="14.25" customHeight="1" x14ac:dyDescent="0.35">
      <c r="A652" s="121" t="s">
        <v>1125</v>
      </c>
      <c r="B652" s="122"/>
      <c r="C652" s="123"/>
      <c r="D652" s="124"/>
      <c r="E652" s="125" t="str">
        <f>IF(ISBLANK(D652),"",INDEX(ΑΜΚ,MATCH(D652,Data!$F$2:$F$999,0),1))</f>
        <v/>
      </c>
      <c r="F652" s="124" t="str">
        <f t="shared" si="11"/>
        <v/>
      </c>
      <c r="G652" s="126"/>
    </row>
    <row r="653" spans="1:7" ht="14.25" customHeight="1" x14ac:dyDescent="0.35">
      <c r="A653" s="116" t="s">
        <v>1125</v>
      </c>
      <c r="B653" s="117"/>
      <c r="C653" s="118"/>
      <c r="D653" s="58"/>
      <c r="E653" s="127" t="str">
        <f>IF(ISBLANK(D653),"",INDEX(ΑΜΚ,MATCH(D653,Data!$F$2:$F$999,0),1))</f>
        <v/>
      </c>
      <c r="F653" s="58" t="str">
        <f t="shared" si="11"/>
        <v/>
      </c>
      <c r="G653" s="59"/>
    </row>
    <row r="654" spans="1:7" ht="14.25" customHeight="1" x14ac:dyDescent="0.35">
      <c r="A654" s="121" t="s">
        <v>1125</v>
      </c>
      <c r="B654" s="122"/>
      <c r="C654" s="123"/>
      <c r="D654" s="124"/>
      <c r="E654" s="125" t="str">
        <f>IF(ISBLANK(D654),"",INDEX(ΑΜΚ,MATCH(D654,Data!$F$2:$F$999,0),1))</f>
        <v/>
      </c>
      <c r="F654" s="124" t="str">
        <f t="shared" si="11"/>
        <v/>
      </c>
      <c r="G654" s="126"/>
    </row>
    <row r="655" spans="1:7" ht="14.25" customHeight="1" x14ac:dyDescent="0.35">
      <c r="A655" s="116" t="s">
        <v>1125</v>
      </c>
      <c r="B655" s="117"/>
      <c r="C655" s="118"/>
      <c r="D655" s="58"/>
      <c r="E655" s="127" t="str">
        <f>IF(ISBLANK(D655),"",INDEX(ΑΜΚ,MATCH(D655,Data!$F$2:$F$999,0),1))</f>
        <v/>
      </c>
      <c r="F655" s="58" t="str">
        <f t="shared" si="11"/>
        <v/>
      </c>
      <c r="G655" s="59"/>
    </row>
    <row r="656" spans="1:7" ht="14.25" customHeight="1" x14ac:dyDescent="0.35">
      <c r="A656" s="121" t="s">
        <v>1125</v>
      </c>
      <c r="B656" s="122"/>
      <c r="C656" s="123"/>
      <c r="D656" s="124"/>
      <c r="E656" s="125" t="str">
        <f>IF(ISBLANK(D656),"",INDEX(ΑΜΚ,MATCH(D656,Data!$F$2:$F$999,0),1))</f>
        <v/>
      </c>
      <c r="F656" s="124" t="str">
        <f t="shared" si="11"/>
        <v/>
      </c>
      <c r="G656" s="126"/>
    </row>
    <row r="657" spans="1:7" ht="14.25" customHeight="1" x14ac:dyDescent="0.35">
      <c r="A657" s="116" t="s">
        <v>1125</v>
      </c>
      <c r="B657" s="117"/>
      <c r="C657" s="118"/>
      <c r="D657" s="58"/>
      <c r="E657" s="127" t="str">
        <f>IF(ISBLANK(D657),"",INDEX(ΑΜΚ,MATCH(D657,Data!$F$2:$F$999,0),1))</f>
        <v/>
      </c>
      <c r="F657" s="58" t="str">
        <f t="shared" si="11"/>
        <v/>
      </c>
      <c r="G657" s="59"/>
    </row>
    <row r="658" spans="1:7" ht="14.25" customHeight="1" x14ac:dyDescent="0.35">
      <c r="A658" s="121" t="s">
        <v>1125</v>
      </c>
      <c r="B658" s="122"/>
      <c r="C658" s="123"/>
      <c r="D658" s="124"/>
      <c r="E658" s="125" t="str">
        <f>IF(ISBLANK(D658),"",INDEX(ΑΜΚ,MATCH(D658,Data!$F$2:$F$999,0),1))</f>
        <v/>
      </c>
      <c r="F658" s="124" t="str">
        <f t="shared" si="11"/>
        <v/>
      </c>
      <c r="G658" s="126"/>
    </row>
    <row r="659" spans="1:7" ht="14.25" customHeight="1" x14ac:dyDescent="0.35">
      <c r="A659" s="116" t="s">
        <v>1125</v>
      </c>
      <c r="B659" s="117"/>
      <c r="C659" s="118"/>
      <c r="D659" s="58"/>
      <c r="E659" s="127" t="str">
        <f>IF(ISBLANK(D659),"",INDEX(ΑΜΚ,MATCH(D659,Data!$F$2:$F$999,0),1))</f>
        <v/>
      </c>
      <c r="F659" s="58" t="str">
        <f t="shared" si="11"/>
        <v/>
      </c>
      <c r="G659" s="59"/>
    </row>
    <row r="660" spans="1:7" ht="14.25" customHeight="1" x14ac:dyDescent="0.35">
      <c r="A660" s="121" t="s">
        <v>1125</v>
      </c>
      <c r="B660" s="122"/>
      <c r="C660" s="123"/>
      <c r="D660" s="124"/>
      <c r="E660" s="125" t="str">
        <f>IF(ISBLANK(D660),"",INDEX(ΑΜΚ,MATCH(D660,Data!$F$2:$F$999,0),1))</f>
        <v/>
      </c>
      <c r="F660" s="124" t="str">
        <f t="shared" si="11"/>
        <v/>
      </c>
      <c r="G660" s="126"/>
    </row>
    <row r="661" spans="1:7" ht="14.25" customHeight="1" x14ac:dyDescent="0.35">
      <c r="A661" s="116" t="s">
        <v>1125</v>
      </c>
      <c r="B661" s="117"/>
      <c r="C661" s="118"/>
      <c r="D661" s="58"/>
      <c r="E661" s="127" t="str">
        <f>IF(ISBLANK(D661),"",INDEX(ΑΜΚ,MATCH(D661,Data!$F$2:$F$999,0),1))</f>
        <v/>
      </c>
      <c r="F661" s="58" t="str">
        <f t="shared" si="11"/>
        <v/>
      </c>
      <c r="G661" s="59"/>
    </row>
    <row r="662" spans="1:7" ht="14.25" customHeight="1" x14ac:dyDescent="0.35">
      <c r="A662" s="121" t="s">
        <v>1125</v>
      </c>
      <c r="B662" s="122"/>
      <c r="C662" s="123"/>
      <c r="D662" s="124"/>
      <c r="E662" s="125" t="str">
        <f>IF(ISBLANK(D662),"",INDEX(ΑΜΚ,MATCH(D662,Data!$F$2:$F$999,0),1))</f>
        <v/>
      </c>
      <c r="F662" s="124" t="str">
        <f t="shared" si="11"/>
        <v/>
      </c>
      <c r="G662" s="126"/>
    </row>
    <row r="663" spans="1:7" ht="14.25" customHeight="1" x14ac:dyDescent="0.35">
      <c r="A663" s="116" t="s">
        <v>1125</v>
      </c>
      <c r="B663" s="117"/>
      <c r="C663" s="118"/>
      <c r="D663" s="58"/>
      <c r="E663" s="127" t="str">
        <f>IF(ISBLANK(D663),"",INDEX(ΑΜΚ,MATCH(D663,Data!$F$2:$F$999,0),1))</f>
        <v/>
      </c>
      <c r="F663" s="58" t="str">
        <f t="shared" si="11"/>
        <v/>
      </c>
      <c r="G663" s="59"/>
    </row>
    <row r="664" spans="1:7" ht="14.25" customHeight="1" x14ac:dyDescent="0.35">
      <c r="A664" s="121" t="s">
        <v>1125</v>
      </c>
      <c r="B664" s="122"/>
      <c r="C664" s="123"/>
      <c r="D664" s="124"/>
      <c r="E664" s="125" t="str">
        <f>IF(ISBLANK(D664),"",INDEX(ΑΜΚ,MATCH(D664,Data!$F$2:$F$999,0),1))</f>
        <v/>
      </c>
      <c r="F664" s="124" t="str">
        <f t="shared" si="11"/>
        <v/>
      </c>
      <c r="G664" s="126"/>
    </row>
    <row r="665" spans="1:7" ht="14.25" customHeight="1" x14ac:dyDescent="0.35">
      <c r="A665" s="116" t="s">
        <v>1125</v>
      </c>
      <c r="B665" s="117"/>
      <c r="C665" s="118"/>
      <c r="D665" s="58"/>
      <c r="E665" s="127" t="str">
        <f>IF(ISBLANK(D665),"",INDEX(ΑΜΚ,MATCH(D665,Data!$F$2:$F$999,0),1))</f>
        <v/>
      </c>
      <c r="F665" s="58" t="str">
        <f t="shared" si="11"/>
        <v/>
      </c>
      <c r="G665" s="59"/>
    </row>
    <row r="666" spans="1:7" ht="14.25" customHeight="1" x14ac:dyDescent="0.35">
      <c r="A666" s="121" t="s">
        <v>1125</v>
      </c>
      <c r="B666" s="122"/>
      <c r="C666" s="123"/>
      <c r="D666" s="124"/>
      <c r="E666" s="125" t="str">
        <f>IF(ISBLANK(D666),"",INDEX(ΑΜΚ,MATCH(D666,Data!$F$2:$F$999,0),1))</f>
        <v/>
      </c>
      <c r="F666" s="124" t="str">
        <f t="shared" si="11"/>
        <v/>
      </c>
      <c r="G666" s="126"/>
    </row>
    <row r="667" spans="1:7" ht="14.25" customHeight="1" x14ac:dyDescent="0.35">
      <c r="A667" s="116" t="s">
        <v>1125</v>
      </c>
      <c r="B667" s="117"/>
      <c r="C667" s="118"/>
      <c r="D667" s="58"/>
      <c r="E667" s="127" t="str">
        <f>IF(ISBLANK(D667),"",INDEX(ΑΜΚ,MATCH(D667,Data!$F$2:$F$999,0),1))</f>
        <v/>
      </c>
      <c r="F667" s="58" t="str">
        <f t="shared" si="11"/>
        <v/>
      </c>
      <c r="G667" s="59"/>
    </row>
    <row r="668" spans="1:7" ht="14.25" customHeight="1" x14ac:dyDescent="0.35">
      <c r="A668" s="121" t="s">
        <v>1125</v>
      </c>
      <c r="B668" s="122"/>
      <c r="C668" s="123"/>
      <c r="D668" s="124"/>
      <c r="E668" s="125" t="str">
        <f>IF(ISBLANK(D668),"",INDEX(ΑΜΚ,MATCH(D668,Data!$F$2:$F$999,0),1))</f>
        <v/>
      </c>
      <c r="F668" s="124" t="str">
        <f t="shared" si="11"/>
        <v/>
      </c>
      <c r="G668" s="126"/>
    </row>
    <row r="669" spans="1:7" ht="14.25" customHeight="1" x14ac:dyDescent="0.35">
      <c r="A669" s="116" t="s">
        <v>1125</v>
      </c>
      <c r="B669" s="117"/>
      <c r="C669" s="118"/>
      <c r="D669" s="58"/>
      <c r="E669" s="127" t="str">
        <f>IF(ISBLANK(D669),"",INDEX(ΑΜΚ,MATCH(D669,Data!$F$2:$F$999,0),1))</f>
        <v/>
      </c>
      <c r="F669" s="58" t="str">
        <f t="shared" si="11"/>
        <v/>
      </c>
      <c r="G669" s="59"/>
    </row>
    <row r="670" spans="1:7" ht="14.25" customHeight="1" x14ac:dyDescent="0.35">
      <c r="A670" s="121" t="s">
        <v>1125</v>
      </c>
      <c r="B670" s="122"/>
      <c r="C670" s="123"/>
      <c r="D670" s="124"/>
      <c r="E670" s="125" t="str">
        <f>IF(ISBLANK(D670),"",INDEX(ΑΜΚ,MATCH(D670,Data!$F$2:$F$999,0),1))</f>
        <v/>
      </c>
      <c r="F670" s="124" t="str">
        <f t="shared" si="11"/>
        <v/>
      </c>
      <c r="G670" s="126"/>
    </row>
    <row r="671" spans="1:7" ht="14.25" customHeight="1" x14ac:dyDescent="0.35">
      <c r="A671" s="116" t="s">
        <v>1125</v>
      </c>
      <c r="B671" s="117"/>
      <c r="C671" s="118"/>
      <c r="D671" s="58"/>
      <c r="E671" s="127" t="str">
        <f>IF(ISBLANK(D671),"",INDEX(ΑΜΚ,MATCH(D671,Data!$F$2:$F$999,0),1))</f>
        <v/>
      </c>
      <c r="F671" s="58" t="str">
        <f t="shared" si="11"/>
        <v/>
      </c>
      <c r="G671" s="59"/>
    </row>
    <row r="672" spans="1:7" ht="14.25" customHeight="1" x14ac:dyDescent="0.35">
      <c r="A672" s="121" t="s">
        <v>1125</v>
      </c>
      <c r="B672" s="122"/>
      <c r="C672" s="123"/>
      <c r="D672" s="124"/>
      <c r="E672" s="125" t="str">
        <f>IF(ISBLANK(D672),"",INDEX(ΑΜΚ,MATCH(D672,Data!$F$2:$F$999,0),1))</f>
        <v/>
      </c>
      <c r="F672" s="124" t="str">
        <f t="shared" si="11"/>
        <v/>
      </c>
      <c r="G672" s="126"/>
    </row>
    <row r="673" spans="1:7" ht="14.25" customHeight="1" x14ac:dyDescent="0.35">
      <c r="A673" s="116" t="s">
        <v>1125</v>
      </c>
      <c r="B673" s="117"/>
      <c r="C673" s="118"/>
      <c r="D673" s="58"/>
      <c r="E673" s="127" t="str">
        <f>IF(ISBLANK(D673),"",INDEX(ΑΜΚ,MATCH(D673,Data!$F$2:$F$999,0),1))</f>
        <v/>
      </c>
      <c r="F673" s="58" t="str">
        <f t="shared" si="11"/>
        <v/>
      </c>
      <c r="G673" s="59"/>
    </row>
    <row r="674" spans="1:7" ht="14.25" customHeight="1" x14ac:dyDescent="0.35">
      <c r="A674" s="121" t="s">
        <v>1125</v>
      </c>
      <c r="B674" s="122"/>
      <c r="C674" s="123"/>
      <c r="D674" s="124"/>
      <c r="E674" s="125" t="str">
        <f>IF(ISBLANK(D674),"",INDEX(ΑΜΚ,MATCH(D674,Data!$F$2:$F$999,0),1))</f>
        <v/>
      </c>
      <c r="F674" s="124" t="str">
        <f t="shared" si="11"/>
        <v/>
      </c>
      <c r="G674" s="126"/>
    </row>
    <row r="675" spans="1:7" ht="14.25" customHeight="1" x14ac:dyDescent="0.35">
      <c r="A675" s="116" t="s">
        <v>1125</v>
      </c>
      <c r="B675" s="117"/>
      <c r="C675" s="118"/>
      <c r="D675" s="58"/>
      <c r="E675" s="127" t="str">
        <f>IF(ISBLANK(D675),"",INDEX(ΑΜΚ,MATCH(D675,Data!$F$2:$F$999,0),1))</f>
        <v/>
      </c>
      <c r="F675" s="58" t="str">
        <f t="shared" si="11"/>
        <v/>
      </c>
      <c r="G675" s="59"/>
    </row>
    <row r="676" spans="1:7" ht="14.25" customHeight="1" x14ac:dyDescent="0.35">
      <c r="A676" s="121" t="s">
        <v>1125</v>
      </c>
      <c r="B676" s="122"/>
      <c r="C676" s="123"/>
      <c r="D676" s="124"/>
      <c r="E676" s="125" t="str">
        <f>IF(ISBLANK(D676),"",INDEX(ΑΜΚ,MATCH(D676,Data!$F$2:$F$999,0),1))</f>
        <v/>
      </c>
      <c r="F676" s="124" t="str">
        <f t="shared" si="11"/>
        <v/>
      </c>
      <c r="G676" s="126"/>
    </row>
    <row r="677" spans="1:7" ht="14.25" customHeight="1" x14ac:dyDescent="0.35">
      <c r="A677" s="116" t="s">
        <v>1125</v>
      </c>
      <c r="B677" s="117"/>
      <c r="C677" s="118"/>
      <c r="D677" s="58"/>
      <c r="E677" s="127" t="str">
        <f>IF(ISBLANK(D677),"",INDEX(ΑΜΚ,MATCH(D677,Data!$F$2:$F$999,0),1))</f>
        <v/>
      </c>
      <c r="F677" s="58" t="str">
        <f t="shared" si="11"/>
        <v/>
      </c>
      <c r="G677" s="59"/>
    </row>
    <row r="678" spans="1:7" ht="14.25" customHeight="1" x14ac:dyDescent="0.35">
      <c r="A678" s="121" t="s">
        <v>1125</v>
      </c>
      <c r="B678" s="122"/>
      <c r="C678" s="123"/>
      <c r="D678" s="124"/>
      <c r="E678" s="125" t="str">
        <f>IF(ISBLANK(D678),"",INDEX(ΑΜΚ,MATCH(D678,Data!$F$2:$F$999,0),1))</f>
        <v/>
      </c>
      <c r="F678" s="124" t="str">
        <f t="shared" si="11"/>
        <v/>
      </c>
      <c r="G678" s="126"/>
    </row>
    <row r="679" spans="1:7" ht="14.25" customHeight="1" x14ac:dyDescent="0.35">
      <c r="A679" s="116" t="s">
        <v>1125</v>
      </c>
      <c r="B679" s="117"/>
      <c r="C679" s="118"/>
      <c r="D679" s="58"/>
      <c r="E679" s="127" t="str">
        <f>IF(ISBLANK(D679),"",INDEX(ΑΜΚ,MATCH(D679,Data!$F$2:$F$999,0),1))</f>
        <v/>
      </c>
      <c r="F679" s="58" t="str">
        <f t="shared" si="11"/>
        <v/>
      </c>
      <c r="G679" s="59"/>
    </row>
    <row r="680" spans="1:7" ht="14.25" customHeight="1" x14ac:dyDescent="0.35">
      <c r="A680" s="121" t="s">
        <v>1125</v>
      </c>
      <c r="B680" s="122"/>
      <c r="C680" s="123"/>
      <c r="D680" s="124"/>
      <c r="E680" s="125" t="str">
        <f>IF(ISBLANK(D680),"",INDEX(ΑΜΚ,MATCH(D680,Data!$F$2:$F$999,0),1))</f>
        <v/>
      </c>
      <c r="F680" s="124" t="str">
        <f t="shared" si="11"/>
        <v/>
      </c>
      <c r="G680" s="126"/>
    </row>
    <row r="681" spans="1:7" ht="14.25" customHeight="1" x14ac:dyDescent="0.35">
      <c r="A681" s="116" t="s">
        <v>1125</v>
      </c>
      <c r="B681" s="117"/>
      <c r="C681" s="118"/>
      <c r="D681" s="58"/>
      <c r="E681" s="127" t="str">
        <f>IF(ISBLANK(D681),"",INDEX(ΑΜΚ,MATCH(D681,Data!$F$2:$F$999,0),1))</f>
        <v/>
      </c>
      <c r="F681" s="58" t="str">
        <f t="shared" si="11"/>
        <v/>
      </c>
      <c r="G681" s="59"/>
    </row>
    <row r="682" spans="1:7" ht="14.25" customHeight="1" x14ac:dyDescent="0.35">
      <c r="A682" s="121" t="s">
        <v>1125</v>
      </c>
      <c r="B682" s="122"/>
      <c r="C682" s="123"/>
      <c r="D682" s="124"/>
      <c r="E682" s="125" t="str">
        <f>IF(ISBLANK(D682),"",INDEX(ΑΜΚ,MATCH(D682,Data!$F$2:$F$999,0),1))</f>
        <v/>
      </c>
      <c r="F682" s="124" t="str">
        <f t="shared" si="11"/>
        <v/>
      </c>
      <c r="G682" s="126"/>
    </row>
    <row r="683" spans="1:7" ht="14.25" customHeight="1" x14ac:dyDescent="0.35">
      <c r="A683" s="116" t="s">
        <v>1125</v>
      </c>
      <c r="B683" s="117"/>
      <c r="C683" s="118"/>
      <c r="D683" s="58"/>
      <c r="E683" s="127" t="str">
        <f>IF(ISBLANK(D683),"",INDEX(ΑΜΚ,MATCH(D683,Data!$F$2:$F$999,0),1))</f>
        <v/>
      </c>
      <c r="F683" s="58" t="str">
        <f t="shared" si="11"/>
        <v/>
      </c>
      <c r="G683" s="59"/>
    </row>
    <row r="684" spans="1:7" ht="14.25" customHeight="1" x14ac:dyDescent="0.35">
      <c r="A684" s="121" t="s">
        <v>1125</v>
      </c>
      <c r="B684" s="122"/>
      <c r="C684" s="123"/>
      <c r="D684" s="124"/>
      <c r="E684" s="125" t="str">
        <f>IF(ISBLANK(D684),"",INDEX(ΑΜΚ,MATCH(D684,Data!$F$2:$F$999,0),1))</f>
        <v/>
      </c>
      <c r="F684" s="124" t="str">
        <f t="shared" si="11"/>
        <v/>
      </c>
      <c r="G684" s="126"/>
    </row>
    <row r="685" spans="1:7" ht="14.25" customHeight="1" x14ac:dyDescent="0.35">
      <c r="A685" s="116" t="s">
        <v>1125</v>
      </c>
      <c r="B685" s="117"/>
      <c r="C685" s="118"/>
      <c r="D685" s="58"/>
      <c r="E685" s="127" t="str">
        <f>IF(ISBLANK(D685),"",INDEX(ΑΜΚ,MATCH(D685,Data!$F$2:$F$999,0),1))</f>
        <v/>
      </c>
      <c r="F685" s="58" t="str">
        <f t="shared" si="11"/>
        <v/>
      </c>
      <c r="G685" s="59"/>
    </row>
    <row r="686" spans="1:7" ht="14.25" customHeight="1" x14ac:dyDescent="0.35">
      <c r="A686" s="121" t="s">
        <v>1125</v>
      </c>
      <c r="B686" s="122"/>
      <c r="C686" s="123"/>
      <c r="D686" s="124"/>
      <c r="E686" s="125" t="str">
        <f>IF(ISBLANK(D686),"",INDEX(ΑΜΚ,MATCH(D686,Data!$F$2:$F$999,0),1))</f>
        <v/>
      </c>
      <c r="F686" s="124" t="str">
        <f t="shared" si="11"/>
        <v/>
      </c>
      <c r="G686" s="126"/>
    </row>
    <row r="687" spans="1:7" ht="14.25" customHeight="1" x14ac:dyDescent="0.35">
      <c r="A687" s="116" t="s">
        <v>1125</v>
      </c>
      <c r="B687" s="117"/>
      <c r="C687" s="118"/>
      <c r="D687" s="58"/>
      <c r="E687" s="127" t="str">
        <f>IF(ISBLANK(D687),"",INDEX(ΑΜΚ,MATCH(D687,Data!$F$2:$F$999,0),1))</f>
        <v/>
      </c>
      <c r="F687" s="58" t="str">
        <f t="shared" si="11"/>
        <v/>
      </c>
      <c r="G687" s="59"/>
    </row>
    <row r="688" spans="1:7" ht="14.25" customHeight="1" x14ac:dyDescent="0.35">
      <c r="A688" s="121" t="s">
        <v>1125</v>
      </c>
      <c r="B688" s="122"/>
      <c r="C688" s="123"/>
      <c r="D688" s="124"/>
      <c r="E688" s="125" t="str">
        <f>IF(ISBLANK(D688),"",INDEX(ΑΜΚ,MATCH(D688,Data!$F$2:$F$999,0),1))</f>
        <v/>
      </c>
      <c r="F688" s="124" t="str">
        <f t="shared" si="11"/>
        <v/>
      </c>
      <c r="G688" s="126"/>
    </row>
    <row r="689" spans="1:7" ht="14.25" customHeight="1" x14ac:dyDescent="0.35">
      <c r="A689" s="116" t="s">
        <v>1125</v>
      </c>
      <c r="B689" s="117"/>
      <c r="C689" s="118"/>
      <c r="D689" s="58"/>
      <c r="E689" s="127" t="str">
        <f>IF(ISBLANK(D689),"",INDEX(ΑΜΚ,MATCH(D689,Data!$F$2:$F$999,0),1))</f>
        <v/>
      </c>
      <c r="F689" s="58" t="str">
        <f t="shared" si="11"/>
        <v/>
      </c>
      <c r="G689" s="59"/>
    </row>
    <row r="690" spans="1:7" ht="14.25" customHeight="1" x14ac:dyDescent="0.35">
      <c r="A690" s="121" t="s">
        <v>1125</v>
      </c>
      <c r="B690" s="122"/>
      <c r="C690" s="123"/>
      <c r="D690" s="124"/>
      <c r="E690" s="125" t="str">
        <f>IF(ISBLANK(D690),"",INDEX(ΑΜΚ,MATCH(D690,Data!$F$2:$F$999,0),1))</f>
        <v/>
      </c>
      <c r="F690" s="124" t="str">
        <f t="shared" si="11"/>
        <v/>
      </c>
      <c r="G690" s="126"/>
    </row>
    <row r="691" spans="1:7" ht="14.25" customHeight="1" x14ac:dyDescent="0.35">
      <c r="A691" s="116" t="s">
        <v>1125</v>
      </c>
      <c r="B691" s="117"/>
      <c r="C691" s="118"/>
      <c r="D691" s="58"/>
      <c r="E691" s="127" t="str">
        <f>IF(ISBLANK(D691),"",INDEX(ΑΜΚ,MATCH(D691,Data!$F$2:$F$999,0),1))</f>
        <v/>
      </c>
      <c r="F691" s="58" t="str">
        <f t="shared" si="11"/>
        <v/>
      </c>
      <c r="G691" s="59"/>
    </row>
    <row r="692" spans="1:7" ht="14.25" customHeight="1" x14ac:dyDescent="0.35">
      <c r="A692" s="121" t="s">
        <v>1125</v>
      </c>
      <c r="B692" s="122"/>
      <c r="C692" s="123"/>
      <c r="D692" s="124"/>
      <c r="E692" s="125" t="str">
        <f>IF(ISBLANK(D692),"",INDEX(ΑΜΚ,MATCH(D692,Data!$F$2:$F$999,0),1))</f>
        <v/>
      </c>
      <c r="F692" s="124" t="str">
        <f t="shared" si="11"/>
        <v/>
      </c>
      <c r="G692" s="126"/>
    </row>
    <row r="693" spans="1:7" ht="14.25" customHeight="1" x14ac:dyDescent="0.35">
      <c r="A693" s="116" t="s">
        <v>1125</v>
      </c>
      <c r="B693" s="117"/>
      <c r="C693" s="118"/>
      <c r="D693" s="58"/>
      <c r="E693" s="127" t="str">
        <f>IF(ISBLANK(D693),"",INDEX(ΑΜΚ,MATCH(D693,Data!$F$2:$F$999,0),1))</f>
        <v/>
      </c>
      <c r="F693" s="58" t="str">
        <f t="shared" si="11"/>
        <v/>
      </c>
      <c r="G693" s="59"/>
    </row>
    <row r="694" spans="1:7" ht="14.25" customHeight="1" x14ac:dyDescent="0.35">
      <c r="A694" s="121" t="s">
        <v>1125</v>
      </c>
      <c r="B694" s="122"/>
      <c r="C694" s="123"/>
      <c r="D694" s="124"/>
      <c r="E694" s="125" t="str">
        <f>IF(ISBLANK(D694),"",INDEX(ΑΜΚ,MATCH(D694,Data!$F$2:$F$999,0),1))</f>
        <v/>
      </c>
      <c r="F694" s="124" t="str">
        <f t="shared" si="11"/>
        <v/>
      </c>
      <c r="G694" s="126"/>
    </row>
    <row r="695" spans="1:7" ht="14.25" customHeight="1" x14ac:dyDescent="0.35">
      <c r="A695" s="116" t="s">
        <v>1125</v>
      </c>
      <c r="B695" s="117"/>
      <c r="C695" s="118"/>
      <c r="D695" s="58"/>
      <c r="E695" s="127" t="str">
        <f>IF(ISBLANK(D695),"",INDEX(ΑΜΚ,MATCH(D695,Data!$F$2:$F$999,0),1))</f>
        <v/>
      </c>
      <c r="F695" s="58" t="str">
        <f t="shared" si="11"/>
        <v/>
      </c>
      <c r="G695" s="59"/>
    </row>
    <row r="696" spans="1:7" ht="14.25" customHeight="1" x14ac:dyDescent="0.35">
      <c r="A696" s="121" t="s">
        <v>1125</v>
      </c>
      <c r="B696" s="122"/>
      <c r="C696" s="123"/>
      <c r="D696" s="124"/>
      <c r="E696" s="125" t="str">
        <f>IF(ISBLANK(D696),"",INDEX(ΑΜΚ,MATCH(D696,Data!$F$2:$F$999,0),1))</f>
        <v/>
      </c>
      <c r="F696" s="124" t="str">
        <f t="shared" si="11"/>
        <v/>
      </c>
      <c r="G696" s="126"/>
    </row>
    <row r="697" spans="1:7" ht="14.25" customHeight="1" x14ac:dyDescent="0.35">
      <c r="A697" s="116" t="s">
        <v>1125</v>
      </c>
      <c r="B697" s="117"/>
      <c r="C697" s="118"/>
      <c r="D697" s="58"/>
      <c r="E697" s="127" t="str">
        <f>IF(ISBLANK(D697),"",INDEX(ΑΜΚ,MATCH(D697,Data!$F$2:$F$999,0),1))</f>
        <v/>
      </c>
      <c r="F697" s="58" t="str">
        <f t="shared" si="11"/>
        <v/>
      </c>
      <c r="G697" s="59"/>
    </row>
    <row r="698" spans="1:7" ht="14.25" customHeight="1" x14ac:dyDescent="0.35">
      <c r="A698" s="121" t="s">
        <v>1125</v>
      </c>
      <c r="B698" s="122"/>
      <c r="C698" s="123"/>
      <c r="D698" s="124"/>
      <c r="E698" s="125" t="str">
        <f>IF(ISBLANK(D698),"",INDEX(ΑΜΚ,MATCH(D698,Data!$F$2:$F$999,0),1))</f>
        <v/>
      </c>
      <c r="F698" s="124" t="str">
        <f t="shared" si="11"/>
        <v/>
      </c>
      <c r="G698" s="126"/>
    </row>
    <row r="699" spans="1:7" ht="14.25" customHeight="1" x14ac:dyDescent="0.35">
      <c r="A699" s="116" t="s">
        <v>1125</v>
      </c>
      <c r="B699" s="117"/>
      <c r="C699" s="118"/>
      <c r="D699" s="58"/>
      <c r="E699" s="127" t="str">
        <f>IF(ISBLANK(D699),"",INDEX(ΑΜΚ,MATCH(D699,Data!$F$2:$F$999,0),1))</f>
        <v/>
      </c>
      <c r="F699" s="58" t="str">
        <f t="shared" si="11"/>
        <v/>
      </c>
      <c r="G699" s="59"/>
    </row>
    <row r="700" spans="1:7" ht="14.25" customHeight="1" x14ac:dyDescent="0.35">
      <c r="A700" s="121" t="s">
        <v>1125</v>
      </c>
      <c r="B700" s="122"/>
      <c r="C700" s="123"/>
      <c r="D700" s="124"/>
      <c r="E700" s="125" t="str">
        <f>IF(ISBLANK(D700),"",INDEX(ΑΜΚ,MATCH(D700,Data!$F$2:$F$999,0),1))</f>
        <v/>
      </c>
      <c r="F700" s="124" t="str">
        <f t="shared" si="11"/>
        <v/>
      </c>
      <c r="G700" s="126"/>
    </row>
    <row r="701" spans="1:7" ht="14.25" customHeight="1" x14ac:dyDescent="0.35">
      <c r="A701" s="116" t="s">
        <v>1125</v>
      </c>
      <c r="B701" s="117"/>
      <c r="C701" s="118"/>
      <c r="D701" s="58"/>
      <c r="E701" s="127" t="str">
        <f>IF(ISBLANK(D701),"",INDEX(ΑΜΚ,MATCH(D701,Data!$F$2:$F$999,0),1))</f>
        <v/>
      </c>
      <c r="F701" s="58" t="str">
        <f t="shared" si="11"/>
        <v/>
      </c>
      <c r="G701" s="59"/>
    </row>
    <row r="702" spans="1:7" ht="14.25" customHeight="1" x14ac:dyDescent="0.35">
      <c r="A702" s="121" t="s">
        <v>1125</v>
      </c>
      <c r="B702" s="122"/>
      <c r="C702" s="123"/>
      <c r="D702" s="124"/>
      <c r="E702" s="125" t="str">
        <f>IF(ISBLANK(D702),"",INDEX(ΑΜΚ,MATCH(D702,Data!$F$2:$F$999,0),1))</f>
        <v/>
      </c>
      <c r="F702" s="124" t="str">
        <f t="shared" si="11"/>
        <v/>
      </c>
      <c r="G702" s="126"/>
    </row>
    <row r="703" spans="1:7" ht="14.25" customHeight="1" x14ac:dyDescent="0.35">
      <c r="A703" s="116" t="s">
        <v>1125</v>
      </c>
      <c r="B703" s="117"/>
      <c r="C703" s="118"/>
      <c r="D703" s="58"/>
      <c r="E703" s="127" t="str">
        <f>IF(ISBLANK(D703),"",INDEX(ΑΜΚ,MATCH(D703,Data!$F$2:$F$999,0),1))</f>
        <v/>
      </c>
      <c r="F703" s="58" t="str">
        <f t="shared" si="11"/>
        <v/>
      </c>
      <c r="G703" s="59"/>
    </row>
    <row r="704" spans="1:7" ht="14.25" customHeight="1" x14ac:dyDescent="0.35">
      <c r="A704" s="121" t="s">
        <v>1125</v>
      </c>
      <c r="B704" s="122"/>
      <c r="C704" s="123"/>
      <c r="D704" s="124"/>
      <c r="E704" s="125" t="str">
        <f>IF(ISBLANK(D704),"",INDEX(ΑΜΚ,MATCH(D704,Data!$F$2:$F$999,0),1))</f>
        <v/>
      </c>
      <c r="F704" s="124" t="str">
        <f t="shared" si="11"/>
        <v/>
      </c>
      <c r="G704" s="126"/>
    </row>
    <row r="705" spans="1:7" ht="14.25" customHeight="1" x14ac:dyDescent="0.35">
      <c r="A705" s="116" t="s">
        <v>1125</v>
      </c>
      <c r="B705" s="117"/>
      <c r="C705" s="118"/>
      <c r="D705" s="58"/>
      <c r="E705" s="127" t="str">
        <f>IF(ISBLANK(D705),"",INDEX(ΑΜΚ,MATCH(D705,Data!$F$2:$F$999,0),1))</f>
        <v/>
      </c>
      <c r="F705" s="58" t="str">
        <f t="shared" si="11"/>
        <v/>
      </c>
      <c r="G705" s="59"/>
    </row>
    <row r="706" spans="1:7" ht="14.25" customHeight="1" x14ac:dyDescent="0.35">
      <c r="A706" s="121" t="s">
        <v>1125</v>
      </c>
      <c r="B706" s="122"/>
      <c r="C706" s="123"/>
      <c r="D706" s="124"/>
      <c r="E706" s="125" t="str">
        <f>IF(ISBLANK(D706),"",INDEX(ΑΜΚ,MATCH(D706,Data!$F$2:$F$999,0),1))</f>
        <v/>
      </c>
      <c r="F706" s="124" t="str">
        <f t="shared" si="11"/>
        <v/>
      </c>
      <c r="G706" s="126"/>
    </row>
    <row r="707" spans="1:7" ht="14.25" customHeight="1" x14ac:dyDescent="0.35">
      <c r="A707" s="116" t="s">
        <v>1125</v>
      </c>
      <c r="B707" s="117"/>
      <c r="C707" s="118"/>
      <c r="D707" s="58"/>
      <c r="E707" s="127" t="str">
        <f>IF(ISBLANK(D707),"",INDEX(ΑΜΚ,MATCH(D707,Data!$F$2:$F$999,0),1))</f>
        <v/>
      </c>
      <c r="F707" s="58" t="str">
        <f t="shared" ref="F707:F770" si="12">IF(ISBLANK(C707),"",INDEX(ΚΩΔ_ΜΑΘΗΜ_ΑΙΣΘ_Γ2,MATCH(C707,ΜΑΘΗΜ_ΑΙΣΘ_Γ2,0)))</f>
        <v/>
      </c>
      <c r="G707" s="59"/>
    </row>
    <row r="708" spans="1:7" ht="14.25" customHeight="1" x14ac:dyDescent="0.35">
      <c r="A708" s="121" t="s">
        <v>1125</v>
      </c>
      <c r="B708" s="122"/>
      <c r="C708" s="123"/>
      <c r="D708" s="124"/>
      <c r="E708" s="125" t="str">
        <f>IF(ISBLANK(D708),"",INDEX(ΑΜΚ,MATCH(D708,Data!$F$2:$F$999,0),1))</f>
        <v/>
      </c>
      <c r="F708" s="124" t="str">
        <f t="shared" si="12"/>
        <v/>
      </c>
      <c r="G708" s="126"/>
    </row>
    <row r="709" spans="1:7" ht="14.25" customHeight="1" x14ac:dyDescent="0.35">
      <c r="A709" s="116" t="s">
        <v>1125</v>
      </c>
      <c r="B709" s="117"/>
      <c r="C709" s="118"/>
      <c r="D709" s="58"/>
      <c r="E709" s="127" t="str">
        <f>IF(ISBLANK(D709),"",INDEX(ΑΜΚ,MATCH(D709,Data!$F$2:$F$999,0),1))</f>
        <v/>
      </c>
      <c r="F709" s="58" t="str">
        <f t="shared" si="12"/>
        <v/>
      </c>
      <c r="G709" s="59"/>
    </row>
    <row r="710" spans="1:7" ht="14.25" customHeight="1" x14ac:dyDescent="0.35">
      <c r="A710" s="121" t="s">
        <v>1125</v>
      </c>
      <c r="B710" s="122"/>
      <c r="C710" s="123"/>
      <c r="D710" s="124"/>
      <c r="E710" s="125" t="str">
        <f>IF(ISBLANK(D710),"",INDEX(ΑΜΚ,MATCH(D710,Data!$F$2:$F$999,0),1))</f>
        <v/>
      </c>
      <c r="F710" s="124" t="str">
        <f t="shared" si="12"/>
        <v/>
      </c>
      <c r="G710" s="126"/>
    </row>
    <row r="711" spans="1:7" ht="14.25" customHeight="1" x14ac:dyDescent="0.35">
      <c r="A711" s="116" t="s">
        <v>1125</v>
      </c>
      <c r="B711" s="117"/>
      <c r="C711" s="118"/>
      <c r="D711" s="58"/>
      <c r="E711" s="127" t="str">
        <f>IF(ISBLANK(D711),"",INDEX(ΑΜΚ,MATCH(D711,Data!$F$2:$F$999,0),1))</f>
        <v/>
      </c>
      <c r="F711" s="58" t="str">
        <f t="shared" si="12"/>
        <v/>
      </c>
      <c r="G711" s="59"/>
    </row>
    <row r="712" spans="1:7" ht="14.25" customHeight="1" x14ac:dyDescent="0.35">
      <c r="A712" s="121" t="s">
        <v>1125</v>
      </c>
      <c r="B712" s="122"/>
      <c r="C712" s="123"/>
      <c r="D712" s="124"/>
      <c r="E712" s="125" t="str">
        <f>IF(ISBLANK(D712),"",INDEX(ΑΜΚ,MATCH(D712,Data!$F$2:$F$999,0),1))</f>
        <v/>
      </c>
      <c r="F712" s="124" t="str">
        <f t="shared" si="12"/>
        <v/>
      </c>
      <c r="G712" s="126"/>
    </row>
    <row r="713" spans="1:7" ht="14.25" customHeight="1" x14ac:dyDescent="0.35">
      <c r="A713" s="116" t="s">
        <v>1125</v>
      </c>
      <c r="B713" s="117"/>
      <c r="C713" s="118"/>
      <c r="D713" s="58"/>
      <c r="E713" s="127" t="str">
        <f>IF(ISBLANK(D713),"",INDEX(ΑΜΚ,MATCH(D713,Data!$F$2:$F$999,0),1))</f>
        <v/>
      </c>
      <c r="F713" s="58" t="str">
        <f t="shared" si="12"/>
        <v/>
      </c>
      <c r="G713" s="59"/>
    </row>
    <row r="714" spans="1:7" ht="14.25" customHeight="1" x14ac:dyDescent="0.35">
      <c r="A714" s="121" t="s">
        <v>1125</v>
      </c>
      <c r="B714" s="122"/>
      <c r="C714" s="123"/>
      <c r="D714" s="124"/>
      <c r="E714" s="125" t="str">
        <f>IF(ISBLANK(D714),"",INDEX(ΑΜΚ,MATCH(D714,Data!$F$2:$F$999,0),1))</f>
        <v/>
      </c>
      <c r="F714" s="124" t="str">
        <f t="shared" si="12"/>
        <v/>
      </c>
      <c r="G714" s="126"/>
    </row>
    <row r="715" spans="1:7" ht="14.25" customHeight="1" x14ac:dyDescent="0.35">
      <c r="A715" s="116" t="s">
        <v>1125</v>
      </c>
      <c r="B715" s="117"/>
      <c r="C715" s="118"/>
      <c r="D715" s="58"/>
      <c r="E715" s="127" t="str">
        <f>IF(ISBLANK(D715),"",INDEX(ΑΜΚ,MATCH(D715,Data!$F$2:$F$999,0),1))</f>
        <v/>
      </c>
      <c r="F715" s="58" t="str">
        <f t="shared" si="12"/>
        <v/>
      </c>
      <c r="G715" s="59"/>
    </row>
    <row r="716" spans="1:7" ht="14.25" customHeight="1" x14ac:dyDescent="0.35">
      <c r="A716" s="121" t="s">
        <v>1125</v>
      </c>
      <c r="B716" s="122"/>
      <c r="C716" s="123"/>
      <c r="D716" s="124"/>
      <c r="E716" s="125" t="str">
        <f>IF(ISBLANK(D716),"",INDEX(ΑΜΚ,MATCH(D716,Data!$F$2:$F$999,0),1))</f>
        <v/>
      </c>
      <c r="F716" s="124" t="str">
        <f t="shared" si="12"/>
        <v/>
      </c>
      <c r="G716" s="126"/>
    </row>
    <row r="717" spans="1:7" ht="14.25" customHeight="1" x14ac:dyDescent="0.35">
      <c r="A717" s="116" t="s">
        <v>1125</v>
      </c>
      <c r="B717" s="117"/>
      <c r="C717" s="118"/>
      <c r="D717" s="58"/>
      <c r="E717" s="127" t="str">
        <f>IF(ISBLANK(D717),"",INDEX(ΑΜΚ,MATCH(D717,Data!$F$2:$F$999,0),1))</f>
        <v/>
      </c>
      <c r="F717" s="58" t="str">
        <f t="shared" si="12"/>
        <v/>
      </c>
      <c r="G717" s="59"/>
    </row>
    <row r="718" spans="1:7" ht="14.25" customHeight="1" x14ac:dyDescent="0.35">
      <c r="A718" s="121" t="s">
        <v>1125</v>
      </c>
      <c r="B718" s="122"/>
      <c r="C718" s="123"/>
      <c r="D718" s="124"/>
      <c r="E718" s="125" t="str">
        <f>IF(ISBLANK(D718),"",INDEX(ΑΜΚ,MATCH(D718,Data!$F$2:$F$999,0),1))</f>
        <v/>
      </c>
      <c r="F718" s="124" t="str">
        <f t="shared" si="12"/>
        <v/>
      </c>
      <c r="G718" s="126"/>
    </row>
    <row r="719" spans="1:7" ht="14.25" customHeight="1" x14ac:dyDescent="0.35">
      <c r="A719" s="116" t="s">
        <v>1125</v>
      </c>
      <c r="B719" s="117"/>
      <c r="C719" s="118"/>
      <c r="D719" s="58"/>
      <c r="E719" s="127" t="str">
        <f>IF(ISBLANK(D719),"",INDEX(ΑΜΚ,MATCH(D719,Data!$F$2:$F$999,0),1))</f>
        <v/>
      </c>
      <c r="F719" s="58" t="str">
        <f t="shared" si="12"/>
        <v/>
      </c>
      <c r="G719" s="59"/>
    </row>
    <row r="720" spans="1:7" ht="14.25" customHeight="1" x14ac:dyDescent="0.35">
      <c r="A720" s="121" t="s">
        <v>1125</v>
      </c>
      <c r="B720" s="122"/>
      <c r="C720" s="123"/>
      <c r="D720" s="124"/>
      <c r="E720" s="125" t="str">
        <f>IF(ISBLANK(D720),"",INDEX(ΑΜΚ,MATCH(D720,Data!$F$2:$F$999,0),1))</f>
        <v/>
      </c>
      <c r="F720" s="124" t="str">
        <f t="shared" si="12"/>
        <v/>
      </c>
      <c r="G720" s="126"/>
    </row>
    <row r="721" spans="1:7" ht="14.25" customHeight="1" x14ac:dyDescent="0.35">
      <c r="A721" s="116" t="s">
        <v>1125</v>
      </c>
      <c r="B721" s="117"/>
      <c r="C721" s="118"/>
      <c r="D721" s="58"/>
      <c r="E721" s="127" t="str">
        <f>IF(ISBLANK(D721),"",INDEX(ΑΜΚ,MATCH(D721,Data!$F$2:$F$999,0),1))</f>
        <v/>
      </c>
      <c r="F721" s="58" t="str">
        <f t="shared" si="12"/>
        <v/>
      </c>
      <c r="G721" s="59"/>
    </row>
    <row r="722" spans="1:7" ht="14.25" customHeight="1" x14ac:dyDescent="0.35">
      <c r="A722" s="121" t="s">
        <v>1125</v>
      </c>
      <c r="B722" s="122"/>
      <c r="C722" s="123"/>
      <c r="D722" s="124"/>
      <c r="E722" s="125" t="str">
        <f>IF(ISBLANK(D722),"",INDEX(ΑΜΚ,MATCH(D722,Data!$F$2:$F$999,0),1))</f>
        <v/>
      </c>
      <c r="F722" s="124" t="str">
        <f t="shared" si="12"/>
        <v/>
      </c>
      <c r="G722" s="126"/>
    </row>
    <row r="723" spans="1:7" ht="14.25" customHeight="1" x14ac:dyDescent="0.35">
      <c r="A723" s="116" t="s">
        <v>1125</v>
      </c>
      <c r="B723" s="117"/>
      <c r="C723" s="118"/>
      <c r="D723" s="58"/>
      <c r="E723" s="127" t="str">
        <f>IF(ISBLANK(D723),"",INDEX(ΑΜΚ,MATCH(D723,Data!$F$2:$F$999,0),1))</f>
        <v/>
      </c>
      <c r="F723" s="58" t="str">
        <f t="shared" si="12"/>
        <v/>
      </c>
      <c r="G723" s="59"/>
    </row>
    <row r="724" spans="1:7" ht="14.25" customHeight="1" x14ac:dyDescent="0.35">
      <c r="A724" s="121" t="s">
        <v>1125</v>
      </c>
      <c r="B724" s="122"/>
      <c r="C724" s="123"/>
      <c r="D724" s="124"/>
      <c r="E724" s="125" t="str">
        <f>IF(ISBLANK(D724),"",INDEX(ΑΜΚ,MATCH(D724,Data!$F$2:$F$999,0),1))</f>
        <v/>
      </c>
      <c r="F724" s="124" t="str">
        <f t="shared" si="12"/>
        <v/>
      </c>
      <c r="G724" s="126"/>
    </row>
    <row r="725" spans="1:7" ht="14.25" customHeight="1" x14ac:dyDescent="0.35">
      <c r="A725" s="116" t="s">
        <v>1125</v>
      </c>
      <c r="B725" s="117"/>
      <c r="C725" s="118"/>
      <c r="D725" s="58"/>
      <c r="E725" s="127" t="str">
        <f>IF(ISBLANK(D725),"",INDEX(ΑΜΚ,MATCH(D725,Data!$F$2:$F$999,0),1))</f>
        <v/>
      </c>
      <c r="F725" s="58" t="str">
        <f t="shared" si="12"/>
        <v/>
      </c>
      <c r="G725" s="59"/>
    </row>
    <row r="726" spans="1:7" ht="14.25" customHeight="1" x14ac:dyDescent="0.35">
      <c r="A726" s="121" t="s">
        <v>1125</v>
      </c>
      <c r="B726" s="122"/>
      <c r="C726" s="123"/>
      <c r="D726" s="124"/>
      <c r="E726" s="125" t="str">
        <f>IF(ISBLANK(D726),"",INDEX(ΑΜΚ,MATCH(D726,Data!$F$2:$F$999,0),1))</f>
        <v/>
      </c>
      <c r="F726" s="124" t="str">
        <f t="shared" si="12"/>
        <v/>
      </c>
      <c r="G726" s="126"/>
    </row>
    <row r="727" spans="1:7" ht="14.25" customHeight="1" x14ac:dyDescent="0.35">
      <c r="A727" s="116" t="s">
        <v>1125</v>
      </c>
      <c r="B727" s="117"/>
      <c r="C727" s="118"/>
      <c r="D727" s="58"/>
      <c r="E727" s="127" t="str">
        <f>IF(ISBLANK(D727),"",INDEX(ΑΜΚ,MATCH(D727,Data!$F$2:$F$999,0),1))</f>
        <v/>
      </c>
      <c r="F727" s="58" t="str">
        <f t="shared" si="12"/>
        <v/>
      </c>
      <c r="G727" s="59"/>
    </row>
    <row r="728" spans="1:7" ht="14.25" customHeight="1" x14ac:dyDescent="0.35">
      <c r="A728" s="121" t="s">
        <v>1125</v>
      </c>
      <c r="B728" s="122"/>
      <c r="C728" s="123"/>
      <c r="D728" s="124"/>
      <c r="E728" s="125" t="str">
        <f>IF(ISBLANK(D728),"",INDEX(ΑΜΚ,MATCH(D728,Data!$F$2:$F$999,0),1))</f>
        <v/>
      </c>
      <c r="F728" s="124" t="str">
        <f t="shared" si="12"/>
        <v/>
      </c>
      <c r="G728" s="126"/>
    </row>
    <row r="729" spans="1:7" ht="14.25" customHeight="1" x14ac:dyDescent="0.35">
      <c r="A729" s="116" t="s">
        <v>1125</v>
      </c>
      <c r="B729" s="117"/>
      <c r="C729" s="118"/>
      <c r="D729" s="58"/>
      <c r="E729" s="127" t="str">
        <f>IF(ISBLANK(D729),"",INDEX(ΑΜΚ,MATCH(D729,Data!$F$2:$F$999,0),1))</f>
        <v/>
      </c>
      <c r="F729" s="58" t="str">
        <f t="shared" si="12"/>
        <v/>
      </c>
      <c r="G729" s="59"/>
    </row>
    <row r="730" spans="1:7" ht="14.25" customHeight="1" x14ac:dyDescent="0.35">
      <c r="A730" s="121" t="s">
        <v>1125</v>
      </c>
      <c r="B730" s="122"/>
      <c r="C730" s="123"/>
      <c r="D730" s="124"/>
      <c r="E730" s="125" t="str">
        <f>IF(ISBLANK(D730),"",INDEX(ΑΜΚ,MATCH(D730,Data!$F$2:$F$999,0),1))</f>
        <v/>
      </c>
      <c r="F730" s="124" t="str">
        <f t="shared" si="12"/>
        <v/>
      </c>
      <c r="G730" s="126"/>
    </row>
    <row r="731" spans="1:7" ht="14.25" customHeight="1" x14ac:dyDescent="0.35">
      <c r="A731" s="116" t="s">
        <v>1125</v>
      </c>
      <c r="B731" s="117"/>
      <c r="C731" s="118"/>
      <c r="D731" s="58"/>
      <c r="E731" s="127" t="str">
        <f>IF(ISBLANK(D731),"",INDEX(ΑΜΚ,MATCH(D731,Data!$F$2:$F$999,0),1))</f>
        <v/>
      </c>
      <c r="F731" s="58" t="str">
        <f t="shared" si="12"/>
        <v/>
      </c>
      <c r="G731" s="59"/>
    </row>
    <row r="732" spans="1:7" ht="14.25" customHeight="1" x14ac:dyDescent="0.35">
      <c r="A732" s="121" t="s">
        <v>1125</v>
      </c>
      <c r="B732" s="122"/>
      <c r="C732" s="123"/>
      <c r="D732" s="124"/>
      <c r="E732" s="125" t="str">
        <f>IF(ISBLANK(D732),"",INDEX(ΑΜΚ,MATCH(D732,Data!$F$2:$F$999,0),1))</f>
        <v/>
      </c>
      <c r="F732" s="124" t="str">
        <f t="shared" si="12"/>
        <v/>
      </c>
      <c r="G732" s="126"/>
    </row>
    <row r="733" spans="1:7" ht="14.25" customHeight="1" x14ac:dyDescent="0.35">
      <c r="A733" s="116" t="s">
        <v>1125</v>
      </c>
      <c r="B733" s="117"/>
      <c r="C733" s="118"/>
      <c r="D733" s="58"/>
      <c r="E733" s="127" t="str">
        <f>IF(ISBLANK(D733),"",INDEX(ΑΜΚ,MATCH(D733,Data!$F$2:$F$999,0),1))</f>
        <v/>
      </c>
      <c r="F733" s="58" t="str">
        <f t="shared" si="12"/>
        <v/>
      </c>
      <c r="G733" s="59"/>
    </row>
    <row r="734" spans="1:7" ht="14.25" customHeight="1" x14ac:dyDescent="0.35">
      <c r="A734" s="121" t="s">
        <v>1125</v>
      </c>
      <c r="B734" s="122"/>
      <c r="C734" s="123"/>
      <c r="D734" s="124"/>
      <c r="E734" s="125" t="str">
        <f>IF(ISBLANK(D734),"",INDEX(ΑΜΚ,MATCH(D734,Data!$F$2:$F$999,0),1))</f>
        <v/>
      </c>
      <c r="F734" s="124" t="str">
        <f t="shared" si="12"/>
        <v/>
      </c>
      <c r="G734" s="126"/>
    </row>
    <row r="735" spans="1:7" ht="14.25" customHeight="1" x14ac:dyDescent="0.35">
      <c r="A735" s="116" t="s">
        <v>1125</v>
      </c>
      <c r="B735" s="117"/>
      <c r="C735" s="118"/>
      <c r="D735" s="58"/>
      <c r="E735" s="127" t="str">
        <f>IF(ISBLANK(D735),"",INDEX(ΑΜΚ,MATCH(D735,Data!$F$2:$F$999,0),1))</f>
        <v/>
      </c>
      <c r="F735" s="58" t="str">
        <f t="shared" si="12"/>
        <v/>
      </c>
      <c r="G735" s="59"/>
    </row>
    <row r="736" spans="1:7" ht="14.25" customHeight="1" x14ac:dyDescent="0.35">
      <c r="A736" s="121" t="s">
        <v>1125</v>
      </c>
      <c r="B736" s="122"/>
      <c r="C736" s="123"/>
      <c r="D736" s="124"/>
      <c r="E736" s="125" t="str">
        <f>IF(ISBLANK(D736),"",INDEX(ΑΜΚ,MATCH(D736,Data!$F$2:$F$999,0),1))</f>
        <v/>
      </c>
      <c r="F736" s="124" t="str">
        <f t="shared" si="12"/>
        <v/>
      </c>
      <c r="G736" s="126"/>
    </row>
    <row r="737" spans="1:7" ht="14.25" customHeight="1" x14ac:dyDescent="0.35">
      <c r="A737" s="116" t="s">
        <v>1125</v>
      </c>
      <c r="B737" s="117"/>
      <c r="C737" s="118"/>
      <c r="D737" s="58"/>
      <c r="E737" s="127" t="str">
        <f>IF(ISBLANK(D737),"",INDEX(ΑΜΚ,MATCH(D737,Data!$F$2:$F$999,0),1))</f>
        <v/>
      </c>
      <c r="F737" s="58" t="str">
        <f t="shared" si="12"/>
        <v/>
      </c>
      <c r="G737" s="59"/>
    </row>
    <row r="738" spans="1:7" ht="14.25" customHeight="1" x14ac:dyDescent="0.35">
      <c r="A738" s="121" t="s">
        <v>1125</v>
      </c>
      <c r="B738" s="122"/>
      <c r="C738" s="123"/>
      <c r="D738" s="124"/>
      <c r="E738" s="125" t="str">
        <f>IF(ISBLANK(D738),"",INDEX(ΑΜΚ,MATCH(D738,Data!$F$2:$F$999,0),1))</f>
        <v/>
      </c>
      <c r="F738" s="124" t="str">
        <f t="shared" si="12"/>
        <v/>
      </c>
      <c r="G738" s="126"/>
    </row>
    <row r="739" spans="1:7" ht="14.25" customHeight="1" x14ac:dyDescent="0.35">
      <c r="A739" s="116" t="s">
        <v>1125</v>
      </c>
      <c r="B739" s="117"/>
      <c r="C739" s="118"/>
      <c r="D739" s="58"/>
      <c r="E739" s="127" t="str">
        <f>IF(ISBLANK(D739),"",INDEX(ΑΜΚ,MATCH(D739,Data!$F$2:$F$999,0),1))</f>
        <v/>
      </c>
      <c r="F739" s="58" t="str">
        <f t="shared" si="12"/>
        <v/>
      </c>
      <c r="G739" s="59"/>
    </row>
    <row r="740" spans="1:7" ht="14.25" customHeight="1" x14ac:dyDescent="0.35">
      <c r="A740" s="121" t="s">
        <v>1125</v>
      </c>
      <c r="B740" s="122"/>
      <c r="C740" s="123"/>
      <c r="D740" s="124"/>
      <c r="E740" s="125" t="str">
        <f>IF(ISBLANK(D740),"",INDEX(ΑΜΚ,MATCH(D740,Data!$F$2:$F$999,0),1))</f>
        <v/>
      </c>
      <c r="F740" s="124" t="str">
        <f t="shared" si="12"/>
        <v/>
      </c>
      <c r="G740" s="126"/>
    </row>
    <row r="741" spans="1:7" ht="14.25" customHeight="1" x14ac:dyDescent="0.35">
      <c r="A741" s="116" t="s">
        <v>1125</v>
      </c>
      <c r="B741" s="117"/>
      <c r="C741" s="118"/>
      <c r="D741" s="58"/>
      <c r="E741" s="127" t="str">
        <f>IF(ISBLANK(D741),"",INDEX(ΑΜΚ,MATCH(D741,Data!$F$2:$F$999,0),1))</f>
        <v/>
      </c>
      <c r="F741" s="58" t="str">
        <f t="shared" si="12"/>
        <v/>
      </c>
      <c r="G741" s="59"/>
    </row>
    <row r="742" spans="1:7" ht="14.25" customHeight="1" x14ac:dyDescent="0.35">
      <c r="A742" s="121" t="s">
        <v>1125</v>
      </c>
      <c r="B742" s="122"/>
      <c r="C742" s="123"/>
      <c r="D742" s="124"/>
      <c r="E742" s="125" t="str">
        <f>IF(ISBLANK(D742),"",INDEX(ΑΜΚ,MATCH(D742,Data!$F$2:$F$999,0),1))</f>
        <v/>
      </c>
      <c r="F742" s="124" t="str">
        <f t="shared" si="12"/>
        <v/>
      </c>
      <c r="G742" s="126"/>
    </row>
    <row r="743" spans="1:7" ht="14.25" customHeight="1" x14ac:dyDescent="0.35">
      <c r="A743" s="116" t="s">
        <v>1125</v>
      </c>
      <c r="B743" s="117"/>
      <c r="C743" s="118"/>
      <c r="D743" s="58"/>
      <c r="E743" s="127" t="str">
        <f>IF(ISBLANK(D743),"",INDEX(ΑΜΚ,MATCH(D743,Data!$F$2:$F$999,0),1))</f>
        <v/>
      </c>
      <c r="F743" s="58" t="str">
        <f t="shared" si="12"/>
        <v/>
      </c>
      <c r="G743" s="59"/>
    </row>
    <row r="744" spans="1:7" ht="14.25" customHeight="1" x14ac:dyDescent="0.35">
      <c r="A744" s="121" t="s">
        <v>1125</v>
      </c>
      <c r="B744" s="122"/>
      <c r="C744" s="123"/>
      <c r="D744" s="124"/>
      <c r="E744" s="125" t="str">
        <f>IF(ISBLANK(D744),"",INDEX(ΑΜΚ,MATCH(D744,Data!$F$2:$F$999,0),1))</f>
        <v/>
      </c>
      <c r="F744" s="124" t="str">
        <f t="shared" si="12"/>
        <v/>
      </c>
      <c r="G744" s="126"/>
    </row>
    <row r="745" spans="1:7" ht="14.25" customHeight="1" x14ac:dyDescent="0.35">
      <c r="A745" s="116" t="s">
        <v>1125</v>
      </c>
      <c r="B745" s="117"/>
      <c r="C745" s="118"/>
      <c r="D745" s="58"/>
      <c r="E745" s="127" t="str">
        <f>IF(ISBLANK(D745),"",INDEX(ΑΜΚ,MATCH(D745,Data!$F$2:$F$999,0),1))</f>
        <v/>
      </c>
      <c r="F745" s="58" t="str">
        <f t="shared" si="12"/>
        <v/>
      </c>
      <c r="G745" s="59"/>
    </row>
    <row r="746" spans="1:7" ht="14.25" customHeight="1" x14ac:dyDescent="0.35">
      <c r="A746" s="121" t="s">
        <v>1125</v>
      </c>
      <c r="B746" s="122"/>
      <c r="C746" s="123"/>
      <c r="D746" s="124"/>
      <c r="E746" s="125" t="str">
        <f>IF(ISBLANK(D746),"",INDEX(ΑΜΚ,MATCH(D746,Data!$F$2:$F$999,0),1))</f>
        <v/>
      </c>
      <c r="F746" s="124" t="str">
        <f t="shared" si="12"/>
        <v/>
      </c>
      <c r="G746" s="126"/>
    </row>
    <row r="747" spans="1:7" ht="14.25" customHeight="1" x14ac:dyDescent="0.35">
      <c r="A747" s="116" t="s">
        <v>1125</v>
      </c>
      <c r="B747" s="117"/>
      <c r="C747" s="118"/>
      <c r="D747" s="58"/>
      <c r="E747" s="127" t="str">
        <f>IF(ISBLANK(D747),"",INDEX(ΑΜΚ,MATCH(D747,Data!$F$2:$F$999,0),1))</f>
        <v/>
      </c>
      <c r="F747" s="58" t="str">
        <f t="shared" si="12"/>
        <v/>
      </c>
      <c r="G747" s="59"/>
    </row>
    <row r="748" spans="1:7" ht="14.25" customHeight="1" x14ac:dyDescent="0.35">
      <c r="A748" s="121" t="s">
        <v>1125</v>
      </c>
      <c r="B748" s="122"/>
      <c r="C748" s="123"/>
      <c r="D748" s="124"/>
      <c r="E748" s="125" t="str">
        <f>IF(ISBLANK(D748),"",INDEX(ΑΜΚ,MATCH(D748,Data!$F$2:$F$999,0),1))</f>
        <v/>
      </c>
      <c r="F748" s="124" t="str">
        <f t="shared" si="12"/>
        <v/>
      </c>
      <c r="G748" s="126"/>
    </row>
    <row r="749" spans="1:7" ht="14.25" customHeight="1" x14ac:dyDescent="0.35">
      <c r="A749" s="116" t="s">
        <v>1125</v>
      </c>
      <c r="B749" s="117"/>
      <c r="C749" s="118"/>
      <c r="D749" s="58"/>
      <c r="E749" s="127" t="str">
        <f>IF(ISBLANK(D749),"",INDEX(ΑΜΚ,MATCH(D749,Data!$F$2:$F$999,0),1))</f>
        <v/>
      </c>
      <c r="F749" s="58" t="str">
        <f t="shared" si="12"/>
        <v/>
      </c>
      <c r="G749" s="59"/>
    </row>
    <row r="750" spans="1:7" ht="14.25" customHeight="1" x14ac:dyDescent="0.35">
      <c r="A750" s="121" t="s">
        <v>1125</v>
      </c>
      <c r="B750" s="122"/>
      <c r="C750" s="123"/>
      <c r="D750" s="124"/>
      <c r="E750" s="125" t="str">
        <f>IF(ISBLANK(D750),"",INDEX(ΑΜΚ,MATCH(D750,Data!$F$2:$F$999,0),1))</f>
        <v/>
      </c>
      <c r="F750" s="124" t="str">
        <f t="shared" si="12"/>
        <v/>
      </c>
      <c r="G750" s="126"/>
    </row>
    <row r="751" spans="1:7" ht="14.25" customHeight="1" x14ac:dyDescent="0.35">
      <c r="A751" s="116" t="s">
        <v>1125</v>
      </c>
      <c r="B751" s="117"/>
      <c r="C751" s="118"/>
      <c r="D751" s="58"/>
      <c r="E751" s="127" t="str">
        <f>IF(ISBLANK(D751),"",INDEX(ΑΜΚ,MATCH(D751,Data!$F$2:$F$999,0),1))</f>
        <v/>
      </c>
      <c r="F751" s="58" t="str">
        <f t="shared" si="12"/>
        <v/>
      </c>
      <c r="G751" s="59"/>
    </row>
    <row r="752" spans="1:7" ht="14.25" customHeight="1" x14ac:dyDescent="0.35">
      <c r="A752" s="121" t="s">
        <v>1125</v>
      </c>
      <c r="B752" s="122"/>
      <c r="C752" s="123"/>
      <c r="D752" s="124"/>
      <c r="E752" s="125" t="str">
        <f>IF(ISBLANK(D752),"",INDEX(ΑΜΚ,MATCH(D752,Data!$F$2:$F$999,0),1))</f>
        <v/>
      </c>
      <c r="F752" s="124" t="str">
        <f t="shared" si="12"/>
        <v/>
      </c>
      <c r="G752" s="126"/>
    </row>
    <row r="753" spans="1:7" ht="14.25" customHeight="1" x14ac:dyDescent="0.35">
      <c r="A753" s="116" t="s">
        <v>1125</v>
      </c>
      <c r="B753" s="117"/>
      <c r="C753" s="118"/>
      <c r="D753" s="58"/>
      <c r="E753" s="127" t="str">
        <f>IF(ISBLANK(D753),"",INDEX(ΑΜΚ,MATCH(D753,Data!$F$2:$F$999,0),1))</f>
        <v/>
      </c>
      <c r="F753" s="58" t="str">
        <f t="shared" si="12"/>
        <v/>
      </c>
      <c r="G753" s="59"/>
    </row>
    <row r="754" spans="1:7" ht="14.25" customHeight="1" x14ac:dyDescent="0.35">
      <c r="A754" s="121" t="s">
        <v>1125</v>
      </c>
      <c r="B754" s="122"/>
      <c r="C754" s="123"/>
      <c r="D754" s="124"/>
      <c r="E754" s="125" t="str">
        <f>IF(ISBLANK(D754),"",INDEX(ΑΜΚ,MATCH(D754,Data!$F$2:$F$999,0),1))</f>
        <v/>
      </c>
      <c r="F754" s="124" t="str">
        <f t="shared" si="12"/>
        <v/>
      </c>
      <c r="G754" s="126"/>
    </row>
    <row r="755" spans="1:7" ht="14.25" customHeight="1" x14ac:dyDescent="0.35">
      <c r="A755" s="116" t="s">
        <v>1125</v>
      </c>
      <c r="B755" s="117"/>
      <c r="C755" s="118"/>
      <c r="D755" s="58"/>
      <c r="E755" s="127" t="str">
        <f>IF(ISBLANK(D755),"",INDEX(ΑΜΚ,MATCH(D755,Data!$F$2:$F$999,0),1))</f>
        <v/>
      </c>
      <c r="F755" s="58" t="str">
        <f t="shared" si="12"/>
        <v/>
      </c>
      <c r="G755" s="59"/>
    </row>
    <row r="756" spans="1:7" ht="14.25" customHeight="1" x14ac:dyDescent="0.35">
      <c r="A756" s="121" t="s">
        <v>1125</v>
      </c>
      <c r="B756" s="122"/>
      <c r="C756" s="123"/>
      <c r="D756" s="124"/>
      <c r="E756" s="125" t="str">
        <f>IF(ISBLANK(D756),"",INDEX(ΑΜΚ,MATCH(D756,Data!$F$2:$F$999,0),1))</f>
        <v/>
      </c>
      <c r="F756" s="124" t="str">
        <f t="shared" si="12"/>
        <v/>
      </c>
      <c r="G756" s="126"/>
    </row>
    <row r="757" spans="1:7" ht="14.25" customHeight="1" x14ac:dyDescent="0.35">
      <c r="A757" s="116" t="s">
        <v>1125</v>
      </c>
      <c r="B757" s="117"/>
      <c r="C757" s="118"/>
      <c r="D757" s="58"/>
      <c r="E757" s="127" t="str">
        <f>IF(ISBLANK(D757),"",INDEX(ΑΜΚ,MATCH(D757,Data!$F$2:$F$999,0),1))</f>
        <v/>
      </c>
      <c r="F757" s="58" t="str">
        <f t="shared" si="12"/>
        <v/>
      </c>
      <c r="G757" s="59"/>
    </row>
    <row r="758" spans="1:7" ht="14.25" customHeight="1" x14ac:dyDescent="0.35">
      <c r="A758" s="121" t="s">
        <v>1125</v>
      </c>
      <c r="B758" s="122"/>
      <c r="C758" s="123"/>
      <c r="D758" s="124"/>
      <c r="E758" s="125" t="str">
        <f>IF(ISBLANK(D758),"",INDEX(ΑΜΚ,MATCH(D758,Data!$F$2:$F$999,0),1))</f>
        <v/>
      </c>
      <c r="F758" s="124" t="str">
        <f t="shared" si="12"/>
        <v/>
      </c>
      <c r="G758" s="126"/>
    </row>
    <row r="759" spans="1:7" ht="14.25" customHeight="1" x14ac:dyDescent="0.35">
      <c r="A759" s="116" t="s">
        <v>1125</v>
      </c>
      <c r="B759" s="117"/>
      <c r="C759" s="118"/>
      <c r="D759" s="58"/>
      <c r="E759" s="127" t="str">
        <f>IF(ISBLANK(D759),"",INDEX(ΑΜΚ,MATCH(D759,Data!$F$2:$F$999,0),1))</f>
        <v/>
      </c>
      <c r="F759" s="58" t="str">
        <f t="shared" si="12"/>
        <v/>
      </c>
      <c r="G759" s="59"/>
    </row>
    <row r="760" spans="1:7" ht="14.25" customHeight="1" x14ac:dyDescent="0.35">
      <c r="A760" s="121" t="s">
        <v>1125</v>
      </c>
      <c r="B760" s="122"/>
      <c r="C760" s="123"/>
      <c r="D760" s="124"/>
      <c r="E760" s="125" t="str">
        <f>IF(ISBLANK(D760),"",INDEX(ΑΜΚ,MATCH(D760,Data!$F$2:$F$999,0),1))</f>
        <v/>
      </c>
      <c r="F760" s="124" t="str">
        <f t="shared" si="12"/>
        <v/>
      </c>
      <c r="G760" s="126"/>
    </row>
    <row r="761" spans="1:7" ht="14.25" customHeight="1" x14ac:dyDescent="0.35">
      <c r="A761" s="116" t="s">
        <v>1125</v>
      </c>
      <c r="B761" s="117"/>
      <c r="C761" s="118"/>
      <c r="D761" s="58"/>
      <c r="E761" s="127" t="str">
        <f>IF(ISBLANK(D761),"",INDEX(ΑΜΚ,MATCH(D761,Data!$F$2:$F$999,0),1))</f>
        <v/>
      </c>
      <c r="F761" s="58" t="str">
        <f t="shared" si="12"/>
        <v/>
      </c>
      <c r="G761" s="59"/>
    </row>
    <row r="762" spans="1:7" ht="14.25" customHeight="1" x14ac:dyDescent="0.35">
      <c r="A762" s="121" t="s">
        <v>1125</v>
      </c>
      <c r="B762" s="122"/>
      <c r="C762" s="123"/>
      <c r="D762" s="124"/>
      <c r="E762" s="125" t="str">
        <f>IF(ISBLANK(D762),"",INDEX(ΑΜΚ,MATCH(D762,Data!$F$2:$F$999,0),1))</f>
        <v/>
      </c>
      <c r="F762" s="124" t="str">
        <f t="shared" si="12"/>
        <v/>
      </c>
      <c r="G762" s="126"/>
    </row>
    <row r="763" spans="1:7" ht="14.25" customHeight="1" x14ac:dyDescent="0.35">
      <c r="A763" s="116" t="s">
        <v>1125</v>
      </c>
      <c r="B763" s="117"/>
      <c r="C763" s="118"/>
      <c r="D763" s="58"/>
      <c r="E763" s="127" t="str">
        <f>IF(ISBLANK(D763),"",INDEX(ΑΜΚ,MATCH(D763,Data!$F$2:$F$999,0),1))</f>
        <v/>
      </c>
      <c r="F763" s="58" t="str">
        <f t="shared" si="12"/>
        <v/>
      </c>
      <c r="G763" s="59"/>
    </row>
    <row r="764" spans="1:7" ht="14.25" customHeight="1" x14ac:dyDescent="0.35">
      <c r="A764" s="121" t="s">
        <v>1125</v>
      </c>
      <c r="B764" s="122"/>
      <c r="C764" s="123"/>
      <c r="D764" s="124"/>
      <c r="E764" s="125" t="str">
        <f>IF(ISBLANK(D764),"",INDEX(ΑΜΚ,MATCH(D764,Data!$F$2:$F$999,0),1))</f>
        <v/>
      </c>
      <c r="F764" s="124" t="str">
        <f t="shared" si="12"/>
        <v/>
      </c>
      <c r="G764" s="126"/>
    </row>
    <row r="765" spans="1:7" ht="14.25" customHeight="1" x14ac:dyDescent="0.35">
      <c r="A765" s="116" t="s">
        <v>1125</v>
      </c>
      <c r="B765" s="117"/>
      <c r="C765" s="118"/>
      <c r="D765" s="58"/>
      <c r="E765" s="127" t="str">
        <f>IF(ISBLANK(D765),"",INDEX(ΑΜΚ,MATCH(D765,Data!$F$2:$F$999,0),1))</f>
        <v/>
      </c>
      <c r="F765" s="58" t="str">
        <f t="shared" si="12"/>
        <v/>
      </c>
      <c r="G765" s="59"/>
    </row>
    <row r="766" spans="1:7" ht="14.25" customHeight="1" x14ac:dyDescent="0.35">
      <c r="A766" s="121" t="s">
        <v>1125</v>
      </c>
      <c r="B766" s="122"/>
      <c r="C766" s="123"/>
      <c r="D766" s="124"/>
      <c r="E766" s="125" t="str">
        <f>IF(ISBLANK(D766),"",INDEX(ΑΜΚ,MATCH(D766,Data!$F$2:$F$999,0),1))</f>
        <v/>
      </c>
      <c r="F766" s="124" t="str">
        <f t="shared" si="12"/>
        <v/>
      </c>
      <c r="G766" s="126"/>
    </row>
    <row r="767" spans="1:7" ht="14.25" customHeight="1" x14ac:dyDescent="0.35">
      <c r="A767" s="116" t="s">
        <v>1125</v>
      </c>
      <c r="B767" s="117"/>
      <c r="C767" s="118"/>
      <c r="D767" s="58"/>
      <c r="E767" s="127" t="str">
        <f>IF(ISBLANK(D767),"",INDEX(ΑΜΚ,MATCH(D767,Data!$F$2:$F$999,0),1))</f>
        <v/>
      </c>
      <c r="F767" s="58" t="str">
        <f t="shared" si="12"/>
        <v/>
      </c>
      <c r="G767" s="59"/>
    </row>
    <row r="768" spans="1:7" ht="14.25" customHeight="1" x14ac:dyDescent="0.35">
      <c r="A768" s="121" t="s">
        <v>1125</v>
      </c>
      <c r="B768" s="122"/>
      <c r="C768" s="123"/>
      <c r="D768" s="124"/>
      <c r="E768" s="125" t="str">
        <f>IF(ISBLANK(D768),"",INDEX(ΑΜΚ,MATCH(D768,Data!$F$2:$F$999,0),1))</f>
        <v/>
      </c>
      <c r="F768" s="124" t="str">
        <f t="shared" si="12"/>
        <v/>
      </c>
      <c r="G768" s="126"/>
    </row>
    <row r="769" spans="1:7" ht="14.25" customHeight="1" x14ac:dyDescent="0.35">
      <c r="A769" s="116" t="s">
        <v>1125</v>
      </c>
      <c r="B769" s="117"/>
      <c r="C769" s="118"/>
      <c r="D769" s="58"/>
      <c r="E769" s="127" t="str">
        <f>IF(ISBLANK(D769),"",INDEX(ΑΜΚ,MATCH(D769,Data!$F$2:$F$999,0),1))</f>
        <v/>
      </c>
      <c r="F769" s="58" t="str">
        <f t="shared" si="12"/>
        <v/>
      </c>
      <c r="G769" s="59"/>
    </row>
    <row r="770" spans="1:7" ht="14.25" customHeight="1" x14ac:dyDescent="0.35">
      <c r="A770" s="121" t="s">
        <v>1125</v>
      </c>
      <c r="B770" s="122"/>
      <c r="C770" s="123"/>
      <c r="D770" s="124"/>
      <c r="E770" s="125" t="str">
        <f>IF(ISBLANK(D770),"",INDEX(ΑΜΚ,MATCH(D770,Data!$F$2:$F$999,0),1))</f>
        <v/>
      </c>
      <c r="F770" s="124" t="str">
        <f t="shared" si="12"/>
        <v/>
      </c>
      <c r="G770" s="126"/>
    </row>
    <row r="771" spans="1:7" ht="14.25" customHeight="1" x14ac:dyDescent="0.35">
      <c r="A771" s="116" t="s">
        <v>1125</v>
      </c>
      <c r="B771" s="117"/>
      <c r="C771" s="118"/>
      <c r="D771" s="58"/>
      <c r="E771" s="127" t="str">
        <f>IF(ISBLANK(D771),"",INDEX(ΑΜΚ,MATCH(D771,Data!$F$2:$F$999,0),1))</f>
        <v/>
      </c>
      <c r="F771" s="58" t="str">
        <f t="shared" ref="F771:F834" si="13">IF(ISBLANK(C771),"",INDEX(ΚΩΔ_ΜΑΘΗΜ_ΑΙΣΘ_Γ2,MATCH(C771,ΜΑΘΗΜ_ΑΙΣΘ_Γ2,0)))</f>
        <v/>
      </c>
      <c r="G771" s="59"/>
    </row>
    <row r="772" spans="1:7" ht="14.25" customHeight="1" x14ac:dyDescent="0.35">
      <c r="A772" s="121" t="s">
        <v>1125</v>
      </c>
      <c r="B772" s="122"/>
      <c r="C772" s="123"/>
      <c r="D772" s="124"/>
      <c r="E772" s="125" t="str">
        <f>IF(ISBLANK(D772),"",INDEX(ΑΜΚ,MATCH(D772,Data!$F$2:$F$999,0),1))</f>
        <v/>
      </c>
      <c r="F772" s="124" t="str">
        <f t="shared" si="13"/>
        <v/>
      </c>
      <c r="G772" s="126"/>
    </row>
    <row r="773" spans="1:7" ht="14.25" customHeight="1" x14ac:dyDescent="0.35">
      <c r="A773" s="116" t="s">
        <v>1125</v>
      </c>
      <c r="B773" s="117"/>
      <c r="C773" s="118"/>
      <c r="D773" s="58"/>
      <c r="E773" s="127" t="str">
        <f>IF(ISBLANK(D773),"",INDEX(ΑΜΚ,MATCH(D773,Data!$F$2:$F$999,0),1))</f>
        <v/>
      </c>
      <c r="F773" s="58" t="str">
        <f t="shared" si="13"/>
        <v/>
      </c>
      <c r="G773" s="59"/>
    </row>
    <row r="774" spans="1:7" ht="14.25" customHeight="1" x14ac:dyDescent="0.35">
      <c r="A774" s="121" t="s">
        <v>1125</v>
      </c>
      <c r="B774" s="122"/>
      <c r="C774" s="123"/>
      <c r="D774" s="124"/>
      <c r="E774" s="125" t="str">
        <f>IF(ISBLANK(D774),"",INDEX(ΑΜΚ,MATCH(D774,Data!$F$2:$F$999,0),1))</f>
        <v/>
      </c>
      <c r="F774" s="124" t="str">
        <f t="shared" si="13"/>
        <v/>
      </c>
      <c r="G774" s="126"/>
    </row>
    <row r="775" spans="1:7" ht="14.25" customHeight="1" x14ac:dyDescent="0.35">
      <c r="A775" s="116" t="s">
        <v>1125</v>
      </c>
      <c r="B775" s="117"/>
      <c r="C775" s="118"/>
      <c r="D775" s="58"/>
      <c r="E775" s="127" t="str">
        <f>IF(ISBLANK(D775),"",INDEX(ΑΜΚ,MATCH(D775,Data!$F$2:$F$999,0),1))</f>
        <v/>
      </c>
      <c r="F775" s="58" t="str">
        <f t="shared" si="13"/>
        <v/>
      </c>
      <c r="G775" s="59"/>
    </row>
    <row r="776" spans="1:7" ht="14.25" customHeight="1" x14ac:dyDescent="0.35">
      <c r="A776" s="121" t="s">
        <v>1125</v>
      </c>
      <c r="B776" s="122"/>
      <c r="C776" s="123"/>
      <c r="D776" s="124"/>
      <c r="E776" s="125" t="str">
        <f>IF(ISBLANK(D776),"",INDEX(ΑΜΚ,MATCH(D776,Data!$F$2:$F$999,0),1))</f>
        <v/>
      </c>
      <c r="F776" s="124" t="str">
        <f t="shared" si="13"/>
        <v/>
      </c>
      <c r="G776" s="126"/>
    </row>
    <row r="777" spans="1:7" ht="14.25" customHeight="1" x14ac:dyDescent="0.35">
      <c r="A777" s="116" t="s">
        <v>1125</v>
      </c>
      <c r="B777" s="117"/>
      <c r="C777" s="118"/>
      <c r="D777" s="58"/>
      <c r="E777" s="127" t="str">
        <f>IF(ISBLANK(D777),"",INDEX(ΑΜΚ,MATCH(D777,Data!$F$2:$F$999,0),1))</f>
        <v/>
      </c>
      <c r="F777" s="58" t="str">
        <f t="shared" si="13"/>
        <v/>
      </c>
      <c r="G777" s="59"/>
    </row>
    <row r="778" spans="1:7" ht="14.25" customHeight="1" x14ac:dyDescent="0.35">
      <c r="A778" s="121" t="s">
        <v>1125</v>
      </c>
      <c r="B778" s="122"/>
      <c r="C778" s="123"/>
      <c r="D778" s="124"/>
      <c r="E778" s="125" t="str">
        <f>IF(ISBLANK(D778),"",INDEX(ΑΜΚ,MATCH(D778,Data!$F$2:$F$999,0),1))</f>
        <v/>
      </c>
      <c r="F778" s="124" t="str">
        <f t="shared" si="13"/>
        <v/>
      </c>
      <c r="G778" s="126"/>
    </row>
    <row r="779" spans="1:7" ht="14.25" customHeight="1" x14ac:dyDescent="0.35">
      <c r="A779" s="116" t="s">
        <v>1125</v>
      </c>
      <c r="B779" s="117"/>
      <c r="C779" s="118"/>
      <c r="D779" s="58"/>
      <c r="E779" s="127" t="str">
        <f>IF(ISBLANK(D779),"",INDEX(ΑΜΚ,MATCH(D779,Data!$F$2:$F$999,0),1))</f>
        <v/>
      </c>
      <c r="F779" s="58" t="str">
        <f t="shared" si="13"/>
        <v/>
      </c>
      <c r="G779" s="59"/>
    </row>
    <row r="780" spans="1:7" ht="14.25" customHeight="1" x14ac:dyDescent="0.35">
      <c r="A780" s="121" t="s">
        <v>1125</v>
      </c>
      <c r="B780" s="122"/>
      <c r="C780" s="123"/>
      <c r="D780" s="124"/>
      <c r="E780" s="125" t="str">
        <f>IF(ISBLANK(D780),"",INDEX(ΑΜΚ,MATCH(D780,Data!$F$2:$F$999,0),1))</f>
        <v/>
      </c>
      <c r="F780" s="124" t="str">
        <f t="shared" si="13"/>
        <v/>
      </c>
      <c r="G780" s="126"/>
    </row>
    <row r="781" spans="1:7" ht="14.25" customHeight="1" x14ac:dyDescent="0.35">
      <c r="A781" s="116" t="s">
        <v>1125</v>
      </c>
      <c r="B781" s="117"/>
      <c r="C781" s="118"/>
      <c r="D781" s="58"/>
      <c r="E781" s="127" t="str">
        <f>IF(ISBLANK(D781),"",INDEX(ΑΜΚ,MATCH(D781,Data!$F$2:$F$999,0),1))</f>
        <v/>
      </c>
      <c r="F781" s="58" t="str">
        <f t="shared" si="13"/>
        <v/>
      </c>
      <c r="G781" s="59"/>
    </row>
    <row r="782" spans="1:7" ht="14.25" customHeight="1" x14ac:dyDescent="0.35">
      <c r="A782" s="121" t="s">
        <v>1125</v>
      </c>
      <c r="B782" s="122"/>
      <c r="C782" s="123"/>
      <c r="D782" s="124"/>
      <c r="E782" s="125" t="str">
        <f>IF(ISBLANK(D782),"",INDEX(ΑΜΚ,MATCH(D782,Data!$F$2:$F$999,0),1))</f>
        <v/>
      </c>
      <c r="F782" s="124" t="str">
        <f t="shared" si="13"/>
        <v/>
      </c>
      <c r="G782" s="126"/>
    </row>
    <row r="783" spans="1:7" ht="14.25" customHeight="1" x14ac:dyDescent="0.35">
      <c r="A783" s="116" t="s">
        <v>1125</v>
      </c>
      <c r="B783" s="117"/>
      <c r="C783" s="118"/>
      <c r="D783" s="58"/>
      <c r="E783" s="127" t="str">
        <f>IF(ISBLANK(D783),"",INDEX(ΑΜΚ,MATCH(D783,Data!$F$2:$F$999,0),1))</f>
        <v/>
      </c>
      <c r="F783" s="58" t="str">
        <f t="shared" si="13"/>
        <v/>
      </c>
      <c r="G783" s="59"/>
    </row>
    <row r="784" spans="1:7" ht="14.25" customHeight="1" x14ac:dyDescent="0.35">
      <c r="A784" s="121" t="s">
        <v>1125</v>
      </c>
      <c r="B784" s="122"/>
      <c r="C784" s="123"/>
      <c r="D784" s="124"/>
      <c r="E784" s="125" t="str">
        <f>IF(ISBLANK(D784),"",INDEX(ΑΜΚ,MATCH(D784,Data!$F$2:$F$999,0),1))</f>
        <v/>
      </c>
      <c r="F784" s="124" t="str">
        <f t="shared" si="13"/>
        <v/>
      </c>
      <c r="G784" s="126"/>
    </row>
    <row r="785" spans="1:7" ht="14.25" customHeight="1" x14ac:dyDescent="0.35">
      <c r="A785" s="116" t="s">
        <v>1125</v>
      </c>
      <c r="B785" s="117"/>
      <c r="C785" s="118"/>
      <c r="D785" s="58"/>
      <c r="E785" s="127" t="str">
        <f>IF(ISBLANK(D785),"",INDEX(ΑΜΚ,MATCH(D785,Data!$F$2:$F$999,0),1))</f>
        <v/>
      </c>
      <c r="F785" s="58" t="str">
        <f t="shared" si="13"/>
        <v/>
      </c>
      <c r="G785" s="59"/>
    </row>
    <row r="786" spans="1:7" ht="14.25" customHeight="1" x14ac:dyDescent="0.35">
      <c r="A786" s="121" t="s">
        <v>1125</v>
      </c>
      <c r="B786" s="122"/>
      <c r="C786" s="123"/>
      <c r="D786" s="124"/>
      <c r="E786" s="125" t="str">
        <f>IF(ISBLANK(D786),"",INDEX(ΑΜΚ,MATCH(D786,Data!$F$2:$F$999,0),1))</f>
        <v/>
      </c>
      <c r="F786" s="124" t="str">
        <f t="shared" si="13"/>
        <v/>
      </c>
      <c r="G786" s="126"/>
    </row>
    <row r="787" spans="1:7" ht="14.25" customHeight="1" x14ac:dyDescent="0.35">
      <c r="A787" s="116" t="s">
        <v>1125</v>
      </c>
      <c r="B787" s="117"/>
      <c r="C787" s="118"/>
      <c r="D787" s="58"/>
      <c r="E787" s="127" t="str">
        <f>IF(ISBLANK(D787),"",INDEX(ΑΜΚ,MATCH(D787,Data!$F$2:$F$999,0),1))</f>
        <v/>
      </c>
      <c r="F787" s="58" t="str">
        <f t="shared" si="13"/>
        <v/>
      </c>
      <c r="G787" s="59"/>
    </row>
    <row r="788" spans="1:7" ht="14.25" customHeight="1" x14ac:dyDescent="0.35">
      <c r="A788" s="121" t="s">
        <v>1125</v>
      </c>
      <c r="B788" s="122"/>
      <c r="C788" s="123"/>
      <c r="D788" s="124"/>
      <c r="E788" s="125" t="str">
        <f>IF(ISBLANK(D788),"",INDEX(ΑΜΚ,MATCH(D788,Data!$F$2:$F$999,0),1))</f>
        <v/>
      </c>
      <c r="F788" s="124" t="str">
        <f t="shared" si="13"/>
        <v/>
      </c>
      <c r="G788" s="126"/>
    </row>
    <row r="789" spans="1:7" ht="14.25" customHeight="1" x14ac:dyDescent="0.35">
      <c r="A789" s="116" t="s">
        <v>1125</v>
      </c>
      <c r="B789" s="117"/>
      <c r="C789" s="118"/>
      <c r="D789" s="58"/>
      <c r="E789" s="127" t="str">
        <f>IF(ISBLANK(D789),"",INDEX(ΑΜΚ,MATCH(D789,Data!$F$2:$F$999,0),1))</f>
        <v/>
      </c>
      <c r="F789" s="58" t="str">
        <f t="shared" si="13"/>
        <v/>
      </c>
      <c r="G789" s="59"/>
    </row>
    <row r="790" spans="1:7" ht="14.25" customHeight="1" x14ac:dyDescent="0.35">
      <c r="A790" s="121" t="s">
        <v>1125</v>
      </c>
      <c r="B790" s="122"/>
      <c r="C790" s="123"/>
      <c r="D790" s="124"/>
      <c r="E790" s="125" t="str">
        <f>IF(ISBLANK(D790),"",INDEX(ΑΜΚ,MATCH(D790,Data!$F$2:$F$999,0),1))</f>
        <v/>
      </c>
      <c r="F790" s="124" t="str">
        <f t="shared" si="13"/>
        <v/>
      </c>
      <c r="G790" s="126"/>
    </row>
    <row r="791" spans="1:7" ht="14.25" customHeight="1" x14ac:dyDescent="0.35">
      <c r="A791" s="116" t="s">
        <v>1125</v>
      </c>
      <c r="B791" s="117"/>
      <c r="C791" s="118"/>
      <c r="D791" s="58"/>
      <c r="E791" s="127" t="str">
        <f>IF(ISBLANK(D791),"",INDEX(ΑΜΚ,MATCH(D791,Data!$F$2:$F$999,0),1))</f>
        <v/>
      </c>
      <c r="F791" s="58" t="str">
        <f t="shared" si="13"/>
        <v/>
      </c>
      <c r="G791" s="59"/>
    </row>
    <row r="792" spans="1:7" ht="14.25" customHeight="1" x14ac:dyDescent="0.35">
      <c r="A792" s="121" t="s">
        <v>1125</v>
      </c>
      <c r="B792" s="122"/>
      <c r="C792" s="123"/>
      <c r="D792" s="124"/>
      <c r="E792" s="125" t="str">
        <f>IF(ISBLANK(D792),"",INDEX(ΑΜΚ,MATCH(D792,Data!$F$2:$F$999,0),1))</f>
        <v/>
      </c>
      <c r="F792" s="124" t="str">
        <f t="shared" si="13"/>
        <v/>
      </c>
      <c r="G792" s="126"/>
    </row>
    <row r="793" spans="1:7" ht="14.25" customHeight="1" x14ac:dyDescent="0.35">
      <c r="A793" s="116" t="s">
        <v>1125</v>
      </c>
      <c r="B793" s="117"/>
      <c r="C793" s="118"/>
      <c r="D793" s="58"/>
      <c r="E793" s="127" t="str">
        <f>IF(ISBLANK(D793),"",INDEX(ΑΜΚ,MATCH(D793,Data!$F$2:$F$999,0),1))</f>
        <v/>
      </c>
      <c r="F793" s="58" t="str">
        <f t="shared" si="13"/>
        <v/>
      </c>
      <c r="G793" s="59"/>
    </row>
    <row r="794" spans="1:7" ht="14.25" customHeight="1" x14ac:dyDescent="0.35">
      <c r="A794" s="121" t="s">
        <v>1125</v>
      </c>
      <c r="B794" s="122"/>
      <c r="C794" s="123"/>
      <c r="D794" s="124"/>
      <c r="E794" s="125" t="str">
        <f>IF(ISBLANK(D794),"",INDEX(ΑΜΚ,MATCH(D794,Data!$F$2:$F$999,0),1))</f>
        <v/>
      </c>
      <c r="F794" s="124" t="str">
        <f t="shared" si="13"/>
        <v/>
      </c>
      <c r="G794" s="126"/>
    </row>
    <row r="795" spans="1:7" ht="14.25" customHeight="1" x14ac:dyDescent="0.35">
      <c r="A795" s="116" t="s">
        <v>1125</v>
      </c>
      <c r="B795" s="117"/>
      <c r="C795" s="118"/>
      <c r="D795" s="58"/>
      <c r="E795" s="127" t="str">
        <f>IF(ISBLANK(D795),"",INDEX(ΑΜΚ,MATCH(D795,Data!$F$2:$F$999,0),1))</f>
        <v/>
      </c>
      <c r="F795" s="58" t="str">
        <f t="shared" si="13"/>
        <v/>
      </c>
      <c r="G795" s="59"/>
    </row>
    <row r="796" spans="1:7" ht="14.25" customHeight="1" x14ac:dyDescent="0.35">
      <c r="A796" s="121" t="s">
        <v>1125</v>
      </c>
      <c r="B796" s="122"/>
      <c r="C796" s="123"/>
      <c r="D796" s="124"/>
      <c r="E796" s="125" t="str">
        <f>IF(ISBLANK(D796),"",INDEX(ΑΜΚ,MATCH(D796,Data!$F$2:$F$999,0),1))</f>
        <v/>
      </c>
      <c r="F796" s="124" t="str">
        <f t="shared" si="13"/>
        <v/>
      </c>
      <c r="G796" s="126"/>
    </row>
    <row r="797" spans="1:7" ht="14.25" customHeight="1" x14ac:dyDescent="0.35">
      <c r="A797" s="116" t="s">
        <v>1125</v>
      </c>
      <c r="B797" s="117"/>
      <c r="C797" s="118"/>
      <c r="D797" s="58"/>
      <c r="E797" s="127" t="str">
        <f>IF(ISBLANK(D797),"",INDEX(ΑΜΚ,MATCH(D797,Data!$F$2:$F$999,0),1))</f>
        <v/>
      </c>
      <c r="F797" s="58" t="str">
        <f t="shared" si="13"/>
        <v/>
      </c>
      <c r="G797" s="59"/>
    </row>
    <row r="798" spans="1:7" ht="14.25" customHeight="1" x14ac:dyDescent="0.35">
      <c r="A798" s="121" t="s">
        <v>1125</v>
      </c>
      <c r="B798" s="122"/>
      <c r="C798" s="123"/>
      <c r="D798" s="124"/>
      <c r="E798" s="125" t="str">
        <f>IF(ISBLANK(D798),"",INDEX(ΑΜΚ,MATCH(D798,Data!$F$2:$F$999,0),1))</f>
        <v/>
      </c>
      <c r="F798" s="124" t="str">
        <f t="shared" si="13"/>
        <v/>
      </c>
      <c r="G798" s="126"/>
    </row>
    <row r="799" spans="1:7" ht="14.25" customHeight="1" x14ac:dyDescent="0.35">
      <c r="A799" s="116" t="s">
        <v>1125</v>
      </c>
      <c r="B799" s="117"/>
      <c r="C799" s="118"/>
      <c r="D799" s="58"/>
      <c r="E799" s="127" t="str">
        <f>IF(ISBLANK(D799),"",INDEX(ΑΜΚ,MATCH(D799,Data!$F$2:$F$999,0),1))</f>
        <v/>
      </c>
      <c r="F799" s="58" t="str">
        <f t="shared" si="13"/>
        <v/>
      </c>
      <c r="G799" s="59"/>
    </row>
    <row r="800" spans="1:7" ht="14.25" customHeight="1" x14ac:dyDescent="0.35">
      <c r="A800" s="121" t="s">
        <v>1125</v>
      </c>
      <c r="B800" s="122"/>
      <c r="C800" s="123"/>
      <c r="D800" s="124"/>
      <c r="E800" s="125" t="str">
        <f>IF(ISBLANK(D800),"",INDEX(ΑΜΚ,MATCH(D800,Data!$F$2:$F$999,0),1))</f>
        <v/>
      </c>
      <c r="F800" s="124" t="str">
        <f t="shared" si="13"/>
        <v/>
      </c>
      <c r="G800" s="126"/>
    </row>
    <row r="801" spans="1:7" ht="14.25" customHeight="1" x14ac:dyDescent="0.35">
      <c r="A801" s="116" t="s">
        <v>1125</v>
      </c>
      <c r="B801" s="117"/>
      <c r="C801" s="118"/>
      <c r="D801" s="58"/>
      <c r="E801" s="127" t="str">
        <f>IF(ISBLANK(D801),"",INDEX(ΑΜΚ,MATCH(D801,Data!$F$2:$F$999,0),1))</f>
        <v/>
      </c>
      <c r="F801" s="58" t="str">
        <f t="shared" si="13"/>
        <v/>
      </c>
      <c r="G801" s="59"/>
    </row>
    <row r="802" spans="1:7" ht="14.25" customHeight="1" x14ac:dyDescent="0.35">
      <c r="A802" s="121" t="s">
        <v>1125</v>
      </c>
      <c r="B802" s="122"/>
      <c r="C802" s="123"/>
      <c r="D802" s="124"/>
      <c r="E802" s="125" t="str">
        <f>IF(ISBLANK(D802),"",INDEX(ΑΜΚ,MATCH(D802,Data!$F$2:$F$999,0),1))</f>
        <v/>
      </c>
      <c r="F802" s="124" t="str">
        <f t="shared" si="13"/>
        <v/>
      </c>
      <c r="G802" s="126"/>
    </row>
    <row r="803" spans="1:7" ht="14.25" customHeight="1" x14ac:dyDescent="0.35">
      <c r="A803" s="116" t="s">
        <v>1125</v>
      </c>
      <c r="B803" s="117"/>
      <c r="C803" s="118"/>
      <c r="D803" s="58"/>
      <c r="E803" s="127" t="str">
        <f>IF(ISBLANK(D803),"",INDEX(ΑΜΚ,MATCH(D803,Data!$F$2:$F$999,0),1))</f>
        <v/>
      </c>
      <c r="F803" s="58" t="str">
        <f t="shared" si="13"/>
        <v/>
      </c>
      <c r="G803" s="59"/>
    </row>
    <row r="804" spans="1:7" ht="14.25" customHeight="1" x14ac:dyDescent="0.35">
      <c r="A804" s="121" t="s">
        <v>1125</v>
      </c>
      <c r="B804" s="122"/>
      <c r="C804" s="123"/>
      <c r="D804" s="124"/>
      <c r="E804" s="125" t="str">
        <f>IF(ISBLANK(D804),"",INDEX(ΑΜΚ,MATCH(D804,Data!$F$2:$F$999,0),1))</f>
        <v/>
      </c>
      <c r="F804" s="124" t="str">
        <f t="shared" si="13"/>
        <v/>
      </c>
      <c r="G804" s="126"/>
    </row>
    <row r="805" spans="1:7" ht="14.25" customHeight="1" x14ac:dyDescent="0.35">
      <c r="A805" s="116" t="s">
        <v>1125</v>
      </c>
      <c r="B805" s="117"/>
      <c r="C805" s="118"/>
      <c r="D805" s="58"/>
      <c r="E805" s="127" t="str">
        <f>IF(ISBLANK(D805),"",INDEX(ΑΜΚ,MATCH(D805,Data!$F$2:$F$999,0),1))</f>
        <v/>
      </c>
      <c r="F805" s="58" t="str">
        <f t="shared" si="13"/>
        <v/>
      </c>
      <c r="G805" s="59"/>
    </row>
    <row r="806" spans="1:7" ht="14.25" customHeight="1" x14ac:dyDescent="0.35">
      <c r="A806" s="121" t="s">
        <v>1125</v>
      </c>
      <c r="B806" s="122"/>
      <c r="C806" s="123"/>
      <c r="D806" s="124"/>
      <c r="E806" s="125" t="str">
        <f>IF(ISBLANK(D806),"",INDEX(ΑΜΚ,MATCH(D806,Data!$F$2:$F$999,0),1))</f>
        <v/>
      </c>
      <c r="F806" s="124" t="str">
        <f t="shared" si="13"/>
        <v/>
      </c>
      <c r="G806" s="126"/>
    </row>
    <row r="807" spans="1:7" ht="14.25" customHeight="1" x14ac:dyDescent="0.35">
      <c r="A807" s="116" t="s">
        <v>1125</v>
      </c>
      <c r="B807" s="117"/>
      <c r="C807" s="118"/>
      <c r="D807" s="58"/>
      <c r="E807" s="127" t="str">
        <f>IF(ISBLANK(D807),"",INDEX(ΑΜΚ,MATCH(D807,Data!$F$2:$F$999,0),1))</f>
        <v/>
      </c>
      <c r="F807" s="58" t="str">
        <f t="shared" si="13"/>
        <v/>
      </c>
      <c r="G807" s="59"/>
    </row>
    <row r="808" spans="1:7" ht="14.25" customHeight="1" x14ac:dyDescent="0.35">
      <c r="A808" s="121" t="s">
        <v>1125</v>
      </c>
      <c r="B808" s="122"/>
      <c r="C808" s="123"/>
      <c r="D808" s="124"/>
      <c r="E808" s="125" t="str">
        <f>IF(ISBLANK(D808),"",INDEX(ΑΜΚ,MATCH(D808,Data!$F$2:$F$999,0),1))</f>
        <v/>
      </c>
      <c r="F808" s="124" t="str">
        <f t="shared" si="13"/>
        <v/>
      </c>
      <c r="G808" s="126"/>
    </row>
    <row r="809" spans="1:7" ht="14.25" customHeight="1" x14ac:dyDescent="0.35">
      <c r="A809" s="116" t="s">
        <v>1125</v>
      </c>
      <c r="B809" s="117"/>
      <c r="C809" s="118"/>
      <c r="D809" s="58"/>
      <c r="E809" s="127" t="str">
        <f>IF(ISBLANK(D809),"",INDEX(ΑΜΚ,MATCH(D809,Data!$F$2:$F$999,0),1))</f>
        <v/>
      </c>
      <c r="F809" s="58" t="str">
        <f t="shared" si="13"/>
        <v/>
      </c>
      <c r="G809" s="59"/>
    </row>
    <row r="810" spans="1:7" ht="14.25" customHeight="1" x14ac:dyDescent="0.35">
      <c r="A810" s="121" t="s">
        <v>1125</v>
      </c>
      <c r="B810" s="122"/>
      <c r="C810" s="123"/>
      <c r="D810" s="124"/>
      <c r="E810" s="125" t="str">
        <f>IF(ISBLANK(D810),"",INDEX(ΑΜΚ,MATCH(D810,Data!$F$2:$F$999,0),1))</f>
        <v/>
      </c>
      <c r="F810" s="124" t="str">
        <f t="shared" si="13"/>
        <v/>
      </c>
      <c r="G810" s="126"/>
    </row>
    <row r="811" spans="1:7" ht="14.25" customHeight="1" x14ac:dyDescent="0.35">
      <c r="A811" s="116" t="s">
        <v>1125</v>
      </c>
      <c r="B811" s="117"/>
      <c r="C811" s="118"/>
      <c r="D811" s="58"/>
      <c r="E811" s="127" t="str">
        <f>IF(ISBLANK(D811),"",INDEX(ΑΜΚ,MATCH(D811,Data!$F$2:$F$999,0),1))</f>
        <v/>
      </c>
      <c r="F811" s="58" t="str">
        <f t="shared" si="13"/>
        <v/>
      </c>
      <c r="G811" s="59"/>
    </row>
    <row r="812" spans="1:7" ht="14.25" customHeight="1" x14ac:dyDescent="0.35">
      <c r="A812" s="121" t="s">
        <v>1125</v>
      </c>
      <c r="B812" s="122"/>
      <c r="C812" s="123"/>
      <c r="D812" s="124"/>
      <c r="E812" s="125" t="str">
        <f>IF(ISBLANK(D812),"",INDEX(ΑΜΚ,MATCH(D812,Data!$F$2:$F$999,0),1))</f>
        <v/>
      </c>
      <c r="F812" s="124" t="str">
        <f t="shared" si="13"/>
        <v/>
      </c>
      <c r="G812" s="126"/>
    </row>
    <row r="813" spans="1:7" ht="14.25" customHeight="1" x14ac:dyDescent="0.35">
      <c r="A813" s="116" t="s">
        <v>1125</v>
      </c>
      <c r="B813" s="117"/>
      <c r="C813" s="118"/>
      <c r="D813" s="58"/>
      <c r="E813" s="127" t="str">
        <f>IF(ISBLANK(D813),"",INDEX(ΑΜΚ,MATCH(D813,Data!$F$2:$F$999,0),1))</f>
        <v/>
      </c>
      <c r="F813" s="58" t="str">
        <f t="shared" si="13"/>
        <v/>
      </c>
      <c r="G813" s="59"/>
    </row>
    <row r="814" spans="1:7" ht="14.25" customHeight="1" x14ac:dyDescent="0.35">
      <c r="A814" s="121" t="s">
        <v>1125</v>
      </c>
      <c r="B814" s="122"/>
      <c r="C814" s="123"/>
      <c r="D814" s="124"/>
      <c r="E814" s="125" t="str">
        <f>IF(ISBLANK(D814),"",INDEX(ΑΜΚ,MATCH(D814,Data!$F$2:$F$999,0),1))</f>
        <v/>
      </c>
      <c r="F814" s="124" t="str">
        <f t="shared" si="13"/>
        <v/>
      </c>
      <c r="G814" s="126"/>
    </row>
    <row r="815" spans="1:7" ht="14.25" customHeight="1" x14ac:dyDescent="0.35">
      <c r="A815" s="116" t="s">
        <v>1125</v>
      </c>
      <c r="B815" s="117"/>
      <c r="C815" s="118"/>
      <c r="D815" s="58"/>
      <c r="E815" s="127" t="str">
        <f>IF(ISBLANK(D815),"",INDEX(ΑΜΚ,MATCH(D815,Data!$F$2:$F$999,0),1))</f>
        <v/>
      </c>
      <c r="F815" s="58" t="str">
        <f t="shared" si="13"/>
        <v/>
      </c>
      <c r="G815" s="59"/>
    </row>
    <row r="816" spans="1:7" ht="14.25" customHeight="1" x14ac:dyDescent="0.35">
      <c r="A816" s="121" t="s">
        <v>1125</v>
      </c>
      <c r="B816" s="122"/>
      <c r="C816" s="123"/>
      <c r="D816" s="124"/>
      <c r="E816" s="125" t="str">
        <f>IF(ISBLANK(D816),"",INDEX(ΑΜΚ,MATCH(D816,Data!$F$2:$F$999,0),1))</f>
        <v/>
      </c>
      <c r="F816" s="124" t="str">
        <f t="shared" si="13"/>
        <v/>
      </c>
      <c r="G816" s="126"/>
    </row>
    <row r="817" spans="1:7" ht="14.25" customHeight="1" x14ac:dyDescent="0.35">
      <c r="A817" s="116" t="s">
        <v>1125</v>
      </c>
      <c r="B817" s="117"/>
      <c r="C817" s="118"/>
      <c r="D817" s="58"/>
      <c r="E817" s="127" t="str">
        <f>IF(ISBLANK(D817),"",INDEX(ΑΜΚ,MATCH(D817,Data!$F$2:$F$999,0),1))</f>
        <v/>
      </c>
      <c r="F817" s="58" t="str">
        <f t="shared" si="13"/>
        <v/>
      </c>
      <c r="G817" s="59"/>
    </row>
    <row r="818" spans="1:7" ht="14.25" customHeight="1" x14ac:dyDescent="0.35">
      <c r="A818" s="121" t="s">
        <v>1125</v>
      </c>
      <c r="B818" s="122"/>
      <c r="C818" s="123"/>
      <c r="D818" s="124"/>
      <c r="E818" s="125" t="str">
        <f>IF(ISBLANK(D818),"",INDEX(ΑΜΚ,MATCH(D818,Data!$F$2:$F$999,0),1))</f>
        <v/>
      </c>
      <c r="F818" s="124" t="str">
        <f t="shared" si="13"/>
        <v/>
      </c>
      <c r="G818" s="126"/>
    </row>
    <row r="819" spans="1:7" ht="14.25" customHeight="1" x14ac:dyDescent="0.35">
      <c r="A819" s="116" t="s">
        <v>1125</v>
      </c>
      <c r="B819" s="117"/>
      <c r="C819" s="118"/>
      <c r="D819" s="58"/>
      <c r="E819" s="127" t="str">
        <f>IF(ISBLANK(D819),"",INDEX(ΑΜΚ,MATCH(D819,Data!$F$2:$F$999,0),1))</f>
        <v/>
      </c>
      <c r="F819" s="58" t="str">
        <f t="shared" si="13"/>
        <v/>
      </c>
      <c r="G819" s="59"/>
    </row>
    <row r="820" spans="1:7" ht="14.25" customHeight="1" x14ac:dyDescent="0.35">
      <c r="A820" s="121" t="s">
        <v>1125</v>
      </c>
      <c r="B820" s="122"/>
      <c r="C820" s="123"/>
      <c r="D820" s="124"/>
      <c r="E820" s="125" t="str">
        <f>IF(ISBLANK(D820),"",INDEX(ΑΜΚ,MATCH(D820,Data!$F$2:$F$999,0),1))</f>
        <v/>
      </c>
      <c r="F820" s="124" t="str">
        <f t="shared" si="13"/>
        <v/>
      </c>
      <c r="G820" s="126"/>
    </row>
    <row r="821" spans="1:7" ht="14.25" customHeight="1" x14ac:dyDescent="0.35">
      <c r="A821" s="116" t="s">
        <v>1125</v>
      </c>
      <c r="B821" s="117"/>
      <c r="C821" s="118"/>
      <c r="D821" s="58"/>
      <c r="E821" s="127" t="str">
        <f>IF(ISBLANK(D821),"",INDEX(ΑΜΚ,MATCH(D821,Data!$F$2:$F$999,0),1))</f>
        <v/>
      </c>
      <c r="F821" s="58" t="str">
        <f t="shared" si="13"/>
        <v/>
      </c>
      <c r="G821" s="59"/>
    </row>
    <row r="822" spans="1:7" ht="14.25" customHeight="1" x14ac:dyDescent="0.35">
      <c r="A822" s="121" t="s">
        <v>1125</v>
      </c>
      <c r="B822" s="122"/>
      <c r="C822" s="123"/>
      <c r="D822" s="124"/>
      <c r="E822" s="125" t="str">
        <f>IF(ISBLANK(D822),"",INDEX(ΑΜΚ,MATCH(D822,Data!$F$2:$F$999,0),1))</f>
        <v/>
      </c>
      <c r="F822" s="124" t="str">
        <f t="shared" si="13"/>
        <v/>
      </c>
      <c r="G822" s="126"/>
    </row>
    <row r="823" spans="1:7" ht="14.25" customHeight="1" x14ac:dyDescent="0.35">
      <c r="A823" s="116" t="s">
        <v>1125</v>
      </c>
      <c r="B823" s="117"/>
      <c r="C823" s="118"/>
      <c r="D823" s="58"/>
      <c r="E823" s="127" t="str">
        <f>IF(ISBLANK(D823),"",INDEX(ΑΜΚ,MATCH(D823,Data!$F$2:$F$999,0),1))</f>
        <v/>
      </c>
      <c r="F823" s="58" t="str">
        <f t="shared" si="13"/>
        <v/>
      </c>
      <c r="G823" s="59"/>
    </row>
    <row r="824" spans="1:7" ht="14.25" customHeight="1" x14ac:dyDescent="0.35">
      <c r="A824" s="121" t="s">
        <v>1125</v>
      </c>
      <c r="B824" s="122"/>
      <c r="C824" s="123"/>
      <c r="D824" s="124"/>
      <c r="E824" s="125" t="str">
        <f>IF(ISBLANK(D824),"",INDEX(ΑΜΚ,MATCH(D824,Data!$F$2:$F$999,0),1))</f>
        <v/>
      </c>
      <c r="F824" s="124" t="str">
        <f t="shared" si="13"/>
        <v/>
      </c>
      <c r="G824" s="126"/>
    </row>
    <row r="825" spans="1:7" ht="14.25" customHeight="1" x14ac:dyDescent="0.35">
      <c r="A825" s="116" t="s">
        <v>1125</v>
      </c>
      <c r="B825" s="117"/>
      <c r="C825" s="118"/>
      <c r="D825" s="58"/>
      <c r="E825" s="127" t="str">
        <f>IF(ISBLANK(D825),"",INDEX(ΑΜΚ,MATCH(D825,Data!$F$2:$F$999,0),1))</f>
        <v/>
      </c>
      <c r="F825" s="58" t="str">
        <f t="shared" si="13"/>
        <v/>
      </c>
      <c r="G825" s="59"/>
    </row>
    <row r="826" spans="1:7" ht="14.25" customHeight="1" x14ac:dyDescent="0.35">
      <c r="A826" s="121" t="s">
        <v>1125</v>
      </c>
      <c r="B826" s="122"/>
      <c r="C826" s="123"/>
      <c r="D826" s="124"/>
      <c r="E826" s="125" t="str">
        <f>IF(ISBLANK(D826),"",INDEX(ΑΜΚ,MATCH(D826,Data!$F$2:$F$999,0),1))</f>
        <v/>
      </c>
      <c r="F826" s="124" t="str">
        <f t="shared" si="13"/>
        <v/>
      </c>
      <c r="G826" s="126"/>
    </row>
    <row r="827" spans="1:7" ht="14.25" customHeight="1" x14ac:dyDescent="0.35">
      <c r="A827" s="116" t="s">
        <v>1125</v>
      </c>
      <c r="B827" s="117"/>
      <c r="C827" s="118"/>
      <c r="D827" s="58"/>
      <c r="E827" s="127" t="str">
        <f>IF(ISBLANK(D827),"",INDEX(ΑΜΚ,MATCH(D827,Data!$F$2:$F$999,0),1))</f>
        <v/>
      </c>
      <c r="F827" s="58" t="str">
        <f t="shared" si="13"/>
        <v/>
      </c>
      <c r="G827" s="59"/>
    </row>
    <row r="828" spans="1:7" ht="14.25" customHeight="1" x14ac:dyDescent="0.35">
      <c r="A828" s="121" t="s">
        <v>1125</v>
      </c>
      <c r="B828" s="122"/>
      <c r="C828" s="123"/>
      <c r="D828" s="124"/>
      <c r="E828" s="125" t="str">
        <f>IF(ISBLANK(D828),"",INDEX(ΑΜΚ,MATCH(D828,Data!$F$2:$F$999,0),1))</f>
        <v/>
      </c>
      <c r="F828" s="124" t="str">
        <f t="shared" si="13"/>
        <v/>
      </c>
      <c r="G828" s="126"/>
    </row>
    <row r="829" spans="1:7" ht="14.25" customHeight="1" x14ac:dyDescent="0.35">
      <c r="A829" s="116" t="s">
        <v>1125</v>
      </c>
      <c r="B829" s="117"/>
      <c r="C829" s="118"/>
      <c r="D829" s="58"/>
      <c r="E829" s="127" t="str">
        <f>IF(ISBLANK(D829),"",INDEX(ΑΜΚ,MATCH(D829,Data!$F$2:$F$999,0),1))</f>
        <v/>
      </c>
      <c r="F829" s="58" t="str">
        <f t="shared" si="13"/>
        <v/>
      </c>
      <c r="G829" s="59"/>
    </row>
    <row r="830" spans="1:7" ht="14.25" customHeight="1" x14ac:dyDescent="0.35">
      <c r="A830" s="121" t="s">
        <v>1125</v>
      </c>
      <c r="B830" s="122"/>
      <c r="C830" s="123"/>
      <c r="D830" s="124"/>
      <c r="E830" s="125" t="str">
        <f>IF(ISBLANK(D830),"",INDEX(ΑΜΚ,MATCH(D830,Data!$F$2:$F$999,0),1))</f>
        <v/>
      </c>
      <c r="F830" s="124" t="str">
        <f t="shared" si="13"/>
        <v/>
      </c>
      <c r="G830" s="126"/>
    </row>
    <row r="831" spans="1:7" ht="14.25" customHeight="1" x14ac:dyDescent="0.35">
      <c r="A831" s="116" t="s">
        <v>1125</v>
      </c>
      <c r="B831" s="117"/>
      <c r="C831" s="118"/>
      <c r="D831" s="58"/>
      <c r="E831" s="127" t="str">
        <f>IF(ISBLANK(D831),"",INDEX(ΑΜΚ,MATCH(D831,Data!$F$2:$F$999,0),1))</f>
        <v/>
      </c>
      <c r="F831" s="58" t="str">
        <f t="shared" si="13"/>
        <v/>
      </c>
      <c r="G831" s="59"/>
    </row>
    <row r="832" spans="1:7" ht="14.25" customHeight="1" x14ac:dyDescent="0.35">
      <c r="A832" s="121" t="s">
        <v>1125</v>
      </c>
      <c r="B832" s="122"/>
      <c r="C832" s="123"/>
      <c r="D832" s="124"/>
      <c r="E832" s="125" t="str">
        <f>IF(ISBLANK(D832),"",INDEX(ΑΜΚ,MATCH(D832,Data!$F$2:$F$999,0),1))</f>
        <v/>
      </c>
      <c r="F832" s="124" t="str">
        <f t="shared" si="13"/>
        <v/>
      </c>
      <c r="G832" s="126"/>
    </row>
    <row r="833" spans="1:7" ht="14.25" customHeight="1" x14ac:dyDescent="0.35">
      <c r="A833" s="116" t="s">
        <v>1125</v>
      </c>
      <c r="B833" s="117"/>
      <c r="C833" s="118"/>
      <c r="D833" s="58"/>
      <c r="E833" s="127" t="str">
        <f>IF(ISBLANK(D833),"",INDEX(ΑΜΚ,MATCH(D833,Data!$F$2:$F$999,0),1))</f>
        <v/>
      </c>
      <c r="F833" s="58" t="str">
        <f t="shared" si="13"/>
        <v/>
      </c>
      <c r="G833" s="59"/>
    </row>
    <row r="834" spans="1:7" ht="14.25" customHeight="1" x14ac:dyDescent="0.35">
      <c r="A834" s="121" t="s">
        <v>1125</v>
      </c>
      <c r="B834" s="122"/>
      <c r="C834" s="123"/>
      <c r="D834" s="124"/>
      <c r="E834" s="125" t="str">
        <f>IF(ISBLANK(D834),"",INDEX(ΑΜΚ,MATCH(D834,Data!$F$2:$F$999,0),1))</f>
        <v/>
      </c>
      <c r="F834" s="124" t="str">
        <f t="shared" si="13"/>
        <v/>
      </c>
      <c r="G834" s="126"/>
    </row>
    <row r="835" spans="1:7" ht="14.25" customHeight="1" x14ac:dyDescent="0.35">
      <c r="A835" s="116" t="s">
        <v>1125</v>
      </c>
      <c r="B835" s="117"/>
      <c r="C835" s="118"/>
      <c r="D835" s="58"/>
      <c r="E835" s="127" t="str">
        <f>IF(ISBLANK(D835),"",INDEX(ΑΜΚ,MATCH(D835,Data!$F$2:$F$999,0),1))</f>
        <v/>
      </c>
      <c r="F835" s="58" t="str">
        <f t="shared" ref="F835:F898" si="14">IF(ISBLANK(C835),"",INDEX(ΚΩΔ_ΜΑΘΗΜ_ΑΙΣΘ_Γ2,MATCH(C835,ΜΑΘΗΜ_ΑΙΣΘ_Γ2,0)))</f>
        <v/>
      </c>
      <c r="G835" s="59"/>
    </row>
    <row r="836" spans="1:7" ht="14.25" customHeight="1" x14ac:dyDescent="0.35">
      <c r="A836" s="121" t="s">
        <v>1125</v>
      </c>
      <c r="B836" s="122"/>
      <c r="C836" s="123"/>
      <c r="D836" s="124"/>
      <c r="E836" s="125" t="str">
        <f>IF(ISBLANK(D836),"",INDEX(ΑΜΚ,MATCH(D836,Data!$F$2:$F$999,0),1))</f>
        <v/>
      </c>
      <c r="F836" s="124" t="str">
        <f t="shared" si="14"/>
        <v/>
      </c>
      <c r="G836" s="126"/>
    </row>
    <row r="837" spans="1:7" ht="14.25" customHeight="1" x14ac:dyDescent="0.35">
      <c r="A837" s="116" t="s">
        <v>1125</v>
      </c>
      <c r="B837" s="117"/>
      <c r="C837" s="118"/>
      <c r="D837" s="58"/>
      <c r="E837" s="127" t="str">
        <f>IF(ISBLANK(D837),"",INDEX(ΑΜΚ,MATCH(D837,Data!$F$2:$F$999,0),1))</f>
        <v/>
      </c>
      <c r="F837" s="58" t="str">
        <f t="shared" si="14"/>
        <v/>
      </c>
      <c r="G837" s="59"/>
    </row>
    <row r="838" spans="1:7" ht="14.25" customHeight="1" x14ac:dyDescent="0.35">
      <c r="A838" s="121" t="s">
        <v>1125</v>
      </c>
      <c r="B838" s="122"/>
      <c r="C838" s="123"/>
      <c r="D838" s="124"/>
      <c r="E838" s="125" t="str">
        <f>IF(ISBLANK(D838),"",INDEX(ΑΜΚ,MATCH(D838,Data!$F$2:$F$999,0),1))</f>
        <v/>
      </c>
      <c r="F838" s="124" t="str">
        <f t="shared" si="14"/>
        <v/>
      </c>
      <c r="G838" s="126"/>
    </row>
    <row r="839" spans="1:7" ht="14.25" customHeight="1" x14ac:dyDescent="0.35">
      <c r="A839" s="116" t="s">
        <v>1125</v>
      </c>
      <c r="B839" s="117"/>
      <c r="C839" s="118"/>
      <c r="D839" s="58"/>
      <c r="E839" s="127" t="str">
        <f>IF(ISBLANK(D839),"",INDEX(ΑΜΚ,MATCH(D839,Data!$F$2:$F$999,0),1))</f>
        <v/>
      </c>
      <c r="F839" s="58" t="str">
        <f t="shared" si="14"/>
        <v/>
      </c>
      <c r="G839" s="59"/>
    </row>
    <row r="840" spans="1:7" ht="14.25" customHeight="1" x14ac:dyDescent="0.35">
      <c r="A840" s="121" t="s">
        <v>1125</v>
      </c>
      <c r="B840" s="122"/>
      <c r="C840" s="123"/>
      <c r="D840" s="124"/>
      <c r="E840" s="125" t="str">
        <f>IF(ISBLANK(D840),"",INDEX(ΑΜΚ,MATCH(D840,Data!$F$2:$F$999,0),1))</f>
        <v/>
      </c>
      <c r="F840" s="124" t="str">
        <f t="shared" si="14"/>
        <v/>
      </c>
      <c r="G840" s="126"/>
    </row>
    <row r="841" spans="1:7" ht="14.25" customHeight="1" x14ac:dyDescent="0.35">
      <c r="A841" s="116" t="s">
        <v>1125</v>
      </c>
      <c r="B841" s="117"/>
      <c r="C841" s="118"/>
      <c r="D841" s="58"/>
      <c r="E841" s="127" t="str">
        <f>IF(ISBLANK(D841),"",INDEX(ΑΜΚ,MATCH(D841,Data!$F$2:$F$999,0),1))</f>
        <v/>
      </c>
      <c r="F841" s="58" t="str">
        <f t="shared" si="14"/>
        <v/>
      </c>
      <c r="G841" s="59"/>
    </row>
    <row r="842" spans="1:7" ht="14.25" customHeight="1" x14ac:dyDescent="0.35">
      <c r="A842" s="121" t="s">
        <v>1125</v>
      </c>
      <c r="B842" s="122"/>
      <c r="C842" s="123"/>
      <c r="D842" s="124"/>
      <c r="E842" s="125" t="str">
        <f>IF(ISBLANK(D842),"",INDEX(ΑΜΚ,MATCH(D842,Data!$F$2:$F$999,0),1))</f>
        <v/>
      </c>
      <c r="F842" s="124" t="str">
        <f t="shared" si="14"/>
        <v/>
      </c>
      <c r="G842" s="126"/>
    </row>
    <row r="843" spans="1:7" ht="14.25" customHeight="1" x14ac:dyDescent="0.35">
      <c r="A843" s="116" t="s">
        <v>1125</v>
      </c>
      <c r="B843" s="117"/>
      <c r="C843" s="118"/>
      <c r="D843" s="58"/>
      <c r="E843" s="127" t="str">
        <f>IF(ISBLANK(D843),"",INDEX(ΑΜΚ,MATCH(D843,Data!$F$2:$F$999,0),1))</f>
        <v/>
      </c>
      <c r="F843" s="58" t="str">
        <f t="shared" si="14"/>
        <v/>
      </c>
      <c r="G843" s="59"/>
    </row>
    <row r="844" spans="1:7" ht="14.25" customHeight="1" x14ac:dyDescent="0.35">
      <c r="A844" s="121" t="s">
        <v>1125</v>
      </c>
      <c r="B844" s="122"/>
      <c r="C844" s="123"/>
      <c r="D844" s="124"/>
      <c r="E844" s="125" t="str">
        <f>IF(ISBLANK(D844),"",INDEX(ΑΜΚ,MATCH(D844,Data!$F$2:$F$999,0),1))</f>
        <v/>
      </c>
      <c r="F844" s="124" t="str">
        <f t="shared" si="14"/>
        <v/>
      </c>
      <c r="G844" s="126"/>
    </row>
    <row r="845" spans="1:7" ht="14.25" customHeight="1" x14ac:dyDescent="0.35">
      <c r="A845" s="116" t="s">
        <v>1125</v>
      </c>
      <c r="B845" s="117"/>
      <c r="C845" s="118"/>
      <c r="D845" s="58"/>
      <c r="E845" s="127" t="str">
        <f>IF(ISBLANK(D845),"",INDEX(ΑΜΚ,MATCH(D845,Data!$F$2:$F$999,0),1))</f>
        <v/>
      </c>
      <c r="F845" s="58" t="str">
        <f t="shared" si="14"/>
        <v/>
      </c>
      <c r="G845" s="59"/>
    </row>
    <row r="846" spans="1:7" ht="14.25" customHeight="1" x14ac:dyDescent="0.35">
      <c r="A846" s="121" t="s">
        <v>1125</v>
      </c>
      <c r="B846" s="122"/>
      <c r="C846" s="123"/>
      <c r="D846" s="124"/>
      <c r="E846" s="125" t="str">
        <f>IF(ISBLANK(D846),"",INDEX(ΑΜΚ,MATCH(D846,Data!$F$2:$F$999,0),1))</f>
        <v/>
      </c>
      <c r="F846" s="124" t="str">
        <f t="shared" si="14"/>
        <v/>
      </c>
      <c r="G846" s="126"/>
    </row>
    <row r="847" spans="1:7" ht="14.25" customHeight="1" x14ac:dyDescent="0.35">
      <c r="A847" s="116" t="s">
        <v>1125</v>
      </c>
      <c r="B847" s="117"/>
      <c r="C847" s="118"/>
      <c r="D847" s="58"/>
      <c r="E847" s="127" t="str">
        <f>IF(ISBLANK(D847),"",INDEX(ΑΜΚ,MATCH(D847,Data!$F$2:$F$999,0),1))</f>
        <v/>
      </c>
      <c r="F847" s="58" t="str">
        <f t="shared" si="14"/>
        <v/>
      </c>
      <c r="G847" s="59"/>
    </row>
    <row r="848" spans="1:7" ht="14.25" customHeight="1" x14ac:dyDescent="0.35">
      <c r="A848" s="121" t="s">
        <v>1125</v>
      </c>
      <c r="B848" s="122"/>
      <c r="C848" s="123"/>
      <c r="D848" s="124"/>
      <c r="E848" s="125" t="str">
        <f>IF(ISBLANK(D848),"",INDEX(ΑΜΚ,MATCH(D848,Data!$F$2:$F$999,0),1))</f>
        <v/>
      </c>
      <c r="F848" s="124" t="str">
        <f t="shared" si="14"/>
        <v/>
      </c>
      <c r="G848" s="126"/>
    </row>
    <row r="849" spans="1:7" ht="14.25" customHeight="1" x14ac:dyDescent="0.35">
      <c r="A849" s="116" t="s">
        <v>1125</v>
      </c>
      <c r="B849" s="117"/>
      <c r="C849" s="118"/>
      <c r="D849" s="58"/>
      <c r="E849" s="127" t="str">
        <f>IF(ISBLANK(D849),"",INDEX(ΑΜΚ,MATCH(D849,Data!$F$2:$F$999,0),1))</f>
        <v/>
      </c>
      <c r="F849" s="58" t="str">
        <f t="shared" si="14"/>
        <v/>
      </c>
      <c r="G849" s="59"/>
    </row>
    <row r="850" spans="1:7" ht="14.25" customHeight="1" x14ac:dyDescent="0.35">
      <c r="A850" s="121" t="s">
        <v>1125</v>
      </c>
      <c r="B850" s="122"/>
      <c r="C850" s="123"/>
      <c r="D850" s="124"/>
      <c r="E850" s="125" t="str">
        <f>IF(ISBLANK(D850),"",INDEX(ΑΜΚ,MATCH(D850,Data!$F$2:$F$999,0),1))</f>
        <v/>
      </c>
      <c r="F850" s="124" t="str">
        <f t="shared" si="14"/>
        <v/>
      </c>
      <c r="G850" s="126"/>
    </row>
    <row r="851" spans="1:7" ht="14.25" customHeight="1" x14ac:dyDescent="0.35">
      <c r="A851" s="116" t="s">
        <v>1125</v>
      </c>
      <c r="B851" s="117"/>
      <c r="C851" s="118"/>
      <c r="D851" s="58"/>
      <c r="E851" s="127" t="str">
        <f>IF(ISBLANK(D851),"",INDEX(ΑΜΚ,MATCH(D851,Data!$F$2:$F$999,0),1))</f>
        <v/>
      </c>
      <c r="F851" s="58" t="str">
        <f t="shared" si="14"/>
        <v/>
      </c>
      <c r="G851" s="59"/>
    </row>
    <row r="852" spans="1:7" ht="14.25" customHeight="1" x14ac:dyDescent="0.35">
      <c r="A852" s="121" t="s">
        <v>1125</v>
      </c>
      <c r="B852" s="122"/>
      <c r="C852" s="123"/>
      <c r="D852" s="124"/>
      <c r="E852" s="125" t="str">
        <f>IF(ISBLANK(D852),"",INDEX(ΑΜΚ,MATCH(D852,Data!$F$2:$F$999,0),1))</f>
        <v/>
      </c>
      <c r="F852" s="124" t="str">
        <f t="shared" si="14"/>
        <v/>
      </c>
      <c r="G852" s="126"/>
    </row>
    <row r="853" spans="1:7" ht="14.25" customHeight="1" x14ac:dyDescent="0.35">
      <c r="A853" s="116" t="s">
        <v>1125</v>
      </c>
      <c r="B853" s="117"/>
      <c r="C853" s="118"/>
      <c r="D853" s="58"/>
      <c r="E853" s="127" t="str">
        <f>IF(ISBLANK(D853),"",INDEX(ΑΜΚ,MATCH(D853,Data!$F$2:$F$999,0),1))</f>
        <v/>
      </c>
      <c r="F853" s="58" t="str">
        <f t="shared" si="14"/>
        <v/>
      </c>
      <c r="G853" s="59"/>
    </row>
    <row r="854" spans="1:7" ht="14.25" customHeight="1" x14ac:dyDescent="0.35">
      <c r="A854" s="121" t="s">
        <v>1125</v>
      </c>
      <c r="B854" s="122"/>
      <c r="C854" s="123"/>
      <c r="D854" s="124"/>
      <c r="E854" s="125" t="str">
        <f>IF(ISBLANK(D854),"",INDEX(ΑΜΚ,MATCH(D854,Data!$F$2:$F$999,0),1))</f>
        <v/>
      </c>
      <c r="F854" s="124" t="str">
        <f t="shared" si="14"/>
        <v/>
      </c>
      <c r="G854" s="126"/>
    </row>
    <row r="855" spans="1:7" ht="14.25" customHeight="1" x14ac:dyDescent="0.35">
      <c r="A855" s="116" t="s">
        <v>1125</v>
      </c>
      <c r="B855" s="117"/>
      <c r="C855" s="118"/>
      <c r="D855" s="58"/>
      <c r="E855" s="127" t="str">
        <f>IF(ISBLANK(D855),"",INDEX(ΑΜΚ,MATCH(D855,Data!$F$2:$F$999,0),1))</f>
        <v/>
      </c>
      <c r="F855" s="58" t="str">
        <f t="shared" si="14"/>
        <v/>
      </c>
      <c r="G855" s="59"/>
    </row>
    <row r="856" spans="1:7" ht="14.25" customHeight="1" x14ac:dyDescent="0.35">
      <c r="A856" s="121" t="s">
        <v>1125</v>
      </c>
      <c r="B856" s="122"/>
      <c r="C856" s="123"/>
      <c r="D856" s="124"/>
      <c r="E856" s="125" t="str">
        <f>IF(ISBLANK(D856),"",INDEX(ΑΜΚ,MATCH(D856,Data!$F$2:$F$999,0),1))</f>
        <v/>
      </c>
      <c r="F856" s="124" t="str">
        <f t="shared" si="14"/>
        <v/>
      </c>
      <c r="G856" s="126"/>
    </row>
    <row r="857" spans="1:7" ht="14.25" customHeight="1" x14ac:dyDescent="0.35">
      <c r="A857" s="116" t="s">
        <v>1125</v>
      </c>
      <c r="B857" s="117"/>
      <c r="C857" s="118"/>
      <c r="D857" s="58"/>
      <c r="E857" s="127" t="str">
        <f>IF(ISBLANK(D857),"",INDEX(ΑΜΚ,MATCH(D857,Data!$F$2:$F$999,0),1))</f>
        <v/>
      </c>
      <c r="F857" s="58" t="str">
        <f t="shared" si="14"/>
        <v/>
      </c>
      <c r="G857" s="59"/>
    </row>
    <row r="858" spans="1:7" ht="14.25" customHeight="1" x14ac:dyDescent="0.35">
      <c r="A858" s="121" t="s">
        <v>1125</v>
      </c>
      <c r="B858" s="122"/>
      <c r="C858" s="123"/>
      <c r="D858" s="124"/>
      <c r="E858" s="125" t="str">
        <f>IF(ISBLANK(D858),"",INDEX(ΑΜΚ,MATCH(D858,Data!$F$2:$F$999,0),1))</f>
        <v/>
      </c>
      <c r="F858" s="124" t="str">
        <f t="shared" si="14"/>
        <v/>
      </c>
      <c r="G858" s="126"/>
    </row>
    <row r="859" spans="1:7" ht="14.25" customHeight="1" x14ac:dyDescent="0.35">
      <c r="A859" s="116" t="s">
        <v>1125</v>
      </c>
      <c r="B859" s="117"/>
      <c r="C859" s="118"/>
      <c r="D859" s="58"/>
      <c r="E859" s="127" t="str">
        <f>IF(ISBLANK(D859),"",INDEX(ΑΜΚ,MATCH(D859,Data!$F$2:$F$999,0),1))</f>
        <v/>
      </c>
      <c r="F859" s="58" t="str">
        <f t="shared" si="14"/>
        <v/>
      </c>
      <c r="G859" s="59"/>
    </row>
    <row r="860" spans="1:7" ht="14.25" customHeight="1" x14ac:dyDescent="0.35">
      <c r="A860" s="121" t="s">
        <v>1125</v>
      </c>
      <c r="B860" s="122"/>
      <c r="C860" s="123"/>
      <c r="D860" s="124"/>
      <c r="E860" s="125" t="str">
        <f>IF(ISBLANK(D860),"",INDEX(ΑΜΚ,MATCH(D860,Data!$F$2:$F$999,0),1))</f>
        <v/>
      </c>
      <c r="F860" s="124" t="str">
        <f t="shared" si="14"/>
        <v/>
      </c>
      <c r="G860" s="126"/>
    </row>
    <row r="861" spans="1:7" ht="14.25" customHeight="1" x14ac:dyDescent="0.35">
      <c r="A861" s="116" t="s">
        <v>1125</v>
      </c>
      <c r="B861" s="117"/>
      <c r="C861" s="118"/>
      <c r="D861" s="58"/>
      <c r="E861" s="127" t="str">
        <f>IF(ISBLANK(D861),"",INDEX(ΑΜΚ,MATCH(D861,Data!$F$2:$F$999,0),1))</f>
        <v/>
      </c>
      <c r="F861" s="58" t="str">
        <f t="shared" si="14"/>
        <v/>
      </c>
      <c r="G861" s="59"/>
    </row>
    <row r="862" spans="1:7" ht="14.25" customHeight="1" x14ac:dyDescent="0.35">
      <c r="A862" s="121" t="s">
        <v>1125</v>
      </c>
      <c r="B862" s="122"/>
      <c r="C862" s="123"/>
      <c r="D862" s="124"/>
      <c r="E862" s="125" t="str">
        <f>IF(ISBLANK(D862),"",INDEX(ΑΜΚ,MATCH(D862,Data!$F$2:$F$999,0),1))</f>
        <v/>
      </c>
      <c r="F862" s="124" t="str">
        <f t="shared" si="14"/>
        <v/>
      </c>
      <c r="G862" s="126"/>
    </row>
    <row r="863" spans="1:7" ht="14.25" customHeight="1" x14ac:dyDescent="0.35">
      <c r="A863" s="116" t="s">
        <v>1125</v>
      </c>
      <c r="B863" s="117"/>
      <c r="C863" s="118"/>
      <c r="D863" s="58"/>
      <c r="E863" s="127" t="str">
        <f>IF(ISBLANK(D863),"",INDEX(ΑΜΚ,MATCH(D863,Data!$F$2:$F$999,0),1))</f>
        <v/>
      </c>
      <c r="F863" s="58" t="str">
        <f t="shared" si="14"/>
        <v/>
      </c>
      <c r="G863" s="59"/>
    </row>
    <row r="864" spans="1:7" ht="14.25" customHeight="1" x14ac:dyDescent="0.35">
      <c r="A864" s="121" t="s">
        <v>1125</v>
      </c>
      <c r="B864" s="122"/>
      <c r="C864" s="123"/>
      <c r="D864" s="124"/>
      <c r="E864" s="125" t="str">
        <f>IF(ISBLANK(D864),"",INDEX(ΑΜΚ,MATCH(D864,Data!$F$2:$F$999,0),1))</f>
        <v/>
      </c>
      <c r="F864" s="124" t="str">
        <f t="shared" si="14"/>
        <v/>
      </c>
      <c r="G864" s="126"/>
    </row>
    <row r="865" spans="1:7" ht="14.25" customHeight="1" x14ac:dyDescent="0.35">
      <c r="A865" s="116" t="s">
        <v>1125</v>
      </c>
      <c r="B865" s="117"/>
      <c r="C865" s="118"/>
      <c r="D865" s="58"/>
      <c r="E865" s="127" t="str">
        <f>IF(ISBLANK(D865),"",INDEX(ΑΜΚ,MATCH(D865,Data!$F$2:$F$999,0),1))</f>
        <v/>
      </c>
      <c r="F865" s="58" t="str">
        <f t="shared" si="14"/>
        <v/>
      </c>
      <c r="G865" s="59"/>
    </row>
    <row r="866" spans="1:7" ht="14.25" customHeight="1" x14ac:dyDescent="0.35">
      <c r="A866" s="121" t="s">
        <v>1125</v>
      </c>
      <c r="B866" s="122"/>
      <c r="C866" s="123"/>
      <c r="D866" s="124"/>
      <c r="E866" s="125" t="str">
        <f>IF(ISBLANK(D866),"",INDEX(ΑΜΚ,MATCH(D866,Data!$F$2:$F$999,0),1))</f>
        <v/>
      </c>
      <c r="F866" s="124" t="str">
        <f t="shared" si="14"/>
        <v/>
      </c>
      <c r="G866" s="126"/>
    </row>
    <row r="867" spans="1:7" ht="14.25" customHeight="1" x14ac:dyDescent="0.35">
      <c r="A867" s="116" t="s">
        <v>1125</v>
      </c>
      <c r="B867" s="117"/>
      <c r="C867" s="118"/>
      <c r="D867" s="58"/>
      <c r="E867" s="127" t="str">
        <f>IF(ISBLANK(D867),"",INDEX(ΑΜΚ,MATCH(D867,Data!$F$2:$F$999,0),1))</f>
        <v/>
      </c>
      <c r="F867" s="58" t="str">
        <f t="shared" si="14"/>
        <v/>
      </c>
      <c r="G867" s="59"/>
    </row>
    <row r="868" spans="1:7" ht="14.25" customHeight="1" x14ac:dyDescent="0.35">
      <c r="A868" s="121" t="s">
        <v>1125</v>
      </c>
      <c r="B868" s="122"/>
      <c r="C868" s="123"/>
      <c r="D868" s="124"/>
      <c r="E868" s="125" t="str">
        <f>IF(ISBLANK(D868),"",INDEX(ΑΜΚ,MATCH(D868,Data!$F$2:$F$999,0),1))</f>
        <v/>
      </c>
      <c r="F868" s="124" t="str">
        <f t="shared" si="14"/>
        <v/>
      </c>
      <c r="G868" s="126"/>
    </row>
    <row r="869" spans="1:7" ht="14.25" customHeight="1" x14ac:dyDescent="0.35">
      <c r="A869" s="116" t="s">
        <v>1125</v>
      </c>
      <c r="B869" s="117"/>
      <c r="C869" s="118"/>
      <c r="D869" s="58"/>
      <c r="E869" s="127" t="str">
        <f>IF(ISBLANK(D869),"",INDEX(ΑΜΚ,MATCH(D869,Data!$F$2:$F$999,0),1))</f>
        <v/>
      </c>
      <c r="F869" s="58" t="str">
        <f t="shared" si="14"/>
        <v/>
      </c>
      <c r="G869" s="59"/>
    </row>
    <row r="870" spans="1:7" ht="14.25" customHeight="1" x14ac:dyDescent="0.35">
      <c r="A870" s="121" t="s">
        <v>1125</v>
      </c>
      <c r="B870" s="122"/>
      <c r="C870" s="123"/>
      <c r="D870" s="124"/>
      <c r="E870" s="125" t="str">
        <f>IF(ISBLANK(D870),"",INDEX(ΑΜΚ,MATCH(D870,Data!$F$2:$F$999,0),1))</f>
        <v/>
      </c>
      <c r="F870" s="124" t="str">
        <f t="shared" si="14"/>
        <v/>
      </c>
      <c r="G870" s="126"/>
    </row>
    <row r="871" spans="1:7" ht="14.25" customHeight="1" x14ac:dyDescent="0.35">
      <c r="A871" s="116" t="s">
        <v>1125</v>
      </c>
      <c r="B871" s="117"/>
      <c r="C871" s="118"/>
      <c r="D871" s="58"/>
      <c r="E871" s="127" t="str">
        <f>IF(ISBLANK(D871),"",INDEX(ΑΜΚ,MATCH(D871,Data!$F$2:$F$999,0),1))</f>
        <v/>
      </c>
      <c r="F871" s="58" t="str">
        <f t="shared" si="14"/>
        <v/>
      </c>
      <c r="G871" s="59"/>
    </row>
    <row r="872" spans="1:7" ht="14.25" customHeight="1" x14ac:dyDescent="0.35">
      <c r="A872" s="121" t="s">
        <v>1125</v>
      </c>
      <c r="B872" s="122"/>
      <c r="C872" s="123"/>
      <c r="D872" s="124"/>
      <c r="E872" s="125" t="str">
        <f>IF(ISBLANK(D872),"",INDEX(ΑΜΚ,MATCH(D872,Data!$F$2:$F$999,0),1))</f>
        <v/>
      </c>
      <c r="F872" s="124" t="str">
        <f t="shared" si="14"/>
        <v/>
      </c>
      <c r="G872" s="126"/>
    </row>
    <row r="873" spans="1:7" ht="14.25" customHeight="1" x14ac:dyDescent="0.35">
      <c r="A873" s="116" t="s">
        <v>1125</v>
      </c>
      <c r="B873" s="117"/>
      <c r="C873" s="118"/>
      <c r="D873" s="58"/>
      <c r="E873" s="127" t="str">
        <f>IF(ISBLANK(D873),"",INDEX(ΑΜΚ,MATCH(D873,Data!$F$2:$F$999,0),1))</f>
        <v/>
      </c>
      <c r="F873" s="58" t="str">
        <f t="shared" si="14"/>
        <v/>
      </c>
      <c r="G873" s="59"/>
    </row>
    <row r="874" spans="1:7" ht="14.25" customHeight="1" x14ac:dyDescent="0.35">
      <c r="A874" s="121" t="s">
        <v>1125</v>
      </c>
      <c r="B874" s="122"/>
      <c r="C874" s="123"/>
      <c r="D874" s="124"/>
      <c r="E874" s="125" t="str">
        <f>IF(ISBLANK(D874),"",INDEX(ΑΜΚ,MATCH(D874,Data!$F$2:$F$999,0),1))</f>
        <v/>
      </c>
      <c r="F874" s="124" t="str">
        <f t="shared" si="14"/>
        <v/>
      </c>
      <c r="G874" s="126"/>
    </row>
    <row r="875" spans="1:7" ht="14.25" customHeight="1" x14ac:dyDescent="0.35">
      <c r="A875" s="116" t="s">
        <v>1125</v>
      </c>
      <c r="B875" s="117"/>
      <c r="C875" s="118"/>
      <c r="D875" s="58"/>
      <c r="E875" s="127" t="str">
        <f>IF(ISBLANK(D875),"",INDEX(ΑΜΚ,MATCH(D875,Data!$F$2:$F$999,0),1))</f>
        <v/>
      </c>
      <c r="F875" s="58" t="str">
        <f t="shared" si="14"/>
        <v/>
      </c>
      <c r="G875" s="59"/>
    </row>
    <row r="876" spans="1:7" ht="14.25" customHeight="1" x14ac:dyDescent="0.35">
      <c r="A876" s="121" t="s">
        <v>1125</v>
      </c>
      <c r="B876" s="122"/>
      <c r="C876" s="123"/>
      <c r="D876" s="124"/>
      <c r="E876" s="125" t="str">
        <f>IF(ISBLANK(D876),"",INDEX(ΑΜΚ,MATCH(D876,Data!$F$2:$F$999,0),1))</f>
        <v/>
      </c>
      <c r="F876" s="124" t="str">
        <f t="shared" si="14"/>
        <v/>
      </c>
      <c r="G876" s="126"/>
    </row>
    <row r="877" spans="1:7" ht="14.25" customHeight="1" x14ac:dyDescent="0.35">
      <c r="A877" s="116" t="s">
        <v>1125</v>
      </c>
      <c r="B877" s="117"/>
      <c r="C877" s="118"/>
      <c r="D877" s="58"/>
      <c r="E877" s="127" t="str">
        <f>IF(ISBLANK(D877),"",INDEX(ΑΜΚ,MATCH(D877,Data!$F$2:$F$999,0),1))</f>
        <v/>
      </c>
      <c r="F877" s="58" t="str">
        <f t="shared" si="14"/>
        <v/>
      </c>
      <c r="G877" s="59"/>
    </row>
    <row r="878" spans="1:7" ht="14.25" customHeight="1" x14ac:dyDescent="0.35">
      <c r="A878" s="121" t="s">
        <v>1125</v>
      </c>
      <c r="B878" s="122"/>
      <c r="C878" s="123"/>
      <c r="D878" s="124"/>
      <c r="E878" s="125" t="str">
        <f>IF(ISBLANK(D878),"",INDEX(ΑΜΚ,MATCH(D878,Data!$F$2:$F$999,0),1))</f>
        <v/>
      </c>
      <c r="F878" s="124" t="str">
        <f t="shared" si="14"/>
        <v/>
      </c>
      <c r="G878" s="126"/>
    </row>
    <row r="879" spans="1:7" ht="14.25" customHeight="1" x14ac:dyDescent="0.35">
      <c r="A879" s="116" t="s">
        <v>1125</v>
      </c>
      <c r="B879" s="117"/>
      <c r="C879" s="118"/>
      <c r="D879" s="58"/>
      <c r="E879" s="127" t="str">
        <f>IF(ISBLANK(D879),"",INDEX(ΑΜΚ,MATCH(D879,Data!$F$2:$F$999,0),1))</f>
        <v/>
      </c>
      <c r="F879" s="58" t="str">
        <f t="shared" si="14"/>
        <v/>
      </c>
      <c r="G879" s="59"/>
    </row>
    <row r="880" spans="1:7" ht="14.25" customHeight="1" x14ac:dyDescent="0.35">
      <c r="A880" s="121" t="s">
        <v>1125</v>
      </c>
      <c r="B880" s="122"/>
      <c r="C880" s="123"/>
      <c r="D880" s="124"/>
      <c r="E880" s="125" t="str">
        <f>IF(ISBLANK(D880),"",INDEX(ΑΜΚ,MATCH(D880,Data!$F$2:$F$999,0),1))</f>
        <v/>
      </c>
      <c r="F880" s="124" t="str">
        <f t="shared" si="14"/>
        <v/>
      </c>
      <c r="G880" s="126"/>
    </row>
    <row r="881" spans="1:7" ht="14.25" customHeight="1" x14ac:dyDescent="0.35">
      <c r="A881" s="116" t="s">
        <v>1125</v>
      </c>
      <c r="B881" s="117"/>
      <c r="C881" s="118"/>
      <c r="D881" s="58"/>
      <c r="E881" s="127" t="str">
        <f>IF(ISBLANK(D881),"",INDEX(ΑΜΚ,MATCH(D881,Data!$F$2:$F$999,0),1))</f>
        <v/>
      </c>
      <c r="F881" s="58" t="str">
        <f t="shared" si="14"/>
        <v/>
      </c>
      <c r="G881" s="59"/>
    </row>
    <row r="882" spans="1:7" ht="14.25" customHeight="1" x14ac:dyDescent="0.35">
      <c r="A882" s="121" t="s">
        <v>1125</v>
      </c>
      <c r="B882" s="122"/>
      <c r="C882" s="123"/>
      <c r="D882" s="124"/>
      <c r="E882" s="125" t="str">
        <f>IF(ISBLANK(D882),"",INDEX(ΑΜΚ,MATCH(D882,Data!$F$2:$F$999,0),1))</f>
        <v/>
      </c>
      <c r="F882" s="124" t="str">
        <f t="shared" si="14"/>
        <v/>
      </c>
      <c r="G882" s="126"/>
    </row>
    <row r="883" spans="1:7" ht="14.25" customHeight="1" x14ac:dyDescent="0.35">
      <c r="A883" s="116" t="s">
        <v>1125</v>
      </c>
      <c r="B883" s="117"/>
      <c r="C883" s="118"/>
      <c r="D883" s="58"/>
      <c r="E883" s="127" t="str">
        <f>IF(ISBLANK(D883),"",INDEX(ΑΜΚ,MATCH(D883,Data!$F$2:$F$999,0),1))</f>
        <v/>
      </c>
      <c r="F883" s="58" t="str">
        <f t="shared" si="14"/>
        <v/>
      </c>
      <c r="G883" s="59"/>
    </row>
    <row r="884" spans="1:7" ht="14.25" customHeight="1" x14ac:dyDescent="0.35">
      <c r="A884" s="121" t="s">
        <v>1125</v>
      </c>
      <c r="B884" s="122"/>
      <c r="C884" s="123"/>
      <c r="D884" s="124"/>
      <c r="E884" s="125" t="str">
        <f>IF(ISBLANK(D884),"",INDEX(ΑΜΚ,MATCH(D884,Data!$F$2:$F$999,0),1))</f>
        <v/>
      </c>
      <c r="F884" s="124" t="str">
        <f t="shared" si="14"/>
        <v/>
      </c>
      <c r="G884" s="126"/>
    </row>
    <row r="885" spans="1:7" ht="14.25" customHeight="1" x14ac:dyDescent="0.35">
      <c r="A885" s="116" t="s">
        <v>1125</v>
      </c>
      <c r="B885" s="117"/>
      <c r="C885" s="118"/>
      <c r="D885" s="58"/>
      <c r="E885" s="127" t="str">
        <f>IF(ISBLANK(D885),"",INDEX(ΑΜΚ,MATCH(D885,Data!$F$2:$F$999,0),1))</f>
        <v/>
      </c>
      <c r="F885" s="58" t="str">
        <f t="shared" si="14"/>
        <v/>
      </c>
      <c r="G885" s="59"/>
    </row>
    <row r="886" spans="1:7" ht="14.25" customHeight="1" x14ac:dyDescent="0.35">
      <c r="A886" s="121" t="s">
        <v>1125</v>
      </c>
      <c r="B886" s="122"/>
      <c r="C886" s="123"/>
      <c r="D886" s="124"/>
      <c r="E886" s="125" t="str">
        <f>IF(ISBLANK(D886),"",INDEX(ΑΜΚ,MATCH(D886,Data!$F$2:$F$999,0),1))</f>
        <v/>
      </c>
      <c r="F886" s="124" t="str">
        <f t="shared" si="14"/>
        <v/>
      </c>
      <c r="G886" s="126"/>
    </row>
    <row r="887" spans="1:7" ht="14.25" customHeight="1" x14ac:dyDescent="0.35">
      <c r="A887" s="116" t="s">
        <v>1125</v>
      </c>
      <c r="B887" s="117"/>
      <c r="C887" s="118"/>
      <c r="D887" s="58"/>
      <c r="E887" s="127" t="str">
        <f>IF(ISBLANK(D887),"",INDEX(ΑΜΚ,MATCH(D887,Data!$F$2:$F$999,0),1))</f>
        <v/>
      </c>
      <c r="F887" s="58" t="str">
        <f t="shared" si="14"/>
        <v/>
      </c>
      <c r="G887" s="59"/>
    </row>
    <row r="888" spans="1:7" ht="14.25" customHeight="1" x14ac:dyDescent="0.35">
      <c r="A888" s="121" t="s">
        <v>1125</v>
      </c>
      <c r="B888" s="122"/>
      <c r="C888" s="123"/>
      <c r="D888" s="124"/>
      <c r="E888" s="125" t="str">
        <f>IF(ISBLANK(D888),"",INDEX(ΑΜΚ,MATCH(D888,Data!$F$2:$F$999,0),1))</f>
        <v/>
      </c>
      <c r="F888" s="124" t="str">
        <f t="shared" si="14"/>
        <v/>
      </c>
      <c r="G888" s="126"/>
    </row>
    <row r="889" spans="1:7" ht="14.25" customHeight="1" x14ac:dyDescent="0.35">
      <c r="A889" s="116" t="s">
        <v>1125</v>
      </c>
      <c r="B889" s="117"/>
      <c r="C889" s="118"/>
      <c r="D889" s="58"/>
      <c r="E889" s="127" t="str">
        <f>IF(ISBLANK(D889),"",INDEX(ΑΜΚ,MATCH(D889,Data!$F$2:$F$999,0),1))</f>
        <v/>
      </c>
      <c r="F889" s="58" t="str">
        <f t="shared" si="14"/>
        <v/>
      </c>
      <c r="G889" s="59"/>
    </row>
    <row r="890" spans="1:7" ht="14.25" customHeight="1" x14ac:dyDescent="0.35">
      <c r="A890" s="121" t="s">
        <v>1125</v>
      </c>
      <c r="B890" s="122"/>
      <c r="C890" s="123"/>
      <c r="D890" s="124"/>
      <c r="E890" s="125" t="str">
        <f>IF(ISBLANK(D890),"",INDEX(ΑΜΚ,MATCH(D890,Data!$F$2:$F$999,0),1))</f>
        <v/>
      </c>
      <c r="F890" s="124" t="str">
        <f t="shared" si="14"/>
        <v/>
      </c>
      <c r="G890" s="126"/>
    </row>
    <row r="891" spans="1:7" ht="14.25" customHeight="1" x14ac:dyDescent="0.35">
      <c r="A891" s="116" t="s">
        <v>1125</v>
      </c>
      <c r="B891" s="117"/>
      <c r="C891" s="118"/>
      <c r="D891" s="58"/>
      <c r="E891" s="127" t="str">
        <f>IF(ISBLANK(D891),"",INDEX(ΑΜΚ,MATCH(D891,Data!$F$2:$F$999,0),1))</f>
        <v/>
      </c>
      <c r="F891" s="58" t="str">
        <f t="shared" si="14"/>
        <v/>
      </c>
      <c r="G891" s="59"/>
    </row>
    <row r="892" spans="1:7" ht="14.25" customHeight="1" x14ac:dyDescent="0.35">
      <c r="A892" s="121" t="s">
        <v>1125</v>
      </c>
      <c r="B892" s="122"/>
      <c r="C892" s="123"/>
      <c r="D892" s="124"/>
      <c r="E892" s="125" t="str">
        <f>IF(ISBLANK(D892),"",INDEX(ΑΜΚ,MATCH(D892,Data!$F$2:$F$999,0),1))</f>
        <v/>
      </c>
      <c r="F892" s="124" t="str">
        <f t="shared" si="14"/>
        <v/>
      </c>
      <c r="G892" s="126"/>
    </row>
    <row r="893" spans="1:7" ht="14.25" customHeight="1" x14ac:dyDescent="0.35">
      <c r="A893" s="116" t="s">
        <v>1125</v>
      </c>
      <c r="B893" s="117"/>
      <c r="C893" s="118"/>
      <c r="D893" s="58"/>
      <c r="E893" s="127" t="str">
        <f>IF(ISBLANK(D893),"",INDEX(ΑΜΚ,MATCH(D893,Data!$F$2:$F$999,0),1))</f>
        <v/>
      </c>
      <c r="F893" s="58" t="str">
        <f t="shared" si="14"/>
        <v/>
      </c>
      <c r="G893" s="59"/>
    </row>
    <row r="894" spans="1:7" ht="14.25" customHeight="1" x14ac:dyDescent="0.35">
      <c r="A894" s="121" t="s">
        <v>1125</v>
      </c>
      <c r="B894" s="122"/>
      <c r="C894" s="123"/>
      <c r="D894" s="124"/>
      <c r="E894" s="125" t="str">
        <f>IF(ISBLANK(D894),"",INDEX(ΑΜΚ,MATCH(D894,Data!$F$2:$F$999,0),1))</f>
        <v/>
      </c>
      <c r="F894" s="124" t="str">
        <f t="shared" si="14"/>
        <v/>
      </c>
      <c r="G894" s="126"/>
    </row>
    <row r="895" spans="1:7" ht="14.25" customHeight="1" x14ac:dyDescent="0.35">
      <c r="A895" s="116" t="s">
        <v>1125</v>
      </c>
      <c r="B895" s="117"/>
      <c r="C895" s="118"/>
      <c r="D895" s="58"/>
      <c r="E895" s="127" t="str">
        <f>IF(ISBLANK(D895),"",INDEX(ΑΜΚ,MATCH(D895,Data!$F$2:$F$999,0),1))</f>
        <v/>
      </c>
      <c r="F895" s="58" t="str">
        <f t="shared" si="14"/>
        <v/>
      </c>
      <c r="G895" s="59"/>
    </row>
    <row r="896" spans="1:7" ht="14.25" customHeight="1" x14ac:dyDescent="0.35">
      <c r="A896" s="121" t="s">
        <v>1125</v>
      </c>
      <c r="B896" s="122"/>
      <c r="C896" s="123"/>
      <c r="D896" s="124"/>
      <c r="E896" s="125" t="str">
        <f>IF(ISBLANK(D896),"",INDEX(ΑΜΚ,MATCH(D896,Data!$F$2:$F$999,0),1))</f>
        <v/>
      </c>
      <c r="F896" s="124" t="str">
        <f t="shared" si="14"/>
        <v/>
      </c>
      <c r="G896" s="126"/>
    </row>
    <row r="897" spans="1:7" ht="14.25" customHeight="1" x14ac:dyDescent="0.35">
      <c r="A897" s="116" t="s">
        <v>1125</v>
      </c>
      <c r="B897" s="117"/>
      <c r="C897" s="118"/>
      <c r="D897" s="58"/>
      <c r="E897" s="127" t="str">
        <f>IF(ISBLANK(D897),"",INDEX(ΑΜΚ,MATCH(D897,Data!$F$2:$F$999,0),1))</f>
        <v/>
      </c>
      <c r="F897" s="58" t="str">
        <f t="shared" si="14"/>
        <v/>
      </c>
      <c r="G897" s="59"/>
    </row>
    <row r="898" spans="1:7" ht="14.25" customHeight="1" x14ac:dyDescent="0.35">
      <c r="A898" s="121" t="s">
        <v>1125</v>
      </c>
      <c r="B898" s="122"/>
      <c r="C898" s="123"/>
      <c r="D898" s="124"/>
      <c r="E898" s="125" t="str">
        <f>IF(ISBLANK(D898),"",INDEX(ΑΜΚ,MATCH(D898,Data!$F$2:$F$999,0),1))</f>
        <v/>
      </c>
      <c r="F898" s="124" t="str">
        <f t="shared" si="14"/>
        <v/>
      </c>
      <c r="G898" s="126"/>
    </row>
    <row r="899" spans="1:7" ht="14.25" customHeight="1" x14ac:dyDescent="0.35">
      <c r="A899" s="116" t="s">
        <v>1125</v>
      </c>
      <c r="B899" s="117"/>
      <c r="C899" s="118"/>
      <c r="D899" s="58"/>
      <c r="E899" s="127" t="str">
        <f>IF(ISBLANK(D899),"",INDEX(ΑΜΚ,MATCH(D899,Data!$F$2:$F$999,0),1))</f>
        <v/>
      </c>
      <c r="F899" s="58" t="str">
        <f t="shared" ref="F899:F962" si="15">IF(ISBLANK(C899),"",INDEX(ΚΩΔ_ΜΑΘΗΜ_ΑΙΣΘ_Γ2,MATCH(C899,ΜΑΘΗΜ_ΑΙΣΘ_Γ2,0)))</f>
        <v/>
      </c>
      <c r="G899" s="59"/>
    </row>
    <row r="900" spans="1:7" ht="14.25" customHeight="1" x14ac:dyDescent="0.35">
      <c r="A900" s="121" t="s">
        <v>1125</v>
      </c>
      <c r="B900" s="122"/>
      <c r="C900" s="123"/>
      <c r="D900" s="124"/>
      <c r="E900" s="125" t="str">
        <f>IF(ISBLANK(D900),"",INDEX(ΑΜΚ,MATCH(D900,Data!$F$2:$F$999,0),1))</f>
        <v/>
      </c>
      <c r="F900" s="124" t="str">
        <f t="shared" si="15"/>
        <v/>
      </c>
      <c r="G900" s="126"/>
    </row>
    <row r="901" spans="1:7" ht="14.25" customHeight="1" x14ac:dyDescent="0.35">
      <c r="A901" s="116" t="s">
        <v>1125</v>
      </c>
      <c r="B901" s="117"/>
      <c r="C901" s="118"/>
      <c r="D901" s="58"/>
      <c r="E901" s="127" t="str">
        <f>IF(ISBLANK(D901),"",INDEX(ΑΜΚ,MATCH(D901,Data!$F$2:$F$999,0),1))</f>
        <v/>
      </c>
      <c r="F901" s="58" t="str">
        <f t="shared" si="15"/>
        <v/>
      </c>
      <c r="G901" s="59"/>
    </row>
    <row r="902" spans="1:7" ht="14.25" customHeight="1" x14ac:dyDescent="0.35">
      <c r="A902" s="121" t="s">
        <v>1125</v>
      </c>
      <c r="B902" s="122"/>
      <c r="C902" s="123"/>
      <c r="D902" s="124"/>
      <c r="E902" s="125" t="str">
        <f>IF(ISBLANK(D902),"",INDEX(ΑΜΚ,MATCH(D902,Data!$F$2:$F$999,0),1))</f>
        <v/>
      </c>
      <c r="F902" s="124" t="str">
        <f t="shared" si="15"/>
        <v/>
      </c>
      <c r="G902" s="126"/>
    </row>
    <row r="903" spans="1:7" ht="14.25" customHeight="1" x14ac:dyDescent="0.35">
      <c r="A903" s="116" t="s">
        <v>1125</v>
      </c>
      <c r="B903" s="117"/>
      <c r="C903" s="118"/>
      <c r="D903" s="58"/>
      <c r="E903" s="127" t="str">
        <f>IF(ISBLANK(D903),"",INDEX(ΑΜΚ,MATCH(D903,Data!$F$2:$F$999,0),1))</f>
        <v/>
      </c>
      <c r="F903" s="58" t="str">
        <f t="shared" si="15"/>
        <v/>
      </c>
      <c r="G903" s="59"/>
    </row>
    <row r="904" spans="1:7" ht="14.25" customHeight="1" x14ac:dyDescent="0.35">
      <c r="A904" s="121" t="s">
        <v>1125</v>
      </c>
      <c r="B904" s="122"/>
      <c r="C904" s="123"/>
      <c r="D904" s="124"/>
      <c r="E904" s="125" t="str">
        <f>IF(ISBLANK(D904),"",INDEX(ΑΜΚ,MATCH(D904,Data!$F$2:$F$999,0),1))</f>
        <v/>
      </c>
      <c r="F904" s="124" t="str">
        <f t="shared" si="15"/>
        <v/>
      </c>
      <c r="G904" s="126"/>
    </row>
    <row r="905" spans="1:7" ht="14.25" customHeight="1" x14ac:dyDescent="0.35">
      <c r="A905" s="116" t="s">
        <v>1125</v>
      </c>
      <c r="B905" s="117"/>
      <c r="C905" s="118"/>
      <c r="D905" s="58"/>
      <c r="E905" s="127" t="str">
        <f>IF(ISBLANK(D905),"",INDEX(ΑΜΚ,MATCH(D905,Data!$F$2:$F$999,0),1))</f>
        <v/>
      </c>
      <c r="F905" s="58" t="str">
        <f t="shared" si="15"/>
        <v/>
      </c>
      <c r="G905" s="59"/>
    </row>
    <row r="906" spans="1:7" ht="14.25" customHeight="1" x14ac:dyDescent="0.35">
      <c r="A906" s="121" t="s">
        <v>1125</v>
      </c>
      <c r="B906" s="122"/>
      <c r="C906" s="123"/>
      <c r="D906" s="124"/>
      <c r="E906" s="125" t="str">
        <f>IF(ISBLANK(D906),"",INDEX(ΑΜΚ,MATCH(D906,Data!$F$2:$F$999,0),1))</f>
        <v/>
      </c>
      <c r="F906" s="124" t="str">
        <f t="shared" si="15"/>
        <v/>
      </c>
      <c r="G906" s="126"/>
    </row>
    <row r="907" spans="1:7" ht="14.25" customHeight="1" x14ac:dyDescent="0.35">
      <c r="A907" s="116" t="s">
        <v>1125</v>
      </c>
      <c r="B907" s="117"/>
      <c r="C907" s="118"/>
      <c r="D907" s="58"/>
      <c r="E907" s="127" t="str">
        <f>IF(ISBLANK(D907),"",INDEX(ΑΜΚ,MATCH(D907,Data!$F$2:$F$999,0),1))</f>
        <v/>
      </c>
      <c r="F907" s="58" t="str">
        <f t="shared" si="15"/>
        <v/>
      </c>
      <c r="G907" s="59"/>
    </row>
    <row r="908" spans="1:7" ht="14.25" customHeight="1" x14ac:dyDescent="0.35">
      <c r="A908" s="121" t="s">
        <v>1125</v>
      </c>
      <c r="B908" s="122"/>
      <c r="C908" s="123"/>
      <c r="D908" s="124"/>
      <c r="E908" s="125" t="str">
        <f>IF(ISBLANK(D908),"",INDEX(ΑΜΚ,MATCH(D908,Data!$F$2:$F$999,0),1))</f>
        <v/>
      </c>
      <c r="F908" s="124" t="str">
        <f t="shared" si="15"/>
        <v/>
      </c>
      <c r="G908" s="126"/>
    </row>
    <row r="909" spans="1:7" ht="14.25" customHeight="1" x14ac:dyDescent="0.35">
      <c r="A909" s="116" t="s">
        <v>1125</v>
      </c>
      <c r="B909" s="117"/>
      <c r="C909" s="118"/>
      <c r="D909" s="58"/>
      <c r="E909" s="127" t="str">
        <f>IF(ISBLANK(D909),"",INDEX(ΑΜΚ,MATCH(D909,Data!$F$2:$F$999,0),1))</f>
        <v/>
      </c>
      <c r="F909" s="58" t="str">
        <f t="shared" si="15"/>
        <v/>
      </c>
      <c r="G909" s="59"/>
    </row>
    <row r="910" spans="1:7" ht="14.25" customHeight="1" x14ac:dyDescent="0.35">
      <c r="A910" s="121" t="s">
        <v>1125</v>
      </c>
      <c r="B910" s="122"/>
      <c r="C910" s="123"/>
      <c r="D910" s="124"/>
      <c r="E910" s="125" t="str">
        <f>IF(ISBLANK(D910),"",INDEX(ΑΜΚ,MATCH(D910,Data!$F$2:$F$999,0),1))</f>
        <v/>
      </c>
      <c r="F910" s="124" t="str">
        <f t="shared" si="15"/>
        <v/>
      </c>
      <c r="G910" s="126"/>
    </row>
    <row r="911" spans="1:7" ht="14.25" customHeight="1" x14ac:dyDescent="0.35">
      <c r="A911" s="116" t="s">
        <v>1125</v>
      </c>
      <c r="B911" s="117"/>
      <c r="C911" s="118"/>
      <c r="D911" s="58"/>
      <c r="E911" s="127" t="str">
        <f>IF(ISBLANK(D911),"",INDEX(ΑΜΚ,MATCH(D911,Data!$F$2:$F$999,0),1))</f>
        <v/>
      </c>
      <c r="F911" s="58" t="str">
        <f t="shared" si="15"/>
        <v/>
      </c>
      <c r="G911" s="59"/>
    </row>
    <row r="912" spans="1:7" ht="14.25" customHeight="1" x14ac:dyDescent="0.35">
      <c r="A912" s="121" t="s">
        <v>1125</v>
      </c>
      <c r="B912" s="122"/>
      <c r="C912" s="123"/>
      <c r="D912" s="124"/>
      <c r="E912" s="125" t="str">
        <f>IF(ISBLANK(D912),"",INDEX(ΑΜΚ,MATCH(D912,Data!$F$2:$F$999,0),1))</f>
        <v/>
      </c>
      <c r="F912" s="124" t="str">
        <f t="shared" si="15"/>
        <v/>
      </c>
      <c r="G912" s="126"/>
    </row>
    <row r="913" spans="1:7" ht="14.25" customHeight="1" x14ac:dyDescent="0.35">
      <c r="A913" s="116" t="s">
        <v>1125</v>
      </c>
      <c r="B913" s="117"/>
      <c r="C913" s="118"/>
      <c r="D913" s="58"/>
      <c r="E913" s="127" t="str">
        <f>IF(ISBLANK(D913),"",INDEX(ΑΜΚ,MATCH(D913,Data!$F$2:$F$999,0),1))</f>
        <v/>
      </c>
      <c r="F913" s="58" t="str">
        <f t="shared" si="15"/>
        <v/>
      </c>
      <c r="G913" s="59"/>
    </row>
    <row r="914" spans="1:7" ht="14.25" customHeight="1" x14ac:dyDescent="0.35">
      <c r="A914" s="121" t="s">
        <v>1125</v>
      </c>
      <c r="B914" s="122"/>
      <c r="C914" s="123"/>
      <c r="D914" s="124"/>
      <c r="E914" s="125" t="str">
        <f>IF(ISBLANK(D914),"",INDEX(ΑΜΚ,MATCH(D914,Data!$F$2:$F$999,0),1))</f>
        <v/>
      </c>
      <c r="F914" s="124" t="str">
        <f t="shared" si="15"/>
        <v/>
      </c>
      <c r="G914" s="126"/>
    </row>
    <row r="915" spans="1:7" ht="14.25" customHeight="1" x14ac:dyDescent="0.35">
      <c r="A915" s="116" t="s">
        <v>1125</v>
      </c>
      <c r="B915" s="117"/>
      <c r="C915" s="118"/>
      <c r="D915" s="58"/>
      <c r="E915" s="127" t="str">
        <f>IF(ISBLANK(D915),"",INDEX(ΑΜΚ,MATCH(D915,Data!$F$2:$F$999,0),1))</f>
        <v/>
      </c>
      <c r="F915" s="58" t="str">
        <f t="shared" si="15"/>
        <v/>
      </c>
      <c r="G915" s="59"/>
    </row>
    <row r="916" spans="1:7" ht="14.25" customHeight="1" x14ac:dyDescent="0.35">
      <c r="A916" s="121" t="s">
        <v>1125</v>
      </c>
      <c r="B916" s="122"/>
      <c r="C916" s="123"/>
      <c r="D916" s="124"/>
      <c r="E916" s="125" t="str">
        <f>IF(ISBLANK(D916),"",INDEX(ΑΜΚ,MATCH(D916,Data!$F$2:$F$999,0),1))</f>
        <v/>
      </c>
      <c r="F916" s="124" t="str">
        <f t="shared" si="15"/>
        <v/>
      </c>
      <c r="G916" s="126"/>
    </row>
    <row r="917" spans="1:7" ht="14.25" customHeight="1" x14ac:dyDescent="0.35">
      <c r="A917" s="116" t="s">
        <v>1125</v>
      </c>
      <c r="B917" s="117"/>
      <c r="C917" s="118"/>
      <c r="D917" s="58"/>
      <c r="E917" s="127" t="str">
        <f>IF(ISBLANK(D917),"",INDEX(ΑΜΚ,MATCH(D917,Data!$F$2:$F$999,0),1))</f>
        <v/>
      </c>
      <c r="F917" s="58" t="str">
        <f t="shared" si="15"/>
        <v/>
      </c>
      <c r="G917" s="59"/>
    </row>
    <row r="918" spans="1:7" ht="14.25" customHeight="1" x14ac:dyDescent="0.35">
      <c r="A918" s="121" t="s">
        <v>1125</v>
      </c>
      <c r="B918" s="122"/>
      <c r="C918" s="123"/>
      <c r="D918" s="124"/>
      <c r="E918" s="125" t="str">
        <f>IF(ISBLANK(D918),"",INDEX(ΑΜΚ,MATCH(D918,Data!$F$2:$F$999,0),1))</f>
        <v/>
      </c>
      <c r="F918" s="124" t="str">
        <f t="shared" si="15"/>
        <v/>
      </c>
      <c r="G918" s="126"/>
    </row>
    <row r="919" spans="1:7" ht="14.25" customHeight="1" x14ac:dyDescent="0.35">
      <c r="A919" s="116" t="s">
        <v>1125</v>
      </c>
      <c r="B919" s="117"/>
      <c r="C919" s="118"/>
      <c r="D919" s="58"/>
      <c r="E919" s="127" t="str">
        <f>IF(ISBLANK(D919),"",INDEX(ΑΜΚ,MATCH(D919,Data!$F$2:$F$999,0),1))</f>
        <v/>
      </c>
      <c r="F919" s="58" t="str">
        <f t="shared" si="15"/>
        <v/>
      </c>
      <c r="G919" s="59"/>
    </row>
    <row r="920" spans="1:7" ht="14.25" customHeight="1" x14ac:dyDescent="0.35">
      <c r="A920" s="121" t="s">
        <v>1125</v>
      </c>
      <c r="B920" s="122"/>
      <c r="C920" s="123"/>
      <c r="D920" s="124"/>
      <c r="E920" s="125" t="str">
        <f>IF(ISBLANK(D920),"",INDEX(ΑΜΚ,MATCH(D920,Data!$F$2:$F$999,0),1))</f>
        <v/>
      </c>
      <c r="F920" s="124" t="str">
        <f t="shared" si="15"/>
        <v/>
      </c>
      <c r="G920" s="126"/>
    </row>
    <row r="921" spans="1:7" ht="14.25" customHeight="1" x14ac:dyDescent="0.35">
      <c r="A921" s="116" t="s">
        <v>1125</v>
      </c>
      <c r="B921" s="117"/>
      <c r="C921" s="118"/>
      <c r="D921" s="58"/>
      <c r="E921" s="127" t="str">
        <f>IF(ISBLANK(D921),"",INDEX(ΑΜΚ,MATCH(D921,Data!$F$2:$F$999,0),1))</f>
        <v/>
      </c>
      <c r="F921" s="58" t="str">
        <f t="shared" si="15"/>
        <v/>
      </c>
      <c r="G921" s="59"/>
    </row>
    <row r="922" spans="1:7" ht="14.25" customHeight="1" x14ac:dyDescent="0.35">
      <c r="A922" s="121" t="s">
        <v>1125</v>
      </c>
      <c r="B922" s="122"/>
      <c r="C922" s="123"/>
      <c r="D922" s="124"/>
      <c r="E922" s="125" t="str">
        <f>IF(ISBLANK(D922),"",INDEX(ΑΜΚ,MATCH(D922,Data!$F$2:$F$999,0),1))</f>
        <v/>
      </c>
      <c r="F922" s="124" t="str">
        <f t="shared" si="15"/>
        <v/>
      </c>
      <c r="G922" s="126"/>
    </row>
    <row r="923" spans="1:7" ht="14.25" customHeight="1" x14ac:dyDescent="0.35">
      <c r="A923" s="116" t="s">
        <v>1125</v>
      </c>
      <c r="B923" s="117"/>
      <c r="C923" s="118"/>
      <c r="D923" s="58"/>
      <c r="E923" s="127" t="str">
        <f>IF(ISBLANK(D923),"",INDEX(ΑΜΚ,MATCH(D923,Data!$F$2:$F$999,0),1))</f>
        <v/>
      </c>
      <c r="F923" s="58" t="str">
        <f t="shared" si="15"/>
        <v/>
      </c>
      <c r="G923" s="59"/>
    </row>
    <row r="924" spans="1:7" ht="14.25" customHeight="1" x14ac:dyDescent="0.35">
      <c r="A924" s="121" t="s">
        <v>1125</v>
      </c>
      <c r="B924" s="122"/>
      <c r="C924" s="123"/>
      <c r="D924" s="124"/>
      <c r="E924" s="125" t="str">
        <f>IF(ISBLANK(D924),"",INDEX(ΑΜΚ,MATCH(D924,Data!$F$2:$F$999,0),1))</f>
        <v/>
      </c>
      <c r="F924" s="124" t="str">
        <f t="shared" si="15"/>
        <v/>
      </c>
      <c r="G924" s="126"/>
    </row>
    <row r="925" spans="1:7" ht="14.25" customHeight="1" x14ac:dyDescent="0.35">
      <c r="A925" s="116" t="s">
        <v>1125</v>
      </c>
      <c r="B925" s="117"/>
      <c r="C925" s="118"/>
      <c r="D925" s="58"/>
      <c r="E925" s="127" t="str">
        <f>IF(ISBLANK(D925),"",INDEX(ΑΜΚ,MATCH(D925,Data!$F$2:$F$999,0),1))</f>
        <v/>
      </c>
      <c r="F925" s="58" t="str">
        <f t="shared" si="15"/>
        <v/>
      </c>
      <c r="G925" s="59"/>
    </row>
    <row r="926" spans="1:7" ht="14.25" customHeight="1" x14ac:dyDescent="0.35">
      <c r="A926" s="121" t="s">
        <v>1125</v>
      </c>
      <c r="B926" s="122"/>
      <c r="C926" s="123"/>
      <c r="D926" s="124"/>
      <c r="E926" s="125" t="str">
        <f>IF(ISBLANK(D926),"",INDEX(ΑΜΚ,MATCH(D926,Data!$F$2:$F$999,0),1))</f>
        <v/>
      </c>
      <c r="F926" s="124" t="str">
        <f t="shared" si="15"/>
        <v/>
      </c>
      <c r="G926" s="126"/>
    </row>
    <row r="927" spans="1:7" ht="14.25" customHeight="1" x14ac:dyDescent="0.35">
      <c r="A927" s="116" t="s">
        <v>1125</v>
      </c>
      <c r="B927" s="117"/>
      <c r="C927" s="118"/>
      <c r="D927" s="58"/>
      <c r="E927" s="127" t="str">
        <f>IF(ISBLANK(D927),"",INDEX(ΑΜΚ,MATCH(D927,Data!$F$2:$F$999,0),1))</f>
        <v/>
      </c>
      <c r="F927" s="58" t="str">
        <f t="shared" si="15"/>
        <v/>
      </c>
      <c r="G927" s="59"/>
    </row>
    <row r="928" spans="1:7" ht="14.25" customHeight="1" x14ac:dyDescent="0.35">
      <c r="A928" s="121" t="s">
        <v>1125</v>
      </c>
      <c r="B928" s="122"/>
      <c r="C928" s="123"/>
      <c r="D928" s="124"/>
      <c r="E928" s="125" t="str">
        <f>IF(ISBLANK(D928),"",INDEX(ΑΜΚ,MATCH(D928,Data!$F$2:$F$999,0),1))</f>
        <v/>
      </c>
      <c r="F928" s="124" t="str">
        <f t="shared" si="15"/>
        <v/>
      </c>
      <c r="G928" s="126"/>
    </row>
    <row r="929" spans="1:7" ht="14.25" customHeight="1" x14ac:dyDescent="0.35">
      <c r="A929" s="116" t="s">
        <v>1125</v>
      </c>
      <c r="B929" s="117"/>
      <c r="C929" s="118"/>
      <c r="D929" s="58"/>
      <c r="E929" s="127" t="str">
        <f>IF(ISBLANK(D929),"",INDEX(ΑΜΚ,MATCH(D929,Data!$F$2:$F$999,0),1))</f>
        <v/>
      </c>
      <c r="F929" s="58" t="str">
        <f t="shared" si="15"/>
        <v/>
      </c>
      <c r="G929" s="59"/>
    </row>
    <row r="930" spans="1:7" ht="14.25" customHeight="1" x14ac:dyDescent="0.35">
      <c r="A930" s="121" t="s">
        <v>1125</v>
      </c>
      <c r="B930" s="122"/>
      <c r="C930" s="123"/>
      <c r="D930" s="124"/>
      <c r="E930" s="125" t="str">
        <f>IF(ISBLANK(D930),"",INDEX(ΑΜΚ,MATCH(D930,Data!$F$2:$F$999,0),1))</f>
        <v/>
      </c>
      <c r="F930" s="124" t="str">
        <f t="shared" si="15"/>
        <v/>
      </c>
      <c r="G930" s="126"/>
    </row>
    <row r="931" spans="1:7" ht="14.25" customHeight="1" x14ac:dyDescent="0.35">
      <c r="A931" s="116" t="s">
        <v>1125</v>
      </c>
      <c r="B931" s="117"/>
      <c r="C931" s="118"/>
      <c r="D931" s="58"/>
      <c r="E931" s="127" t="str">
        <f>IF(ISBLANK(D931),"",INDEX(ΑΜΚ,MATCH(D931,Data!$F$2:$F$999,0),1))</f>
        <v/>
      </c>
      <c r="F931" s="58" t="str">
        <f t="shared" si="15"/>
        <v/>
      </c>
      <c r="G931" s="59"/>
    </row>
    <row r="932" spans="1:7" ht="14.25" customHeight="1" x14ac:dyDescent="0.35">
      <c r="A932" s="121" t="s">
        <v>1125</v>
      </c>
      <c r="B932" s="122"/>
      <c r="C932" s="123"/>
      <c r="D932" s="124"/>
      <c r="E932" s="125" t="str">
        <f>IF(ISBLANK(D932),"",INDEX(ΑΜΚ,MATCH(D932,Data!$F$2:$F$999,0),1))</f>
        <v/>
      </c>
      <c r="F932" s="124" t="str">
        <f t="shared" si="15"/>
        <v/>
      </c>
      <c r="G932" s="126"/>
    </row>
    <row r="933" spans="1:7" ht="14.25" customHeight="1" x14ac:dyDescent="0.35">
      <c r="A933" s="116" t="s">
        <v>1125</v>
      </c>
      <c r="B933" s="117"/>
      <c r="C933" s="118"/>
      <c r="D933" s="58"/>
      <c r="E933" s="127" t="str">
        <f>IF(ISBLANK(D933),"",INDEX(ΑΜΚ,MATCH(D933,Data!$F$2:$F$999,0),1))</f>
        <v/>
      </c>
      <c r="F933" s="58" t="str">
        <f t="shared" si="15"/>
        <v/>
      </c>
      <c r="G933" s="59"/>
    </row>
    <row r="934" spans="1:7" ht="14.25" customHeight="1" x14ac:dyDescent="0.35">
      <c r="A934" s="121" t="s">
        <v>1125</v>
      </c>
      <c r="B934" s="122"/>
      <c r="C934" s="123"/>
      <c r="D934" s="124"/>
      <c r="E934" s="125" t="str">
        <f>IF(ISBLANK(D934),"",INDEX(ΑΜΚ,MATCH(D934,Data!$F$2:$F$999,0),1))</f>
        <v/>
      </c>
      <c r="F934" s="124" t="str">
        <f t="shared" si="15"/>
        <v/>
      </c>
      <c r="G934" s="126"/>
    </row>
    <row r="935" spans="1:7" ht="14.25" customHeight="1" x14ac:dyDescent="0.35">
      <c r="A935" s="116" t="s">
        <v>1125</v>
      </c>
      <c r="B935" s="117"/>
      <c r="C935" s="118"/>
      <c r="D935" s="58"/>
      <c r="E935" s="127" t="str">
        <f>IF(ISBLANK(D935),"",INDEX(ΑΜΚ,MATCH(D935,Data!$F$2:$F$999,0),1))</f>
        <v/>
      </c>
      <c r="F935" s="58" t="str">
        <f t="shared" si="15"/>
        <v/>
      </c>
      <c r="G935" s="59"/>
    </row>
    <row r="936" spans="1:7" ht="14.25" customHeight="1" x14ac:dyDescent="0.35">
      <c r="A936" s="121" t="s">
        <v>1125</v>
      </c>
      <c r="B936" s="122"/>
      <c r="C936" s="123"/>
      <c r="D936" s="124"/>
      <c r="E936" s="125" t="str">
        <f>IF(ISBLANK(D936),"",INDEX(ΑΜΚ,MATCH(D936,Data!$F$2:$F$999,0),1))</f>
        <v/>
      </c>
      <c r="F936" s="124" t="str">
        <f t="shared" si="15"/>
        <v/>
      </c>
      <c r="G936" s="126"/>
    </row>
    <row r="937" spans="1:7" ht="14.25" customHeight="1" x14ac:dyDescent="0.35">
      <c r="A937" s="116" t="s">
        <v>1125</v>
      </c>
      <c r="B937" s="117"/>
      <c r="C937" s="118"/>
      <c r="D937" s="58"/>
      <c r="E937" s="127" t="str">
        <f>IF(ISBLANK(D937),"",INDEX(ΑΜΚ,MATCH(D937,Data!$F$2:$F$999,0),1))</f>
        <v/>
      </c>
      <c r="F937" s="58" t="str">
        <f t="shared" si="15"/>
        <v/>
      </c>
      <c r="G937" s="59"/>
    </row>
    <row r="938" spans="1:7" ht="14.25" customHeight="1" x14ac:dyDescent="0.35">
      <c r="A938" s="121" t="s">
        <v>1125</v>
      </c>
      <c r="B938" s="122"/>
      <c r="C938" s="123"/>
      <c r="D938" s="124"/>
      <c r="E938" s="125" t="str">
        <f>IF(ISBLANK(D938),"",INDEX(ΑΜΚ,MATCH(D938,Data!$F$2:$F$999,0),1))</f>
        <v/>
      </c>
      <c r="F938" s="124" t="str">
        <f t="shared" si="15"/>
        <v/>
      </c>
      <c r="G938" s="126"/>
    </row>
    <row r="939" spans="1:7" ht="14.25" customHeight="1" x14ac:dyDescent="0.35">
      <c r="A939" s="116" t="s">
        <v>1125</v>
      </c>
      <c r="B939" s="117"/>
      <c r="C939" s="118"/>
      <c r="D939" s="58"/>
      <c r="E939" s="127" t="str">
        <f>IF(ISBLANK(D939),"",INDEX(ΑΜΚ,MATCH(D939,Data!$F$2:$F$999,0),1))</f>
        <v/>
      </c>
      <c r="F939" s="58" t="str">
        <f t="shared" si="15"/>
        <v/>
      </c>
      <c r="G939" s="59"/>
    </row>
    <row r="940" spans="1:7" ht="14.25" customHeight="1" x14ac:dyDescent="0.35">
      <c r="A940" s="121" t="s">
        <v>1125</v>
      </c>
      <c r="B940" s="122"/>
      <c r="C940" s="123"/>
      <c r="D940" s="124"/>
      <c r="E940" s="125" t="str">
        <f>IF(ISBLANK(D940),"",INDEX(ΑΜΚ,MATCH(D940,Data!$F$2:$F$999,0),1))</f>
        <v/>
      </c>
      <c r="F940" s="124" t="str">
        <f t="shared" si="15"/>
        <v/>
      </c>
      <c r="G940" s="126"/>
    </row>
    <row r="941" spans="1:7" ht="14.25" customHeight="1" x14ac:dyDescent="0.35">
      <c r="A941" s="116" t="s">
        <v>1125</v>
      </c>
      <c r="B941" s="117"/>
      <c r="C941" s="118"/>
      <c r="D941" s="58"/>
      <c r="E941" s="127" t="str">
        <f>IF(ISBLANK(D941),"",INDEX(ΑΜΚ,MATCH(D941,Data!$F$2:$F$999,0),1))</f>
        <v/>
      </c>
      <c r="F941" s="58" t="str">
        <f t="shared" si="15"/>
        <v/>
      </c>
      <c r="G941" s="59"/>
    </row>
    <row r="942" spans="1:7" ht="14.25" customHeight="1" x14ac:dyDescent="0.35">
      <c r="A942" s="121" t="s">
        <v>1125</v>
      </c>
      <c r="B942" s="122"/>
      <c r="C942" s="123"/>
      <c r="D942" s="124"/>
      <c r="E942" s="125" t="str">
        <f>IF(ISBLANK(D942),"",INDEX(ΑΜΚ,MATCH(D942,Data!$F$2:$F$999,0),1))</f>
        <v/>
      </c>
      <c r="F942" s="124" t="str">
        <f t="shared" si="15"/>
        <v/>
      </c>
      <c r="G942" s="126"/>
    </row>
    <row r="943" spans="1:7" ht="14.25" customHeight="1" x14ac:dyDescent="0.35">
      <c r="A943" s="116" t="s">
        <v>1125</v>
      </c>
      <c r="B943" s="117"/>
      <c r="C943" s="118"/>
      <c r="D943" s="58"/>
      <c r="E943" s="127" t="str">
        <f>IF(ISBLANK(D943),"",INDEX(ΑΜΚ,MATCH(D943,Data!$F$2:$F$999,0),1))</f>
        <v/>
      </c>
      <c r="F943" s="58" t="str">
        <f t="shared" si="15"/>
        <v/>
      </c>
      <c r="G943" s="59"/>
    </row>
    <row r="944" spans="1:7" ht="14.25" customHeight="1" x14ac:dyDescent="0.35">
      <c r="A944" s="121" t="s">
        <v>1125</v>
      </c>
      <c r="B944" s="122"/>
      <c r="C944" s="123"/>
      <c r="D944" s="124"/>
      <c r="E944" s="125" t="str">
        <f>IF(ISBLANK(D944),"",INDEX(ΑΜΚ,MATCH(D944,Data!$F$2:$F$999,0),1))</f>
        <v/>
      </c>
      <c r="F944" s="124" t="str">
        <f t="shared" si="15"/>
        <v/>
      </c>
      <c r="G944" s="126"/>
    </row>
    <row r="945" spans="1:7" ht="14.25" customHeight="1" x14ac:dyDescent="0.35">
      <c r="A945" s="116" t="s">
        <v>1125</v>
      </c>
      <c r="B945" s="117"/>
      <c r="C945" s="118"/>
      <c r="D945" s="58"/>
      <c r="E945" s="127" t="str">
        <f>IF(ISBLANK(D945),"",INDEX(ΑΜΚ,MATCH(D945,Data!$F$2:$F$999,0),1))</f>
        <v/>
      </c>
      <c r="F945" s="58" t="str">
        <f t="shared" si="15"/>
        <v/>
      </c>
      <c r="G945" s="59"/>
    </row>
    <row r="946" spans="1:7" ht="14.25" customHeight="1" x14ac:dyDescent="0.35">
      <c r="A946" s="121" t="s">
        <v>1125</v>
      </c>
      <c r="B946" s="122"/>
      <c r="C946" s="123"/>
      <c r="D946" s="124"/>
      <c r="E946" s="125" t="str">
        <f>IF(ISBLANK(D946),"",INDEX(ΑΜΚ,MATCH(D946,Data!$F$2:$F$999,0),1))</f>
        <v/>
      </c>
      <c r="F946" s="124" t="str">
        <f t="shared" si="15"/>
        <v/>
      </c>
      <c r="G946" s="126"/>
    </row>
    <row r="947" spans="1:7" ht="14.25" customHeight="1" x14ac:dyDescent="0.35">
      <c r="A947" s="116" t="s">
        <v>1125</v>
      </c>
      <c r="B947" s="117"/>
      <c r="C947" s="118"/>
      <c r="D947" s="58"/>
      <c r="E947" s="127" t="str">
        <f>IF(ISBLANK(D947),"",INDEX(ΑΜΚ,MATCH(D947,Data!$F$2:$F$999,0),1))</f>
        <v/>
      </c>
      <c r="F947" s="58" t="str">
        <f t="shared" si="15"/>
        <v/>
      </c>
      <c r="G947" s="59"/>
    </row>
    <row r="948" spans="1:7" ht="14.25" customHeight="1" x14ac:dyDescent="0.35">
      <c r="A948" s="121" t="s">
        <v>1125</v>
      </c>
      <c r="B948" s="122"/>
      <c r="C948" s="123"/>
      <c r="D948" s="124"/>
      <c r="E948" s="125" t="str">
        <f>IF(ISBLANK(D948),"",INDEX(ΑΜΚ,MATCH(D948,Data!$F$2:$F$999,0),1))</f>
        <v/>
      </c>
      <c r="F948" s="124" t="str">
        <f t="shared" si="15"/>
        <v/>
      </c>
      <c r="G948" s="126"/>
    </row>
    <row r="949" spans="1:7" ht="14.25" customHeight="1" x14ac:dyDescent="0.35">
      <c r="A949" s="116" t="s">
        <v>1125</v>
      </c>
      <c r="B949" s="117"/>
      <c r="C949" s="118"/>
      <c r="D949" s="58"/>
      <c r="E949" s="127" t="str">
        <f>IF(ISBLANK(D949),"",INDEX(ΑΜΚ,MATCH(D949,Data!$F$2:$F$999,0),1))</f>
        <v/>
      </c>
      <c r="F949" s="58" t="str">
        <f t="shared" si="15"/>
        <v/>
      </c>
      <c r="G949" s="59"/>
    </row>
    <row r="950" spans="1:7" ht="14.25" customHeight="1" x14ac:dyDescent="0.35">
      <c r="A950" s="121" t="s">
        <v>1125</v>
      </c>
      <c r="B950" s="122"/>
      <c r="C950" s="123"/>
      <c r="D950" s="124"/>
      <c r="E950" s="125" t="str">
        <f>IF(ISBLANK(D950),"",INDEX(ΑΜΚ,MATCH(D950,Data!$F$2:$F$999,0),1))</f>
        <v/>
      </c>
      <c r="F950" s="124" t="str">
        <f t="shared" si="15"/>
        <v/>
      </c>
      <c r="G950" s="126"/>
    </row>
    <row r="951" spans="1:7" ht="14.25" customHeight="1" x14ac:dyDescent="0.35">
      <c r="A951" s="116" t="s">
        <v>1125</v>
      </c>
      <c r="B951" s="117"/>
      <c r="C951" s="118"/>
      <c r="D951" s="58"/>
      <c r="E951" s="127" t="str">
        <f>IF(ISBLANK(D951),"",INDEX(ΑΜΚ,MATCH(D951,Data!$F$2:$F$999,0),1))</f>
        <v/>
      </c>
      <c r="F951" s="58" t="str">
        <f t="shared" si="15"/>
        <v/>
      </c>
      <c r="G951" s="59"/>
    </row>
    <row r="952" spans="1:7" ht="14.25" customHeight="1" x14ac:dyDescent="0.35">
      <c r="A952" s="121" t="s">
        <v>1125</v>
      </c>
      <c r="B952" s="122"/>
      <c r="C952" s="123"/>
      <c r="D952" s="124"/>
      <c r="E952" s="125" t="str">
        <f>IF(ISBLANK(D952),"",INDEX(ΑΜΚ,MATCH(D952,Data!$F$2:$F$999,0),1))</f>
        <v/>
      </c>
      <c r="F952" s="124" t="str">
        <f t="shared" si="15"/>
        <v/>
      </c>
      <c r="G952" s="126"/>
    </row>
    <row r="953" spans="1:7" ht="14.25" customHeight="1" x14ac:dyDescent="0.35">
      <c r="A953" s="116" t="s">
        <v>1125</v>
      </c>
      <c r="B953" s="117"/>
      <c r="C953" s="118"/>
      <c r="D953" s="58"/>
      <c r="E953" s="127" t="str">
        <f>IF(ISBLANK(D953),"",INDEX(ΑΜΚ,MATCH(D953,Data!$F$2:$F$999,0),1))</f>
        <v/>
      </c>
      <c r="F953" s="58" t="str">
        <f t="shared" si="15"/>
        <v/>
      </c>
      <c r="G953" s="59"/>
    </row>
    <row r="954" spans="1:7" ht="14.25" customHeight="1" x14ac:dyDescent="0.35">
      <c r="A954" s="121" t="s">
        <v>1125</v>
      </c>
      <c r="B954" s="122"/>
      <c r="C954" s="123"/>
      <c r="D954" s="124"/>
      <c r="E954" s="125" t="str">
        <f>IF(ISBLANK(D954),"",INDEX(ΑΜΚ,MATCH(D954,Data!$F$2:$F$999,0),1))</f>
        <v/>
      </c>
      <c r="F954" s="124" t="str">
        <f t="shared" si="15"/>
        <v/>
      </c>
      <c r="G954" s="126"/>
    </row>
    <row r="955" spans="1:7" ht="14.25" customHeight="1" x14ac:dyDescent="0.35">
      <c r="A955" s="116" t="s">
        <v>1125</v>
      </c>
      <c r="B955" s="117"/>
      <c r="C955" s="118"/>
      <c r="D955" s="58"/>
      <c r="E955" s="127" t="str">
        <f>IF(ISBLANK(D955),"",INDEX(ΑΜΚ,MATCH(D955,Data!$F$2:$F$999,0),1))</f>
        <v/>
      </c>
      <c r="F955" s="58" t="str">
        <f t="shared" si="15"/>
        <v/>
      </c>
      <c r="G955" s="59"/>
    </row>
    <row r="956" spans="1:7" ht="14.25" customHeight="1" x14ac:dyDescent="0.35">
      <c r="A956" s="121" t="s">
        <v>1125</v>
      </c>
      <c r="B956" s="122"/>
      <c r="C956" s="123"/>
      <c r="D956" s="124"/>
      <c r="E956" s="125" t="str">
        <f>IF(ISBLANK(D956),"",INDEX(ΑΜΚ,MATCH(D956,Data!$F$2:$F$999,0),1))</f>
        <v/>
      </c>
      <c r="F956" s="124" t="str">
        <f t="shared" si="15"/>
        <v/>
      </c>
      <c r="G956" s="126"/>
    </row>
    <row r="957" spans="1:7" ht="14.25" customHeight="1" x14ac:dyDescent="0.35">
      <c r="A957" s="116" t="s">
        <v>1125</v>
      </c>
      <c r="B957" s="117"/>
      <c r="C957" s="118"/>
      <c r="D957" s="58"/>
      <c r="E957" s="127" t="str">
        <f>IF(ISBLANK(D957),"",INDEX(ΑΜΚ,MATCH(D957,Data!$F$2:$F$999,0),1))</f>
        <v/>
      </c>
      <c r="F957" s="58" t="str">
        <f t="shared" si="15"/>
        <v/>
      </c>
      <c r="G957" s="59"/>
    </row>
    <row r="958" spans="1:7" ht="14.25" customHeight="1" x14ac:dyDescent="0.35">
      <c r="A958" s="121" t="s">
        <v>1125</v>
      </c>
      <c r="B958" s="122"/>
      <c r="C958" s="123"/>
      <c r="D958" s="124"/>
      <c r="E958" s="125" t="str">
        <f>IF(ISBLANK(D958),"",INDEX(ΑΜΚ,MATCH(D958,Data!$F$2:$F$999,0),1))</f>
        <v/>
      </c>
      <c r="F958" s="124" t="str">
        <f t="shared" si="15"/>
        <v/>
      </c>
      <c r="G958" s="126"/>
    </row>
    <row r="959" spans="1:7" ht="14.25" customHeight="1" x14ac:dyDescent="0.35">
      <c r="A959" s="116" t="s">
        <v>1125</v>
      </c>
      <c r="B959" s="117"/>
      <c r="C959" s="118"/>
      <c r="D959" s="58"/>
      <c r="E959" s="127" t="str">
        <f>IF(ISBLANK(D959),"",INDEX(ΑΜΚ,MATCH(D959,Data!$F$2:$F$999,0),1))</f>
        <v/>
      </c>
      <c r="F959" s="58" t="str">
        <f t="shared" si="15"/>
        <v/>
      </c>
      <c r="G959" s="59"/>
    </row>
    <row r="960" spans="1:7" ht="14.25" customHeight="1" x14ac:dyDescent="0.35">
      <c r="A960" s="121" t="s">
        <v>1125</v>
      </c>
      <c r="B960" s="122"/>
      <c r="C960" s="123"/>
      <c r="D960" s="124"/>
      <c r="E960" s="125" t="str">
        <f>IF(ISBLANK(D960),"",INDEX(ΑΜΚ,MATCH(D960,Data!$F$2:$F$999,0),1))</f>
        <v/>
      </c>
      <c r="F960" s="124" t="str">
        <f t="shared" si="15"/>
        <v/>
      </c>
      <c r="G960" s="126"/>
    </row>
    <row r="961" spans="1:7" ht="14.25" customHeight="1" x14ac:dyDescent="0.35">
      <c r="A961" s="116" t="s">
        <v>1125</v>
      </c>
      <c r="B961" s="117"/>
      <c r="C961" s="118"/>
      <c r="D961" s="58"/>
      <c r="E961" s="127" t="str">
        <f>IF(ISBLANK(D961),"",INDEX(ΑΜΚ,MATCH(D961,Data!$F$2:$F$999,0),1))</f>
        <v/>
      </c>
      <c r="F961" s="58" t="str">
        <f t="shared" si="15"/>
        <v/>
      </c>
      <c r="G961" s="59"/>
    </row>
    <row r="962" spans="1:7" ht="14.25" customHeight="1" x14ac:dyDescent="0.35">
      <c r="A962" s="121" t="s">
        <v>1125</v>
      </c>
      <c r="B962" s="122"/>
      <c r="C962" s="123"/>
      <c r="D962" s="124"/>
      <c r="E962" s="125" t="str">
        <f>IF(ISBLANK(D962),"",INDEX(ΑΜΚ,MATCH(D962,Data!$F$2:$F$999,0),1))</f>
        <v/>
      </c>
      <c r="F962" s="124" t="str">
        <f t="shared" si="15"/>
        <v/>
      </c>
      <c r="G962" s="126"/>
    </row>
    <row r="963" spans="1:7" ht="14.25" customHeight="1" x14ac:dyDescent="0.35">
      <c r="A963" s="116" t="s">
        <v>1125</v>
      </c>
      <c r="B963" s="117"/>
      <c r="C963" s="118"/>
      <c r="D963" s="58"/>
      <c r="E963" s="127" t="str">
        <f>IF(ISBLANK(D963),"",INDEX(ΑΜΚ,MATCH(D963,Data!$F$2:$F$999,0),1))</f>
        <v/>
      </c>
      <c r="F963" s="58" t="str">
        <f t="shared" ref="F963:F1000" si="16">IF(ISBLANK(C963),"",INDEX(ΚΩΔ_ΜΑΘΗΜ_ΑΙΣΘ_Γ2,MATCH(C963,ΜΑΘΗΜ_ΑΙΣΘ_Γ2,0)))</f>
        <v/>
      </c>
      <c r="G963" s="59"/>
    </row>
    <row r="964" spans="1:7" ht="14.25" customHeight="1" x14ac:dyDescent="0.35">
      <c r="A964" s="121" t="s">
        <v>1125</v>
      </c>
      <c r="B964" s="122"/>
      <c r="C964" s="123"/>
      <c r="D964" s="124"/>
      <c r="E964" s="125" t="str">
        <f>IF(ISBLANK(D964),"",INDEX(ΑΜΚ,MATCH(D964,Data!$F$2:$F$999,0),1))</f>
        <v/>
      </c>
      <c r="F964" s="124" t="str">
        <f t="shared" si="16"/>
        <v/>
      </c>
      <c r="G964" s="126"/>
    </row>
    <row r="965" spans="1:7" ht="14.25" customHeight="1" x14ac:dyDescent="0.35">
      <c r="A965" s="116" t="s">
        <v>1125</v>
      </c>
      <c r="B965" s="117"/>
      <c r="C965" s="118"/>
      <c r="D965" s="58"/>
      <c r="E965" s="127" t="str">
        <f>IF(ISBLANK(D965),"",INDEX(ΑΜΚ,MATCH(D965,Data!$F$2:$F$999,0),1))</f>
        <v/>
      </c>
      <c r="F965" s="58" t="str">
        <f t="shared" si="16"/>
        <v/>
      </c>
      <c r="G965" s="59"/>
    </row>
    <row r="966" spans="1:7" ht="14.25" customHeight="1" x14ac:dyDescent="0.35">
      <c r="A966" s="121" t="s">
        <v>1125</v>
      </c>
      <c r="B966" s="122"/>
      <c r="C966" s="123"/>
      <c r="D966" s="124"/>
      <c r="E966" s="125" t="str">
        <f>IF(ISBLANK(D966),"",INDEX(ΑΜΚ,MATCH(D966,Data!$F$2:$F$999,0),1))</f>
        <v/>
      </c>
      <c r="F966" s="124" t="str">
        <f t="shared" si="16"/>
        <v/>
      </c>
      <c r="G966" s="126"/>
    </row>
    <row r="967" spans="1:7" ht="14.25" customHeight="1" x14ac:dyDescent="0.35">
      <c r="A967" s="116" t="s">
        <v>1125</v>
      </c>
      <c r="B967" s="117"/>
      <c r="C967" s="118"/>
      <c r="D967" s="58"/>
      <c r="E967" s="127" t="str">
        <f>IF(ISBLANK(D967),"",INDEX(ΑΜΚ,MATCH(D967,Data!$F$2:$F$999,0),1))</f>
        <v/>
      </c>
      <c r="F967" s="58" t="str">
        <f t="shared" si="16"/>
        <v/>
      </c>
      <c r="G967" s="59"/>
    </row>
    <row r="968" spans="1:7" ht="14.25" customHeight="1" x14ac:dyDescent="0.35">
      <c r="A968" s="121" t="s">
        <v>1125</v>
      </c>
      <c r="B968" s="122"/>
      <c r="C968" s="123"/>
      <c r="D968" s="124"/>
      <c r="E968" s="125" t="str">
        <f>IF(ISBLANK(D968),"",INDEX(ΑΜΚ,MATCH(D968,Data!$F$2:$F$999,0),1))</f>
        <v/>
      </c>
      <c r="F968" s="124" t="str">
        <f t="shared" si="16"/>
        <v/>
      </c>
      <c r="G968" s="126"/>
    </row>
    <row r="969" spans="1:7" ht="14.25" customHeight="1" x14ac:dyDescent="0.35">
      <c r="A969" s="116" t="s">
        <v>1125</v>
      </c>
      <c r="B969" s="117"/>
      <c r="C969" s="118"/>
      <c r="D969" s="58"/>
      <c r="E969" s="127" t="str">
        <f>IF(ISBLANK(D969),"",INDEX(ΑΜΚ,MATCH(D969,Data!$F$2:$F$999,0),1))</f>
        <v/>
      </c>
      <c r="F969" s="58" t="str">
        <f t="shared" si="16"/>
        <v/>
      </c>
      <c r="G969" s="59"/>
    </row>
    <row r="970" spans="1:7" ht="14.25" customHeight="1" x14ac:dyDescent="0.35">
      <c r="A970" s="121" t="s">
        <v>1125</v>
      </c>
      <c r="B970" s="122"/>
      <c r="C970" s="123"/>
      <c r="D970" s="124"/>
      <c r="E970" s="125" t="str">
        <f>IF(ISBLANK(D970),"",INDEX(ΑΜΚ,MATCH(D970,Data!$F$2:$F$999,0),1))</f>
        <v/>
      </c>
      <c r="F970" s="124" t="str">
        <f t="shared" si="16"/>
        <v/>
      </c>
      <c r="G970" s="126"/>
    </row>
    <row r="971" spans="1:7" ht="14.25" customHeight="1" x14ac:dyDescent="0.35">
      <c r="A971" s="116" t="s">
        <v>1125</v>
      </c>
      <c r="B971" s="117"/>
      <c r="C971" s="118"/>
      <c r="D971" s="58"/>
      <c r="E971" s="127" t="str">
        <f>IF(ISBLANK(D971),"",INDEX(ΑΜΚ,MATCH(D971,Data!$F$2:$F$999,0),1))</f>
        <v/>
      </c>
      <c r="F971" s="58" t="str">
        <f t="shared" si="16"/>
        <v/>
      </c>
      <c r="G971" s="59"/>
    </row>
    <row r="972" spans="1:7" ht="14.25" customHeight="1" x14ac:dyDescent="0.35">
      <c r="A972" s="121" t="s">
        <v>1125</v>
      </c>
      <c r="B972" s="122"/>
      <c r="C972" s="123"/>
      <c r="D972" s="124"/>
      <c r="E972" s="125" t="str">
        <f>IF(ISBLANK(D972),"",INDEX(ΑΜΚ,MATCH(D972,Data!$F$2:$F$999,0),1))</f>
        <v/>
      </c>
      <c r="F972" s="124" t="str">
        <f t="shared" si="16"/>
        <v/>
      </c>
      <c r="G972" s="126"/>
    </row>
    <row r="973" spans="1:7" ht="14.25" customHeight="1" x14ac:dyDescent="0.35">
      <c r="A973" s="116" t="s">
        <v>1125</v>
      </c>
      <c r="B973" s="117"/>
      <c r="C973" s="118"/>
      <c r="D973" s="58"/>
      <c r="E973" s="127" t="str">
        <f>IF(ISBLANK(D973),"",INDEX(ΑΜΚ,MATCH(D973,Data!$F$2:$F$999,0),1))</f>
        <v/>
      </c>
      <c r="F973" s="58" t="str">
        <f t="shared" si="16"/>
        <v/>
      </c>
      <c r="G973" s="59"/>
    </row>
    <row r="974" spans="1:7" ht="14.25" customHeight="1" x14ac:dyDescent="0.35">
      <c r="A974" s="121" t="s">
        <v>1125</v>
      </c>
      <c r="B974" s="122"/>
      <c r="C974" s="123"/>
      <c r="D974" s="124"/>
      <c r="E974" s="125" t="str">
        <f>IF(ISBLANK(D974),"",INDEX(ΑΜΚ,MATCH(D974,Data!$F$2:$F$999,0),1))</f>
        <v/>
      </c>
      <c r="F974" s="124" t="str">
        <f t="shared" si="16"/>
        <v/>
      </c>
      <c r="G974" s="126"/>
    </row>
    <row r="975" spans="1:7" ht="14.25" customHeight="1" x14ac:dyDescent="0.35">
      <c r="A975" s="116" t="s">
        <v>1125</v>
      </c>
      <c r="B975" s="117"/>
      <c r="C975" s="118"/>
      <c r="D975" s="58"/>
      <c r="E975" s="127" t="str">
        <f>IF(ISBLANK(D975),"",INDEX(ΑΜΚ,MATCH(D975,Data!$F$2:$F$999,0),1))</f>
        <v/>
      </c>
      <c r="F975" s="58" t="str">
        <f t="shared" si="16"/>
        <v/>
      </c>
      <c r="G975" s="59"/>
    </row>
    <row r="976" spans="1:7" ht="14.25" customHeight="1" x14ac:dyDescent="0.35">
      <c r="A976" s="121" t="s">
        <v>1125</v>
      </c>
      <c r="B976" s="122"/>
      <c r="C976" s="123"/>
      <c r="D976" s="124"/>
      <c r="E976" s="125" t="str">
        <f>IF(ISBLANK(D976),"",INDEX(ΑΜΚ,MATCH(D976,Data!$F$2:$F$999,0),1))</f>
        <v/>
      </c>
      <c r="F976" s="124" t="str">
        <f t="shared" si="16"/>
        <v/>
      </c>
      <c r="G976" s="126"/>
    </row>
    <row r="977" spans="1:7" ht="14.25" customHeight="1" x14ac:dyDescent="0.35">
      <c r="A977" s="116" t="s">
        <v>1125</v>
      </c>
      <c r="B977" s="117"/>
      <c r="C977" s="118"/>
      <c r="D977" s="58"/>
      <c r="E977" s="127" t="str">
        <f>IF(ISBLANK(D977),"",INDEX(ΑΜΚ,MATCH(D977,Data!$F$2:$F$999,0),1))</f>
        <v/>
      </c>
      <c r="F977" s="58" t="str">
        <f t="shared" si="16"/>
        <v/>
      </c>
      <c r="G977" s="59"/>
    </row>
    <row r="978" spans="1:7" ht="14.25" customHeight="1" x14ac:dyDescent="0.35">
      <c r="A978" s="121" t="s">
        <v>1125</v>
      </c>
      <c r="B978" s="122"/>
      <c r="C978" s="123"/>
      <c r="D978" s="124"/>
      <c r="E978" s="125" t="str">
        <f>IF(ISBLANK(D978),"",INDEX(ΑΜΚ,MATCH(D978,Data!$F$2:$F$999,0),1))</f>
        <v/>
      </c>
      <c r="F978" s="124" t="str">
        <f t="shared" si="16"/>
        <v/>
      </c>
      <c r="G978" s="126"/>
    </row>
    <row r="979" spans="1:7" ht="14.25" customHeight="1" x14ac:dyDescent="0.35">
      <c r="A979" s="116" t="s">
        <v>1125</v>
      </c>
      <c r="B979" s="117"/>
      <c r="C979" s="118"/>
      <c r="D979" s="58"/>
      <c r="E979" s="127" t="str">
        <f>IF(ISBLANK(D979),"",INDEX(ΑΜΚ,MATCH(D979,Data!$F$2:$F$999,0),1))</f>
        <v/>
      </c>
      <c r="F979" s="58" t="str">
        <f t="shared" si="16"/>
        <v/>
      </c>
      <c r="G979" s="59"/>
    </row>
    <row r="980" spans="1:7" ht="14.25" customHeight="1" x14ac:dyDescent="0.35">
      <c r="A980" s="121" t="s">
        <v>1125</v>
      </c>
      <c r="B980" s="122"/>
      <c r="C980" s="123"/>
      <c r="D980" s="124"/>
      <c r="E980" s="125" t="str">
        <f>IF(ISBLANK(D980),"",INDEX(ΑΜΚ,MATCH(D980,Data!$F$2:$F$999,0),1))</f>
        <v/>
      </c>
      <c r="F980" s="124" t="str">
        <f t="shared" si="16"/>
        <v/>
      </c>
      <c r="G980" s="126"/>
    </row>
    <row r="981" spans="1:7" ht="14.25" customHeight="1" x14ac:dyDescent="0.35">
      <c r="A981" s="116" t="s">
        <v>1125</v>
      </c>
      <c r="B981" s="117"/>
      <c r="C981" s="118"/>
      <c r="D981" s="58"/>
      <c r="E981" s="127" t="str">
        <f>IF(ISBLANK(D981),"",INDEX(ΑΜΚ,MATCH(D981,Data!$F$2:$F$999,0),1))</f>
        <v/>
      </c>
      <c r="F981" s="58" t="str">
        <f t="shared" si="16"/>
        <v/>
      </c>
      <c r="G981" s="59"/>
    </row>
    <row r="982" spans="1:7" ht="14.25" customHeight="1" x14ac:dyDescent="0.35">
      <c r="A982" s="121" t="s">
        <v>1125</v>
      </c>
      <c r="B982" s="122"/>
      <c r="C982" s="123"/>
      <c r="D982" s="124"/>
      <c r="E982" s="125" t="str">
        <f>IF(ISBLANK(D982),"",INDEX(ΑΜΚ,MATCH(D982,Data!$F$2:$F$999,0),1))</f>
        <v/>
      </c>
      <c r="F982" s="124" t="str">
        <f t="shared" si="16"/>
        <v/>
      </c>
      <c r="G982" s="126"/>
    </row>
    <row r="983" spans="1:7" ht="14.25" customHeight="1" x14ac:dyDescent="0.35">
      <c r="A983" s="116" t="s">
        <v>1125</v>
      </c>
      <c r="B983" s="117"/>
      <c r="C983" s="118"/>
      <c r="D983" s="58"/>
      <c r="E983" s="127" t="str">
        <f>IF(ISBLANK(D983),"",INDEX(ΑΜΚ,MATCH(D983,Data!$F$2:$F$999,0),1))</f>
        <v/>
      </c>
      <c r="F983" s="58" t="str">
        <f t="shared" si="16"/>
        <v/>
      </c>
      <c r="G983" s="59"/>
    </row>
    <row r="984" spans="1:7" ht="14.25" customHeight="1" x14ac:dyDescent="0.35">
      <c r="A984" s="121" t="s">
        <v>1125</v>
      </c>
      <c r="B984" s="122"/>
      <c r="C984" s="123"/>
      <c r="D984" s="124"/>
      <c r="E984" s="125" t="str">
        <f>IF(ISBLANK(D984),"",INDEX(ΑΜΚ,MATCH(D984,Data!$F$2:$F$999,0),1))</f>
        <v/>
      </c>
      <c r="F984" s="124" t="str">
        <f t="shared" si="16"/>
        <v/>
      </c>
      <c r="G984" s="126"/>
    </row>
    <row r="985" spans="1:7" ht="14.25" customHeight="1" x14ac:dyDescent="0.35">
      <c r="A985" s="116" t="s">
        <v>1125</v>
      </c>
      <c r="B985" s="117"/>
      <c r="C985" s="118"/>
      <c r="D985" s="58"/>
      <c r="E985" s="127" t="str">
        <f>IF(ISBLANK(D985),"",INDEX(ΑΜΚ,MATCH(D985,Data!$F$2:$F$999,0),1))</f>
        <v/>
      </c>
      <c r="F985" s="58" t="str">
        <f t="shared" si="16"/>
        <v/>
      </c>
      <c r="G985" s="59"/>
    </row>
    <row r="986" spans="1:7" ht="14.25" customHeight="1" x14ac:dyDescent="0.35">
      <c r="A986" s="121" t="s">
        <v>1125</v>
      </c>
      <c r="B986" s="122"/>
      <c r="C986" s="123"/>
      <c r="D986" s="124"/>
      <c r="E986" s="125" t="str">
        <f>IF(ISBLANK(D986),"",INDEX(ΑΜΚ,MATCH(D986,Data!$F$2:$F$999,0),1))</f>
        <v/>
      </c>
      <c r="F986" s="124" t="str">
        <f t="shared" si="16"/>
        <v/>
      </c>
      <c r="G986" s="126"/>
    </row>
    <row r="987" spans="1:7" ht="14.25" customHeight="1" x14ac:dyDescent="0.35">
      <c r="A987" s="116" t="s">
        <v>1125</v>
      </c>
      <c r="B987" s="117"/>
      <c r="C987" s="118"/>
      <c r="D987" s="58"/>
      <c r="E987" s="127" t="str">
        <f>IF(ISBLANK(D987),"",INDEX(ΑΜΚ,MATCH(D987,Data!$F$2:$F$999,0),1))</f>
        <v/>
      </c>
      <c r="F987" s="58" t="str">
        <f t="shared" si="16"/>
        <v/>
      </c>
      <c r="G987" s="59"/>
    </row>
    <row r="988" spans="1:7" ht="15" customHeight="1" x14ac:dyDescent="0.35">
      <c r="A988" s="121" t="s">
        <v>1125</v>
      </c>
      <c r="B988" s="124"/>
      <c r="C988" s="123"/>
      <c r="D988" s="124"/>
      <c r="E988" s="125" t="str">
        <f>IF(ISBLANK(D988),"",INDEX(ΑΜΚ,MATCH(D988,Data!$F$2:$F$999,0),1))</f>
        <v/>
      </c>
      <c r="F988" s="124" t="str">
        <f t="shared" si="16"/>
        <v/>
      </c>
      <c r="G988" s="126"/>
    </row>
    <row r="989" spans="1:7" ht="15" customHeight="1" x14ac:dyDescent="0.35">
      <c r="A989" s="116" t="s">
        <v>1125</v>
      </c>
      <c r="B989" s="58"/>
      <c r="C989" s="118"/>
      <c r="D989" s="58"/>
      <c r="E989" s="127" t="str">
        <f>IF(ISBLANK(D989),"",INDEX(ΑΜΚ,MATCH(D989,Data!$F$2:$F$999,0),1))</f>
        <v/>
      </c>
      <c r="F989" s="58" t="str">
        <f t="shared" si="16"/>
        <v/>
      </c>
      <c r="G989" s="59"/>
    </row>
    <row r="990" spans="1:7" ht="15" customHeight="1" x14ac:dyDescent="0.35">
      <c r="A990" s="121" t="s">
        <v>1125</v>
      </c>
      <c r="B990" s="124"/>
      <c r="C990" s="123"/>
      <c r="D990" s="124"/>
      <c r="E990" s="125" t="str">
        <f>IF(ISBLANK(D990),"",INDEX(ΑΜΚ,MATCH(D990,Data!$F$2:$F$999,0),1))</f>
        <v/>
      </c>
      <c r="F990" s="124" t="str">
        <f t="shared" si="16"/>
        <v/>
      </c>
      <c r="G990" s="126"/>
    </row>
    <row r="991" spans="1:7" ht="15" customHeight="1" x14ac:dyDescent="0.35">
      <c r="A991" s="116" t="s">
        <v>1125</v>
      </c>
      <c r="B991" s="58"/>
      <c r="C991" s="118"/>
      <c r="D991" s="58"/>
      <c r="E991" s="127" t="str">
        <f>IF(ISBLANK(D991),"",INDEX(ΑΜΚ,MATCH(D991,Data!$F$2:$F$999,0),1))</f>
        <v/>
      </c>
      <c r="F991" s="58" t="str">
        <f t="shared" si="16"/>
        <v/>
      </c>
      <c r="G991" s="59"/>
    </row>
    <row r="992" spans="1:7" ht="15" customHeight="1" x14ac:dyDescent="0.35">
      <c r="A992" s="121" t="s">
        <v>1125</v>
      </c>
      <c r="B992" s="124"/>
      <c r="C992" s="123"/>
      <c r="D992" s="124"/>
      <c r="E992" s="125" t="str">
        <f>IF(ISBLANK(D992),"",INDEX(ΑΜΚ,MATCH(D992,Data!$F$2:$F$999,0),1))</f>
        <v/>
      </c>
      <c r="F992" s="124" t="str">
        <f t="shared" si="16"/>
        <v/>
      </c>
      <c r="G992" s="126"/>
    </row>
    <row r="993" spans="1:7" ht="15" customHeight="1" x14ac:dyDescent="0.35">
      <c r="A993" s="116" t="s">
        <v>1125</v>
      </c>
      <c r="B993" s="58"/>
      <c r="C993" s="118"/>
      <c r="D993" s="58"/>
      <c r="E993" s="127" t="str">
        <f>IF(ISBLANK(D993),"",INDEX(ΑΜΚ,MATCH(D993,Data!$F$2:$F$999,0),1))</f>
        <v/>
      </c>
      <c r="F993" s="58" t="str">
        <f t="shared" si="16"/>
        <v/>
      </c>
      <c r="G993" s="59"/>
    </row>
    <row r="994" spans="1:7" ht="15" customHeight="1" x14ac:dyDescent="0.35">
      <c r="A994" s="121" t="s">
        <v>1125</v>
      </c>
      <c r="B994" s="124"/>
      <c r="C994" s="123"/>
      <c r="D994" s="124"/>
      <c r="E994" s="125" t="str">
        <f>IF(ISBLANK(D994),"",INDEX(ΑΜΚ,MATCH(D994,Data!$F$2:$F$999,0),1))</f>
        <v/>
      </c>
      <c r="F994" s="124" t="str">
        <f t="shared" si="16"/>
        <v/>
      </c>
      <c r="G994" s="126"/>
    </row>
    <row r="995" spans="1:7" ht="15" customHeight="1" x14ac:dyDescent="0.35">
      <c r="A995" s="116" t="s">
        <v>1125</v>
      </c>
      <c r="B995" s="58"/>
      <c r="C995" s="118"/>
      <c r="D995" s="58"/>
      <c r="E995" s="127" t="str">
        <f>IF(ISBLANK(D995),"",INDEX(ΑΜΚ,MATCH(D995,Data!$F$2:$F$999,0),1))</f>
        <v/>
      </c>
      <c r="F995" s="58" t="str">
        <f t="shared" si="16"/>
        <v/>
      </c>
      <c r="G995" s="59"/>
    </row>
    <row r="996" spans="1:7" ht="15" customHeight="1" x14ac:dyDescent="0.35">
      <c r="A996" s="121" t="s">
        <v>1125</v>
      </c>
      <c r="B996" s="124"/>
      <c r="C996" s="123"/>
      <c r="D996" s="124"/>
      <c r="E996" s="125" t="str">
        <f>IF(ISBLANK(D996),"",INDEX(ΑΜΚ,MATCH(D996,Data!$F$2:$F$999,0),1))</f>
        <v/>
      </c>
      <c r="F996" s="124" t="str">
        <f t="shared" si="16"/>
        <v/>
      </c>
      <c r="G996" s="126"/>
    </row>
    <row r="997" spans="1:7" ht="15" customHeight="1" x14ac:dyDescent="0.35">
      <c r="A997" s="116" t="s">
        <v>1125</v>
      </c>
      <c r="B997" s="58"/>
      <c r="C997" s="118"/>
      <c r="D997" s="58"/>
      <c r="E997" s="127" t="str">
        <f>IF(ISBLANK(D997),"",INDEX(ΑΜΚ,MATCH(D997,Data!$F$2:$F$999,0),1))</f>
        <v/>
      </c>
      <c r="F997" s="58" t="str">
        <f t="shared" si="16"/>
        <v/>
      </c>
      <c r="G997" s="59"/>
    </row>
    <row r="998" spans="1:7" ht="15" customHeight="1" x14ac:dyDescent="0.35">
      <c r="A998" s="121" t="s">
        <v>1125</v>
      </c>
      <c r="B998" s="124"/>
      <c r="C998" s="123"/>
      <c r="D998" s="124"/>
      <c r="E998" s="125" t="str">
        <f>IF(ISBLANK(D998),"",INDEX(ΑΜΚ,MATCH(D998,Data!$F$2:$F$999,0),1))</f>
        <v/>
      </c>
      <c r="F998" s="124" t="str">
        <f t="shared" si="16"/>
        <v/>
      </c>
      <c r="G998" s="126"/>
    </row>
    <row r="999" spans="1:7" ht="15" customHeight="1" x14ac:dyDescent="0.35">
      <c r="A999" s="116" t="s">
        <v>1125</v>
      </c>
      <c r="B999" s="58"/>
      <c r="C999" s="118"/>
      <c r="D999" s="58"/>
      <c r="E999" s="127" t="str">
        <f>IF(ISBLANK(D999),"",INDEX(ΑΜΚ,MATCH(D999,Data!$F$2:$F$999,0),1))</f>
        <v/>
      </c>
      <c r="F999" s="58" t="str">
        <f t="shared" si="16"/>
        <v/>
      </c>
      <c r="G999" s="59"/>
    </row>
    <row r="1000" spans="1:7" ht="15" customHeight="1" x14ac:dyDescent="0.35">
      <c r="A1000" s="133" t="s">
        <v>1125</v>
      </c>
      <c r="B1000" s="134"/>
      <c r="C1000" s="135"/>
      <c r="D1000" s="134"/>
      <c r="E1000" s="136" t="str">
        <f>IF(ISBLANK(D1000),"",INDEX(ΑΜΚ,MATCH(D1000,Data!$F$2:$F$999,0),1))</f>
        <v/>
      </c>
      <c r="F1000" s="134" t="str">
        <f t="shared" si="16"/>
        <v/>
      </c>
      <c r="G1000" s="137"/>
    </row>
  </sheetData>
  <phoneticPr fontId="25" type="noConversion"/>
  <dataValidations count="2">
    <dataValidation type="list" allowBlank="1" showErrorMessage="1" sqref="C2:C1000" xr:uid="{00000000-0002-0000-0500-000000000000}">
      <formula1>ΜΑΘΗΜ_ΑΙΣΘ_Γ2</formula1>
    </dataValidation>
    <dataValidation type="list" allowBlank="1" showErrorMessage="1" sqref="D2:D1000" xr:uid="{00000000-0002-0000-0500-000001000000}">
      <formula1>ΚΑΤΑΡΤ_ΑΙΣΘ_Γ2</formula1>
    </dataValidation>
  </dataValidation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AC1D-68F5-485A-8D34-12BE5BEA7730}">
  <dimension ref="A1:AC1000"/>
  <sheetViews>
    <sheetView workbookViewId="0">
      <selection activeCell="B2" sqref="B2:G2"/>
    </sheetView>
  </sheetViews>
  <sheetFormatPr defaultColWidth="14.453125" defaultRowHeight="14.5" x14ac:dyDescent="0.35"/>
  <cols>
    <col min="1" max="2" width="16" style="111" customWidth="1"/>
    <col min="3" max="3" width="53.453125" style="111" customWidth="1"/>
    <col min="4" max="4" width="37.36328125" style="111" customWidth="1"/>
    <col min="5" max="5" width="12.453125" style="111" customWidth="1"/>
    <col min="6" max="6" width="11.7265625" style="111" customWidth="1"/>
    <col min="7" max="7" width="11.54296875" style="111" customWidth="1"/>
    <col min="8" max="27" width="8.6328125" style="111" customWidth="1"/>
    <col min="28" max="16384" width="14.453125" style="111"/>
  </cols>
  <sheetData>
    <row r="1" spans="1:29" ht="14.25" customHeight="1" x14ac:dyDescent="0.35">
      <c r="A1" s="138" t="s">
        <v>5</v>
      </c>
      <c r="B1" s="139" t="s">
        <v>1109</v>
      </c>
      <c r="C1" s="140" t="s">
        <v>1110</v>
      </c>
      <c r="D1" s="140" t="s">
        <v>1111</v>
      </c>
      <c r="E1" s="140" t="s">
        <v>0</v>
      </c>
      <c r="F1" s="140" t="s">
        <v>1284</v>
      </c>
      <c r="G1" s="141" t="s">
        <v>1112</v>
      </c>
      <c r="H1" s="110"/>
      <c r="I1" s="110"/>
      <c r="J1" s="110"/>
      <c r="K1" s="110"/>
      <c r="L1" s="110"/>
      <c r="M1" s="110"/>
      <c r="N1" s="110"/>
      <c r="O1" s="110"/>
      <c r="P1" s="110"/>
      <c r="Q1" s="110"/>
      <c r="R1" s="110"/>
      <c r="S1" s="110"/>
      <c r="T1" s="110"/>
      <c r="U1" s="110"/>
      <c r="V1" s="110"/>
      <c r="W1" s="110"/>
      <c r="X1" s="110"/>
      <c r="Y1" s="110"/>
      <c r="Z1" s="110"/>
      <c r="AA1" s="110"/>
      <c r="AB1" s="110"/>
      <c r="AC1" s="110"/>
    </row>
    <row r="2" spans="1:29" ht="14.25" customHeight="1" x14ac:dyDescent="0.35">
      <c r="A2" s="143" t="s">
        <v>2669</v>
      </c>
      <c r="B2" s="144"/>
      <c r="C2" s="145"/>
      <c r="D2" s="146"/>
      <c r="E2" s="147" t="str">
        <f>IF(ISBLANK(D2),"",INDEX(ΑΜΚ,MATCH(D2,Data!$F$2:$F$999,0),1))</f>
        <v/>
      </c>
      <c r="F2" s="146" t="str">
        <f t="shared" ref="F2:F65" si="0">IF(ISBLANK(C2),"",INDEX(ΚΩΔ_ΜΑΘΗΜ_ΑΙΣΘ_Γ3,MATCH(C2,ΜΑΘΗΜ_ΑΙΣΘ_Γ3,0)))</f>
        <v/>
      </c>
      <c r="G2" s="148"/>
    </row>
    <row r="3" spans="1:29" ht="14.25" customHeight="1" x14ac:dyDescent="0.35">
      <c r="A3" s="149" t="s">
        <v>2669</v>
      </c>
      <c r="B3" s="150"/>
      <c r="C3" s="151"/>
      <c r="D3" s="152"/>
      <c r="E3" s="153" t="str">
        <f>IF(ISBLANK(D3),"",INDEX(ΑΜΚ,MATCH(D3,Data!$F$2:$F$999,0),1))</f>
        <v/>
      </c>
      <c r="F3" s="152" t="str">
        <f t="shared" si="0"/>
        <v/>
      </c>
      <c r="G3" s="154"/>
    </row>
    <row r="4" spans="1:29" ht="14.25" customHeight="1" x14ac:dyDescent="0.35">
      <c r="A4" s="143" t="s">
        <v>2669</v>
      </c>
      <c r="B4" s="144"/>
      <c r="C4" s="145"/>
      <c r="D4" s="146"/>
      <c r="E4" s="147" t="str">
        <f>IF(ISBLANK(D4),"",INDEX(ΑΜΚ,MATCH(D4,Data!$F$2:$F$999,0),1))</f>
        <v/>
      </c>
      <c r="F4" s="146" t="str">
        <f t="shared" si="0"/>
        <v/>
      </c>
      <c r="G4" s="148"/>
    </row>
    <row r="5" spans="1:29" ht="14.25" customHeight="1" x14ac:dyDescent="0.35">
      <c r="A5" s="149" t="s">
        <v>2669</v>
      </c>
      <c r="B5" s="150"/>
      <c r="C5" s="151"/>
      <c r="D5" s="152"/>
      <c r="E5" s="153" t="str">
        <f>IF(ISBLANK(D5),"",INDEX(ΑΜΚ,MATCH(D5,Data!$F$2:$F$999,0),1))</f>
        <v/>
      </c>
      <c r="F5" s="152" t="str">
        <f t="shared" si="0"/>
        <v/>
      </c>
      <c r="G5" s="154"/>
    </row>
    <row r="6" spans="1:29" ht="14.25" customHeight="1" x14ac:dyDescent="0.35">
      <c r="A6" s="143" t="s">
        <v>2669</v>
      </c>
      <c r="B6" s="144"/>
      <c r="C6" s="145"/>
      <c r="D6" s="146"/>
      <c r="E6" s="147" t="str">
        <f>IF(ISBLANK(D6),"",INDEX(ΑΜΚ,MATCH(D6,Data!$F$2:$F$999,0),1))</f>
        <v/>
      </c>
      <c r="F6" s="146" t="str">
        <f t="shared" si="0"/>
        <v/>
      </c>
      <c r="G6" s="148"/>
    </row>
    <row r="7" spans="1:29" ht="14.25" customHeight="1" x14ac:dyDescent="0.35">
      <c r="A7" s="149" t="s">
        <v>2669</v>
      </c>
      <c r="B7" s="150"/>
      <c r="C7" s="151"/>
      <c r="D7" s="152"/>
      <c r="E7" s="153" t="str">
        <f>IF(ISBLANK(D7),"",INDEX(ΑΜΚ,MATCH(D7,Data!$F$2:$F$999,0),1))</f>
        <v/>
      </c>
      <c r="F7" s="152" t="str">
        <f t="shared" si="0"/>
        <v/>
      </c>
      <c r="G7" s="154"/>
    </row>
    <row r="8" spans="1:29" ht="14.25" customHeight="1" x14ac:dyDescent="0.35">
      <c r="A8" s="143" t="s">
        <v>2669</v>
      </c>
      <c r="B8" s="144"/>
      <c r="C8" s="145"/>
      <c r="D8" s="146"/>
      <c r="E8" s="147" t="str">
        <f>IF(ISBLANK(D8),"",INDEX(ΑΜΚ,MATCH(D8,Data!$F$2:$F$999,0),1))</f>
        <v/>
      </c>
      <c r="F8" s="146" t="str">
        <f t="shared" si="0"/>
        <v/>
      </c>
      <c r="G8" s="148"/>
    </row>
    <row r="9" spans="1:29" ht="14.25" customHeight="1" x14ac:dyDescent="0.35">
      <c r="A9" s="149" t="s">
        <v>2669</v>
      </c>
      <c r="B9" s="150"/>
      <c r="C9" s="151"/>
      <c r="D9" s="152"/>
      <c r="E9" s="153" t="str">
        <f>IF(ISBLANK(D9),"",INDEX(ΑΜΚ,MATCH(D9,Data!$F$2:$F$999,0),1))</f>
        <v/>
      </c>
      <c r="F9" s="152" t="str">
        <f t="shared" si="0"/>
        <v/>
      </c>
      <c r="G9" s="154"/>
    </row>
    <row r="10" spans="1:29" ht="14.25" customHeight="1" x14ac:dyDescent="0.35">
      <c r="A10" s="143" t="s">
        <v>2669</v>
      </c>
      <c r="B10" s="144"/>
      <c r="C10" s="145"/>
      <c r="D10" s="146"/>
      <c r="E10" s="147" t="str">
        <f>IF(ISBLANK(D10),"",INDEX(ΑΜΚ,MATCH(D10,Data!$F$2:$F$999,0),1))</f>
        <v/>
      </c>
      <c r="F10" s="146" t="str">
        <f t="shared" si="0"/>
        <v/>
      </c>
      <c r="G10" s="148"/>
    </row>
    <row r="11" spans="1:29" ht="14.25" customHeight="1" x14ac:dyDescent="0.35">
      <c r="A11" s="149" t="s">
        <v>2669</v>
      </c>
      <c r="B11" s="150"/>
      <c r="C11" s="151"/>
      <c r="D11" s="152"/>
      <c r="E11" s="153" t="str">
        <f>IF(ISBLANK(D11),"",INDEX(ΑΜΚ,MATCH(D11,Data!$F$2:$F$999,0),1))</f>
        <v/>
      </c>
      <c r="F11" s="152" t="str">
        <f t="shared" si="0"/>
        <v/>
      </c>
      <c r="G11" s="154"/>
    </row>
    <row r="12" spans="1:29" ht="14.25" customHeight="1" x14ac:dyDescent="0.35">
      <c r="A12" s="143" t="s">
        <v>2669</v>
      </c>
      <c r="B12" s="144"/>
      <c r="C12" s="145"/>
      <c r="D12" s="146"/>
      <c r="E12" s="147" t="str">
        <f>IF(ISBLANK(D12),"",INDEX(ΑΜΚ,MATCH(D12,Data!$F$2:$F$999,0),1))</f>
        <v/>
      </c>
      <c r="F12" s="146" t="str">
        <f t="shared" si="0"/>
        <v/>
      </c>
      <c r="G12" s="148"/>
    </row>
    <row r="13" spans="1:29" ht="14.25" customHeight="1" x14ac:dyDescent="0.35">
      <c r="A13" s="149" t="s">
        <v>2669</v>
      </c>
      <c r="B13" s="150"/>
      <c r="C13" s="151"/>
      <c r="D13" s="152"/>
      <c r="E13" s="153" t="str">
        <f>IF(ISBLANK(D13),"",INDEX(ΑΜΚ,MATCH(D13,Data!$F$2:$F$999,0),1))</f>
        <v/>
      </c>
      <c r="F13" s="152" t="str">
        <f t="shared" si="0"/>
        <v/>
      </c>
      <c r="G13" s="154"/>
    </row>
    <row r="14" spans="1:29" ht="14.25" customHeight="1" x14ac:dyDescent="0.35">
      <c r="A14" s="143" t="s">
        <v>2669</v>
      </c>
      <c r="B14" s="144"/>
      <c r="C14" s="145"/>
      <c r="D14" s="146"/>
      <c r="E14" s="147" t="str">
        <f>IF(ISBLANK(D14),"",INDEX(ΑΜΚ,MATCH(D14,Data!$F$2:$F$999,0),1))</f>
        <v/>
      </c>
      <c r="F14" s="146" t="str">
        <f t="shared" si="0"/>
        <v/>
      </c>
      <c r="G14" s="148"/>
    </row>
    <row r="15" spans="1:29" ht="14.25" customHeight="1" x14ac:dyDescent="0.35">
      <c r="A15" s="149" t="s">
        <v>2669</v>
      </c>
      <c r="B15" s="150"/>
      <c r="C15" s="151"/>
      <c r="D15" s="152"/>
      <c r="E15" s="153" t="str">
        <f>IF(ISBLANK(D15),"",INDEX(ΑΜΚ,MATCH(D15,Data!$F$2:$F$999,0),1))</f>
        <v/>
      </c>
      <c r="F15" s="152" t="str">
        <f t="shared" si="0"/>
        <v/>
      </c>
      <c r="G15" s="154"/>
    </row>
    <row r="16" spans="1:29" ht="14.25" customHeight="1" x14ac:dyDescent="0.35">
      <c r="A16" s="143" t="s">
        <v>2669</v>
      </c>
      <c r="B16" s="144"/>
      <c r="C16" s="145"/>
      <c r="D16" s="146"/>
      <c r="E16" s="147" t="str">
        <f>IF(ISBLANK(D16),"",INDEX(ΑΜΚ,MATCH(D16,Data!$F$2:$F$999,0),1))</f>
        <v/>
      </c>
      <c r="F16" s="146" t="str">
        <f t="shared" si="0"/>
        <v/>
      </c>
      <c r="G16" s="148"/>
    </row>
    <row r="17" spans="1:7" ht="14.25" customHeight="1" x14ac:dyDescent="0.35">
      <c r="A17" s="149" t="s">
        <v>2669</v>
      </c>
      <c r="B17" s="150"/>
      <c r="C17" s="151"/>
      <c r="D17" s="152"/>
      <c r="E17" s="153" t="str">
        <f>IF(ISBLANK(D17),"",INDEX(ΑΜΚ,MATCH(D17,Data!$F$2:$F$999,0),1))</f>
        <v/>
      </c>
      <c r="F17" s="152" t="str">
        <f t="shared" si="0"/>
        <v/>
      </c>
      <c r="G17" s="154"/>
    </row>
    <row r="18" spans="1:7" ht="14.25" customHeight="1" x14ac:dyDescent="0.35">
      <c r="A18" s="143" t="s">
        <v>2669</v>
      </c>
      <c r="B18" s="144"/>
      <c r="C18" s="145"/>
      <c r="D18" s="146"/>
      <c r="E18" s="147" t="str">
        <f>IF(ISBLANK(D18),"",INDEX(ΑΜΚ,MATCH(D18,Data!$F$2:$F$999,0),1))</f>
        <v/>
      </c>
      <c r="F18" s="146" t="str">
        <f t="shared" si="0"/>
        <v/>
      </c>
      <c r="G18" s="148"/>
    </row>
    <row r="19" spans="1:7" ht="14.25" customHeight="1" x14ac:dyDescent="0.35">
      <c r="A19" s="149" t="s">
        <v>2669</v>
      </c>
      <c r="B19" s="150"/>
      <c r="C19" s="151"/>
      <c r="D19" s="152"/>
      <c r="E19" s="153" t="str">
        <f>IF(ISBLANK(D19),"",INDEX(ΑΜΚ,MATCH(D19,Data!$F$2:$F$999,0),1))</f>
        <v/>
      </c>
      <c r="F19" s="152" t="str">
        <f t="shared" si="0"/>
        <v/>
      </c>
      <c r="G19" s="154"/>
    </row>
    <row r="20" spans="1:7" ht="14.25" customHeight="1" x14ac:dyDescent="0.35">
      <c r="A20" s="143" t="s">
        <v>2669</v>
      </c>
      <c r="B20" s="144"/>
      <c r="C20" s="145"/>
      <c r="D20" s="146"/>
      <c r="E20" s="147" t="str">
        <f>IF(ISBLANK(D20),"",INDEX(ΑΜΚ,MATCH(D20,Data!$F$2:$F$999,0),1))</f>
        <v/>
      </c>
      <c r="F20" s="146" t="str">
        <f t="shared" si="0"/>
        <v/>
      </c>
      <c r="G20" s="148"/>
    </row>
    <row r="21" spans="1:7" ht="14.25" customHeight="1" x14ac:dyDescent="0.35">
      <c r="A21" s="149" t="s">
        <v>2669</v>
      </c>
      <c r="B21" s="150"/>
      <c r="C21" s="151"/>
      <c r="D21" s="152"/>
      <c r="E21" s="153" t="str">
        <f>IF(ISBLANK(D21),"",INDEX(ΑΜΚ,MATCH(D21,Data!$F$2:$F$999,0),1))</f>
        <v/>
      </c>
      <c r="F21" s="152" t="str">
        <f t="shared" si="0"/>
        <v/>
      </c>
      <c r="G21" s="154"/>
    </row>
    <row r="22" spans="1:7" ht="14.25" customHeight="1" x14ac:dyDescent="0.35">
      <c r="A22" s="143" t="s">
        <v>2669</v>
      </c>
      <c r="B22" s="144"/>
      <c r="C22" s="145"/>
      <c r="D22" s="146"/>
      <c r="E22" s="147" t="str">
        <f>IF(ISBLANK(D22),"",INDEX(ΑΜΚ,MATCH(D22,Data!$F$2:$F$999,0),1))</f>
        <v/>
      </c>
      <c r="F22" s="146" t="str">
        <f t="shared" si="0"/>
        <v/>
      </c>
      <c r="G22" s="148"/>
    </row>
    <row r="23" spans="1:7" ht="14.25" customHeight="1" x14ac:dyDescent="0.35">
      <c r="A23" s="149" t="s">
        <v>2669</v>
      </c>
      <c r="B23" s="150"/>
      <c r="C23" s="151"/>
      <c r="D23" s="152"/>
      <c r="E23" s="153" t="str">
        <f>IF(ISBLANK(D23),"",INDEX(ΑΜΚ,MATCH(D23,Data!$F$2:$F$999,0),1))</f>
        <v/>
      </c>
      <c r="F23" s="152" t="str">
        <f t="shared" si="0"/>
        <v/>
      </c>
      <c r="G23" s="154"/>
    </row>
    <row r="24" spans="1:7" ht="14.25" customHeight="1" x14ac:dyDescent="0.35">
      <c r="A24" s="143" t="s">
        <v>2669</v>
      </c>
      <c r="B24" s="144"/>
      <c r="C24" s="145"/>
      <c r="D24" s="146"/>
      <c r="E24" s="147" t="str">
        <f>IF(ISBLANK(D24),"",INDEX(ΑΜΚ,MATCH(D24,Data!$F$2:$F$999,0),1))</f>
        <v/>
      </c>
      <c r="F24" s="146" t="str">
        <f t="shared" si="0"/>
        <v/>
      </c>
      <c r="G24" s="148"/>
    </row>
    <row r="25" spans="1:7" ht="14.25" customHeight="1" x14ac:dyDescent="0.35">
      <c r="A25" s="149" t="s">
        <v>2669</v>
      </c>
      <c r="B25" s="150"/>
      <c r="C25" s="151"/>
      <c r="D25" s="152"/>
      <c r="E25" s="153" t="str">
        <f>IF(ISBLANK(D25),"",INDEX(ΑΜΚ,MATCH(D25,Data!$F$2:$F$999,0),1))</f>
        <v/>
      </c>
      <c r="F25" s="152" t="str">
        <f t="shared" si="0"/>
        <v/>
      </c>
      <c r="G25" s="154"/>
    </row>
    <row r="26" spans="1:7" ht="14.25" customHeight="1" x14ac:dyDescent="0.35">
      <c r="A26" s="143" t="s">
        <v>2669</v>
      </c>
      <c r="B26" s="144"/>
      <c r="C26" s="145"/>
      <c r="D26" s="146"/>
      <c r="E26" s="147" t="str">
        <f>IF(ISBLANK(D26),"",INDEX(ΑΜΚ,MATCH(D26,Data!$F$2:$F$999,0),1))</f>
        <v/>
      </c>
      <c r="F26" s="146" t="str">
        <f t="shared" si="0"/>
        <v/>
      </c>
      <c r="G26" s="148"/>
    </row>
    <row r="27" spans="1:7" ht="14.25" customHeight="1" x14ac:dyDescent="0.35">
      <c r="A27" s="149" t="s">
        <v>2669</v>
      </c>
      <c r="B27" s="150"/>
      <c r="C27" s="151"/>
      <c r="D27" s="152"/>
      <c r="E27" s="153" t="str">
        <f>IF(ISBLANK(D27),"",INDEX(ΑΜΚ,MATCH(D27,Data!$F$2:$F$999,0),1))</f>
        <v/>
      </c>
      <c r="F27" s="152" t="str">
        <f t="shared" si="0"/>
        <v/>
      </c>
      <c r="G27" s="154"/>
    </row>
    <row r="28" spans="1:7" ht="14.25" customHeight="1" x14ac:dyDescent="0.35">
      <c r="A28" s="143" t="s">
        <v>2669</v>
      </c>
      <c r="B28" s="144"/>
      <c r="C28" s="145"/>
      <c r="D28" s="146"/>
      <c r="E28" s="147" t="str">
        <f>IF(ISBLANK(D28),"",INDEX(ΑΜΚ,MATCH(D28,Data!$F$2:$F$999,0),1))</f>
        <v/>
      </c>
      <c r="F28" s="146" t="str">
        <f t="shared" si="0"/>
        <v/>
      </c>
      <c r="G28" s="148"/>
    </row>
    <row r="29" spans="1:7" ht="14.25" customHeight="1" x14ac:dyDescent="0.35">
      <c r="A29" s="149" t="s">
        <v>2669</v>
      </c>
      <c r="B29" s="150"/>
      <c r="C29" s="151"/>
      <c r="D29" s="152"/>
      <c r="E29" s="153" t="str">
        <f>IF(ISBLANK(D29),"",INDEX(ΑΜΚ,MATCH(D29,Data!$F$2:$F$999,0),1))</f>
        <v/>
      </c>
      <c r="F29" s="152" t="str">
        <f t="shared" si="0"/>
        <v/>
      </c>
      <c r="G29" s="154"/>
    </row>
    <row r="30" spans="1:7" ht="14.25" customHeight="1" x14ac:dyDescent="0.35">
      <c r="A30" s="143" t="s">
        <v>2669</v>
      </c>
      <c r="B30" s="144"/>
      <c r="C30" s="145"/>
      <c r="D30" s="146"/>
      <c r="E30" s="147" t="str">
        <f>IF(ISBLANK(D30),"",INDEX(ΑΜΚ,MATCH(D30,Data!$F$2:$F$999,0),1))</f>
        <v/>
      </c>
      <c r="F30" s="146" t="str">
        <f t="shared" si="0"/>
        <v/>
      </c>
      <c r="G30" s="148"/>
    </row>
    <row r="31" spans="1:7" ht="14.25" customHeight="1" x14ac:dyDescent="0.35">
      <c r="A31" s="149" t="s">
        <v>2669</v>
      </c>
      <c r="B31" s="150"/>
      <c r="C31" s="151"/>
      <c r="D31" s="152"/>
      <c r="E31" s="153" t="str">
        <f>IF(ISBLANK(D31),"",INDEX(ΑΜΚ,MATCH(D31,Data!$F$2:$F$999,0),1))</f>
        <v/>
      </c>
      <c r="F31" s="152" t="str">
        <f t="shared" si="0"/>
        <v/>
      </c>
      <c r="G31" s="154"/>
    </row>
    <row r="32" spans="1:7" ht="14.25" customHeight="1" x14ac:dyDescent="0.35">
      <c r="A32" s="143" t="s">
        <v>2669</v>
      </c>
      <c r="B32" s="144"/>
      <c r="C32" s="145"/>
      <c r="D32" s="146"/>
      <c r="E32" s="147" t="str">
        <f>IF(ISBLANK(D32),"",INDEX(ΑΜΚ,MATCH(D32,Data!$F$2:$F$999,0),1))</f>
        <v/>
      </c>
      <c r="F32" s="146" t="str">
        <f t="shared" si="0"/>
        <v/>
      </c>
      <c r="G32" s="148"/>
    </row>
    <row r="33" spans="1:7" ht="14.25" customHeight="1" x14ac:dyDescent="0.35">
      <c r="A33" s="149" t="s">
        <v>2669</v>
      </c>
      <c r="B33" s="150"/>
      <c r="C33" s="151"/>
      <c r="D33" s="152"/>
      <c r="E33" s="153" t="str">
        <f>IF(ISBLANK(D33),"",INDEX(ΑΜΚ,MATCH(D33,Data!$F$2:$F$999,0),1))</f>
        <v/>
      </c>
      <c r="F33" s="152" t="str">
        <f t="shared" si="0"/>
        <v/>
      </c>
      <c r="G33" s="154"/>
    </row>
    <row r="34" spans="1:7" ht="14.25" customHeight="1" x14ac:dyDescent="0.35">
      <c r="A34" s="143" t="s">
        <v>2669</v>
      </c>
      <c r="B34" s="144"/>
      <c r="C34" s="145"/>
      <c r="D34" s="146"/>
      <c r="E34" s="147" t="str">
        <f>IF(ISBLANK(D34),"",INDEX(ΑΜΚ,MATCH(D34,Data!$F$2:$F$999,0),1))</f>
        <v/>
      </c>
      <c r="F34" s="146" t="str">
        <f t="shared" si="0"/>
        <v/>
      </c>
      <c r="G34" s="148"/>
    </row>
    <row r="35" spans="1:7" ht="14.25" customHeight="1" x14ac:dyDescent="0.35">
      <c r="A35" s="149" t="s">
        <v>2669</v>
      </c>
      <c r="B35" s="150"/>
      <c r="C35" s="151"/>
      <c r="D35" s="152"/>
      <c r="E35" s="153" t="str">
        <f>IF(ISBLANK(D35),"",INDEX(ΑΜΚ,MATCH(D35,Data!$F$2:$F$999,0),1))</f>
        <v/>
      </c>
      <c r="F35" s="152" t="str">
        <f t="shared" si="0"/>
        <v/>
      </c>
      <c r="G35" s="154"/>
    </row>
    <row r="36" spans="1:7" ht="14.25" customHeight="1" x14ac:dyDescent="0.35">
      <c r="A36" s="143" t="s">
        <v>2669</v>
      </c>
      <c r="B36" s="144"/>
      <c r="C36" s="145"/>
      <c r="D36" s="146"/>
      <c r="E36" s="147" t="str">
        <f>IF(ISBLANK(D36),"",INDEX(ΑΜΚ,MATCH(D36,Data!$F$2:$F$999,0),1))</f>
        <v/>
      </c>
      <c r="F36" s="146" t="str">
        <f t="shared" si="0"/>
        <v/>
      </c>
      <c r="G36" s="148"/>
    </row>
    <row r="37" spans="1:7" ht="14.25" customHeight="1" x14ac:dyDescent="0.35">
      <c r="A37" s="149" t="s">
        <v>2669</v>
      </c>
      <c r="B37" s="150"/>
      <c r="C37" s="151"/>
      <c r="D37" s="152"/>
      <c r="E37" s="153" t="str">
        <f>IF(ISBLANK(D37),"",INDEX(ΑΜΚ,MATCH(D37,Data!$F$2:$F$999,0),1))</f>
        <v/>
      </c>
      <c r="F37" s="152" t="str">
        <f t="shared" si="0"/>
        <v/>
      </c>
      <c r="G37" s="154"/>
    </row>
    <row r="38" spans="1:7" ht="14.25" customHeight="1" x14ac:dyDescent="0.35">
      <c r="A38" s="143" t="s">
        <v>2669</v>
      </c>
      <c r="B38" s="144"/>
      <c r="C38" s="145"/>
      <c r="D38" s="146"/>
      <c r="E38" s="147" t="str">
        <f>IF(ISBLANK(D38),"",INDEX(ΑΜΚ,MATCH(D38,Data!$F$2:$F$999,0),1))</f>
        <v/>
      </c>
      <c r="F38" s="146" t="str">
        <f t="shared" si="0"/>
        <v/>
      </c>
      <c r="G38" s="148"/>
    </row>
    <row r="39" spans="1:7" ht="14.25" customHeight="1" x14ac:dyDescent="0.35">
      <c r="A39" s="149" t="s">
        <v>2669</v>
      </c>
      <c r="B39" s="150"/>
      <c r="C39" s="151"/>
      <c r="D39" s="152"/>
      <c r="E39" s="153" t="str">
        <f>IF(ISBLANK(D39),"",INDEX(ΑΜΚ,MATCH(D39,Data!$F$2:$F$999,0),1))</f>
        <v/>
      </c>
      <c r="F39" s="152" t="str">
        <f t="shared" si="0"/>
        <v/>
      </c>
      <c r="G39" s="154"/>
    </row>
    <row r="40" spans="1:7" ht="14.25" customHeight="1" x14ac:dyDescent="0.35">
      <c r="A40" s="143" t="s">
        <v>2669</v>
      </c>
      <c r="B40" s="144"/>
      <c r="C40" s="145"/>
      <c r="D40" s="146"/>
      <c r="E40" s="147" t="str">
        <f>IF(ISBLANK(D40),"",INDEX(ΑΜΚ,MATCH(D40,Data!$F$2:$F$999,0),1))</f>
        <v/>
      </c>
      <c r="F40" s="146" t="str">
        <f t="shared" si="0"/>
        <v/>
      </c>
      <c r="G40" s="148"/>
    </row>
    <row r="41" spans="1:7" ht="14.25" customHeight="1" x14ac:dyDescent="0.35">
      <c r="A41" s="149" t="s">
        <v>2669</v>
      </c>
      <c r="B41" s="150"/>
      <c r="C41" s="151"/>
      <c r="D41" s="152"/>
      <c r="E41" s="153" t="str">
        <f>IF(ISBLANK(D41),"",INDEX(ΑΜΚ,MATCH(D41,Data!$F$2:$F$999,0),1))</f>
        <v/>
      </c>
      <c r="F41" s="152" t="str">
        <f t="shared" si="0"/>
        <v/>
      </c>
      <c r="G41" s="154"/>
    </row>
    <row r="42" spans="1:7" ht="14.25" customHeight="1" x14ac:dyDescent="0.35">
      <c r="A42" s="143" t="s">
        <v>2669</v>
      </c>
      <c r="B42" s="144"/>
      <c r="C42" s="145"/>
      <c r="D42" s="146"/>
      <c r="E42" s="147" t="str">
        <f>IF(ISBLANK(D42),"",INDEX(ΑΜΚ,MATCH(D42,Data!$F$2:$F$999,0),1))</f>
        <v/>
      </c>
      <c r="F42" s="146" t="str">
        <f t="shared" si="0"/>
        <v/>
      </c>
      <c r="G42" s="148"/>
    </row>
    <row r="43" spans="1:7" ht="14.25" customHeight="1" x14ac:dyDescent="0.35">
      <c r="A43" s="149" t="s">
        <v>2669</v>
      </c>
      <c r="B43" s="150"/>
      <c r="C43" s="151"/>
      <c r="D43" s="152"/>
      <c r="E43" s="153" t="str">
        <f>IF(ISBLANK(D43),"",INDEX(ΑΜΚ,MATCH(D43,Data!$F$2:$F$999,0),1))</f>
        <v/>
      </c>
      <c r="F43" s="152" t="str">
        <f t="shared" si="0"/>
        <v/>
      </c>
      <c r="G43" s="154"/>
    </row>
    <row r="44" spans="1:7" ht="14.25" customHeight="1" x14ac:dyDescent="0.35">
      <c r="A44" s="143" t="s">
        <v>2669</v>
      </c>
      <c r="B44" s="144"/>
      <c r="C44" s="145"/>
      <c r="D44" s="146"/>
      <c r="E44" s="147" t="str">
        <f>IF(ISBLANK(D44),"",INDEX(ΑΜΚ,MATCH(D44,Data!$F$2:$F$999,0),1))</f>
        <v/>
      </c>
      <c r="F44" s="146" t="str">
        <f t="shared" si="0"/>
        <v/>
      </c>
      <c r="G44" s="148"/>
    </row>
    <row r="45" spans="1:7" ht="14.25" customHeight="1" x14ac:dyDescent="0.35">
      <c r="A45" s="149" t="s">
        <v>2669</v>
      </c>
      <c r="B45" s="150"/>
      <c r="C45" s="151"/>
      <c r="D45" s="152"/>
      <c r="E45" s="153" t="str">
        <f>IF(ISBLANK(D45),"",INDEX(ΑΜΚ,MATCH(D45,Data!$F$2:$F$999,0),1))</f>
        <v/>
      </c>
      <c r="F45" s="152" t="str">
        <f t="shared" si="0"/>
        <v/>
      </c>
      <c r="G45" s="154"/>
    </row>
    <row r="46" spans="1:7" ht="14.25" customHeight="1" x14ac:dyDescent="0.35">
      <c r="A46" s="143" t="s">
        <v>2669</v>
      </c>
      <c r="B46" s="144"/>
      <c r="C46" s="145"/>
      <c r="D46" s="146"/>
      <c r="E46" s="147" t="str">
        <f>IF(ISBLANK(D46),"",INDEX(ΑΜΚ,MATCH(D46,Data!$F$2:$F$999,0),1))</f>
        <v/>
      </c>
      <c r="F46" s="146" t="str">
        <f t="shared" si="0"/>
        <v/>
      </c>
      <c r="G46" s="148"/>
    </row>
    <row r="47" spans="1:7" ht="14.25" customHeight="1" x14ac:dyDescent="0.35">
      <c r="A47" s="149" t="s">
        <v>2669</v>
      </c>
      <c r="B47" s="150"/>
      <c r="C47" s="151"/>
      <c r="D47" s="152"/>
      <c r="E47" s="153" t="str">
        <f>IF(ISBLANK(D47),"",INDEX(ΑΜΚ,MATCH(D47,Data!$F$2:$F$999,0),1))</f>
        <v/>
      </c>
      <c r="F47" s="152" t="str">
        <f t="shared" si="0"/>
        <v/>
      </c>
      <c r="G47" s="154"/>
    </row>
    <row r="48" spans="1:7" ht="14.25" customHeight="1" x14ac:dyDescent="0.35">
      <c r="A48" s="143" t="s">
        <v>2669</v>
      </c>
      <c r="B48" s="144"/>
      <c r="C48" s="145"/>
      <c r="D48" s="146"/>
      <c r="E48" s="147" t="str">
        <f>IF(ISBLANK(D48),"",INDEX(ΑΜΚ,MATCH(D48,Data!$F$2:$F$999,0),1))</f>
        <v/>
      </c>
      <c r="F48" s="146" t="str">
        <f t="shared" si="0"/>
        <v/>
      </c>
      <c r="G48" s="148"/>
    </row>
    <row r="49" spans="1:7" ht="14.25" customHeight="1" x14ac:dyDescent="0.35">
      <c r="A49" s="149" t="s">
        <v>2669</v>
      </c>
      <c r="B49" s="150"/>
      <c r="C49" s="151"/>
      <c r="D49" s="152"/>
      <c r="E49" s="153" t="str">
        <f>IF(ISBLANK(D49),"",INDEX(ΑΜΚ,MATCH(D49,Data!$F$2:$F$999,0),1))</f>
        <v/>
      </c>
      <c r="F49" s="152" t="str">
        <f t="shared" si="0"/>
        <v/>
      </c>
      <c r="G49" s="154"/>
    </row>
    <row r="50" spans="1:7" ht="14.25" customHeight="1" x14ac:dyDescent="0.35">
      <c r="A50" s="143" t="s">
        <v>2669</v>
      </c>
      <c r="B50" s="144"/>
      <c r="C50" s="145"/>
      <c r="D50" s="146"/>
      <c r="E50" s="147" t="str">
        <f>IF(ISBLANK(D50),"",INDEX(ΑΜΚ,MATCH(D50,Data!$F$2:$F$999,0),1))</f>
        <v/>
      </c>
      <c r="F50" s="146" t="str">
        <f t="shared" si="0"/>
        <v/>
      </c>
      <c r="G50" s="148"/>
    </row>
    <row r="51" spans="1:7" ht="14.25" customHeight="1" x14ac:dyDescent="0.35">
      <c r="A51" s="149" t="s">
        <v>2669</v>
      </c>
      <c r="B51" s="150"/>
      <c r="C51" s="151"/>
      <c r="D51" s="152"/>
      <c r="E51" s="153" t="str">
        <f>IF(ISBLANK(D51),"",INDEX(ΑΜΚ,MATCH(D51,Data!$F$2:$F$999,0),1))</f>
        <v/>
      </c>
      <c r="F51" s="152" t="str">
        <f t="shared" si="0"/>
        <v/>
      </c>
      <c r="G51" s="154"/>
    </row>
    <row r="52" spans="1:7" ht="14.25" customHeight="1" x14ac:dyDescent="0.35">
      <c r="A52" s="143" t="s">
        <v>2669</v>
      </c>
      <c r="B52" s="144"/>
      <c r="C52" s="145"/>
      <c r="D52" s="146"/>
      <c r="E52" s="147" t="str">
        <f>IF(ISBLANK(D52),"",INDEX(ΑΜΚ,MATCH(D52,Data!$F$2:$F$999,0),1))</f>
        <v/>
      </c>
      <c r="F52" s="146" t="str">
        <f t="shared" si="0"/>
        <v/>
      </c>
      <c r="G52" s="148"/>
    </row>
    <row r="53" spans="1:7" ht="14.25" customHeight="1" x14ac:dyDescent="0.35">
      <c r="A53" s="149" t="s">
        <v>2669</v>
      </c>
      <c r="B53" s="150"/>
      <c r="C53" s="151"/>
      <c r="D53" s="152"/>
      <c r="E53" s="153" t="str">
        <f>IF(ISBLANK(D53),"",INDEX(ΑΜΚ,MATCH(D53,Data!$F$2:$F$999,0),1))</f>
        <v/>
      </c>
      <c r="F53" s="152" t="str">
        <f t="shared" si="0"/>
        <v/>
      </c>
      <c r="G53" s="154"/>
    </row>
    <row r="54" spans="1:7" ht="14.25" customHeight="1" x14ac:dyDescent="0.35">
      <c r="A54" s="143" t="s">
        <v>2669</v>
      </c>
      <c r="B54" s="144"/>
      <c r="C54" s="145"/>
      <c r="D54" s="146"/>
      <c r="E54" s="147" t="str">
        <f>IF(ISBLANK(D54),"",INDEX(ΑΜΚ,MATCH(D54,Data!$F$2:$F$999,0),1))</f>
        <v/>
      </c>
      <c r="F54" s="146" t="str">
        <f t="shared" si="0"/>
        <v/>
      </c>
      <c r="G54" s="148"/>
    </row>
    <row r="55" spans="1:7" ht="14.25" customHeight="1" x14ac:dyDescent="0.35">
      <c r="A55" s="149" t="s">
        <v>2669</v>
      </c>
      <c r="B55" s="150"/>
      <c r="C55" s="151"/>
      <c r="D55" s="152"/>
      <c r="E55" s="153" t="str">
        <f>IF(ISBLANK(D55),"",INDEX(ΑΜΚ,MATCH(D55,Data!$F$2:$F$999,0),1))</f>
        <v/>
      </c>
      <c r="F55" s="152" t="str">
        <f t="shared" si="0"/>
        <v/>
      </c>
      <c r="G55" s="154"/>
    </row>
    <row r="56" spans="1:7" ht="14.25" customHeight="1" x14ac:dyDescent="0.35">
      <c r="A56" s="143" t="s">
        <v>2669</v>
      </c>
      <c r="B56" s="144"/>
      <c r="C56" s="145"/>
      <c r="D56" s="146"/>
      <c r="E56" s="147" t="str">
        <f>IF(ISBLANK(D56),"",INDEX(ΑΜΚ,MATCH(D56,Data!$F$2:$F$999,0),1))</f>
        <v/>
      </c>
      <c r="F56" s="146" t="str">
        <f t="shared" si="0"/>
        <v/>
      </c>
      <c r="G56" s="148"/>
    </row>
    <row r="57" spans="1:7" ht="14.25" customHeight="1" x14ac:dyDescent="0.35">
      <c r="A57" s="149" t="s">
        <v>2669</v>
      </c>
      <c r="B57" s="150"/>
      <c r="C57" s="151"/>
      <c r="D57" s="152"/>
      <c r="E57" s="153" t="str">
        <f>IF(ISBLANK(D57),"",INDEX(ΑΜΚ,MATCH(D57,Data!$F$2:$F$999,0),1))</f>
        <v/>
      </c>
      <c r="F57" s="152" t="str">
        <f t="shared" si="0"/>
        <v/>
      </c>
      <c r="G57" s="154"/>
    </row>
    <row r="58" spans="1:7" ht="14.25" customHeight="1" x14ac:dyDescent="0.35">
      <c r="A58" s="143" t="s">
        <v>2669</v>
      </c>
      <c r="B58" s="155"/>
      <c r="C58" s="145"/>
      <c r="D58" s="146"/>
      <c r="E58" s="147" t="str">
        <f>IF(ISBLANK(D58),"",INDEX(ΑΜΚ,MATCH(D58,Data!$F$2:$F$999,0),1))</f>
        <v/>
      </c>
      <c r="F58" s="146" t="str">
        <f t="shared" si="0"/>
        <v/>
      </c>
      <c r="G58" s="148"/>
    </row>
    <row r="59" spans="1:7" ht="14.25" customHeight="1" x14ac:dyDescent="0.35">
      <c r="A59" s="149" t="s">
        <v>2669</v>
      </c>
      <c r="B59" s="150"/>
      <c r="C59" s="151"/>
      <c r="D59" s="152"/>
      <c r="E59" s="153" t="str">
        <f>IF(ISBLANK(D59),"",INDEX(ΑΜΚ,MATCH(D59,Data!$F$2:$F$999,0),1))</f>
        <v/>
      </c>
      <c r="F59" s="152" t="str">
        <f t="shared" si="0"/>
        <v/>
      </c>
      <c r="G59" s="154"/>
    </row>
    <row r="60" spans="1:7" ht="14.25" customHeight="1" x14ac:dyDescent="0.35">
      <c r="A60" s="143" t="s">
        <v>2669</v>
      </c>
      <c r="B60" s="144"/>
      <c r="C60" s="145"/>
      <c r="D60" s="146"/>
      <c r="E60" s="147" t="str">
        <f>IF(ISBLANK(D60),"",INDEX(ΑΜΚ,MATCH(D60,Data!$F$2:$F$999,0),1))</f>
        <v/>
      </c>
      <c r="F60" s="146" t="str">
        <f t="shared" si="0"/>
        <v/>
      </c>
      <c r="G60" s="148"/>
    </row>
    <row r="61" spans="1:7" ht="14.25" customHeight="1" x14ac:dyDescent="0.35">
      <c r="A61" s="149" t="s">
        <v>2669</v>
      </c>
      <c r="B61" s="150"/>
      <c r="C61" s="151"/>
      <c r="D61" s="152"/>
      <c r="E61" s="153" t="str">
        <f>IF(ISBLANK(D61),"",INDEX(ΑΜΚ,MATCH(D61,Data!$F$2:$F$999,0),1))</f>
        <v/>
      </c>
      <c r="F61" s="152" t="str">
        <f t="shared" si="0"/>
        <v/>
      </c>
      <c r="G61" s="154"/>
    </row>
    <row r="62" spans="1:7" ht="14.25" customHeight="1" x14ac:dyDescent="0.35">
      <c r="A62" s="143" t="s">
        <v>2669</v>
      </c>
      <c r="B62" s="144"/>
      <c r="C62" s="145"/>
      <c r="D62" s="146"/>
      <c r="E62" s="147" t="str">
        <f>IF(ISBLANK(D62),"",INDEX(ΑΜΚ,MATCH(D62,Data!$F$2:$F$999,0),1))</f>
        <v/>
      </c>
      <c r="F62" s="146" t="str">
        <f t="shared" si="0"/>
        <v/>
      </c>
      <c r="G62" s="148"/>
    </row>
    <row r="63" spans="1:7" ht="14.25" customHeight="1" x14ac:dyDescent="0.35">
      <c r="A63" s="149" t="s">
        <v>2669</v>
      </c>
      <c r="B63" s="150"/>
      <c r="C63" s="151"/>
      <c r="D63" s="152"/>
      <c r="E63" s="153" t="str">
        <f>IF(ISBLANK(D63),"",INDEX(ΑΜΚ,MATCH(D63,Data!$F$2:$F$999,0),1))</f>
        <v/>
      </c>
      <c r="F63" s="152" t="str">
        <f t="shared" si="0"/>
        <v/>
      </c>
      <c r="G63" s="154"/>
    </row>
    <row r="64" spans="1:7" ht="14.25" customHeight="1" x14ac:dyDescent="0.35">
      <c r="A64" s="143" t="s">
        <v>2669</v>
      </c>
      <c r="B64" s="144"/>
      <c r="C64" s="145"/>
      <c r="D64" s="146"/>
      <c r="E64" s="147" t="str">
        <f>IF(ISBLANK(D64),"",INDEX(ΑΜΚ,MATCH(D64,Data!$F$2:$F$999,0),1))</f>
        <v/>
      </c>
      <c r="F64" s="146" t="str">
        <f t="shared" si="0"/>
        <v/>
      </c>
      <c r="G64" s="148"/>
    </row>
    <row r="65" spans="1:7" ht="14.25" customHeight="1" x14ac:dyDescent="0.35">
      <c r="A65" s="149" t="s">
        <v>2669</v>
      </c>
      <c r="B65" s="150"/>
      <c r="C65" s="151"/>
      <c r="D65" s="152"/>
      <c r="E65" s="153" t="str">
        <f>IF(ISBLANK(D65),"",INDEX(ΑΜΚ,MATCH(D65,Data!$F$2:$F$999,0),1))</f>
        <v/>
      </c>
      <c r="F65" s="152" t="str">
        <f t="shared" si="0"/>
        <v/>
      </c>
      <c r="G65" s="154"/>
    </row>
    <row r="66" spans="1:7" ht="14.25" customHeight="1" x14ac:dyDescent="0.35">
      <c r="A66" s="143" t="s">
        <v>2669</v>
      </c>
      <c r="B66" s="144"/>
      <c r="C66" s="145"/>
      <c r="D66" s="146"/>
      <c r="E66" s="147" t="str">
        <f>IF(ISBLANK(D66),"",INDEX(ΑΜΚ,MATCH(D66,Data!$F$2:$F$999,0),1))</f>
        <v/>
      </c>
      <c r="F66" s="146" t="str">
        <f t="shared" ref="F66:F129" si="1">IF(ISBLANK(C66),"",INDEX(ΚΩΔ_ΜΑΘΗΜ_ΑΙΣΘ_Γ3,MATCH(C66,ΜΑΘΗΜ_ΑΙΣΘ_Γ3,0)))</f>
        <v/>
      </c>
      <c r="G66" s="148"/>
    </row>
    <row r="67" spans="1:7" ht="14.25" customHeight="1" x14ac:dyDescent="0.35">
      <c r="A67" s="149" t="s">
        <v>2669</v>
      </c>
      <c r="B67" s="150"/>
      <c r="C67" s="151"/>
      <c r="D67" s="152"/>
      <c r="E67" s="153" t="str">
        <f>IF(ISBLANK(D67),"",INDEX(ΑΜΚ,MATCH(D67,Data!$F$2:$F$999,0),1))</f>
        <v/>
      </c>
      <c r="F67" s="152" t="str">
        <f t="shared" si="1"/>
        <v/>
      </c>
      <c r="G67" s="154"/>
    </row>
    <row r="68" spans="1:7" ht="14.25" customHeight="1" x14ac:dyDescent="0.35">
      <c r="A68" s="143" t="s">
        <v>2669</v>
      </c>
      <c r="B68" s="144"/>
      <c r="C68" s="145"/>
      <c r="D68" s="146"/>
      <c r="E68" s="147" t="str">
        <f>IF(ISBLANK(D68),"",INDEX(ΑΜΚ,MATCH(D68,Data!$F$2:$F$999,0),1))</f>
        <v/>
      </c>
      <c r="F68" s="146" t="str">
        <f t="shared" si="1"/>
        <v/>
      </c>
      <c r="G68" s="148"/>
    </row>
    <row r="69" spans="1:7" ht="14.25" customHeight="1" x14ac:dyDescent="0.35">
      <c r="A69" s="149" t="s">
        <v>2669</v>
      </c>
      <c r="B69" s="150"/>
      <c r="C69" s="151"/>
      <c r="D69" s="152"/>
      <c r="E69" s="153" t="str">
        <f>IF(ISBLANK(D69),"",INDEX(ΑΜΚ,MATCH(D69,Data!$F$2:$F$999,0),1))</f>
        <v/>
      </c>
      <c r="F69" s="152" t="str">
        <f t="shared" si="1"/>
        <v/>
      </c>
      <c r="G69" s="154"/>
    </row>
    <row r="70" spans="1:7" ht="14.25" customHeight="1" x14ac:dyDescent="0.35">
      <c r="A70" s="143" t="s">
        <v>2669</v>
      </c>
      <c r="B70" s="144"/>
      <c r="C70" s="145"/>
      <c r="D70" s="146"/>
      <c r="E70" s="147" t="str">
        <f>IF(ISBLANK(D70),"",INDEX(ΑΜΚ,MATCH(D70,Data!$F$2:$F$999,0),1))</f>
        <v/>
      </c>
      <c r="F70" s="146" t="str">
        <f t="shared" si="1"/>
        <v/>
      </c>
      <c r="G70" s="148"/>
    </row>
    <row r="71" spans="1:7" ht="14.25" customHeight="1" x14ac:dyDescent="0.35">
      <c r="A71" s="149" t="s">
        <v>2669</v>
      </c>
      <c r="B71" s="150"/>
      <c r="C71" s="151"/>
      <c r="D71" s="152"/>
      <c r="E71" s="153" t="str">
        <f>IF(ISBLANK(D71),"",INDEX(ΑΜΚ,MATCH(D71,Data!$F$2:$F$999,0),1))</f>
        <v/>
      </c>
      <c r="F71" s="152" t="str">
        <f t="shared" si="1"/>
        <v/>
      </c>
      <c r="G71" s="154"/>
    </row>
    <row r="72" spans="1:7" ht="14.25" customHeight="1" x14ac:dyDescent="0.35">
      <c r="A72" s="143" t="s">
        <v>2669</v>
      </c>
      <c r="B72" s="144"/>
      <c r="C72" s="145"/>
      <c r="D72" s="146"/>
      <c r="E72" s="147" t="str">
        <f>IF(ISBLANK(D72),"",INDEX(ΑΜΚ,MATCH(D72,Data!$F$2:$F$999,0),1))</f>
        <v/>
      </c>
      <c r="F72" s="146" t="str">
        <f t="shared" si="1"/>
        <v/>
      </c>
      <c r="G72" s="148"/>
    </row>
    <row r="73" spans="1:7" ht="14.25" customHeight="1" x14ac:dyDescent="0.35">
      <c r="A73" s="149" t="s">
        <v>2669</v>
      </c>
      <c r="B73" s="150"/>
      <c r="C73" s="151"/>
      <c r="D73" s="152"/>
      <c r="E73" s="153" t="str">
        <f>IF(ISBLANK(D73),"",INDEX(ΑΜΚ,MATCH(D73,Data!$F$2:$F$999,0),1))</f>
        <v/>
      </c>
      <c r="F73" s="152" t="str">
        <f t="shared" si="1"/>
        <v/>
      </c>
      <c r="G73" s="154"/>
    </row>
    <row r="74" spans="1:7" ht="14.25" customHeight="1" x14ac:dyDescent="0.35">
      <c r="A74" s="143" t="s">
        <v>2669</v>
      </c>
      <c r="B74" s="144"/>
      <c r="C74" s="145"/>
      <c r="D74" s="146"/>
      <c r="E74" s="147" t="str">
        <f>IF(ISBLANK(D74),"",INDEX(ΑΜΚ,MATCH(D74,Data!$F$2:$F$999,0),1))</f>
        <v/>
      </c>
      <c r="F74" s="146" t="str">
        <f t="shared" si="1"/>
        <v/>
      </c>
      <c r="G74" s="148"/>
    </row>
    <row r="75" spans="1:7" ht="14.25" customHeight="1" x14ac:dyDescent="0.35">
      <c r="A75" s="149" t="s">
        <v>2669</v>
      </c>
      <c r="B75" s="150"/>
      <c r="C75" s="151"/>
      <c r="D75" s="152"/>
      <c r="E75" s="153" t="str">
        <f>IF(ISBLANK(D75),"",INDEX(ΑΜΚ,MATCH(D75,Data!$F$2:$F$999,0),1))</f>
        <v/>
      </c>
      <c r="F75" s="152" t="str">
        <f t="shared" si="1"/>
        <v/>
      </c>
      <c r="G75" s="154"/>
    </row>
    <row r="76" spans="1:7" ht="14.25" customHeight="1" x14ac:dyDescent="0.35">
      <c r="A76" s="143" t="s">
        <v>2669</v>
      </c>
      <c r="B76" s="144"/>
      <c r="C76" s="145"/>
      <c r="D76" s="146"/>
      <c r="E76" s="147" t="str">
        <f>IF(ISBLANK(D76),"",INDEX(ΑΜΚ,MATCH(D76,Data!$F$2:$F$999,0),1))</f>
        <v/>
      </c>
      <c r="F76" s="146" t="str">
        <f t="shared" si="1"/>
        <v/>
      </c>
      <c r="G76" s="148"/>
    </row>
    <row r="77" spans="1:7" ht="14.25" customHeight="1" x14ac:dyDescent="0.35">
      <c r="A77" s="149" t="s">
        <v>2669</v>
      </c>
      <c r="B77" s="150"/>
      <c r="C77" s="151"/>
      <c r="D77" s="152"/>
      <c r="E77" s="153" t="str">
        <f>IF(ISBLANK(D77),"",INDEX(ΑΜΚ,MATCH(D77,Data!$F$2:$F$999,0),1))</f>
        <v/>
      </c>
      <c r="F77" s="152" t="str">
        <f t="shared" si="1"/>
        <v/>
      </c>
      <c r="G77" s="154"/>
    </row>
    <row r="78" spans="1:7" ht="14.25" customHeight="1" x14ac:dyDescent="0.35">
      <c r="A78" s="143" t="s">
        <v>2669</v>
      </c>
      <c r="B78" s="144"/>
      <c r="C78" s="145"/>
      <c r="D78" s="146"/>
      <c r="E78" s="147" t="str">
        <f>IF(ISBLANK(D78),"",INDEX(ΑΜΚ,MATCH(D78,Data!$F$2:$F$999,0),1))</f>
        <v/>
      </c>
      <c r="F78" s="146" t="str">
        <f t="shared" si="1"/>
        <v/>
      </c>
      <c r="G78" s="148"/>
    </row>
    <row r="79" spans="1:7" ht="14.25" customHeight="1" x14ac:dyDescent="0.35">
      <c r="A79" s="149" t="s">
        <v>2669</v>
      </c>
      <c r="B79" s="150"/>
      <c r="C79" s="151"/>
      <c r="D79" s="152"/>
      <c r="E79" s="153" t="str">
        <f>IF(ISBLANK(D79),"",INDEX(ΑΜΚ,MATCH(D79,Data!$F$2:$F$999,0),1))</f>
        <v/>
      </c>
      <c r="F79" s="152" t="str">
        <f t="shared" si="1"/>
        <v/>
      </c>
      <c r="G79" s="154"/>
    </row>
    <row r="80" spans="1:7" ht="14.25" customHeight="1" x14ac:dyDescent="0.35">
      <c r="A80" s="143" t="s">
        <v>2669</v>
      </c>
      <c r="B80" s="144"/>
      <c r="C80" s="145"/>
      <c r="D80" s="146"/>
      <c r="E80" s="147" t="str">
        <f>IF(ISBLANK(D80),"",INDEX(ΑΜΚ,MATCH(D80,Data!$F$2:$F$999,0),1))</f>
        <v/>
      </c>
      <c r="F80" s="146" t="str">
        <f t="shared" si="1"/>
        <v/>
      </c>
      <c r="G80" s="148"/>
    </row>
    <row r="81" spans="1:7" ht="14.25" customHeight="1" x14ac:dyDescent="0.35">
      <c r="A81" s="149" t="s">
        <v>2669</v>
      </c>
      <c r="B81" s="150"/>
      <c r="C81" s="151"/>
      <c r="D81" s="152"/>
      <c r="E81" s="153" t="str">
        <f>IF(ISBLANK(D81),"",INDEX(ΑΜΚ,MATCH(D81,Data!$F$2:$F$999,0),1))</f>
        <v/>
      </c>
      <c r="F81" s="152" t="str">
        <f t="shared" si="1"/>
        <v/>
      </c>
      <c r="G81" s="154"/>
    </row>
    <row r="82" spans="1:7" ht="14.25" customHeight="1" x14ac:dyDescent="0.35">
      <c r="A82" s="143" t="s">
        <v>2669</v>
      </c>
      <c r="B82" s="144"/>
      <c r="C82" s="145"/>
      <c r="D82" s="146"/>
      <c r="E82" s="147" t="str">
        <f>IF(ISBLANK(D82),"",INDEX(ΑΜΚ,MATCH(D82,Data!$F$2:$F$999,0),1))</f>
        <v/>
      </c>
      <c r="F82" s="146" t="str">
        <f t="shared" si="1"/>
        <v/>
      </c>
      <c r="G82" s="148"/>
    </row>
    <row r="83" spans="1:7" ht="14.25" customHeight="1" x14ac:dyDescent="0.35">
      <c r="A83" s="149" t="s">
        <v>2669</v>
      </c>
      <c r="B83" s="150"/>
      <c r="C83" s="151"/>
      <c r="D83" s="152"/>
      <c r="E83" s="153" t="str">
        <f>IF(ISBLANK(D83),"",INDEX(ΑΜΚ,MATCH(D83,Data!$F$2:$F$999,0),1))</f>
        <v/>
      </c>
      <c r="F83" s="152" t="str">
        <f t="shared" si="1"/>
        <v/>
      </c>
      <c r="G83" s="154"/>
    </row>
    <row r="84" spans="1:7" ht="14.25" customHeight="1" x14ac:dyDescent="0.35">
      <c r="A84" s="143" t="s">
        <v>2669</v>
      </c>
      <c r="B84" s="144"/>
      <c r="C84" s="145"/>
      <c r="D84" s="146"/>
      <c r="E84" s="147" t="str">
        <f>IF(ISBLANK(D84),"",INDEX(ΑΜΚ,MATCH(D84,Data!$F$2:$F$999,0),1))</f>
        <v/>
      </c>
      <c r="F84" s="146" t="str">
        <f t="shared" si="1"/>
        <v/>
      </c>
      <c r="G84" s="148"/>
    </row>
    <row r="85" spans="1:7" ht="14.25" customHeight="1" x14ac:dyDescent="0.35">
      <c r="A85" s="149" t="s">
        <v>2669</v>
      </c>
      <c r="B85" s="150"/>
      <c r="C85" s="151"/>
      <c r="D85" s="152"/>
      <c r="E85" s="153" t="str">
        <f>IF(ISBLANK(D85),"",INDEX(ΑΜΚ,MATCH(D85,Data!$F$2:$F$999,0),1))</f>
        <v/>
      </c>
      <c r="F85" s="152" t="str">
        <f t="shared" si="1"/>
        <v/>
      </c>
      <c r="G85" s="154"/>
    </row>
    <row r="86" spans="1:7" ht="14.25" customHeight="1" x14ac:dyDescent="0.35">
      <c r="A86" s="143" t="s">
        <v>2669</v>
      </c>
      <c r="B86" s="144"/>
      <c r="C86" s="145"/>
      <c r="D86" s="146"/>
      <c r="E86" s="147" t="str">
        <f>IF(ISBLANK(D86),"",INDEX(ΑΜΚ,MATCH(D86,Data!$F$2:$F$999,0),1))</f>
        <v/>
      </c>
      <c r="F86" s="146" t="str">
        <f t="shared" si="1"/>
        <v/>
      </c>
      <c r="G86" s="148"/>
    </row>
    <row r="87" spans="1:7" ht="14.25" customHeight="1" x14ac:dyDescent="0.35">
      <c r="A87" s="149" t="s">
        <v>2669</v>
      </c>
      <c r="B87" s="150"/>
      <c r="C87" s="151"/>
      <c r="D87" s="152"/>
      <c r="E87" s="153" t="str">
        <f>IF(ISBLANK(D87),"",INDEX(ΑΜΚ,MATCH(D87,Data!$F$2:$F$999,0),1))</f>
        <v/>
      </c>
      <c r="F87" s="152" t="str">
        <f t="shared" si="1"/>
        <v/>
      </c>
      <c r="G87" s="154"/>
    </row>
    <row r="88" spans="1:7" ht="14.25" customHeight="1" x14ac:dyDescent="0.35">
      <c r="A88" s="143" t="s">
        <v>2669</v>
      </c>
      <c r="B88" s="144"/>
      <c r="C88" s="145"/>
      <c r="D88" s="146"/>
      <c r="E88" s="147" t="str">
        <f>IF(ISBLANK(D88),"",INDEX(ΑΜΚ,MATCH(D88,Data!$F$2:$F$999,0),1))</f>
        <v/>
      </c>
      <c r="F88" s="146" t="str">
        <f t="shared" si="1"/>
        <v/>
      </c>
      <c r="G88" s="148"/>
    </row>
    <row r="89" spans="1:7" ht="14.25" customHeight="1" x14ac:dyDescent="0.35">
      <c r="A89" s="149" t="s">
        <v>2669</v>
      </c>
      <c r="B89" s="150"/>
      <c r="C89" s="151"/>
      <c r="D89" s="152"/>
      <c r="E89" s="153" t="str">
        <f>IF(ISBLANK(D89),"",INDEX(ΑΜΚ,MATCH(D89,Data!$F$2:$F$999,0),1))</f>
        <v/>
      </c>
      <c r="F89" s="152" t="str">
        <f t="shared" si="1"/>
        <v/>
      </c>
      <c r="G89" s="154"/>
    </row>
    <row r="90" spans="1:7" ht="14.25" customHeight="1" x14ac:dyDescent="0.35">
      <c r="A90" s="143" t="s">
        <v>2669</v>
      </c>
      <c r="B90" s="144"/>
      <c r="C90" s="145"/>
      <c r="D90" s="146"/>
      <c r="E90" s="147" t="str">
        <f>IF(ISBLANK(D90),"",INDEX(ΑΜΚ,MATCH(D90,Data!$F$2:$F$999,0),1))</f>
        <v/>
      </c>
      <c r="F90" s="146" t="str">
        <f t="shared" si="1"/>
        <v/>
      </c>
      <c r="G90" s="148"/>
    </row>
    <row r="91" spans="1:7" ht="14.25" customHeight="1" x14ac:dyDescent="0.35">
      <c r="A91" s="149" t="s">
        <v>2669</v>
      </c>
      <c r="B91" s="150"/>
      <c r="C91" s="151"/>
      <c r="D91" s="152"/>
      <c r="E91" s="153" t="str">
        <f>IF(ISBLANK(D91),"",INDEX(ΑΜΚ,MATCH(D91,Data!$F$2:$F$999,0),1))</f>
        <v/>
      </c>
      <c r="F91" s="152" t="str">
        <f t="shared" si="1"/>
        <v/>
      </c>
      <c r="G91" s="154"/>
    </row>
    <row r="92" spans="1:7" ht="14.25" customHeight="1" x14ac:dyDescent="0.35">
      <c r="A92" s="143" t="s">
        <v>2669</v>
      </c>
      <c r="B92" s="144"/>
      <c r="C92" s="145"/>
      <c r="D92" s="146"/>
      <c r="E92" s="147" t="str">
        <f>IF(ISBLANK(D92),"",INDEX(ΑΜΚ,MATCH(D92,Data!$F$2:$F$999,0),1))</f>
        <v/>
      </c>
      <c r="F92" s="146" t="str">
        <f t="shared" si="1"/>
        <v/>
      </c>
      <c r="G92" s="148"/>
    </row>
    <row r="93" spans="1:7" ht="14.25" customHeight="1" x14ac:dyDescent="0.35">
      <c r="A93" s="149" t="s">
        <v>2669</v>
      </c>
      <c r="B93" s="150"/>
      <c r="C93" s="151"/>
      <c r="D93" s="152"/>
      <c r="E93" s="153" t="str">
        <f>IF(ISBLANK(D93),"",INDEX(ΑΜΚ,MATCH(D93,Data!$F$2:$F$999,0),1))</f>
        <v/>
      </c>
      <c r="F93" s="152" t="str">
        <f t="shared" si="1"/>
        <v/>
      </c>
      <c r="G93" s="154"/>
    </row>
    <row r="94" spans="1:7" ht="14.25" customHeight="1" x14ac:dyDescent="0.35">
      <c r="A94" s="143" t="s">
        <v>2669</v>
      </c>
      <c r="B94" s="144"/>
      <c r="C94" s="145"/>
      <c r="D94" s="146"/>
      <c r="E94" s="147" t="str">
        <f>IF(ISBLANK(D94),"",INDEX(ΑΜΚ,MATCH(D94,Data!$F$2:$F$999,0),1))</f>
        <v/>
      </c>
      <c r="F94" s="146" t="str">
        <f t="shared" si="1"/>
        <v/>
      </c>
      <c r="G94" s="148"/>
    </row>
    <row r="95" spans="1:7" ht="14.25" customHeight="1" x14ac:dyDescent="0.35">
      <c r="A95" s="149" t="s">
        <v>2669</v>
      </c>
      <c r="B95" s="150"/>
      <c r="C95" s="151"/>
      <c r="D95" s="152"/>
      <c r="E95" s="153" t="str">
        <f>IF(ISBLANK(D95),"",INDEX(ΑΜΚ,MATCH(D95,Data!$F$2:$F$999,0),1))</f>
        <v/>
      </c>
      <c r="F95" s="152" t="str">
        <f t="shared" si="1"/>
        <v/>
      </c>
      <c r="G95" s="154"/>
    </row>
    <row r="96" spans="1:7" ht="14.25" customHeight="1" x14ac:dyDescent="0.35">
      <c r="A96" s="143" t="s">
        <v>2669</v>
      </c>
      <c r="B96" s="144"/>
      <c r="C96" s="145"/>
      <c r="D96" s="146"/>
      <c r="E96" s="147" t="str">
        <f>IF(ISBLANK(D96),"",INDEX(ΑΜΚ,MATCH(D96,Data!$F$2:$F$999,0),1))</f>
        <v/>
      </c>
      <c r="F96" s="146" t="str">
        <f t="shared" si="1"/>
        <v/>
      </c>
      <c r="G96" s="148"/>
    </row>
    <row r="97" spans="1:7" ht="14.25" customHeight="1" x14ac:dyDescent="0.35">
      <c r="A97" s="149" t="s">
        <v>2669</v>
      </c>
      <c r="B97" s="150"/>
      <c r="C97" s="151"/>
      <c r="D97" s="152"/>
      <c r="E97" s="153" t="str">
        <f>IF(ISBLANK(D97),"",INDEX(ΑΜΚ,MATCH(D97,Data!$F$2:$F$999,0),1))</f>
        <v/>
      </c>
      <c r="F97" s="152" t="str">
        <f t="shared" si="1"/>
        <v/>
      </c>
      <c r="G97" s="154"/>
    </row>
    <row r="98" spans="1:7" ht="14.25" customHeight="1" x14ac:dyDescent="0.35">
      <c r="A98" s="143" t="s">
        <v>2669</v>
      </c>
      <c r="B98" s="144"/>
      <c r="C98" s="145"/>
      <c r="D98" s="146"/>
      <c r="E98" s="147" t="str">
        <f>IF(ISBLANK(D98),"",INDEX(ΑΜΚ,MATCH(D98,Data!$F$2:$F$999,0),1))</f>
        <v/>
      </c>
      <c r="F98" s="146" t="str">
        <f t="shared" si="1"/>
        <v/>
      </c>
      <c r="G98" s="148"/>
    </row>
    <row r="99" spans="1:7" ht="14.25" customHeight="1" x14ac:dyDescent="0.35">
      <c r="A99" s="149" t="s">
        <v>2669</v>
      </c>
      <c r="B99" s="150"/>
      <c r="C99" s="151"/>
      <c r="D99" s="152"/>
      <c r="E99" s="153" t="str">
        <f>IF(ISBLANK(D99),"",INDEX(ΑΜΚ,MATCH(D99,Data!$F$2:$F$999,0),1))</f>
        <v/>
      </c>
      <c r="F99" s="152" t="str">
        <f t="shared" si="1"/>
        <v/>
      </c>
      <c r="G99" s="154"/>
    </row>
    <row r="100" spans="1:7" ht="14.25" customHeight="1" x14ac:dyDescent="0.35">
      <c r="A100" s="143" t="s">
        <v>2669</v>
      </c>
      <c r="B100" s="144"/>
      <c r="C100" s="145"/>
      <c r="D100" s="146"/>
      <c r="E100" s="147" t="str">
        <f>IF(ISBLANK(D100),"",INDEX(ΑΜΚ,MATCH(D100,Data!$F$2:$F$999,0),1))</f>
        <v/>
      </c>
      <c r="F100" s="146" t="str">
        <f t="shared" si="1"/>
        <v/>
      </c>
      <c r="G100" s="148"/>
    </row>
    <row r="101" spans="1:7" ht="14.25" customHeight="1" x14ac:dyDescent="0.35">
      <c r="A101" s="149" t="s">
        <v>2669</v>
      </c>
      <c r="B101" s="150"/>
      <c r="C101" s="151"/>
      <c r="D101" s="152"/>
      <c r="E101" s="153" t="str">
        <f>IF(ISBLANK(D101),"",INDEX(ΑΜΚ,MATCH(D101,Data!$F$2:$F$999,0),1))</f>
        <v/>
      </c>
      <c r="F101" s="152" t="str">
        <f t="shared" si="1"/>
        <v/>
      </c>
      <c r="G101" s="154"/>
    </row>
    <row r="102" spans="1:7" ht="14.25" customHeight="1" x14ac:dyDescent="0.35">
      <c r="A102" s="143" t="s">
        <v>2669</v>
      </c>
      <c r="B102" s="144"/>
      <c r="C102" s="145"/>
      <c r="D102" s="146"/>
      <c r="E102" s="147" t="str">
        <f>IF(ISBLANK(D102),"",INDEX(ΑΜΚ,MATCH(D102,Data!$F$2:$F$999,0),1))</f>
        <v/>
      </c>
      <c r="F102" s="146" t="str">
        <f t="shared" si="1"/>
        <v/>
      </c>
      <c r="G102" s="148"/>
    </row>
    <row r="103" spans="1:7" ht="14.25" customHeight="1" x14ac:dyDescent="0.35">
      <c r="A103" s="149" t="s">
        <v>2669</v>
      </c>
      <c r="B103" s="150"/>
      <c r="C103" s="151"/>
      <c r="D103" s="152"/>
      <c r="E103" s="153" t="str">
        <f>IF(ISBLANK(D103),"",INDEX(ΑΜΚ,MATCH(D103,Data!$F$2:$F$999,0),1))</f>
        <v/>
      </c>
      <c r="F103" s="152" t="str">
        <f t="shared" si="1"/>
        <v/>
      </c>
      <c r="G103" s="154"/>
    </row>
    <row r="104" spans="1:7" ht="14.25" customHeight="1" x14ac:dyDescent="0.35">
      <c r="A104" s="143" t="s">
        <v>2669</v>
      </c>
      <c r="B104" s="144"/>
      <c r="C104" s="145"/>
      <c r="D104" s="146"/>
      <c r="E104" s="147" t="str">
        <f>IF(ISBLANK(D104),"",INDEX(ΑΜΚ,MATCH(D104,Data!$F$2:$F$999,0),1))</f>
        <v/>
      </c>
      <c r="F104" s="146" t="str">
        <f t="shared" si="1"/>
        <v/>
      </c>
      <c r="G104" s="148"/>
    </row>
    <row r="105" spans="1:7" ht="14.25" customHeight="1" x14ac:dyDescent="0.35">
      <c r="A105" s="149" t="s">
        <v>2669</v>
      </c>
      <c r="B105" s="150"/>
      <c r="C105" s="151"/>
      <c r="D105" s="152"/>
      <c r="E105" s="153" t="str">
        <f>IF(ISBLANK(D105),"",INDEX(ΑΜΚ,MATCH(D105,Data!$F$2:$F$999,0),1))</f>
        <v/>
      </c>
      <c r="F105" s="152" t="str">
        <f t="shared" si="1"/>
        <v/>
      </c>
      <c r="G105" s="154"/>
    </row>
    <row r="106" spans="1:7" ht="14.25" customHeight="1" x14ac:dyDescent="0.35">
      <c r="A106" s="143" t="s">
        <v>2669</v>
      </c>
      <c r="B106" s="144"/>
      <c r="C106" s="145"/>
      <c r="D106" s="146"/>
      <c r="E106" s="147" t="str">
        <f>IF(ISBLANK(D106),"",INDEX(ΑΜΚ,MATCH(D106,Data!$F$2:$F$999,0),1))</f>
        <v/>
      </c>
      <c r="F106" s="146" t="str">
        <f t="shared" si="1"/>
        <v/>
      </c>
      <c r="G106" s="148"/>
    </row>
    <row r="107" spans="1:7" ht="14.25" customHeight="1" x14ac:dyDescent="0.35">
      <c r="A107" s="149" t="s">
        <v>2669</v>
      </c>
      <c r="B107" s="150"/>
      <c r="C107" s="151"/>
      <c r="D107" s="152"/>
      <c r="E107" s="153" t="str">
        <f>IF(ISBLANK(D107),"",INDEX(ΑΜΚ,MATCH(D107,Data!$F$2:$F$999,0),1))</f>
        <v/>
      </c>
      <c r="F107" s="152" t="str">
        <f t="shared" si="1"/>
        <v/>
      </c>
      <c r="G107" s="154"/>
    </row>
    <row r="108" spans="1:7" ht="14.25" customHeight="1" x14ac:dyDescent="0.35">
      <c r="A108" s="143" t="s">
        <v>2669</v>
      </c>
      <c r="B108" s="144"/>
      <c r="C108" s="145"/>
      <c r="D108" s="146"/>
      <c r="E108" s="147" t="str">
        <f>IF(ISBLANK(D108),"",INDEX(ΑΜΚ,MATCH(D108,Data!$F$2:$F$999,0),1))</f>
        <v/>
      </c>
      <c r="F108" s="146" t="str">
        <f t="shared" si="1"/>
        <v/>
      </c>
      <c r="G108" s="148"/>
    </row>
    <row r="109" spans="1:7" ht="14.25" customHeight="1" x14ac:dyDescent="0.35">
      <c r="A109" s="149" t="s">
        <v>2669</v>
      </c>
      <c r="B109" s="150"/>
      <c r="C109" s="151"/>
      <c r="D109" s="152"/>
      <c r="E109" s="153" t="str">
        <f>IF(ISBLANK(D109),"",INDEX(ΑΜΚ,MATCH(D109,Data!$F$2:$F$999,0),1))</f>
        <v/>
      </c>
      <c r="F109" s="152" t="str">
        <f t="shared" si="1"/>
        <v/>
      </c>
      <c r="G109" s="154"/>
    </row>
    <row r="110" spans="1:7" ht="14.25" customHeight="1" x14ac:dyDescent="0.35">
      <c r="A110" s="143" t="s">
        <v>2669</v>
      </c>
      <c r="B110" s="144"/>
      <c r="C110" s="145"/>
      <c r="D110" s="146"/>
      <c r="E110" s="147" t="str">
        <f>IF(ISBLANK(D110),"",INDEX(ΑΜΚ,MATCH(D110,Data!$F$2:$F$999,0),1))</f>
        <v/>
      </c>
      <c r="F110" s="146" t="str">
        <f t="shared" si="1"/>
        <v/>
      </c>
      <c r="G110" s="148"/>
    </row>
    <row r="111" spans="1:7" ht="14.25" customHeight="1" x14ac:dyDescent="0.35">
      <c r="A111" s="149" t="s">
        <v>2669</v>
      </c>
      <c r="B111" s="150"/>
      <c r="C111" s="151"/>
      <c r="D111" s="152"/>
      <c r="E111" s="153" t="str">
        <f>IF(ISBLANK(D111),"",INDEX(ΑΜΚ,MATCH(D111,Data!$F$2:$F$999,0),1))</f>
        <v/>
      </c>
      <c r="F111" s="152" t="str">
        <f t="shared" si="1"/>
        <v/>
      </c>
      <c r="G111" s="154"/>
    </row>
    <row r="112" spans="1:7" ht="14.25" customHeight="1" x14ac:dyDescent="0.35">
      <c r="A112" s="143" t="s">
        <v>2669</v>
      </c>
      <c r="B112" s="144"/>
      <c r="C112" s="145"/>
      <c r="D112" s="146"/>
      <c r="E112" s="147" t="str">
        <f>IF(ISBLANK(D112),"",INDEX(ΑΜΚ,MATCH(D112,Data!$F$2:$F$999,0),1))</f>
        <v/>
      </c>
      <c r="F112" s="146" t="str">
        <f t="shared" si="1"/>
        <v/>
      </c>
      <c r="G112" s="148"/>
    </row>
    <row r="113" spans="1:7" ht="14.25" customHeight="1" x14ac:dyDescent="0.35">
      <c r="A113" s="149" t="s">
        <v>2669</v>
      </c>
      <c r="B113" s="150"/>
      <c r="C113" s="151"/>
      <c r="D113" s="152"/>
      <c r="E113" s="153" t="str">
        <f>IF(ISBLANK(D113),"",INDEX(ΑΜΚ,MATCH(D113,Data!$F$2:$F$999,0),1))</f>
        <v/>
      </c>
      <c r="F113" s="152" t="str">
        <f t="shared" si="1"/>
        <v/>
      </c>
      <c r="G113" s="154"/>
    </row>
    <row r="114" spans="1:7" ht="14.25" customHeight="1" x14ac:dyDescent="0.35">
      <c r="A114" s="143" t="s">
        <v>2669</v>
      </c>
      <c r="B114" s="144"/>
      <c r="C114" s="145"/>
      <c r="D114" s="146"/>
      <c r="E114" s="147" t="str">
        <f>IF(ISBLANK(D114),"",INDEX(ΑΜΚ,MATCH(D114,Data!$F$2:$F$999,0),1))</f>
        <v/>
      </c>
      <c r="F114" s="146" t="str">
        <f t="shared" si="1"/>
        <v/>
      </c>
      <c r="G114" s="148"/>
    </row>
    <row r="115" spans="1:7" ht="14.25" customHeight="1" x14ac:dyDescent="0.35">
      <c r="A115" s="149" t="s">
        <v>2669</v>
      </c>
      <c r="B115" s="150"/>
      <c r="C115" s="151"/>
      <c r="D115" s="152"/>
      <c r="E115" s="153" t="str">
        <f>IF(ISBLANK(D115),"",INDEX(ΑΜΚ,MATCH(D115,Data!$F$2:$F$999,0),1))</f>
        <v/>
      </c>
      <c r="F115" s="152" t="str">
        <f t="shared" si="1"/>
        <v/>
      </c>
      <c r="G115" s="154"/>
    </row>
    <row r="116" spans="1:7" ht="14.25" customHeight="1" x14ac:dyDescent="0.35">
      <c r="A116" s="143" t="s">
        <v>2669</v>
      </c>
      <c r="B116" s="144"/>
      <c r="C116" s="145"/>
      <c r="D116" s="146"/>
      <c r="E116" s="147" t="str">
        <f>IF(ISBLANK(D116),"",INDEX(ΑΜΚ,MATCH(D116,Data!$F$2:$F$999,0),1))</f>
        <v/>
      </c>
      <c r="F116" s="146" t="str">
        <f t="shared" si="1"/>
        <v/>
      </c>
      <c r="G116" s="148"/>
    </row>
    <row r="117" spans="1:7" ht="14.25" customHeight="1" x14ac:dyDescent="0.35">
      <c r="A117" s="149" t="s">
        <v>2669</v>
      </c>
      <c r="B117" s="150"/>
      <c r="C117" s="151"/>
      <c r="D117" s="152"/>
      <c r="E117" s="153" t="str">
        <f>IF(ISBLANK(D117),"",INDEX(ΑΜΚ,MATCH(D117,Data!$F$2:$F$999,0),1))</f>
        <v/>
      </c>
      <c r="F117" s="152" t="str">
        <f t="shared" si="1"/>
        <v/>
      </c>
      <c r="G117" s="154"/>
    </row>
    <row r="118" spans="1:7" ht="14.25" customHeight="1" x14ac:dyDescent="0.35">
      <c r="A118" s="143" t="s">
        <v>2669</v>
      </c>
      <c r="B118" s="144"/>
      <c r="C118" s="145"/>
      <c r="D118" s="146"/>
      <c r="E118" s="147" t="str">
        <f>IF(ISBLANK(D118),"",INDEX(ΑΜΚ,MATCH(D118,Data!$F$2:$F$999,0),1))</f>
        <v/>
      </c>
      <c r="F118" s="146" t="str">
        <f t="shared" si="1"/>
        <v/>
      </c>
      <c r="G118" s="148"/>
    </row>
    <row r="119" spans="1:7" ht="14.25" customHeight="1" x14ac:dyDescent="0.35">
      <c r="A119" s="149" t="s">
        <v>2669</v>
      </c>
      <c r="B119" s="150"/>
      <c r="C119" s="151"/>
      <c r="D119" s="152"/>
      <c r="E119" s="153" t="str">
        <f>IF(ISBLANK(D119),"",INDEX(ΑΜΚ,MATCH(D119,Data!$F$2:$F$999,0),1))</f>
        <v/>
      </c>
      <c r="F119" s="152" t="str">
        <f t="shared" si="1"/>
        <v/>
      </c>
      <c r="G119" s="154"/>
    </row>
    <row r="120" spans="1:7" ht="14.25" customHeight="1" x14ac:dyDescent="0.35">
      <c r="A120" s="143" t="s">
        <v>2669</v>
      </c>
      <c r="B120" s="144"/>
      <c r="C120" s="145"/>
      <c r="D120" s="146"/>
      <c r="E120" s="147" t="str">
        <f>IF(ISBLANK(D120),"",INDEX(ΑΜΚ,MATCH(D120,Data!$F$2:$F$999,0),1))</f>
        <v/>
      </c>
      <c r="F120" s="146" t="str">
        <f t="shared" si="1"/>
        <v/>
      </c>
      <c r="G120" s="148"/>
    </row>
    <row r="121" spans="1:7" ht="14.25" customHeight="1" x14ac:dyDescent="0.35">
      <c r="A121" s="149" t="s">
        <v>2669</v>
      </c>
      <c r="B121" s="150"/>
      <c r="C121" s="151"/>
      <c r="D121" s="152"/>
      <c r="E121" s="153" t="str">
        <f>IF(ISBLANK(D121),"",INDEX(ΑΜΚ,MATCH(D121,Data!$F$2:$F$999,0),1))</f>
        <v/>
      </c>
      <c r="F121" s="152" t="str">
        <f t="shared" si="1"/>
        <v/>
      </c>
      <c r="G121" s="154"/>
    </row>
    <row r="122" spans="1:7" ht="14.25" customHeight="1" x14ac:dyDescent="0.35">
      <c r="A122" s="143" t="s">
        <v>2669</v>
      </c>
      <c r="B122" s="144"/>
      <c r="C122" s="145"/>
      <c r="D122" s="146"/>
      <c r="E122" s="147" t="str">
        <f>IF(ISBLANK(D122),"",INDEX(ΑΜΚ,MATCH(D122,Data!$F$2:$F$999,0),1))</f>
        <v/>
      </c>
      <c r="F122" s="146" t="str">
        <f t="shared" si="1"/>
        <v/>
      </c>
      <c r="G122" s="148"/>
    </row>
    <row r="123" spans="1:7" ht="14.25" customHeight="1" x14ac:dyDescent="0.35">
      <c r="A123" s="149" t="s">
        <v>2669</v>
      </c>
      <c r="B123" s="150"/>
      <c r="C123" s="151"/>
      <c r="D123" s="152"/>
      <c r="E123" s="153" t="str">
        <f>IF(ISBLANK(D123),"",INDEX(ΑΜΚ,MATCH(D123,Data!$F$2:$F$999,0),1))</f>
        <v/>
      </c>
      <c r="F123" s="152" t="str">
        <f t="shared" si="1"/>
        <v/>
      </c>
      <c r="G123" s="154"/>
    </row>
    <row r="124" spans="1:7" ht="14.25" customHeight="1" x14ac:dyDescent="0.35">
      <c r="A124" s="143" t="s">
        <v>2669</v>
      </c>
      <c r="B124" s="144"/>
      <c r="C124" s="145"/>
      <c r="D124" s="146"/>
      <c r="E124" s="147" t="str">
        <f>IF(ISBLANK(D124),"",INDEX(ΑΜΚ,MATCH(D124,Data!$F$2:$F$999,0),1))</f>
        <v/>
      </c>
      <c r="F124" s="146" t="str">
        <f t="shared" si="1"/>
        <v/>
      </c>
      <c r="G124" s="148"/>
    </row>
    <row r="125" spans="1:7" ht="14.25" customHeight="1" x14ac:dyDescent="0.35">
      <c r="A125" s="149" t="s">
        <v>2669</v>
      </c>
      <c r="B125" s="150"/>
      <c r="C125" s="151"/>
      <c r="D125" s="152"/>
      <c r="E125" s="153" t="str">
        <f>IF(ISBLANK(D125),"",INDEX(ΑΜΚ,MATCH(D125,Data!$F$2:$F$999,0),1))</f>
        <v/>
      </c>
      <c r="F125" s="152" t="str">
        <f t="shared" si="1"/>
        <v/>
      </c>
      <c r="G125" s="154"/>
    </row>
    <row r="126" spans="1:7" ht="14.25" customHeight="1" x14ac:dyDescent="0.35">
      <c r="A126" s="143" t="s">
        <v>2669</v>
      </c>
      <c r="B126" s="144"/>
      <c r="C126" s="145"/>
      <c r="D126" s="146"/>
      <c r="E126" s="147" t="str">
        <f>IF(ISBLANK(D126),"",INDEX(ΑΜΚ,MATCH(D126,Data!$F$2:$F$999,0),1))</f>
        <v/>
      </c>
      <c r="F126" s="146" t="str">
        <f t="shared" si="1"/>
        <v/>
      </c>
      <c r="G126" s="148"/>
    </row>
    <row r="127" spans="1:7" ht="14.25" customHeight="1" x14ac:dyDescent="0.35">
      <c r="A127" s="149" t="s">
        <v>2669</v>
      </c>
      <c r="B127" s="150"/>
      <c r="C127" s="151"/>
      <c r="D127" s="152"/>
      <c r="E127" s="153" t="str">
        <f>IF(ISBLANK(D127),"",INDEX(ΑΜΚ,MATCH(D127,Data!$F$2:$F$999,0),1))</f>
        <v/>
      </c>
      <c r="F127" s="152" t="str">
        <f t="shared" si="1"/>
        <v/>
      </c>
      <c r="G127" s="154"/>
    </row>
    <row r="128" spans="1:7" ht="14.25" customHeight="1" x14ac:dyDescent="0.35">
      <c r="A128" s="143" t="s">
        <v>2669</v>
      </c>
      <c r="B128" s="144"/>
      <c r="C128" s="145"/>
      <c r="D128" s="146"/>
      <c r="E128" s="147" t="str">
        <f>IF(ISBLANK(D128),"",INDEX(ΑΜΚ,MATCH(D128,Data!$F$2:$F$999,0),1))</f>
        <v/>
      </c>
      <c r="F128" s="146" t="str">
        <f t="shared" si="1"/>
        <v/>
      </c>
      <c r="G128" s="148"/>
    </row>
    <row r="129" spans="1:7" ht="14.25" customHeight="1" x14ac:dyDescent="0.35">
      <c r="A129" s="149" t="s">
        <v>2669</v>
      </c>
      <c r="B129" s="150"/>
      <c r="C129" s="151"/>
      <c r="D129" s="152"/>
      <c r="E129" s="153" t="str">
        <f>IF(ISBLANK(D129),"",INDEX(ΑΜΚ,MATCH(D129,Data!$F$2:$F$999,0),1))</f>
        <v/>
      </c>
      <c r="F129" s="152" t="str">
        <f t="shared" si="1"/>
        <v/>
      </c>
      <c r="G129" s="154"/>
    </row>
    <row r="130" spans="1:7" ht="14.25" customHeight="1" x14ac:dyDescent="0.35">
      <c r="A130" s="143" t="s">
        <v>2669</v>
      </c>
      <c r="B130" s="144"/>
      <c r="C130" s="145"/>
      <c r="D130" s="146"/>
      <c r="E130" s="147" t="str">
        <f>IF(ISBLANK(D130),"",INDEX(ΑΜΚ,MATCH(D130,Data!$F$2:$F$999,0),1))</f>
        <v/>
      </c>
      <c r="F130" s="146" t="str">
        <f t="shared" ref="F130:F193" si="2">IF(ISBLANK(C130),"",INDEX(ΚΩΔ_ΜΑΘΗΜ_ΑΙΣΘ_Γ3,MATCH(C130,ΜΑΘΗΜ_ΑΙΣΘ_Γ3,0)))</f>
        <v/>
      </c>
      <c r="G130" s="148"/>
    </row>
    <row r="131" spans="1:7" ht="14.25" customHeight="1" x14ac:dyDescent="0.35">
      <c r="A131" s="149" t="s">
        <v>2669</v>
      </c>
      <c r="B131" s="150"/>
      <c r="C131" s="151"/>
      <c r="D131" s="152"/>
      <c r="E131" s="153" t="str">
        <f>IF(ISBLANK(D131),"",INDEX(ΑΜΚ,MATCH(D131,Data!$F$2:$F$999,0),1))</f>
        <v/>
      </c>
      <c r="F131" s="152" t="str">
        <f t="shared" si="2"/>
        <v/>
      </c>
      <c r="G131" s="154"/>
    </row>
    <row r="132" spans="1:7" ht="14.25" customHeight="1" x14ac:dyDescent="0.35">
      <c r="A132" s="143" t="s">
        <v>2669</v>
      </c>
      <c r="B132" s="144"/>
      <c r="C132" s="145"/>
      <c r="D132" s="146"/>
      <c r="E132" s="147" t="str">
        <f>IF(ISBLANK(D132),"",INDEX(ΑΜΚ,MATCH(D132,Data!$F$2:$F$999,0),1))</f>
        <v/>
      </c>
      <c r="F132" s="146" t="str">
        <f t="shared" si="2"/>
        <v/>
      </c>
      <c r="G132" s="148"/>
    </row>
    <row r="133" spans="1:7" ht="14.25" customHeight="1" x14ac:dyDescent="0.35">
      <c r="A133" s="149" t="s">
        <v>2669</v>
      </c>
      <c r="B133" s="150"/>
      <c r="C133" s="151"/>
      <c r="D133" s="152"/>
      <c r="E133" s="153" t="str">
        <f>IF(ISBLANK(D133),"",INDEX(ΑΜΚ,MATCH(D133,Data!$F$2:$F$999,0),1))</f>
        <v/>
      </c>
      <c r="F133" s="152" t="str">
        <f t="shared" si="2"/>
        <v/>
      </c>
      <c r="G133" s="154"/>
    </row>
    <row r="134" spans="1:7" ht="14.25" customHeight="1" x14ac:dyDescent="0.35">
      <c r="A134" s="143" t="s">
        <v>2669</v>
      </c>
      <c r="B134" s="144"/>
      <c r="C134" s="145"/>
      <c r="D134" s="146"/>
      <c r="E134" s="147" t="str">
        <f>IF(ISBLANK(D134),"",INDEX(ΑΜΚ,MATCH(D134,Data!$F$2:$F$999,0),1))</f>
        <v/>
      </c>
      <c r="F134" s="146" t="str">
        <f t="shared" si="2"/>
        <v/>
      </c>
      <c r="G134" s="148"/>
    </row>
    <row r="135" spans="1:7" ht="14.25" customHeight="1" x14ac:dyDescent="0.35">
      <c r="A135" s="149" t="s">
        <v>2669</v>
      </c>
      <c r="B135" s="150"/>
      <c r="C135" s="151"/>
      <c r="D135" s="152"/>
      <c r="E135" s="153" t="str">
        <f>IF(ISBLANK(D135),"",INDEX(ΑΜΚ,MATCH(D135,Data!$F$2:$F$999,0),1))</f>
        <v/>
      </c>
      <c r="F135" s="152" t="str">
        <f t="shared" si="2"/>
        <v/>
      </c>
      <c r="G135" s="154"/>
    </row>
    <row r="136" spans="1:7" ht="14.25" customHeight="1" x14ac:dyDescent="0.35">
      <c r="A136" s="143" t="s">
        <v>2669</v>
      </c>
      <c r="B136" s="144"/>
      <c r="C136" s="145"/>
      <c r="D136" s="146"/>
      <c r="E136" s="147" t="str">
        <f>IF(ISBLANK(D136),"",INDEX(ΑΜΚ,MATCH(D136,Data!$F$2:$F$999,0),1))</f>
        <v/>
      </c>
      <c r="F136" s="146" t="str">
        <f t="shared" si="2"/>
        <v/>
      </c>
      <c r="G136" s="148"/>
    </row>
    <row r="137" spans="1:7" ht="14.25" customHeight="1" x14ac:dyDescent="0.35">
      <c r="A137" s="149" t="s">
        <v>2669</v>
      </c>
      <c r="B137" s="150"/>
      <c r="C137" s="151"/>
      <c r="D137" s="152"/>
      <c r="E137" s="153" t="str">
        <f>IF(ISBLANK(D137),"",INDEX(ΑΜΚ,MATCH(D137,Data!$F$2:$F$999,0),1))</f>
        <v/>
      </c>
      <c r="F137" s="152" t="str">
        <f t="shared" si="2"/>
        <v/>
      </c>
      <c r="G137" s="154"/>
    </row>
    <row r="138" spans="1:7" ht="14.25" customHeight="1" x14ac:dyDescent="0.35">
      <c r="A138" s="143" t="s">
        <v>2669</v>
      </c>
      <c r="B138" s="144"/>
      <c r="C138" s="145"/>
      <c r="D138" s="146"/>
      <c r="E138" s="147" t="str">
        <f>IF(ISBLANK(D138),"",INDEX(ΑΜΚ,MATCH(D138,Data!$F$2:$F$999,0),1))</f>
        <v/>
      </c>
      <c r="F138" s="146" t="str">
        <f t="shared" si="2"/>
        <v/>
      </c>
      <c r="G138" s="148"/>
    </row>
    <row r="139" spans="1:7" ht="14.25" customHeight="1" x14ac:dyDescent="0.35">
      <c r="A139" s="149" t="s">
        <v>2669</v>
      </c>
      <c r="B139" s="150"/>
      <c r="C139" s="151"/>
      <c r="D139" s="152"/>
      <c r="E139" s="153" t="str">
        <f>IF(ISBLANK(D139),"",INDEX(ΑΜΚ,MATCH(D139,Data!$F$2:$F$999,0),1))</f>
        <v/>
      </c>
      <c r="F139" s="152" t="str">
        <f t="shared" si="2"/>
        <v/>
      </c>
      <c r="G139" s="154"/>
    </row>
    <row r="140" spans="1:7" ht="14.25" customHeight="1" x14ac:dyDescent="0.35">
      <c r="A140" s="143" t="s">
        <v>2669</v>
      </c>
      <c r="B140" s="144"/>
      <c r="C140" s="145"/>
      <c r="D140" s="146"/>
      <c r="E140" s="147" t="str">
        <f>IF(ISBLANK(D140),"",INDEX(ΑΜΚ,MATCH(D140,Data!$F$2:$F$999,0),1))</f>
        <v/>
      </c>
      <c r="F140" s="146" t="str">
        <f t="shared" si="2"/>
        <v/>
      </c>
      <c r="G140" s="148"/>
    </row>
    <row r="141" spans="1:7" ht="14.25" customHeight="1" x14ac:dyDescent="0.35">
      <c r="A141" s="149" t="s">
        <v>2669</v>
      </c>
      <c r="B141" s="150"/>
      <c r="C141" s="151"/>
      <c r="D141" s="152"/>
      <c r="E141" s="153" t="str">
        <f>IF(ISBLANK(D141),"",INDEX(ΑΜΚ,MATCH(D141,Data!$F$2:$F$999,0),1))</f>
        <v/>
      </c>
      <c r="F141" s="152" t="str">
        <f t="shared" si="2"/>
        <v/>
      </c>
      <c r="G141" s="154"/>
    </row>
    <row r="142" spans="1:7" ht="14.25" customHeight="1" x14ac:dyDescent="0.35">
      <c r="A142" s="143" t="s">
        <v>2669</v>
      </c>
      <c r="B142" s="144"/>
      <c r="C142" s="145"/>
      <c r="D142" s="146"/>
      <c r="E142" s="147" t="str">
        <f>IF(ISBLANK(D142),"",INDEX(ΑΜΚ,MATCH(D142,Data!$F$2:$F$999,0),1))</f>
        <v/>
      </c>
      <c r="F142" s="146" t="str">
        <f t="shared" si="2"/>
        <v/>
      </c>
      <c r="G142" s="148"/>
    </row>
    <row r="143" spans="1:7" ht="14.25" customHeight="1" x14ac:dyDescent="0.35">
      <c r="A143" s="149" t="s">
        <v>2669</v>
      </c>
      <c r="B143" s="150"/>
      <c r="C143" s="151"/>
      <c r="D143" s="152"/>
      <c r="E143" s="153" t="str">
        <f>IF(ISBLANK(D143),"",INDEX(ΑΜΚ,MATCH(D143,Data!$F$2:$F$999,0),1))</f>
        <v/>
      </c>
      <c r="F143" s="152" t="str">
        <f t="shared" si="2"/>
        <v/>
      </c>
      <c r="G143" s="154"/>
    </row>
    <row r="144" spans="1:7" ht="14.25" customHeight="1" x14ac:dyDescent="0.35">
      <c r="A144" s="143" t="s">
        <v>2669</v>
      </c>
      <c r="B144" s="144"/>
      <c r="C144" s="145"/>
      <c r="D144" s="146"/>
      <c r="E144" s="147" t="str">
        <f>IF(ISBLANK(D144),"",INDEX(ΑΜΚ,MATCH(D144,Data!$F$2:$F$999,0),1))</f>
        <v/>
      </c>
      <c r="F144" s="146" t="str">
        <f t="shared" si="2"/>
        <v/>
      </c>
      <c r="G144" s="148"/>
    </row>
    <row r="145" spans="1:7" ht="14.25" customHeight="1" x14ac:dyDescent="0.35">
      <c r="A145" s="149" t="s">
        <v>2669</v>
      </c>
      <c r="B145" s="150"/>
      <c r="C145" s="151"/>
      <c r="D145" s="152"/>
      <c r="E145" s="153" t="str">
        <f>IF(ISBLANK(D145),"",INDEX(ΑΜΚ,MATCH(D145,Data!$F$2:$F$999,0),1))</f>
        <v/>
      </c>
      <c r="F145" s="152" t="str">
        <f t="shared" si="2"/>
        <v/>
      </c>
      <c r="G145" s="154"/>
    </row>
    <row r="146" spans="1:7" ht="14.25" customHeight="1" x14ac:dyDescent="0.35">
      <c r="A146" s="143" t="s">
        <v>2669</v>
      </c>
      <c r="B146" s="144"/>
      <c r="C146" s="145"/>
      <c r="D146" s="146"/>
      <c r="E146" s="147" t="str">
        <f>IF(ISBLANK(D146),"",INDEX(ΑΜΚ,MATCH(D146,Data!$F$2:$F$999,0),1))</f>
        <v/>
      </c>
      <c r="F146" s="146" t="str">
        <f t="shared" si="2"/>
        <v/>
      </c>
      <c r="G146" s="148"/>
    </row>
    <row r="147" spans="1:7" ht="14.25" customHeight="1" x14ac:dyDescent="0.35">
      <c r="A147" s="149" t="s">
        <v>2669</v>
      </c>
      <c r="B147" s="150"/>
      <c r="C147" s="151"/>
      <c r="D147" s="152"/>
      <c r="E147" s="153" t="str">
        <f>IF(ISBLANK(D147),"",INDEX(ΑΜΚ,MATCH(D147,Data!$F$2:$F$999,0),1))</f>
        <v/>
      </c>
      <c r="F147" s="152" t="str">
        <f t="shared" si="2"/>
        <v/>
      </c>
      <c r="G147" s="154"/>
    </row>
    <row r="148" spans="1:7" ht="14.25" customHeight="1" x14ac:dyDescent="0.35">
      <c r="A148" s="143" t="s">
        <v>2669</v>
      </c>
      <c r="B148" s="144"/>
      <c r="C148" s="145"/>
      <c r="D148" s="146"/>
      <c r="E148" s="147" t="str">
        <f>IF(ISBLANK(D148),"",INDEX(ΑΜΚ,MATCH(D148,Data!$F$2:$F$999,0),1))</f>
        <v/>
      </c>
      <c r="F148" s="146" t="str">
        <f t="shared" si="2"/>
        <v/>
      </c>
      <c r="G148" s="148"/>
    </row>
    <row r="149" spans="1:7" ht="14.25" customHeight="1" x14ac:dyDescent="0.35">
      <c r="A149" s="149" t="s">
        <v>2669</v>
      </c>
      <c r="B149" s="150"/>
      <c r="C149" s="151"/>
      <c r="D149" s="152"/>
      <c r="E149" s="153" t="str">
        <f>IF(ISBLANK(D149),"",INDEX(ΑΜΚ,MATCH(D149,Data!$F$2:$F$999,0),1))</f>
        <v/>
      </c>
      <c r="F149" s="152" t="str">
        <f t="shared" si="2"/>
        <v/>
      </c>
      <c r="G149" s="154"/>
    </row>
    <row r="150" spans="1:7" ht="14.25" customHeight="1" x14ac:dyDescent="0.35">
      <c r="A150" s="143" t="s">
        <v>2669</v>
      </c>
      <c r="B150" s="144"/>
      <c r="C150" s="145"/>
      <c r="D150" s="146"/>
      <c r="E150" s="147" t="str">
        <f>IF(ISBLANK(D150),"",INDEX(ΑΜΚ,MATCH(D150,Data!$F$2:$F$999,0),1))</f>
        <v/>
      </c>
      <c r="F150" s="146" t="str">
        <f t="shared" si="2"/>
        <v/>
      </c>
      <c r="G150" s="148"/>
    </row>
    <row r="151" spans="1:7" ht="14.25" customHeight="1" x14ac:dyDescent="0.35">
      <c r="A151" s="149" t="s">
        <v>2669</v>
      </c>
      <c r="B151" s="150"/>
      <c r="C151" s="151"/>
      <c r="D151" s="152"/>
      <c r="E151" s="153" t="str">
        <f>IF(ISBLANK(D151),"",INDEX(ΑΜΚ,MATCH(D151,Data!$F$2:$F$999,0),1))</f>
        <v/>
      </c>
      <c r="F151" s="152" t="str">
        <f t="shared" si="2"/>
        <v/>
      </c>
      <c r="G151" s="154"/>
    </row>
    <row r="152" spans="1:7" ht="14.25" customHeight="1" x14ac:dyDescent="0.35">
      <c r="A152" s="143" t="s">
        <v>2669</v>
      </c>
      <c r="B152" s="144"/>
      <c r="C152" s="145"/>
      <c r="D152" s="146"/>
      <c r="E152" s="147" t="str">
        <f>IF(ISBLANK(D152),"",INDEX(ΑΜΚ,MATCH(D152,Data!$F$2:$F$999,0),1))</f>
        <v/>
      </c>
      <c r="F152" s="146" t="str">
        <f t="shared" si="2"/>
        <v/>
      </c>
      <c r="G152" s="148"/>
    </row>
    <row r="153" spans="1:7" ht="14.25" customHeight="1" x14ac:dyDescent="0.35">
      <c r="A153" s="149" t="s">
        <v>2669</v>
      </c>
      <c r="B153" s="150"/>
      <c r="C153" s="151"/>
      <c r="D153" s="152"/>
      <c r="E153" s="153" t="str">
        <f>IF(ISBLANK(D153),"",INDEX(ΑΜΚ,MATCH(D153,Data!$F$2:$F$999,0),1))</f>
        <v/>
      </c>
      <c r="F153" s="152" t="str">
        <f t="shared" si="2"/>
        <v/>
      </c>
      <c r="G153" s="154"/>
    </row>
    <row r="154" spans="1:7" ht="14.25" customHeight="1" x14ac:dyDescent="0.35">
      <c r="A154" s="143" t="s">
        <v>2669</v>
      </c>
      <c r="B154" s="144"/>
      <c r="C154" s="145"/>
      <c r="D154" s="146"/>
      <c r="E154" s="147" t="str">
        <f>IF(ISBLANK(D154),"",INDEX(ΑΜΚ,MATCH(D154,Data!$F$2:$F$999,0),1))</f>
        <v/>
      </c>
      <c r="F154" s="146" t="str">
        <f t="shared" si="2"/>
        <v/>
      </c>
      <c r="G154" s="148"/>
    </row>
    <row r="155" spans="1:7" ht="14.25" customHeight="1" x14ac:dyDescent="0.35">
      <c r="A155" s="149" t="s">
        <v>2669</v>
      </c>
      <c r="B155" s="150"/>
      <c r="C155" s="151"/>
      <c r="D155" s="152"/>
      <c r="E155" s="153" t="str">
        <f>IF(ISBLANK(D155),"",INDEX(ΑΜΚ,MATCH(D155,Data!$F$2:$F$999,0),1))</f>
        <v/>
      </c>
      <c r="F155" s="152" t="str">
        <f t="shared" si="2"/>
        <v/>
      </c>
      <c r="G155" s="154"/>
    </row>
    <row r="156" spans="1:7" ht="14.25" customHeight="1" x14ac:dyDescent="0.35">
      <c r="A156" s="143" t="s">
        <v>2669</v>
      </c>
      <c r="B156" s="144"/>
      <c r="C156" s="145"/>
      <c r="D156" s="146"/>
      <c r="E156" s="147" t="str">
        <f>IF(ISBLANK(D156),"",INDEX(ΑΜΚ,MATCH(D156,Data!$F$2:$F$999,0),1))</f>
        <v/>
      </c>
      <c r="F156" s="146" t="str">
        <f t="shared" si="2"/>
        <v/>
      </c>
      <c r="G156" s="148"/>
    </row>
    <row r="157" spans="1:7" ht="14.25" customHeight="1" x14ac:dyDescent="0.35">
      <c r="A157" s="149" t="s">
        <v>2669</v>
      </c>
      <c r="B157" s="150"/>
      <c r="C157" s="151"/>
      <c r="D157" s="152"/>
      <c r="E157" s="153" t="str">
        <f>IF(ISBLANK(D157),"",INDEX(ΑΜΚ,MATCH(D157,Data!$F$2:$F$999,0),1))</f>
        <v/>
      </c>
      <c r="F157" s="152" t="str">
        <f t="shared" si="2"/>
        <v/>
      </c>
      <c r="G157" s="154"/>
    </row>
    <row r="158" spans="1:7" ht="14.25" customHeight="1" x14ac:dyDescent="0.35">
      <c r="A158" s="143" t="s">
        <v>2669</v>
      </c>
      <c r="B158" s="144"/>
      <c r="C158" s="145"/>
      <c r="D158" s="146"/>
      <c r="E158" s="147" t="str">
        <f>IF(ISBLANK(D158),"",INDEX(ΑΜΚ,MATCH(D158,Data!$F$2:$F$999,0),1))</f>
        <v/>
      </c>
      <c r="F158" s="146" t="str">
        <f t="shared" si="2"/>
        <v/>
      </c>
      <c r="G158" s="148"/>
    </row>
    <row r="159" spans="1:7" ht="14.25" customHeight="1" x14ac:dyDescent="0.35">
      <c r="A159" s="149" t="s">
        <v>2669</v>
      </c>
      <c r="B159" s="150"/>
      <c r="C159" s="151"/>
      <c r="D159" s="152"/>
      <c r="E159" s="153" t="str">
        <f>IF(ISBLANK(D159),"",INDEX(ΑΜΚ,MATCH(D159,Data!$F$2:$F$999,0),1))</f>
        <v/>
      </c>
      <c r="F159" s="152" t="str">
        <f t="shared" si="2"/>
        <v/>
      </c>
      <c r="G159" s="154"/>
    </row>
    <row r="160" spans="1:7" ht="14.25" customHeight="1" x14ac:dyDescent="0.35">
      <c r="A160" s="143" t="s">
        <v>2669</v>
      </c>
      <c r="B160" s="144"/>
      <c r="C160" s="145"/>
      <c r="D160" s="146"/>
      <c r="E160" s="147" t="str">
        <f>IF(ISBLANK(D160),"",INDEX(ΑΜΚ,MATCH(D160,Data!$F$2:$F$999,0),1))</f>
        <v/>
      </c>
      <c r="F160" s="146" t="str">
        <f t="shared" si="2"/>
        <v/>
      </c>
      <c r="G160" s="148"/>
    </row>
    <row r="161" spans="1:7" ht="14.25" customHeight="1" x14ac:dyDescent="0.35">
      <c r="A161" s="149" t="s">
        <v>2669</v>
      </c>
      <c r="B161" s="150"/>
      <c r="C161" s="151"/>
      <c r="D161" s="152"/>
      <c r="E161" s="153" t="str">
        <f>IF(ISBLANK(D161),"",INDEX(ΑΜΚ,MATCH(D161,Data!$F$2:$F$999,0),1))</f>
        <v/>
      </c>
      <c r="F161" s="152" t="str">
        <f t="shared" si="2"/>
        <v/>
      </c>
      <c r="G161" s="154"/>
    </row>
    <row r="162" spans="1:7" ht="14.25" customHeight="1" x14ac:dyDescent="0.35">
      <c r="A162" s="143" t="s">
        <v>2669</v>
      </c>
      <c r="B162" s="144"/>
      <c r="C162" s="145"/>
      <c r="D162" s="146"/>
      <c r="E162" s="147" t="str">
        <f>IF(ISBLANK(D162),"",INDEX(ΑΜΚ,MATCH(D162,Data!$F$2:$F$999,0),1))</f>
        <v/>
      </c>
      <c r="F162" s="146" t="str">
        <f t="shared" si="2"/>
        <v/>
      </c>
      <c r="G162" s="148"/>
    </row>
    <row r="163" spans="1:7" ht="14.25" customHeight="1" x14ac:dyDescent="0.35">
      <c r="A163" s="149" t="s">
        <v>2669</v>
      </c>
      <c r="B163" s="150"/>
      <c r="C163" s="151"/>
      <c r="D163" s="152"/>
      <c r="E163" s="153" t="str">
        <f>IF(ISBLANK(D163),"",INDEX(ΑΜΚ,MATCH(D163,Data!$F$2:$F$999,0),1))</f>
        <v/>
      </c>
      <c r="F163" s="152" t="str">
        <f t="shared" si="2"/>
        <v/>
      </c>
      <c r="G163" s="154"/>
    </row>
    <row r="164" spans="1:7" ht="14.25" customHeight="1" x14ac:dyDescent="0.35">
      <c r="A164" s="143" t="s">
        <v>2669</v>
      </c>
      <c r="B164" s="144"/>
      <c r="C164" s="145"/>
      <c r="D164" s="146"/>
      <c r="E164" s="147" t="str">
        <f>IF(ISBLANK(D164),"",INDEX(ΑΜΚ,MATCH(D164,Data!$F$2:$F$999,0),1))</f>
        <v/>
      </c>
      <c r="F164" s="146" t="str">
        <f t="shared" si="2"/>
        <v/>
      </c>
      <c r="G164" s="148"/>
    </row>
    <row r="165" spans="1:7" ht="14.25" customHeight="1" x14ac:dyDescent="0.35">
      <c r="A165" s="149" t="s">
        <v>2669</v>
      </c>
      <c r="B165" s="150"/>
      <c r="C165" s="151"/>
      <c r="D165" s="152"/>
      <c r="E165" s="153" t="str">
        <f>IF(ISBLANK(D165),"",INDEX(ΑΜΚ,MATCH(D165,Data!$F$2:$F$999,0),1))</f>
        <v/>
      </c>
      <c r="F165" s="152" t="str">
        <f t="shared" si="2"/>
        <v/>
      </c>
      <c r="G165" s="154"/>
    </row>
    <row r="166" spans="1:7" ht="14.25" customHeight="1" x14ac:dyDescent="0.35">
      <c r="A166" s="143" t="s">
        <v>2669</v>
      </c>
      <c r="B166" s="144"/>
      <c r="C166" s="145"/>
      <c r="D166" s="146"/>
      <c r="E166" s="147" t="str">
        <f>IF(ISBLANK(D166),"",INDEX(ΑΜΚ,MATCH(D166,Data!$F$2:$F$999,0),1))</f>
        <v/>
      </c>
      <c r="F166" s="146" t="str">
        <f t="shared" si="2"/>
        <v/>
      </c>
      <c r="G166" s="148"/>
    </row>
    <row r="167" spans="1:7" ht="14.25" customHeight="1" x14ac:dyDescent="0.35">
      <c r="A167" s="149" t="s">
        <v>2669</v>
      </c>
      <c r="B167" s="150"/>
      <c r="C167" s="151"/>
      <c r="D167" s="152"/>
      <c r="E167" s="153" t="str">
        <f>IF(ISBLANK(D167),"",INDEX(ΑΜΚ,MATCH(D167,Data!$F$2:$F$999,0),1))</f>
        <v/>
      </c>
      <c r="F167" s="152" t="str">
        <f t="shared" si="2"/>
        <v/>
      </c>
      <c r="G167" s="154"/>
    </row>
    <row r="168" spans="1:7" ht="14.25" customHeight="1" x14ac:dyDescent="0.35">
      <c r="A168" s="143" t="s">
        <v>2669</v>
      </c>
      <c r="B168" s="144"/>
      <c r="C168" s="145"/>
      <c r="D168" s="146"/>
      <c r="E168" s="147" t="str">
        <f>IF(ISBLANK(D168),"",INDEX(ΑΜΚ,MATCH(D168,Data!$F$2:$F$999,0),1))</f>
        <v/>
      </c>
      <c r="F168" s="146" t="str">
        <f t="shared" si="2"/>
        <v/>
      </c>
      <c r="G168" s="148"/>
    </row>
    <row r="169" spans="1:7" ht="14.25" customHeight="1" x14ac:dyDescent="0.35">
      <c r="A169" s="149" t="s">
        <v>2669</v>
      </c>
      <c r="B169" s="150"/>
      <c r="C169" s="151"/>
      <c r="D169" s="152"/>
      <c r="E169" s="153" t="str">
        <f>IF(ISBLANK(D169),"",INDEX(ΑΜΚ,MATCH(D169,Data!$F$2:$F$999,0),1))</f>
        <v/>
      </c>
      <c r="F169" s="152" t="str">
        <f t="shared" si="2"/>
        <v/>
      </c>
      <c r="G169" s="154"/>
    </row>
    <row r="170" spans="1:7" ht="14.25" customHeight="1" x14ac:dyDescent="0.35">
      <c r="A170" s="143" t="s">
        <v>2669</v>
      </c>
      <c r="B170" s="144"/>
      <c r="C170" s="145"/>
      <c r="D170" s="146"/>
      <c r="E170" s="147" t="str">
        <f>IF(ISBLANK(D170),"",INDEX(ΑΜΚ,MATCH(D170,Data!$F$2:$F$999,0),1))</f>
        <v/>
      </c>
      <c r="F170" s="146" t="str">
        <f t="shared" si="2"/>
        <v/>
      </c>
      <c r="G170" s="148"/>
    </row>
    <row r="171" spans="1:7" ht="14.25" customHeight="1" x14ac:dyDescent="0.35">
      <c r="A171" s="149" t="s">
        <v>2669</v>
      </c>
      <c r="B171" s="150"/>
      <c r="C171" s="151"/>
      <c r="D171" s="152"/>
      <c r="E171" s="153" t="str">
        <f>IF(ISBLANK(D171),"",INDEX(ΑΜΚ,MATCH(D171,Data!$F$2:$F$999,0),1))</f>
        <v/>
      </c>
      <c r="F171" s="152" t="str">
        <f t="shared" si="2"/>
        <v/>
      </c>
      <c r="G171" s="154"/>
    </row>
    <row r="172" spans="1:7" ht="14.25" customHeight="1" x14ac:dyDescent="0.35">
      <c r="A172" s="143" t="s">
        <v>2669</v>
      </c>
      <c r="B172" s="144"/>
      <c r="C172" s="145"/>
      <c r="D172" s="146"/>
      <c r="E172" s="147" t="str">
        <f>IF(ISBLANK(D172),"",INDEX(ΑΜΚ,MATCH(D172,Data!$F$2:$F$999,0),1))</f>
        <v/>
      </c>
      <c r="F172" s="146" t="str">
        <f t="shared" si="2"/>
        <v/>
      </c>
      <c r="G172" s="148"/>
    </row>
    <row r="173" spans="1:7" ht="14.25" customHeight="1" x14ac:dyDescent="0.35">
      <c r="A173" s="149" t="s">
        <v>2669</v>
      </c>
      <c r="B173" s="150"/>
      <c r="C173" s="151"/>
      <c r="D173" s="152"/>
      <c r="E173" s="153" t="str">
        <f>IF(ISBLANK(D173),"",INDEX(ΑΜΚ,MATCH(D173,Data!$F$2:$F$999,0),1))</f>
        <v/>
      </c>
      <c r="F173" s="152" t="str">
        <f t="shared" si="2"/>
        <v/>
      </c>
      <c r="G173" s="154"/>
    </row>
    <row r="174" spans="1:7" ht="14.25" customHeight="1" x14ac:dyDescent="0.35">
      <c r="A174" s="143" t="s">
        <v>2669</v>
      </c>
      <c r="B174" s="144"/>
      <c r="C174" s="145"/>
      <c r="D174" s="146"/>
      <c r="E174" s="147" t="str">
        <f>IF(ISBLANK(D174),"",INDEX(ΑΜΚ,MATCH(D174,Data!$F$2:$F$999,0),1))</f>
        <v/>
      </c>
      <c r="F174" s="146" t="str">
        <f t="shared" si="2"/>
        <v/>
      </c>
      <c r="G174" s="148"/>
    </row>
    <row r="175" spans="1:7" ht="14.25" customHeight="1" x14ac:dyDescent="0.35">
      <c r="A175" s="149" t="s">
        <v>2669</v>
      </c>
      <c r="B175" s="150"/>
      <c r="C175" s="151"/>
      <c r="D175" s="152"/>
      <c r="E175" s="153" t="str">
        <f>IF(ISBLANK(D175),"",INDEX(ΑΜΚ,MATCH(D175,Data!$F$2:$F$999,0),1))</f>
        <v/>
      </c>
      <c r="F175" s="152" t="str">
        <f t="shared" si="2"/>
        <v/>
      </c>
      <c r="G175" s="154"/>
    </row>
    <row r="176" spans="1:7" ht="14.25" customHeight="1" x14ac:dyDescent="0.35">
      <c r="A176" s="143" t="s">
        <v>2669</v>
      </c>
      <c r="B176" s="144"/>
      <c r="C176" s="145"/>
      <c r="D176" s="146"/>
      <c r="E176" s="147" t="str">
        <f>IF(ISBLANK(D176),"",INDEX(ΑΜΚ,MATCH(D176,Data!$F$2:$F$999,0),1))</f>
        <v/>
      </c>
      <c r="F176" s="146" t="str">
        <f t="shared" si="2"/>
        <v/>
      </c>
      <c r="G176" s="148"/>
    </row>
    <row r="177" spans="1:7" ht="14.25" customHeight="1" x14ac:dyDescent="0.35">
      <c r="A177" s="149" t="s">
        <v>2669</v>
      </c>
      <c r="B177" s="150"/>
      <c r="C177" s="151"/>
      <c r="D177" s="152"/>
      <c r="E177" s="153" t="str">
        <f>IF(ISBLANK(D177),"",INDEX(ΑΜΚ,MATCH(D177,Data!$F$2:$F$999,0),1))</f>
        <v/>
      </c>
      <c r="F177" s="152" t="str">
        <f t="shared" si="2"/>
        <v/>
      </c>
      <c r="G177" s="154"/>
    </row>
    <row r="178" spans="1:7" ht="14.25" customHeight="1" x14ac:dyDescent="0.35">
      <c r="A178" s="143" t="s">
        <v>2669</v>
      </c>
      <c r="B178" s="144"/>
      <c r="C178" s="145"/>
      <c r="D178" s="146"/>
      <c r="E178" s="147" t="str">
        <f>IF(ISBLANK(D178),"",INDEX(ΑΜΚ,MATCH(D178,Data!$F$2:$F$999,0),1))</f>
        <v/>
      </c>
      <c r="F178" s="146" t="str">
        <f t="shared" si="2"/>
        <v/>
      </c>
      <c r="G178" s="148"/>
    </row>
    <row r="179" spans="1:7" ht="14.25" customHeight="1" x14ac:dyDescent="0.35">
      <c r="A179" s="149" t="s">
        <v>2669</v>
      </c>
      <c r="B179" s="150"/>
      <c r="C179" s="151"/>
      <c r="D179" s="152"/>
      <c r="E179" s="153" t="str">
        <f>IF(ISBLANK(D179),"",INDEX(ΑΜΚ,MATCH(D179,Data!$F$2:$F$999,0),1))</f>
        <v/>
      </c>
      <c r="F179" s="152" t="str">
        <f t="shared" si="2"/>
        <v/>
      </c>
      <c r="G179" s="154"/>
    </row>
    <row r="180" spans="1:7" ht="14.25" customHeight="1" x14ac:dyDescent="0.35">
      <c r="A180" s="143" t="s">
        <v>2669</v>
      </c>
      <c r="B180" s="144"/>
      <c r="C180" s="145"/>
      <c r="D180" s="146"/>
      <c r="E180" s="147" t="str">
        <f>IF(ISBLANK(D180),"",INDEX(ΑΜΚ,MATCH(D180,Data!$F$2:$F$999,0),1))</f>
        <v/>
      </c>
      <c r="F180" s="146" t="str">
        <f t="shared" si="2"/>
        <v/>
      </c>
      <c r="G180" s="148"/>
    </row>
    <row r="181" spans="1:7" ht="14.25" customHeight="1" x14ac:dyDescent="0.35">
      <c r="A181" s="149" t="s">
        <v>2669</v>
      </c>
      <c r="B181" s="150"/>
      <c r="C181" s="151"/>
      <c r="D181" s="152"/>
      <c r="E181" s="153" t="str">
        <f>IF(ISBLANK(D181),"",INDEX(ΑΜΚ,MATCH(D181,Data!$F$2:$F$999,0),1))</f>
        <v/>
      </c>
      <c r="F181" s="152" t="str">
        <f t="shared" si="2"/>
        <v/>
      </c>
      <c r="G181" s="154"/>
    </row>
    <row r="182" spans="1:7" ht="14.25" customHeight="1" x14ac:dyDescent="0.35">
      <c r="A182" s="143" t="s">
        <v>2669</v>
      </c>
      <c r="B182" s="144"/>
      <c r="C182" s="145"/>
      <c r="D182" s="146"/>
      <c r="E182" s="147" t="str">
        <f>IF(ISBLANK(D182),"",INDEX(ΑΜΚ,MATCH(D182,Data!$F$2:$F$999,0),1))</f>
        <v/>
      </c>
      <c r="F182" s="146" t="str">
        <f t="shared" si="2"/>
        <v/>
      </c>
      <c r="G182" s="148"/>
    </row>
    <row r="183" spans="1:7" ht="14.25" customHeight="1" x14ac:dyDescent="0.35">
      <c r="A183" s="149" t="s">
        <v>2669</v>
      </c>
      <c r="B183" s="150"/>
      <c r="C183" s="151"/>
      <c r="D183" s="152"/>
      <c r="E183" s="153" t="str">
        <f>IF(ISBLANK(D183),"",INDEX(ΑΜΚ,MATCH(D183,Data!$F$2:$F$999,0),1))</f>
        <v/>
      </c>
      <c r="F183" s="152" t="str">
        <f t="shared" si="2"/>
        <v/>
      </c>
      <c r="G183" s="154"/>
    </row>
    <row r="184" spans="1:7" ht="14.25" customHeight="1" x14ac:dyDescent="0.35">
      <c r="A184" s="143" t="s">
        <v>2669</v>
      </c>
      <c r="B184" s="144"/>
      <c r="C184" s="145"/>
      <c r="D184" s="146"/>
      <c r="E184" s="147" t="str">
        <f>IF(ISBLANK(D184),"",INDEX(ΑΜΚ,MATCH(D184,Data!$F$2:$F$999,0),1))</f>
        <v/>
      </c>
      <c r="F184" s="146" t="str">
        <f t="shared" si="2"/>
        <v/>
      </c>
      <c r="G184" s="148"/>
    </row>
    <row r="185" spans="1:7" ht="14.25" customHeight="1" x14ac:dyDescent="0.35">
      <c r="A185" s="149" t="s">
        <v>2669</v>
      </c>
      <c r="B185" s="150"/>
      <c r="C185" s="151"/>
      <c r="D185" s="152"/>
      <c r="E185" s="153" t="str">
        <f>IF(ISBLANK(D185),"",INDEX(ΑΜΚ,MATCH(D185,Data!$F$2:$F$999,0),1))</f>
        <v/>
      </c>
      <c r="F185" s="152" t="str">
        <f t="shared" si="2"/>
        <v/>
      </c>
      <c r="G185" s="154"/>
    </row>
    <row r="186" spans="1:7" ht="14.25" customHeight="1" x14ac:dyDescent="0.35">
      <c r="A186" s="143" t="s">
        <v>2669</v>
      </c>
      <c r="B186" s="144"/>
      <c r="C186" s="145"/>
      <c r="D186" s="146"/>
      <c r="E186" s="147" t="str">
        <f>IF(ISBLANK(D186),"",INDEX(ΑΜΚ,MATCH(D186,Data!$F$2:$F$999,0),1))</f>
        <v/>
      </c>
      <c r="F186" s="146" t="str">
        <f t="shared" si="2"/>
        <v/>
      </c>
      <c r="G186" s="148"/>
    </row>
    <row r="187" spans="1:7" ht="14.25" customHeight="1" x14ac:dyDescent="0.35">
      <c r="A187" s="149" t="s">
        <v>2669</v>
      </c>
      <c r="B187" s="150"/>
      <c r="C187" s="151"/>
      <c r="D187" s="152"/>
      <c r="E187" s="153" t="str">
        <f>IF(ISBLANK(D187),"",INDEX(ΑΜΚ,MATCH(D187,Data!$F$2:$F$999,0),1))</f>
        <v/>
      </c>
      <c r="F187" s="152" t="str">
        <f t="shared" si="2"/>
        <v/>
      </c>
      <c r="G187" s="154"/>
    </row>
    <row r="188" spans="1:7" ht="14.25" customHeight="1" x14ac:dyDescent="0.35">
      <c r="A188" s="143" t="s">
        <v>2669</v>
      </c>
      <c r="B188" s="144"/>
      <c r="C188" s="145"/>
      <c r="D188" s="146"/>
      <c r="E188" s="147" t="str">
        <f>IF(ISBLANK(D188),"",INDEX(ΑΜΚ,MATCH(D188,Data!$F$2:$F$999,0),1))</f>
        <v/>
      </c>
      <c r="F188" s="146" t="str">
        <f t="shared" si="2"/>
        <v/>
      </c>
      <c r="G188" s="148"/>
    </row>
    <row r="189" spans="1:7" ht="14.25" customHeight="1" x14ac:dyDescent="0.35">
      <c r="A189" s="149" t="s">
        <v>2669</v>
      </c>
      <c r="B189" s="150"/>
      <c r="C189" s="151"/>
      <c r="D189" s="152"/>
      <c r="E189" s="153" t="str">
        <f>IF(ISBLANK(D189),"",INDEX(ΑΜΚ,MATCH(D189,Data!$F$2:$F$999,0),1))</f>
        <v/>
      </c>
      <c r="F189" s="152" t="str">
        <f t="shared" si="2"/>
        <v/>
      </c>
      <c r="G189" s="154"/>
    </row>
    <row r="190" spans="1:7" ht="14.25" customHeight="1" x14ac:dyDescent="0.35">
      <c r="A190" s="143" t="s">
        <v>2669</v>
      </c>
      <c r="B190" s="144"/>
      <c r="C190" s="145"/>
      <c r="D190" s="146"/>
      <c r="E190" s="147" t="str">
        <f>IF(ISBLANK(D190),"",INDEX(ΑΜΚ,MATCH(D190,Data!$F$2:$F$999,0),1))</f>
        <v/>
      </c>
      <c r="F190" s="146" t="str">
        <f t="shared" si="2"/>
        <v/>
      </c>
      <c r="G190" s="148"/>
    </row>
    <row r="191" spans="1:7" ht="14.25" customHeight="1" x14ac:dyDescent="0.35">
      <c r="A191" s="149" t="s">
        <v>2669</v>
      </c>
      <c r="B191" s="150"/>
      <c r="C191" s="151"/>
      <c r="D191" s="152"/>
      <c r="E191" s="153" t="str">
        <f>IF(ISBLANK(D191),"",INDEX(ΑΜΚ,MATCH(D191,Data!$F$2:$F$999,0),1))</f>
        <v/>
      </c>
      <c r="F191" s="152" t="str">
        <f t="shared" si="2"/>
        <v/>
      </c>
      <c r="G191" s="154"/>
    </row>
    <row r="192" spans="1:7" ht="14.25" customHeight="1" x14ac:dyDescent="0.35">
      <c r="A192" s="143" t="s">
        <v>2669</v>
      </c>
      <c r="B192" s="144"/>
      <c r="C192" s="145"/>
      <c r="D192" s="146"/>
      <c r="E192" s="147" t="str">
        <f>IF(ISBLANK(D192),"",INDEX(ΑΜΚ,MATCH(D192,Data!$F$2:$F$999,0),1))</f>
        <v/>
      </c>
      <c r="F192" s="146" t="str">
        <f t="shared" si="2"/>
        <v/>
      </c>
      <c r="G192" s="148"/>
    </row>
    <row r="193" spans="1:7" ht="14.25" customHeight="1" x14ac:dyDescent="0.35">
      <c r="A193" s="149" t="s">
        <v>2669</v>
      </c>
      <c r="B193" s="150"/>
      <c r="C193" s="151"/>
      <c r="D193" s="152"/>
      <c r="E193" s="153" t="str">
        <f>IF(ISBLANK(D193),"",INDEX(ΑΜΚ,MATCH(D193,Data!$F$2:$F$999,0),1))</f>
        <v/>
      </c>
      <c r="F193" s="152" t="str">
        <f t="shared" si="2"/>
        <v/>
      </c>
      <c r="G193" s="154"/>
    </row>
    <row r="194" spans="1:7" ht="14.25" customHeight="1" x14ac:dyDescent="0.35">
      <c r="A194" s="143" t="s">
        <v>2669</v>
      </c>
      <c r="B194" s="144"/>
      <c r="C194" s="145"/>
      <c r="D194" s="146"/>
      <c r="E194" s="147" t="str">
        <f>IF(ISBLANK(D194),"",INDEX(ΑΜΚ,MATCH(D194,Data!$F$2:$F$999,0),1))</f>
        <v/>
      </c>
      <c r="F194" s="146" t="str">
        <f t="shared" ref="F194:F257" si="3">IF(ISBLANK(C194),"",INDEX(ΚΩΔ_ΜΑΘΗΜ_ΑΙΣΘ_Γ3,MATCH(C194,ΜΑΘΗΜ_ΑΙΣΘ_Γ3,0)))</f>
        <v/>
      </c>
      <c r="G194" s="148"/>
    </row>
    <row r="195" spans="1:7" ht="14.25" customHeight="1" x14ac:dyDescent="0.35">
      <c r="A195" s="149" t="s">
        <v>2669</v>
      </c>
      <c r="B195" s="150"/>
      <c r="C195" s="151"/>
      <c r="D195" s="152"/>
      <c r="E195" s="153" t="str">
        <f>IF(ISBLANK(D195),"",INDEX(ΑΜΚ,MATCH(D195,Data!$F$2:$F$999,0),1))</f>
        <v/>
      </c>
      <c r="F195" s="152" t="str">
        <f t="shared" si="3"/>
        <v/>
      </c>
      <c r="G195" s="154"/>
    </row>
    <row r="196" spans="1:7" ht="14.25" customHeight="1" x14ac:dyDescent="0.35">
      <c r="A196" s="143" t="s">
        <v>2669</v>
      </c>
      <c r="B196" s="144"/>
      <c r="C196" s="145"/>
      <c r="D196" s="146"/>
      <c r="E196" s="147" t="str">
        <f>IF(ISBLANK(D196),"",INDEX(ΑΜΚ,MATCH(D196,Data!$F$2:$F$999,0),1))</f>
        <v/>
      </c>
      <c r="F196" s="146" t="str">
        <f t="shared" si="3"/>
        <v/>
      </c>
      <c r="G196" s="148"/>
    </row>
    <row r="197" spans="1:7" ht="14.25" customHeight="1" x14ac:dyDescent="0.35">
      <c r="A197" s="149" t="s">
        <v>2669</v>
      </c>
      <c r="B197" s="150"/>
      <c r="C197" s="151"/>
      <c r="D197" s="152"/>
      <c r="E197" s="153" t="str">
        <f>IF(ISBLANK(D197),"",INDEX(ΑΜΚ,MATCH(D197,Data!$F$2:$F$999,0),1))</f>
        <v/>
      </c>
      <c r="F197" s="152" t="str">
        <f t="shared" si="3"/>
        <v/>
      </c>
      <c r="G197" s="154"/>
    </row>
    <row r="198" spans="1:7" ht="14.25" customHeight="1" x14ac:dyDescent="0.35">
      <c r="A198" s="143" t="s">
        <v>2669</v>
      </c>
      <c r="B198" s="144"/>
      <c r="C198" s="145"/>
      <c r="D198" s="146"/>
      <c r="E198" s="147" t="str">
        <f>IF(ISBLANK(D198),"",INDEX(ΑΜΚ,MATCH(D198,Data!$F$2:$F$999,0),1))</f>
        <v/>
      </c>
      <c r="F198" s="146" t="str">
        <f t="shared" si="3"/>
        <v/>
      </c>
      <c r="G198" s="148"/>
    </row>
    <row r="199" spans="1:7" ht="14.25" customHeight="1" x14ac:dyDescent="0.35">
      <c r="A199" s="149" t="s">
        <v>2669</v>
      </c>
      <c r="B199" s="150"/>
      <c r="C199" s="151"/>
      <c r="D199" s="152"/>
      <c r="E199" s="153" t="str">
        <f>IF(ISBLANK(D199),"",INDEX(ΑΜΚ,MATCH(D199,Data!$F$2:$F$999,0),1))</f>
        <v/>
      </c>
      <c r="F199" s="152" t="str">
        <f t="shared" si="3"/>
        <v/>
      </c>
      <c r="G199" s="154"/>
    </row>
    <row r="200" spans="1:7" ht="14.25" customHeight="1" x14ac:dyDescent="0.35">
      <c r="A200" s="143" t="s">
        <v>2669</v>
      </c>
      <c r="B200" s="144"/>
      <c r="C200" s="145"/>
      <c r="D200" s="146"/>
      <c r="E200" s="147" t="str">
        <f>IF(ISBLANK(D200),"",INDEX(ΑΜΚ,MATCH(D200,Data!$F$2:$F$999,0),1))</f>
        <v/>
      </c>
      <c r="F200" s="146" t="str">
        <f t="shared" si="3"/>
        <v/>
      </c>
      <c r="G200" s="148"/>
    </row>
    <row r="201" spans="1:7" ht="14.25" customHeight="1" x14ac:dyDescent="0.35">
      <c r="A201" s="149" t="s">
        <v>2669</v>
      </c>
      <c r="B201" s="150"/>
      <c r="C201" s="151"/>
      <c r="D201" s="152"/>
      <c r="E201" s="153" t="str">
        <f>IF(ISBLANK(D201),"",INDEX(ΑΜΚ,MATCH(D201,Data!$F$2:$F$999,0),1))</f>
        <v/>
      </c>
      <c r="F201" s="152" t="str">
        <f t="shared" si="3"/>
        <v/>
      </c>
      <c r="G201" s="154"/>
    </row>
    <row r="202" spans="1:7" ht="14.25" customHeight="1" x14ac:dyDescent="0.35">
      <c r="A202" s="143" t="s">
        <v>2669</v>
      </c>
      <c r="B202" s="144"/>
      <c r="C202" s="145"/>
      <c r="D202" s="146"/>
      <c r="E202" s="147" t="str">
        <f>IF(ISBLANK(D202),"",INDEX(ΑΜΚ,MATCH(D202,Data!$F$2:$F$999,0),1))</f>
        <v/>
      </c>
      <c r="F202" s="146" t="str">
        <f t="shared" si="3"/>
        <v/>
      </c>
      <c r="G202" s="148"/>
    </row>
    <row r="203" spans="1:7" ht="14.25" customHeight="1" x14ac:dyDescent="0.35">
      <c r="A203" s="149" t="s">
        <v>2669</v>
      </c>
      <c r="B203" s="150"/>
      <c r="C203" s="151"/>
      <c r="D203" s="152"/>
      <c r="E203" s="153" t="str">
        <f>IF(ISBLANK(D203),"",INDEX(ΑΜΚ,MATCH(D203,Data!$F$2:$F$999,0),1))</f>
        <v/>
      </c>
      <c r="F203" s="152" t="str">
        <f t="shared" si="3"/>
        <v/>
      </c>
      <c r="G203" s="154"/>
    </row>
    <row r="204" spans="1:7" ht="14.25" customHeight="1" x14ac:dyDescent="0.35">
      <c r="A204" s="143" t="s">
        <v>2669</v>
      </c>
      <c r="B204" s="144"/>
      <c r="C204" s="145"/>
      <c r="D204" s="146"/>
      <c r="E204" s="147" t="str">
        <f>IF(ISBLANK(D204),"",INDEX(ΑΜΚ,MATCH(D204,Data!$F$2:$F$999,0),1))</f>
        <v/>
      </c>
      <c r="F204" s="146" t="str">
        <f t="shared" si="3"/>
        <v/>
      </c>
      <c r="G204" s="148"/>
    </row>
    <row r="205" spans="1:7" ht="14.25" customHeight="1" x14ac:dyDescent="0.35">
      <c r="A205" s="149" t="s">
        <v>2669</v>
      </c>
      <c r="B205" s="150"/>
      <c r="C205" s="151"/>
      <c r="D205" s="152"/>
      <c r="E205" s="153" t="str">
        <f>IF(ISBLANK(D205),"",INDEX(ΑΜΚ,MATCH(D205,Data!$F$2:$F$999,0),1))</f>
        <v/>
      </c>
      <c r="F205" s="152" t="str">
        <f t="shared" si="3"/>
        <v/>
      </c>
      <c r="G205" s="154"/>
    </row>
    <row r="206" spans="1:7" ht="14.25" customHeight="1" x14ac:dyDescent="0.35">
      <c r="A206" s="143" t="s">
        <v>2669</v>
      </c>
      <c r="B206" s="144"/>
      <c r="C206" s="145"/>
      <c r="D206" s="146"/>
      <c r="E206" s="147" t="str">
        <f>IF(ISBLANK(D206),"",INDEX(ΑΜΚ,MATCH(D206,Data!$F$2:$F$999,0),1))</f>
        <v/>
      </c>
      <c r="F206" s="146" t="str">
        <f t="shared" si="3"/>
        <v/>
      </c>
      <c r="G206" s="148"/>
    </row>
    <row r="207" spans="1:7" ht="14.25" customHeight="1" x14ac:dyDescent="0.35">
      <c r="A207" s="149" t="s">
        <v>2669</v>
      </c>
      <c r="B207" s="150"/>
      <c r="C207" s="151"/>
      <c r="D207" s="152"/>
      <c r="E207" s="153" t="str">
        <f>IF(ISBLANK(D207),"",INDEX(ΑΜΚ,MATCH(D207,Data!$F$2:$F$999,0),1))</f>
        <v/>
      </c>
      <c r="F207" s="152" t="str">
        <f t="shared" si="3"/>
        <v/>
      </c>
      <c r="G207" s="154"/>
    </row>
    <row r="208" spans="1:7" ht="14.25" customHeight="1" x14ac:dyDescent="0.35">
      <c r="A208" s="143" t="s">
        <v>2669</v>
      </c>
      <c r="B208" s="144"/>
      <c r="C208" s="145"/>
      <c r="D208" s="146"/>
      <c r="E208" s="147" t="str">
        <f>IF(ISBLANK(D208),"",INDEX(ΑΜΚ,MATCH(D208,Data!$F$2:$F$999,0),1))</f>
        <v/>
      </c>
      <c r="F208" s="146" t="str">
        <f t="shared" si="3"/>
        <v/>
      </c>
      <c r="G208" s="148"/>
    </row>
    <row r="209" spans="1:7" ht="14.25" customHeight="1" x14ac:dyDescent="0.35">
      <c r="A209" s="149" t="s">
        <v>2669</v>
      </c>
      <c r="B209" s="150"/>
      <c r="C209" s="151"/>
      <c r="D209" s="152"/>
      <c r="E209" s="153" t="str">
        <f>IF(ISBLANK(D209),"",INDEX(ΑΜΚ,MATCH(D209,Data!$F$2:$F$999,0),1))</f>
        <v/>
      </c>
      <c r="F209" s="152" t="str">
        <f t="shared" si="3"/>
        <v/>
      </c>
      <c r="G209" s="154"/>
    </row>
    <row r="210" spans="1:7" ht="14.25" customHeight="1" x14ac:dyDescent="0.35">
      <c r="A210" s="143" t="s">
        <v>2669</v>
      </c>
      <c r="B210" s="144"/>
      <c r="C210" s="145"/>
      <c r="D210" s="146"/>
      <c r="E210" s="147" t="str">
        <f>IF(ISBLANK(D210),"",INDEX(ΑΜΚ,MATCH(D210,Data!$F$2:$F$999,0),1))</f>
        <v/>
      </c>
      <c r="F210" s="146" t="str">
        <f t="shared" si="3"/>
        <v/>
      </c>
      <c r="G210" s="148"/>
    </row>
    <row r="211" spans="1:7" ht="14.25" customHeight="1" x14ac:dyDescent="0.35">
      <c r="A211" s="149" t="s">
        <v>2669</v>
      </c>
      <c r="B211" s="150"/>
      <c r="C211" s="151"/>
      <c r="D211" s="152"/>
      <c r="E211" s="153" t="str">
        <f>IF(ISBLANK(D211),"",INDEX(ΑΜΚ,MATCH(D211,Data!$F$2:$F$999,0),1))</f>
        <v/>
      </c>
      <c r="F211" s="152" t="str">
        <f t="shared" si="3"/>
        <v/>
      </c>
      <c r="G211" s="154"/>
    </row>
    <row r="212" spans="1:7" ht="14.25" customHeight="1" x14ac:dyDescent="0.35">
      <c r="A212" s="143" t="s">
        <v>2669</v>
      </c>
      <c r="B212" s="144"/>
      <c r="C212" s="145"/>
      <c r="D212" s="146"/>
      <c r="E212" s="147" t="str">
        <f>IF(ISBLANK(D212),"",INDEX(ΑΜΚ,MATCH(D212,Data!$F$2:$F$999,0),1))</f>
        <v/>
      </c>
      <c r="F212" s="146" t="str">
        <f t="shared" si="3"/>
        <v/>
      </c>
      <c r="G212" s="148"/>
    </row>
    <row r="213" spans="1:7" ht="14.25" customHeight="1" x14ac:dyDescent="0.35">
      <c r="A213" s="149" t="s">
        <v>2669</v>
      </c>
      <c r="B213" s="150"/>
      <c r="C213" s="151"/>
      <c r="D213" s="152"/>
      <c r="E213" s="153" t="str">
        <f>IF(ISBLANK(D213),"",INDEX(ΑΜΚ,MATCH(D213,Data!$F$2:$F$999,0),1))</f>
        <v/>
      </c>
      <c r="F213" s="152" t="str">
        <f t="shared" si="3"/>
        <v/>
      </c>
      <c r="G213" s="154"/>
    </row>
    <row r="214" spans="1:7" ht="14.25" customHeight="1" x14ac:dyDescent="0.35">
      <c r="A214" s="143" t="s">
        <v>2669</v>
      </c>
      <c r="B214" s="144"/>
      <c r="C214" s="145"/>
      <c r="D214" s="146"/>
      <c r="E214" s="147" t="str">
        <f>IF(ISBLANK(D214),"",INDEX(ΑΜΚ,MATCH(D214,Data!$F$2:$F$999,0),1))</f>
        <v/>
      </c>
      <c r="F214" s="146" t="str">
        <f t="shared" si="3"/>
        <v/>
      </c>
      <c r="G214" s="148"/>
    </row>
    <row r="215" spans="1:7" ht="14.25" customHeight="1" x14ac:dyDescent="0.35">
      <c r="A215" s="149" t="s">
        <v>2669</v>
      </c>
      <c r="B215" s="150"/>
      <c r="C215" s="151"/>
      <c r="D215" s="152"/>
      <c r="E215" s="153" t="str">
        <f>IF(ISBLANK(D215),"",INDEX(ΑΜΚ,MATCH(D215,Data!$F$2:$F$999,0),1))</f>
        <v/>
      </c>
      <c r="F215" s="152" t="str">
        <f t="shared" si="3"/>
        <v/>
      </c>
      <c r="G215" s="154"/>
    </row>
    <row r="216" spans="1:7" ht="14.25" customHeight="1" x14ac:dyDescent="0.35">
      <c r="A216" s="143" t="s">
        <v>2669</v>
      </c>
      <c r="B216" s="144"/>
      <c r="C216" s="145"/>
      <c r="D216" s="146"/>
      <c r="E216" s="147" t="str">
        <f>IF(ISBLANK(D216),"",INDEX(ΑΜΚ,MATCH(D216,Data!$F$2:$F$999,0),1))</f>
        <v/>
      </c>
      <c r="F216" s="146" t="str">
        <f t="shared" si="3"/>
        <v/>
      </c>
      <c r="G216" s="148"/>
    </row>
    <row r="217" spans="1:7" ht="14.25" customHeight="1" x14ac:dyDescent="0.35">
      <c r="A217" s="149" t="s">
        <v>2669</v>
      </c>
      <c r="B217" s="150"/>
      <c r="C217" s="151"/>
      <c r="D217" s="152"/>
      <c r="E217" s="153" t="str">
        <f>IF(ISBLANK(D217),"",INDEX(ΑΜΚ,MATCH(D217,Data!$F$2:$F$999,0),1))</f>
        <v/>
      </c>
      <c r="F217" s="152" t="str">
        <f t="shared" si="3"/>
        <v/>
      </c>
      <c r="G217" s="154"/>
    </row>
    <row r="218" spans="1:7" ht="14.25" customHeight="1" x14ac:dyDescent="0.35">
      <c r="A218" s="143" t="s">
        <v>2669</v>
      </c>
      <c r="B218" s="144"/>
      <c r="C218" s="145"/>
      <c r="D218" s="146"/>
      <c r="E218" s="147" t="str">
        <f>IF(ISBLANK(D218),"",INDEX(ΑΜΚ,MATCH(D218,Data!$F$2:$F$999,0),1))</f>
        <v/>
      </c>
      <c r="F218" s="146" t="str">
        <f t="shared" si="3"/>
        <v/>
      </c>
      <c r="G218" s="148"/>
    </row>
    <row r="219" spans="1:7" ht="14.25" customHeight="1" x14ac:dyDescent="0.35">
      <c r="A219" s="149" t="s">
        <v>2669</v>
      </c>
      <c r="B219" s="150"/>
      <c r="C219" s="151"/>
      <c r="D219" s="152"/>
      <c r="E219" s="153" t="str">
        <f>IF(ISBLANK(D219),"",INDEX(ΑΜΚ,MATCH(D219,Data!$F$2:$F$999,0),1))</f>
        <v/>
      </c>
      <c r="F219" s="152" t="str">
        <f t="shared" si="3"/>
        <v/>
      </c>
      <c r="G219" s="154"/>
    </row>
    <row r="220" spans="1:7" ht="14.25" customHeight="1" x14ac:dyDescent="0.35">
      <c r="A220" s="143" t="s">
        <v>2669</v>
      </c>
      <c r="B220" s="144"/>
      <c r="C220" s="145"/>
      <c r="D220" s="146"/>
      <c r="E220" s="147" t="str">
        <f>IF(ISBLANK(D220),"",INDEX(ΑΜΚ,MATCH(D220,Data!$F$2:$F$999,0),1))</f>
        <v/>
      </c>
      <c r="F220" s="146" t="str">
        <f t="shared" si="3"/>
        <v/>
      </c>
      <c r="G220" s="148"/>
    </row>
    <row r="221" spans="1:7" ht="14.25" customHeight="1" x14ac:dyDescent="0.35">
      <c r="A221" s="149" t="s">
        <v>2669</v>
      </c>
      <c r="B221" s="156"/>
      <c r="C221" s="151"/>
      <c r="D221" s="152"/>
      <c r="E221" s="153" t="str">
        <f>IF(ISBLANK(D221),"",INDEX(ΑΜΚ,MATCH(D221,Data!$F$2:$F$999,0),1))</f>
        <v/>
      </c>
      <c r="F221" s="152" t="str">
        <f t="shared" si="3"/>
        <v/>
      </c>
      <c r="G221" s="154"/>
    </row>
    <row r="222" spans="1:7" ht="14.25" customHeight="1" x14ac:dyDescent="0.35">
      <c r="A222" s="143" t="s">
        <v>2669</v>
      </c>
      <c r="B222" s="144"/>
      <c r="C222" s="145"/>
      <c r="D222" s="146"/>
      <c r="E222" s="147" t="str">
        <f>IF(ISBLANK(D222),"",INDEX(ΑΜΚ,MATCH(D222,Data!$F$2:$F$999,0),1))</f>
        <v/>
      </c>
      <c r="F222" s="146" t="str">
        <f t="shared" si="3"/>
        <v/>
      </c>
      <c r="G222" s="148"/>
    </row>
    <row r="223" spans="1:7" ht="14.25" customHeight="1" x14ac:dyDescent="0.35">
      <c r="A223" s="149" t="s">
        <v>2669</v>
      </c>
      <c r="B223" s="150"/>
      <c r="C223" s="151"/>
      <c r="D223" s="152"/>
      <c r="E223" s="153" t="str">
        <f>IF(ISBLANK(D223),"",INDEX(ΑΜΚ,MATCH(D223,Data!$F$2:$F$999,0),1))</f>
        <v/>
      </c>
      <c r="F223" s="152" t="str">
        <f t="shared" si="3"/>
        <v/>
      </c>
      <c r="G223" s="154"/>
    </row>
    <row r="224" spans="1:7" ht="14.25" customHeight="1" x14ac:dyDescent="0.35">
      <c r="A224" s="143" t="s">
        <v>2669</v>
      </c>
      <c r="B224" s="144"/>
      <c r="C224" s="145"/>
      <c r="D224" s="146"/>
      <c r="E224" s="147" t="str">
        <f>IF(ISBLANK(D224),"",INDEX(ΑΜΚ,MATCH(D224,Data!$F$2:$F$999,0),1))</f>
        <v/>
      </c>
      <c r="F224" s="146" t="str">
        <f t="shared" si="3"/>
        <v/>
      </c>
      <c r="G224" s="148"/>
    </row>
    <row r="225" spans="1:7" ht="14.25" customHeight="1" x14ac:dyDescent="0.35">
      <c r="A225" s="149" t="s">
        <v>2669</v>
      </c>
      <c r="B225" s="150"/>
      <c r="C225" s="151"/>
      <c r="D225" s="152"/>
      <c r="E225" s="153" t="str">
        <f>IF(ISBLANK(D225),"",INDEX(ΑΜΚ,MATCH(D225,Data!$F$2:$F$999,0),1))</f>
        <v/>
      </c>
      <c r="F225" s="152" t="str">
        <f t="shared" si="3"/>
        <v/>
      </c>
      <c r="G225" s="154"/>
    </row>
    <row r="226" spans="1:7" ht="14.25" customHeight="1" x14ac:dyDescent="0.35">
      <c r="A226" s="143" t="s">
        <v>2669</v>
      </c>
      <c r="B226" s="144"/>
      <c r="C226" s="145"/>
      <c r="D226" s="146"/>
      <c r="E226" s="147" t="str">
        <f>IF(ISBLANK(D226),"",INDEX(ΑΜΚ,MATCH(D226,Data!$F$2:$F$999,0),1))</f>
        <v/>
      </c>
      <c r="F226" s="146" t="str">
        <f t="shared" si="3"/>
        <v/>
      </c>
      <c r="G226" s="148"/>
    </row>
    <row r="227" spans="1:7" ht="14.25" customHeight="1" x14ac:dyDescent="0.35">
      <c r="A227" s="149" t="s">
        <v>2669</v>
      </c>
      <c r="B227" s="150"/>
      <c r="C227" s="151"/>
      <c r="D227" s="152"/>
      <c r="E227" s="153" t="str">
        <f>IF(ISBLANK(D227),"",INDEX(ΑΜΚ,MATCH(D227,Data!$F$2:$F$999,0),1))</f>
        <v/>
      </c>
      <c r="F227" s="152" t="str">
        <f t="shared" si="3"/>
        <v/>
      </c>
      <c r="G227" s="154"/>
    </row>
    <row r="228" spans="1:7" ht="14.25" customHeight="1" x14ac:dyDescent="0.35">
      <c r="A228" s="143" t="s">
        <v>2669</v>
      </c>
      <c r="B228" s="144"/>
      <c r="C228" s="145"/>
      <c r="D228" s="146"/>
      <c r="E228" s="147" t="str">
        <f>IF(ISBLANK(D228),"",INDEX(ΑΜΚ,MATCH(D228,Data!$F$2:$F$999,0),1))</f>
        <v/>
      </c>
      <c r="F228" s="146" t="str">
        <f t="shared" si="3"/>
        <v/>
      </c>
      <c r="G228" s="148"/>
    </row>
    <row r="229" spans="1:7" ht="14.25" customHeight="1" x14ac:dyDescent="0.35">
      <c r="A229" s="149" t="s">
        <v>2669</v>
      </c>
      <c r="B229" s="150"/>
      <c r="C229" s="151"/>
      <c r="D229" s="152"/>
      <c r="E229" s="153" t="str">
        <f>IF(ISBLANK(D229),"",INDEX(ΑΜΚ,MATCH(D229,Data!$F$2:$F$999,0),1))</f>
        <v/>
      </c>
      <c r="F229" s="152" t="str">
        <f t="shared" si="3"/>
        <v/>
      </c>
      <c r="G229" s="154"/>
    </row>
    <row r="230" spans="1:7" ht="14.25" customHeight="1" x14ac:dyDescent="0.35">
      <c r="A230" s="143" t="s">
        <v>2669</v>
      </c>
      <c r="B230" s="144"/>
      <c r="C230" s="145"/>
      <c r="D230" s="146"/>
      <c r="E230" s="147" t="str">
        <f>IF(ISBLANK(D230),"",INDEX(ΑΜΚ,MATCH(D230,Data!$F$2:$F$999,0),1))</f>
        <v/>
      </c>
      <c r="F230" s="146" t="str">
        <f t="shared" si="3"/>
        <v/>
      </c>
      <c r="G230" s="148"/>
    </row>
    <row r="231" spans="1:7" ht="14.25" customHeight="1" x14ac:dyDescent="0.35">
      <c r="A231" s="149" t="s">
        <v>2669</v>
      </c>
      <c r="B231" s="150"/>
      <c r="C231" s="151"/>
      <c r="D231" s="152"/>
      <c r="E231" s="153" t="str">
        <f>IF(ISBLANK(D231),"",INDEX(ΑΜΚ,MATCH(D231,Data!$F$2:$F$999,0),1))</f>
        <v/>
      </c>
      <c r="F231" s="152" t="str">
        <f t="shared" si="3"/>
        <v/>
      </c>
      <c r="G231" s="154"/>
    </row>
    <row r="232" spans="1:7" ht="14.25" customHeight="1" x14ac:dyDescent="0.35">
      <c r="A232" s="143" t="s">
        <v>2669</v>
      </c>
      <c r="B232" s="144"/>
      <c r="C232" s="145"/>
      <c r="D232" s="146"/>
      <c r="E232" s="147" t="str">
        <f>IF(ISBLANK(D232),"",INDEX(ΑΜΚ,MATCH(D232,Data!$F$2:$F$999,0),1))</f>
        <v/>
      </c>
      <c r="F232" s="146" t="str">
        <f t="shared" si="3"/>
        <v/>
      </c>
      <c r="G232" s="148"/>
    </row>
    <row r="233" spans="1:7" ht="14.25" customHeight="1" x14ac:dyDescent="0.35">
      <c r="A233" s="149" t="s">
        <v>2669</v>
      </c>
      <c r="B233" s="150"/>
      <c r="C233" s="151"/>
      <c r="D233" s="152"/>
      <c r="E233" s="153" t="str">
        <f>IF(ISBLANK(D233),"",INDEX(ΑΜΚ,MATCH(D233,Data!$F$2:$F$999,0),1))</f>
        <v/>
      </c>
      <c r="F233" s="152" t="str">
        <f t="shared" si="3"/>
        <v/>
      </c>
      <c r="G233" s="154"/>
    </row>
    <row r="234" spans="1:7" ht="14.25" customHeight="1" x14ac:dyDescent="0.35">
      <c r="A234" s="143" t="s">
        <v>2669</v>
      </c>
      <c r="B234" s="144"/>
      <c r="C234" s="145"/>
      <c r="D234" s="146"/>
      <c r="E234" s="147" t="str">
        <f>IF(ISBLANK(D234),"",INDEX(ΑΜΚ,MATCH(D234,Data!$F$2:$F$999,0),1))</f>
        <v/>
      </c>
      <c r="F234" s="146" t="str">
        <f t="shared" si="3"/>
        <v/>
      </c>
      <c r="G234" s="148"/>
    </row>
    <row r="235" spans="1:7" ht="14.25" customHeight="1" x14ac:dyDescent="0.35">
      <c r="A235" s="149" t="s">
        <v>2669</v>
      </c>
      <c r="B235" s="150"/>
      <c r="C235" s="151"/>
      <c r="D235" s="152"/>
      <c r="E235" s="153" t="str">
        <f>IF(ISBLANK(D235),"",INDEX(ΑΜΚ,MATCH(D235,Data!$F$2:$F$999,0),1))</f>
        <v/>
      </c>
      <c r="F235" s="152" t="str">
        <f t="shared" si="3"/>
        <v/>
      </c>
      <c r="G235" s="154"/>
    </row>
    <row r="236" spans="1:7" ht="14.25" customHeight="1" x14ac:dyDescent="0.35">
      <c r="A236" s="143" t="s">
        <v>2669</v>
      </c>
      <c r="B236" s="144"/>
      <c r="C236" s="145"/>
      <c r="D236" s="146"/>
      <c r="E236" s="147" t="str">
        <f>IF(ISBLANK(D236),"",INDEX(ΑΜΚ,MATCH(D236,Data!$F$2:$F$999,0),1))</f>
        <v/>
      </c>
      <c r="F236" s="146" t="str">
        <f t="shared" si="3"/>
        <v/>
      </c>
      <c r="G236" s="148"/>
    </row>
    <row r="237" spans="1:7" ht="14.25" customHeight="1" x14ac:dyDescent="0.35">
      <c r="A237" s="149" t="s">
        <v>2669</v>
      </c>
      <c r="B237" s="150"/>
      <c r="C237" s="151"/>
      <c r="D237" s="152"/>
      <c r="E237" s="153" t="str">
        <f>IF(ISBLANK(D237),"",INDEX(ΑΜΚ,MATCH(D237,Data!$F$2:$F$999,0),1))</f>
        <v/>
      </c>
      <c r="F237" s="152" t="str">
        <f t="shared" si="3"/>
        <v/>
      </c>
      <c r="G237" s="154"/>
    </row>
    <row r="238" spans="1:7" ht="14.25" customHeight="1" x14ac:dyDescent="0.35">
      <c r="A238" s="143" t="s">
        <v>2669</v>
      </c>
      <c r="B238" s="144"/>
      <c r="C238" s="145"/>
      <c r="D238" s="146"/>
      <c r="E238" s="147" t="str">
        <f>IF(ISBLANK(D238),"",INDEX(ΑΜΚ,MATCH(D238,Data!$F$2:$F$999,0),1))</f>
        <v/>
      </c>
      <c r="F238" s="146" t="str">
        <f t="shared" si="3"/>
        <v/>
      </c>
      <c r="G238" s="148"/>
    </row>
    <row r="239" spans="1:7" ht="14.25" customHeight="1" x14ac:dyDescent="0.35">
      <c r="A239" s="149" t="s">
        <v>2669</v>
      </c>
      <c r="B239" s="150"/>
      <c r="C239" s="151"/>
      <c r="D239" s="152"/>
      <c r="E239" s="153" t="str">
        <f>IF(ISBLANK(D239),"",INDEX(ΑΜΚ,MATCH(D239,Data!$F$2:$F$999,0),1))</f>
        <v/>
      </c>
      <c r="F239" s="152" t="str">
        <f t="shared" si="3"/>
        <v/>
      </c>
      <c r="G239" s="154"/>
    </row>
    <row r="240" spans="1:7" ht="14.25" customHeight="1" x14ac:dyDescent="0.35">
      <c r="A240" s="143" t="s">
        <v>2669</v>
      </c>
      <c r="B240" s="144"/>
      <c r="C240" s="145"/>
      <c r="D240" s="146"/>
      <c r="E240" s="147" t="str">
        <f>IF(ISBLANK(D240),"",INDEX(ΑΜΚ,MATCH(D240,Data!$F$2:$F$999,0),1))</f>
        <v/>
      </c>
      <c r="F240" s="146" t="str">
        <f t="shared" si="3"/>
        <v/>
      </c>
      <c r="G240" s="148"/>
    </row>
    <row r="241" spans="1:7" ht="14.25" customHeight="1" x14ac:dyDescent="0.35">
      <c r="A241" s="149" t="s">
        <v>2669</v>
      </c>
      <c r="B241" s="150"/>
      <c r="C241" s="151"/>
      <c r="D241" s="152"/>
      <c r="E241" s="153" t="str">
        <f>IF(ISBLANK(D241),"",INDEX(ΑΜΚ,MATCH(D241,Data!$F$2:$F$999,0),1))</f>
        <v/>
      </c>
      <c r="F241" s="152" t="str">
        <f t="shared" si="3"/>
        <v/>
      </c>
      <c r="G241" s="154"/>
    </row>
    <row r="242" spans="1:7" ht="14.25" customHeight="1" x14ac:dyDescent="0.35">
      <c r="A242" s="143" t="s">
        <v>2669</v>
      </c>
      <c r="B242" s="144"/>
      <c r="C242" s="145"/>
      <c r="D242" s="146"/>
      <c r="E242" s="147" t="str">
        <f>IF(ISBLANK(D242),"",INDEX(ΑΜΚ,MATCH(D242,Data!$F$2:$F$999,0),1))</f>
        <v/>
      </c>
      <c r="F242" s="146" t="str">
        <f t="shared" si="3"/>
        <v/>
      </c>
      <c r="G242" s="148"/>
    </row>
    <row r="243" spans="1:7" ht="14.25" customHeight="1" x14ac:dyDescent="0.35">
      <c r="A243" s="149" t="s">
        <v>2669</v>
      </c>
      <c r="B243" s="150"/>
      <c r="C243" s="151"/>
      <c r="D243" s="152"/>
      <c r="E243" s="153" t="str">
        <f>IF(ISBLANK(D243),"",INDEX(ΑΜΚ,MATCH(D243,Data!$F$2:$F$999,0),1))</f>
        <v/>
      </c>
      <c r="F243" s="152" t="str">
        <f t="shared" si="3"/>
        <v/>
      </c>
      <c r="G243" s="154"/>
    </row>
    <row r="244" spans="1:7" ht="14.25" customHeight="1" x14ac:dyDescent="0.35">
      <c r="A244" s="143" t="s">
        <v>2669</v>
      </c>
      <c r="B244" s="144"/>
      <c r="C244" s="145"/>
      <c r="D244" s="146"/>
      <c r="E244" s="147" t="str">
        <f>IF(ISBLANK(D244),"",INDEX(ΑΜΚ,MATCH(D244,Data!$F$2:$F$999,0),1))</f>
        <v/>
      </c>
      <c r="F244" s="146" t="str">
        <f t="shared" si="3"/>
        <v/>
      </c>
      <c r="G244" s="148"/>
    </row>
    <row r="245" spans="1:7" ht="14.25" customHeight="1" x14ac:dyDescent="0.35">
      <c r="A245" s="149" t="s">
        <v>2669</v>
      </c>
      <c r="B245" s="150"/>
      <c r="C245" s="151"/>
      <c r="D245" s="152"/>
      <c r="E245" s="153" t="str">
        <f>IF(ISBLANK(D245),"",INDEX(ΑΜΚ,MATCH(D245,Data!$F$2:$F$999,0),1))</f>
        <v/>
      </c>
      <c r="F245" s="152" t="str">
        <f t="shared" si="3"/>
        <v/>
      </c>
      <c r="G245" s="154"/>
    </row>
    <row r="246" spans="1:7" ht="14.25" customHeight="1" x14ac:dyDescent="0.35">
      <c r="A246" s="143" t="s">
        <v>2669</v>
      </c>
      <c r="B246" s="144"/>
      <c r="C246" s="145"/>
      <c r="D246" s="146"/>
      <c r="E246" s="147" t="str">
        <f>IF(ISBLANK(D246),"",INDEX(ΑΜΚ,MATCH(D246,Data!$F$2:$F$999,0),1))</f>
        <v/>
      </c>
      <c r="F246" s="146" t="str">
        <f t="shared" si="3"/>
        <v/>
      </c>
      <c r="G246" s="148"/>
    </row>
    <row r="247" spans="1:7" ht="14.25" customHeight="1" x14ac:dyDescent="0.35">
      <c r="A247" s="149" t="s">
        <v>2669</v>
      </c>
      <c r="B247" s="150"/>
      <c r="C247" s="151"/>
      <c r="D247" s="152"/>
      <c r="E247" s="153" t="str">
        <f>IF(ISBLANK(D247),"",INDEX(ΑΜΚ,MATCH(D247,Data!$F$2:$F$999,0),1))</f>
        <v/>
      </c>
      <c r="F247" s="152" t="str">
        <f t="shared" si="3"/>
        <v/>
      </c>
      <c r="G247" s="154"/>
    </row>
    <row r="248" spans="1:7" ht="14.25" customHeight="1" x14ac:dyDescent="0.35">
      <c r="A248" s="143" t="s">
        <v>2669</v>
      </c>
      <c r="B248" s="144"/>
      <c r="C248" s="145"/>
      <c r="D248" s="146"/>
      <c r="E248" s="147" t="str">
        <f>IF(ISBLANK(D248),"",INDEX(ΑΜΚ,MATCH(D248,Data!$F$2:$F$999,0),1))</f>
        <v/>
      </c>
      <c r="F248" s="146" t="str">
        <f t="shared" si="3"/>
        <v/>
      </c>
      <c r="G248" s="148"/>
    </row>
    <row r="249" spans="1:7" ht="14.25" customHeight="1" x14ac:dyDescent="0.35">
      <c r="A249" s="149" t="s">
        <v>2669</v>
      </c>
      <c r="B249" s="150"/>
      <c r="C249" s="151"/>
      <c r="D249" s="152"/>
      <c r="E249" s="153" t="str">
        <f>IF(ISBLANK(D249),"",INDEX(ΑΜΚ,MATCH(D249,Data!$F$2:$F$999,0),1))</f>
        <v/>
      </c>
      <c r="F249" s="152" t="str">
        <f t="shared" si="3"/>
        <v/>
      </c>
      <c r="G249" s="154"/>
    </row>
    <row r="250" spans="1:7" ht="14.25" customHeight="1" x14ac:dyDescent="0.35">
      <c r="A250" s="143" t="s">
        <v>2669</v>
      </c>
      <c r="B250" s="144"/>
      <c r="C250" s="145"/>
      <c r="D250" s="146"/>
      <c r="E250" s="147" t="str">
        <f>IF(ISBLANK(D250),"",INDEX(ΑΜΚ,MATCH(D250,Data!$F$2:$F$999,0),1))</f>
        <v/>
      </c>
      <c r="F250" s="146" t="str">
        <f t="shared" si="3"/>
        <v/>
      </c>
      <c r="G250" s="148"/>
    </row>
    <row r="251" spans="1:7" ht="14.25" customHeight="1" x14ac:dyDescent="0.35">
      <c r="A251" s="149" t="s">
        <v>2669</v>
      </c>
      <c r="B251" s="150"/>
      <c r="C251" s="151"/>
      <c r="D251" s="152"/>
      <c r="E251" s="153" t="str">
        <f>IF(ISBLANK(D251),"",INDEX(ΑΜΚ,MATCH(D251,Data!$F$2:$F$999,0),1))</f>
        <v/>
      </c>
      <c r="F251" s="152" t="str">
        <f t="shared" si="3"/>
        <v/>
      </c>
      <c r="G251" s="154"/>
    </row>
    <row r="252" spans="1:7" ht="14.25" customHeight="1" x14ac:dyDescent="0.35">
      <c r="A252" s="143" t="s">
        <v>2669</v>
      </c>
      <c r="B252" s="144"/>
      <c r="C252" s="145"/>
      <c r="D252" s="146"/>
      <c r="E252" s="147" t="str">
        <f>IF(ISBLANK(D252),"",INDEX(ΑΜΚ,MATCH(D252,Data!$F$2:$F$999,0),1))</f>
        <v/>
      </c>
      <c r="F252" s="146" t="str">
        <f t="shared" si="3"/>
        <v/>
      </c>
      <c r="G252" s="148"/>
    </row>
    <row r="253" spans="1:7" ht="14.25" customHeight="1" x14ac:dyDescent="0.35">
      <c r="A253" s="149" t="s">
        <v>2669</v>
      </c>
      <c r="B253" s="150"/>
      <c r="C253" s="151"/>
      <c r="D253" s="152"/>
      <c r="E253" s="153" t="str">
        <f>IF(ISBLANK(D253),"",INDEX(ΑΜΚ,MATCH(D253,Data!$F$2:$F$999,0),1))</f>
        <v/>
      </c>
      <c r="F253" s="152" t="str">
        <f t="shared" si="3"/>
        <v/>
      </c>
      <c r="G253" s="154"/>
    </row>
    <row r="254" spans="1:7" ht="14.25" customHeight="1" x14ac:dyDescent="0.35">
      <c r="A254" s="143" t="s">
        <v>2669</v>
      </c>
      <c r="B254" s="144"/>
      <c r="C254" s="145"/>
      <c r="D254" s="146"/>
      <c r="E254" s="147" t="str">
        <f>IF(ISBLANK(D254),"",INDEX(ΑΜΚ,MATCH(D254,Data!$F$2:$F$999,0),1))</f>
        <v/>
      </c>
      <c r="F254" s="146" t="str">
        <f t="shared" si="3"/>
        <v/>
      </c>
      <c r="G254" s="148"/>
    </row>
    <row r="255" spans="1:7" ht="14.25" customHeight="1" x14ac:dyDescent="0.35">
      <c r="A255" s="149" t="s">
        <v>2669</v>
      </c>
      <c r="B255" s="150"/>
      <c r="C255" s="151"/>
      <c r="D255" s="152"/>
      <c r="E255" s="153" t="str">
        <f>IF(ISBLANK(D255),"",INDEX(ΑΜΚ,MATCH(D255,Data!$F$2:$F$999,0),1))</f>
        <v/>
      </c>
      <c r="F255" s="152" t="str">
        <f t="shared" si="3"/>
        <v/>
      </c>
      <c r="G255" s="154"/>
    </row>
    <row r="256" spans="1:7" ht="14.25" customHeight="1" x14ac:dyDescent="0.35">
      <c r="A256" s="143" t="s">
        <v>2669</v>
      </c>
      <c r="B256" s="144"/>
      <c r="C256" s="145"/>
      <c r="D256" s="146"/>
      <c r="E256" s="147" t="str">
        <f>IF(ISBLANK(D256),"",INDEX(ΑΜΚ,MATCH(D256,Data!$F$2:$F$999,0),1))</f>
        <v/>
      </c>
      <c r="F256" s="146" t="str">
        <f t="shared" si="3"/>
        <v/>
      </c>
      <c r="G256" s="148"/>
    </row>
    <row r="257" spans="1:7" ht="14.25" customHeight="1" x14ac:dyDescent="0.35">
      <c r="A257" s="149" t="s">
        <v>2669</v>
      </c>
      <c r="B257" s="150"/>
      <c r="C257" s="151"/>
      <c r="D257" s="152"/>
      <c r="E257" s="153" t="str">
        <f>IF(ISBLANK(D257),"",INDEX(ΑΜΚ,MATCH(D257,Data!$F$2:$F$999,0),1))</f>
        <v/>
      </c>
      <c r="F257" s="152" t="str">
        <f t="shared" si="3"/>
        <v/>
      </c>
      <c r="G257" s="154"/>
    </row>
    <row r="258" spans="1:7" ht="14.25" customHeight="1" x14ac:dyDescent="0.35">
      <c r="A258" s="143" t="s">
        <v>2669</v>
      </c>
      <c r="B258" s="144"/>
      <c r="C258" s="145"/>
      <c r="D258" s="146"/>
      <c r="E258" s="147" t="str">
        <f>IF(ISBLANK(D258),"",INDEX(ΑΜΚ,MATCH(D258,Data!$F$2:$F$999,0),1))</f>
        <v/>
      </c>
      <c r="F258" s="146" t="str">
        <f t="shared" ref="F258:F321" si="4">IF(ISBLANK(C258),"",INDEX(ΚΩΔ_ΜΑΘΗΜ_ΑΙΣΘ_Γ3,MATCH(C258,ΜΑΘΗΜ_ΑΙΣΘ_Γ3,0)))</f>
        <v/>
      </c>
      <c r="G258" s="148"/>
    </row>
    <row r="259" spans="1:7" ht="14.25" customHeight="1" x14ac:dyDescent="0.35">
      <c r="A259" s="149" t="s">
        <v>2669</v>
      </c>
      <c r="B259" s="150"/>
      <c r="C259" s="151"/>
      <c r="D259" s="152"/>
      <c r="E259" s="153" t="str">
        <f>IF(ISBLANK(D259),"",INDEX(ΑΜΚ,MATCH(D259,Data!$F$2:$F$999,0),1))</f>
        <v/>
      </c>
      <c r="F259" s="152" t="str">
        <f t="shared" si="4"/>
        <v/>
      </c>
      <c r="G259" s="154"/>
    </row>
    <row r="260" spans="1:7" ht="14.25" customHeight="1" x14ac:dyDescent="0.35">
      <c r="A260" s="143" t="s">
        <v>2669</v>
      </c>
      <c r="B260" s="144"/>
      <c r="C260" s="145"/>
      <c r="D260" s="146"/>
      <c r="E260" s="147" t="str">
        <f>IF(ISBLANK(D260),"",INDEX(ΑΜΚ,MATCH(D260,Data!$F$2:$F$999,0),1))</f>
        <v/>
      </c>
      <c r="F260" s="146" t="str">
        <f t="shared" si="4"/>
        <v/>
      </c>
      <c r="G260" s="148"/>
    </row>
    <row r="261" spans="1:7" ht="14.25" customHeight="1" x14ac:dyDescent="0.35">
      <c r="A261" s="149" t="s">
        <v>2669</v>
      </c>
      <c r="B261" s="150"/>
      <c r="C261" s="151"/>
      <c r="D261" s="152"/>
      <c r="E261" s="153" t="str">
        <f>IF(ISBLANK(D261),"",INDEX(ΑΜΚ,MATCH(D261,Data!$F$2:$F$999,0),1))</f>
        <v/>
      </c>
      <c r="F261" s="152" t="str">
        <f t="shared" si="4"/>
        <v/>
      </c>
      <c r="G261" s="154"/>
    </row>
    <row r="262" spans="1:7" ht="14.25" customHeight="1" x14ac:dyDescent="0.35">
      <c r="A262" s="143" t="s">
        <v>2669</v>
      </c>
      <c r="B262" s="144"/>
      <c r="C262" s="145"/>
      <c r="D262" s="146"/>
      <c r="E262" s="147" t="str">
        <f>IF(ISBLANK(D262),"",INDEX(ΑΜΚ,MATCH(D262,Data!$F$2:$F$999,0),1))</f>
        <v/>
      </c>
      <c r="F262" s="146" t="str">
        <f t="shared" si="4"/>
        <v/>
      </c>
      <c r="G262" s="148"/>
    </row>
    <row r="263" spans="1:7" ht="14.25" customHeight="1" x14ac:dyDescent="0.35">
      <c r="A263" s="149" t="s">
        <v>2669</v>
      </c>
      <c r="B263" s="150"/>
      <c r="C263" s="151"/>
      <c r="D263" s="152"/>
      <c r="E263" s="153" t="str">
        <f>IF(ISBLANK(D263),"",INDEX(ΑΜΚ,MATCH(D263,Data!$F$2:$F$999,0),1))</f>
        <v/>
      </c>
      <c r="F263" s="152" t="str">
        <f t="shared" si="4"/>
        <v/>
      </c>
      <c r="G263" s="154"/>
    </row>
    <row r="264" spans="1:7" ht="14.25" customHeight="1" x14ac:dyDescent="0.35">
      <c r="A264" s="143" t="s">
        <v>2669</v>
      </c>
      <c r="B264" s="144"/>
      <c r="C264" s="145"/>
      <c r="D264" s="146"/>
      <c r="E264" s="147" t="str">
        <f>IF(ISBLANK(D264),"",INDEX(ΑΜΚ,MATCH(D264,Data!$F$2:$F$999,0),1))</f>
        <v/>
      </c>
      <c r="F264" s="146" t="str">
        <f t="shared" si="4"/>
        <v/>
      </c>
      <c r="G264" s="148"/>
    </row>
    <row r="265" spans="1:7" ht="14.25" customHeight="1" x14ac:dyDescent="0.35">
      <c r="A265" s="149" t="s">
        <v>2669</v>
      </c>
      <c r="B265" s="150"/>
      <c r="C265" s="151"/>
      <c r="D265" s="152"/>
      <c r="E265" s="153" t="str">
        <f>IF(ISBLANK(D265),"",INDEX(ΑΜΚ,MATCH(D265,Data!$F$2:$F$999,0),1))</f>
        <v/>
      </c>
      <c r="F265" s="152" t="str">
        <f t="shared" si="4"/>
        <v/>
      </c>
      <c r="G265" s="154"/>
    </row>
    <row r="266" spans="1:7" ht="14.25" customHeight="1" x14ac:dyDescent="0.35">
      <c r="A266" s="143" t="s">
        <v>2669</v>
      </c>
      <c r="B266" s="144"/>
      <c r="C266" s="145"/>
      <c r="D266" s="146"/>
      <c r="E266" s="147" t="str">
        <f>IF(ISBLANK(D266),"",INDEX(ΑΜΚ,MATCH(D266,Data!$F$2:$F$999,0),1))</f>
        <v/>
      </c>
      <c r="F266" s="146" t="str">
        <f t="shared" si="4"/>
        <v/>
      </c>
      <c r="G266" s="148"/>
    </row>
    <row r="267" spans="1:7" ht="14.25" customHeight="1" x14ac:dyDescent="0.35">
      <c r="A267" s="149" t="s">
        <v>2669</v>
      </c>
      <c r="B267" s="150"/>
      <c r="C267" s="151"/>
      <c r="D267" s="152"/>
      <c r="E267" s="153" t="str">
        <f>IF(ISBLANK(D267),"",INDEX(ΑΜΚ,MATCH(D267,Data!$F$2:$F$999,0),1))</f>
        <v/>
      </c>
      <c r="F267" s="152" t="str">
        <f t="shared" si="4"/>
        <v/>
      </c>
      <c r="G267" s="154"/>
    </row>
    <row r="268" spans="1:7" ht="14.25" customHeight="1" x14ac:dyDescent="0.35">
      <c r="A268" s="143" t="s">
        <v>2669</v>
      </c>
      <c r="B268" s="144"/>
      <c r="C268" s="145"/>
      <c r="D268" s="146"/>
      <c r="E268" s="147" t="str">
        <f>IF(ISBLANK(D268),"",INDEX(ΑΜΚ,MATCH(D268,Data!$F$2:$F$999,0),1))</f>
        <v/>
      </c>
      <c r="F268" s="146" t="str">
        <f t="shared" si="4"/>
        <v/>
      </c>
      <c r="G268" s="148"/>
    </row>
    <row r="269" spans="1:7" ht="14.25" customHeight="1" x14ac:dyDescent="0.35">
      <c r="A269" s="149" t="s">
        <v>2669</v>
      </c>
      <c r="B269" s="157"/>
      <c r="C269" s="151"/>
      <c r="D269" s="152"/>
      <c r="E269" s="153" t="str">
        <f>IF(ISBLANK(D269),"",INDEX(ΑΜΚ,MATCH(D269,Data!$F$2:$F$999,0),1))</f>
        <v/>
      </c>
      <c r="F269" s="152" t="str">
        <f t="shared" si="4"/>
        <v/>
      </c>
      <c r="G269" s="154"/>
    </row>
    <row r="270" spans="1:7" ht="14.25" customHeight="1" x14ac:dyDescent="0.35">
      <c r="A270" s="143" t="s">
        <v>2669</v>
      </c>
      <c r="B270" s="144"/>
      <c r="C270" s="145"/>
      <c r="D270" s="146"/>
      <c r="E270" s="147" t="str">
        <f>IF(ISBLANK(D270),"",INDEX(ΑΜΚ,MATCH(D270,Data!$F$2:$F$999,0),1))</f>
        <v/>
      </c>
      <c r="F270" s="146" t="str">
        <f t="shared" si="4"/>
        <v/>
      </c>
      <c r="G270" s="148"/>
    </row>
    <row r="271" spans="1:7" ht="14.25" customHeight="1" x14ac:dyDescent="0.35">
      <c r="A271" s="149" t="s">
        <v>2669</v>
      </c>
      <c r="B271" s="150"/>
      <c r="C271" s="151"/>
      <c r="D271" s="152"/>
      <c r="E271" s="153" t="str">
        <f>IF(ISBLANK(D271),"",INDEX(ΑΜΚ,MATCH(D271,Data!$F$2:$F$999,0),1))</f>
        <v/>
      </c>
      <c r="F271" s="152" t="str">
        <f t="shared" si="4"/>
        <v/>
      </c>
      <c r="G271" s="154"/>
    </row>
    <row r="272" spans="1:7" ht="14.25" customHeight="1" x14ac:dyDescent="0.35">
      <c r="A272" s="143" t="s">
        <v>2669</v>
      </c>
      <c r="B272" s="144"/>
      <c r="C272" s="145"/>
      <c r="D272" s="146"/>
      <c r="E272" s="147" t="str">
        <f>IF(ISBLANK(D272),"",INDEX(ΑΜΚ,MATCH(D272,Data!$F$2:$F$999,0),1))</f>
        <v/>
      </c>
      <c r="F272" s="146" t="str">
        <f t="shared" si="4"/>
        <v/>
      </c>
      <c r="G272" s="148"/>
    </row>
    <row r="273" spans="1:7" ht="14.25" customHeight="1" x14ac:dyDescent="0.35">
      <c r="A273" s="149" t="s">
        <v>2669</v>
      </c>
      <c r="B273" s="150"/>
      <c r="C273" s="151"/>
      <c r="D273" s="152"/>
      <c r="E273" s="153" t="str">
        <f>IF(ISBLANK(D273),"",INDEX(ΑΜΚ,MATCH(D273,Data!$F$2:$F$999,0),1))</f>
        <v/>
      </c>
      <c r="F273" s="152" t="str">
        <f t="shared" si="4"/>
        <v/>
      </c>
      <c r="G273" s="154"/>
    </row>
    <row r="274" spans="1:7" ht="14.25" customHeight="1" x14ac:dyDescent="0.35">
      <c r="A274" s="143" t="s">
        <v>2669</v>
      </c>
      <c r="B274" s="144"/>
      <c r="C274" s="145"/>
      <c r="D274" s="146"/>
      <c r="E274" s="147" t="str">
        <f>IF(ISBLANK(D274),"",INDEX(ΑΜΚ,MATCH(D274,Data!$F$2:$F$999,0),1))</f>
        <v/>
      </c>
      <c r="F274" s="146" t="str">
        <f t="shared" si="4"/>
        <v/>
      </c>
      <c r="G274" s="148"/>
    </row>
    <row r="275" spans="1:7" ht="14.25" customHeight="1" x14ac:dyDescent="0.35">
      <c r="A275" s="149" t="s">
        <v>2669</v>
      </c>
      <c r="B275" s="150"/>
      <c r="C275" s="151"/>
      <c r="D275" s="152"/>
      <c r="E275" s="153" t="str">
        <f>IF(ISBLANK(D275),"",INDEX(ΑΜΚ,MATCH(D275,Data!$F$2:$F$999,0),1))</f>
        <v/>
      </c>
      <c r="F275" s="152" t="str">
        <f t="shared" si="4"/>
        <v/>
      </c>
      <c r="G275" s="154"/>
    </row>
    <row r="276" spans="1:7" ht="14.25" customHeight="1" x14ac:dyDescent="0.35">
      <c r="A276" s="143" t="s">
        <v>2669</v>
      </c>
      <c r="B276" s="144"/>
      <c r="C276" s="145"/>
      <c r="D276" s="146"/>
      <c r="E276" s="147" t="str">
        <f>IF(ISBLANK(D276),"",INDEX(ΑΜΚ,MATCH(D276,Data!$F$2:$F$999,0),1))</f>
        <v/>
      </c>
      <c r="F276" s="146" t="str">
        <f t="shared" si="4"/>
        <v/>
      </c>
      <c r="G276" s="148"/>
    </row>
    <row r="277" spans="1:7" ht="14.25" customHeight="1" x14ac:dyDescent="0.35">
      <c r="A277" s="149" t="s">
        <v>2669</v>
      </c>
      <c r="B277" s="150"/>
      <c r="C277" s="151"/>
      <c r="D277" s="152"/>
      <c r="E277" s="153" t="str">
        <f>IF(ISBLANK(D277),"",INDEX(ΑΜΚ,MATCH(D277,Data!$F$2:$F$999,0),1))</f>
        <v/>
      </c>
      <c r="F277" s="152" t="str">
        <f t="shared" si="4"/>
        <v/>
      </c>
      <c r="G277" s="154"/>
    </row>
    <row r="278" spans="1:7" ht="14.25" customHeight="1" x14ac:dyDescent="0.35">
      <c r="A278" s="143" t="s">
        <v>2669</v>
      </c>
      <c r="B278" s="144"/>
      <c r="C278" s="145"/>
      <c r="D278" s="146"/>
      <c r="E278" s="147" t="str">
        <f>IF(ISBLANK(D278),"",INDEX(ΑΜΚ,MATCH(D278,Data!$F$2:$F$999,0),1))</f>
        <v/>
      </c>
      <c r="F278" s="146" t="str">
        <f t="shared" si="4"/>
        <v/>
      </c>
      <c r="G278" s="148"/>
    </row>
    <row r="279" spans="1:7" ht="14.25" customHeight="1" x14ac:dyDescent="0.35">
      <c r="A279" s="149" t="s">
        <v>2669</v>
      </c>
      <c r="B279" s="150"/>
      <c r="C279" s="151"/>
      <c r="D279" s="152"/>
      <c r="E279" s="153" t="str">
        <f>IF(ISBLANK(D279),"",INDEX(ΑΜΚ,MATCH(D279,Data!$F$2:$F$999,0),1))</f>
        <v/>
      </c>
      <c r="F279" s="152" t="str">
        <f t="shared" si="4"/>
        <v/>
      </c>
      <c r="G279" s="154"/>
    </row>
    <row r="280" spans="1:7" ht="14.25" customHeight="1" x14ac:dyDescent="0.35">
      <c r="A280" s="143" t="s">
        <v>2669</v>
      </c>
      <c r="B280" s="144"/>
      <c r="C280" s="145"/>
      <c r="D280" s="146"/>
      <c r="E280" s="147" t="str">
        <f>IF(ISBLANK(D280),"",INDEX(ΑΜΚ,MATCH(D280,Data!$F$2:$F$999,0),1))</f>
        <v/>
      </c>
      <c r="F280" s="146" t="str">
        <f t="shared" si="4"/>
        <v/>
      </c>
      <c r="G280" s="148"/>
    </row>
    <row r="281" spans="1:7" ht="14.25" customHeight="1" x14ac:dyDescent="0.35">
      <c r="A281" s="149" t="s">
        <v>2669</v>
      </c>
      <c r="B281" s="150"/>
      <c r="C281" s="151"/>
      <c r="D281" s="152"/>
      <c r="E281" s="153" t="str">
        <f>IF(ISBLANK(D281),"",INDEX(ΑΜΚ,MATCH(D281,Data!$F$2:$F$999,0),1))</f>
        <v/>
      </c>
      <c r="F281" s="152" t="str">
        <f t="shared" si="4"/>
        <v/>
      </c>
      <c r="G281" s="154"/>
    </row>
    <row r="282" spans="1:7" ht="14.25" customHeight="1" x14ac:dyDescent="0.35">
      <c r="A282" s="143" t="s">
        <v>2669</v>
      </c>
      <c r="B282" s="144"/>
      <c r="C282" s="145"/>
      <c r="D282" s="146"/>
      <c r="E282" s="147" t="str">
        <f>IF(ISBLANK(D282),"",INDEX(ΑΜΚ,MATCH(D282,Data!$F$2:$F$999,0),1))</f>
        <v/>
      </c>
      <c r="F282" s="146" t="str">
        <f t="shared" si="4"/>
        <v/>
      </c>
      <c r="G282" s="148"/>
    </row>
    <row r="283" spans="1:7" ht="14.25" customHeight="1" x14ac:dyDescent="0.35">
      <c r="A283" s="149" t="s">
        <v>2669</v>
      </c>
      <c r="B283" s="150"/>
      <c r="C283" s="151"/>
      <c r="D283" s="152"/>
      <c r="E283" s="153" t="str">
        <f>IF(ISBLANK(D283),"",INDEX(ΑΜΚ,MATCH(D283,Data!$F$2:$F$999,0),1))</f>
        <v/>
      </c>
      <c r="F283" s="152" t="str">
        <f t="shared" si="4"/>
        <v/>
      </c>
      <c r="G283" s="154"/>
    </row>
    <row r="284" spans="1:7" ht="14.25" customHeight="1" x14ac:dyDescent="0.35">
      <c r="A284" s="143" t="s">
        <v>2669</v>
      </c>
      <c r="B284" s="144"/>
      <c r="C284" s="145"/>
      <c r="D284" s="146"/>
      <c r="E284" s="147" t="str">
        <f>IF(ISBLANK(D284),"",INDEX(ΑΜΚ,MATCH(D284,Data!$F$2:$F$999,0),1))</f>
        <v/>
      </c>
      <c r="F284" s="146" t="str">
        <f t="shared" si="4"/>
        <v/>
      </c>
      <c r="G284" s="148"/>
    </row>
    <row r="285" spans="1:7" ht="14.25" customHeight="1" x14ac:dyDescent="0.35">
      <c r="A285" s="149" t="s">
        <v>2669</v>
      </c>
      <c r="B285" s="150"/>
      <c r="C285" s="151"/>
      <c r="D285" s="152"/>
      <c r="E285" s="153" t="str">
        <f>IF(ISBLANK(D285),"",INDEX(ΑΜΚ,MATCH(D285,Data!$F$2:$F$999,0),1))</f>
        <v/>
      </c>
      <c r="F285" s="152" t="str">
        <f t="shared" si="4"/>
        <v/>
      </c>
      <c r="G285" s="154"/>
    </row>
    <row r="286" spans="1:7" ht="14.25" customHeight="1" x14ac:dyDescent="0.35">
      <c r="A286" s="143" t="s">
        <v>2669</v>
      </c>
      <c r="B286" s="144"/>
      <c r="C286" s="145"/>
      <c r="D286" s="146"/>
      <c r="E286" s="147" t="str">
        <f>IF(ISBLANK(D286),"",INDEX(ΑΜΚ,MATCH(D286,Data!$F$2:$F$999,0),1))</f>
        <v/>
      </c>
      <c r="F286" s="146" t="str">
        <f t="shared" si="4"/>
        <v/>
      </c>
      <c r="G286" s="148"/>
    </row>
    <row r="287" spans="1:7" ht="14.25" customHeight="1" x14ac:dyDescent="0.35">
      <c r="A287" s="149" t="s">
        <v>2669</v>
      </c>
      <c r="B287" s="150"/>
      <c r="C287" s="151"/>
      <c r="D287" s="152"/>
      <c r="E287" s="153" t="str">
        <f>IF(ISBLANK(D287),"",INDEX(ΑΜΚ,MATCH(D287,Data!$F$2:$F$999,0),1))</f>
        <v/>
      </c>
      <c r="F287" s="152" t="str">
        <f t="shared" si="4"/>
        <v/>
      </c>
      <c r="G287" s="154"/>
    </row>
    <row r="288" spans="1:7" ht="14.25" customHeight="1" x14ac:dyDescent="0.35">
      <c r="A288" s="143" t="s">
        <v>2669</v>
      </c>
      <c r="B288" s="144"/>
      <c r="C288" s="145"/>
      <c r="D288" s="146"/>
      <c r="E288" s="147" t="str">
        <f>IF(ISBLANK(D288),"",INDEX(ΑΜΚ,MATCH(D288,Data!$F$2:$F$999,0),1))</f>
        <v/>
      </c>
      <c r="F288" s="146" t="str">
        <f t="shared" si="4"/>
        <v/>
      </c>
      <c r="G288" s="148"/>
    </row>
    <row r="289" spans="1:7" ht="14.25" customHeight="1" x14ac:dyDescent="0.35">
      <c r="A289" s="149" t="s">
        <v>2669</v>
      </c>
      <c r="B289" s="150"/>
      <c r="C289" s="151"/>
      <c r="D289" s="152"/>
      <c r="E289" s="153" t="str">
        <f>IF(ISBLANK(D289),"",INDEX(ΑΜΚ,MATCH(D289,Data!$F$2:$F$999,0),1))</f>
        <v/>
      </c>
      <c r="F289" s="152" t="str">
        <f t="shared" si="4"/>
        <v/>
      </c>
      <c r="G289" s="154"/>
    </row>
    <row r="290" spans="1:7" ht="14.25" customHeight="1" x14ac:dyDescent="0.35">
      <c r="A290" s="143" t="s">
        <v>2669</v>
      </c>
      <c r="B290" s="144"/>
      <c r="C290" s="145"/>
      <c r="D290" s="146"/>
      <c r="E290" s="147" t="str">
        <f>IF(ISBLANK(D290),"",INDEX(ΑΜΚ,MATCH(D290,Data!$F$2:$F$999,0),1))</f>
        <v/>
      </c>
      <c r="F290" s="146" t="str">
        <f t="shared" si="4"/>
        <v/>
      </c>
      <c r="G290" s="148"/>
    </row>
    <row r="291" spans="1:7" ht="14.25" customHeight="1" x14ac:dyDescent="0.35">
      <c r="A291" s="149" t="s">
        <v>2669</v>
      </c>
      <c r="B291" s="150"/>
      <c r="C291" s="151"/>
      <c r="D291" s="152"/>
      <c r="E291" s="153" t="str">
        <f>IF(ISBLANK(D291),"",INDEX(ΑΜΚ,MATCH(D291,Data!$F$2:$F$999,0),1))</f>
        <v/>
      </c>
      <c r="F291" s="152" t="str">
        <f t="shared" si="4"/>
        <v/>
      </c>
      <c r="G291" s="154"/>
    </row>
    <row r="292" spans="1:7" ht="14.25" customHeight="1" x14ac:dyDescent="0.35">
      <c r="A292" s="143" t="s">
        <v>2669</v>
      </c>
      <c r="B292" s="144"/>
      <c r="C292" s="145"/>
      <c r="D292" s="146"/>
      <c r="E292" s="147" t="str">
        <f>IF(ISBLANK(D292),"",INDEX(ΑΜΚ,MATCH(D292,Data!$F$2:$F$999,0),1))</f>
        <v/>
      </c>
      <c r="F292" s="146" t="str">
        <f t="shared" si="4"/>
        <v/>
      </c>
      <c r="G292" s="148"/>
    </row>
    <row r="293" spans="1:7" ht="14.25" customHeight="1" x14ac:dyDescent="0.35">
      <c r="A293" s="149" t="s">
        <v>2669</v>
      </c>
      <c r="B293" s="150"/>
      <c r="C293" s="151"/>
      <c r="D293" s="152"/>
      <c r="E293" s="153" t="str">
        <f>IF(ISBLANK(D293),"",INDEX(ΑΜΚ,MATCH(D293,Data!$F$2:$F$999,0),1))</f>
        <v/>
      </c>
      <c r="F293" s="152" t="str">
        <f t="shared" si="4"/>
        <v/>
      </c>
      <c r="G293" s="154"/>
    </row>
    <row r="294" spans="1:7" ht="14.25" customHeight="1" x14ac:dyDescent="0.35">
      <c r="A294" s="143" t="s">
        <v>2669</v>
      </c>
      <c r="B294" s="144"/>
      <c r="C294" s="145"/>
      <c r="D294" s="146"/>
      <c r="E294" s="147" t="str">
        <f>IF(ISBLANK(D294),"",INDEX(ΑΜΚ,MATCH(D294,Data!$F$2:$F$999,0),1))</f>
        <v/>
      </c>
      <c r="F294" s="146" t="str">
        <f t="shared" si="4"/>
        <v/>
      </c>
      <c r="G294" s="148"/>
    </row>
    <row r="295" spans="1:7" ht="14.25" customHeight="1" x14ac:dyDescent="0.35">
      <c r="A295" s="149" t="s">
        <v>2669</v>
      </c>
      <c r="B295" s="150"/>
      <c r="C295" s="151"/>
      <c r="D295" s="152"/>
      <c r="E295" s="153" t="str">
        <f>IF(ISBLANK(D295),"",INDEX(ΑΜΚ,MATCH(D295,Data!$F$2:$F$999,0),1))</f>
        <v/>
      </c>
      <c r="F295" s="152" t="str">
        <f t="shared" si="4"/>
        <v/>
      </c>
      <c r="G295" s="154"/>
    </row>
    <row r="296" spans="1:7" ht="14.25" customHeight="1" x14ac:dyDescent="0.35">
      <c r="A296" s="143" t="s">
        <v>2669</v>
      </c>
      <c r="B296" s="144"/>
      <c r="C296" s="145"/>
      <c r="D296" s="146"/>
      <c r="E296" s="147" t="str">
        <f>IF(ISBLANK(D296),"",INDEX(ΑΜΚ,MATCH(D296,Data!$F$2:$F$999,0),1))</f>
        <v/>
      </c>
      <c r="F296" s="146" t="str">
        <f t="shared" si="4"/>
        <v/>
      </c>
      <c r="G296" s="148"/>
    </row>
    <row r="297" spans="1:7" ht="14.25" customHeight="1" x14ac:dyDescent="0.35">
      <c r="A297" s="149" t="s">
        <v>2669</v>
      </c>
      <c r="B297" s="150"/>
      <c r="C297" s="151"/>
      <c r="D297" s="152"/>
      <c r="E297" s="153" t="str">
        <f>IF(ISBLANK(D297),"",INDEX(ΑΜΚ,MATCH(D297,Data!$F$2:$F$999,0),1))</f>
        <v/>
      </c>
      <c r="F297" s="152" t="str">
        <f t="shared" si="4"/>
        <v/>
      </c>
      <c r="G297" s="154"/>
    </row>
    <row r="298" spans="1:7" ht="14.25" customHeight="1" x14ac:dyDescent="0.35">
      <c r="A298" s="143" t="s">
        <v>2669</v>
      </c>
      <c r="B298" s="144"/>
      <c r="C298" s="145"/>
      <c r="D298" s="146"/>
      <c r="E298" s="147" t="str">
        <f>IF(ISBLANK(D298),"",INDEX(ΑΜΚ,MATCH(D298,Data!$F$2:$F$999,0),1))</f>
        <v/>
      </c>
      <c r="F298" s="146" t="str">
        <f t="shared" si="4"/>
        <v/>
      </c>
      <c r="G298" s="148"/>
    </row>
    <row r="299" spans="1:7" ht="14.25" customHeight="1" x14ac:dyDescent="0.35">
      <c r="A299" s="149" t="s">
        <v>2669</v>
      </c>
      <c r="B299" s="150"/>
      <c r="C299" s="151"/>
      <c r="D299" s="152"/>
      <c r="E299" s="153" t="str">
        <f>IF(ISBLANK(D299),"",INDEX(ΑΜΚ,MATCH(D299,Data!$F$2:$F$999,0),1))</f>
        <v/>
      </c>
      <c r="F299" s="152" t="str">
        <f t="shared" si="4"/>
        <v/>
      </c>
      <c r="G299" s="154"/>
    </row>
    <row r="300" spans="1:7" ht="14.25" customHeight="1" x14ac:dyDescent="0.35">
      <c r="A300" s="143" t="s">
        <v>2669</v>
      </c>
      <c r="B300" s="144"/>
      <c r="C300" s="145"/>
      <c r="D300" s="146"/>
      <c r="E300" s="147" t="str">
        <f>IF(ISBLANK(D300),"",INDEX(ΑΜΚ,MATCH(D300,Data!$F$2:$F$999,0),1))</f>
        <v/>
      </c>
      <c r="F300" s="146" t="str">
        <f t="shared" si="4"/>
        <v/>
      </c>
      <c r="G300" s="148"/>
    </row>
    <row r="301" spans="1:7" ht="14.25" customHeight="1" x14ac:dyDescent="0.35">
      <c r="A301" s="149" t="s">
        <v>2669</v>
      </c>
      <c r="B301" s="150"/>
      <c r="C301" s="151"/>
      <c r="D301" s="152"/>
      <c r="E301" s="153" t="str">
        <f>IF(ISBLANK(D301),"",INDEX(ΑΜΚ,MATCH(D301,Data!$F$2:$F$999,0),1))</f>
        <v/>
      </c>
      <c r="F301" s="152" t="str">
        <f t="shared" si="4"/>
        <v/>
      </c>
      <c r="G301" s="154"/>
    </row>
    <row r="302" spans="1:7" ht="14.25" customHeight="1" x14ac:dyDescent="0.35">
      <c r="A302" s="143" t="s">
        <v>2669</v>
      </c>
      <c r="B302" s="144"/>
      <c r="C302" s="145"/>
      <c r="D302" s="146"/>
      <c r="E302" s="147" t="str">
        <f>IF(ISBLANK(D302),"",INDEX(ΑΜΚ,MATCH(D302,Data!$F$2:$F$999,0),1))</f>
        <v/>
      </c>
      <c r="F302" s="146" t="str">
        <f t="shared" si="4"/>
        <v/>
      </c>
      <c r="G302" s="148"/>
    </row>
    <row r="303" spans="1:7" ht="14.25" customHeight="1" x14ac:dyDescent="0.35">
      <c r="A303" s="149" t="s">
        <v>2669</v>
      </c>
      <c r="B303" s="150"/>
      <c r="C303" s="151"/>
      <c r="D303" s="152"/>
      <c r="E303" s="153" t="str">
        <f>IF(ISBLANK(D303),"",INDEX(ΑΜΚ,MATCH(D303,Data!$F$2:$F$999,0),1))</f>
        <v/>
      </c>
      <c r="F303" s="152" t="str">
        <f t="shared" si="4"/>
        <v/>
      </c>
      <c r="G303" s="154"/>
    </row>
    <row r="304" spans="1:7" ht="14.25" customHeight="1" x14ac:dyDescent="0.35">
      <c r="A304" s="143" t="s">
        <v>2669</v>
      </c>
      <c r="B304" s="144"/>
      <c r="C304" s="145"/>
      <c r="D304" s="146"/>
      <c r="E304" s="147" t="str">
        <f>IF(ISBLANK(D304),"",INDEX(ΑΜΚ,MATCH(D304,Data!$F$2:$F$999,0),1))</f>
        <v/>
      </c>
      <c r="F304" s="146" t="str">
        <f t="shared" si="4"/>
        <v/>
      </c>
      <c r="G304" s="148"/>
    </row>
    <row r="305" spans="1:7" ht="14.25" customHeight="1" x14ac:dyDescent="0.35">
      <c r="A305" s="149" t="s">
        <v>2669</v>
      </c>
      <c r="B305" s="150"/>
      <c r="C305" s="151"/>
      <c r="D305" s="152"/>
      <c r="E305" s="153" t="str">
        <f>IF(ISBLANK(D305),"",INDEX(ΑΜΚ,MATCH(D305,Data!$F$2:$F$999,0),1))</f>
        <v/>
      </c>
      <c r="F305" s="152" t="str">
        <f t="shared" si="4"/>
        <v/>
      </c>
      <c r="G305" s="154"/>
    </row>
    <row r="306" spans="1:7" ht="14.25" customHeight="1" x14ac:dyDescent="0.35">
      <c r="A306" s="143" t="s">
        <v>2669</v>
      </c>
      <c r="B306" s="144"/>
      <c r="C306" s="145"/>
      <c r="D306" s="146"/>
      <c r="E306" s="147" t="str">
        <f>IF(ISBLANK(D306),"",INDEX(ΑΜΚ,MATCH(D306,Data!$F$2:$F$999,0),1))</f>
        <v/>
      </c>
      <c r="F306" s="146" t="str">
        <f t="shared" si="4"/>
        <v/>
      </c>
      <c r="G306" s="148"/>
    </row>
    <row r="307" spans="1:7" ht="14.25" customHeight="1" x14ac:dyDescent="0.35">
      <c r="A307" s="149" t="s">
        <v>2669</v>
      </c>
      <c r="B307" s="150"/>
      <c r="C307" s="151"/>
      <c r="D307" s="152"/>
      <c r="E307" s="153" t="str">
        <f>IF(ISBLANK(D307),"",INDEX(ΑΜΚ,MATCH(D307,Data!$F$2:$F$999,0),1))</f>
        <v/>
      </c>
      <c r="F307" s="152" t="str">
        <f t="shared" si="4"/>
        <v/>
      </c>
      <c r="G307" s="154"/>
    </row>
    <row r="308" spans="1:7" ht="14.25" customHeight="1" x14ac:dyDescent="0.35">
      <c r="A308" s="143" t="s">
        <v>2669</v>
      </c>
      <c r="B308" s="144"/>
      <c r="C308" s="145"/>
      <c r="D308" s="146"/>
      <c r="E308" s="147" t="str">
        <f>IF(ISBLANK(D308),"",INDEX(ΑΜΚ,MATCH(D308,Data!$F$2:$F$999,0),1))</f>
        <v/>
      </c>
      <c r="F308" s="146" t="str">
        <f t="shared" si="4"/>
        <v/>
      </c>
      <c r="G308" s="148"/>
    </row>
    <row r="309" spans="1:7" ht="14.25" customHeight="1" x14ac:dyDescent="0.35">
      <c r="A309" s="149" t="s">
        <v>2669</v>
      </c>
      <c r="B309" s="150"/>
      <c r="C309" s="151"/>
      <c r="D309" s="152"/>
      <c r="E309" s="153" t="str">
        <f>IF(ISBLANK(D309),"",INDEX(ΑΜΚ,MATCH(D309,Data!$F$2:$F$999,0),1))</f>
        <v/>
      </c>
      <c r="F309" s="152" t="str">
        <f t="shared" si="4"/>
        <v/>
      </c>
      <c r="G309" s="154"/>
    </row>
    <row r="310" spans="1:7" ht="14.25" customHeight="1" x14ac:dyDescent="0.35">
      <c r="A310" s="143" t="s">
        <v>2669</v>
      </c>
      <c r="B310" s="144"/>
      <c r="C310" s="145"/>
      <c r="D310" s="146"/>
      <c r="E310" s="147" t="str">
        <f>IF(ISBLANK(D310),"",INDEX(ΑΜΚ,MATCH(D310,Data!$F$2:$F$999,0),1))</f>
        <v/>
      </c>
      <c r="F310" s="146" t="str">
        <f t="shared" si="4"/>
        <v/>
      </c>
      <c r="G310" s="148"/>
    </row>
    <row r="311" spans="1:7" ht="14.25" customHeight="1" x14ac:dyDescent="0.35">
      <c r="A311" s="149" t="s">
        <v>2669</v>
      </c>
      <c r="B311" s="150"/>
      <c r="C311" s="151"/>
      <c r="D311" s="152"/>
      <c r="E311" s="153" t="str">
        <f>IF(ISBLANK(D311),"",INDEX(ΑΜΚ,MATCH(D311,Data!$F$2:$F$999,0),1))</f>
        <v/>
      </c>
      <c r="F311" s="152" t="str">
        <f t="shared" si="4"/>
        <v/>
      </c>
      <c r="G311" s="154"/>
    </row>
    <row r="312" spans="1:7" ht="14.25" customHeight="1" x14ac:dyDescent="0.35">
      <c r="A312" s="143" t="s">
        <v>2669</v>
      </c>
      <c r="B312" s="144"/>
      <c r="C312" s="145"/>
      <c r="D312" s="146"/>
      <c r="E312" s="147" t="str">
        <f>IF(ISBLANK(D312),"",INDEX(ΑΜΚ,MATCH(D312,Data!$F$2:$F$999,0),1))</f>
        <v/>
      </c>
      <c r="F312" s="146" t="str">
        <f t="shared" si="4"/>
        <v/>
      </c>
      <c r="G312" s="148"/>
    </row>
    <row r="313" spans="1:7" ht="14.25" customHeight="1" x14ac:dyDescent="0.35">
      <c r="A313" s="149" t="s">
        <v>2669</v>
      </c>
      <c r="B313" s="150"/>
      <c r="C313" s="151"/>
      <c r="D313" s="152"/>
      <c r="E313" s="153" t="str">
        <f>IF(ISBLANK(D313),"",INDEX(ΑΜΚ,MATCH(D313,Data!$F$2:$F$999,0),1))</f>
        <v/>
      </c>
      <c r="F313" s="152" t="str">
        <f t="shared" si="4"/>
        <v/>
      </c>
      <c r="G313" s="154"/>
    </row>
    <row r="314" spans="1:7" ht="14.25" customHeight="1" x14ac:dyDescent="0.35">
      <c r="A314" s="143" t="s">
        <v>2669</v>
      </c>
      <c r="B314" s="144"/>
      <c r="C314" s="145"/>
      <c r="D314" s="146"/>
      <c r="E314" s="147" t="str">
        <f>IF(ISBLANK(D314),"",INDEX(ΑΜΚ,MATCH(D314,Data!$F$2:$F$999,0),1))</f>
        <v/>
      </c>
      <c r="F314" s="146" t="str">
        <f t="shared" si="4"/>
        <v/>
      </c>
      <c r="G314" s="148"/>
    </row>
    <row r="315" spans="1:7" ht="14.25" customHeight="1" x14ac:dyDescent="0.35">
      <c r="A315" s="149" t="s">
        <v>2669</v>
      </c>
      <c r="B315" s="150"/>
      <c r="C315" s="151"/>
      <c r="D315" s="152"/>
      <c r="E315" s="153" t="str">
        <f>IF(ISBLANK(D315),"",INDEX(ΑΜΚ,MATCH(D315,Data!$F$2:$F$999,0),1))</f>
        <v/>
      </c>
      <c r="F315" s="152" t="str">
        <f t="shared" si="4"/>
        <v/>
      </c>
      <c r="G315" s="154"/>
    </row>
    <row r="316" spans="1:7" ht="14.25" customHeight="1" x14ac:dyDescent="0.35">
      <c r="A316" s="143" t="s">
        <v>2669</v>
      </c>
      <c r="B316" s="144"/>
      <c r="C316" s="145"/>
      <c r="D316" s="146"/>
      <c r="E316" s="147" t="str">
        <f>IF(ISBLANK(D316),"",INDEX(ΑΜΚ,MATCH(D316,Data!$F$2:$F$999,0),1))</f>
        <v/>
      </c>
      <c r="F316" s="146" t="str">
        <f t="shared" si="4"/>
        <v/>
      </c>
      <c r="G316" s="148"/>
    </row>
    <row r="317" spans="1:7" ht="14.25" customHeight="1" x14ac:dyDescent="0.35">
      <c r="A317" s="149" t="s">
        <v>2669</v>
      </c>
      <c r="B317" s="150"/>
      <c r="C317" s="151"/>
      <c r="D317" s="152"/>
      <c r="E317" s="153" t="str">
        <f>IF(ISBLANK(D317),"",INDEX(ΑΜΚ,MATCH(D317,Data!$F$2:$F$999,0),1))</f>
        <v/>
      </c>
      <c r="F317" s="152" t="str">
        <f t="shared" si="4"/>
        <v/>
      </c>
      <c r="G317" s="154"/>
    </row>
    <row r="318" spans="1:7" ht="14.25" customHeight="1" x14ac:dyDescent="0.35">
      <c r="A318" s="143" t="s">
        <v>2669</v>
      </c>
      <c r="B318" s="144"/>
      <c r="C318" s="145"/>
      <c r="D318" s="146"/>
      <c r="E318" s="147" t="str">
        <f>IF(ISBLANK(D318),"",INDEX(ΑΜΚ,MATCH(D318,Data!$F$2:$F$999,0),1))</f>
        <v/>
      </c>
      <c r="F318" s="146" t="str">
        <f t="shared" si="4"/>
        <v/>
      </c>
      <c r="G318" s="148"/>
    </row>
    <row r="319" spans="1:7" ht="14.25" customHeight="1" x14ac:dyDescent="0.35">
      <c r="A319" s="149" t="s">
        <v>2669</v>
      </c>
      <c r="B319" s="150"/>
      <c r="C319" s="151"/>
      <c r="D319" s="152"/>
      <c r="E319" s="153" t="str">
        <f>IF(ISBLANK(D319),"",INDEX(ΑΜΚ,MATCH(D319,Data!$F$2:$F$999,0),1))</f>
        <v/>
      </c>
      <c r="F319" s="152" t="str">
        <f t="shared" si="4"/>
        <v/>
      </c>
      <c r="G319" s="154"/>
    </row>
    <row r="320" spans="1:7" ht="14.25" customHeight="1" x14ac:dyDescent="0.35">
      <c r="A320" s="143" t="s">
        <v>2669</v>
      </c>
      <c r="B320" s="144"/>
      <c r="C320" s="145"/>
      <c r="D320" s="146"/>
      <c r="E320" s="147" t="str">
        <f>IF(ISBLANK(D320),"",INDEX(ΑΜΚ,MATCH(D320,Data!$F$2:$F$999,0),1))</f>
        <v/>
      </c>
      <c r="F320" s="146" t="str">
        <f t="shared" si="4"/>
        <v/>
      </c>
      <c r="G320" s="148"/>
    </row>
    <row r="321" spans="1:7" ht="14.25" customHeight="1" x14ac:dyDescent="0.35">
      <c r="A321" s="149" t="s">
        <v>2669</v>
      </c>
      <c r="B321" s="150"/>
      <c r="C321" s="151"/>
      <c r="D321" s="152"/>
      <c r="E321" s="153" t="str">
        <f>IF(ISBLANK(D321),"",INDEX(ΑΜΚ,MATCH(D321,Data!$F$2:$F$999,0),1))</f>
        <v/>
      </c>
      <c r="F321" s="152" t="str">
        <f t="shared" si="4"/>
        <v/>
      </c>
      <c r="G321" s="154"/>
    </row>
    <row r="322" spans="1:7" ht="14.25" customHeight="1" x14ac:dyDescent="0.35">
      <c r="A322" s="143" t="s">
        <v>2669</v>
      </c>
      <c r="B322" s="144"/>
      <c r="C322" s="145"/>
      <c r="D322" s="146"/>
      <c r="E322" s="147" t="str">
        <f>IF(ISBLANK(D322),"",INDEX(ΑΜΚ,MATCH(D322,Data!$F$2:$F$999,0),1))</f>
        <v/>
      </c>
      <c r="F322" s="146" t="str">
        <f t="shared" ref="F322:F385" si="5">IF(ISBLANK(C322),"",INDEX(ΚΩΔ_ΜΑΘΗΜ_ΑΙΣΘ_Γ3,MATCH(C322,ΜΑΘΗΜ_ΑΙΣΘ_Γ3,0)))</f>
        <v/>
      </c>
      <c r="G322" s="148"/>
    </row>
    <row r="323" spans="1:7" ht="14.25" customHeight="1" x14ac:dyDescent="0.35">
      <c r="A323" s="149" t="s">
        <v>2669</v>
      </c>
      <c r="B323" s="150"/>
      <c r="C323" s="151"/>
      <c r="D323" s="152"/>
      <c r="E323" s="153" t="str">
        <f>IF(ISBLANK(D323),"",INDEX(ΑΜΚ,MATCH(D323,Data!$F$2:$F$999,0),1))</f>
        <v/>
      </c>
      <c r="F323" s="152" t="str">
        <f t="shared" si="5"/>
        <v/>
      </c>
      <c r="G323" s="154"/>
    </row>
    <row r="324" spans="1:7" ht="14.25" customHeight="1" x14ac:dyDescent="0.35">
      <c r="A324" s="143" t="s">
        <v>2669</v>
      </c>
      <c r="B324" s="144"/>
      <c r="C324" s="145"/>
      <c r="D324" s="146"/>
      <c r="E324" s="147" t="str">
        <f>IF(ISBLANK(D324),"",INDEX(ΑΜΚ,MATCH(D324,Data!$F$2:$F$999,0),1))</f>
        <v/>
      </c>
      <c r="F324" s="146" t="str">
        <f t="shared" si="5"/>
        <v/>
      </c>
      <c r="G324" s="148"/>
    </row>
    <row r="325" spans="1:7" ht="14.25" customHeight="1" x14ac:dyDescent="0.35">
      <c r="A325" s="149" t="s">
        <v>2669</v>
      </c>
      <c r="B325" s="150"/>
      <c r="C325" s="151"/>
      <c r="D325" s="152"/>
      <c r="E325" s="153" t="str">
        <f>IF(ISBLANK(D325),"",INDEX(ΑΜΚ,MATCH(D325,Data!$F$2:$F$999,0),1))</f>
        <v/>
      </c>
      <c r="F325" s="152" t="str">
        <f t="shared" si="5"/>
        <v/>
      </c>
      <c r="G325" s="154"/>
    </row>
    <row r="326" spans="1:7" ht="14.25" customHeight="1" x14ac:dyDescent="0.35">
      <c r="A326" s="143" t="s">
        <v>2669</v>
      </c>
      <c r="B326" s="144"/>
      <c r="C326" s="145"/>
      <c r="D326" s="146"/>
      <c r="E326" s="147" t="str">
        <f>IF(ISBLANK(D326),"",INDEX(ΑΜΚ,MATCH(D326,Data!$F$2:$F$999,0),1))</f>
        <v/>
      </c>
      <c r="F326" s="146" t="str">
        <f t="shared" si="5"/>
        <v/>
      </c>
      <c r="G326" s="148"/>
    </row>
    <row r="327" spans="1:7" ht="14.25" customHeight="1" x14ac:dyDescent="0.35">
      <c r="A327" s="149" t="s">
        <v>2669</v>
      </c>
      <c r="B327" s="150"/>
      <c r="C327" s="151"/>
      <c r="D327" s="152"/>
      <c r="E327" s="153" t="str">
        <f>IF(ISBLANK(D327),"",INDEX(ΑΜΚ,MATCH(D327,Data!$F$2:$F$999,0),1))</f>
        <v/>
      </c>
      <c r="F327" s="152" t="str">
        <f t="shared" si="5"/>
        <v/>
      </c>
      <c r="G327" s="154"/>
    </row>
    <row r="328" spans="1:7" ht="14.25" customHeight="1" x14ac:dyDescent="0.35">
      <c r="A328" s="143" t="s">
        <v>2669</v>
      </c>
      <c r="B328" s="144"/>
      <c r="C328" s="145"/>
      <c r="D328" s="146"/>
      <c r="E328" s="147" t="str">
        <f>IF(ISBLANK(D328),"",INDEX(ΑΜΚ,MATCH(D328,Data!$F$2:$F$999,0),1))</f>
        <v/>
      </c>
      <c r="F328" s="146" t="str">
        <f t="shared" si="5"/>
        <v/>
      </c>
      <c r="G328" s="148"/>
    </row>
    <row r="329" spans="1:7" ht="14.25" customHeight="1" x14ac:dyDescent="0.35">
      <c r="A329" s="149" t="s">
        <v>2669</v>
      </c>
      <c r="B329" s="150"/>
      <c r="C329" s="151"/>
      <c r="D329" s="152"/>
      <c r="E329" s="153" t="str">
        <f>IF(ISBLANK(D329),"",INDEX(ΑΜΚ,MATCH(D329,Data!$F$2:$F$999,0),1))</f>
        <v/>
      </c>
      <c r="F329" s="152" t="str">
        <f t="shared" si="5"/>
        <v/>
      </c>
      <c r="G329" s="154"/>
    </row>
    <row r="330" spans="1:7" ht="14.25" customHeight="1" x14ac:dyDescent="0.35">
      <c r="A330" s="143" t="s">
        <v>2669</v>
      </c>
      <c r="B330" s="144"/>
      <c r="C330" s="145"/>
      <c r="D330" s="146"/>
      <c r="E330" s="147" t="str">
        <f>IF(ISBLANK(D330),"",INDEX(ΑΜΚ,MATCH(D330,Data!$F$2:$F$999,0),1))</f>
        <v/>
      </c>
      <c r="F330" s="146" t="str">
        <f t="shared" si="5"/>
        <v/>
      </c>
      <c r="G330" s="148"/>
    </row>
    <row r="331" spans="1:7" ht="14.25" customHeight="1" x14ac:dyDescent="0.35">
      <c r="A331" s="149" t="s">
        <v>2669</v>
      </c>
      <c r="B331" s="150"/>
      <c r="C331" s="151"/>
      <c r="D331" s="152"/>
      <c r="E331" s="153" t="str">
        <f>IF(ISBLANK(D331),"",INDEX(ΑΜΚ,MATCH(D331,Data!$F$2:$F$999,0),1))</f>
        <v/>
      </c>
      <c r="F331" s="152" t="str">
        <f t="shared" si="5"/>
        <v/>
      </c>
      <c r="G331" s="154"/>
    </row>
    <row r="332" spans="1:7" ht="14.25" customHeight="1" x14ac:dyDescent="0.35">
      <c r="A332" s="143" t="s">
        <v>2669</v>
      </c>
      <c r="B332" s="144"/>
      <c r="C332" s="145"/>
      <c r="D332" s="146"/>
      <c r="E332" s="147" t="str">
        <f>IF(ISBLANK(D332),"",INDEX(ΑΜΚ,MATCH(D332,Data!$F$2:$F$999,0),1))</f>
        <v/>
      </c>
      <c r="F332" s="146" t="str">
        <f t="shared" si="5"/>
        <v/>
      </c>
      <c r="G332" s="148"/>
    </row>
    <row r="333" spans="1:7" ht="14.25" customHeight="1" x14ac:dyDescent="0.35">
      <c r="A333" s="149" t="s">
        <v>2669</v>
      </c>
      <c r="B333" s="150"/>
      <c r="C333" s="151"/>
      <c r="D333" s="152"/>
      <c r="E333" s="153" t="str">
        <f>IF(ISBLANK(D333),"",INDEX(ΑΜΚ,MATCH(D333,Data!$F$2:$F$999,0),1))</f>
        <v/>
      </c>
      <c r="F333" s="152" t="str">
        <f t="shared" si="5"/>
        <v/>
      </c>
      <c r="G333" s="154"/>
    </row>
    <row r="334" spans="1:7" ht="14.25" customHeight="1" x14ac:dyDescent="0.35">
      <c r="A334" s="143" t="s">
        <v>2669</v>
      </c>
      <c r="B334" s="144"/>
      <c r="C334" s="145"/>
      <c r="D334" s="146"/>
      <c r="E334" s="147" t="str">
        <f>IF(ISBLANK(D334),"",INDEX(ΑΜΚ,MATCH(D334,Data!$F$2:$F$999,0),1))</f>
        <v/>
      </c>
      <c r="F334" s="146" t="str">
        <f t="shared" si="5"/>
        <v/>
      </c>
      <c r="G334" s="148"/>
    </row>
    <row r="335" spans="1:7" ht="14.25" customHeight="1" x14ac:dyDescent="0.35">
      <c r="A335" s="149" t="s">
        <v>2669</v>
      </c>
      <c r="B335" s="150"/>
      <c r="C335" s="151"/>
      <c r="D335" s="152"/>
      <c r="E335" s="153" t="str">
        <f>IF(ISBLANK(D335),"",INDEX(ΑΜΚ,MATCH(D335,Data!$F$2:$F$999,0),1))</f>
        <v/>
      </c>
      <c r="F335" s="152" t="str">
        <f t="shared" si="5"/>
        <v/>
      </c>
      <c r="G335" s="154"/>
    </row>
    <row r="336" spans="1:7" ht="14.25" customHeight="1" x14ac:dyDescent="0.35">
      <c r="A336" s="143" t="s">
        <v>2669</v>
      </c>
      <c r="B336" s="144"/>
      <c r="C336" s="145"/>
      <c r="D336" s="146"/>
      <c r="E336" s="147" t="str">
        <f>IF(ISBLANK(D336),"",INDEX(ΑΜΚ,MATCH(D336,Data!$F$2:$F$999,0),1))</f>
        <v/>
      </c>
      <c r="F336" s="146" t="str">
        <f t="shared" si="5"/>
        <v/>
      </c>
      <c r="G336" s="148"/>
    </row>
    <row r="337" spans="1:7" ht="14.25" customHeight="1" x14ac:dyDescent="0.35">
      <c r="A337" s="149" t="s">
        <v>2669</v>
      </c>
      <c r="B337" s="150"/>
      <c r="C337" s="151"/>
      <c r="D337" s="152"/>
      <c r="E337" s="153" t="str">
        <f>IF(ISBLANK(D337),"",INDEX(ΑΜΚ,MATCH(D337,Data!$F$2:$F$999,0),1))</f>
        <v/>
      </c>
      <c r="F337" s="152" t="str">
        <f t="shared" si="5"/>
        <v/>
      </c>
      <c r="G337" s="154"/>
    </row>
    <row r="338" spans="1:7" ht="14.25" customHeight="1" x14ac:dyDescent="0.35">
      <c r="A338" s="143" t="s">
        <v>2669</v>
      </c>
      <c r="B338" s="144"/>
      <c r="C338" s="145"/>
      <c r="D338" s="146"/>
      <c r="E338" s="147" t="str">
        <f>IF(ISBLANK(D338),"",INDEX(ΑΜΚ,MATCH(D338,Data!$F$2:$F$999,0),1))</f>
        <v/>
      </c>
      <c r="F338" s="146" t="str">
        <f t="shared" si="5"/>
        <v/>
      </c>
      <c r="G338" s="148"/>
    </row>
    <row r="339" spans="1:7" ht="14.25" customHeight="1" x14ac:dyDescent="0.35">
      <c r="A339" s="149" t="s">
        <v>2669</v>
      </c>
      <c r="B339" s="150"/>
      <c r="C339" s="151"/>
      <c r="D339" s="152"/>
      <c r="E339" s="153" t="str">
        <f>IF(ISBLANK(D339),"",INDEX(ΑΜΚ,MATCH(D339,Data!$F$2:$F$999,0),1))</f>
        <v/>
      </c>
      <c r="F339" s="152" t="str">
        <f t="shared" si="5"/>
        <v/>
      </c>
      <c r="G339" s="154"/>
    </row>
    <row r="340" spans="1:7" ht="14.25" customHeight="1" x14ac:dyDescent="0.35">
      <c r="A340" s="143" t="s">
        <v>2669</v>
      </c>
      <c r="B340" s="144"/>
      <c r="C340" s="145"/>
      <c r="D340" s="146"/>
      <c r="E340" s="147" t="str">
        <f>IF(ISBLANK(D340),"",INDEX(ΑΜΚ,MATCH(D340,Data!$F$2:$F$999,0),1))</f>
        <v/>
      </c>
      <c r="F340" s="146" t="str">
        <f t="shared" si="5"/>
        <v/>
      </c>
      <c r="G340" s="148"/>
    </row>
    <row r="341" spans="1:7" ht="14.25" customHeight="1" x14ac:dyDescent="0.35">
      <c r="A341" s="149" t="s">
        <v>2669</v>
      </c>
      <c r="B341" s="150"/>
      <c r="C341" s="151"/>
      <c r="D341" s="152"/>
      <c r="E341" s="153" t="str">
        <f>IF(ISBLANK(D341),"",INDEX(ΑΜΚ,MATCH(D341,Data!$F$2:$F$999,0),1))</f>
        <v/>
      </c>
      <c r="F341" s="152" t="str">
        <f t="shared" si="5"/>
        <v/>
      </c>
      <c r="G341" s="154"/>
    </row>
    <row r="342" spans="1:7" ht="14.25" customHeight="1" x14ac:dyDescent="0.35">
      <c r="A342" s="143" t="s">
        <v>2669</v>
      </c>
      <c r="B342" s="144"/>
      <c r="C342" s="145"/>
      <c r="D342" s="146"/>
      <c r="E342" s="147" t="str">
        <f>IF(ISBLANK(D342),"",INDEX(ΑΜΚ,MATCH(D342,Data!$F$2:$F$999,0),1))</f>
        <v/>
      </c>
      <c r="F342" s="146" t="str">
        <f t="shared" si="5"/>
        <v/>
      </c>
      <c r="G342" s="148"/>
    </row>
    <row r="343" spans="1:7" ht="14.25" customHeight="1" x14ac:dyDescent="0.35">
      <c r="A343" s="149" t="s">
        <v>2669</v>
      </c>
      <c r="B343" s="150"/>
      <c r="C343" s="151"/>
      <c r="D343" s="152"/>
      <c r="E343" s="153" t="str">
        <f>IF(ISBLANK(D343),"",INDEX(ΑΜΚ,MATCH(D343,Data!$F$2:$F$999,0),1))</f>
        <v/>
      </c>
      <c r="F343" s="152" t="str">
        <f t="shared" si="5"/>
        <v/>
      </c>
      <c r="G343" s="154"/>
    </row>
    <row r="344" spans="1:7" ht="14.25" customHeight="1" x14ac:dyDescent="0.35">
      <c r="A344" s="143" t="s">
        <v>2669</v>
      </c>
      <c r="B344" s="144"/>
      <c r="C344" s="145"/>
      <c r="D344" s="146"/>
      <c r="E344" s="147" t="str">
        <f>IF(ISBLANK(D344),"",INDEX(ΑΜΚ,MATCH(D344,Data!$F$2:$F$999,0),1))</f>
        <v/>
      </c>
      <c r="F344" s="146" t="str">
        <f t="shared" si="5"/>
        <v/>
      </c>
      <c r="G344" s="148"/>
    </row>
    <row r="345" spans="1:7" ht="14.25" customHeight="1" x14ac:dyDescent="0.35">
      <c r="A345" s="149" t="s">
        <v>2669</v>
      </c>
      <c r="B345" s="150"/>
      <c r="C345" s="151"/>
      <c r="D345" s="152"/>
      <c r="E345" s="153" t="str">
        <f>IF(ISBLANK(D345),"",INDEX(ΑΜΚ,MATCH(D345,Data!$F$2:$F$999,0),1))</f>
        <v/>
      </c>
      <c r="F345" s="152" t="str">
        <f t="shared" si="5"/>
        <v/>
      </c>
      <c r="G345" s="154"/>
    </row>
    <row r="346" spans="1:7" ht="14.25" customHeight="1" x14ac:dyDescent="0.35">
      <c r="A346" s="143" t="s">
        <v>2669</v>
      </c>
      <c r="B346" s="144"/>
      <c r="C346" s="145"/>
      <c r="D346" s="146"/>
      <c r="E346" s="147" t="str">
        <f>IF(ISBLANK(D346),"",INDEX(ΑΜΚ,MATCH(D346,Data!$F$2:$F$999,0),1))</f>
        <v/>
      </c>
      <c r="F346" s="146" t="str">
        <f t="shared" si="5"/>
        <v/>
      </c>
      <c r="G346" s="148"/>
    </row>
    <row r="347" spans="1:7" ht="14.25" customHeight="1" x14ac:dyDescent="0.35">
      <c r="A347" s="149" t="s">
        <v>2669</v>
      </c>
      <c r="B347" s="150"/>
      <c r="C347" s="151"/>
      <c r="D347" s="152"/>
      <c r="E347" s="153" t="str">
        <f>IF(ISBLANK(D347),"",INDEX(ΑΜΚ,MATCH(D347,Data!$F$2:$F$999,0),1))</f>
        <v/>
      </c>
      <c r="F347" s="152" t="str">
        <f t="shared" si="5"/>
        <v/>
      </c>
      <c r="G347" s="154"/>
    </row>
    <row r="348" spans="1:7" ht="14.25" customHeight="1" x14ac:dyDescent="0.35">
      <c r="A348" s="143" t="s">
        <v>2669</v>
      </c>
      <c r="B348" s="144"/>
      <c r="C348" s="145"/>
      <c r="D348" s="146"/>
      <c r="E348" s="147" t="str">
        <f>IF(ISBLANK(D348),"",INDEX(ΑΜΚ,MATCH(D348,Data!$F$2:$F$999,0),1))</f>
        <v/>
      </c>
      <c r="F348" s="146" t="str">
        <f t="shared" si="5"/>
        <v/>
      </c>
      <c r="G348" s="148"/>
    </row>
    <row r="349" spans="1:7" ht="14.25" customHeight="1" x14ac:dyDescent="0.35">
      <c r="A349" s="149" t="s">
        <v>2669</v>
      </c>
      <c r="B349" s="150"/>
      <c r="C349" s="151"/>
      <c r="D349" s="152"/>
      <c r="E349" s="153" t="str">
        <f>IF(ISBLANK(D349),"",INDEX(ΑΜΚ,MATCH(D349,Data!$F$2:$F$999,0),1))</f>
        <v/>
      </c>
      <c r="F349" s="152" t="str">
        <f t="shared" si="5"/>
        <v/>
      </c>
      <c r="G349" s="154"/>
    </row>
    <row r="350" spans="1:7" ht="14.25" customHeight="1" x14ac:dyDescent="0.35">
      <c r="A350" s="143" t="s">
        <v>2669</v>
      </c>
      <c r="B350" s="144"/>
      <c r="C350" s="145"/>
      <c r="D350" s="146"/>
      <c r="E350" s="147" t="str">
        <f>IF(ISBLANK(D350),"",INDEX(ΑΜΚ,MATCH(D350,Data!$F$2:$F$999,0),1))</f>
        <v/>
      </c>
      <c r="F350" s="146" t="str">
        <f t="shared" si="5"/>
        <v/>
      </c>
      <c r="G350" s="148"/>
    </row>
    <row r="351" spans="1:7" ht="14.25" customHeight="1" x14ac:dyDescent="0.35">
      <c r="A351" s="149" t="s">
        <v>2669</v>
      </c>
      <c r="B351" s="150"/>
      <c r="C351" s="151"/>
      <c r="D351" s="152"/>
      <c r="E351" s="153" t="str">
        <f>IF(ISBLANK(D351),"",INDEX(ΑΜΚ,MATCH(D351,Data!$F$2:$F$999,0),1))</f>
        <v/>
      </c>
      <c r="F351" s="152" t="str">
        <f t="shared" si="5"/>
        <v/>
      </c>
      <c r="G351" s="154"/>
    </row>
    <row r="352" spans="1:7" ht="14.25" customHeight="1" x14ac:dyDescent="0.35">
      <c r="A352" s="143" t="s">
        <v>2669</v>
      </c>
      <c r="B352" s="144"/>
      <c r="C352" s="145"/>
      <c r="D352" s="146"/>
      <c r="E352" s="147" t="str">
        <f>IF(ISBLANK(D352),"",INDEX(ΑΜΚ,MATCH(D352,Data!$F$2:$F$999,0),1))</f>
        <v/>
      </c>
      <c r="F352" s="146" t="str">
        <f t="shared" si="5"/>
        <v/>
      </c>
      <c r="G352" s="148"/>
    </row>
    <row r="353" spans="1:7" ht="14.25" customHeight="1" x14ac:dyDescent="0.35">
      <c r="A353" s="149" t="s">
        <v>2669</v>
      </c>
      <c r="B353" s="150"/>
      <c r="C353" s="151"/>
      <c r="D353" s="152"/>
      <c r="E353" s="153" t="str">
        <f>IF(ISBLANK(D353),"",INDEX(ΑΜΚ,MATCH(D353,Data!$F$2:$F$999,0),1))</f>
        <v/>
      </c>
      <c r="F353" s="152" t="str">
        <f t="shared" si="5"/>
        <v/>
      </c>
      <c r="G353" s="154"/>
    </row>
    <row r="354" spans="1:7" ht="14.25" customHeight="1" x14ac:dyDescent="0.35">
      <c r="A354" s="143" t="s">
        <v>2669</v>
      </c>
      <c r="B354" s="144"/>
      <c r="C354" s="145"/>
      <c r="D354" s="146"/>
      <c r="E354" s="147" t="str">
        <f>IF(ISBLANK(D354),"",INDEX(ΑΜΚ,MATCH(D354,Data!$F$2:$F$999,0),1))</f>
        <v/>
      </c>
      <c r="F354" s="146" t="str">
        <f t="shared" si="5"/>
        <v/>
      </c>
      <c r="G354" s="148"/>
    </row>
    <row r="355" spans="1:7" ht="14.25" customHeight="1" x14ac:dyDescent="0.35">
      <c r="A355" s="149" t="s">
        <v>2669</v>
      </c>
      <c r="B355" s="150"/>
      <c r="C355" s="151"/>
      <c r="D355" s="152"/>
      <c r="E355" s="153" t="str">
        <f>IF(ISBLANK(D355),"",INDEX(ΑΜΚ,MATCH(D355,Data!$F$2:$F$999,0),1))</f>
        <v/>
      </c>
      <c r="F355" s="152" t="str">
        <f t="shared" si="5"/>
        <v/>
      </c>
      <c r="G355" s="154"/>
    </row>
    <row r="356" spans="1:7" ht="14.25" customHeight="1" x14ac:dyDescent="0.35">
      <c r="A356" s="143" t="s">
        <v>2669</v>
      </c>
      <c r="B356" s="144"/>
      <c r="C356" s="145"/>
      <c r="D356" s="146"/>
      <c r="E356" s="147" t="str">
        <f>IF(ISBLANK(D356),"",INDEX(ΑΜΚ,MATCH(D356,Data!$F$2:$F$999,0),1))</f>
        <v/>
      </c>
      <c r="F356" s="146" t="str">
        <f t="shared" si="5"/>
        <v/>
      </c>
      <c r="G356" s="148"/>
    </row>
    <row r="357" spans="1:7" ht="14.25" customHeight="1" x14ac:dyDescent="0.35">
      <c r="A357" s="149" t="s">
        <v>2669</v>
      </c>
      <c r="B357" s="150"/>
      <c r="C357" s="151"/>
      <c r="D357" s="152"/>
      <c r="E357" s="153" t="str">
        <f>IF(ISBLANK(D357),"",INDEX(ΑΜΚ,MATCH(D357,Data!$F$2:$F$999,0),1))</f>
        <v/>
      </c>
      <c r="F357" s="152" t="str">
        <f t="shared" si="5"/>
        <v/>
      </c>
      <c r="G357" s="154"/>
    </row>
    <row r="358" spans="1:7" ht="14.25" customHeight="1" x14ac:dyDescent="0.35">
      <c r="A358" s="143" t="s">
        <v>2669</v>
      </c>
      <c r="B358" s="144"/>
      <c r="C358" s="145"/>
      <c r="D358" s="146"/>
      <c r="E358" s="147" t="str">
        <f>IF(ISBLANK(D358),"",INDEX(ΑΜΚ,MATCH(D358,Data!$F$2:$F$999,0),1))</f>
        <v/>
      </c>
      <c r="F358" s="146" t="str">
        <f t="shared" si="5"/>
        <v/>
      </c>
      <c r="G358" s="148"/>
    </row>
    <row r="359" spans="1:7" ht="14.25" customHeight="1" x14ac:dyDescent="0.35">
      <c r="A359" s="149" t="s">
        <v>2669</v>
      </c>
      <c r="B359" s="150"/>
      <c r="C359" s="151"/>
      <c r="D359" s="152"/>
      <c r="E359" s="153" t="str">
        <f>IF(ISBLANK(D359),"",INDEX(ΑΜΚ,MATCH(D359,Data!$F$2:$F$999,0),1))</f>
        <v/>
      </c>
      <c r="F359" s="152" t="str">
        <f t="shared" si="5"/>
        <v/>
      </c>
      <c r="G359" s="154"/>
    </row>
    <row r="360" spans="1:7" ht="14.25" customHeight="1" x14ac:dyDescent="0.35">
      <c r="A360" s="143" t="s">
        <v>2669</v>
      </c>
      <c r="B360" s="144"/>
      <c r="C360" s="145"/>
      <c r="D360" s="146"/>
      <c r="E360" s="147" t="str">
        <f>IF(ISBLANK(D360),"",INDEX(ΑΜΚ,MATCH(D360,Data!$F$2:$F$999,0),1))</f>
        <v/>
      </c>
      <c r="F360" s="146" t="str">
        <f t="shared" si="5"/>
        <v/>
      </c>
      <c r="G360" s="148"/>
    </row>
    <row r="361" spans="1:7" ht="14.25" customHeight="1" x14ac:dyDescent="0.35">
      <c r="A361" s="149" t="s">
        <v>2669</v>
      </c>
      <c r="B361" s="150"/>
      <c r="C361" s="151"/>
      <c r="D361" s="152"/>
      <c r="E361" s="153" t="str">
        <f>IF(ISBLANK(D361),"",INDEX(ΑΜΚ,MATCH(D361,Data!$F$2:$F$999,0),1))</f>
        <v/>
      </c>
      <c r="F361" s="152" t="str">
        <f t="shared" si="5"/>
        <v/>
      </c>
      <c r="G361" s="154"/>
    </row>
    <row r="362" spans="1:7" ht="14.25" customHeight="1" x14ac:dyDescent="0.35">
      <c r="A362" s="143" t="s">
        <v>2669</v>
      </c>
      <c r="B362" s="144"/>
      <c r="C362" s="145"/>
      <c r="D362" s="146"/>
      <c r="E362" s="147" t="str">
        <f>IF(ISBLANK(D362),"",INDEX(ΑΜΚ,MATCH(D362,Data!$F$2:$F$999,0),1))</f>
        <v/>
      </c>
      <c r="F362" s="146" t="str">
        <f t="shared" si="5"/>
        <v/>
      </c>
      <c r="G362" s="148"/>
    </row>
    <row r="363" spans="1:7" ht="14.25" customHeight="1" x14ac:dyDescent="0.35">
      <c r="A363" s="149" t="s">
        <v>2669</v>
      </c>
      <c r="B363" s="150"/>
      <c r="C363" s="151"/>
      <c r="D363" s="152"/>
      <c r="E363" s="153" t="str">
        <f>IF(ISBLANK(D363),"",INDEX(ΑΜΚ,MATCH(D363,Data!$F$2:$F$999,0),1))</f>
        <v/>
      </c>
      <c r="F363" s="152" t="str">
        <f t="shared" si="5"/>
        <v/>
      </c>
      <c r="G363" s="154"/>
    </row>
    <row r="364" spans="1:7" ht="14.25" customHeight="1" x14ac:dyDescent="0.35">
      <c r="A364" s="143" t="s">
        <v>2669</v>
      </c>
      <c r="B364" s="144"/>
      <c r="C364" s="145"/>
      <c r="D364" s="146"/>
      <c r="E364" s="147" t="str">
        <f>IF(ISBLANK(D364),"",INDEX(ΑΜΚ,MATCH(D364,Data!$F$2:$F$999,0),1))</f>
        <v/>
      </c>
      <c r="F364" s="146" t="str">
        <f t="shared" si="5"/>
        <v/>
      </c>
      <c r="G364" s="148"/>
    </row>
    <row r="365" spans="1:7" ht="14.25" customHeight="1" x14ac:dyDescent="0.35">
      <c r="A365" s="149" t="s">
        <v>2669</v>
      </c>
      <c r="B365" s="150"/>
      <c r="C365" s="151"/>
      <c r="D365" s="152"/>
      <c r="E365" s="153" t="str">
        <f>IF(ISBLANK(D365),"",INDEX(ΑΜΚ,MATCH(D365,Data!$F$2:$F$999,0),1))</f>
        <v/>
      </c>
      <c r="F365" s="152" t="str">
        <f t="shared" si="5"/>
        <v/>
      </c>
      <c r="G365" s="154"/>
    </row>
    <row r="366" spans="1:7" ht="14.25" customHeight="1" x14ac:dyDescent="0.35">
      <c r="A366" s="143" t="s">
        <v>2669</v>
      </c>
      <c r="B366" s="144"/>
      <c r="C366" s="145"/>
      <c r="D366" s="146"/>
      <c r="E366" s="147" t="str">
        <f>IF(ISBLANK(D366),"",INDEX(ΑΜΚ,MATCH(D366,Data!$F$2:$F$999,0),1))</f>
        <v/>
      </c>
      <c r="F366" s="146" t="str">
        <f t="shared" si="5"/>
        <v/>
      </c>
      <c r="G366" s="148"/>
    </row>
    <row r="367" spans="1:7" ht="14.25" customHeight="1" x14ac:dyDescent="0.35">
      <c r="A367" s="149" t="s">
        <v>2669</v>
      </c>
      <c r="B367" s="150"/>
      <c r="C367" s="151"/>
      <c r="D367" s="152"/>
      <c r="E367" s="153" t="str">
        <f>IF(ISBLANK(D367),"",INDEX(ΑΜΚ,MATCH(D367,Data!$F$2:$F$999,0),1))</f>
        <v/>
      </c>
      <c r="F367" s="152" t="str">
        <f t="shared" si="5"/>
        <v/>
      </c>
      <c r="G367" s="154"/>
    </row>
    <row r="368" spans="1:7" ht="14.25" customHeight="1" x14ac:dyDescent="0.35">
      <c r="A368" s="143" t="s">
        <v>2669</v>
      </c>
      <c r="B368" s="144"/>
      <c r="C368" s="145"/>
      <c r="D368" s="146"/>
      <c r="E368" s="147" t="str">
        <f>IF(ISBLANK(D368),"",INDEX(ΑΜΚ,MATCH(D368,Data!$F$2:$F$999,0),1))</f>
        <v/>
      </c>
      <c r="F368" s="146" t="str">
        <f t="shared" si="5"/>
        <v/>
      </c>
      <c r="G368" s="148"/>
    </row>
    <row r="369" spans="1:7" ht="14.25" customHeight="1" x14ac:dyDescent="0.35">
      <c r="A369" s="149" t="s">
        <v>2669</v>
      </c>
      <c r="B369" s="150"/>
      <c r="C369" s="151"/>
      <c r="D369" s="152"/>
      <c r="E369" s="153" t="str">
        <f>IF(ISBLANK(D369),"",INDEX(ΑΜΚ,MATCH(D369,Data!$F$2:$F$999,0),1))</f>
        <v/>
      </c>
      <c r="F369" s="152" t="str">
        <f t="shared" si="5"/>
        <v/>
      </c>
      <c r="G369" s="154"/>
    </row>
    <row r="370" spans="1:7" ht="14.25" customHeight="1" x14ac:dyDescent="0.35">
      <c r="A370" s="143" t="s">
        <v>2669</v>
      </c>
      <c r="B370" s="144"/>
      <c r="C370" s="145"/>
      <c r="D370" s="146"/>
      <c r="E370" s="147" t="str">
        <f>IF(ISBLANK(D370),"",INDEX(ΑΜΚ,MATCH(D370,Data!$F$2:$F$999,0),1))</f>
        <v/>
      </c>
      <c r="F370" s="146" t="str">
        <f t="shared" si="5"/>
        <v/>
      </c>
      <c r="G370" s="148"/>
    </row>
    <row r="371" spans="1:7" ht="14.25" customHeight="1" x14ac:dyDescent="0.35">
      <c r="A371" s="149" t="s">
        <v>2669</v>
      </c>
      <c r="B371" s="150"/>
      <c r="C371" s="151"/>
      <c r="D371" s="152"/>
      <c r="E371" s="153" t="str">
        <f>IF(ISBLANK(D371),"",INDEX(ΑΜΚ,MATCH(D371,Data!$F$2:$F$999,0),1))</f>
        <v/>
      </c>
      <c r="F371" s="152" t="str">
        <f t="shared" si="5"/>
        <v/>
      </c>
      <c r="G371" s="154"/>
    </row>
    <row r="372" spans="1:7" ht="14.25" customHeight="1" x14ac:dyDescent="0.35">
      <c r="A372" s="143" t="s">
        <v>2669</v>
      </c>
      <c r="B372" s="144"/>
      <c r="C372" s="145"/>
      <c r="D372" s="146"/>
      <c r="E372" s="147" t="str">
        <f>IF(ISBLANK(D372),"",INDEX(ΑΜΚ,MATCH(D372,Data!$F$2:$F$999,0),1))</f>
        <v/>
      </c>
      <c r="F372" s="146" t="str">
        <f t="shared" si="5"/>
        <v/>
      </c>
      <c r="G372" s="148"/>
    </row>
    <row r="373" spans="1:7" ht="14.25" customHeight="1" x14ac:dyDescent="0.35">
      <c r="A373" s="149" t="s">
        <v>2669</v>
      </c>
      <c r="B373" s="150"/>
      <c r="C373" s="151"/>
      <c r="D373" s="152"/>
      <c r="E373" s="153" t="str">
        <f>IF(ISBLANK(D373),"",INDEX(ΑΜΚ,MATCH(D373,Data!$F$2:$F$999,0),1))</f>
        <v/>
      </c>
      <c r="F373" s="152" t="str">
        <f t="shared" si="5"/>
        <v/>
      </c>
      <c r="G373" s="154"/>
    </row>
    <row r="374" spans="1:7" ht="14.25" customHeight="1" x14ac:dyDescent="0.35">
      <c r="A374" s="143" t="s">
        <v>2669</v>
      </c>
      <c r="B374" s="144"/>
      <c r="C374" s="145"/>
      <c r="D374" s="146"/>
      <c r="E374" s="147" t="str">
        <f>IF(ISBLANK(D374),"",INDEX(ΑΜΚ,MATCH(D374,Data!$F$2:$F$999,0),1))</f>
        <v/>
      </c>
      <c r="F374" s="146" t="str">
        <f t="shared" si="5"/>
        <v/>
      </c>
      <c r="G374" s="148"/>
    </row>
    <row r="375" spans="1:7" ht="14.25" customHeight="1" x14ac:dyDescent="0.35">
      <c r="A375" s="149" t="s">
        <v>2669</v>
      </c>
      <c r="B375" s="150"/>
      <c r="C375" s="151"/>
      <c r="D375" s="152"/>
      <c r="E375" s="153" t="str">
        <f>IF(ISBLANK(D375),"",INDEX(ΑΜΚ,MATCH(D375,Data!$F$2:$F$999,0),1))</f>
        <v/>
      </c>
      <c r="F375" s="152" t="str">
        <f t="shared" si="5"/>
        <v/>
      </c>
      <c r="G375" s="154"/>
    </row>
    <row r="376" spans="1:7" ht="14.25" customHeight="1" x14ac:dyDescent="0.35">
      <c r="A376" s="143" t="s">
        <v>2669</v>
      </c>
      <c r="B376" s="144"/>
      <c r="C376" s="145"/>
      <c r="D376" s="146"/>
      <c r="E376" s="147" t="str">
        <f>IF(ISBLANK(D376),"",INDEX(ΑΜΚ,MATCH(D376,Data!$F$2:$F$999,0),1))</f>
        <v/>
      </c>
      <c r="F376" s="146" t="str">
        <f t="shared" si="5"/>
        <v/>
      </c>
      <c r="G376" s="148"/>
    </row>
    <row r="377" spans="1:7" ht="14.25" customHeight="1" x14ac:dyDescent="0.35">
      <c r="A377" s="149" t="s">
        <v>2669</v>
      </c>
      <c r="B377" s="150"/>
      <c r="C377" s="151"/>
      <c r="D377" s="152"/>
      <c r="E377" s="153" t="str">
        <f>IF(ISBLANK(D377),"",INDEX(ΑΜΚ,MATCH(D377,Data!$F$2:$F$999,0),1))</f>
        <v/>
      </c>
      <c r="F377" s="152" t="str">
        <f t="shared" si="5"/>
        <v/>
      </c>
      <c r="G377" s="154"/>
    </row>
    <row r="378" spans="1:7" ht="14.25" customHeight="1" x14ac:dyDescent="0.35">
      <c r="A378" s="143" t="s">
        <v>2669</v>
      </c>
      <c r="B378" s="144"/>
      <c r="C378" s="145"/>
      <c r="D378" s="146"/>
      <c r="E378" s="147" t="str">
        <f>IF(ISBLANK(D378),"",INDEX(ΑΜΚ,MATCH(D378,Data!$F$2:$F$999,0),1))</f>
        <v/>
      </c>
      <c r="F378" s="146" t="str">
        <f t="shared" si="5"/>
        <v/>
      </c>
      <c r="G378" s="148"/>
    </row>
    <row r="379" spans="1:7" ht="14.25" customHeight="1" x14ac:dyDescent="0.35">
      <c r="A379" s="149" t="s">
        <v>2669</v>
      </c>
      <c r="B379" s="150"/>
      <c r="C379" s="151"/>
      <c r="D379" s="152"/>
      <c r="E379" s="153" t="str">
        <f>IF(ISBLANK(D379),"",INDEX(ΑΜΚ,MATCH(D379,Data!$F$2:$F$999,0),1))</f>
        <v/>
      </c>
      <c r="F379" s="152" t="str">
        <f t="shared" si="5"/>
        <v/>
      </c>
      <c r="G379" s="154"/>
    </row>
    <row r="380" spans="1:7" ht="14.25" customHeight="1" x14ac:dyDescent="0.35">
      <c r="A380" s="143" t="s">
        <v>2669</v>
      </c>
      <c r="B380" s="144"/>
      <c r="C380" s="145"/>
      <c r="D380" s="146"/>
      <c r="E380" s="147" t="str">
        <f>IF(ISBLANK(D380),"",INDEX(ΑΜΚ,MATCH(D380,Data!$F$2:$F$999,0),1))</f>
        <v/>
      </c>
      <c r="F380" s="146" t="str">
        <f t="shared" si="5"/>
        <v/>
      </c>
      <c r="G380" s="148"/>
    </row>
    <row r="381" spans="1:7" ht="14.25" customHeight="1" x14ac:dyDescent="0.35">
      <c r="A381" s="149" t="s">
        <v>2669</v>
      </c>
      <c r="B381" s="150"/>
      <c r="C381" s="151"/>
      <c r="D381" s="152"/>
      <c r="E381" s="153" t="str">
        <f>IF(ISBLANK(D381),"",INDEX(ΑΜΚ,MATCH(D381,Data!$F$2:$F$999,0),1))</f>
        <v/>
      </c>
      <c r="F381" s="152" t="str">
        <f t="shared" si="5"/>
        <v/>
      </c>
      <c r="G381" s="154"/>
    </row>
    <row r="382" spans="1:7" ht="14.25" customHeight="1" x14ac:dyDescent="0.35">
      <c r="A382" s="143" t="s">
        <v>2669</v>
      </c>
      <c r="B382" s="144"/>
      <c r="C382" s="145"/>
      <c r="D382" s="146"/>
      <c r="E382" s="147" t="str">
        <f>IF(ISBLANK(D382),"",INDEX(ΑΜΚ,MATCH(D382,Data!$F$2:$F$999,0),1))</f>
        <v/>
      </c>
      <c r="F382" s="146" t="str">
        <f t="shared" si="5"/>
        <v/>
      </c>
      <c r="G382" s="148"/>
    </row>
    <row r="383" spans="1:7" ht="14.25" customHeight="1" x14ac:dyDescent="0.35">
      <c r="A383" s="149" t="s">
        <v>2669</v>
      </c>
      <c r="B383" s="150"/>
      <c r="C383" s="151"/>
      <c r="D383" s="152"/>
      <c r="E383" s="153" t="str">
        <f>IF(ISBLANK(D383),"",INDEX(ΑΜΚ,MATCH(D383,Data!$F$2:$F$999,0),1))</f>
        <v/>
      </c>
      <c r="F383" s="152" t="str">
        <f t="shared" si="5"/>
        <v/>
      </c>
      <c r="G383" s="154"/>
    </row>
    <row r="384" spans="1:7" ht="14.25" customHeight="1" x14ac:dyDescent="0.35">
      <c r="A384" s="143" t="s">
        <v>2669</v>
      </c>
      <c r="B384" s="144"/>
      <c r="C384" s="145"/>
      <c r="D384" s="146"/>
      <c r="E384" s="147" t="str">
        <f>IF(ISBLANK(D384),"",INDEX(ΑΜΚ,MATCH(D384,Data!$F$2:$F$999,0),1))</f>
        <v/>
      </c>
      <c r="F384" s="146" t="str">
        <f t="shared" si="5"/>
        <v/>
      </c>
      <c r="G384" s="148"/>
    </row>
    <row r="385" spans="1:7" ht="14.25" customHeight="1" x14ac:dyDescent="0.35">
      <c r="A385" s="149" t="s">
        <v>2669</v>
      </c>
      <c r="B385" s="150"/>
      <c r="C385" s="151"/>
      <c r="D385" s="152"/>
      <c r="E385" s="153" t="str">
        <f>IF(ISBLANK(D385),"",INDEX(ΑΜΚ,MATCH(D385,Data!$F$2:$F$999,0),1))</f>
        <v/>
      </c>
      <c r="F385" s="152" t="str">
        <f t="shared" si="5"/>
        <v/>
      </c>
      <c r="G385" s="154"/>
    </row>
    <row r="386" spans="1:7" ht="14.25" customHeight="1" x14ac:dyDescent="0.35">
      <c r="A386" s="143" t="s">
        <v>2669</v>
      </c>
      <c r="B386" s="144"/>
      <c r="C386" s="145"/>
      <c r="D386" s="146"/>
      <c r="E386" s="147" t="str">
        <f>IF(ISBLANK(D386),"",INDEX(ΑΜΚ,MATCH(D386,Data!$F$2:$F$999,0),1))</f>
        <v/>
      </c>
      <c r="F386" s="146" t="str">
        <f t="shared" ref="F386:F449" si="6">IF(ISBLANK(C386),"",INDEX(ΚΩΔ_ΜΑΘΗΜ_ΑΙΣΘ_Γ3,MATCH(C386,ΜΑΘΗΜ_ΑΙΣΘ_Γ3,0)))</f>
        <v/>
      </c>
      <c r="G386" s="148"/>
    </row>
    <row r="387" spans="1:7" ht="14.25" customHeight="1" x14ac:dyDescent="0.35">
      <c r="A387" s="149" t="s">
        <v>2669</v>
      </c>
      <c r="B387" s="150"/>
      <c r="C387" s="151"/>
      <c r="D387" s="152"/>
      <c r="E387" s="153" t="str">
        <f>IF(ISBLANK(D387),"",INDEX(ΑΜΚ,MATCH(D387,Data!$F$2:$F$999,0),1))</f>
        <v/>
      </c>
      <c r="F387" s="152" t="str">
        <f t="shared" si="6"/>
        <v/>
      </c>
      <c r="G387" s="154"/>
    </row>
    <row r="388" spans="1:7" ht="14.25" customHeight="1" x14ac:dyDescent="0.35">
      <c r="A388" s="143" t="s">
        <v>2669</v>
      </c>
      <c r="B388" s="144"/>
      <c r="C388" s="145"/>
      <c r="D388" s="146"/>
      <c r="E388" s="147" t="str">
        <f>IF(ISBLANK(D388),"",INDEX(ΑΜΚ,MATCH(D388,Data!$F$2:$F$999,0),1))</f>
        <v/>
      </c>
      <c r="F388" s="146" t="str">
        <f t="shared" si="6"/>
        <v/>
      </c>
      <c r="G388" s="148"/>
    </row>
    <row r="389" spans="1:7" ht="14.25" customHeight="1" x14ac:dyDescent="0.35">
      <c r="A389" s="149" t="s">
        <v>2669</v>
      </c>
      <c r="B389" s="150"/>
      <c r="C389" s="151"/>
      <c r="D389" s="152"/>
      <c r="E389" s="153" t="str">
        <f>IF(ISBLANK(D389),"",INDEX(ΑΜΚ,MATCH(D389,Data!$F$2:$F$999,0),1))</f>
        <v/>
      </c>
      <c r="F389" s="152" t="str">
        <f t="shared" si="6"/>
        <v/>
      </c>
      <c r="G389" s="154"/>
    </row>
    <row r="390" spans="1:7" ht="14.25" customHeight="1" x14ac:dyDescent="0.35">
      <c r="A390" s="143" t="s">
        <v>2669</v>
      </c>
      <c r="B390" s="144"/>
      <c r="C390" s="145"/>
      <c r="D390" s="146"/>
      <c r="E390" s="147" t="str">
        <f>IF(ISBLANK(D390),"",INDEX(ΑΜΚ,MATCH(D390,Data!$F$2:$F$999,0),1))</f>
        <v/>
      </c>
      <c r="F390" s="146" t="str">
        <f t="shared" si="6"/>
        <v/>
      </c>
      <c r="G390" s="148"/>
    </row>
    <row r="391" spans="1:7" ht="14.25" customHeight="1" x14ac:dyDescent="0.35">
      <c r="A391" s="149" t="s">
        <v>2669</v>
      </c>
      <c r="B391" s="150"/>
      <c r="C391" s="151"/>
      <c r="D391" s="152"/>
      <c r="E391" s="153" t="str">
        <f>IF(ISBLANK(D391),"",INDEX(ΑΜΚ,MATCH(D391,Data!$F$2:$F$999,0),1))</f>
        <v/>
      </c>
      <c r="F391" s="152" t="str">
        <f t="shared" si="6"/>
        <v/>
      </c>
      <c r="G391" s="154"/>
    </row>
    <row r="392" spans="1:7" ht="14.25" customHeight="1" x14ac:dyDescent="0.35">
      <c r="A392" s="143" t="s">
        <v>2669</v>
      </c>
      <c r="B392" s="144"/>
      <c r="C392" s="145"/>
      <c r="D392" s="146"/>
      <c r="E392" s="147" t="str">
        <f>IF(ISBLANK(D392),"",INDEX(ΑΜΚ,MATCH(D392,Data!$F$2:$F$999,0),1))</f>
        <v/>
      </c>
      <c r="F392" s="146" t="str">
        <f t="shared" si="6"/>
        <v/>
      </c>
      <c r="G392" s="148"/>
    </row>
    <row r="393" spans="1:7" ht="14.25" customHeight="1" x14ac:dyDescent="0.35">
      <c r="A393" s="149" t="s">
        <v>2669</v>
      </c>
      <c r="B393" s="150"/>
      <c r="C393" s="151"/>
      <c r="D393" s="152"/>
      <c r="E393" s="153" t="str">
        <f>IF(ISBLANK(D393),"",INDEX(ΑΜΚ,MATCH(D393,Data!$F$2:$F$999,0),1))</f>
        <v/>
      </c>
      <c r="F393" s="152" t="str">
        <f t="shared" si="6"/>
        <v/>
      </c>
      <c r="G393" s="154"/>
    </row>
    <row r="394" spans="1:7" ht="14.25" customHeight="1" x14ac:dyDescent="0.35">
      <c r="A394" s="143" t="s">
        <v>2669</v>
      </c>
      <c r="B394" s="144"/>
      <c r="C394" s="145"/>
      <c r="D394" s="146"/>
      <c r="E394" s="147" t="str">
        <f>IF(ISBLANK(D394),"",INDEX(ΑΜΚ,MATCH(D394,Data!$F$2:$F$999,0),1))</f>
        <v/>
      </c>
      <c r="F394" s="146" t="str">
        <f t="shared" si="6"/>
        <v/>
      </c>
      <c r="G394" s="148"/>
    </row>
    <row r="395" spans="1:7" ht="14.25" customHeight="1" x14ac:dyDescent="0.35">
      <c r="A395" s="149" t="s">
        <v>2669</v>
      </c>
      <c r="B395" s="150"/>
      <c r="C395" s="151"/>
      <c r="D395" s="152"/>
      <c r="E395" s="153" t="str">
        <f>IF(ISBLANK(D395),"",INDEX(ΑΜΚ,MATCH(D395,Data!$F$2:$F$999,0),1))</f>
        <v/>
      </c>
      <c r="F395" s="152" t="str">
        <f t="shared" si="6"/>
        <v/>
      </c>
      <c r="G395" s="154"/>
    </row>
    <row r="396" spans="1:7" ht="14.25" customHeight="1" x14ac:dyDescent="0.35">
      <c r="A396" s="143" t="s">
        <v>2669</v>
      </c>
      <c r="B396" s="144"/>
      <c r="C396" s="145"/>
      <c r="D396" s="146"/>
      <c r="E396" s="147" t="str">
        <f>IF(ISBLANK(D396),"",INDEX(ΑΜΚ,MATCH(D396,Data!$F$2:$F$999,0),1))</f>
        <v/>
      </c>
      <c r="F396" s="146" t="str">
        <f t="shared" si="6"/>
        <v/>
      </c>
      <c r="G396" s="148"/>
    </row>
    <row r="397" spans="1:7" ht="14.25" customHeight="1" x14ac:dyDescent="0.35">
      <c r="A397" s="149" t="s">
        <v>2669</v>
      </c>
      <c r="B397" s="150"/>
      <c r="C397" s="151"/>
      <c r="D397" s="152"/>
      <c r="E397" s="153" t="str">
        <f>IF(ISBLANK(D397),"",INDEX(ΑΜΚ,MATCH(D397,Data!$F$2:$F$999,0),1))</f>
        <v/>
      </c>
      <c r="F397" s="152" t="str">
        <f t="shared" si="6"/>
        <v/>
      </c>
      <c r="G397" s="154"/>
    </row>
    <row r="398" spans="1:7" ht="14.25" customHeight="1" x14ac:dyDescent="0.35">
      <c r="A398" s="143" t="s">
        <v>2669</v>
      </c>
      <c r="B398" s="144"/>
      <c r="C398" s="145"/>
      <c r="D398" s="146"/>
      <c r="E398" s="147" t="str">
        <f>IF(ISBLANK(D398),"",INDEX(ΑΜΚ,MATCH(D398,Data!$F$2:$F$999,0),1))</f>
        <v/>
      </c>
      <c r="F398" s="146" t="str">
        <f t="shared" si="6"/>
        <v/>
      </c>
      <c r="G398" s="148"/>
    </row>
    <row r="399" spans="1:7" ht="14.25" customHeight="1" x14ac:dyDescent="0.35">
      <c r="A399" s="149" t="s">
        <v>2669</v>
      </c>
      <c r="B399" s="150"/>
      <c r="C399" s="151"/>
      <c r="D399" s="152"/>
      <c r="E399" s="153" t="str">
        <f>IF(ISBLANK(D399),"",INDEX(ΑΜΚ,MATCH(D399,Data!$F$2:$F$999,0),1))</f>
        <v/>
      </c>
      <c r="F399" s="152" t="str">
        <f t="shared" si="6"/>
        <v/>
      </c>
      <c r="G399" s="154"/>
    </row>
    <row r="400" spans="1:7" ht="14.25" customHeight="1" x14ac:dyDescent="0.35">
      <c r="A400" s="143" t="s">
        <v>2669</v>
      </c>
      <c r="B400" s="144"/>
      <c r="C400" s="145"/>
      <c r="D400" s="146"/>
      <c r="E400" s="147" t="str">
        <f>IF(ISBLANK(D400),"",INDEX(ΑΜΚ,MATCH(D400,Data!$F$2:$F$999,0),1))</f>
        <v/>
      </c>
      <c r="F400" s="146" t="str">
        <f t="shared" si="6"/>
        <v/>
      </c>
      <c r="G400" s="148"/>
    </row>
    <row r="401" spans="1:7" ht="14.25" customHeight="1" x14ac:dyDescent="0.35">
      <c r="A401" s="149" t="s">
        <v>2669</v>
      </c>
      <c r="B401" s="150"/>
      <c r="C401" s="151"/>
      <c r="D401" s="152"/>
      <c r="E401" s="153" t="str">
        <f>IF(ISBLANK(D401),"",INDEX(ΑΜΚ,MATCH(D401,Data!$F$2:$F$999,0),1))</f>
        <v/>
      </c>
      <c r="F401" s="152" t="str">
        <f t="shared" si="6"/>
        <v/>
      </c>
      <c r="G401" s="154"/>
    </row>
    <row r="402" spans="1:7" ht="14.25" customHeight="1" x14ac:dyDescent="0.35">
      <c r="A402" s="143" t="s">
        <v>2669</v>
      </c>
      <c r="B402" s="144"/>
      <c r="C402" s="145"/>
      <c r="D402" s="146"/>
      <c r="E402" s="147" t="str">
        <f>IF(ISBLANK(D402),"",INDEX(ΑΜΚ,MATCH(D402,Data!$F$2:$F$999,0),1))</f>
        <v/>
      </c>
      <c r="F402" s="146" t="str">
        <f t="shared" si="6"/>
        <v/>
      </c>
      <c r="G402" s="148"/>
    </row>
    <row r="403" spans="1:7" ht="14.25" customHeight="1" x14ac:dyDescent="0.35">
      <c r="A403" s="149" t="s">
        <v>2669</v>
      </c>
      <c r="B403" s="150"/>
      <c r="C403" s="151"/>
      <c r="D403" s="152"/>
      <c r="E403" s="153" t="str">
        <f>IF(ISBLANK(D403),"",INDEX(ΑΜΚ,MATCH(D403,Data!$F$2:$F$999,0),1))</f>
        <v/>
      </c>
      <c r="F403" s="152" t="str">
        <f t="shared" si="6"/>
        <v/>
      </c>
      <c r="G403" s="154"/>
    </row>
    <row r="404" spans="1:7" ht="14.25" customHeight="1" x14ac:dyDescent="0.35">
      <c r="A404" s="143" t="s">
        <v>2669</v>
      </c>
      <c r="B404" s="144"/>
      <c r="C404" s="145"/>
      <c r="D404" s="146"/>
      <c r="E404" s="147" t="str">
        <f>IF(ISBLANK(D404),"",INDEX(ΑΜΚ,MATCH(D404,Data!$F$2:$F$999,0),1))</f>
        <v/>
      </c>
      <c r="F404" s="146" t="str">
        <f t="shared" si="6"/>
        <v/>
      </c>
      <c r="G404" s="148"/>
    </row>
    <row r="405" spans="1:7" ht="14.25" customHeight="1" x14ac:dyDescent="0.35">
      <c r="A405" s="149" t="s">
        <v>2669</v>
      </c>
      <c r="B405" s="150"/>
      <c r="C405" s="151"/>
      <c r="D405" s="152"/>
      <c r="E405" s="153" t="str">
        <f>IF(ISBLANK(D405),"",INDEX(ΑΜΚ,MATCH(D405,Data!$F$2:$F$999,0),1))</f>
        <v/>
      </c>
      <c r="F405" s="152" t="str">
        <f t="shared" si="6"/>
        <v/>
      </c>
      <c r="G405" s="154"/>
    </row>
    <row r="406" spans="1:7" ht="14.25" customHeight="1" x14ac:dyDescent="0.35">
      <c r="A406" s="143" t="s">
        <v>2669</v>
      </c>
      <c r="B406" s="144"/>
      <c r="C406" s="145"/>
      <c r="D406" s="146"/>
      <c r="E406" s="147" t="str">
        <f>IF(ISBLANK(D406),"",INDEX(ΑΜΚ,MATCH(D406,Data!$F$2:$F$999,0),1))</f>
        <v/>
      </c>
      <c r="F406" s="146" t="str">
        <f t="shared" si="6"/>
        <v/>
      </c>
      <c r="G406" s="148"/>
    </row>
    <row r="407" spans="1:7" ht="14.25" customHeight="1" x14ac:dyDescent="0.35">
      <c r="A407" s="149" t="s">
        <v>2669</v>
      </c>
      <c r="B407" s="150"/>
      <c r="C407" s="151"/>
      <c r="D407" s="152"/>
      <c r="E407" s="153" t="str">
        <f>IF(ISBLANK(D407),"",INDEX(ΑΜΚ,MATCH(D407,Data!$F$2:$F$999,0),1))</f>
        <v/>
      </c>
      <c r="F407" s="152" t="str">
        <f t="shared" si="6"/>
        <v/>
      </c>
      <c r="G407" s="154"/>
    </row>
    <row r="408" spans="1:7" ht="14.25" customHeight="1" x14ac:dyDescent="0.35">
      <c r="A408" s="143" t="s">
        <v>2669</v>
      </c>
      <c r="B408" s="144"/>
      <c r="C408" s="145"/>
      <c r="D408" s="146"/>
      <c r="E408" s="147" t="str">
        <f>IF(ISBLANK(D408),"",INDEX(ΑΜΚ,MATCH(D408,Data!$F$2:$F$999,0),1))</f>
        <v/>
      </c>
      <c r="F408" s="146" t="str">
        <f t="shared" si="6"/>
        <v/>
      </c>
      <c r="G408" s="148"/>
    </row>
    <row r="409" spans="1:7" ht="14.25" customHeight="1" x14ac:dyDescent="0.35">
      <c r="A409" s="149" t="s">
        <v>2669</v>
      </c>
      <c r="B409" s="150"/>
      <c r="C409" s="151"/>
      <c r="D409" s="152"/>
      <c r="E409" s="153" t="str">
        <f>IF(ISBLANK(D409),"",INDEX(ΑΜΚ,MATCH(D409,Data!$F$2:$F$999,0),1))</f>
        <v/>
      </c>
      <c r="F409" s="152" t="str">
        <f t="shared" si="6"/>
        <v/>
      </c>
      <c r="G409" s="154"/>
    </row>
    <row r="410" spans="1:7" ht="14.25" customHeight="1" x14ac:dyDescent="0.35">
      <c r="A410" s="143" t="s">
        <v>2669</v>
      </c>
      <c r="B410" s="144"/>
      <c r="C410" s="145"/>
      <c r="D410" s="146"/>
      <c r="E410" s="147" t="str">
        <f>IF(ISBLANK(D410),"",INDEX(ΑΜΚ,MATCH(D410,Data!$F$2:$F$999,0),1))</f>
        <v/>
      </c>
      <c r="F410" s="146" t="str">
        <f t="shared" si="6"/>
        <v/>
      </c>
      <c r="G410" s="148"/>
    </row>
    <row r="411" spans="1:7" ht="14.25" customHeight="1" x14ac:dyDescent="0.35">
      <c r="A411" s="149" t="s">
        <v>2669</v>
      </c>
      <c r="B411" s="150"/>
      <c r="C411" s="151"/>
      <c r="D411" s="152"/>
      <c r="E411" s="153" t="str">
        <f>IF(ISBLANK(D411),"",INDEX(ΑΜΚ,MATCH(D411,Data!$F$2:$F$999,0),1))</f>
        <v/>
      </c>
      <c r="F411" s="152" t="str">
        <f t="shared" si="6"/>
        <v/>
      </c>
      <c r="G411" s="154"/>
    </row>
    <row r="412" spans="1:7" ht="14.25" customHeight="1" x14ac:dyDescent="0.35">
      <c r="A412" s="143" t="s">
        <v>2669</v>
      </c>
      <c r="B412" s="144"/>
      <c r="C412" s="145"/>
      <c r="D412" s="146"/>
      <c r="E412" s="147" t="str">
        <f>IF(ISBLANK(D412),"",INDEX(ΑΜΚ,MATCH(D412,Data!$F$2:$F$999,0),1))</f>
        <v/>
      </c>
      <c r="F412" s="146" t="str">
        <f t="shared" si="6"/>
        <v/>
      </c>
      <c r="G412" s="148"/>
    </row>
    <row r="413" spans="1:7" ht="14.25" customHeight="1" x14ac:dyDescent="0.35">
      <c r="A413" s="149" t="s">
        <v>2669</v>
      </c>
      <c r="B413" s="150"/>
      <c r="C413" s="151"/>
      <c r="D413" s="152"/>
      <c r="E413" s="153" t="str">
        <f>IF(ISBLANK(D413),"",INDEX(ΑΜΚ,MATCH(D413,Data!$F$2:$F$999,0),1))</f>
        <v/>
      </c>
      <c r="F413" s="152" t="str">
        <f t="shared" si="6"/>
        <v/>
      </c>
      <c r="G413" s="154"/>
    </row>
    <row r="414" spans="1:7" ht="14.25" customHeight="1" x14ac:dyDescent="0.35">
      <c r="A414" s="143" t="s">
        <v>2669</v>
      </c>
      <c r="B414" s="144"/>
      <c r="C414" s="145"/>
      <c r="D414" s="146"/>
      <c r="E414" s="147" t="str">
        <f>IF(ISBLANK(D414),"",INDEX(ΑΜΚ,MATCH(D414,Data!$F$2:$F$999,0),1))</f>
        <v/>
      </c>
      <c r="F414" s="146" t="str">
        <f t="shared" si="6"/>
        <v/>
      </c>
      <c r="G414" s="148"/>
    </row>
    <row r="415" spans="1:7" ht="14.25" customHeight="1" x14ac:dyDescent="0.35">
      <c r="A415" s="149" t="s">
        <v>2669</v>
      </c>
      <c r="B415" s="150"/>
      <c r="C415" s="151"/>
      <c r="D415" s="152"/>
      <c r="E415" s="153" t="str">
        <f>IF(ISBLANK(D415),"",INDEX(ΑΜΚ,MATCH(D415,Data!$F$2:$F$999,0),1))</f>
        <v/>
      </c>
      <c r="F415" s="152" t="str">
        <f t="shared" si="6"/>
        <v/>
      </c>
      <c r="G415" s="154"/>
    </row>
    <row r="416" spans="1:7" ht="14.25" customHeight="1" x14ac:dyDescent="0.35">
      <c r="A416" s="143" t="s">
        <v>2669</v>
      </c>
      <c r="B416" s="144"/>
      <c r="C416" s="145"/>
      <c r="D416" s="146"/>
      <c r="E416" s="147" t="str">
        <f>IF(ISBLANK(D416),"",INDEX(ΑΜΚ,MATCH(D416,Data!$F$2:$F$999,0),1))</f>
        <v/>
      </c>
      <c r="F416" s="146" t="str">
        <f t="shared" si="6"/>
        <v/>
      </c>
      <c r="G416" s="148"/>
    </row>
    <row r="417" spans="1:7" ht="14.25" customHeight="1" x14ac:dyDescent="0.35">
      <c r="A417" s="149" t="s">
        <v>2669</v>
      </c>
      <c r="B417" s="150"/>
      <c r="C417" s="151"/>
      <c r="D417" s="152"/>
      <c r="E417" s="153" t="str">
        <f>IF(ISBLANK(D417),"",INDEX(ΑΜΚ,MATCH(D417,Data!$F$2:$F$999,0),1))</f>
        <v/>
      </c>
      <c r="F417" s="152" t="str">
        <f t="shared" si="6"/>
        <v/>
      </c>
      <c r="G417" s="154"/>
    </row>
    <row r="418" spans="1:7" ht="14.25" customHeight="1" x14ac:dyDescent="0.35">
      <c r="A418" s="143" t="s">
        <v>2669</v>
      </c>
      <c r="B418" s="144"/>
      <c r="C418" s="145"/>
      <c r="D418" s="146"/>
      <c r="E418" s="147" t="str">
        <f>IF(ISBLANK(D418),"",INDEX(ΑΜΚ,MATCH(D418,Data!$F$2:$F$999,0),1))</f>
        <v/>
      </c>
      <c r="F418" s="146" t="str">
        <f t="shared" si="6"/>
        <v/>
      </c>
      <c r="G418" s="148"/>
    </row>
    <row r="419" spans="1:7" ht="14.25" customHeight="1" x14ac:dyDescent="0.35">
      <c r="A419" s="149" t="s">
        <v>2669</v>
      </c>
      <c r="B419" s="150"/>
      <c r="C419" s="151"/>
      <c r="D419" s="152"/>
      <c r="E419" s="153" t="str">
        <f>IF(ISBLANK(D419),"",INDEX(ΑΜΚ,MATCH(D419,Data!$F$2:$F$999,0),1))</f>
        <v/>
      </c>
      <c r="F419" s="152" t="str">
        <f t="shared" si="6"/>
        <v/>
      </c>
      <c r="G419" s="154"/>
    </row>
    <row r="420" spans="1:7" ht="14.25" customHeight="1" x14ac:dyDescent="0.35">
      <c r="A420" s="143" t="s">
        <v>2669</v>
      </c>
      <c r="B420" s="144"/>
      <c r="C420" s="145"/>
      <c r="D420" s="146"/>
      <c r="E420" s="147" t="str">
        <f>IF(ISBLANK(D420),"",INDEX(ΑΜΚ,MATCH(D420,Data!$F$2:$F$999,0),1))</f>
        <v/>
      </c>
      <c r="F420" s="146" t="str">
        <f t="shared" si="6"/>
        <v/>
      </c>
      <c r="G420" s="148"/>
    </row>
    <row r="421" spans="1:7" ht="14.25" customHeight="1" x14ac:dyDescent="0.35">
      <c r="A421" s="149" t="s">
        <v>2669</v>
      </c>
      <c r="B421" s="150"/>
      <c r="C421" s="151"/>
      <c r="D421" s="152"/>
      <c r="E421" s="153" t="str">
        <f>IF(ISBLANK(D421),"",INDEX(ΑΜΚ,MATCH(D421,Data!$F$2:$F$999,0),1))</f>
        <v/>
      </c>
      <c r="F421" s="152" t="str">
        <f t="shared" si="6"/>
        <v/>
      </c>
      <c r="G421" s="154"/>
    </row>
    <row r="422" spans="1:7" ht="14.25" customHeight="1" x14ac:dyDescent="0.35">
      <c r="A422" s="143" t="s">
        <v>2669</v>
      </c>
      <c r="B422" s="144"/>
      <c r="C422" s="145"/>
      <c r="D422" s="146"/>
      <c r="E422" s="147" t="str">
        <f>IF(ISBLANK(D422),"",INDEX(ΑΜΚ,MATCH(D422,Data!$F$2:$F$999,0),1))</f>
        <v/>
      </c>
      <c r="F422" s="146" t="str">
        <f t="shared" si="6"/>
        <v/>
      </c>
      <c r="G422" s="148"/>
    </row>
    <row r="423" spans="1:7" ht="14.25" customHeight="1" x14ac:dyDescent="0.35">
      <c r="A423" s="149" t="s">
        <v>2669</v>
      </c>
      <c r="B423" s="150"/>
      <c r="C423" s="151"/>
      <c r="D423" s="152"/>
      <c r="E423" s="153" t="str">
        <f>IF(ISBLANK(D423),"",INDEX(ΑΜΚ,MATCH(D423,Data!$F$2:$F$999,0),1))</f>
        <v/>
      </c>
      <c r="F423" s="152" t="str">
        <f t="shared" si="6"/>
        <v/>
      </c>
      <c r="G423" s="154"/>
    </row>
    <row r="424" spans="1:7" ht="14.25" customHeight="1" x14ac:dyDescent="0.35">
      <c r="A424" s="143" t="s">
        <v>2669</v>
      </c>
      <c r="B424" s="144"/>
      <c r="C424" s="145"/>
      <c r="D424" s="146"/>
      <c r="E424" s="147" t="str">
        <f>IF(ISBLANK(D424),"",INDEX(ΑΜΚ,MATCH(D424,Data!$F$2:$F$999,0),1))</f>
        <v/>
      </c>
      <c r="F424" s="146" t="str">
        <f t="shared" si="6"/>
        <v/>
      </c>
      <c r="G424" s="148"/>
    </row>
    <row r="425" spans="1:7" ht="14.25" customHeight="1" x14ac:dyDescent="0.35">
      <c r="A425" s="149" t="s">
        <v>2669</v>
      </c>
      <c r="B425" s="150"/>
      <c r="C425" s="151"/>
      <c r="D425" s="152"/>
      <c r="E425" s="153" t="str">
        <f>IF(ISBLANK(D425),"",INDEX(ΑΜΚ,MATCH(D425,Data!$F$2:$F$999,0),1))</f>
        <v/>
      </c>
      <c r="F425" s="152" t="str">
        <f t="shared" si="6"/>
        <v/>
      </c>
      <c r="G425" s="154"/>
    </row>
    <row r="426" spans="1:7" ht="14.25" customHeight="1" x14ac:dyDescent="0.35">
      <c r="A426" s="143" t="s">
        <v>2669</v>
      </c>
      <c r="B426" s="144"/>
      <c r="C426" s="145"/>
      <c r="D426" s="146"/>
      <c r="E426" s="147" t="str">
        <f>IF(ISBLANK(D426),"",INDEX(ΑΜΚ,MATCH(D426,Data!$F$2:$F$999,0),1))</f>
        <v/>
      </c>
      <c r="F426" s="146" t="str">
        <f t="shared" si="6"/>
        <v/>
      </c>
      <c r="G426" s="148"/>
    </row>
    <row r="427" spans="1:7" ht="14.25" customHeight="1" x14ac:dyDescent="0.35">
      <c r="A427" s="149" t="s">
        <v>2669</v>
      </c>
      <c r="B427" s="150"/>
      <c r="C427" s="151"/>
      <c r="D427" s="152"/>
      <c r="E427" s="153" t="str">
        <f>IF(ISBLANK(D427),"",INDEX(ΑΜΚ,MATCH(D427,Data!$F$2:$F$999,0),1))</f>
        <v/>
      </c>
      <c r="F427" s="152" t="str">
        <f t="shared" si="6"/>
        <v/>
      </c>
      <c r="G427" s="154"/>
    </row>
    <row r="428" spans="1:7" ht="14.25" customHeight="1" x14ac:dyDescent="0.35">
      <c r="A428" s="143" t="s">
        <v>2669</v>
      </c>
      <c r="B428" s="144"/>
      <c r="C428" s="145"/>
      <c r="D428" s="146"/>
      <c r="E428" s="147" t="str">
        <f>IF(ISBLANK(D428),"",INDEX(ΑΜΚ,MATCH(D428,Data!$F$2:$F$999,0),1))</f>
        <v/>
      </c>
      <c r="F428" s="146" t="str">
        <f t="shared" si="6"/>
        <v/>
      </c>
      <c r="G428" s="148"/>
    </row>
    <row r="429" spans="1:7" ht="14.25" customHeight="1" x14ac:dyDescent="0.35">
      <c r="A429" s="149" t="s">
        <v>2669</v>
      </c>
      <c r="B429" s="150"/>
      <c r="C429" s="151"/>
      <c r="D429" s="152"/>
      <c r="E429" s="153" t="str">
        <f>IF(ISBLANK(D429),"",INDEX(ΑΜΚ,MATCH(D429,Data!$F$2:$F$999,0),1))</f>
        <v/>
      </c>
      <c r="F429" s="152" t="str">
        <f t="shared" si="6"/>
        <v/>
      </c>
      <c r="G429" s="154"/>
    </row>
    <row r="430" spans="1:7" ht="14.25" customHeight="1" x14ac:dyDescent="0.35">
      <c r="A430" s="143" t="s">
        <v>2669</v>
      </c>
      <c r="B430" s="144"/>
      <c r="C430" s="145"/>
      <c r="D430" s="146"/>
      <c r="E430" s="147" t="str">
        <f>IF(ISBLANK(D430),"",INDEX(ΑΜΚ,MATCH(D430,Data!$F$2:$F$999,0),1))</f>
        <v/>
      </c>
      <c r="F430" s="146" t="str">
        <f t="shared" si="6"/>
        <v/>
      </c>
      <c r="G430" s="148"/>
    </row>
    <row r="431" spans="1:7" ht="14.25" customHeight="1" x14ac:dyDescent="0.35">
      <c r="A431" s="149" t="s">
        <v>2669</v>
      </c>
      <c r="B431" s="150"/>
      <c r="C431" s="151"/>
      <c r="D431" s="152"/>
      <c r="E431" s="153" t="str">
        <f>IF(ISBLANK(D431),"",INDEX(ΑΜΚ,MATCH(D431,Data!$F$2:$F$999,0),1))</f>
        <v/>
      </c>
      <c r="F431" s="152" t="str">
        <f t="shared" si="6"/>
        <v/>
      </c>
      <c r="G431" s="154"/>
    </row>
    <row r="432" spans="1:7" ht="14.25" customHeight="1" x14ac:dyDescent="0.35">
      <c r="A432" s="143" t="s">
        <v>2669</v>
      </c>
      <c r="B432" s="144"/>
      <c r="C432" s="145"/>
      <c r="D432" s="146"/>
      <c r="E432" s="147" t="str">
        <f>IF(ISBLANK(D432),"",INDEX(ΑΜΚ,MATCH(D432,Data!$F$2:$F$999,0),1))</f>
        <v/>
      </c>
      <c r="F432" s="146" t="str">
        <f t="shared" si="6"/>
        <v/>
      </c>
      <c r="G432" s="148"/>
    </row>
    <row r="433" spans="1:7" ht="14.25" customHeight="1" x14ac:dyDescent="0.35">
      <c r="A433" s="149" t="s">
        <v>2669</v>
      </c>
      <c r="B433" s="150"/>
      <c r="C433" s="151"/>
      <c r="D433" s="152"/>
      <c r="E433" s="153" t="str">
        <f>IF(ISBLANK(D433),"",INDEX(ΑΜΚ,MATCH(D433,Data!$F$2:$F$999,0),1))</f>
        <v/>
      </c>
      <c r="F433" s="152" t="str">
        <f t="shared" si="6"/>
        <v/>
      </c>
      <c r="G433" s="154"/>
    </row>
    <row r="434" spans="1:7" ht="14.25" customHeight="1" x14ac:dyDescent="0.35">
      <c r="A434" s="143" t="s">
        <v>2669</v>
      </c>
      <c r="B434" s="144"/>
      <c r="C434" s="145"/>
      <c r="D434" s="146"/>
      <c r="E434" s="147" t="str">
        <f>IF(ISBLANK(D434),"",INDEX(ΑΜΚ,MATCH(D434,Data!$F$2:$F$999,0),1))</f>
        <v/>
      </c>
      <c r="F434" s="146" t="str">
        <f t="shared" si="6"/>
        <v/>
      </c>
      <c r="G434" s="148"/>
    </row>
    <row r="435" spans="1:7" ht="14.25" customHeight="1" x14ac:dyDescent="0.35">
      <c r="A435" s="149" t="s">
        <v>2669</v>
      </c>
      <c r="B435" s="150"/>
      <c r="C435" s="151"/>
      <c r="D435" s="152"/>
      <c r="E435" s="153" t="str">
        <f>IF(ISBLANK(D435),"",INDEX(ΑΜΚ,MATCH(D435,Data!$F$2:$F$999,0),1))</f>
        <v/>
      </c>
      <c r="F435" s="152" t="str">
        <f t="shared" si="6"/>
        <v/>
      </c>
      <c r="G435" s="154"/>
    </row>
    <row r="436" spans="1:7" ht="14.25" customHeight="1" x14ac:dyDescent="0.35">
      <c r="A436" s="143" t="s">
        <v>2669</v>
      </c>
      <c r="B436" s="144"/>
      <c r="C436" s="145"/>
      <c r="D436" s="146"/>
      <c r="E436" s="147" t="str">
        <f>IF(ISBLANK(D436),"",INDEX(ΑΜΚ,MATCH(D436,Data!$F$2:$F$999,0),1))</f>
        <v/>
      </c>
      <c r="F436" s="146" t="str">
        <f t="shared" si="6"/>
        <v/>
      </c>
      <c r="G436" s="148"/>
    </row>
    <row r="437" spans="1:7" ht="14.25" customHeight="1" x14ac:dyDescent="0.35">
      <c r="A437" s="149" t="s">
        <v>2669</v>
      </c>
      <c r="B437" s="150"/>
      <c r="C437" s="151"/>
      <c r="D437" s="152"/>
      <c r="E437" s="153" t="str">
        <f>IF(ISBLANK(D437),"",INDEX(ΑΜΚ,MATCH(D437,Data!$F$2:$F$999,0),1))</f>
        <v/>
      </c>
      <c r="F437" s="152" t="str">
        <f t="shared" si="6"/>
        <v/>
      </c>
      <c r="G437" s="154"/>
    </row>
    <row r="438" spans="1:7" ht="14.25" customHeight="1" x14ac:dyDescent="0.35">
      <c r="A438" s="143" t="s">
        <v>2669</v>
      </c>
      <c r="B438" s="144"/>
      <c r="C438" s="145"/>
      <c r="D438" s="146"/>
      <c r="E438" s="147" t="str">
        <f>IF(ISBLANK(D438),"",INDEX(ΑΜΚ,MATCH(D438,Data!$F$2:$F$999,0),1))</f>
        <v/>
      </c>
      <c r="F438" s="146" t="str">
        <f t="shared" si="6"/>
        <v/>
      </c>
      <c r="G438" s="148"/>
    </row>
    <row r="439" spans="1:7" ht="14.25" customHeight="1" x14ac:dyDescent="0.35">
      <c r="A439" s="149" t="s">
        <v>2669</v>
      </c>
      <c r="B439" s="150"/>
      <c r="C439" s="151"/>
      <c r="D439" s="152"/>
      <c r="E439" s="153" t="str">
        <f>IF(ISBLANK(D439),"",INDEX(ΑΜΚ,MATCH(D439,Data!$F$2:$F$999,0),1))</f>
        <v/>
      </c>
      <c r="F439" s="152" t="str">
        <f t="shared" si="6"/>
        <v/>
      </c>
      <c r="G439" s="154"/>
    </row>
    <row r="440" spans="1:7" ht="14.25" customHeight="1" x14ac:dyDescent="0.35">
      <c r="A440" s="143" t="s">
        <v>2669</v>
      </c>
      <c r="B440" s="144"/>
      <c r="C440" s="145"/>
      <c r="D440" s="146"/>
      <c r="E440" s="147" t="str">
        <f>IF(ISBLANK(D440),"",INDEX(ΑΜΚ,MATCH(D440,Data!$F$2:$F$999,0),1))</f>
        <v/>
      </c>
      <c r="F440" s="146" t="str">
        <f t="shared" si="6"/>
        <v/>
      </c>
      <c r="G440" s="148"/>
    </row>
    <row r="441" spans="1:7" ht="14.25" customHeight="1" x14ac:dyDescent="0.35">
      <c r="A441" s="149" t="s">
        <v>2669</v>
      </c>
      <c r="B441" s="150"/>
      <c r="C441" s="151"/>
      <c r="D441" s="152"/>
      <c r="E441" s="153" t="str">
        <f>IF(ISBLANK(D441),"",INDEX(ΑΜΚ,MATCH(D441,Data!$F$2:$F$999,0),1))</f>
        <v/>
      </c>
      <c r="F441" s="152" t="str">
        <f t="shared" si="6"/>
        <v/>
      </c>
      <c r="G441" s="154"/>
    </row>
    <row r="442" spans="1:7" ht="14.25" customHeight="1" x14ac:dyDescent="0.35">
      <c r="A442" s="143" t="s">
        <v>2669</v>
      </c>
      <c r="B442" s="144"/>
      <c r="C442" s="145"/>
      <c r="D442" s="146"/>
      <c r="E442" s="147" t="str">
        <f>IF(ISBLANK(D442),"",INDEX(ΑΜΚ,MATCH(D442,Data!$F$2:$F$999,0),1))</f>
        <v/>
      </c>
      <c r="F442" s="146" t="str">
        <f t="shared" si="6"/>
        <v/>
      </c>
      <c r="G442" s="148"/>
    </row>
    <row r="443" spans="1:7" ht="14.25" customHeight="1" x14ac:dyDescent="0.35">
      <c r="A443" s="149" t="s">
        <v>2669</v>
      </c>
      <c r="B443" s="150"/>
      <c r="C443" s="151"/>
      <c r="D443" s="152"/>
      <c r="E443" s="153" t="str">
        <f>IF(ISBLANK(D443),"",INDEX(ΑΜΚ,MATCH(D443,Data!$F$2:$F$999,0),1))</f>
        <v/>
      </c>
      <c r="F443" s="152" t="str">
        <f t="shared" si="6"/>
        <v/>
      </c>
      <c r="G443" s="154"/>
    </row>
    <row r="444" spans="1:7" ht="14.25" customHeight="1" x14ac:dyDescent="0.35">
      <c r="A444" s="143" t="s">
        <v>2669</v>
      </c>
      <c r="B444" s="144"/>
      <c r="C444" s="145"/>
      <c r="D444" s="146"/>
      <c r="E444" s="147" t="str">
        <f>IF(ISBLANK(D444),"",INDEX(ΑΜΚ,MATCH(D444,Data!$F$2:$F$999,0),1))</f>
        <v/>
      </c>
      <c r="F444" s="146" t="str">
        <f t="shared" si="6"/>
        <v/>
      </c>
      <c r="G444" s="148"/>
    </row>
    <row r="445" spans="1:7" ht="14.25" customHeight="1" x14ac:dyDescent="0.35">
      <c r="A445" s="149" t="s">
        <v>2669</v>
      </c>
      <c r="B445" s="150"/>
      <c r="C445" s="151"/>
      <c r="D445" s="152"/>
      <c r="E445" s="153" t="str">
        <f>IF(ISBLANK(D445),"",INDEX(ΑΜΚ,MATCH(D445,Data!$F$2:$F$999,0),1))</f>
        <v/>
      </c>
      <c r="F445" s="152" t="str">
        <f t="shared" si="6"/>
        <v/>
      </c>
      <c r="G445" s="154"/>
    </row>
    <row r="446" spans="1:7" ht="14.25" customHeight="1" x14ac:dyDescent="0.35">
      <c r="A446" s="143" t="s">
        <v>2669</v>
      </c>
      <c r="B446" s="144"/>
      <c r="C446" s="145"/>
      <c r="D446" s="146"/>
      <c r="E446" s="147" t="str">
        <f>IF(ISBLANK(D446),"",INDEX(ΑΜΚ,MATCH(D446,Data!$F$2:$F$999,0),1))</f>
        <v/>
      </c>
      <c r="F446" s="146" t="str">
        <f t="shared" si="6"/>
        <v/>
      </c>
      <c r="G446" s="148"/>
    </row>
    <row r="447" spans="1:7" ht="14.25" customHeight="1" x14ac:dyDescent="0.35">
      <c r="A447" s="149" t="s">
        <v>2669</v>
      </c>
      <c r="B447" s="150"/>
      <c r="C447" s="151"/>
      <c r="D447" s="152"/>
      <c r="E447" s="153" t="str">
        <f>IF(ISBLANK(D447),"",INDEX(ΑΜΚ,MATCH(D447,Data!$F$2:$F$999,0),1))</f>
        <v/>
      </c>
      <c r="F447" s="152" t="str">
        <f t="shared" si="6"/>
        <v/>
      </c>
      <c r="G447" s="154"/>
    </row>
    <row r="448" spans="1:7" ht="14.25" customHeight="1" x14ac:dyDescent="0.35">
      <c r="A448" s="143" t="s">
        <v>2669</v>
      </c>
      <c r="B448" s="144"/>
      <c r="C448" s="145"/>
      <c r="D448" s="146"/>
      <c r="E448" s="147" t="str">
        <f>IF(ISBLANK(D448),"",INDEX(ΑΜΚ,MATCH(D448,Data!$F$2:$F$999,0),1))</f>
        <v/>
      </c>
      <c r="F448" s="146" t="str">
        <f t="shared" si="6"/>
        <v/>
      </c>
      <c r="G448" s="148"/>
    </row>
    <row r="449" spans="1:7" ht="14.25" customHeight="1" x14ac:dyDescent="0.35">
      <c r="A449" s="149" t="s">
        <v>2669</v>
      </c>
      <c r="B449" s="150"/>
      <c r="C449" s="151"/>
      <c r="D449" s="152"/>
      <c r="E449" s="153" t="str">
        <f>IF(ISBLANK(D449),"",INDEX(ΑΜΚ,MATCH(D449,Data!$F$2:$F$999,0),1))</f>
        <v/>
      </c>
      <c r="F449" s="152" t="str">
        <f t="shared" si="6"/>
        <v/>
      </c>
      <c r="G449" s="154"/>
    </row>
    <row r="450" spans="1:7" ht="14.25" customHeight="1" x14ac:dyDescent="0.35">
      <c r="A450" s="143" t="s">
        <v>2669</v>
      </c>
      <c r="B450" s="144"/>
      <c r="C450" s="145"/>
      <c r="D450" s="146"/>
      <c r="E450" s="147" t="str">
        <f>IF(ISBLANK(D450),"",INDEX(ΑΜΚ,MATCH(D450,Data!$F$2:$F$999,0),1))</f>
        <v/>
      </c>
      <c r="F450" s="146" t="str">
        <f t="shared" ref="F450:F513" si="7">IF(ISBLANK(C450),"",INDEX(ΚΩΔ_ΜΑΘΗΜ_ΑΙΣΘ_Γ3,MATCH(C450,ΜΑΘΗΜ_ΑΙΣΘ_Γ3,0)))</f>
        <v/>
      </c>
      <c r="G450" s="148"/>
    </row>
    <row r="451" spans="1:7" ht="14.25" customHeight="1" x14ac:dyDescent="0.35">
      <c r="A451" s="149" t="s">
        <v>2669</v>
      </c>
      <c r="B451" s="150"/>
      <c r="C451" s="151"/>
      <c r="D451" s="152"/>
      <c r="E451" s="153" t="str">
        <f>IF(ISBLANK(D451),"",INDEX(ΑΜΚ,MATCH(D451,Data!$F$2:$F$999,0),1))</f>
        <v/>
      </c>
      <c r="F451" s="152" t="str">
        <f t="shared" si="7"/>
        <v/>
      </c>
      <c r="G451" s="154"/>
    </row>
    <row r="452" spans="1:7" ht="14.25" customHeight="1" x14ac:dyDescent="0.35">
      <c r="A452" s="143" t="s">
        <v>2669</v>
      </c>
      <c r="B452" s="144"/>
      <c r="C452" s="145"/>
      <c r="D452" s="146"/>
      <c r="E452" s="147" t="str">
        <f>IF(ISBLANK(D452),"",INDEX(ΑΜΚ,MATCH(D452,Data!$F$2:$F$999,0),1))</f>
        <v/>
      </c>
      <c r="F452" s="146" t="str">
        <f t="shared" si="7"/>
        <v/>
      </c>
      <c r="G452" s="148"/>
    </row>
    <row r="453" spans="1:7" ht="14.25" customHeight="1" x14ac:dyDescent="0.35">
      <c r="A453" s="149" t="s">
        <v>2669</v>
      </c>
      <c r="B453" s="150"/>
      <c r="C453" s="151"/>
      <c r="D453" s="152"/>
      <c r="E453" s="153" t="str">
        <f>IF(ISBLANK(D453),"",INDEX(ΑΜΚ,MATCH(D453,Data!$F$2:$F$999,0),1))</f>
        <v/>
      </c>
      <c r="F453" s="152" t="str">
        <f t="shared" si="7"/>
        <v/>
      </c>
      <c r="G453" s="154"/>
    </row>
    <row r="454" spans="1:7" ht="14.25" customHeight="1" x14ac:dyDescent="0.35">
      <c r="A454" s="143" t="s">
        <v>2669</v>
      </c>
      <c r="B454" s="144"/>
      <c r="C454" s="145"/>
      <c r="D454" s="146"/>
      <c r="E454" s="147" t="str">
        <f>IF(ISBLANK(D454),"",INDEX(ΑΜΚ,MATCH(D454,Data!$F$2:$F$999,0),1))</f>
        <v/>
      </c>
      <c r="F454" s="146" t="str">
        <f t="shared" si="7"/>
        <v/>
      </c>
      <c r="G454" s="148"/>
    </row>
    <row r="455" spans="1:7" ht="14.25" customHeight="1" x14ac:dyDescent="0.35">
      <c r="A455" s="149" t="s">
        <v>2669</v>
      </c>
      <c r="B455" s="150"/>
      <c r="C455" s="151"/>
      <c r="D455" s="152"/>
      <c r="E455" s="153" t="str">
        <f>IF(ISBLANK(D455),"",INDEX(ΑΜΚ,MATCH(D455,Data!$F$2:$F$999,0),1))</f>
        <v/>
      </c>
      <c r="F455" s="152" t="str">
        <f t="shared" si="7"/>
        <v/>
      </c>
      <c r="G455" s="154"/>
    </row>
    <row r="456" spans="1:7" ht="14.25" customHeight="1" x14ac:dyDescent="0.35">
      <c r="A456" s="143" t="s">
        <v>2669</v>
      </c>
      <c r="B456" s="144"/>
      <c r="C456" s="145"/>
      <c r="D456" s="146"/>
      <c r="E456" s="147" t="str">
        <f>IF(ISBLANK(D456),"",INDEX(ΑΜΚ,MATCH(D456,Data!$F$2:$F$999,0),1))</f>
        <v/>
      </c>
      <c r="F456" s="146" t="str">
        <f t="shared" si="7"/>
        <v/>
      </c>
      <c r="G456" s="148"/>
    </row>
    <row r="457" spans="1:7" ht="14.25" customHeight="1" x14ac:dyDescent="0.35">
      <c r="A457" s="149" t="s">
        <v>2669</v>
      </c>
      <c r="B457" s="150"/>
      <c r="C457" s="151"/>
      <c r="D457" s="152"/>
      <c r="E457" s="153" t="str">
        <f>IF(ISBLANK(D457),"",INDEX(ΑΜΚ,MATCH(D457,Data!$F$2:$F$999,0),1))</f>
        <v/>
      </c>
      <c r="F457" s="152" t="str">
        <f t="shared" si="7"/>
        <v/>
      </c>
      <c r="G457" s="154"/>
    </row>
    <row r="458" spans="1:7" ht="14.25" customHeight="1" x14ac:dyDescent="0.35">
      <c r="A458" s="143" t="s">
        <v>2669</v>
      </c>
      <c r="B458" s="144"/>
      <c r="C458" s="145"/>
      <c r="D458" s="146"/>
      <c r="E458" s="147" t="str">
        <f>IF(ISBLANK(D458),"",INDEX(ΑΜΚ,MATCH(D458,Data!$F$2:$F$999,0),1))</f>
        <v/>
      </c>
      <c r="F458" s="146" t="str">
        <f t="shared" si="7"/>
        <v/>
      </c>
      <c r="G458" s="148"/>
    </row>
    <row r="459" spans="1:7" ht="14.25" customHeight="1" x14ac:dyDescent="0.35">
      <c r="A459" s="149" t="s">
        <v>2669</v>
      </c>
      <c r="B459" s="150"/>
      <c r="C459" s="151"/>
      <c r="D459" s="152"/>
      <c r="E459" s="153" t="str">
        <f>IF(ISBLANK(D459),"",INDEX(ΑΜΚ,MATCH(D459,Data!$F$2:$F$999,0),1))</f>
        <v/>
      </c>
      <c r="F459" s="152" t="str">
        <f t="shared" si="7"/>
        <v/>
      </c>
      <c r="G459" s="154"/>
    </row>
    <row r="460" spans="1:7" ht="14.25" customHeight="1" x14ac:dyDescent="0.35">
      <c r="A460" s="143" t="s">
        <v>2669</v>
      </c>
      <c r="B460" s="144"/>
      <c r="C460" s="145"/>
      <c r="D460" s="146"/>
      <c r="E460" s="147" t="str">
        <f>IF(ISBLANK(D460),"",INDEX(ΑΜΚ,MATCH(D460,Data!$F$2:$F$999,0),1))</f>
        <v/>
      </c>
      <c r="F460" s="146" t="str">
        <f t="shared" si="7"/>
        <v/>
      </c>
      <c r="G460" s="148"/>
    </row>
    <row r="461" spans="1:7" ht="14.25" customHeight="1" x14ac:dyDescent="0.35">
      <c r="A461" s="149" t="s">
        <v>2669</v>
      </c>
      <c r="B461" s="150"/>
      <c r="C461" s="151"/>
      <c r="D461" s="152"/>
      <c r="E461" s="153" t="str">
        <f>IF(ISBLANK(D461),"",INDEX(ΑΜΚ,MATCH(D461,Data!$F$2:$F$999,0),1))</f>
        <v/>
      </c>
      <c r="F461" s="152" t="str">
        <f t="shared" si="7"/>
        <v/>
      </c>
      <c r="G461" s="154"/>
    </row>
    <row r="462" spans="1:7" ht="14.25" customHeight="1" x14ac:dyDescent="0.35">
      <c r="A462" s="143" t="s">
        <v>2669</v>
      </c>
      <c r="B462" s="144"/>
      <c r="C462" s="145"/>
      <c r="D462" s="146"/>
      <c r="E462" s="147" t="str">
        <f>IF(ISBLANK(D462),"",INDEX(ΑΜΚ,MATCH(D462,Data!$F$2:$F$999,0),1))</f>
        <v/>
      </c>
      <c r="F462" s="146" t="str">
        <f t="shared" si="7"/>
        <v/>
      </c>
      <c r="G462" s="148"/>
    </row>
    <row r="463" spans="1:7" ht="14.25" customHeight="1" x14ac:dyDescent="0.35">
      <c r="A463" s="149" t="s">
        <v>2669</v>
      </c>
      <c r="B463" s="150"/>
      <c r="C463" s="151"/>
      <c r="D463" s="152"/>
      <c r="E463" s="153" t="str">
        <f>IF(ISBLANK(D463),"",INDEX(ΑΜΚ,MATCH(D463,Data!$F$2:$F$999,0),1))</f>
        <v/>
      </c>
      <c r="F463" s="152" t="str">
        <f t="shared" si="7"/>
        <v/>
      </c>
      <c r="G463" s="154"/>
    </row>
    <row r="464" spans="1:7" ht="14.25" customHeight="1" x14ac:dyDescent="0.35">
      <c r="A464" s="143" t="s">
        <v>2669</v>
      </c>
      <c r="B464" s="144"/>
      <c r="C464" s="145"/>
      <c r="D464" s="146"/>
      <c r="E464" s="147" t="str">
        <f>IF(ISBLANK(D464),"",INDEX(ΑΜΚ,MATCH(D464,Data!$F$2:$F$999,0),1))</f>
        <v/>
      </c>
      <c r="F464" s="146" t="str">
        <f t="shared" si="7"/>
        <v/>
      </c>
      <c r="G464" s="148"/>
    </row>
    <row r="465" spans="1:7" ht="14.25" customHeight="1" x14ac:dyDescent="0.35">
      <c r="A465" s="149" t="s">
        <v>2669</v>
      </c>
      <c r="B465" s="150"/>
      <c r="C465" s="151"/>
      <c r="D465" s="152"/>
      <c r="E465" s="153" t="str">
        <f>IF(ISBLANK(D465),"",INDEX(ΑΜΚ,MATCH(D465,Data!$F$2:$F$999,0),1))</f>
        <v/>
      </c>
      <c r="F465" s="152" t="str">
        <f t="shared" si="7"/>
        <v/>
      </c>
      <c r="G465" s="154"/>
    </row>
    <row r="466" spans="1:7" ht="14.25" customHeight="1" x14ac:dyDescent="0.35">
      <c r="A466" s="143" t="s">
        <v>2669</v>
      </c>
      <c r="B466" s="144"/>
      <c r="C466" s="145"/>
      <c r="D466" s="146"/>
      <c r="E466" s="147" t="str">
        <f>IF(ISBLANK(D466),"",INDEX(ΑΜΚ,MATCH(D466,Data!$F$2:$F$999,0),1))</f>
        <v/>
      </c>
      <c r="F466" s="146" t="str">
        <f t="shared" si="7"/>
        <v/>
      </c>
      <c r="G466" s="148"/>
    </row>
    <row r="467" spans="1:7" ht="14.25" customHeight="1" x14ac:dyDescent="0.35">
      <c r="A467" s="149" t="s">
        <v>2669</v>
      </c>
      <c r="B467" s="150"/>
      <c r="C467" s="151"/>
      <c r="D467" s="152"/>
      <c r="E467" s="153" t="str">
        <f>IF(ISBLANK(D467),"",INDEX(ΑΜΚ,MATCH(D467,Data!$F$2:$F$999,0),1))</f>
        <v/>
      </c>
      <c r="F467" s="152" t="str">
        <f t="shared" si="7"/>
        <v/>
      </c>
      <c r="G467" s="154"/>
    </row>
    <row r="468" spans="1:7" ht="14.25" customHeight="1" x14ac:dyDescent="0.35">
      <c r="A468" s="143" t="s">
        <v>2669</v>
      </c>
      <c r="B468" s="144"/>
      <c r="C468" s="145"/>
      <c r="D468" s="146"/>
      <c r="E468" s="147" t="str">
        <f>IF(ISBLANK(D468),"",INDEX(ΑΜΚ,MATCH(D468,Data!$F$2:$F$999,0),1))</f>
        <v/>
      </c>
      <c r="F468" s="146" t="str">
        <f t="shared" si="7"/>
        <v/>
      </c>
      <c r="G468" s="148"/>
    </row>
    <row r="469" spans="1:7" ht="14.25" customHeight="1" x14ac:dyDescent="0.35">
      <c r="A469" s="149" t="s">
        <v>2669</v>
      </c>
      <c r="B469" s="150"/>
      <c r="C469" s="151"/>
      <c r="D469" s="152"/>
      <c r="E469" s="153" t="str">
        <f>IF(ISBLANK(D469),"",INDEX(ΑΜΚ,MATCH(D469,Data!$F$2:$F$999,0),1))</f>
        <v/>
      </c>
      <c r="F469" s="152" t="str">
        <f t="shared" si="7"/>
        <v/>
      </c>
      <c r="G469" s="154"/>
    </row>
    <row r="470" spans="1:7" ht="14.25" customHeight="1" x14ac:dyDescent="0.35">
      <c r="A470" s="143" t="s">
        <v>2669</v>
      </c>
      <c r="B470" s="144"/>
      <c r="C470" s="145"/>
      <c r="D470" s="146"/>
      <c r="E470" s="147" t="str">
        <f>IF(ISBLANK(D470),"",INDEX(ΑΜΚ,MATCH(D470,Data!$F$2:$F$999,0),1))</f>
        <v/>
      </c>
      <c r="F470" s="146" t="str">
        <f t="shared" si="7"/>
        <v/>
      </c>
      <c r="G470" s="148"/>
    </row>
    <row r="471" spans="1:7" ht="14.25" customHeight="1" x14ac:dyDescent="0.35">
      <c r="A471" s="149" t="s">
        <v>2669</v>
      </c>
      <c r="B471" s="150"/>
      <c r="C471" s="151"/>
      <c r="D471" s="152"/>
      <c r="E471" s="153" t="str">
        <f>IF(ISBLANK(D471),"",INDEX(ΑΜΚ,MATCH(D471,Data!$F$2:$F$999,0),1))</f>
        <v/>
      </c>
      <c r="F471" s="152" t="str">
        <f t="shared" si="7"/>
        <v/>
      </c>
      <c r="G471" s="154"/>
    </row>
    <row r="472" spans="1:7" ht="14.25" customHeight="1" x14ac:dyDescent="0.35">
      <c r="A472" s="143" t="s">
        <v>2669</v>
      </c>
      <c r="B472" s="144"/>
      <c r="C472" s="145"/>
      <c r="D472" s="146"/>
      <c r="E472" s="147" t="str">
        <f>IF(ISBLANK(D472),"",INDEX(ΑΜΚ,MATCH(D472,Data!$F$2:$F$999,0),1))</f>
        <v/>
      </c>
      <c r="F472" s="146" t="str">
        <f t="shared" si="7"/>
        <v/>
      </c>
      <c r="G472" s="148"/>
    </row>
    <row r="473" spans="1:7" ht="14.25" customHeight="1" x14ac:dyDescent="0.35">
      <c r="A473" s="149" t="s">
        <v>2669</v>
      </c>
      <c r="B473" s="150"/>
      <c r="C473" s="151"/>
      <c r="D473" s="152"/>
      <c r="E473" s="153" t="str">
        <f>IF(ISBLANK(D473),"",INDEX(ΑΜΚ,MATCH(D473,Data!$F$2:$F$999,0),1))</f>
        <v/>
      </c>
      <c r="F473" s="152" t="str">
        <f t="shared" si="7"/>
        <v/>
      </c>
      <c r="G473" s="154"/>
    </row>
    <row r="474" spans="1:7" ht="14.25" customHeight="1" x14ac:dyDescent="0.35">
      <c r="A474" s="143" t="s">
        <v>2669</v>
      </c>
      <c r="B474" s="144"/>
      <c r="C474" s="145"/>
      <c r="D474" s="146"/>
      <c r="E474" s="147" t="str">
        <f>IF(ISBLANK(D474),"",INDEX(ΑΜΚ,MATCH(D474,Data!$F$2:$F$999,0),1))</f>
        <v/>
      </c>
      <c r="F474" s="146" t="str">
        <f t="shared" si="7"/>
        <v/>
      </c>
      <c r="G474" s="148"/>
    </row>
    <row r="475" spans="1:7" ht="14.25" customHeight="1" x14ac:dyDescent="0.35">
      <c r="A475" s="149" t="s">
        <v>2669</v>
      </c>
      <c r="B475" s="150"/>
      <c r="C475" s="151"/>
      <c r="D475" s="152"/>
      <c r="E475" s="153" t="str">
        <f>IF(ISBLANK(D475),"",INDEX(ΑΜΚ,MATCH(D475,Data!$F$2:$F$999,0),1))</f>
        <v/>
      </c>
      <c r="F475" s="152" t="str">
        <f t="shared" si="7"/>
        <v/>
      </c>
      <c r="G475" s="154"/>
    </row>
    <row r="476" spans="1:7" ht="14.25" customHeight="1" x14ac:dyDescent="0.35">
      <c r="A476" s="143" t="s">
        <v>2669</v>
      </c>
      <c r="B476" s="144"/>
      <c r="C476" s="145"/>
      <c r="D476" s="146"/>
      <c r="E476" s="147" t="str">
        <f>IF(ISBLANK(D476),"",INDEX(ΑΜΚ,MATCH(D476,Data!$F$2:$F$999,0),1))</f>
        <v/>
      </c>
      <c r="F476" s="146" t="str">
        <f t="shared" si="7"/>
        <v/>
      </c>
      <c r="G476" s="148"/>
    </row>
    <row r="477" spans="1:7" ht="14.25" customHeight="1" x14ac:dyDescent="0.35">
      <c r="A477" s="149" t="s">
        <v>2669</v>
      </c>
      <c r="B477" s="150"/>
      <c r="C477" s="151"/>
      <c r="D477" s="152"/>
      <c r="E477" s="153" t="str">
        <f>IF(ISBLANK(D477),"",INDEX(ΑΜΚ,MATCH(D477,Data!$F$2:$F$999,0),1))</f>
        <v/>
      </c>
      <c r="F477" s="152" t="str">
        <f t="shared" si="7"/>
        <v/>
      </c>
      <c r="G477" s="154"/>
    </row>
    <row r="478" spans="1:7" ht="14.25" customHeight="1" x14ac:dyDescent="0.35">
      <c r="A478" s="143" t="s">
        <v>2669</v>
      </c>
      <c r="B478" s="144"/>
      <c r="C478" s="145"/>
      <c r="D478" s="146"/>
      <c r="E478" s="147" t="str">
        <f>IF(ISBLANK(D478),"",INDEX(ΑΜΚ,MATCH(D478,Data!$F$2:$F$999,0),1))</f>
        <v/>
      </c>
      <c r="F478" s="146" t="str">
        <f t="shared" si="7"/>
        <v/>
      </c>
      <c r="G478" s="148"/>
    </row>
    <row r="479" spans="1:7" ht="14.25" customHeight="1" x14ac:dyDescent="0.35">
      <c r="A479" s="149" t="s">
        <v>2669</v>
      </c>
      <c r="B479" s="150"/>
      <c r="C479" s="151"/>
      <c r="D479" s="152"/>
      <c r="E479" s="153" t="str">
        <f>IF(ISBLANK(D479),"",INDEX(ΑΜΚ,MATCH(D479,Data!$F$2:$F$999,0),1))</f>
        <v/>
      </c>
      <c r="F479" s="152" t="str">
        <f t="shared" si="7"/>
        <v/>
      </c>
      <c r="G479" s="154"/>
    </row>
    <row r="480" spans="1:7" ht="14.25" customHeight="1" x14ac:dyDescent="0.35">
      <c r="A480" s="143" t="s">
        <v>2669</v>
      </c>
      <c r="B480" s="144"/>
      <c r="C480" s="145"/>
      <c r="D480" s="146"/>
      <c r="E480" s="147" t="str">
        <f>IF(ISBLANK(D480),"",INDEX(ΑΜΚ,MATCH(D480,Data!$F$2:$F$999,0),1))</f>
        <v/>
      </c>
      <c r="F480" s="146" t="str">
        <f t="shared" si="7"/>
        <v/>
      </c>
      <c r="G480" s="148"/>
    </row>
    <row r="481" spans="1:7" ht="14.25" customHeight="1" x14ac:dyDescent="0.35">
      <c r="A481" s="149" t="s">
        <v>2669</v>
      </c>
      <c r="B481" s="150"/>
      <c r="C481" s="151"/>
      <c r="D481" s="152"/>
      <c r="E481" s="153" t="str">
        <f>IF(ISBLANK(D481),"",INDEX(ΑΜΚ,MATCH(D481,Data!$F$2:$F$999,0),1))</f>
        <v/>
      </c>
      <c r="F481" s="152" t="str">
        <f t="shared" si="7"/>
        <v/>
      </c>
      <c r="G481" s="154"/>
    </row>
    <row r="482" spans="1:7" ht="14.25" customHeight="1" x14ac:dyDescent="0.35">
      <c r="A482" s="143" t="s">
        <v>2669</v>
      </c>
      <c r="B482" s="144"/>
      <c r="C482" s="145"/>
      <c r="D482" s="146"/>
      <c r="E482" s="147" t="str">
        <f>IF(ISBLANK(D482),"",INDEX(ΑΜΚ,MATCH(D482,Data!$F$2:$F$999,0),1))</f>
        <v/>
      </c>
      <c r="F482" s="146" t="str">
        <f t="shared" si="7"/>
        <v/>
      </c>
      <c r="G482" s="148"/>
    </row>
    <row r="483" spans="1:7" ht="14.25" customHeight="1" x14ac:dyDescent="0.35">
      <c r="A483" s="149" t="s">
        <v>2669</v>
      </c>
      <c r="B483" s="150"/>
      <c r="C483" s="151"/>
      <c r="D483" s="152"/>
      <c r="E483" s="153" t="str">
        <f>IF(ISBLANK(D483),"",INDEX(ΑΜΚ,MATCH(D483,Data!$F$2:$F$999,0),1))</f>
        <v/>
      </c>
      <c r="F483" s="152" t="str">
        <f t="shared" si="7"/>
        <v/>
      </c>
      <c r="G483" s="154"/>
    </row>
    <row r="484" spans="1:7" ht="14.25" customHeight="1" x14ac:dyDescent="0.35">
      <c r="A484" s="143" t="s">
        <v>2669</v>
      </c>
      <c r="B484" s="144"/>
      <c r="C484" s="145"/>
      <c r="D484" s="146"/>
      <c r="E484" s="147" t="str">
        <f>IF(ISBLANK(D484),"",INDEX(ΑΜΚ,MATCH(D484,Data!$F$2:$F$999,0),1))</f>
        <v/>
      </c>
      <c r="F484" s="146" t="str">
        <f t="shared" si="7"/>
        <v/>
      </c>
      <c r="G484" s="148"/>
    </row>
    <row r="485" spans="1:7" ht="14.25" customHeight="1" x14ac:dyDescent="0.35">
      <c r="A485" s="149" t="s">
        <v>2669</v>
      </c>
      <c r="B485" s="150"/>
      <c r="C485" s="151"/>
      <c r="D485" s="152"/>
      <c r="E485" s="153" t="str">
        <f>IF(ISBLANK(D485),"",INDEX(ΑΜΚ,MATCH(D485,Data!$F$2:$F$999,0),1))</f>
        <v/>
      </c>
      <c r="F485" s="152" t="str">
        <f t="shared" si="7"/>
        <v/>
      </c>
      <c r="G485" s="154"/>
    </row>
    <row r="486" spans="1:7" ht="14.25" customHeight="1" x14ac:dyDescent="0.35">
      <c r="A486" s="143" t="s">
        <v>2669</v>
      </c>
      <c r="B486" s="144"/>
      <c r="C486" s="145"/>
      <c r="D486" s="146"/>
      <c r="E486" s="147" t="str">
        <f>IF(ISBLANK(D486),"",INDEX(ΑΜΚ,MATCH(D486,Data!$F$2:$F$999,0),1))</f>
        <v/>
      </c>
      <c r="F486" s="146" t="str">
        <f t="shared" si="7"/>
        <v/>
      </c>
      <c r="G486" s="148"/>
    </row>
    <row r="487" spans="1:7" ht="14.25" customHeight="1" x14ac:dyDescent="0.35">
      <c r="A487" s="149" t="s">
        <v>2669</v>
      </c>
      <c r="B487" s="150"/>
      <c r="C487" s="151"/>
      <c r="D487" s="152"/>
      <c r="E487" s="153" t="str">
        <f>IF(ISBLANK(D487),"",INDEX(ΑΜΚ,MATCH(D487,Data!$F$2:$F$999,0),1))</f>
        <v/>
      </c>
      <c r="F487" s="152" t="str">
        <f t="shared" si="7"/>
        <v/>
      </c>
      <c r="G487" s="154"/>
    </row>
    <row r="488" spans="1:7" ht="14.25" customHeight="1" x14ac:dyDescent="0.35">
      <c r="A488" s="143" t="s">
        <v>2669</v>
      </c>
      <c r="B488" s="144"/>
      <c r="C488" s="145"/>
      <c r="D488" s="146"/>
      <c r="E488" s="147" t="str">
        <f>IF(ISBLANK(D488),"",INDEX(ΑΜΚ,MATCH(D488,Data!$F$2:$F$999,0),1))</f>
        <v/>
      </c>
      <c r="F488" s="146" t="str">
        <f t="shared" si="7"/>
        <v/>
      </c>
      <c r="G488" s="148"/>
    </row>
    <row r="489" spans="1:7" ht="14.25" customHeight="1" x14ac:dyDescent="0.35">
      <c r="A489" s="149" t="s">
        <v>2669</v>
      </c>
      <c r="B489" s="150"/>
      <c r="C489" s="151"/>
      <c r="D489" s="152"/>
      <c r="E489" s="153" t="str">
        <f>IF(ISBLANK(D489),"",INDEX(ΑΜΚ,MATCH(D489,Data!$F$2:$F$999,0),1))</f>
        <v/>
      </c>
      <c r="F489" s="152" t="str">
        <f t="shared" si="7"/>
        <v/>
      </c>
      <c r="G489" s="154"/>
    </row>
    <row r="490" spans="1:7" ht="14.25" customHeight="1" x14ac:dyDescent="0.35">
      <c r="A490" s="143" t="s">
        <v>2669</v>
      </c>
      <c r="B490" s="144"/>
      <c r="C490" s="145"/>
      <c r="D490" s="146"/>
      <c r="E490" s="147" t="str">
        <f>IF(ISBLANK(D490),"",INDEX(ΑΜΚ,MATCH(D490,Data!$F$2:$F$999,0),1))</f>
        <v/>
      </c>
      <c r="F490" s="146" t="str">
        <f t="shared" si="7"/>
        <v/>
      </c>
      <c r="G490" s="148"/>
    </row>
    <row r="491" spans="1:7" ht="14.25" customHeight="1" x14ac:dyDescent="0.35">
      <c r="A491" s="149" t="s">
        <v>2669</v>
      </c>
      <c r="B491" s="150"/>
      <c r="C491" s="151"/>
      <c r="D491" s="152"/>
      <c r="E491" s="153" t="str">
        <f>IF(ISBLANK(D491),"",INDEX(ΑΜΚ,MATCH(D491,Data!$F$2:$F$999,0),1))</f>
        <v/>
      </c>
      <c r="F491" s="152" t="str">
        <f t="shared" si="7"/>
        <v/>
      </c>
      <c r="G491" s="154"/>
    </row>
    <row r="492" spans="1:7" ht="14.25" customHeight="1" x14ac:dyDescent="0.35">
      <c r="A492" s="143" t="s">
        <v>2669</v>
      </c>
      <c r="B492" s="144"/>
      <c r="C492" s="145"/>
      <c r="D492" s="146"/>
      <c r="E492" s="147" t="str">
        <f>IF(ISBLANK(D492),"",INDEX(ΑΜΚ,MATCH(D492,Data!$F$2:$F$999,0),1))</f>
        <v/>
      </c>
      <c r="F492" s="146" t="str">
        <f t="shared" si="7"/>
        <v/>
      </c>
      <c r="G492" s="148"/>
    </row>
    <row r="493" spans="1:7" ht="14.25" customHeight="1" x14ac:dyDescent="0.35">
      <c r="A493" s="149" t="s">
        <v>2669</v>
      </c>
      <c r="B493" s="150"/>
      <c r="C493" s="151"/>
      <c r="D493" s="152"/>
      <c r="E493" s="153" t="str">
        <f>IF(ISBLANK(D493),"",INDEX(ΑΜΚ,MATCH(D493,Data!$F$2:$F$999,0),1))</f>
        <v/>
      </c>
      <c r="F493" s="152" t="str">
        <f t="shared" si="7"/>
        <v/>
      </c>
      <c r="G493" s="154"/>
    </row>
    <row r="494" spans="1:7" ht="14.25" customHeight="1" x14ac:dyDescent="0.35">
      <c r="A494" s="143" t="s">
        <v>2669</v>
      </c>
      <c r="B494" s="144"/>
      <c r="C494" s="145"/>
      <c r="D494" s="146"/>
      <c r="E494" s="147" t="str">
        <f>IF(ISBLANK(D494),"",INDEX(ΑΜΚ,MATCH(D494,Data!$F$2:$F$999,0),1))</f>
        <v/>
      </c>
      <c r="F494" s="146" t="str">
        <f t="shared" si="7"/>
        <v/>
      </c>
      <c r="G494" s="148"/>
    </row>
    <row r="495" spans="1:7" ht="14.25" customHeight="1" x14ac:dyDescent="0.35">
      <c r="A495" s="149" t="s">
        <v>2669</v>
      </c>
      <c r="B495" s="150"/>
      <c r="C495" s="151"/>
      <c r="D495" s="152"/>
      <c r="E495" s="153" t="str">
        <f>IF(ISBLANK(D495),"",INDEX(ΑΜΚ,MATCH(D495,Data!$F$2:$F$999,0),1))</f>
        <v/>
      </c>
      <c r="F495" s="152" t="str">
        <f t="shared" si="7"/>
        <v/>
      </c>
      <c r="G495" s="154"/>
    </row>
    <row r="496" spans="1:7" ht="14.25" customHeight="1" x14ac:dyDescent="0.35">
      <c r="A496" s="143" t="s">
        <v>2669</v>
      </c>
      <c r="B496" s="144"/>
      <c r="C496" s="145"/>
      <c r="D496" s="146"/>
      <c r="E496" s="147" t="str">
        <f>IF(ISBLANK(D496),"",INDEX(ΑΜΚ,MATCH(D496,Data!$F$2:$F$999,0),1))</f>
        <v/>
      </c>
      <c r="F496" s="146" t="str">
        <f t="shared" si="7"/>
        <v/>
      </c>
      <c r="G496" s="148"/>
    </row>
    <row r="497" spans="1:7" ht="14.25" customHeight="1" x14ac:dyDescent="0.35">
      <c r="A497" s="149" t="s">
        <v>2669</v>
      </c>
      <c r="B497" s="150"/>
      <c r="C497" s="151"/>
      <c r="D497" s="152"/>
      <c r="E497" s="153" t="str">
        <f>IF(ISBLANK(D497),"",INDEX(ΑΜΚ,MATCH(D497,Data!$F$2:$F$999,0),1))</f>
        <v/>
      </c>
      <c r="F497" s="152" t="str">
        <f t="shared" si="7"/>
        <v/>
      </c>
      <c r="G497" s="154"/>
    </row>
    <row r="498" spans="1:7" ht="14.25" customHeight="1" x14ac:dyDescent="0.35">
      <c r="A498" s="143" t="s">
        <v>2669</v>
      </c>
      <c r="B498" s="144"/>
      <c r="C498" s="145"/>
      <c r="D498" s="146"/>
      <c r="E498" s="147" t="str">
        <f>IF(ISBLANK(D498),"",INDEX(ΑΜΚ,MATCH(D498,Data!$F$2:$F$999,0),1))</f>
        <v/>
      </c>
      <c r="F498" s="146" t="str">
        <f t="shared" si="7"/>
        <v/>
      </c>
      <c r="G498" s="148"/>
    </row>
    <row r="499" spans="1:7" ht="14.25" customHeight="1" x14ac:dyDescent="0.35">
      <c r="A499" s="149" t="s">
        <v>2669</v>
      </c>
      <c r="B499" s="150"/>
      <c r="C499" s="151"/>
      <c r="D499" s="152"/>
      <c r="E499" s="153" t="str">
        <f>IF(ISBLANK(D499),"",INDEX(ΑΜΚ,MATCH(D499,Data!$F$2:$F$999,0),1))</f>
        <v/>
      </c>
      <c r="F499" s="152" t="str">
        <f t="shared" si="7"/>
        <v/>
      </c>
      <c r="G499" s="154"/>
    </row>
    <row r="500" spans="1:7" ht="14.25" customHeight="1" x14ac:dyDescent="0.35">
      <c r="A500" s="143" t="s">
        <v>2669</v>
      </c>
      <c r="B500" s="144"/>
      <c r="C500" s="145"/>
      <c r="D500" s="146"/>
      <c r="E500" s="147" t="str">
        <f>IF(ISBLANK(D500),"",INDEX(ΑΜΚ,MATCH(D500,Data!$F$2:$F$999,0),1))</f>
        <v/>
      </c>
      <c r="F500" s="146" t="str">
        <f t="shared" si="7"/>
        <v/>
      </c>
      <c r="G500" s="148"/>
    </row>
    <row r="501" spans="1:7" ht="14.25" customHeight="1" x14ac:dyDescent="0.35">
      <c r="A501" s="149" t="s">
        <v>2669</v>
      </c>
      <c r="B501" s="150"/>
      <c r="C501" s="151"/>
      <c r="D501" s="152"/>
      <c r="E501" s="153" t="str">
        <f>IF(ISBLANK(D501),"",INDEX(ΑΜΚ,MATCH(D501,Data!$F$2:$F$999,0),1))</f>
        <v/>
      </c>
      <c r="F501" s="152" t="str">
        <f t="shared" si="7"/>
        <v/>
      </c>
      <c r="G501" s="154"/>
    </row>
    <row r="502" spans="1:7" ht="14.25" customHeight="1" x14ac:dyDescent="0.35">
      <c r="A502" s="143" t="s">
        <v>2669</v>
      </c>
      <c r="B502" s="144"/>
      <c r="C502" s="145"/>
      <c r="D502" s="146"/>
      <c r="E502" s="147" t="str">
        <f>IF(ISBLANK(D502),"",INDEX(ΑΜΚ,MATCH(D502,Data!$F$2:$F$999,0),1))</f>
        <v/>
      </c>
      <c r="F502" s="146" t="str">
        <f t="shared" si="7"/>
        <v/>
      </c>
      <c r="G502" s="148"/>
    </row>
    <row r="503" spans="1:7" ht="14.25" customHeight="1" x14ac:dyDescent="0.35">
      <c r="A503" s="149" t="s">
        <v>2669</v>
      </c>
      <c r="B503" s="150"/>
      <c r="C503" s="151"/>
      <c r="D503" s="152"/>
      <c r="E503" s="153" t="str">
        <f>IF(ISBLANK(D503),"",INDEX(ΑΜΚ,MATCH(D503,Data!$F$2:$F$999,0),1))</f>
        <v/>
      </c>
      <c r="F503" s="152" t="str">
        <f t="shared" si="7"/>
        <v/>
      </c>
      <c r="G503" s="154"/>
    </row>
    <row r="504" spans="1:7" ht="14.25" customHeight="1" x14ac:dyDescent="0.35">
      <c r="A504" s="143" t="s">
        <v>2669</v>
      </c>
      <c r="B504" s="144"/>
      <c r="C504" s="145"/>
      <c r="D504" s="146"/>
      <c r="E504" s="147" t="str">
        <f>IF(ISBLANK(D504),"",INDEX(ΑΜΚ,MATCH(D504,Data!$F$2:$F$999,0),1))</f>
        <v/>
      </c>
      <c r="F504" s="146" t="str">
        <f t="shared" si="7"/>
        <v/>
      </c>
      <c r="G504" s="148"/>
    </row>
    <row r="505" spans="1:7" ht="14.25" customHeight="1" x14ac:dyDescent="0.35">
      <c r="A505" s="149" t="s">
        <v>2669</v>
      </c>
      <c r="B505" s="150"/>
      <c r="C505" s="151"/>
      <c r="D505" s="152"/>
      <c r="E505" s="153" t="str">
        <f>IF(ISBLANK(D505),"",INDEX(ΑΜΚ,MATCH(D505,Data!$F$2:$F$999,0),1))</f>
        <v/>
      </c>
      <c r="F505" s="152" t="str">
        <f t="shared" si="7"/>
        <v/>
      </c>
      <c r="G505" s="154"/>
    </row>
    <row r="506" spans="1:7" ht="14.25" customHeight="1" x14ac:dyDescent="0.35">
      <c r="A506" s="143" t="s">
        <v>2669</v>
      </c>
      <c r="B506" s="144"/>
      <c r="C506" s="145"/>
      <c r="D506" s="146"/>
      <c r="E506" s="147" t="str">
        <f>IF(ISBLANK(D506),"",INDEX(ΑΜΚ,MATCH(D506,Data!$F$2:$F$999,0),1))</f>
        <v/>
      </c>
      <c r="F506" s="146" t="str">
        <f t="shared" si="7"/>
        <v/>
      </c>
      <c r="G506" s="148"/>
    </row>
    <row r="507" spans="1:7" ht="14.25" customHeight="1" x14ac:dyDescent="0.35">
      <c r="A507" s="149" t="s">
        <v>2669</v>
      </c>
      <c r="B507" s="150"/>
      <c r="C507" s="151"/>
      <c r="D507" s="152"/>
      <c r="E507" s="153" t="str">
        <f>IF(ISBLANK(D507),"",INDEX(ΑΜΚ,MATCH(D507,Data!$F$2:$F$999,0),1))</f>
        <v/>
      </c>
      <c r="F507" s="152" t="str">
        <f t="shared" si="7"/>
        <v/>
      </c>
      <c r="G507" s="154"/>
    </row>
    <row r="508" spans="1:7" ht="14.25" customHeight="1" x14ac:dyDescent="0.35">
      <c r="A508" s="143" t="s">
        <v>2669</v>
      </c>
      <c r="B508" s="144"/>
      <c r="C508" s="145"/>
      <c r="D508" s="146"/>
      <c r="E508" s="147" t="str">
        <f>IF(ISBLANK(D508),"",INDEX(ΑΜΚ,MATCH(D508,Data!$F$2:$F$999,0),1))</f>
        <v/>
      </c>
      <c r="F508" s="146" t="str">
        <f t="shared" si="7"/>
        <v/>
      </c>
      <c r="G508" s="148"/>
    </row>
    <row r="509" spans="1:7" ht="14.25" customHeight="1" x14ac:dyDescent="0.35">
      <c r="A509" s="149" t="s">
        <v>2669</v>
      </c>
      <c r="B509" s="150"/>
      <c r="C509" s="151"/>
      <c r="D509" s="152"/>
      <c r="E509" s="153" t="str">
        <f>IF(ISBLANK(D509),"",INDEX(ΑΜΚ,MATCH(D509,Data!$F$2:$F$999,0),1))</f>
        <v/>
      </c>
      <c r="F509" s="152" t="str">
        <f t="shared" si="7"/>
        <v/>
      </c>
      <c r="G509" s="154"/>
    </row>
    <row r="510" spans="1:7" ht="14.25" customHeight="1" x14ac:dyDescent="0.35">
      <c r="A510" s="143" t="s">
        <v>2669</v>
      </c>
      <c r="B510" s="144"/>
      <c r="C510" s="145"/>
      <c r="D510" s="146"/>
      <c r="E510" s="147" t="str">
        <f>IF(ISBLANK(D510),"",INDEX(ΑΜΚ,MATCH(D510,Data!$F$2:$F$999,0),1))</f>
        <v/>
      </c>
      <c r="F510" s="146" t="str">
        <f t="shared" si="7"/>
        <v/>
      </c>
      <c r="G510" s="148"/>
    </row>
    <row r="511" spans="1:7" ht="14.25" customHeight="1" x14ac:dyDescent="0.35">
      <c r="A511" s="149" t="s">
        <v>2669</v>
      </c>
      <c r="B511" s="150"/>
      <c r="C511" s="151"/>
      <c r="D511" s="152"/>
      <c r="E511" s="153" t="str">
        <f>IF(ISBLANK(D511),"",INDEX(ΑΜΚ,MATCH(D511,Data!$F$2:$F$999,0),1))</f>
        <v/>
      </c>
      <c r="F511" s="152" t="str">
        <f t="shared" si="7"/>
        <v/>
      </c>
      <c r="G511" s="154"/>
    </row>
    <row r="512" spans="1:7" ht="14.25" customHeight="1" x14ac:dyDescent="0.35">
      <c r="A512" s="143" t="s">
        <v>2669</v>
      </c>
      <c r="B512" s="144"/>
      <c r="C512" s="145"/>
      <c r="D512" s="146"/>
      <c r="E512" s="147" t="str">
        <f>IF(ISBLANK(D512),"",INDEX(ΑΜΚ,MATCH(D512,Data!$F$2:$F$999,0),1))</f>
        <v/>
      </c>
      <c r="F512" s="146" t="str">
        <f t="shared" si="7"/>
        <v/>
      </c>
      <c r="G512" s="148"/>
    </row>
    <row r="513" spans="1:7" ht="14.25" customHeight="1" x14ac:dyDescent="0.35">
      <c r="A513" s="149" t="s">
        <v>2669</v>
      </c>
      <c r="B513" s="150"/>
      <c r="C513" s="151"/>
      <c r="D513" s="152"/>
      <c r="E513" s="153" t="str">
        <f>IF(ISBLANK(D513),"",INDEX(ΑΜΚ,MATCH(D513,Data!$F$2:$F$999,0),1))</f>
        <v/>
      </c>
      <c r="F513" s="152" t="str">
        <f t="shared" si="7"/>
        <v/>
      </c>
      <c r="G513" s="154"/>
    </row>
    <row r="514" spans="1:7" ht="14.25" customHeight="1" x14ac:dyDescent="0.35">
      <c r="A514" s="143" t="s">
        <v>2669</v>
      </c>
      <c r="B514" s="144"/>
      <c r="C514" s="145"/>
      <c r="D514" s="146"/>
      <c r="E514" s="147" t="str">
        <f>IF(ISBLANK(D514),"",INDEX(ΑΜΚ,MATCH(D514,Data!$F$2:$F$999,0),1))</f>
        <v/>
      </c>
      <c r="F514" s="146" t="str">
        <f t="shared" ref="F514:F577" si="8">IF(ISBLANK(C514),"",INDEX(ΚΩΔ_ΜΑΘΗΜ_ΑΙΣΘ_Γ3,MATCH(C514,ΜΑΘΗΜ_ΑΙΣΘ_Γ3,0)))</f>
        <v/>
      </c>
      <c r="G514" s="148"/>
    </row>
    <row r="515" spans="1:7" ht="14.25" customHeight="1" x14ac:dyDescent="0.35">
      <c r="A515" s="149" t="s">
        <v>2669</v>
      </c>
      <c r="B515" s="150"/>
      <c r="C515" s="151"/>
      <c r="D515" s="152"/>
      <c r="E515" s="153" t="str">
        <f>IF(ISBLANK(D515),"",INDEX(ΑΜΚ,MATCH(D515,Data!$F$2:$F$999,0),1))</f>
        <v/>
      </c>
      <c r="F515" s="152" t="str">
        <f t="shared" si="8"/>
        <v/>
      </c>
      <c r="G515" s="154"/>
    </row>
    <row r="516" spans="1:7" ht="14.25" customHeight="1" x14ac:dyDescent="0.35">
      <c r="A516" s="143" t="s">
        <v>2669</v>
      </c>
      <c r="B516" s="144"/>
      <c r="C516" s="145"/>
      <c r="D516" s="146"/>
      <c r="E516" s="147" t="str">
        <f>IF(ISBLANK(D516),"",INDEX(ΑΜΚ,MATCH(D516,Data!$F$2:$F$999,0),1))</f>
        <v/>
      </c>
      <c r="F516" s="146" t="str">
        <f t="shared" si="8"/>
        <v/>
      </c>
      <c r="G516" s="148"/>
    </row>
    <row r="517" spans="1:7" ht="14.25" customHeight="1" x14ac:dyDescent="0.35">
      <c r="A517" s="149" t="s">
        <v>2669</v>
      </c>
      <c r="B517" s="150"/>
      <c r="C517" s="151"/>
      <c r="D517" s="152"/>
      <c r="E517" s="153" t="str">
        <f>IF(ISBLANK(D517),"",INDEX(ΑΜΚ,MATCH(D517,Data!$F$2:$F$999,0),1))</f>
        <v/>
      </c>
      <c r="F517" s="152" t="str">
        <f t="shared" si="8"/>
        <v/>
      </c>
      <c r="G517" s="154"/>
    </row>
    <row r="518" spans="1:7" ht="14.25" customHeight="1" x14ac:dyDescent="0.35">
      <c r="A518" s="143" t="s">
        <v>2669</v>
      </c>
      <c r="B518" s="144"/>
      <c r="C518" s="145"/>
      <c r="D518" s="146"/>
      <c r="E518" s="147" t="str">
        <f>IF(ISBLANK(D518),"",INDEX(ΑΜΚ,MATCH(D518,Data!$F$2:$F$999,0),1))</f>
        <v/>
      </c>
      <c r="F518" s="146" t="str">
        <f t="shared" si="8"/>
        <v/>
      </c>
      <c r="G518" s="148"/>
    </row>
    <row r="519" spans="1:7" ht="14.25" customHeight="1" x14ac:dyDescent="0.35">
      <c r="A519" s="149" t="s">
        <v>2669</v>
      </c>
      <c r="B519" s="150"/>
      <c r="C519" s="151"/>
      <c r="D519" s="152"/>
      <c r="E519" s="153" t="str">
        <f>IF(ISBLANK(D519),"",INDEX(ΑΜΚ,MATCH(D519,Data!$F$2:$F$999,0),1))</f>
        <v/>
      </c>
      <c r="F519" s="152" t="str">
        <f t="shared" si="8"/>
        <v/>
      </c>
      <c r="G519" s="154"/>
    </row>
    <row r="520" spans="1:7" ht="14.25" customHeight="1" x14ac:dyDescent="0.35">
      <c r="A520" s="143" t="s">
        <v>2669</v>
      </c>
      <c r="B520" s="144"/>
      <c r="C520" s="145"/>
      <c r="D520" s="146"/>
      <c r="E520" s="147" t="str">
        <f>IF(ISBLANK(D520),"",INDEX(ΑΜΚ,MATCH(D520,Data!$F$2:$F$999,0),1))</f>
        <v/>
      </c>
      <c r="F520" s="146" t="str">
        <f t="shared" si="8"/>
        <v/>
      </c>
      <c r="G520" s="148"/>
    </row>
    <row r="521" spans="1:7" ht="14.25" customHeight="1" x14ac:dyDescent="0.35">
      <c r="A521" s="149" t="s">
        <v>2669</v>
      </c>
      <c r="B521" s="150"/>
      <c r="C521" s="151"/>
      <c r="D521" s="152"/>
      <c r="E521" s="153" t="str">
        <f>IF(ISBLANK(D521),"",INDEX(ΑΜΚ,MATCH(D521,Data!$F$2:$F$999,0),1))</f>
        <v/>
      </c>
      <c r="F521" s="152" t="str">
        <f t="shared" si="8"/>
        <v/>
      </c>
      <c r="G521" s="154"/>
    </row>
    <row r="522" spans="1:7" ht="14.25" customHeight="1" x14ac:dyDescent="0.35">
      <c r="A522" s="143" t="s">
        <v>2669</v>
      </c>
      <c r="B522" s="144"/>
      <c r="C522" s="145"/>
      <c r="D522" s="146"/>
      <c r="E522" s="147" t="str">
        <f>IF(ISBLANK(D522),"",INDEX(ΑΜΚ,MATCH(D522,Data!$F$2:$F$999,0),1))</f>
        <v/>
      </c>
      <c r="F522" s="146" t="str">
        <f t="shared" si="8"/>
        <v/>
      </c>
      <c r="G522" s="148"/>
    </row>
    <row r="523" spans="1:7" ht="14.25" customHeight="1" x14ac:dyDescent="0.35">
      <c r="A523" s="149" t="s">
        <v>2669</v>
      </c>
      <c r="B523" s="150"/>
      <c r="C523" s="151"/>
      <c r="D523" s="152"/>
      <c r="E523" s="153" t="str">
        <f>IF(ISBLANK(D523),"",INDEX(ΑΜΚ,MATCH(D523,Data!$F$2:$F$999,0),1))</f>
        <v/>
      </c>
      <c r="F523" s="152" t="str">
        <f t="shared" si="8"/>
        <v/>
      </c>
      <c r="G523" s="154"/>
    </row>
    <row r="524" spans="1:7" ht="14.25" customHeight="1" x14ac:dyDescent="0.35">
      <c r="A524" s="143" t="s">
        <v>2669</v>
      </c>
      <c r="B524" s="144"/>
      <c r="C524" s="145"/>
      <c r="D524" s="146"/>
      <c r="E524" s="147" t="str">
        <f>IF(ISBLANK(D524),"",INDEX(ΑΜΚ,MATCH(D524,Data!$F$2:$F$999,0),1))</f>
        <v/>
      </c>
      <c r="F524" s="146" t="str">
        <f t="shared" si="8"/>
        <v/>
      </c>
      <c r="G524" s="148"/>
    </row>
    <row r="525" spans="1:7" ht="14.25" customHeight="1" x14ac:dyDescent="0.35">
      <c r="A525" s="149" t="s">
        <v>2669</v>
      </c>
      <c r="B525" s="150"/>
      <c r="C525" s="151"/>
      <c r="D525" s="152"/>
      <c r="E525" s="153" t="str">
        <f>IF(ISBLANK(D525),"",INDEX(ΑΜΚ,MATCH(D525,Data!$F$2:$F$999,0),1))</f>
        <v/>
      </c>
      <c r="F525" s="152" t="str">
        <f t="shared" si="8"/>
        <v/>
      </c>
      <c r="G525" s="154"/>
    </row>
    <row r="526" spans="1:7" ht="14.25" customHeight="1" x14ac:dyDescent="0.35">
      <c r="A526" s="143" t="s">
        <v>2669</v>
      </c>
      <c r="B526" s="144"/>
      <c r="C526" s="145"/>
      <c r="D526" s="146"/>
      <c r="E526" s="147" t="str">
        <f>IF(ISBLANK(D526),"",INDEX(ΑΜΚ,MATCH(D526,Data!$F$2:$F$999,0),1))</f>
        <v/>
      </c>
      <c r="F526" s="146" t="str">
        <f t="shared" si="8"/>
        <v/>
      </c>
      <c r="G526" s="148"/>
    </row>
    <row r="527" spans="1:7" ht="14.25" customHeight="1" x14ac:dyDescent="0.35">
      <c r="A527" s="149" t="s">
        <v>2669</v>
      </c>
      <c r="B527" s="150"/>
      <c r="C527" s="151"/>
      <c r="D527" s="152"/>
      <c r="E527" s="153" t="str">
        <f>IF(ISBLANK(D527),"",INDEX(ΑΜΚ,MATCH(D527,Data!$F$2:$F$999,0),1))</f>
        <v/>
      </c>
      <c r="F527" s="152" t="str">
        <f t="shared" si="8"/>
        <v/>
      </c>
      <c r="G527" s="154"/>
    </row>
    <row r="528" spans="1:7" ht="14.25" customHeight="1" x14ac:dyDescent="0.35">
      <c r="A528" s="143" t="s">
        <v>2669</v>
      </c>
      <c r="B528" s="144"/>
      <c r="C528" s="145"/>
      <c r="D528" s="146"/>
      <c r="E528" s="147" t="str">
        <f>IF(ISBLANK(D528),"",INDEX(ΑΜΚ,MATCH(D528,Data!$F$2:$F$999,0),1))</f>
        <v/>
      </c>
      <c r="F528" s="146" t="str">
        <f t="shared" si="8"/>
        <v/>
      </c>
      <c r="G528" s="148"/>
    </row>
    <row r="529" spans="1:7" ht="14.25" customHeight="1" x14ac:dyDescent="0.35">
      <c r="A529" s="149" t="s">
        <v>2669</v>
      </c>
      <c r="B529" s="150"/>
      <c r="C529" s="151"/>
      <c r="D529" s="152"/>
      <c r="E529" s="153" t="str">
        <f>IF(ISBLANK(D529),"",INDEX(ΑΜΚ,MATCH(D529,Data!$F$2:$F$999,0),1))</f>
        <v/>
      </c>
      <c r="F529" s="152" t="str">
        <f t="shared" si="8"/>
        <v/>
      </c>
      <c r="G529" s="154"/>
    </row>
    <row r="530" spans="1:7" ht="14.25" customHeight="1" x14ac:dyDescent="0.35">
      <c r="A530" s="143" t="s">
        <v>2669</v>
      </c>
      <c r="B530" s="144"/>
      <c r="C530" s="145"/>
      <c r="D530" s="146"/>
      <c r="E530" s="147" t="str">
        <f>IF(ISBLANK(D530),"",INDEX(ΑΜΚ,MATCH(D530,Data!$F$2:$F$999,0),1))</f>
        <v/>
      </c>
      <c r="F530" s="146" t="str">
        <f t="shared" si="8"/>
        <v/>
      </c>
      <c r="G530" s="148"/>
    </row>
    <row r="531" spans="1:7" ht="14.25" customHeight="1" x14ac:dyDescent="0.35">
      <c r="A531" s="149" t="s">
        <v>2669</v>
      </c>
      <c r="B531" s="150"/>
      <c r="C531" s="151"/>
      <c r="D531" s="152"/>
      <c r="E531" s="153" t="str">
        <f>IF(ISBLANK(D531),"",INDEX(ΑΜΚ,MATCH(D531,Data!$F$2:$F$999,0),1))</f>
        <v/>
      </c>
      <c r="F531" s="152" t="str">
        <f t="shared" si="8"/>
        <v/>
      </c>
      <c r="G531" s="154"/>
    </row>
    <row r="532" spans="1:7" ht="14.25" customHeight="1" x14ac:dyDescent="0.35">
      <c r="A532" s="143" t="s">
        <v>2669</v>
      </c>
      <c r="B532" s="144"/>
      <c r="C532" s="145"/>
      <c r="D532" s="146"/>
      <c r="E532" s="147" t="str">
        <f>IF(ISBLANK(D532),"",INDEX(ΑΜΚ,MATCH(D532,Data!$F$2:$F$999,0),1))</f>
        <v/>
      </c>
      <c r="F532" s="146" t="str">
        <f t="shared" si="8"/>
        <v/>
      </c>
      <c r="G532" s="148"/>
    </row>
    <row r="533" spans="1:7" ht="14.25" customHeight="1" x14ac:dyDescent="0.35">
      <c r="A533" s="149" t="s">
        <v>2669</v>
      </c>
      <c r="B533" s="150"/>
      <c r="C533" s="151"/>
      <c r="D533" s="152"/>
      <c r="E533" s="153" t="str">
        <f>IF(ISBLANK(D533),"",INDEX(ΑΜΚ,MATCH(D533,Data!$F$2:$F$999,0),1))</f>
        <v/>
      </c>
      <c r="F533" s="152" t="str">
        <f t="shared" si="8"/>
        <v/>
      </c>
      <c r="G533" s="154"/>
    </row>
    <row r="534" spans="1:7" ht="14.25" customHeight="1" x14ac:dyDescent="0.35">
      <c r="A534" s="143" t="s">
        <v>2669</v>
      </c>
      <c r="B534" s="144"/>
      <c r="C534" s="145"/>
      <c r="D534" s="146"/>
      <c r="E534" s="147" t="str">
        <f>IF(ISBLANK(D534),"",INDEX(ΑΜΚ,MATCH(D534,Data!$F$2:$F$999,0),1))</f>
        <v/>
      </c>
      <c r="F534" s="146" t="str">
        <f t="shared" si="8"/>
        <v/>
      </c>
      <c r="G534" s="148"/>
    </row>
    <row r="535" spans="1:7" ht="14.25" customHeight="1" x14ac:dyDescent="0.35">
      <c r="A535" s="149" t="s">
        <v>2669</v>
      </c>
      <c r="B535" s="150"/>
      <c r="C535" s="151"/>
      <c r="D535" s="152"/>
      <c r="E535" s="153" t="str">
        <f>IF(ISBLANK(D535),"",INDEX(ΑΜΚ,MATCH(D535,Data!$F$2:$F$999,0),1))</f>
        <v/>
      </c>
      <c r="F535" s="152" t="str">
        <f t="shared" si="8"/>
        <v/>
      </c>
      <c r="G535" s="154"/>
    </row>
    <row r="536" spans="1:7" ht="14.25" customHeight="1" x14ac:dyDescent="0.35">
      <c r="A536" s="143" t="s">
        <v>2669</v>
      </c>
      <c r="B536" s="144"/>
      <c r="C536" s="145"/>
      <c r="D536" s="146"/>
      <c r="E536" s="147" t="str">
        <f>IF(ISBLANK(D536),"",INDEX(ΑΜΚ,MATCH(D536,Data!$F$2:$F$999,0),1))</f>
        <v/>
      </c>
      <c r="F536" s="146" t="str">
        <f t="shared" si="8"/>
        <v/>
      </c>
      <c r="G536" s="148"/>
    </row>
    <row r="537" spans="1:7" ht="14.25" customHeight="1" x14ac:dyDescent="0.35">
      <c r="A537" s="149" t="s">
        <v>2669</v>
      </c>
      <c r="B537" s="150"/>
      <c r="C537" s="151"/>
      <c r="D537" s="152"/>
      <c r="E537" s="153" t="str">
        <f>IF(ISBLANK(D537),"",INDEX(ΑΜΚ,MATCH(D537,Data!$F$2:$F$999,0),1))</f>
        <v/>
      </c>
      <c r="F537" s="152" t="str">
        <f t="shared" si="8"/>
        <v/>
      </c>
      <c r="G537" s="154"/>
    </row>
    <row r="538" spans="1:7" ht="14.25" customHeight="1" x14ac:dyDescent="0.35">
      <c r="A538" s="143" t="s">
        <v>2669</v>
      </c>
      <c r="B538" s="144"/>
      <c r="C538" s="145"/>
      <c r="D538" s="146"/>
      <c r="E538" s="147" t="str">
        <f>IF(ISBLANK(D538),"",INDEX(ΑΜΚ,MATCH(D538,Data!$F$2:$F$999,0),1))</f>
        <v/>
      </c>
      <c r="F538" s="146" t="str">
        <f t="shared" si="8"/>
        <v/>
      </c>
      <c r="G538" s="148"/>
    </row>
    <row r="539" spans="1:7" ht="14.25" customHeight="1" x14ac:dyDescent="0.35">
      <c r="A539" s="149" t="s">
        <v>2669</v>
      </c>
      <c r="B539" s="150"/>
      <c r="C539" s="151"/>
      <c r="D539" s="152"/>
      <c r="E539" s="153" t="str">
        <f>IF(ISBLANK(D539),"",INDEX(ΑΜΚ,MATCH(D539,Data!$F$2:$F$999,0),1))</f>
        <v/>
      </c>
      <c r="F539" s="152" t="str">
        <f t="shared" si="8"/>
        <v/>
      </c>
      <c r="G539" s="154"/>
    </row>
    <row r="540" spans="1:7" ht="14.25" customHeight="1" x14ac:dyDescent="0.35">
      <c r="A540" s="143" t="s">
        <v>2669</v>
      </c>
      <c r="B540" s="144"/>
      <c r="C540" s="145"/>
      <c r="D540" s="146"/>
      <c r="E540" s="147" t="str">
        <f>IF(ISBLANK(D540),"",INDEX(ΑΜΚ,MATCH(D540,Data!$F$2:$F$999,0),1))</f>
        <v/>
      </c>
      <c r="F540" s="146" t="str">
        <f t="shared" si="8"/>
        <v/>
      </c>
      <c r="G540" s="148"/>
    </row>
    <row r="541" spans="1:7" ht="14.25" customHeight="1" x14ac:dyDescent="0.35">
      <c r="A541" s="149" t="s">
        <v>2669</v>
      </c>
      <c r="B541" s="150"/>
      <c r="C541" s="151"/>
      <c r="D541" s="152"/>
      <c r="E541" s="153" t="str">
        <f>IF(ISBLANK(D541),"",INDEX(ΑΜΚ,MATCH(D541,Data!$F$2:$F$999,0),1))</f>
        <v/>
      </c>
      <c r="F541" s="152" t="str">
        <f t="shared" si="8"/>
        <v/>
      </c>
      <c r="G541" s="154"/>
    </row>
    <row r="542" spans="1:7" ht="14.25" customHeight="1" x14ac:dyDescent="0.35">
      <c r="A542" s="143" t="s">
        <v>2669</v>
      </c>
      <c r="B542" s="144"/>
      <c r="C542" s="145"/>
      <c r="D542" s="146"/>
      <c r="E542" s="147" t="str">
        <f>IF(ISBLANK(D542),"",INDEX(ΑΜΚ,MATCH(D542,Data!$F$2:$F$999,0),1))</f>
        <v/>
      </c>
      <c r="F542" s="146" t="str">
        <f t="shared" si="8"/>
        <v/>
      </c>
      <c r="G542" s="148"/>
    </row>
    <row r="543" spans="1:7" ht="14.25" customHeight="1" x14ac:dyDescent="0.35">
      <c r="A543" s="149" t="s">
        <v>2669</v>
      </c>
      <c r="B543" s="150"/>
      <c r="C543" s="151"/>
      <c r="D543" s="152"/>
      <c r="E543" s="153" t="str">
        <f>IF(ISBLANK(D543),"",INDEX(ΑΜΚ,MATCH(D543,Data!$F$2:$F$999,0),1))</f>
        <v/>
      </c>
      <c r="F543" s="152" t="str">
        <f t="shared" si="8"/>
        <v/>
      </c>
      <c r="G543" s="154"/>
    </row>
    <row r="544" spans="1:7" ht="14.25" customHeight="1" x14ac:dyDescent="0.35">
      <c r="A544" s="143" t="s">
        <v>2669</v>
      </c>
      <c r="B544" s="144"/>
      <c r="C544" s="145"/>
      <c r="D544" s="146"/>
      <c r="E544" s="147" t="str">
        <f>IF(ISBLANK(D544),"",INDEX(ΑΜΚ,MATCH(D544,Data!$F$2:$F$999,0),1))</f>
        <v/>
      </c>
      <c r="F544" s="146" t="str">
        <f t="shared" si="8"/>
        <v/>
      </c>
      <c r="G544" s="148"/>
    </row>
    <row r="545" spans="1:7" ht="14.25" customHeight="1" x14ac:dyDescent="0.35">
      <c r="A545" s="149" t="s">
        <v>2669</v>
      </c>
      <c r="B545" s="150"/>
      <c r="C545" s="151"/>
      <c r="D545" s="152"/>
      <c r="E545" s="153" t="str">
        <f>IF(ISBLANK(D545),"",INDEX(ΑΜΚ,MATCH(D545,Data!$F$2:$F$999,0),1))</f>
        <v/>
      </c>
      <c r="F545" s="152" t="str">
        <f t="shared" si="8"/>
        <v/>
      </c>
      <c r="G545" s="154"/>
    </row>
    <row r="546" spans="1:7" ht="14.25" customHeight="1" x14ac:dyDescent="0.35">
      <c r="A546" s="143" t="s">
        <v>2669</v>
      </c>
      <c r="B546" s="144"/>
      <c r="C546" s="145"/>
      <c r="D546" s="146"/>
      <c r="E546" s="147" t="str">
        <f>IF(ISBLANK(D546),"",INDEX(ΑΜΚ,MATCH(D546,Data!$F$2:$F$999,0),1))</f>
        <v/>
      </c>
      <c r="F546" s="146" t="str">
        <f t="shared" si="8"/>
        <v/>
      </c>
      <c r="G546" s="148"/>
    </row>
    <row r="547" spans="1:7" ht="14.25" customHeight="1" x14ac:dyDescent="0.35">
      <c r="A547" s="149" t="s">
        <v>2669</v>
      </c>
      <c r="B547" s="150"/>
      <c r="C547" s="151"/>
      <c r="D547" s="152"/>
      <c r="E547" s="153" t="str">
        <f>IF(ISBLANK(D547),"",INDEX(ΑΜΚ,MATCH(D547,Data!$F$2:$F$999,0),1))</f>
        <v/>
      </c>
      <c r="F547" s="152" t="str">
        <f t="shared" si="8"/>
        <v/>
      </c>
      <c r="G547" s="154"/>
    </row>
    <row r="548" spans="1:7" ht="14.25" customHeight="1" x14ac:dyDescent="0.35">
      <c r="A548" s="143" t="s">
        <v>2669</v>
      </c>
      <c r="B548" s="144"/>
      <c r="C548" s="145"/>
      <c r="D548" s="146"/>
      <c r="E548" s="147" t="str">
        <f>IF(ISBLANK(D548),"",INDEX(ΑΜΚ,MATCH(D548,Data!$F$2:$F$999,0),1))</f>
        <v/>
      </c>
      <c r="F548" s="146" t="str">
        <f t="shared" si="8"/>
        <v/>
      </c>
      <c r="G548" s="148"/>
    </row>
    <row r="549" spans="1:7" ht="14.25" customHeight="1" x14ac:dyDescent="0.35">
      <c r="A549" s="149" t="s">
        <v>2669</v>
      </c>
      <c r="B549" s="150"/>
      <c r="C549" s="151"/>
      <c r="D549" s="152"/>
      <c r="E549" s="153" t="str">
        <f>IF(ISBLANK(D549),"",INDEX(ΑΜΚ,MATCH(D549,Data!$F$2:$F$999,0),1))</f>
        <v/>
      </c>
      <c r="F549" s="152" t="str">
        <f t="shared" si="8"/>
        <v/>
      </c>
      <c r="G549" s="154"/>
    </row>
    <row r="550" spans="1:7" ht="14.25" customHeight="1" x14ac:dyDescent="0.35">
      <c r="A550" s="143" t="s">
        <v>2669</v>
      </c>
      <c r="B550" s="144"/>
      <c r="C550" s="145"/>
      <c r="D550" s="146"/>
      <c r="E550" s="147" t="str">
        <f>IF(ISBLANK(D550),"",INDEX(ΑΜΚ,MATCH(D550,Data!$F$2:$F$999,0),1))</f>
        <v/>
      </c>
      <c r="F550" s="146" t="str">
        <f t="shared" si="8"/>
        <v/>
      </c>
      <c r="G550" s="148"/>
    </row>
    <row r="551" spans="1:7" ht="14.25" customHeight="1" x14ac:dyDescent="0.35">
      <c r="A551" s="149" t="s">
        <v>2669</v>
      </c>
      <c r="B551" s="150"/>
      <c r="C551" s="151"/>
      <c r="D551" s="152"/>
      <c r="E551" s="153" t="str">
        <f>IF(ISBLANK(D551),"",INDEX(ΑΜΚ,MATCH(D551,Data!$F$2:$F$999,0),1))</f>
        <v/>
      </c>
      <c r="F551" s="152" t="str">
        <f t="shared" si="8"/>
        <v/>
      </c>
      <c r="G551" s="154"/>
    </row>
    <row r="552" spans="1:7" ht="14.25" customHeight="1" x14ac:dyDescent="0.35">
      <c r="A552" s="143" t="s">
        <v>2669</v>
      </c>
      <c r="B552" s="144"/>
      <c r="C552" s="145"/>
      <c r="D552" s="146"/>
      <c r="E552" s="147" t="str">
        <f>IF(ISBLANK(D552),"",INDEX(ΑΜΚ,MATCH(D552,Data!$F$2:$F$999,0),1))</f>
        <v/>
      </c>
      <c r="F552" s="146" t="str">
        <f t="shared" si="8"/>
        <v/>
      </c>
      <c r="G552" s="148"/>
    </row>
    <row r="553" spans="1:7" ht="14.25" customHeight="1" x14ac:dyDescent="0.35">
      <c r="A553" s="149" t="s">
        <v>2669</v>
      </c>
      <c r="B553" s="150"/>
      <c r="C553" s="151"/>
      <c r="D553" s="152"/>
      <c r="E553" s="153" t="str">
        <f>IF(ISBLANK(D553),"",INDEX(ΑΜΚ,MATCH(D553,Data!$F$2:$F$999,0),1))</f>
        <v/>
      </c>
      <c r="F553" s="152" t="str">
        <f t="shared" si="8"/>
        <v/>
      </c>
      <c r="G553" s="154"/>
    </row>
    <row r="554" spans="1:7" ht="14.25" customHeight="1" x14ac:dyDescent="0.35">
      <c r="A554" s="143" t="s">
        <v>2669</v>
      </c>
      <c r="B554" s="144"/>
      <c r="C554" s="145"/>
      <c r="D554" s="146"/>
      <c r="E554" s="147" t="str">
        <f>IF(ISBLANK(D554),"",INDEX(ΑΜΚ,MATCH(D554,Data!$F$2:$F$999,0),1))</f>
        <v/>
      </c>
      <c r="F554" s="146" t="str">
        <f t="shared" si="8"/>
        <v/>
      </c>
      <c r="G554" s="148"/>
    </row>
    <row r="555" spans="1:7" ht="14.25" customHeight="1" x14ac:dyDescent="0.35">
      <c r="A555" s="149" t="s">
        <v>2669</v>
      </c>
      <c r="B555" s="150"/>
      <c r="C555" s="151"/>
      <c r="D555" s="152"/>
      <c r="E555" s="153" t="str">
        <f>IF(ISBLANK(D555),"",INDEX(ΑΜΚ,MATCH(D555,Data!$F$2:$F$999,0),1))</f>
        <v/>
      </c>
      <c r="F555" s="152" t="str">
        <f t="shared" si="8"/>
        <v/>
      </c>
      <c r="G555" s="154"/>
    </row>
    <row r="556" spans="1:7" ht="14.25" customHeight="1" x14ac:dyDescent="0.35">
      <c r="A556" s="143" t="s">
        <v>2669</v>
      </c>
      <c r="B556" s="144"/>
      <c r="C556" s="145"/>
      <c r="D556" s="146"/>
      <c r="E556" s="147" t="str">
        <f>IF(ISBLANK(D556),"",INDEX(ΑΜΚ,MATCH(D556,Data!$F$2:$F$999,0),1))</f>
        <v/>
      </c>
      <c r="F556" s="146" t="str">
        <f t="shared" si="8"/>
        <v/>
      </c>
      <c r="G556" s="148"/>
    </row>
    <row r="557" spans="1:7" ht="14.25" customHeight="1" x14ac:dyDescent="0.35">
      <c r="A557" s="149" t="s">
        <v>2669</v>
      </c>
      <c r="B557" s="150"/>
      <c r="C557" s="151"/>
      <c r="D557" s="152"/>
      <c r="E557" s="153" t="str">
        <f>IF(ISBLANK(D557),"",INDEX(ΑΜΚ,MATCH(D557,Data!$F$2:$F$999,0),1))</f>
        <v/>
      </c>
      <c r="F557" s="152" t="str">
        <f t="shared" si="8"/>
        <v/>
      </c>
      <c r="G557" s="154"/>
    </row>
    <row r="558" spans="1:7" ht="14.25" customHeight="1" x14ac:dyDescent="0.35">
      <c r="A558" s="143" t="s">
        <v>2669</v>
      </c>
      <c r="B558" s="144"/>
      <c r="C558" s="145"/>
      <c r="D558" s="146"/>
      <c r="E558" s="147" t="str">
        <f>IF(ISBLANK(D558),"",INDEX(ΑΜΚ,MATCH(D558,Data!$F$2:$F$999,0),1))</f>
        <v/>
      </c>
      <c r="F558" s="146" t="str">
        <f t="shared" si="8"/>
        <v/>
      </c>
      <c r="G558" s="148"/>
    </row>
    <row r="559" spans="1:7" ht="14.25" customHeight="1" x14ac:dyDescent="0.35">
      <c r="A559" s="149" t="s">
        <v>2669</v>
      </c>
      <c r="B559" s="150"/>
      <c r="C559" s="151"/>
      <c r="D559" s="152"/>
      <c r="E559" s="153" t="str">
        <f>IF(ISBLANK(D559),"",INDEX(ΑΜΚ,MATCH(D559,Data!$F$2:$F$999,0),1))</f>
        <v/>
      </c>
      <c r="F559" s="152" t="str">
        <f t="shared" si="8"/>
        <v/>
      </c>
      <c r="G559" s="154"/>
    </row>
    <row r="560" spans="1:7" ht="14.25" customHeight="1" x14ac:dyDescent="0.35">
      <c r="A560" s="143" t="s">
        <v>2669</v>
      </c>
      <c r="B560" s="144"/>
      <c r="C560" s="145"/>
      <c r="D560" s="146"/>
      <c r="E560" s="147" t="str">
        <f>IF(ISBLANK(D560),"",INDEX(ΑΜΚ,MATCH(D560,Data!$F$2:$F$999,0),1))</f>
        <v/>
      </c>
      <c r="F560" s="146" t="str">
        <f t="shared" si="8"/>
        <v/>
      </c>
      <c r="G560" s="148"/>
    </row>
    <row r="561" spans="1:7" ht="14.25" customHeight="1" x14ac:dyDescent="0.35">
      <c r="A561" s="149" t="s">
        <v>2669</v>
      </c>
      <c r="B561" s="150"/>
      <c r="C561" s="151"/>
      <c r="D561" s="152"/>
      <c r="E561" s="153" t="str">
        <f>IF(ISBLANK(D561),"",INDEX(ΑΜΚ,MATCH(D561,Data!$F$2:$F$999,0),1))</f>
        <v/>
      </c>
      <c r="F561" s="152" t="str">
        <f t="shared" si="8"/>
        <v/>
      </c>
      <c r="G561" s="154"/>
    </row>
    <row r="562" spans="1:7" ht="14.25" customHeight="1" x14ac:dyDescent="0.35">
      <c r="A562" s="143" t="s">
        <v>2669</v>
      </c>
      <c r="B562" s="144"/>
      <c r="C562" s="145"/>
      <c r="D562" s="146"/>
      <c r="E562" s="147" t="str">
        <f>IF(ISBLANK(D562),"",INDEX(ΑΜΚ,MATCH(D562,Data!$F$2:$F$999,0),1))</f>
        <v/>
      </c>
      <c r="F562" s="146" t="str">
        <f t="shared" si="8"/>
        <v/>
      </c>
      <c r="G562" s="148"/>
    </row>
    <row r="563" spans="1:7" ht="14.25" customHeight="1" x14ac:dyDescent="0.35">
      <c r="A563" s="149" t="s">
        <v>2669</v>
      </c>
      <c r="B563" s="150"/>
      <c r="C563" s="151"/>
      <c r="D563" s="152"/>
      <c r="E563" s="153" t="str">
        <f>IF(ISBLANK(D563),"",INDEX(ΑΜΚ,MATCH(D563,Data!$F$2:$F$999,0),1))</f>
        <v/>
      </c>
      <c r="F563" s="152" t="str">
        <f t="shared" si="8"/>
        <v/>
      </c>
      <c r="G563" s="154"/>
    </row>
    <row r="564" spans="1:7" ht="14.25" customHeight="1" x14ac:dyDescent="0.35">
      <c r="A564" s="143" t="s">
        <v>2669</v>
      </c>
      <c r="B564" s="144"/>
      <c r="C564" s="145"/>
      <c r="D564" s="146"/>
      <c r="E564" s="147" t="str">
        <f>IF(ISBLANK(D564),"",INDEX(ΑΜΚ,MATCH(D564,Data!$F$2:$F$999,0),1))</f>
        <v/>
      </c>
      <c r="F564" s="146" t="str">
        <f t="shared" si="8"/>
        <v/>
      </c>
      <c r="G564" s="148"/>
    </row>
    <row r="565" spans="1:7" ht="14.25" customHeight="1" x14ac:dyDescent="0.35">
      <c r="A565" s="149" t="s">
        <v>2669</v>
      </c>
      <c r="B565" s="150"/>
      <c r="C565" s="151"/>
      <c r="D565" s="152"/>
      <c r="E565" s="153" t="str">
        <f>IF(ISBLANK(D565),"",INDEX(ΑΜΚ,MATCH(D565,Data!$F$2:$F$999,0),1))</f>
        <v/>
      </c>
      <c r="F565" s="152" t="str">
        <f t="shared" si="8"/>
        <v/>
      </c>
      <c r="G565" s="154"/>
    </row>
    <row r="566" spans="1:7" ht="14.25" customHeight="1" x14ac:dyDescent="0.35">
      <c r="A566" s="143" t="s">
        <v>2669</v>
      </c>
      <c r="B566" s="144"/>
      <c r="C566" s="145"/>
      <c r="D566" s="146"/>
      <c r="E566" s="147" t="str">
        <f>IF(ISBLANK(D566),"",INDEX(ΑΜΚ,MATCH(D566,Data!$F$2:$F$999,0),1))</f>
        <v/>
      </c>
      <c r="F566" s="146" t="str">
        <f t="shared" si="8"/>
        <v/>
      </c>
      <c r="G566" s="148"/>
    </row>
    <row r="567" spans="1:7" ht="14.25" customHeight="1" x14ac:dyDescent="0.35">
      <c r="A567" s="149" t="s">
        <v>2669</v>
      </c>
      <c r="B567" s="150"/>
      <c r="C567" s="151"/>
      <c r="D567" s="152"/>
      <c r="E567" s="153" t="str">
        <f>IF(ISBLANK(D567),"",INDEX(ΑΜΚ,MATCH(D567,Data!$F$2:$F$999,0),1))</f>
        <v/>
      </c>
      <c r="F567" s="152" t="str">
        <f t="shared" si="8"/>
        <v/>
      </c>
      <c r="G567" s="154"/>
    </row>
    <row r="568" spans="1:7" ht="14.25" customHeight="1" x14ac:dyDescent="0.35">
      <c r="A568" s="143" t="s">
        <v>2669</v>
      </c>
      <c r="B568" s="144"/>
      <c r="C568" s="145"/>
      <c r="D568" s="146"/>
      <c r="E568" s="147" t="str">
        <f>IF(ISBLANK(D568),"",INDEX(ΑΜΚ,MATCH(D568,Data!$F$2:$F$999,0),1))</f>
        <v/>
      </c>
      <c r="F568" s="146" t="str">
        <f t="shared" si="8"/>
        <v/>
      </c>
      <c r="G568" s="148"/>
    </row>
    <row r="569" spans="1:7" ht="14.25" customHeight="1" x14ac:dyDescent="0.35">
      <c r="A569" s="149" t="s">
        <v>2669</v>
      </c>
      <c r="B569" s="150"/>
      <c r="C569" s="151"/>
      <c r="D569" s="152"/>
      <c r="E569" s="153" t="str">
        <f>IF(ISBLANK(D569),"",INDEX(ΑΜΚ,MATCH(D569,Data!$F$2:$F$999,0),1))</f>
        <v/>
      </c>
      <c r="F569" s="152" t="str">
        <f t="shared" si="8"/>
        <v/>
      </c>
      <c r="G569" s="154"/>
    </row>
    <row r="570" spans="1:7" ht="14.25" customHeight="1" x14ac:dyDescent="0.35">
      <c r="A570" s="143" t="s">
        <v>2669</v>
      </c>
      <c r="B570" s="144"/>
      <c r="C570" s="145"/>
      <c r="D570" s="146"/>
      <c r="E570" s="147" t="str">
        <f>IF(ISBLANK(D570),"",INDEX(ΑΜΚ,MATCH(D570,Data!$F$2:$F$999,0),1))</f>
        <v/>
      </c>
      <c r="F570" s="146" t="str">
        <f t="shared" si="8"/>
        <v/>
      </c>
      <c r="G570" s="148"/>
    </row>
    <row r="571" spans="1:7" ht="14.25" customHeight="1" x14ac:dyDescent="0.35">
      <c r="A571" s="149" t="s">
        <v>2669</v>
      </c>
      <c r="B571" s="150"/>
      <c r="C571" s="151"/>
      <c r="D571" s="152"/>
      <c r="E571" s="153" t="str">
        <f>IF(ISBLANK(D571),"",INDEX(ΑΜΚ,MATCH(D571,Data!$F$2:$F$999,0),1))</f>
        <v/>
      </c>
      <c r="F571" s="152" t="str">
        <f t="shared" si="8"/>
        <v/>
      </c>
      <c r="G571" s="154"/>
    </row>
    <row r="572" spans="1:7" ht="14.25" customHeight="1" x14ac:dyDescent="0.35">
      <c r="A572" s="143" t="s">
        <v>2669</v>
      </c>
      <c r="B572" s="144"/>
      <c r="C572" s="145"/>
      <c r="D572" s="146"/>
      <c r="E572" s="147" t="str">
        <f>IF(ISBLANK(D572),"",INDEX(ΑΜΚ,MATCH(D572,Data!$F$2:$F$999,0),1))</f>
        <v/>
      </c>
      <c r="F572" s="146" t="str">
        <f t="shared" si="8"/>
        <v/>
      </c>
      <c r="G572" s="148"/>
    </row>
    <row r="573" spans="1:7" ht="14.25" customHeight="1" x14ac:dyDescent="0.35">
      <c r="A573" s="149" t="s">
        <v>2669</v>
      </c>
      <c r="B573" s="150"/>
      <c r="C573" s="151"/>
      <c r="D573" s="152"/>
      <c r="E573" s="153" t="str">
        <f>IF(ISBLANK(D573),"",INDEX(ΑΜΚ,MATCH(D573,Data!$F$2:$F$999,0),1))</f>
        <v/>
      </c>
      <c r="F573" s="152" t="str">
        <f t="shared" si="8"/>
        <v/>
      </c>
      <c r="G573" s="154"/>
    </row>
    <row r="574" spans="1:7" ht="14.25" customHeight="1" x14ac:dyDescent="0.35">
      <c r="A574" s="143" t="s">
        <v>2669</v>
      </c>
      <c r="B574" s="144"/>
      <c r="C574" s="145"/>
      <c r="D574" s="146"/>
      <c r="E574" s="147" t="str">
        <f>IF(ISBLANK(D574),"",INDEX(ΑΜΚ,MATCH(D574,Data!$F$2:$F$999,0),1))</f>
        <v/>
      </c>
      <c r="F574" s="146" t="str">
        <f t="shared" si="8"/>
        <v/>
      </c>
      <c r="G574" s="148"/>
    </row>
    <row r="575" spans="1:7" ht="14.25" customHeight="1" x14ac:dyDescent="0.35">
      <c r="A575" s="149" t="s">
        <v>2669</v>
      </c>
      <c r="B575" s="150"/>
      <c r="C575" s="151"/>
      <c r="D575" s="152"/>
      <c r="E575" s="153" t="str">
        <f>IF(ISBLANK(D575),"",INDEX(ΑΜΚ,MATCH(D575,Data!$F$2:$F$999,0),1))</f>
        <v/>
      </c>
      <c r="F575" s="152" t="str">
        <f t="shared" si="8"/>
        <v/>
      </c>
      <c r="G575" s="154"/>
    </row>
    <row r="576" spans="1:7" ht="14.25" customHeight="1" x14ac:dyDescent="0.35">
      <c r="A576" s="143" t="s">
        <v>2669</v>
      </c>
      <c r="B576" s="144"/>
      <c r="C576" s="145"/>
      <c r="D576" s="146"/>
      <c r="E576" s="147" t="str">
        <f>IF(ISBLANK(D576),"",INDEX(ΑΜΚ,MATCH(D576,Data!$F$2:$F$999,0),1))</f>
        <v/>
      </c>
      <c r="F576" s="146" t="str">
        <f t="shared" si="8"/>
        <v/>
      </c>
      <c r="G576" s="148"/>
    </row>
    <row r="577" spans="1:7" ht="14.25" customHeight="1" x14ac:dyDescent="0.35">
      <c r="A577" s="149" t="s">
        <v>2669</v>
      </c>
      <c r="B577" s="150"/>
      <c r="C577" s="151"/>
      <c r="D577" s="152"/>
      <c r="E577" s="153" t="str">
        <f>IF(ISBLANK(D577),"",INDEX(ΑΜΚ,MATCH(D577,Data!$F$2:$F$999,0),1))</f>
        <v/>
      </c>
      <c r="F577" s="152" t="str">
        <f t="shared" si="8"/>
        <v/>
      </c>
      <c r="G577" s="154"/>
    </row>
    <row r="578" spans="1:7" ht="14.25" customHeight="1" x14ac:dyDescent="0.35">
      <c r="A578" s="143" t="s">
        <v>2669</v>
      </c>
      <c r="B578" s="144"/>
      <c r="C578" s="145"/>
      <c r="D578" s="146"/>
      <c r="E578" s="147" t="str">
        <f>IF(ISBLANK(D578),"",INDEX(ΑΜΚ,MATCH(D578,Data!$F$2:$F$999,0),1))</f>
        <v/>
      </c>
      <c r="F578" s="146" t="str">
        <f t="shared" ref="F578:F641" si="9">IF(ISBLANK(C578),"",INDEX(ΚΩΔ_ΜΑΘΗΜ_ΑΙΣΘ_Γ3,MATCH(C578,ΜΑΘΗΜ_ΑΙΣΘ_Γ3,0)))</f>
        <v/>
      </c>
      <c r="G578" s="148"/>
    </row>
    <row r="579" spans="1:7" ht="14.25" customHeight="1" x14ac:dyDescent="0.35">
      <c r="A579" s="149" t="s">
        <v>2669</v>
      </c>
      <c r="B579" s="150"/>
      <c r="C579" s="151"/>
      <c r="D579" s="152"/>
      <c r="E579" s="153" t="str">
        <f>IF(ISBLANK(D579),"",INDEX(ΑΜΚ,MATCH(D579,Data!$F$2:$F$999,0),1))</f>
        <v/>
      </c>
      <c r="F579" s="152" t="str">
        <f t="shared" si="9"/>
        <v/>
      </c>
      <c r="G579" s="154"/>
    </row>
    <row r="580" spans="1:7" ht="14.25" customHeight="1" x14ac:dyDescent="0.35">
      <c r="A580" s="143" t="s">
        <v>2669</v>
      </c>
      <c r="B580" s="144"/>
      <c r="C580" s="145"/>
      <c r="D580" s="146"/>
      <c r="E580" s="147" t="str">
        <f>IF(ISBLANK(D580),"",INDEX(ΑΜΚ,MATCH(D580,Data!$F$2:$F$999,0),1))</f>
        <v/>
      </c>
      <c r="F580" s="146" t="str">
        <f t="shared" si="9"/>
        <v/>
      </c>
      <c r="G580" s="148"/>
    </row>
    <row r="581" spans="1:7" ht="14.25" customHeight="1" x14ac:dyDescent="0.35">
      <c r="A581" s="149" t="s">
        <v>2669</v>
      </c>
      <c r="B581" s="150"/>
      <c r="C581" s="151"/>
      <c r="D581" s="152"/>
      <c r="E581" s="153" t="str">
        <f>IF(ISBLANK(D581),"",INDEX(ΑΜΚ,MATCH(D581,Data!$F$2:$F$999,0),1))</f>
        <v/>
      </c>
      <c r="F581" s="152" t="str">
        <f t="shared" si="9"/>
        <v/>
      </c>
      <c r="G581" s="154"/>
    </row>
    <row r="582" spans="1:7" ht="14.25" customHeight="1" x14ac:dyDescent="0.35">
      <c r="A582" s="143" t="s">
        <v>2669</v>
      </c>
      <c r="B582" s="144"/>
      <c r="C582" s="145"/>
      <c r="D582" s="146"/>
      <c r="E582" s="147" t="str">
        <f>IF(ISBLANK(D582),"",INDEX(ΑΜΚ,MATCH(D582,Data!$F$2:$F$999,0),1))</f>
        <v/>
      </c>
      <c r="F582" s="146" t="str">
        <f t="shared" si="9"/>
        <v/>
      </c>
      <c r="G582" s="148"/>
    </row>
    <row r="583" spans="1:7" ht="14.25" customHeight="1" x14ac:dyDescent="0.35">
      <c r="A583" s="149" t="s">
        <v>2669</v>
      </c>
      <c r="B583" s="150"/>
      <c r="C583" s="151"/>
      <c r="D583" s="152"/>
      <c r="E583" s="153" t="str">
        <f>IF(ISBLANK(D583),"",INDEX(ΑΜΚ,MATCH(D583,Data!$F$2:$F$999,0),1))</f>
        <v/>
      </c>
      <c r="F583" s="152" t="str">
        <f t="shared" si="9"/>
        <v/>
      </c>
      <c r="G583" s="154"/>
    </row>
    <row r="584" spans="1:7" ht="14.25" customHeight="1" x14ac:dyDescent="0.35">
      <c r="A584" s="143" t="s">
        <v>2669</v>
      </c>
      <c r="B584" s="144"/>
      <c r="C584" s="145"/>
      <c r="D584" s="146"/>
      <c r="E584" s="147" t="str">
        <f>IF(ISBLANK(D584),"",INDEX(ΑΜΚ,MATCH(D584,Data!$F$2:$F$999,0),1))</f>
        <v/>
      </c>
      <c r="F584" s="146" t="str">
        <f t="shared" si="9"/>
        <v/>
      </c>
      <c r="G584" s="148"/>
    </row>
    <row r="585" spans="1:7" ht="14.25" customHeight="1" x14ac:dyDescent="0.35">
      <c r="A585" s="149" t="s">
        <v>2669</v>
      </c>
      <c r="B585" s="150"/>
      <c r="C585" s="151"/>
      <c r="D585" s="152"/>
      <c r="E585" s="153" t="str">
        <f>IF(ISBLANK(D585),"",INDEX(ΑΜΚ,MATCH(D585,Data!$F$2:$F$999,0),1))</f>
        <v/>
      </c>
      <c r="F585" s="152" t="str">
        <f t="shared" si="9"/>
        <v/>
      </c>
      <c r="G585" s="154"/>
    </row>
    <row r="586" spans="1:7" ht="14.25" customHeight="1" x14ac:dyDescent="0.35">
      <c r="A586" s="143" t="s">
        <v>2669</v>
      </c>
      <c r="B586" s="144"/>
      <c r="C586" s="145"/>
      <c r="D586" s="146"/>
      <c r="E586" s="147" t="str">
        <f>IF(ISBLANK(D586),"",INDEX(ΑΜΚ,MATCH(D586,Data!$F$2:$F$999,0),1))</f>
        <v/>
      </c>
      <c r="F586" s="146" t="str">
        <f t="shared" si="9"/>
        <v/>
      </c>
      <c r="G586" s="148"/>
    </row>
    <row r="587" spans="1:7" ht="14.25" customHeight="1" x14ac:dyDescent="0.35">
      <c r="A587" s="149" t="s">
        <v>2669</v>
      </c>
      <c r="B587" s="150"/>
      <c r="C587" s="151"/>
      <c r="D587" s="152"/>
      <c r="E587" s="153" t="str">
        <f>IF(ISBLANK(D587),"",INDEX(ΑΜΚ,MATCH(D587,Data!$F$2:$F$999,0),1))</f>
        <v/>
      </c>
      <c r="F587" s="152" t="str">
        <f t="shared" si="9"/>
        <v/>
      </c>
      <c r="G587" s="154"/>
    </row>
    <row r="588" spans="1:7" ht="14.25" customHeight="1" x14ac:dyDescent="0.35">
      <c r="A588" s="143" t="s">
        <v>2669</v>
      </c>
      <c r="B588" s="144"/>
      <c r="C588" s="145"/>
      <c r="D588" s="146"/>
      <c r="E588" s="147" t="str">
        <f>IF(ISBLANK(D588),"",INDEX(ΑΜΚ,MATCH(D588,Data!$F$2:$F$999,0),1))</f>
        <v/>
      </c>
      <c r="F588" s="146" t="str">
        <f t="shared" si="9"/>
        <v/>
      </c>
      <c r="G588" s="148"/>
    </row>
    <row r="589" spans="1:7" ht="14.25" customHeight="1" x14ac:dyDescent="0.35">
      <c r="A589" s="149" t="s">
        <v>2669</v>
      </c>
      <c r="B589" s="150"/>
      <c r="C589" s="151"/>
      <c r="D589" s="152"/>
      <c r="E589" s="153" t="str">
        <f>IF(ISBLANK(D589),"",INDEX(ΑΜΚ,MATCH(D589,Data!$F$2:$F$999,0),1))</f>
        <v/>
      </c>
      <c r="F589" s="152" t="str">
        <f t="shared" si="9"/>
        <v/>
      </c>
      <c r="G589" s="154"/>
    </row>
    <row r="590" spans="1:7" ht="14.25" customHeight="1" x14ac:dyDescent="0.35">
      <c r="A590" s="143" t="s">
        <v>2669</v>
      </c>
      <c r="B590" s="144"/>
      <c r="C590" s="145"/>
      <c r="D590" s="146"/>
      <c r="E590" s="147" t="str">
        <f>IF(ISBLANK(D590),"",INDEX(ΑΜΚ,MATCH(D590,Data!$F$2:$F$999,0),1))</f>
        <v/>
      </c>
      <c r="F590" s="146" t="str">
        <f t="shared" si="9"/>
        <v/>
      </c>
      <c r="G590" s="148"/>
    </row>
    <row r="591" spans="1:7" ht="14.25" customHeight="1" x14ac:dyDescent="0.35">
      <c r="A591" s="149" t="s">
        <v>2669</v>
      </c>
      <c r="B591" s="150"/>
      <c r="C591" s="151"/>
      <c r="D591" s="152"/>
      <c r="E591" s="153" t="str">
        <f>IF(ISBLANK(D591),"",INDEX(ΑΜΚ,MATCH(D591,Data!$F$2:$F$999,0),1))</f>
        <v/>
      </c>
      <c r="F591" s="152" t="str">
        <f t="shared" si="9"/>
        <v/>
      </c>
      <c r="G591" s="154"/>
    </row>
    <row r="592" spans="1:7" ht="14.25" customHeight="1" x14ac:dyDescent="0.35">
      <c r="A592" s="143" t="s">
        <v>2669</v>
      </c>
      <c r="B592" s="144"/>
      <c r="C592" s="145"/>
      <c r="D592" s="146"/>
      <c r="E592" s="147" t="str">
        <f>IF(ISBLANK(D592),"",INDEX(ΑΜΚ,MATCH(D592,Data!$F$2:$F$999,0),1))</f>
        <v/>
      </c>
      <c r="F592" s="146" t="str">
        <f t="shared" si="9"/>
        <v/>
      </c>
      <c r="G592" s="148"/>
    </row>
    <row r="593" spans="1:7" ht="14.25" customHeight="1" x14ac:dyDescent="0.35">
      <c r="A593" s="149" t="s">
        <v>2669</v>
      </c>
      <c r="B593" s="150"/>
      <c r="C593" s="151"/>
      <c r="D593" s="152"/>
      <c r="E593" s="153" t="str">
        <f>IF(ISBLANK(D593),"",INDEX(ΑΜΚ,MATCH(D593,Data!$F$2:$F$999,0),1))</f>
        <v/>
      </c>
      <c r="F593" s="152" t="str">
        <f t="shared" si="9"/>
        <v/>
      </c>
      <c r="G593" s="154"/>
    </row>
    <row r="594" spans="1:7" ht="14.25" customHeight="1" x14ac:dyDescent="0.35">
      <c r="A594" s="143" t="s">
        <v>2669</v>
      </c>
      <c r="B594" s="144"/>
      <c r="C594" s="145"/>
      <c r="D594" s="146"/>
      <c r="E594" s="147" t="str">
        <f>IF(ISBLANK(D594),"",INDEX(ΑΜΚ,MATCH(D594,Data!$F$2:$F$999,0),1))</f>
        <v/>
      </c>
      <c r="F594" s="146" t="str">
        <f t="shared" si="9"/>
        <v/>
      </c>
      <c r="G594" s="148"/>
    </row>
    <row r="595" spans="1:7" ht="14.25" customHeight="1" x14ac:dyDescent="0.35">
      <c r="A595" s="149" t="s">
        <v>2669</v>
      </c>
      <c r="B595" s="150"/>
      <c r="C595" s="151"/>
      <c r="D595" s="152"/>
      <c r="E595" s="153" t="str">
        <f>IF(ISBLANK(D595),"",INDEX(ΑΜΚ,MATCH(D595,Data!$F$2:$F$999,0),1))</f>
        <v/>
      </c>
      <c r="F595" s="152" t="str">
        <f t="shared" si="9"/>
        <v/>
      </c>
      <c r="G595" s="154"/>
    </row>
    <row r="596" spans="1:7" ht="14.25" customHeight="1" x14ac:dyDescent="0.35">
      <c r="A596" s="143" t="s">
        <v>2669</v>
      </c>
      <c r="B596" s="144"/>
      <c r="C596" s="145"/>
      <c r="D596" s="146"/>
      <c r="E596" s="147" t="str">
        <f>IF(ISBLANK(D596),"",INDEX(ΑΜΚ,MATCH(D596,Data!$F$2:$F$999,0),1))</f>
        <v/>
      </c>
      <c r="F596" s="146" t="str">
        <f t="shared" si="9"/>
        <v/>
      </c>
      <c r="G596" s="148"/>
    </row>
    <row r="597" spans="1:7" ht="14.25" customHeight="1" x14ac:dyDescent="0.35">
      <c r="A597" s="149" t="s">
        <v>2669</v>
      </c>
      <c r="B597" s="150"/>
      <c r="C597" s="151"/>
      <c r="D597" s="152"/>
      <c r="E597" s="153" t="str">
        <f>IF(ISBLANK(D597),"",INDEX(ΑΜΚ,MATCH(D597,Data!$F$2:$F$999,0),1))</f>
        <v/>
      </c>
      <c r="F597" s="152" t="str">
        <f t="shared" si="9"/>
        <v/>
      </c>
      <c r="G597" s="154"/>
    </row>
    <row r="598" spans="1:7" ht="14.25" customHeight="1" x14ac:dyDescent="0.35">
      <c r="A598" s="143" t="s">
        <v>2669</v>
      </c>
      <c r="B598" s="144"/>
      <c r="C598" s="145"/>
      <c r="D598" s="146"/>
      <c r="E598" s="147" t="str">
        <f>IF(ISBLANK(D598),"",INDEX(ΑΜΚ,MATCH(D598,Data!$F$2:$F$999,0),1))</f>
        <v/>
      </c>
      <c r="F598" s="146" t="str">
        <f t="shared" si="9"/>
        <v/>
      </c>
      <c r="G598" s="148"/>
    </row>
    <row r="599" spans="1:7" ht="14.25" customHeight="1" x14ac:dyDescent="0.35">
      <c r="A599" s="149" t="s">
        <v>2669</v>
      </c>
      <c r="B599" s="150"/>
      <c r="C599" s="151"/>
      <c r="D599" s="152"/>
      <c r="E599" s="153" t="str">
        <f>IF(ISBLANK(D599),"",INDEX(ΑΜΚ,MATCH(D599,Data!$F$2:$F$999,0),1))</f>
        <v/>
      </c>
      <c r="F599" s="152" t="str">
        <f t="shared" si="9"/>
        <v/>
      </c>
      <c r="G599" s="154"/>
    </row>
    <row r="600" spans="1:7" ht="14.25" customHeight="1" x14ac:dyDescent="0.35">
      <c r="A600" s="143" t="s">
        <v>2669</v>
      </c>
      <c r="B600" s="144"/>
      <c r="C600" s="145"/>
      <c r="D600" s="146"/>
      <c r="E600" s="147" t="str">
        <f>IF(ISBLANK(D600),"",INDEX(ΑΜΚ,MATCH(D600,Data!$F$2:$F$999,0),1))</f>
        <v/>
      </c>
      <c r="F600" s="146" t="str">
        <f t="shared" si="9"/>
        <v/>
      </c>
      <c r="G600" s="148"/>
    </row>
    <row r="601" spans="1:7" ht="14.25" customHeight="1" x14ac:dyDescent="0.35">
      <c r="A601" s="149" t="s">
        <v>2669</v>
      </c>
      <c r="B601" s="150"/>
      <c r="C601" s="151"/>
      <c r="D601" s="152"/>
      <c r="E601" s="153" t="str">
        <f>IF(ISBLANK(D601),"",INDEX(ΑΜΚ,MATCH(D601,Data!$F$2:$F$999,0),1))</f>
        <v/>
      </c>
      <c r="F601" s="152" t="str">
        <f t="shared" si="9"/>
        <v/>
      </c>
      <c r="G601" s="154"/>
    </row>
    <row r="602" spans="1:7" ht="14.25" customHeight="1" x14ac:dyDescent="0.35">
      <c r="A602" s="143" t="s">
        <v>2669</v>
      </c>
      <c r="B602" s="144"/>
      <c r="C602" s="145"/>
      <c r="D602" s="146"/>
      <c r="E602" s="147" t="str">
        <f>IF(ISBLANK(D602),"",INDEX(ΑΜΚ,MATCH(D602,Data!$F$2:$F$999,0),1))</f>
        <v/>
      </c>
      <c r="F602" s="146" t="str">
        <f t="shared" si="9"/>
        <v/>
      </c>
      <c r="G602" s="148"/>
    </row>
    <row r="603" spans="1:7" ht="14.25" customHeight="1" x14ac:dyDescent="0.35">
      <c r="A603" s="149" t="s">
        <v>2669</v>
      </c>
      <c r="B603" s="150"/>
      <c r="C603" s="151"/>
      <c r="D603" s="152"/>
      <c r="E603" s="153" t="str">
        <f>IF(ISBLANK(D603),"",INDEX(ΑΜΚ,MATCH(D603,Data!$F$2:$F$999,0),1))</f>
        <v/>
      </c>
      <c r="F603" s="152" t="str">
        <f t="shared" si="9"/>
        <v/>
      </c>
      <c r="G603" s="154"/>
    </row>
    <row r="604" spans="1:7" ht="14.25" customHeight="1" x14ac:dyDescent="0.35">
      <c r="A604" s="143" t="s">
        <v>2669</v>
      </c>
      <c r="B604" s="144"/>
      <c r="C604" s="145"/>
      <c r="D604" s="146"/>
      <c r="E604" s="147" t="str">
        <f>IF(ISBLANK(D604),"",INDEX(ΑΜΚ,MATCH(D604,Data!$F$2:$F$999,0),1))</f>
        <v/>
      </c>
      <c r="F604" s="146" t="str">
        <f t="shared" si="9"/>
        <v/>
      </c>
      <c r="G604" s="148"/>
    </row>
    <row r="605" spans="1:7" ht="14.25" customHeight="1" x14ac:dyDescent="0.35">
      <c r="A605" s="149" t="s">
        <v>2669</v>
      </c>
      <c r="B605" s="150"/>
      <c r="C605" s="151"/>
      <c r="D605" s="152"/>
      <c r="E605" s="153" t="str">
        <f>IF(ISBLANK(D605),"",INDEX(ΑΜΚ,MATCH(D605,Data!$F$2:$F$999,0),1))</f>
        <v/>
      </c>
      <c r="F605" s="152" t="str">
        <f t="shared" si="9"/>
        <v/>
      </c>
      <c r="G605" s="154"/>
    </row>
    <row r="606" spans="1:7" ht="14.25" customHeight="1" x14ac:dyDescent="0.35">
      <c r="A606" s="143" t="s">
        <v>2669</v>
      </c>
      <c r="B606" s="144"/>
      <c r="C606" s="145"/>
      <c r="D606" s="146"/>
      <c r="E606" s="147" t="str">
        <f>IF(ISBLANK(D606),"",INDEX(ΑΜΚ,MATCH(D606,Data!$F$2:$F$999,0),1))</f>
        <v/>
      </c>
      <c r="F606" s="146" t="str">
        <f t="shared" si="9"/>
        <v/>
      </c>
      <c r="G606" s="148"/>
    </row>
    <row r="607" spans="1:7" ht="14.25" customHeight="1" x14ac:dyDescent="0.35">
      <c r="A607" s="149" t="s">
        <v>2669</v>
      </c>
      <c r="B607" s="150"/>
      <c r="C607" s="151"/>
      <c r="D607" s="152"/>
      <c r="E607" s="153" t="str">
        <f>IF(ISBLANK(D607),"",INDEX(ΑΜΚ,MATCH(D607,Data!$F$2:$F$999,0),1))</f>
        <v/>
      </c>
      <c r="F607" s="152" t="str">
        <f t="shared" si="9"/>
        <v/>
      </c>
      <c r="G607" s="154"/>
    </row>
    <row r="608" spans="1:7" ht="14.25" customHeight="1" x14ac:dyDescent="0.35">
      <c r="A608" s="143" t="s">
        <v>2669</v>
      </c>
      <c r="B608" s="144"/>
      <c r="C608" s="145"/>
      <c r="D608" s="146"/>
      <c r="E608" s="147" t="str">
        <f>IF(ISBLANK(D608),"",INDEX(ΑΜΚ,MATCH(D608,Data!$F$2:$F$999,0),1))</f>
        <v/>
      </c>
      <c r="F608" s="146" t="str">
        <f t="shared" si="9"/>
        <v/>
      </c>
      <c r="G608" s="148"/>
    </row>
    <row r="609" spans="1:7" ht="14.25" customHeight="1" x14ac:dyDescent="0.35">
      <c r="A609" s="149" t="s">
        <v>2669</v>
      </c>
      <c r="B609" s="150"/>
      <c r="C609" s="151"/>
      <c r="D609" s="152"/>
      <c r="E609" s="153" t="str">
        <f>IF(ISBLANK(D609),"",INDEX(ΑΜΚ,MATCH(D609,Data!$F$2:$F$999,0),1))</f>
        <v/>
      </c>
      <c r="F609" s="152" t="str">
        <f t="shared" si="9"/>
        <v/>
      </c>
      <c r="G609" s="154"/>
    </row>
    <row r="610" spans="1:7" ht="14.25" customHeight="1" x14ac:dyDescent="0.35">
      <c r="A610" s="143" t="s">
        <v>2669</v>
      </c>
      <c r="B610" s="144"/>
      <c r="C610" s="145"/>
      <c r="D610" s="146"/>
      <c r="E610" s="147" t="str">
        <f>IF(ISBLANK(D610),"",INDEX(ΑΜΚ,MATCH(D610,Data!$F$2:$F$999,0),1))</f>
        <v/>
      </c>
      <c r="F610" s="146" t="str">
        <f t="shared" si="9"/>
        <v/>
      </c>
      <c r="G610" s="148"/>
    </row>
    <row r="611" spans="1:7" ht="14.25" customHeight="1" x14ac:dyDescent="0.35">
      <c r="A611" s="149" t="s">
        <v>2669</v>
      </c>
      <c r="B611" s="150"/>
      <c r="C611" s="151"/>
      <c r="D611" s="152"/>
      <c r="E611" s="153" t="str">
        <f>IF(ISBLANK(D611),"",INDEX(ΑΜΚ,MATCH(D611,Data!$F$2:$F$999,0),1))</f>
        <v/>
      </c>
      <c r="F611" s="152" t="str">
        <f t="shared" si="9"/>
        <v/>
      </c>
      <c r="G611" s="154"/>
    </row>
    <row r="612" spans="1:7" ht="14.25" customHeight="1" x14ac:dyDescent="0.35">
      <c r="A612" s="143" t="s">
        <v>2669</v>
      </c>
      <c r="B612" s="144"/>
      <c r="C612" s="145"/>
      <c r="D612" s="146"/>
      <c r="E612" s="147" t="str">
        <f>IF(ISBLANK(D612),"",INDEX(ΑΜΚ,MATCH(D612,Data!$F$2:$F$999,0),1))</f>
        <v/>
      </c>
      <c r="F612" s="146" t="str">
        <f t="shared" si="9"/>
        <v/>
      </c>
      <c r="G612" s="148"/>
    </row>
    <row r="613" spans="1:7" ht="14.25" customHeight="1" x14ac:dyDescent="0.35">
      <c r="A613" s="149" t="s">
        <v>2669</v>
      </c>
      <c r="B613" s="150"/>
      <c r="C613" s="151"/>
      <c r="D613" s="152"/>
      <c r="E613" s="153" t="str">
        <f>IF(ISBLANK(D613),"",INDEX(ΑΜΚ,MATCH(D613,Data!$F$2:$F$999,0),1))</f>
        <v/>
      </c>
      <c r="F613" s="152" t="str">
        <f t="shared" si="9"/>
        <v/>
      </c>
      <c r="G613" s="154"/>
    </row>
    <row r="614" spans="1:7" ht="14.25" customHeight="1" x14ac:dyDescent="0.35">
      <c r="A614" s="143" t="s">
        <v>2669</v>
      </c>
      <c r="B614" s="144"/>
      <c r="C614" s="145"/>
      <c r="D614" s="146"/>
      <c r="E614" s="147" t="str">
        <f>IF(ISBLANK(D614),"",INDEX(ΑΜΚ,MATCH(D614,Data!$F$2:$F$999,0),1))</f>
        <v/>
      </c>
      <c r="F614" s="146" t="str">
        <f t="shared" si="9"/>
        <v/>
      </c>
      <c r="G614" s="148"/>
    </row>
    <row r="615" spans="1:7" ht="14.25" customHeight="1" x14ac:dyDescent="0.35">
      <c r="A615" s="149" t="s">
        <v>2669</v>
      </c>
      <c r="B615" s="150"/>
      <c r="C615" s="151"/>
      <c r="D615" s="152"/>
      <c r="E615" s="153" t="str">
        <f>IF(ISBLANK(D615),"",INDEX(ΑΜΚ,MATCH(D615,Data!$F$2:$F$999,0),1))</f>
        <v/>
      </c>
      <c r="F615" s="152" t="str">
        <f t="shared" si="9"/>
        <v/>
      </c>
      <c r="G615" s="154"/>
    </row>
    <row r="616" spans="1:7" ht="14.25" customHeight="1" x14ac:dyDescent="0.35">
      <c r="A616" s="143" t="s">
        <v>2669</v>
      </c>
      <c r="B616" s="144"/>
      <c r="C616" s="145"/>
      <c r="D616" s="146"/>
      <c r="E616" s="147" t="str">
        <f>IF(ISBLANK(D616),"",INDEX(ΑΜΚ,MATCH(D616,Data!$F$2:$F$999,0),1))</f>
        <v/>
      </c>
      <c r="F616" s="146" t="str">
        <f t="shared" si="9"/>
        <v/>
      </c>
      <c r="G616" s="148"/>
    </row>
    <row r="617" spans="1:7" ht="14.25" customHeight="1" x14ac:dyDescent="0.35">
      <c r="A617" s="149" t="s">
        <v>2669</v>
      </c>
      <c r="B617" s="150"/>
      <c r="C617" s="151"/>
      <c r="D617" s="152"/>
      <c r="E617" s="153" t="str">
        <f>IF(ISBLANK(D617),"",INDEX(ΑΜΚ,MATCH(D617,Data!$F$2:$F$999,0),1))</f>
        <v/>
      </c>
      <c r="F617" s="152" t="str">
        <f t="shared" si="9"/>
        <v/>
      </c>
      <c r="G617" s="154"/>
    </row>
    <row r="618" spans="1:7" ht="14.25" customHeight="1" x14ac:dyDescent="0.35">
      <c r="A618" s="143" t="s">
        <v>2669</v>
      </c>
      <c r="B618" s="144"/>
      <c r="C618" s="145"/>
      <c r="D618" s="146"/>
      <c r="E618" s="147" t="str">
        <f>IF(ISBLANK(D618),"",INDEX(ΑΜΚ,MATCH(D618,Data!$F$2:$F$999,0),1))</f>
        <v/>
      </c>
      <c r="F618" s="146" t="str">
        <f t="shared" si="9"/>
        <v/>
      </c>
      <c r="G618" s="148"/>
    </row>
    <row r="619" spans="1:7" ht="14.25" customHeight="1" x14ac:dyDescent="0.35">
      <c r="A619" s="149" t="s">
        <v>2669</v>
      </c>
      <c r="B619" s="150"/>
      <c r="C619" s="151"/>
      <c r="D619" s="152"/>
      <c r="E619" s="153" t="str">
        <f>IF(ISBLANK(D619),"",INDEX(ΑΜΚ,MATCH(D619,Data!$F$2:$F$999,0),1))</f>
        <v/>
      </c>
      <c r="F619" s="152" t="str">
        <f t="shared" si="9"/>
        <v/>
      </c>
      <c r="G619" s="154"/>
    </row>
    <row r="620" spans="1:7" ht="14.25" customHeight="1" x14ac:dyDescent="0.35">
      <c r="A620" s="143" t="s">
        <v>2669</v>
      </c>
      <c r="B620" s="144"/>
      <c r="C620" s="145"/>
      <c r="D620" s="146"/>
      <c r="E620" s="147" t="str">
        <f>IF(ISBLANK(D620),"",INDEX(ΑΜΚ,MATCH(D620,Data!$F$2:$F$999,0),1))</f>
        <v/>
      </c>
      <c r="F620" s="146" t="str">
        <f t="shared" si="9"/>
        <v/>
      </c>
      <c r="G620" s="148"/>
    </row>
    <row r="621" spans="1:7" ht="14.25" customHeight="1" x14ac:dyDescent="0.35">
      <c r="A621" s="149" t="s">
        <v>2669</v>
      </c>
      <c r="B621" s="150"/>
      <c r="C621" s="151"/>
      <c r="D621" s="152"/>
      <c r="E621" s="153" t="str">
        <f>IF(ISBLANK(D621),"",INDEX(ΑΜΚ,MATCH(D621,Data!$F$2:$F$999,0),1))</f>
        <v/>
      </c>
      <c r="F621" s="152" t="str">
        <f t="shared" si="9"/>
        <v/>
      </c>
      <c r="G621" s="154"/>
    </row>
    <row r="622" spans="1:7" ht="14.25" customHeight="1" x14ac:dyDescent="0.35">
      <c r="A622" s="143" t="s">
        <v>2669</v>
      </c>
      <c r="B622" s="144"/>
      <c r="C622" s="145"/>
      <c r="D622" s="146"/>
      <c r="E622" s="147" t="str">
        <f>IF(ISBLANK(D622),"",INDEX(ΑΜΚ,MATCH(D622,Data!$F$2:$F$999,0),1))</f>
        <v/>
      </c>
      <c r="F622" s="146" t="str">
        <f t="shared" si="9"/>
        <v/>
      </c>
      <c r="G622" s="148"/>
    </row>
    <row r="623" spans="1:7" ht="14.25" customHeight="1" x14ac:dyDescent="0.35">
      <c r="A623" s="149" t="s">
        <v>2669</v>
      </c>
      <c r="B623" s="150"/>
      <c r="C623" s="151"/>
      <c r="D623" s="152"/>
      <c r="E623" s="153" t="str">
        <f>IF(ISBLANK(D623),"",INDEX(ΑΜΚ,MATCH(D623,Data!$F$2:$F$999,0),1))</f>
        <v/>
      </c>
      <c r="F623" s="152" t="str">
        <f t="shared" si="9"/>
        <v/>
      </c>
      <c r="G623" s="154"/>
    </row>
    <row r="624" spans="1:7" ht="14.25" customHeight="1" x14ac:dyDescent="0.35">
      <c r="A624" s="143" t="s">
        <v>2669</v>
      </c>
      <c r="B624" s="144"/>
      <c r="C624" s="145"/>
      <c r="D624" s="146"/>
      <c r="E624" s="147" t="str">
        <f>IF(ISBLANK(D624),"",INDEX(ΑΜΚ,MATCH(D624,Data!$F$2:$F$999,0),1))</f>
        <v/>
      </c>
      <c r="F624" s="146" t="str">
        <f t="shared" si="9"/>
        <v/>
      </c>
      <c r="G624" s="148"/>
    </row>
    <row r="625" spans="1:7" ht="14.25" customHeight="1" x14ac:dyDescent="0.35">
      <c r="A625" s="149" t="s">
        <v>2669</v>
      </c>
      <c r="B625" s="150"/>
      <c r="C625" s="151"/>
      <c r="D625" s="152"/>
      <c r="E625" s="153" t="str">
        <f>IF(ISBLANK(D625),"",INDEX(ΑΜΚ,MATCH(D625,Data!$F$2:$F$999,0),1))</f>
        <v/>
      </c>
      <c r="F625" s="152" t="str">
        <f t="shared" si="9"/>
        <v/>
      </c>
      <c r="G625" s="154"/>
    </row>
    <row r="626" spans="1:7" ht="14.25" customHeight="1" x14ac:dyDescent="0.35">
      <c r="A626" s="143" t="s">
        <v>2669</v>
      </c>
      <c r="B626" s="144"/>
      <c r="C626" s="145"/>
      <c r="D626" s="146"/>
      <c r="E626" s="147" t="str">
        <f>IF(ISBLANK(D626),"",INDEX(ΑΜΚ,MATCH(D626,Data!$F$2:$F$999,0),1))</f>
        <v/>
      </c>
      <c r="F626" s="146" t="str">
        <f t="shared" si="9"/>
        <v/>
      </c>
      <c r="G626" s="148"/>
    </row>
    <row r="627" spans="1:7" ht="14.25" customHeight="1" x14ac:dyDescent="0.35">
      <c r="A627" s="149" t="s">
        <v>2669</v>
      </c>
      <c r="B627" s="150"/>
      <c r="C627" s="151"/>
      <c r="D627" s="152"/>
      <c r="E627" s="153" t="str">
        <f>IF(ISBLANK(D627),"",INDEX(ΑΜΚ,MATCH(D627,Data!$F$2:$F$999,0),1))</f>
        <v/>
      </c>
      <c r="F627" s="152" t="str">
        <f t="shared" si="9"/>
        <v/>
      </c>
      <c r="G627" s="154"/>
    </row>
    <row r="628" spans="1:7" ht="14.25" customHeight="1" x14ac:dyDescent="0.35">
      <c r="A628" s="143" t="s">
        <v>2669</v>
      </c>
      <c r="B628" s="144"/>
      <c r="C628" s="145"/>
      <c r="D628" s="146"/>
      <c r="E628" s="147" t="str">
        <f>IF(ISBLANK(D628),"",INDEX(ΑΜΚ,MATCH(D628,Data!$F$2:$F$999,0),1))</f>
        <v/>
      </c>
      <c r="F628" s="146" t="str">
        <f t="shared" si="9"/>
        <v/>
      </c>
      <c r="G628" s="148"/>
    </row>
    <row r="629" spans="1:7" ht="14.25" customHeight="1" x14ac:dyDescent="0.35">
      <c r="A629" s="149" t="s">
        <v>2669</v>
      </c>
      <c r="B629" s="150"/>
      <c r="C629" s="151"/>
      <c r="D629" s="152"/>
      <c r="E629" s="153" t="str">
        <f>IF(ISBLANK(D629),"",INDEX(ΑΜΚ,MATCH(D629,Data!$F$2:$F$999,0),1))</f>
        <v/>
      </c>
      <c r="F629" s="152" t="str">
        <f t="shared" si="9"/>
        <v/>
      </c>
      <c r="G629" s="154"/>
    </row>
    <row r="630" spans="1:7" ht="14.25" customHeight="1" x14ac:dyDescent="0.35">
      <c r="A630" s="143" t="s">
        <v>2669</v>
      </c>
      <c r="B630" s="144"/>
      <c r="C630" s="145"/>
      <c r="D630" s="146"/>
      <c r="E630" s="147" t="str">
        <f>IF(ISBLANK(D630),"",INDEX(ΑΜΚ,MATCH(D630,Data!$F$2:$F$999,0),1))</f>
        <v/>
      </c>
      <c r="F630" s="146" t="str">
        <f t="shared" si="9"/>
        <v/>
      </c>
      <c r="G630" s="148"/>
    </row>
    <row r="631" spans="1:7" ht="14.25" customHeight="1" x14ac:dyDescent="0.35">
      <c r="A631" s="149" t="s">
        <v>2669</v>
      </c>
      <c r="B631" s="150"/>
      <c r="C631" s="151"/>
      <c r="D631" s="152"/>
      <c r="E631" s="153" t="str">
        <f>IF(ISBLANK(D631),"",INDEX(ΑΜΚ,MATCH(D631,Data!$F$2:$F$999,0),1))</f>
        <v/>
      </c>
      <c r="F631" s="152" t="str">
        <f t="shared" si="9"/>
        <v/>
      </c>
      <c r="G631" s="154"/>
    </row>
    <row r="632" spans="1:7" ht="14.25" customHeight="1" x14ac:dyDescent="0.35">
      <c r="A632" s="143" t="s">
        <v>2669</v>
      </c>
      <c r="B632" s="144"/>
      <c r="C632" s="145"/>
      <c r="D632" s="146"/>
      <c r="E632" s="147" t="str">
        <f>IF(ISBLANK(D632),"",INDEX(ΑΜΚ,MATCH(D632,Data!$F$2:$F$999,0),1))</f>
        <v/>
      </c>
      <c r="F632" s="146" t="str">
        <f t="shared" si="9"/>
        <v/>
      </c>
      <c r="G632" s="148"/>
    </row>
    <row r="633" spans="1:7" ht="14.25" customHeight="1" x14ac:dyDescent="0.35">
      <c r="A633" s="149" t="s">
        <v>2669</v>
      </c>
      <c r="B633" s="150"/>
      <c r="C633" s="151"/>
      <c r="D633" s="152"/>
      <c r="E633" s="153" t="str">
        <f>IF(ISBLANK(D633),"",INDEX(ΑΜΚ,MATCH(D633,Data!$F$2:$F$999,0),1))</f>
        <v/>
      </c>
      <c r="F633" s="152" t="str">
        <f t="shared" si="9"/>
        <v/>
      </c>
      <c r="G633" s="154"/>
    </row>
    <row r="634" spans="1:7" ht="14.25" customHeight="1" x14ac:dyDescent="0.35">
      <c r="A634" s="143" t="s">
        <v>2669</v>
      </c>
      <c r="B634" s="144"/>
      <c r="C634" s="145"/>
      <c r="D634" s="146"/>
      <c r="E634" s="147" t="str">
        <f>IF(ISBLANK(D634),"",INDEX(ΑΜΚ,MATCH(D634,Data!$F$2:$F$999,0),1))</f>
        <v/>
      </c>
      <c r="F634" s="146" t="str">
        <f t="shared" si="9"/>
        <v/>
      </c>
      <c r="G634" s="148"/>
    </row>
    <row r="635" spans="1:7" ht="14.25" customHeight="1" x14ac:dyDescent="0.35">
      <c r="A635" s="149" t="s">
        <v>2669</v>
      </c>
      <c r="B635" s="150"/>
      <c r="C635" s="151"/>
      <c r="D635" s="152"/>
      <c r="E635" s="153" t="str">
        <f>IF(ISBLANK(D635),"",INDEX(ΑΜΚ,MATCH(D635,Data!$F$2:$F$999,0),1))</f>
        <v/>
      </c>
      <c r="F635" s="152" t="str">
        <f t="shared" si="9"/>
        <v/>
      </c>
      <c r="G635" s="154"/>
    </row>
    <row r="636" spans="1:7" ht="14.25" customHeight="1" x14ac:dyDescent="0.35">
      <c r="A636" s="143" t="s">
        <v>2669</v>
      </c>
      <c r="B636" s="144"/>
      <c r="C636" s="145"/>
      <c r="D636" s="146"/>
      <c r="E636" s="147" t="str">
        <f>IF(ISBLANK(D636),"",INDEX(ΑΜΚ,MATCH(D636,Data!$F$2:$F$999,0),1))</f>
        <v/>
      </c>
      <c r="F636" s="146" t="str">
        <f t="shared" si="9"/>
        <v/>
      </c>
      <c r="G636" s="148"/>
    </row>
    <row r="637" spans="1:7" ht="14.25" customHeight="1" x14ac:dyDescent="0.35">
      <c r="A637" s="149" t="s">
        <v>2669</v>
      </c>
      <c r="B637" s="150"/>
      <c r="C637" s="151"/>
      <c r="D637" s="152"/>
      <c r="E637" s="153" t="str">
        <f>IF(ISBLANK(D637),"",INDEX(ΑΜΚ,MATCH(D637,Data!$F$2:$F$999,0),1))</f>
        <v/>
      </c>
      <c r="F637" s="152" t="str">
        <f t="shared" si="9"/>
        <v/>
      </c>
      <c r="G637" s="154"/>
    </row>
    <row r="638" spans="1:7" ht="14.25" customHeight="1" x14ac:dyDescent="0.35">
      <c r="A638" s="143" t="s">
        <v>2669</v>
      </c>
      <c r="B638" s="144"/>
      <c r="C638" s="145"/>
      <c r="D638" s="146"/>
      <c r="E638" s="147" t="str">
        <f>IF(ISBLANK(D638),"",INDEX(ΑΜΚ,MATCH(D638,Data!$F$2:$F$999,0),1))</f>
        <v/>
      </c>
      <c r="F638" s="146" t="str">
        <f t="shared" si="9"/>
        <v/>
      </c>
      <c r="G638" s="148"/>
    </row>
    <row r="639" spans="1:7" ht="14.25" customHeight="1" x14ac:dyDescent="0.35">
      <c r="A639" s="149" t="s">
        <v>2669</v>
      </c>
      <c r="B639" s="150"/>
      <c r="C639" s="151"/>
      <c r="D639" s="152"/>
      <c r="E639" s="153" t="str">
        <f>IF(ISBLANK(D639),"",INDEX(ΑΜΚ,MATCH(D639,Data!$F$2:$F$999,0),1))</f>
        <v/>
      </c>
      <c r="F639" s="152" t="str">
        <f t="shared" si="9"/>
        <v/>
      </c>
      <c r="G639" s="154"/>
    </row>
    <row r="640" spans="1:7" ht="14.25" customHeight="1" x14ac:dyDescent="0.35">
      <c r="A640" s="143" t="s">
        <v>2669</v>
      </c>
      <c r="B640" s="144"/>
      <c r="C640" s="145"/>
      <c r="D640" s="146"/>
      <c r="E640" s="147" t="str">
        <f>IF(ISBLANK(D640),"",INDEX(ΑΜΚ,MATCH(D640,Data!$F$2:$F$999,0),1))</f>
        <v/>
      </c>
      <c r="F640" s="146" t="str">
        <f t="shared" si="9"/>
        <v/>
      </c>
      <c r="G640" s="148"/>
    </row>
    <row r="641" spans="1:7" ht="14.25" customHeight="1" x14ac:dyDescent="0.35">
      <c r="A641" s="149" t="s">
        <v>2669</v>
      </c>
      <c r="B641" s="150"/>
      <c r="C641" s="151"/>
      <c r="D641" s="152"/>
      <c r="E641" s="153" t="str">
        <f>IF(ISBLANK(D641),"",INDEX(ΑΜΚ,MATCH(D641,Data!$F$2:$F$999,0),1))</f>
        <v/>
      </c>
      <c r="F641" s="152" t="str">
        <f t="shared" si="9"/>
        <v/>
      </c>
      <c r="G641" s="154"/>
    </row>
    <row r="642" spans="1:7" ht="14.25" customHeight="1" x14ac:dyDescent="0.35">
      <c r="A642" s="143" t="s">
        <v>2669</v>
      </c>
      <c r="B642" s="144"/>
      <c r="C642" s="145"/>
      <c r="D642" s="146"/>
      <c r="E642" s="147" t="str">
        <f>IF(ISBLANK(D642),"",INDEX(ΑΜΚ,MATCH(D642,Data!$F$2:$F$999,0),1))</f>
        <v/>
      </c>
      <c r="F642" s="146" t="str">
        <f t="shared" ref="F642:F705" si="10">IF(ISBLANK(C642),"",INDEX(ΚΩΔ_ΜΑΘΗΜ_ΑΙΣΘ_Γ3,MATCH(C642,ΜΑΘΗΜ_ΑΙΣΘ_Γ3,0)))</f>
        <v/>
      </c>
      <c r="G642" s="148"/>
    </row>
    <row r="643" spans="1:7" ht="14.25" customHeight="1" x14ac:dyDescent="0.35">
      <c r="A643" s="149" t="s">
        <v>2669</v>
      </c>
      <c r="B643" s="150"/>
      <c r="C643" s="151"/>
      <c r="D643" s="152"/>
      <c r="E643" s="153" t="str">
        <f>IF(ISBLANK(D643),"",INDEX(ΑΜΚ,MATCH(D643,Data!$F$2:$F$999,0),1))</f>
        <v/>
      </c>
      <c r="F643" s="152" t="str">
        <f t="shared" si="10"/>
        <v/>
      </c>
      <c r="G643" s="154"/>
    </row>
    <row r="644" spans="1:7" ht="14.25" customHeight="1" x14ac:dyDescent="0.35">
      <c r="A644" s="143" t="s">
        <v>2669</v>
      </c>
      <c r="B644" s="144"/>
      <c r="C644" s="145"/>
      <c r="D644" s="146"/>
      <c r="E644" s="147" t="str">
        <f>IF(ISBLANK(D644),"",INDEX(ΑΜΚ,MATCH(D644,Data!$F$2:$F$999,0),1))</f>
        <v/>
      </c>
      <c r="F644" s="146" t="str">
        <f t="shared" si="10"/>
        <v/>
      </c>
      <c r="G644" s="148"/>
    </row>
    <row r="645" spans="1:7" ht="14.25" customHeight="1" x14ac:dyDescent="0.35">
      <c r="A645" s="149" t="s">
        <v>2669</v>
      </c>
      <c r="B645" s="150"/>
      <c r="C645" s="151"/>
      <c r="D645" s="152"/>
      <c r="E645" s="153" t="str">
        <f>IF(ISBLANK(D645),"",INDEX(ΑΜΚ,MATCH(D645,Data!$F$2:$F$999,0),1))</f>
        <v/>
      </c>
      <c r="F645" s="152" t="str">
        <f t="shared" si="10"/>
        <v/>
      </c>
      <c r="G645" s="154"/>
    </row>
    <row r="646" spans="1:7" ht="14.25" customHeight="1" x14ac:dyDescent="0.35">
      <c r="A646" s="143" t="s">
        <v>2669</v>
      </c>
      <c r="B646" s="144"/>
      <c r="C646" s="145"/>
      <c r="D646" s="146"/>
      <c r="E646" s="147" t="str">
        <f>IF(ISBLANK(D646),"",INDEX(ΑΜΚ,MATCH(D646,Data!$F$2:$F$999,0),1))</f>
        <v/>
      </c>
      <c r="F646" s="146" t="str">
        <f t="shared" si="10"/>
        <v/>
      </c>
      <c r="G646" s="148"/>
    </row>
    <row r="647" spans="1:7" ht="14.25" customHeight="1" x14ac:dyDescent="0.35">
      <c r="A647" s="149" t="s">
        <v>2669</v>
      </c>
      <c r="B647" s="150"/>
      <c r="C647" s="151"/>
      <c r="D647" s="152"/>
      <c r="E647" s="153" t="str">
        <f>IF(ISBLANK(D647),"",INDEX(ΑΜΚ,MATCH(D647,Data!$F$2:$F$999,0),1))</f>
        <v/>
      </c>
      <c r="F647" s="152" t="str">
        <f t="shared" si="10"/>
        <v/>
      </c>
      <c r="G647" s="154"/>
    </row>
    <row r="648" spans="1:7" ht="14.25" customHeight="1" x14ac:dyDescent="0.35">
      <c r="A648" s="143" t="s">
        <v>2669</v>
      </c>
      <c r="B648" s="144"/>
      <c r="C648" s="145"/>
      <c r="D648" s="146"/>
      <c r="E648" s="147" t="str">
        <f>IF(ISBLANK(D648),"",INDEX(ΑΜΚ,MATCH(D648,Data!$F$2:$F$999,0),1))</f>
        <v/>
      </c>
      <c r="F648" s="146" t="str">
        <f t="shared" si="10"/>
        <v/>
      </c>
      <c r="G648" s="148"/>
    </row>
    <row r="649" spans="1:7" ht="14.25" customHeight="1" x14ac:dyDescent="0.35">
      <c r="A649" s="149" t="s">
        <v>2669</v>
      </c>
      <c r="B649" s="150"/>
      <c r="C649" s="151"/>
      <c r="D649" s="152"/>
      <c r="E649" s="153" t="str">
        <f>IF(ISBLANK(D649),"",INDEX(ΑΜΚ,MATCH(D649,Data!$F$2:$F$999,0),1))</f>
        <v/>
      </c>
      <c r="F649" s="152" t="str">
        <f t="shared" si="10"/>
        <v/>
      </c>
      <c r="G649" s="154"/>
    </row>
    <row r="650" spans="1:7" ht="14.25" customHeight="1" x14ac:dyDescent="0.35">
      <c r="A650" s="143" t="s">
        <v>2669</v>
      </c>
      <c r="B650" s="144"/>
      <c r="C650" s="145"/>
      <c r="D650" s="146"/>
      <c r="E650" s="147" t="str">
        <f>IF(ISBLANK(D650),"",INDEX(ΑΜΚ,MATCH(D650,Data!$F$2:$F$999,0),1))</f>
        <v/>
      </c>
      <c r="F650" s="146" t="str">
        <f t="shared" si="10"/>
        <v/>
      </c>
      <c r="G650" s="148"/>
    </row>
    <row r="651" spans="1:7" ht="14.25" customHeight="1" x14ac:dyDescent="0.35">
      <c r="A651" s="149" t="s">
        <v>2669</v>
      </c>
      <c r="B651" s="150"/>
      <c r="C651" s="151"/>
      <c r="D651" s="152"/>
      <c r="E651" s="153" t="str">
        <f>IF(ISBLANK(D651),"",INDEX(ΑΜΚ,MATCH(D651,Data!$F$2:$F$999,0),1))</f>
        <v/>
      </c>
      <c r="F651" s="152" t="str">
        <f t="shared" si="10"/>
        <v/>
      </c>
      <c r="G651" s="154"/>
    </row>
    <row r="652" spans="1:7" ht="14.25" customHeight="1" x14ac:dyDescent="0.35">
      <c r="A652" s="143" t="s">
        <v>2669</v>
      </c>
      <c r="B652" s="144"/>
      <c r="C652" s="145"/>
      <c r="D652" s="146"/>
      <c r="E652" s="147" t="str">
        <f>IF(ISBLANK(D652),"",INDEX(ΑΜΚ,MATCH(D652,Data!$F$2:$F$999,0),1))</f>
        <v/>
      </c>
      <c r="F652" s="146" t="str">
        <f t="shared" si="10"/>
        <v/>
      </c>
      <c r="G652" s="148"/>
    </row>
    <row r="653" spans="1:7" ht="14.25" customHeight="1" x14ac:dyDescent="0.35">
      <c r="A653" s="149" t="s">
        <v>2669</v>
      </c>
      <c r="B653" s="150"/>
      <c r="C653" s="151"/>
      <c r="D653" s="152"/>
      <c r="E653" s="153" t="str">
        <f>IF(ISBLANK(D653),"",INDEX(ΑΜΚ,MATCH(D653,Data!$F$2:$F$999,0),1))</f>
        <v/>
      </c>
      <c r="F653" s="152" t="str">
        <f t="shared" si="10"/>
        <v/>
      </c>
      <c r="G653" s="154"/>
    </row>
    <row r="654" spans="1:7" ht="14.25" customHeight="1" x14ac:dyDescent="0.35">
      <c r="A654" s="143" t="s">
        <v>2669</v>
      </c>
      <c r="B654" s="144"/>
      <c r="C654" s="145"/>
      <c r="D654" s="146"/>
      <c r="E654" s="147" t="str">
        <f>IF(ISBLANK(D654),"",INDEX(ΑΜΚ,MATCH(D654,Data!$F$2:$F$999,0),1))</f>
        <v/>
      </c>
      <c r="F654" s="146" t="str">
        <f t="shared" si="10"/>
        <v/>
      </c>
      <c r="G654" s="148"/>
    </row>
    <row r="655" spans="1:7" ht="14.25" customHeight="1" x14ac:dyDescent="0.35">
      <c r="A655" s="149" t="s">
        <v>2669</v>
      </c>
      <c r="B655" s="150"/>
      <c r="C655" s="151"/>
      <c r="D655" s="152"/>
      <c r="E655" s="153" t="str">
        <f>IF(ISBLANK(D655),"",INDEX(ΑΜΚ,MATCH(D655,Data!$F$2:$F$999,0),1))</f>
        <v/>
      </c>
      <c r="F655" s="152" t="str">
        <f t="shared" si="10"/>
        <v/>
      </c>
      <c r="G655" s="154"/>
    </row>
    <row r="656" spans="1:7" ht="14.25" customHeight="1" x14ac:dyDescent="0.35">
      <c r="A656" s="143" t="s">
        <v>2669</v>
      </c>
      <c r="B656" s="144"/>
      <c r="C656" s="145"/>
      <c r="D656" s="146"/>
      <c r="E656" s="147" t="str">
        <f>IF(ISBLANK(D656),"",INDEX(ΑΜΚ,MATCH(D656,Data!$F$2:$F$999,0),1))</f>
        <v/>
      </c>
      <c r="F656" s="146" t="str">
        <f t="shared" si="10"/>
        <v/>
      </c>
      <c r="G656" s="148"/>
    </row>
    <row r="657" spans="1:7" ht="14.25" customHeight="1" x14ac:dyDescent="0.35">
      <c r="A657" s="149" t="s">
        <v>2669</v>
      </c>
      <c r="B657" s="150"/>
      <c r="C657" s="151"/>
      <c r="D657" s="152"/>
      <c r="E657" s="153" t="str">
        <f>IF(ISBLANK(D657),"",INDEX(ΑΜΚ,MATCH(D657,Data!$F$2:$F$999,0),1))</f>
        <v/>
      </c>
      <c r="F657" s="152" t="str">
        <f t="shared" si="10"/>
        <v/>
      </c>
      <c r="G657" s="154"/>
    </row>
    <row r="658" spans="1:7" ht="14.25" customHeight="1" x14ac:dyDescent="0.35">
      <c r="A658" s="143" t="s">
        <v>2669</v>
      </c>
      <c r="B658" s="144"/>
      <c r="C658" s="145"/>
      <c r="D658" s="146"/>
      <c r="E658" s="147" t="str">
        <f>IF(ISBLANK(D658),"",INDEX(ΑΜΚ,MATCH(D658,Data!$F$2:$F$999,0),1))</f>
        <v/>
      </c>
      <c r="F658" s="146" t="str">
        <f t="shared" si="10"/>
        <v/>
      </c>
      <c r="G658" s="148"/>
    </row>
    <row r="659" spans="1:7" ht="14.25" customHeight="1" x14ac:dyDescent="0.35">
      <c r="A659" s="149" t="s">
        <v>2669</v>
      </c>
      <c r="B659" s="150"/>
      <c r="C659" s="151"/>
      <c r="D659" s="152"/>
      <c r="E659" s="153" t="str">
        <f>IF(ISBLANK(D659),"",INDEX(ΑΜΚ,MATCH(D659,Data!$F$2:$F$999,0),1))</f>
        <v/>
      </c>
      <c r="F659" s="152" t="str">
        <f t="shared" si="10"/>
        <v/>
      </c>
      <c r="G659" s="154"/>
    </row>
    <row r="660" spans="1:7" ht="14.25" customHeight="1" x14ac:dyDescent="0.35">
      <c r="A660" s="143" t="s">
        <v>2669</v>
      </c>
      <c r="B660" s="144"/>
      <c r="C660" s="145"/>
      <c r="D660" s="146"/>
      <c r="E660" s="147" t="str">
        <f>IF(ISBLANK(D660),"",INDEX(ΑΜΚ,MATCH(D660,Data!$F$2:$F$999,0),1))</f>
        <v/>
      </c>
      <c r="F660" s="146" t="str">
        <f t="shared" si="10"/>
        <v/>
      </c>
      <c r="G660" s="148"/>
    </row>
    <row r="661" spans="1:7" ht="14.25" customHeight="1" x14ac:dyDescent="0.35">
      <c r="A661" s="149" t="s">
        <v>2669</v>
      </c>
      <c r="B661" s="150"/>
      <c r="C661" s="151"/>
      <c r="D661" s="152"/>
      <c r="E661" s="153" t="str">
        <f>IF(ISBLANK(D661),"",INDEX(ΑΜΚ,MATCH(D661,Data!$F$2:$F$999,0),1))</f>
        <v/>
      </c>
      <c r="F661" s="152" t="str">
        <f t="shared" si="10"/>
        <v/>
      </c>
      <c r="G661" s="154"/>
    </row>
    <row r="662" spans="1:7" ht="14.25" customHeight="1" x14ac:dyDescent="0.35">
      <c r="A662" s="143" t="s">
        <v>2669</v>
      </c>
      <c r="B662" s="144"/>
      <c r="C662" s="145"/>
      <c r="D662" s="146"/>
      <c r="E662" s="147" t="str">
        <f>IF(ISBLANK(D662),"",INDEX(ΑΜΚ,MATCH(D662,Data!$F$2:$F$999,0),1))</f>
        <v/>
      </c>
      <c r="F662" s="146" t="str">
        <f t="shared" si="10"/>
        <v/>
      </c>
      <c r="G662" s="148"/>
    </row>
    <row r="663" spans="1:7" ht="14.25" customHeight="1" x14ac:dyDescent="0.35">
      <c r="A663" s="149" t="s">
        <v>2669</v>
      </c>
      <c r="B663" s="150"/>
      <c r="C663" s="151"/>
      <c r="D663" s="152"/>
      <c r="E663" s="153" t="str">
        <f>IF(ISBLANK(D663),"",INDEX(ΑΜΚ,MATCH(D663,Data!$F$2:$F$999,0),1))</f>
        <v/>
      </c>
      <c r="F663" s="152" t="str">
        <f t="shared" si="10"/>
        <v/>
      </c>
      <c r="G663" s="154"/>
    </row>
    <row r="664" spans="1:7" ht="14.25" customHeight="1" x14ac:dyDescent="0.35">
      <c r="A664" s="143" t="s">
        <v>2669</v>
      </c>
      <c r="B664" s="144"/>
      <c r="C664" s="145"/>
      <c r="D664" s="146"/>
      <c r="E664" s="147" t="str">
        <f>IF(ISBLANK(D664),"",INDEX(ΑΜΚ,MATCH(D664,Data!$F$2:$F$999,0),1))</f>
        <v/>
      </c>
      <c r="F664" s="146" t="str">
        <f t="shared" si="10"/>
        <v/>
      </c>
      <c r="G664" s="148"/>
    </row>
    <row r="665" spans="1:7" ht="14.25" customHeight="1" x14ac:dyDescent="0.35">
      <c r="A665" s="149" t="s">
        <v>2669</v>
      </c>
      <c r="B665" s="150"/>
      <c r="C665" s="151"/>
      <c r="D665" s="152"/>
      <c r="E665" s="153" t="str">
        <f>IF(ISBLANK(D665),"",INDEX(ΑΜΚ,MATCH(D665,Data!$F$2:$F$999,0),1))</f>
        <v/>
      </c>
      <c r="F665" s="152" t="str">
        <f t="shared" si="10"/>
        <v/>
      </c>
      <c r="G665" s="154"/>
    </row>
    <row r="666" spans="1:7" ht="14.25" customHeight="1" x14ac:dyDescent="0.35">
      <c r="A666" s="143" t="s">
        <v>2669</v>
      </c>
      <c r="B666" s="144"/>
      <c r="C666" s="145"/>
      <c r="D666" s="146"/>
      <c r="E666" s="147" t="str">
        <f>IF(ISBLANK(D666),"",INDEX(ΑΜΚ,MATCH(D666,Data!$F$2:$F$999,0),1))</f>
        <v/>
      </c>
      <c r="F666" s="146" t="str">
        <f t="shared" si="10"/>
        <v/>
      </c>
      <c r="G666" s="148"/>
    </row>
    <row r="667" spans="1:7" ht="14.25" customHeight="1" x14ac:dyDescent="0.35">
      <c r="A667" s="149" t="s">
        <v>2669</v>
      </c>
      <c r="B667" s="150"/>
      <c r="C667" s="151"/>
      <c r="D667" s="152"/>
      <c r="E667" s="153" t="str">
        <f>IF(ISBLANK(D667),"",INDEX(ΑΜΚ,MATCH(D667,Data!$F$2:$F$999,0),1))</f>
        <v/>
      </c>
      <c r="F667" s="152" t="str">
        <f t="shared" si="10"/>
        <v/>
      </c>
      <c r="G667" s="154"/>
    </row>
    <row r="668" spans="1:7" ht="14.25" customHeight="1" x14ac:dyDescent="0.35">
      <c r="A668" s="143" t="s">
        <v>2669</v>
      </c>
      <c r="B668" s="144"/>
      <c r="C668" s="145"/>
      <c r="D668" s="146"/>
      <c r="E668" s="147" t="str">
        <f>IF(ISBLANK(D668),"",INDEX(ΑΜΚ,MATCH(D668,Data!$F$2:$F$999,0),1))</f>
        <v/>
      </c>
      <c r="F668" s="146" t="str">
        <f t="shared" si="10"/>
        <v/>
      </c>
      <c r="G668" s="148"/>
    </row>
    <row r="669" spans="1:7" ht="14.25" customHeight="1" x14ac:dyDescent="0.35">
      <c r="A669" s="149" t="s">
        <v>2669</v>
      </c>
      <c r="B669" s="150"/>
      <c r="C669" s="151"/>
      <c r="D669" s="152"/>
      <c r="E669" s="153" t="str">
        <f>IF(ISBLANK(D669),"",INDEX(ΑΜΚ,MATCH(D669,Data!$F$2:$F$999,0),1))</f>
        <v/>
      </c>
      <c r="F669" s="152" t="str">
        <f t="shared" si="10"/>
        <v/>
      </c>
      <c r="G669" s="154"/>
    </row>
    <row r="670" spans="1:7" ht="14.25" customHeight="1" x14ac:dyDescent="0.35">
      <c r="A670" s="143" t="s">
        <v>2669</v>
      </c>
      <c r="B670" s="144"/>
      <c r="C670" s="145"/>
      <c r="D670" s="146"/>
      <c r="E670" s="147" t="str">
        <f>IF(ISBLANK(D670),"",INDEX(ΑΜΚ,MATCH(D670,Data!$F$2:$F$999,0),1))</f>
        <v/>
      </c>
      <c r="F670" s="146" t="str">
        <f t="shared" si="10"/>
        <v/>
      </c>
      <c r="G670" s="148"/>
    </row>
    <row r="671" spans="1:7" ht="14.25" customHeight="1" x14ac:dyDescent="0.35">
      <c r="A671" s="149" t="s">
        <v>2669</v>
      </c>
      <c r="B671" s="150"/>
      <c r="C671" s="151"/>
      <c r="D671" s="152"/>
      <c r="E671" s="153" t="str">
        <f>IF(ISBLANK(D671),"",INDEX(ΑΜΚ,MATCH(D671,Data!$F$2:$F$999,0),1))</f>
        <v/>
      </c>
      <c r="F671" s="152" t="str">
        <f t="shared" si="10"/>
        <v/>
      </c>
      <c r="G671" s="154"/>
    </row>
    <row r="672" spans="1:7" ht="14.25" customHeight="1" x14ac:dyDescent="0.35">
      <c r="A672" s="143" t="s">
        <v>2669</v>
      </c>
      <c r="B672" s="144"/>
      <c r="C672" s="145"/>
      <c r="D672" s="146"/>
      <c r="E672" s="147" t="str">
        <f>IF(ISBLANK(D672),"",INDEX(ΑΜΚ,MATCH(D672,Data!$F$2:$F$999,0),1))</f>
        <v/>
      </c>
      <c r="F672" s="146" t="str">
        <f t="shared" si="10"/>
        <v/>
      </c>
      <c r="G672" s="148"/>
    </row>
    <row r="673" spans="1:7" ht="14.25" customHeight="1" x14ac:dyDescent="0.35">
      <c r="A673" s="149" t="s">
        <v>2669</v>
      </c>
      <c r="B673" s="150"/>
      <c r="C673" s="151"/>
      <c r="D673" s="152"/>
      <c r="E673" s="153" t="str">
        <f>IF(ISBLANK(D673),"",INDEX(ΑΜΚ,MATCH(D673,Data!$F$2:$F$999,0),1))</f>
        <v/>
      </c>
      <c r="F673" s="152" t="str">
        <f t="shared" si="10"/>
        <v/>
      </c>
      <c r="G673" s="154"/>
    </row>
    <row r="674" spans="1:7" ht="14.25" customHeight="1" x14ac:dyDescent="0.35">
      <c r="A674" s="143" t="s">
        <v>2669</v>
      </c>
      <c r="B674" s="144"/>
      <c r="C674" s="145"/>
      <c r="D674" s="146"/>
      <c r="E674" s="147" t="str">
        <f>IF(ISBLANK(D674),"",INDEX(ΑΜΚ,MATCH(D674,Data!$F$2:$F$999,0),1))</f>
        <v/>
      </c>
      <c r="F674" s="146" t="str">
        <f t="shared" si="10"/>
        <v/>
      </c>
      <c r="G674" s="148"/>
    </row>
    <row r="675" spans="1:7" ht="14.25" customHeight="1" x14ac:dyDescent="0.35">
      <c r="A675" s="149" t="s">
        <v>2669</v>
      </c>
      <c r="B675" s="150"/>
      <c r="C675" s="151"/>
      <c r="D675" s="152"/>
      <c r="E675" s="153" t="str">
        <f>IF(ISBLANK(D675),"",INDEX(ΑΜΚ,MATCH(D675,Data!$F$2:$F$999,0),1))</f>
        <v/>
      </c>
      <c r="F675" s="152" t="str">
        <f t="shared" si="10"/>
        <v/>
      </c>
      <c r="G675" s="154"/>
    </row>
    <row r="676" spans="1:7" ht="14.25" customHeight="1" x14ac:dyDescent="0.35">
      <c r="A676" s="143" t="s">
        <v>2669</v>
      </c>
      <c r="B676" s="144"/>
      <c r="C676" s="145"/>
      <c r="D676" s="146"/>
      <c r="E676" s="147" t="str">
        <f>IF(ISBLANK(D676),"",INDEX(ΑΜΚ,MATCH(D676,Data!$F$2:$F$999,0),1))</f>
        <v/>
      </c>
      <c r="F676" s="146" t="str">
        <f t="shared" si="10"/>
        <v/>
      </c>
      <c r="G676" s="148"/>
    </row>
    <row r="677" spans="1:7" ht="14.25" customHeight="1" x14ac:dyDescent="0.35">
      <c r="A677" s="149" t="s">
        <v>2669</v>
      </c>
      <c r="B677" s="150"/>
      <c r="C677" s="151"/>
      <c r="D677" s="152"/>
      <c r="E677" s="153" t="str">
        <f>IF(ISBLANK(D677),"",INDEX(ΑΜΚ,MATCH(D677,Data!$F$2:$F$999,0),1))</f>
        <v/>
      </c>
      <c r="F677" s="152" t="str">
        <f t="shared" si="10"/>
        <v/>
      </c>
      <c r="G677" s="154"/>
    </row>
    <row r="678" spans="1:7" ht="14.25" customHeight="1" x14ac:dyDescent="0.35">
      <c r="A678" s="143" t="s">
        <v>2669</v>
      </c>
      <c r="B678" s="144"/>
      <c r="C678" s="145"/>
      <c r="D678" s="146"/>
      <c r="E678" s="147" t="str">
        <f>IF(ISBLANK(D678),"",INDEX(ΑΜΚ,MATCH(D678,Data!$F$2:$F$999,0),1))</f>
        <v/>
      </c>
      <c r="F678" s="146" t="str">
        <f t="shared" si="10"/>
        <v/>
      </c>
      <c r="G678" s="148"/>
    </row>
    <row r="679" spans="1:7" ht="14.25" customHeight="1" x14ac:dyDescent="0.35">
      <c r="A679" s="149" t="s">
        <v>2669</v>
      </c>
      <c r="B679" s="150"/>
      <c r="C679" s="151"/>
      <c r="D679" s="152"/>
      <c r="E679" s="153" t="str">
        <f>IF(ISBLANK(D679),"",INDEX(ΑΜΚ,MATCH(D679,Data!$F$2:$F$999,0),1))</f>
        <v/>
      </c>
      <c r="F679" s="152" t="str">
        <f t="shared" si="10"/>
        <v/>
      </c>
      <c r="G679" s="154"/>
    </row>
    <row r="680" spans="1:7" ht="14.25" customHeight="1" x14ac:dyDescent="0.35">
      <c r="A680" s="143" t="s">
        <v>2669</v>
      </c>
      <c r="B680" s="144"/>
      <c r="C680" s="145"/>
      <c r="D680" s="146"/>
      <c r="E680" s="147" t="str">
        <f>IF(ISBLANK(D680),"",INDEX(ΑΜΚ,MATCH(D680,Data!$F$2:$F$999,0),1))</f>
        <v/>
      </c>
      <c r="F680" s="146" t="str">
        <f t="shared" si="10"/>
        <v/>
      </c>
      <c r="G680" s="148"/>
    </row>
    <row r="681" spans="1:7" ht="14.25" customHeight="1" x14ac:dyDescent="0.35">
      <c r="A681" s="149" t="s">
        <v>2669</v>
      </c>
      <c r="B681" s="150"/>
      <c r="C681" s="151"/>
      <c r="D681" s="152"/>
      <c r="E681" s="153" t="str">
        <f>IF(ISBLANK(D681),"",INDEX(ΑΜΚ,MATCH(D681,Data!$F$2:$F$999,0),1))</f>
        <v/>
      </c>
      <c r="F681" s="152" t="str">
        <f t="shared" si="10"/>
        <v/>
      </c>
      <c r="G681" s="154"/>
    </row>
    <row r="682" spans="1:7" ht="14.25" customHeight="1" x14ac:dyDescent="0.35">
      <c r="A682" s="143" t="s">
        <v>2669</v>
      </c>
      <c r="B682" s="144"/>
      <c r="C682" s="145"/>
      <c r="D682" s="146"/>
      <c r="E682" s="147" t="str">
        <f>IF(ISBLANK(D682),"",INDEX(ΑΜΚ,MATCH(D682,Data!$F$2:$F$999,0),1))</f>
        <v/>
      </c>
      <c r="F682" s="146" t="str">
        <f t="shared" si="10"/>
        <v/>
      </c>
      <c r="G682" s="148"/>
    </row>
    <row r="683" spans="1:7" ht="14.25" customHeight="1" x14ac:dyDescent="0.35">
      <c r="A683" s="149" t="s">
        <v>2669</v>
      </c>
      <c r="B683" s="150"/>
      <c r="C683" s="151"/>
      <c r="D683" s="152"/>
      <c r="E683" s="153" t="str">
        <f>IF(ISBLANK(D683),"",INDEX(ΑΜΚ,MATCH(D683,Data!$F$2:$F$999,0),1))</f>
        <v/>
      </c>
      <c r="F683" s="152" t="str">
        <f t="shared" si="10"/>
        <v/>
      </c>
      <c r="G683" s="154"/>
    </row>
    <row r="684" spans="1:7" ht="14.25" customHeight="1" x14ac:dyDescent="0.35">
      <c r="A684" s="143" t="s">
        <v>2669</v>
      </c>
      <c r="B684" s="144"/>
      <c r="C684" s="145"/>
      <c r="D684" s="146"/>
      <c r="E684" s="147" t="str">
        <f>IF(ISBLANK(D684),"",INDEX(ΑΜΚ,MATCH(D684,Data!$F$2:$F$999,0),1))</f>
        <v/>
      </c>
      <c r="F684" s="146" t="str">
        <f t="shared" si="10"/>
        <v/>
      </c>
      <c r="G684" s="148"/>
    </row>
    <row r="685" spans="1:7" ht="14.25" customHeight="1" x14ac:dyDescent="0.35">
      <c r="A685" s="149" t="s">
        <v>2669</v>
      </c>
      <c r="B685" s="150"/>
      <c r="C685" s="151"/>
      <c r="D685" s="152"/>
      <c r="E685" s="153" t="str">
        <f>IF(ISBLANK(D685),"",INDEX(ΑΜΚ,MATCH(D685,Data!$F$2:$F$999,0),1))</f>
        <v/>
      </c>
      <c r="F685" s="152" t="str">
        <f t="shared" si="10"/>
        <v/>
      </c>
      <c r="G685" s="154"/>
    </row>
    <row r="686" spans="1:7" ht="14.25" customHeight="1" x14ac:dyDescent="0.35">
      <c r="A686" s="143" t="s">
        <v>2669</v>
      </c>
      <c r="B686" s="144"/>
      <c r="C686" s="145"/>
      <c r="D686" s="146"/>
      <c r="E686" s="147" t="str">
        <f>IF(ISBLANK(D686),"",INDEX(ΑΜΚ,MATCH(D686,Data!$F$2:$F$999,0),1))</f>
        <v/>
      </c>
      <c r="F686" s="146" t="str">
        <f t="shared" si="10"/>
        <v/>
      </c>
      <c r="G686" s="148"/>
    </row>
    <row r="687" spans="1:7" ht="14.25" customHeight="1" x14ac:dyDescent="0.35">
      <c r="A687" s="149" t="s">
        <v>2669</v>
      </c>
      <c r="B687" s="150"/>
      <c r="C687" s="151"/>
      <c r="D687" s="152"/>
      <c r="E687" s="153" t="str">
        <f>IF(ISBLANK(D687),"",INDEX(ΑΜΚ,MATCH(D687,Data!$F$2:$F$999,0),1))</f>
        <v/>
      </c>
      <c r="F687" s="152" t="str">
        <f t="shared" si="10"/>
        <v/>
      </c>
      <c r="G687" s="154"/>
    </row>
    <row r="688" spans="1:7" ht="14.25" customHeight="1" x14ac:dyDescent="0.35">
      <c r="A688" s="143" t="s">
        <v>2669</v>
      </c>
      <c r="B688" s="144"/>
      <c r="C688" s="145"/>
      <c r="D688" s="146"/>
      <c r="E688" s="147" t="str">
        <f>IF(ISBLANK(D688),"",INDEX(ΑΜΚ,MATCH(D688,Data!$F$2:$F$999,0),1))</f>
        <v/>
      </c>
      <c r="F688" s="146" t="str">
        <f t="shared" si="10"/>
        <v/>
      </c>
      <c r="G688" s="148"/>
    </row>
    <row r="689" spans="1:7" ht="14.25" customHeight="1" x14ac:dyDescent="0.35">
      <c r="A689" s="149" t="s">
        <v>2669</v>
      </c>
      <c r="B689" s="150"/>
      <c r="C689" s="151"/>
      <c r="D689" s="152"/>
      <c r="E689" s="153" t="str">
        <f>IF(ISBLANK(D689),"",INDEX(ΑΜΚ,MATCH(D689,Data!$F$2:$F$999,0),1))</f>
        <v/>
      </c>
      <c r="F689" s="152" t="str">
        <f t="shared" si="10"/>
        <v/>
      </c>
      <c r="G689" s="154"/>
    </row>
    <row r="690" spans="1:7" ht="14.25" customHeight="1" x14ac:dyDescent="0.35">
      <c r="A690" s="143" t="s">
        <v>2669</v>
      </c>
      <c r="B690" s="144"/>
      <c r="C690" s="145"/>
      <c r="D690" s="146"/>
      <c r="E690" s="147" t="str">
        <f>IF(ISBLANK(D690),"",INDEX(ΑΜΚ,MATCH(D690,Data!$F$2:$F$999,0),1))</f>
        <v/>
      </c>
      <c r="F690" s="146" t="str">
        <f t="shared" si="10"/>
        <v/>
      </c>
      <c r="G690" s="148"/>
    </row>
    <row r="691" spans="1:7" ht="14.25" customHeight="1" x14ac:dyDescent="0.35">
      <c r="A691" s="149" t="s">
        <v>2669</v>
      </c>
      <c r="B691" s="150"/>
      <c r="C691" s="151"/>
      <c r="D691" s="152"/>
      <c r="E691" s="153" t="str">
        <f>IF(ISBLANK(D691),"",INDEX(ΑΜΚ,MATCH(D691,Data!$F$2:$F$999,0),1))</f>
        <v/>
      </c>
      <c r="F691" s="152" t="str">
        <f t="shared" si="10"/>
        <v/>
      </c>
      <c r="G691" s="154"/>
    </row>
    <row r="692" spans="1:7" ht="14.25" customHeight="1" x14ac:dyDescent="0.35">
      <c r="A692" s="143" t="s">
        <v>2669</v>
      </c>
      <c r="B692" s="144"/>
      <c r="C692" s="145"/>
      <c r="D692" s="146"/>
      <c r="E692" s="147" t="str">
        <f>IF(ISBLANK(D692),"",INDEX(ΑΜΚ,MATCH(D692,Data!$F$2:$F$999,0),1))</f>
        <v/>
      </c>
      <c r="F692" s="146" t="str">
        <f t="shared" si="10"/>
        <v/>
      </c>
      <c r="G692" s="148"/>
    </row>
    <row r="693" spans="1:7" ht="14.25" customHeight="1" x14ac:dyDescent="0.35">
      <c r="A693" s="149" t="s">
        <v>2669</v>
      </c>
      <c r="B693" s="150"/>
      <c r="C693" s="151"/>
      <c r="D693" s="152"/>
      <c r="E693" s="153" t="str">
        <f>IF(ISBLANK(D693),"",INDEX(ΑΜΚ,MATCH(D693,Data!$F$2:$F$999,0),1))</f>
        <v/>
      </c>
      <c r="F693" s="152" t="str">
        <f t="shared" si="10"/>
        <v/>
      </c>
      <c r="G693" s="154"/>
    </row>
    <row r="694" spans="1:7" ht="14.25" customHeight="1" x14ac:dyDescent="0.35">
      <c r="A694" s="143" t="s">
        <v>2669</v>
      </c>
      <c r="B694" s="144"/>
      <c r="C694" s="145"/>
      <c r="D694" s="146"/>
      <c r="E694" s="147" t="str">
        <f>IF(ISBLANK(D694),"",INDEX(ΑΜΚ,MATCH(D694,Data!$F$2:$F$999,0),1))</f>
        <v/>
      </c>
      <c r="F694" s="146" t="str">
        <f t="shared" si="10"/>
        <v/>
      </c>
      <c r="G694" s="148"/>
    </row>
    <row r="695" spans="1:7" ht="14.25" customHeight="1" x14ac:dyDescent="0.35">
      <c r="A695" s="149" t="s">
        <v>2669</v>
      </c>
      <c r="B695" s="150"/>
      <c r="C695" s="151"/>
      <c r="D695" s="152"/>
      <c r="E695" s="153" t="str">
        <f>IF(ISBLANK(D695),"",INDEX(ΑΜΚ,MATCH(D695,Data!$F$2:$F$999,0),1))</f>
        <v/>
      </c>
      <c r="F695" s="152" t="str">
        <f t="shared" si="10"/>
        <v/>
      </c>
      <c r="G695" s="154"/>
    </row>
    <row r="696" spans="1:7" ht="14.25" customHeight="1" x14ac:dyDescent="0.35">
      <c r="A696" s="143" t="s">
        <v>2669</v>
      </c>
      <c r="B696" s="144"/>
      <c r="C696" s="145"/>
      <c r="D696" s="146"/>
      <c r="E696" s="147" t="str">
        <f>IF(ISBLANK(D696),"",INDEX(ΑΜΚ,MATCH(D696,Data!$F$2:$F$999,0),1))</f>
        <v/>
      </c>
      <c r="F696" s="146" t="str">
        <f t="shared" si="10"/>
        <v/>
      </c>
      <c r="G696" s="148"/>
    </row>
    <row r="697" spans="1:7" ht="14.25" customHeight="1" x14ac:dyDescent="0.35">
      <c r="A697" s="149" t="s">
        <v>2669</v>
      </c>
      <c r="B697" s="150"/>
      <c r="C697" s="151"/>
      <c r="D697" s="152"/>
      <c r="E697" s="153" t="str">
        <f>IF(ISBLANK(D697),"",INDEX(ΑΜΚ,MATCH(D697,Data!$F$2:$F$999,0),1))</f>
        <v/>
      </c>
      <c r="F697" s="152" t="str">
        <f t="shared" si="10"/>
        <v/>
      </c>
      <c r="G697" s="154"/>
    </row>
    <row r="698" spans="1:7" ht="14.25" customHeight="1" x14ac:dyDescent="0.35">
      <c r="A698" s="143" t="s">
        <v>2669</v>
      </c>
      <c r="B698" s="144"/>
      <c r="C698" s="145"/>
      <c r="D698" s="146"/>
      <c r="E698" s="147" t="str">
        <f>IF(ISBLANK(D698),"",INDEX(ΑΜΚ,MATCH(D698,Data!$F$2:$F$999,0),1))</f>
        <v/>
      </c>
      <c r="F698" s="146" t="str">
        <f t="shared" si="10"/>
        <v/>
      </c>
      <c r="G698" s="148"/>
    </row>
    <row r="699" spans="1:7" ht="14.25" customHeight="1" x14ac:dyDescent="0.35">
      <c r="A699" s="149" t="s">
        <v>2669</v>
      </c>
      <c r="B699" s="150"/>
      <c r="C699" s="151"/>
      <c r="D699" s="152"/>
      <c r="E699" s="153" t="str">
        <f>IF(ISBLANK(D699),"",INDEX(ΑΜΚ,MATCH(D699,Data!$F$2:$F$999,0),1))</f>
        <v/>
      </c>
      <c r="F699" s="152" t="str">
        <f t="shared" si="10"/>
        <v/>
      </c>
      <c r="G699" s="154"/>
    </row>
    <row r="700" spans="1:7" ht="14.25" customHeight="1" x14ac:dyDescent="0.35">
      <c r="A700" s="143" t="s">
        <v>2669</v>
      </c>
      <c r="B700" s="144"/>
      <c r="C700" s="145"/>
      <c r="D700" s="146"/>
      <c r="E700" s="147" t="str">
        <f>IF(ISBLANK(D700),"",INDEX(ΑΜΚ,MATCH(D700,Data!$F$2:$F$999,0),1))</f>
        <v/>
      </c>
      <c r="F700" s="146" t="str">
        <f t="shared" si="10"/>
        <v/>
      </c>
      <c r="G700" s="148"/>
    </row>
    <row r="701" spans="1:7" ht="14.25" customHeight="1" x14ac:dyDescent="0.35">
      <c r="A701" s="149" t="s">
        <v>2669</v>
      </c>
      <c r="B701" s="150"/>
      <c r="C701" s="151"/>
      <c r="D701" s="152"/>
      <c r="E701" s="153" t="str">
        <f>IF(ISBLANK(D701),"",INDEX(ΑΜΚ,MATCH(D701,Data!$F$2:$F$999,0),1))</f>
        <v/>
      </c>
      <c r="F701" s="152" t="str">
        <f t="shared" si="10"/>
        <v/>
      </c>
      <c r="G701" s="154"/>
    </row>
    <row r="702" spans="1:7" ht="14.25" customHeight="1" x14ac:dyDescent="0.35">
      <c r="A702" s="143" t="s">
        <v>2669</v>
      </c>
      <c r="B702" s="144"/>
      <c r="C702" s="145"/>
      <c r="D702" s="146"/>
      <c r="E702" s="147" t="str">
        <f>IF(ISBLANK(D702),"",INDEX(ΑΜΚ,MATCH(D702,Data!$F$2:$F$999,0),1))</f>
        <v/>
      </c>
      <c r="F702" s="146" t="str">
        <f t="shared" si="10"/>
        <v/>
      </c>
      <c r="G702" s="148"/>
    </row>
    <row r="703" spans="1:7" ht="14.25" customHeight="1" x14ac:dyDescent="0.35">
      <c r="A703" s="149" t="s">
        <v>2669</v>
      </c>
      <c r="B703" s="150"/>
      <c r="C703" s="151"/>
      <c r="D703" s="152"/>
      <c r="E703" s="153" t="str">
        <f>IF(ISBLANK(D703),"",INDEX(ΑΜΚ,MATCH(D703,Data!$F$2:$F$999,0),1))</f>
        <v/>
      </c>
      <c r="F703" s="152" t="str">
        <f t="shared" si="10"/>
        <v/>
      </c>
      <c r="G703" s="154"/>
    </row>
    <row r="704" spans="1:7" ht="14.25" customHeight="1" x14ac:dyDescent="0.35">
      <c r="A704" s="143" t="s">
        <v>2669</v>
      </c>
      <c r="B704" s="144"/>
      <c r="C704" s="145"/>
      <c r="D704" s="146"/>
      <c r="E704" s="147" t="str">
        <f>IF(ISBLANK(D704),"",INDEX(ΑΜΚ,MATCH(D704,Data!$F$2:$F$999,0),1))</f>
        <v/>
      </c>
      <c r="F704" s="146" t="str">
        <f t="shared" si="10"/>
        <v/>
      </c>
      <c r="G704" s="148"/>
    </row>
    <row r="705" spans="1:7" ht="14.25" customHeight="1" x14ac:dyDescent="0.35">
      <c r="A705" s="149" t="s">
        <v>2669</v>
      </c>
      <c r="B705" s="150"/>
      <c r="C705" s="151"/>
      <c r="D705" s="152"/>
      <c r="E705" s="153" t="str">
        <f>IF(ISBLANK(D705),"",INDEX(ΑΜΚ,MATCH(D705,Data!$F$2:$F$999,0),1))</f>
        <v/>
      </c>
      <c r="F705" s="152" t="str">
        <f t="shared" si="10"/>
        <v/>
      </c>
      <c r="G705" s="154"/>
    </row>
    <row r="706" spans="1:7" ht="14.25" customHeight="1" x14ac:dyDescent="0.35">
      <c r="A706" s="143" t="s">
        <v>2669</v>
      </c>
      <c r="B706" s="144"/>
      <c r="C706" s="145"/>
      <c r="D706" s="146"/>
      <c r="E706" s="147" t="str">
        <f>IF(ISBLANK(D706),"",INDEX(ΑΜΚ,MATCH(D706,Data!$F$2:$F$999,0),1))</f>
        <v/>
      </c>
      <c r="F706" s="146" t="str">
        <f t="shared" ref="F706:F769" si="11">IF(ISBLANK(C706),"",INDEX(ΚΩΔ_ΜΑΘΗΜ_ΑΙΣΘ_Γ3,MATCH(C706,ΜΑΘΗΜ_ΑΙΣΘ_Γ3,0)))</f>
        <v/>
      </c>
      <c r="G706" s="148"/>
    </row>
    <row r="707" spans="1:7" ht="14.25" customHeight="1" x14ac:dyDescent="0.35">
      <c r="A707" s="149" t="s">
        <v>2669</v>
      </c>
      <c r="B707" s="150"/>
      <c r="C707" s="151"/>
      <c r="D707" s="152"/>
      <c r="E707" s="153" t="str">
        <f>IF(ISBLANK(D707),"",INDEX(ΑΜΚ,MATCH(D707,Data!$F$2:$F$999,0),1))</f>
        <v/>
      </c>
      <c r="F707" s="152" t="str">
        <f t="shared" si="11"/>
        <v/>
      </c>
      <c r="G707" s="154"/>
    </row>
    <row r="708" spans="1:7" ht="14.25" customHeight="1" x14ac:dyDescent="0.35">
      <c r="A708" s="143" t="s">
        <v>2669</v>
      </c>
      <c r="B708" s="144"/>
      <c r="C708" s="145"/>
      <c r="D708" s="146"/>
      <c r="E708" s="147" t="str">
        <f>IF(ISBLANK(D708),"",INDEX(ΑΜΚ,MATCH(D708,Data!$F$2:$F$999,0),1))</f>
        <v/>
      </c>
      <c r="F708" s="146" t="str">
        <f t="shared" si="11"/>
        <v/>
      </c>
      <c r="G708" s="148"/>
    </row>
    <row r="709" spans="1:7" ht="14.25" customHeight="1" x14ac:dyDescent="0.35">
      <c r="A709" s="149" t="s">
        <v>2669</v>
      </c>
      <c r="B709" s="150"/>
      <c r="C709" s="151"/>
      <c r="D709" s="152"/>
      <c r="E709" s="153" t="str">
        <f>IF(ISBLANK(D709),"",INDEX(ΑΜΚ,MATCH(D709,Data!$F$2:$F$999,0),1))</f>
        <v/>
      </c>
      <c r="F709" s="152" t="str">
        <f t="shared" si="11"/>
        <v/>
      </c>
      <c r="G709" s="154"/>
    </row>
    <row r="710" spans="1:7" ht="14.25" customHeight="1" x14ac:dyDescent="0.35">
      <c r="A710" s="143" t="s">
        <v>2669</v>
      </c>
      <c r="B710" s="144"/>
      <c r="C710" s="145"/>
      <c r="D710" s="146"/>
      <c r="E710" s="147" t="str">
        <f>IF(ISBLANK(D710),"",INDEX(ΑΜΚ,MATCH(D710,Data!$F$2:$F$999,0),1))</f>
        <v/>
      </c>
      <c r="F710" s="146" t="str">
        <f t="shared" si="11"/>
        <v/>
      </c>
      <c r="G710" s="148"/>
    </row>
    <row r="711" spans="1:7" ht="14.25" customHeight="1" x14ac:dyDescent="0.35">
      <c r="A711" s="149" t="s">
        <v>2669</v>
      </c>
      <c r="B711" s="150"/>
      <c r="C711" s="151"/>
      <c r="D711" s="152"/>
      <c r="E711" s="153" t="str">
        <f>IF(ISBLANK(D711),"",INDEX(ΑΜΚ,MATCH(D711,Data!$F$2:$F$999,0),1))</f>
        <v/>
      </c>
      <c r="F711" s="152" t="str">
        <f t="shared" si="11"/>
        <v/>
      </c>
      <c r="G711" s="154"/>
    </row>
    <row r="712" spans="1:7" ht="14.25" customHeight="1" x14ac:dyDescent="0.35">
      <c r="A712" s="143" t="s">
        <v>2669</v>
      </c>
      <c r="B712" s="144"/>
      <c r="C712" s="145"/>
      <c r="D712" s="146"/>
      <c r="E712" s="147" t="str">
        <f>IF(ISBLANK(D712),"",INDEX(ΑΜΚ,MATCH(D712,Data!$F$2:$F$999,0),1))</f>
        <v/>
      </c>
      <c r="F712" s="146" t="str">
        <f t="shared" si="11"/>
        <v/>
      </c>
      <c r="G712" s="148"/>
    </row>
    <row r="713" spans="1:7" ht="14.25" customHeight="1" x14ac:dyDescent="0.35">
      <c r="A713" s="149" t="s">
        <v>2669</v>
      </c>
      <c r="B713" s="150"/>
      <c r="C713" s="151"/>
      <c r="D713" s="152"/>
      <c r="E713" s="153" t="str">
        <f>IF(ISBLANK(D713),"",INDEX(ΑΜΚ,MATCH(D713,Data!$F$2:$F$999,0),1))</f>
        <v/>
      </c>
      <c r="F713" s="152" t="str">
        <f t="shared" si="11"/>
        <v/>
      </c>
      <c r="G713" s="154"/>
    </row>
    <row r="714" spans="1:7" ht="14.25" customHeight="1" x14ac:dyDescent="0.35">
      <c r="A714" s="143" t="s">
        <v>2669</v>
      </c>
      <c r="B714" s="144"/>
      <c r="C714" s="145"/>
      <c r="D714" s="146"/>
      <c r="E714" s="147" t="str">
        <f>IF(ISBLANK(D714),"",INDEX(ΑΜΚ,MATCH(D714,Data!$F$2:$F$999,0),1))</f>
        <v/>
      </c>
      <c r="F714" s="146" t="str">
        <f t="shared" si="11"/>
        <v/>
      </c>
      <c r="G714" s="148"/>
    </row>
    <row r="715" spans="1:7" ht="14.25" customHeight="1" x14ac:dyDescent="0.35">
      <c r="A715" s="149" t="s">
        <v>2669</v>
      </c>
      <c r="B715" s="150"/>
      <c r="C715" s="151"/>
      <c r="D715" s="152"/>
      <c r="E715" s="153" t="str">
        <f>IF(ISBLANK(D715),"",INDEX(ΑΜΚ,MATCH(D715,Data!$F$2:$F$999,0),1))</f>
        <v/>
      </c>
      <c r="F715" s="152" t="str">
        <f t="shared" si="11"/>
        <v/>
      </c>
      <c r="G715" s="154"/>
    </row>
    <row r="716" spans="1:7" ht="14.25" customHeight="1" x14ac:dyDescent="0.35">
      <c r="A716" s="143" t="s">
        <v>2669</v>
      </c>
      <c r="B716" s="144"/>
      <c r="C716" s="145"/>
      <c r="D716" s="146"/>
      <c r="E716" s="147" t="str">
        <f>IF(ISBLANK(D716),"",INDEX(ΑΜΚ,MATCH(D716,Data!$F$2:$F$999,0),1))</f>
        <v/>
      </c>
      <c r="F716" s="146" t="str">
        <f t="shared" si="11"/>
        <v/>
      </c>
      <c r="G716" s="148"/>
    </row>
    <row r="717" spans="1:7" ht="14.25" customHeight="1" x14ac:dyDescent="0.35">
      <c r="A717" s="149" t="s">
        <v>2669</v>
      </c>
      <c r="B717" s="150"/>
      <c r="C717" s="151"/>
      <c r="D717" s="152"/>
      <c r="E717" s="153" t="str">
        <f>IF(ISBLANK(D717),"",INDEX(ΑΜΚ,MATCH(D717,Data!$F$2:$F$999,0),1))</f>
        <v/>
      </c>
      <c r="F717" s="152" t="str">
        <f t="shared" si="11"/>
        <v/>
      </c>
      <c r="G717" s="154"/>
    </row>
    <row r="718" spans="1:7" ht="14.25" customHeight="1" x14ac:dyDescent="0.35">
      <c r="A718" s="143" t="s">
        <v>2669</v>
      </c>
      <c r="B718" s="144"/>
      <c r="C718" s="145"/>
      <c r="D718" s="146"/>
      <c r="E718" s="147" t="str">
        <f>IF(ISBLANK(D718),"",INDEX(ΑΜΚ,MATCH(D718,Data!$F$2:$F$999,0),1))</f>
        <v/>
      </c>
      <c r="F718" s="146" t="str">
        <f t="shared" si="11"/>
        <v/>
      </c>
      <c r="G718" s="148"/>
    </row>
    <row r="719" spans="1:7" ht="14.25" customHeight="1" x14ac:dyDescent="0.35">
      <c r="A719" s="149" t="s">
        <v>2669</v>
      </c>
      <c r="B719" s="150"/>
      <c r="C719" s="151"/>
      <c r="D719" s="152"/>
      <c r="E719" s="153" t="str">
        <f>IF(ISBLANK(D719),"",INDEX(ΑΜΚ,MATCH(D719,Data!$F$2:$F$999,0),1))</f>
        <v/>
      </c>
      <c r="F719" s="152" t="str">
        <f t="shared" si="11"/>
        <v/>
      </c>
      <c r="G719" s="154"/>
    </row>
    <row r="720" spans="1:7" ht="14.25" customHeight="1" x14ac:dyDescent="0.35">
      <c r="A720" s="143" t="s">
        <v>2669</v>
      </c>
      <c r="B720" s="144"/>
      <c r="C720" s="145"/>
      <c r="D720" s="146"/>
      <c r="E720" s="147" t="str">
        <f>IF(ISBLANK(D720),"",INDEX(ΑΜΚ,MATCH(D720,Data!$F$2:$F$999,0),1))</f>
        <v/>
      </c>
      <c r="F720" s="146" t="str">
        <f t="shared" si="11"/>
        <v/>
      </c>
      <c r="G720" s="148"/>
    </row>
    <row r="721" spans="1:7" ht="14.25" customHeight="1" x14ac:dyDescent="0.35">
      <c r="A721" s="149" t="s">
        <v>2669</v>
      </c>
      <c r="B721" s="150"/>
      <c r="C721" s="151"/>
      <c r="D721" s="152"/>
      <c r="E721" s="153" t="str">
        <f>IF(ISBLANK(D721),"",INDEX(ΑΜΚ,MATCH(D721,Data!$F$2:$F$999,0),1))</f>
        <v/>
      </c>
      <c r="F721" s="152" t="str">
        <f t="shared" si="11"/>
        <v/>
      </c>
      <c r="G721" s="154"/>
    </row>
    <row r="722" spans="1:7" ht="14.25" customHeight="1" x14ac:dyDescent="0.35">
      <c r="A722" s="143" t="s">
        <v>2669</v>
      </c>
      <c r="B722" s="144"/>
      <c r="C722" s="145"/>
      <c r="D722" s="146"/>
      <c r="E722" s="147" t="str">
        <f>IF(ISBLANK(D722),"",INDEX(ΑΜΚ,MATCH(D722,Data!$F$2:$F$999,0),1))</f>
        <v/>
      </c>
      <c r="F722" s="146" t="str">
        <f t="shared" si="11"/>
        <v/>
      </c>
      <c r="G722" s="148"/>
    </row>
    <row r="723" spans="1:7" ht="14.25" customHeight="1" x14ac:dyDescent="0.35">
      <c r="A723" s="149" t="s">
        <v>2669</v>
      </c>
      <c r="B723" s="150"/>
      <c r="C723" s="151"/>
      <c r="D723" s="152"/>
      <c r="E723" s="153" t="str">
        <f>IF(ISBLANK(D723),"",INDEX(ΑΜΚ,MATCH(D723,Data!$F$2:$F$999,0),1))</f>
        <v/>
      </c>
      <c r="F723" s="152" t="str">
        <f t="shared" si="11"/>
        <v/>
      </c>
      <c r="G723" s="154"/>
    </row>
    <row r="724" spans="1:7" ht="14.25" customHeight="1" x14ac:dyDescent="0.35">
      <c r="A724" s="143" t="s">
        <v>2669</v>
      </c>
      <c r="B724" s="144"/>
      <c r="C724" s="145"/>
      <c r="D724" s="146"/>
      <c r="E724" s="147" t="str">
        <f>IF(ISBLANK(D724),"",INDEX(ΑΜΚ,MATCH(D724,Data!$F$2:$F$999,0),1))</f>
        <v/>
      </c>
      <c r="F724" s="146" t="str">
        <f t="shared" si="11"/>
        <v/>
      </c>
      <c r="G724" s="148"/>
    </row>
    <row r="725" spans="1:7" ht="14.25" customHeight="1" x14ac:dyDescent="0.35">
      <c r="A725" s="149" t="s">
        <v>2669</v>
      </c>
      <c r="B725" s="150"/>
      <c r="C725" s="151"/>
      <c r="D725" s="152"/>
      <c r="E725" s="153" t="str">
        <f>IF(ISBLANK(D725),"",INDEX(ΑΜΚ,MATCH(D725,Data!$F$2:$F$999,0),1))</f>
        <v/>
      </c>
      <c r="F725" s="152" t="str">
        <f t="shared" si="11"/>
        <v/>
      </c>
      <c r="G725" s="154"/>
    </row>
    <row r="726" spans="1:7" ht="14.25" customHeight="1" x14ac:dyDescent="0.35">
      <c r="A726" s="143" t="s">
        <v>2669</v>
      </c>
      <c r="B726" s="144"/>
      <c r="C726" s="145"/>
      <c r="D726" s="146"/>
      <c r="E726" s="147" t="str">
        <f>IF(ISBLANK(D726),"",INDEX(ΑΜΚ,MATCH(D726,Data!$F$2:$F$999,0),1))</f>
        <v/>
      </c>
      <c r="F726" s="146" t="str">
        <f t="shared" si="11"/>
        <v/>
      </c>
      <c r="G726" s="148"/>
    </row>
    <row r="727" spans="1:7" ht="14.25" customHeight="1" x14ac:dyDescent="0.35">
      <c r="A727" s="149" t="s">
        <v>2669</v>
      </c>
      <c r="B727" s="150"/>
      <c r="C727" s="151"/>
      <c r="D727" s="152"/>
      <c r="E727" s="153" t="str">
        <f>IF(ISBLANK(D727),"",INDEX(ΑΜΚ,MATCH(D727,Data!$F$2:$F$999,0),1))</f>
        <v/>
      </c>
      <c r="F727" s="152" t="str">
        <f t="shared" si="11"/>
        <v/>
      </c>
      <c r="G727" s="154"/>
    </row>
    <row r="728" spans="1:7" ht="14.25" customHeight="1" x14ac:dyDescent="0.35">
      <c r="A728" s="143" t="s">
        <v>2669</v>
      </c>
      <c r="B728" s="144"/>
      <c r="C728" s="145"/>
      <c r="D728" s="146"/>
      <c r="E728" s="147" t="str">
        <f>IF(ISBLANK(D728),"",INDEX(ΑΜΚ,MATCH(D728,Data!$F$2:$F$999,0),1))</f>
        <v/>
      </c>
      <c r="F728" s="146" t="str">
        <f t="shared" si="11"/>
        <v/>
      </c>
      <c r="G728" s="148"/>
    </row>
    <row r="729" spans="1:7" ht="14.25" customHeight="1" x14ac:dyDescent="0.35">
      <c r="A729" s="149" t="s">
        <v>2669</v>
      </c>
      <c r="B729" s="150"/>
      <c r="C729" s="151"/>
      <c r="D729" s="152"/>
      <c r="E729" s="153" t="str">
        <f>IF(ISBLANK(D729),"",INDEX(ΑΜΚ,MATCH(D729,Data!$F$2:$F$999,0),1))</f>
        <v/>
      </c>
      <c r="F729" s="152" t="str">
        <f t="shared" si="11"/>
        <v/>
      </c>
      <c r="G729" s="154"/>
    </row>
    <row r="730" spans="1:7" ht="14.25" customHeight="1" x14ac:dyDescent="0.35">
      <c r="A730" s="143" t="s">
        <v>2669</v>
      </c>
      <c r="B730" s="144"/>
      <c r="C730" s="145"/>
      <c r="D730" s="146"/>
      <c r="E730" s="147" t="str">
        <f>IF(ISBLANK(D730),"",INDEX(ΑΜΚ,MATCH(D730,Data!$F$2:$F$999,0),1))</f>
        <v/>
      </c>
      <c r="F730" s="146" t="str">
        <f t="shared" si="11"/>
        <v/>
      </c>
      <c r="G730" s="148"/>
    </row>
    <row r="731" spans="1:7" ht="14.25" customHeight="1" x14ac:dyDescent="0.35">
      <c r="A731" s="149" t="s">
        <v>2669</v>
      </c>
      <c r="B731" s="150"/>
      <c r="C731" s="151"/>
      <c r="D731" s="152"/>
      <c r="E731" s="153" t="str">
        <f>IF(ISBLANK(D731),"",INDEX(ΑΜΚ,MATCH(D731,Data!$F$2:$F$999,0),1))</f>
        <v/>
      </c>
      <c r="F731" s="152" t="str">
        <f t="shared" si="11"/>
        <v/>
      </c>
      <c r="G731" s="154"/>
    </row>
    <row r="732" spans="1:7" ht="14.25" customHeight="1" x14ac:dyDescent="0.35">
      <c r="A732" s="143" t="s">
        <v>2669</v>
      </c>
      <c r="B732" s="144"/>
      <c r="C732" s="145"/>
      <c r="D732" s="146"/>
      <c r="E732" s="147" t="str">
        <f>IF(ISBLANK(D732),"",INDEX(ΑΜΚ,MATCH(D732,Data!$F$2:$F$999,0),1))</f>
        <v/>
      </c>
      <c r="F732" s="146" t="str">
        <f t="shared" si="11"/>
        <v/>
      </c>
      <c r="G732" s="148"/>
    </row>
    <row r="733" spans="1:7" ht="14.25" customHeight="1" x14ac:dyDescent="0.35">
      <c r="A733" s="149" t="s">
        <v>2669</v>
      </c>
      <c r="B733" s="150"/>
      <c r="C733" s="151"/>
      <c r="D733" s="152"/>
      <c r="E733" s="153" t="str">
        <f>IF(ISBLANK(D733),"",INDEX(ΑΜΚ,MATCH(D733,Data!$F$2:$F$999,0),1))</f>
        <v/>
      </c>
      <c r="F733" s="152" t="str">
        <f t="shared" si="11"/>
        <v/>
      </c>
      <c r="G733" s="154"/>
    </row>
    <row r="734" spans="1:7" ht="14.25" customHeight="1" x14ac:dyDescent="0.35">
      <c r="A734" s="143" t="s">
        <v>2669</v>
      </c>
      <c r="B734" s="144"/>
      <c r="C734" s="145"/>
      <c r="D734" s="146"/>
      <c r="E734" s="147" t="str">
        <f>IF(ISBLANK(D734),"",INDEX(ΑΜΚ,MATCH(D734,Data!$F$2:$F$999,0),1))</f>
        <v/>
      </c>
      <c r="F734" s="146" t="str">
        <f t="shared" si="11"/>
        <v/>
      </c>
      <c r="G734" s="148"/>
    </row>
    <row r="735" spans="1:7" ht="14.25" customHeight="1" x14ac:dyDescent="0.35">
      <c r="A735" s="149" t="s">
        <v>2669</v>
      </c>
      <c r="B735" s="150"/>
      <c r="C735" s="151"/>
      <c r="D735" s="152"/>
      <c r="E735" s="153" t="str">
        <f>IF(ISBLANK(D735),"",INDEX(ΑΜΚ,MATCH(D735,Data!$F$2:$F$999,0),1))</f>
        <v/>
      </c>
      <c r="F735" s="152" t="str">
        <f t="shared" si="11"/>
        <v/>
      </c>
      <c r="G735" s="154"/>
    </row>
    <row r="736" spans="1:7" ht="14.25" customHeight="1" x14ac:dyDescent="0.35">
      <c r="A736" s="143" t="s">
        <v>2669</v>
      </c>
      <c r="B736" s="144"/>
      <c r="C736" s="145"/>
      <c r="D736" s="146"/>
      <c r="E736" s="147" t="str">
        <f>IF(ISBLANK(D736),"",INDEX(ΑΜΚ,MATCH(D736,Data!$F$2:$F$999,0),1))</f>
        <v/>
      </c>
      <c r="F736" s="146" t="str">
        <f t="shared" si="11"/>
        <v/>
      </c>
      <c r="G736" s="148"/>
    </row>
    <row r="737" spans="1:7" ht="14.25" customHeight="1" x14ac:dyDescent="0.35">
      <c r="A737" s="149" t="s">
        <v>2669</v>
      </c>
      <c r="B737" s="150"/>
      <c r="C737" s="151"/>
      <c r="D737" s="152"/>
      <c r="E737" s="153" t="str">
        <f>IF(ISBLANK(D737),"",INDEX(ΑΜΚ,MATCH(D737,Data!$F$2:$F$999,0),1))</f>
        <v/>
      </c>
      <c r="F737" s="152" t="str">
        <f t="shared" si="11"/>
        <v/>
      </c>
      <c r="G737" s="154"/>
    </row>
    <row r="738" spans="1:7" ht="14.25" customHeight="1" x14ac:dyDescent="0.35">
      <c r="A738" s="143" t="s">
        <v>2669</v>
      </c>
      <c r="B738" s="144"/>
      <c r="C738" s="145"/>
      <c r="D738" s="146"/>
      <c r="E738" s="147" t="str">
        <f>IF(ISBLANK(D738),"",INDEX(ΑΜΚ,MATCH(D738,Data!$F$2:$F$999,0),1))</f>
        <v/>
      </c>
      <c r="F738" s="146" t="str">
        <f t="shared" si="11"/>
        <v/>
      </c>
      <c r="G738" s="148"/>
    </row>
    <row r="739" spans="1:7" ht="14.25" customHeight="1" x14ac:dyDescent="0.35">
      <c r="A739" s="149" t="s">
        <v>2669</v>
      </c>
      <c r="B739" s="150"/>
      <c r="C739" s="151"/>
      <c r="D739" s="152"/>
      <c r="E739" s="153" t="str">
        <f>IF(ISBLANK(D739),"",INDEX(ΑΜΚ,MATCH(D739,Data!$F$2:$F$999,0),1))</f>
        <v/>
      </c>
      <c r="F739" s="152" t="str">
        <f t="shared" si="11"/>
        <v/>
      </c>
      <c r="G739" s="154"/>
    </row>
    <row r="740" spans="1:7" ht="14.25" customHeight="1" x14ac:dyDescent="0.35">
      <c r="A740" s="143" t="s">
        <v>2669</v>
      </c>
      <c r="B740" s="144"/>
      <c r="C740" s="145"/>
      <c r="D740" s="146"/>
      <c r="E740" s="147" t="str">
        <f>IF(ISBLANK(D740),"",INDEX(ΑΜΚ,MATCH(D740,Data!$F$2:$F$999,0),1))</f>
        <v/>
      </c>
      <c r="F740" s="146" t="str">
        <f t="shared" si="11"/>
        <v/>
      </c>
      <c r="G740" s="148"/>
    </row>
    <row r="741" spans="1:7" ht="14.25" customHeight="1" x14ac:dyDescent="0.35">
      <c r="A741" s="149" t="s">
        <v>2669</v>
      </c>
      <c r="B741" s="150"/>
      <c r="C741" s="151"/>
      <c r="D741" s="152"/>
      <c r="E741" s="153" t="str">
        <f>IF(ISBLANK(D741),"",INDEX(ΑΜΚ,MATCH(D741,Data!$F$2:$F$999,0),1))</f>
        <v/>
      </c>
      <c r="F741" s="152" t="str">
        <f t="shared" si="11"/>
        <v/>
      </c>
      <c r="G741" s="154"/>
    </row>
    <row r="742" spans="1:7" ht="14.25" customHeight="1" x14ac:dyDescent="0.35">
      <c r="A742" s="143" t="s">
        <v>2669</v>
      </c>
      <c r="B742" s="144"/>
      <c r="C742" s="145"/>
      <c r="D742" s="146"/>
      <c r="E742" s="147" t="str">
        <f>IF(ISBLANK(D742),"",INDEX(ΑΜΚ,MATCH(D742,Data!$F$2:$F$999,0),1))</f>
        <v/>
      </c>
      <c r="F742" s="146" t="str">
        <f t="shared" si="11"/>
        <v/>
      </c>
      <c r="G742" s="148"/>
    </row>
    <row r="743" spans="1:7" ht="14.25" customHeight="1" x14ac:dyDescent="0.35">
      <c r="A743" s="149" t="s">
        <v>2669</v>
      </c>
      <c r="B743" s="150"/>
      <c r="C743" s="151"/>
      <c r="D743" s="152"/>
      <c r="E743" s="153" t="str">
        <f>IF(ISBLANK(D743),"",INDEX(ΑΜΚ,MATCH(D743,Data!$F$2:$F$999,0),1))</f>
        <v/>
      </c>
      <c r="F743" s="152" t="str">
        <f t="shared" si="11"/>
        <v/>
      </c>
      <c r="G743" s="154"/>
    </row>
    <row r="744" spans="1:7" ht="14.25" customHeight="1" x14ac:dyDescent="0.35">
      <c r="A744" s="143" t="s">
        <v>2669</v>
      </c>
      <c r="B744" s="144"/>
      <c r="C744" s="145"/>
      <c r="D744" s="146"/>
      <c r="E744" s="147" t="str">
        <f>IF(ISBLANK(D744),"",INDEX(ΑΜΚ,MATCH(D744,Data!$F$2:$F$999,0),1))</f>
        <v/>
      </c>
      <c r="F744" s="146" t="str">
        <f t="shared" si="11"/>
        <v/>
      </c>
      <c r="G744" s="148"/>
    </row>
    <row r="745" spans="1:7" ht="14.25" customHeight="1" x14ac:dyDescent="0.35">
      <c r="A745" s="149" t="s">
        <v>2669</v>
      </c>
      <c r="B745" s="150"/>
      <c r="C745" s="151"/>
      <c r="D745" s="152"/>
      <c r="E745" s="153" t="str">
        <f>IF(ISBLANK(D745),"",INDEX(ΑΜΚ,MATCH(D745,Data!$F$2:$F$999,0),1))</f>
        <v/>
      </c>
      <c r="F745" s="152" t="str">
        <f t="shared" si="11"/>
        <v/>
      </c>
      <c r="G745" s="154"/>
    </row>
    <row r="746" spans="1:7" ht="14.25" customHeight="1" x14ac:dyDescent="0.35">
      <c r="A746" s="143" t="s">
        <v>2669</v>
      </c>
      <c r="B746" s="144"/>
      <c r="C746" s="145"/>
      <c r="D746" s="146"/>
      <c r="E746" s="147" t="str">
        <f>IF(ISBLANK(D746),"",INDEX(ΑΜΚ,MATCH(D746,Data!$F$2:$F$999,0),1))</f>
        <v/>
      </c>
      <c r="F746" s="146" t="str">
        <f t="shared" si="11"/>
        <v/>
      </c>
      <c r="G746" s="148"/>
    </row>
    <row r="747" spans="1:7" ht="14.25" customHeight="1" x14ac:dyDescent="0.35">
      <c r="A747" s="149" t="s">
        <v>2669</v>
      </c>
      <c r="B747" s="150"/>
      <c r="C747" s="151"/>
      <c r="D747" s="152"/>
      <c r="E747" s="153" t="str">
        <f>IF(ISBLANK(D747),"",INDEX(ΑΜΚ,MATCH(D747,Data!$F$2:$F$999,0),1))</f>
        <v/>
      </c>
      <c r="F747" s="152" t="str">
        <f t="shared" si="11"/>
        <v/>
      </c>
      <c r="G747" s="154"/>
    </row>
    <row r="748" spans="1:7" ht="14.25" customHeight="1" x14ac:dyDescent="0.35">
      <c r="A748" s="143" t="s">
        <v>2669</v>
      </c>
      <c r="B748" s="144"/>
      <c r="C748" s="145"/>
      <c r="D748" s="146"/>
      <c r="E748" s="147" t="str">
        <f>IF(ISBLANK(D748),"",INDEX(ΑΜΚ,MATCH(D748,Data!$F$2:$F$999,0),1))</f>
        <v/>
      </c>
      <c r="F748" s="146" t="str">
        <f t="shared" si="11"/>
        <v/>
      </c>
      <c r="G748" s="148"/>
    </row>
    <row r="749" spans="1:7" ht="14.25" customHeight="1" x14ac:dyDescent="0.35">
      <c r="A749" s="149" t="s">
        <v>2669</v>
      </c>
      <c r="B749" s="150"/>
      <c r="C749" s="151"/>
      <c r="D749" s="152"/>
      <c r="E749" s="153" t="str">
        <f>IF(ISBLANK(D749),"",INDEX(ΑΜΚ,MATCH(D749,Data!$F$2:$F$999,0),1))</f>
        <v/>
      </c>
      <c r="F749" s="152" t="str">
        <f t="shared" si="11"/>
        <v/>
      </c>
      <c r="G749" s="154"/>
    </row>
    <row r="750" spans="1:7" ht="14.25" customHeight="1" x14ac:dyDescent="0.35">
      <c r="A750" s="143" t="s">
        <v>2669</v>
      </c>
      <c r="B750" s="144"/>
      <c r="C750" s="145"/>
      <c r="D750" s="146"/>
      <c r="E750" s="147" t="str">
        <f>IF(ISBLANK(D750),"",INDEX(ΑΜΚ,MATCH(D750,Data!$F$2:$F$999,0),1))</f>
        <v/>
      </c>
      <c r="F750" s="146" t="str">
        <f t="shared" si="11"/>
        <v/>
      </c>
      <c r="G750" s="148"/>
    </row>
    <row r="751" spans="1:7" ht="14.25" customHeight="1" x14ac:dyDescent="0.35">
      <c r="A751" s="149" t="s">
        <v>2669</v>
      </c>
      <c r="B751" s="150"/>
      <c r="C751" s="151"/>
      <c r="D751" s="152"/>
      <c r="E751" s="153" t="str">
        <f>IF(ISBLANK(D751),"",INDEX(ΑΜΚ,MATCH(D751,Data!$F$2:$F$999,0),1))</f>
        <v/>
      </c>
      <c r="F751" s="152" t="str">
        <f t="shared" si="11"/>
        <v/>
      </c>
      <c r="G751" s="154"/>
    </row>
    <row r="752" spans="1:7" ht="14.25" customHeight="1" x14ac:dyDescent="0.35">
      <c r="A752" s="143" t="s">
        <v>2669</v>
      </c>
      <c r="B752" s="144"/>
      <c r="C752" s="145"/>
      <c r="D752" s="146"/>
      <c r="E752" s="147" t="str">
        <f>IF(ISBLANK(D752),"",INDEX(ΑΜΚ,MATCH(D752,Data!$F$2:$F$999,0),1))</f>
        <v/>
      </c>
      <c r="F752" s="146" t="str">
        <f t="shared" si="11"/>
        <v/>
      </c>
      <c r="G752" s="148"/>
    </row>
    <row r="753" spans="1:7" ht="14.25" customHeight="1" x14ac:dyDescent="0.35">
      <c r="A753" s="149" t="s">
        <v>2669</v>
      </c>
      <c r="B753" s="150"/>
      <c r="C753" s="151"/>
      <c r="D753" s="152"/>
      <c r="E753" s="153" t="str">
        <f>IF(ISBLANK(D753),"",INDEX(ΑΜΚ,MATCH(D753,Data!$F$2:$F$999,0),1))</f>
        <v/>
      </c>
      <c r="F753" s="152" t="str">
        <f t="shared" si="11"/>
        <v/>
      </c>
      <c r="G753" s="154"/>
    </row>
    <row r="754" spans="1:7" ht="14.25" customHeight="1" x14ac:dyDescent="0.35">
      <c r="A754" s="143" t="s">
        <v>2669</v>
      </c>
      <c r="B754" s="144"/>
      <c r="C754" s="145"/>
      <c r="D754" s="146"/>
      <c r="E754" s="147" t="str">
        <f>IF(ISBLANK(D754),"",INDEX(ΑΜΚ,MATCH(D754,Data!$F$2:$F$999,0),1))</f>
        <v/>
      </c>
      <c r="F754" s="146" t="str">
        <f t="shared" si="11"/>
        <v/>
      </c>
      <c r="G754" s="148"/>
    </row>
    <row r="755" spans="1:7" ht="14.25" customHeight="1" x14ac:dyDescent="0.35">
      <c r="A755" s="149" t="s">
        <v>2669</v>
      </c>
      <c r="B755" s="150"/>
      <c r="C755" s="151"/>
      <c r="D755" s="152"/>
      <c r="E755" s="153" t="str">
        <f>IF(ISBLANK(D755),"",INDEX(ΑΜΚ,MATCH(D755,Data!$F$2:$F$999,0),1))</f>
        <v/>
      </c>
      <c r="F755" s="152" t="str">
        <f t="shared" si="11"/>
        <v/>
      </c>
      <c r="G755" s="154"/>
    </row>
    <row r="756" spans="1:7" ht="14.25" customHeight="1" x14ac:dyDescent="0.35">
      <c r="A756" s="143" t="s">
        <v>2669</v>
      </c>
      <c r="B756" s="144"/>
      <c r="C756" s="145"/>
      <c r="D756" s="146"/>
      <c r="E756" s="147" t="str">
        <f>IF(ISBLANK(D756),"",INDEX(ΑΜΚ,MATCH(D756,Data!$F$2:$F$999,0),1))</f>
        <v/>
      </c>
      <c r="F756" s="146" t="str">
        <f t="shared" si="11"/>
        <v/>
      </c>
      <c r="G756" s="148"/>
    </row>
    <row r="757" spans="1:7" ht="14.25" customHeight="1" x14ac:dyDescent="0.35">
      <c r="A757" s="149" t="s">
        <v>2669</v>
      </c>
      <c r="B757" s="150"/>
      <c r="C757" s="151"/>
      <c r="D757" s="152"/>
      <c r="E757" s="153" t="str">
        <f>IF(ISBLANK(D757),"",INDEX(ΑΜΚ,MATCH(D757,Data!$F$2:$F$999,0),1))</f>
        <v/>
      </c>
      <c r="F757" s="152" t="str">
        <f t="shared" si="11"/>
        <v/>
      </c>
      <c r="G757" s="154"/>
    </row>
    <row r="758" spans="1:7" ht="14.25" customHeight="1" x14ac:dyDescent="0.35">
      <c r="A758" s="143" t="s">
        <v>2669</v>
      </c>
      <c r="B758" s="144"/>
      <c r="C758" s="145"/>
      <c r="D758" s="146"/>
      <c r="E758" s="147" t="str">
        <f>IF(ISBLANK(D758),"",INDEX(ΑΜΚ,MATCH(D758,Data!$F$2:$F$999,0),1))</f>
        <v/>
      </c>
      <c r="F758" s="146" t="str">
        <f t="shared" si="11"/>
        <v/>
      </c>
      <c r="G758" s="148"/>
    </row>
    <row r="759" spans="1:7" ht="14.25" customHeight="1" x14ac:dyDescent="0.35">
      <c r="A759" s="149" t="s">
        <v>2669</v>
      </c>
      <c r="B759" s="150"/>
      <c r="C759" s="151"/>
      <c r="D759" s="152"/>
      <c r="E759" s="153" t="str">
        <f>IF(ISBLANK(D759),"",INDEX(ΑΜΚ,MATCH(D759,Data!$F$2:$F$999,0),1))</f>
        <v/>
      </c>
      <c r="F759" s="152" t="str">
        <f t="shared" si="11"/>
        <v/>
      </c>
      <c r="G759" s="154"/>
    </row>
    <row r="760" spans="1:7" ht="14.25" customHeight="1" x14ac:dyDescent="0.35">
      <c r="A760" s="143" t="s">
        <v>2669</v>
      </c>
      <c r="B760" s="144"/>
      <c r="C760" s="145"/>
      <c r="D760" s="146"/>
      <c r="E760" s="147" t="str">
        <f>IF(ISBLANK(D760),"",INDEX(ΑΜΚ,MATCH(D760,Data!$F$2:$F$999,0),1))</f>
        <v/>
      </c>
      <c r="F760" s="146" t="str">
        <f t="shared" si="11"/>
        <v/>
      </c>
      <c r="G760" s="148"/>
    </row>
    <row r="761" spans="1:7" ht="14.25" customHeight="1" x14ac:dyDescent="0.35">
      <c r="A761" s="149" t="s">
        <v>2669</v>
      </c>
      <c r="B761" s="150"/>
      <c r="C761" s="151"/>
      <c r="D761" s="152"/>
      <c r="E761" s="153" t="str">
        <f>IF(ISBLANK(D761),"",INDEX(ΑΜΚ,MATCH(D761,Data!$F$2:$F$999,0),1))</f>
        <v/>
      </c>
      <c r="F761" s="152" t="str">
        <f t="shared" si="11"/>
        <v/>
      </c>
      <c r="G761" s="154"/>
    </row>
    <row r="762" spans="1:7" ht="14.25" customHeight="1" x14ac:dyDescent="0.35">
      <c r="A762" s="143" t="s">
        <v>2669</v>
      </c>
      <c r="B762" s="144"/>
      <c r="C762" s="145"/>
      <c r="D762" s="146"/>
      <c r="E762" s="147" t="str">
        <f>IF(ISBLANK(D762),"",INDEX(ΑΜΚ,MATCH(D762,Data!$F$2:$F$999,0),1))</f>
        <v/>
      </c>
      <c r="F762" s="146" t="str">
        <f t="shared" si="11"/>
        <v/>
      </c>
      <c r="G762" s="148"/>
    </row>
    <row r="763" spans="1:7" ht="14.25" customHeight="1" x14ac:dyDescent="0.35">
      <c r="A763" s="149" t="s">
        <v>2669</v>
      </c>
      <c r="B763" s="150"/>
      <c r="C763" s="151"/>
      <c r="D763" s="152"/>
      <c r="E763" s="153" t="str">
        <f>IF(ISBLANK(D763),"",INDEX(ΑΜΚ,MATCH(D763,Data!$F$2:$F$999,0),1))</f>
        <v/>
      </c>
      <c r="F763" s="152" t="str">
        <f t="shared" si="11"/>
        <v/>
      </c>
      <c r="G763" s="154"/>
    </row>
    <row r="764" spans="1:7" ht="14.25" customHeight="1" x14ac:dyDescent="0.35">
      <c r="A764" s="143" t="s">
        <v>2669</v>
      </c>
      <c r="B764" s="144"/>
      <c r="C764" s="145"/>
      <c r="D764" s="146"/>
      <c r="E764" s="147" t="str">
        <f>IF(ISBLANK(D764),"",INDEX(ΑΜΚ,MATCH(D764,Data!$F$2:$F$999,0),1))</f>
        <v/>
      </c>
      <c r="F764" s="146" t="str">
        <f t="shared" si="11"/>
        <v/>
      </c>
      <c r="G764" s="148"/>
    </row>
    <row r="765" spans="1:7" ht="14.25" customHeight="1" x14ac:dyDescent="0.35">
      <c r="A765" s="149" t="s">
        <v>2669</v>
      </c>
      <c r="B765" s="150"/>
      <c r="C765" s="151"/>
      <c r="D765" s="152"/>
      <c r="E765" s="153" t="str">
        <f>IF(ISBLANK(D765),"",INDEX(ΑΜΚ,MATCH(D765,Data!$F$2:$F$999,0),1))</f>
        <v/>
      </c>
      <c r="F765" s="152" t="str">
        <f t="shared" si="11"/>
        <v/>
      </c>
      <c r="G765" s="154"/>
    </row>
    <row r="766" spans="1:7" ht="14.25" customHeight="1" x14ac:dyDescent="0.35">
      <c r="A766" s="143" t="s">
        <v>2669</v>
      </c>
      <c r="B766" s="144"/>
      <c r="C766" s="145"/>
      <c r="D766" s="146"/>
      <c r="E766" s="147" t="str">
        <f>IF(ISBLANK(D766),"",INDEX(ΑΜΚ,MATCH(D766,Data!$F$2:$F$999,0),1))</f>
        <v/>
      </c>
      <c r="F766" s="146" t="str">
        <f t="shared" si="11"/>
        <v/>
      </c>
      <c r="G766" s="148"/>
    </row>
    <row r="767" spans="1:7" ht="14.25" customHeight="1" x14ac:dyDescent="0.35">
      <c r="A767" s="149" t="s">
        <v>2669</v>
      </c>
      <c r="B767" s="150"/>
      <c r="C767" s="151"/>
      <c r="D767" s="152"/>
      <c r="E767" s="153" t="str">
        <f>IF(ISBLANK(D767),"",INDEX(ΑΜΚ,MATCH(D767,Data!$F$2:$F$999,0),1))</f>
        <v/>
      </c>
      <c r="F767" s="152" t="str">
        <f t="shared" si="11"/>
        <v/>
      </c>
      <c r="G767" s="154"/>
    </row>
    <row r="768" spans="1:7" ht="14.25" customHeight="1" x14ac:dyDescent="0.35">
      <c r="A768" s="143" t="s">
        <v>2669</v>
      </c>
      <c r="B768" s="144"/>
      <c r="C768" s="145"/>
      <c r="D768" s="146"/>
      <c r="E768" s="147" t="str">
        <f>IF(ISBLANK(D768),"",INDEX(ΑΜΚ,MATCH(D768,Data!$F$2:$F$999,0),1))</f>
        <v/>
      </c>
      <c r="F768" s="146" t="str">
        <f t="shared" si="11"/>
        <v/>
      </c>
      <c r="G768" s="148"/>
    </row>
    <row r="769" spans="1:7" ht="14.25" customHeight="1" x14ac:dyDescent="0.35">
      <c r="A769" s="149" t="s">
        <v>2669</v>
      </c>
      <c r="B769" s="150"/>
      <c r="C769" s="151"/>
      <c r="D769" s="152"/>
      <c r="E769" s="153" t="str">
        <f>IF(ISBLANK(D769),"",INDEX(ΑΜΚ,MATCH(D769,Data!$F$2:$F$999,0),1))</f>
        <v/>
      </c>
      <c r="F769" s="152" t="str">
        <f t="shared" si="11"/>
        <v/>
      </c>
      <c r="G769" s="154"/>
    </row>
    <row r="770" spans="1:7" ht="14.25" customHeight="1" x14ac:dyDescent="0.35">
      <c r="A770" s="143" t="s">
        <v>2669</v>
      </c>
      <c r="B770" s="144"/>
      <c r="C770" s="145"/>
      <c r="D770" s="146"/>
      <c r="E770" s="147" t="str">
        <f>IF(ISBLANK(D770),"",INDEX(ΑΜΚ,MATCH(D770,Data!$F$2:$F$999,0),1))</f>
        <v/>
      </c>
      <c r="F770" s="146" t="str">
        <f t="shared" ref="F770:F833" si="12">IF(ISBLANK(C770),"",INDEX(ΚΩΔ_ΜΑΘΗΜ_ΑΙΣΘ_Γ3,MATCH(C770,ΜΑΘΗΜ_ΑΙΣΘ_Γ3,0)))</f>
        <v/>
      </c>
      <c r="G770" s="148"/>
    </row>
    <row r="771" spans="1:7" ht="14.25" customHeight="1" x14ac:dyDescent="0.35">
      <c r="A771" s="149" t="s">
        <v>2669</v>
      </c>
      <c r="B771" s="150"/>
      <c r="C771" s="151"/>
      <c r="D771" s="152"/>
      <c r="E771" s="153" t="str">
        <f>IF(ISBLANK(D771),"",INDEX(ΑΜΚ,MATCH(D771,Data!$F$2:$F$999,0),1))</f>
        <v/>
      </c>
      <c r="F771" s="152" t="str">
        <f t="shared" si="12"/>
        <v/>
      </c>
      <c r="G771" s="154"/>
    </row>
    <row r="772" spans="1:7" ht="14.25" customHeight="1" x14ac:dyDescent="0.35">
      <c r="A772" s="143" t="s">
        <v>2669</v>
      </c>
      <c r="B772" s="144"/>
      <c r="C772" s="145"/>
      <c r="D772" s="146"/>
      <c r="E772" s="147" t="str">
        <f>IF(ISBLANK(D772),"",INDEX(ΑΜΚ,MATCH(D772,Data!$F$2:$F$999,0),1))</f>
        <v/>
      </c>
      <c r="F772" s="146" t="str">
        <f t="shared" si="12"/>
        <v/>
      </c>
      <c r="G772" s="148"/>
    </row>
    <row r="773" spans="1:7" ht="14.25" customHeight="1" x14ac:dyDescent="0.35">
      <c r="A773" s="149" t="s">
        <v>2669</v>
      </c>
      <c r="B773" s="150"/>
      <c r="C773" s="151"/>
      <c r="D773" s="152"/>
      <c r="E773" s="153" t="str">
        <f>IF(ISBLANK(D773),"",INDEX(ΑΜΚ,MATCH(D773,Data!$F$2:$F$999,0),1))</f>
        <v/>
      </c>
      <c r="F773" s="152" t="str">
        <f t="shared" si="12"/>
        <v/>
      </c>
      <c r="G773" s="154"/>
    </row>
    <row r="774" spans="1:7" ht="14.25" customHeight="1" x14ac:dyDescent="0.35">
      <c r="A774" s="143" t="s">
        <v>2669</v>
      </c>
      <c r="B774" s="144"/>
      <c r="C774" s="145"/>
      <c r="D774" s="146"/>
      <c r="E774" s="147" t="str">
        <f>IF(ISBLANK(D774),"",INDEX(ΑΜΚ,MATCH(D774,Data!$F$2:$F$999,0),1))</f>
        <v/>
      </c>
      <c r="F774" s="146" t="str">
        <f t="shared" si="12"/>
        <v/>
      </c>
      <c r="G774" s="148"/>
    </row>
    <row r="775" spans="1:7" ht="14.25" customHeight="1" x14ac:dyDescent="0.35">
      <c r="A775" s="149" t="s">
        <v>2669</v>
      </c>
      <c r="B775" s="150"/>
      <c r="C775" s="151"/>
      <c r="D775" s="152"/>
      <c r="E775" s="153" t="str">
        <f>IF(ISBLANK(D775),"",INDEX(ΑΜΚ,MATCH(D775,Data!$F$2:$F$999,0),1))</f>
        <v/>
      </c>
      <c r="F775" s="152" t="str">
        <f t="shared" si="12"/>
        <v/>
      </c>
      <c r="G775" s="154"/>
    </row>
    <row r="776" spans="1:7" ht="14.25" customHeight="1" x14ac:dyDescent="0.35">
      <c r="A776" s="143" t="s">
        <v>2669</v>
      </c>
      <c r="B776" s="144"/>
      <c r="C776" s="145"/>
      <c r="D776" s="146"/>
      <c r="E776" s="147" t="str">
        <f>IF(ISBLANK(D776),"",INDEX(ΑΜΚ,MATCH(D776,Data!$F$2:$F$999,0),1))</f>
        <v/>
      </c>
      <c r="F776" s="146" t="str">
        <f t="shared" si="12"/>
        <v/>
      </c>
      <c r="G776" s="148"/>
    </row>
    <row r="777" spans="1:7" ht="14.25" customHeight="1" x14ac:dyDescent="0.35">
      <c r="A777" s="149" t="s">
        <v>2669</v>
      </c>
      <c r="B777" s="150"/>
      <c r="C777" s="151"/>
      <c r="D777" s="152"/>
      <c r="E777" s="153" t="str">
        <f>IF(ISBLANK(D777),"",INDEX(ΑΜΚ,MATCH(D777,Data!$F$2:$F$999,0),1))</f>
        <v/>
      </c>
      <c r="F777" s="152" t="str">
        <f t="shared" si="12"/>
        <v/>
      </c>
      <c r="G777" s="154"/>
    </row>
    <row r="778" spans="1:7" ht="14.25" customHeight="1" x14ac:dyDescent="0.35">
      <c r="A778" s="143" t="s">
        <v>2669</v>
      </c>
      <c r="B778" s="144"/>
      <c r="C778" s="145"/>
      <c r="D778" s="146"/>
      <c r="E778" s="147" t="str">
        <f>IF(ISBLANK(D778),"",INDEX(ΑΜΚ,MATCH(D778,Data!$F$2:$F$999,0),1))</f>
        <v/>
      </c>
      <c r="F778" s="146" t="str">
        <f t="shared" si="12"/>
        <v/>
      </c>
      <c r="G778" s="148"/>
    </row>
    <row r="779" spans="1:7" ht="14.25" customHeight="1" x14ac:dyDescent="0.35">
      <c r="A779" s="149" t="s">
        <v>2669</v>
      </c>
      <c r="B779" s="150"/>
      <c r="C779" s="151"/>
      <c r="D779" s="152"/>
      <c r="E779" s="153" t="str">
        <f>IF(ISBLANK(D779),"",INDEX(ΑΜΚ,MATCH(D779,Data!$F$2:$F$999,0),1))</f>
        <v/>
      </c>
      <c r="F779" s="152" t="str">
        <f t="shared" si="12"/>
        <v/>
      </c>
      <c r="G779" s="154"/>
    </row>
    <row r="780" spans="1:7" ht="14.25" customHeight="1" x14ac:dyDescent="0.35">
      <c r="A780" s="143" t="s">
        <v>2669</v>
      </c>
      <c r="B780" s="144"/>
      <c r="C780" s="145"/>
      <c r="D780" s="146"/>
      <c r="E780" s="147" t="str">
        <f>IF(ISBLANK(D780),"",INDEX(ΑΜΚ,MATCH(D780,Data!$F$2:$F$999,0),1))</f>
        <v/>
      </c>
      <c r="F780" s="146" t="str">
        <f t="shared" si="12"/>
        <v/>
      </c>
      <c r="G780" s="148"/>
    </row>
    <row r="781" spans="1:7" ht="14.25" customHeight="1" x14ac:dyDescent="0.35">
      <c r="A781" s="149" t="s">
        <v>2669</v>
      </c>
      <c r="B781" s="150"/>
      <c r="C781" s="151"/>
      <c r="D781" s="152"/>
      <c r="E781" s="153" t="str">
        <f>IF(ISBLANK(D781),"",INDEX(ΑΜΚ,MATCH(D781,Data!$F$2:$F$999,0),1))</f>
        <v/>
      </c>
      <c r="F781" s="152" t="str">
        <f t="shared" si="12"/>
        <v/>
      </c>
      <c r="G781" s="154"/>
    </row>
    <row r="782" spans="1:7" ht="14.25" customHeight="1" x14ac:dyDescent="0.35">
      <c r="A782" s="143" t="s">
        <v>2669</v>
      </c>
      <c r="B782" s="144"/>
      <c r="C782" s="145"/>
      <c r="D782" s="146"/>
      <c r="E782" s="147" t="str">
        <f>IF(ISBLANK(D782),"",INDEX(ΑΜΚ,MATCH(D782,Data!$F$2:$F$999,0),1))</f>
        <v/>
      </c>
      <c r="F782" s="146" t="str">
        <f t="shared" si="12"/>
        <v/>
      </c>
      <c r="G782" s="148"/>
    </row>
    <row r="783" spans="1:7" ht="14.25" customHeight="1" x14ac:dyDescent="0.35">
      <c r="A783" s="149" t="s">
        <v>2669</v>
      </c>
      <c r="B783" s="150"/>
      <c r="C783" s="151"/>
      <c r="D783" s="152"/>
      <c r="E783" s="153" t="str">
        <f>IF(ISBLANK(D783),"",INDEX(ΑΜΚ,MATCH(D783,Data!$F$2:$F$999,0),1))</f>
        <v/>
      </c>
      <c r="F783" s="152" t="str">
        <f t="shared" si="12"/>
        <v/>
      </c>
      <c r="G783" s="154"/>
    </row>
    <row r="784" spans="1:7" ht="14.25" customHeight="1" x14ac:dyDescent="0.35">
      <c r="A784" s="143" t="s">
        <v>2669</v>
      </c>
      <c r="B784" s="144"/>
      <c r="C784" s="145"/>
      <c r="D784" s="146"/>
      <c r="E784" s="147" t="str">
        <f>IF(ISBLANK(D784),"",INDEX(ΑΜΚ,MATCH(D784,Data!$F$2:$F$999,0),1))</f>
        <v/>
      </c>
      <c r="F784" s="146" t="str">
        <f t="shared" si="12"/>
        <v/>
      </c>
      <c r="G784" s="148"/>
    </row>
    <row r="785" spans="1:7" ht="14.25" customHeight="1" x14ac:dyDescent="0.35">
      <c r="A785" s="149" t="s">
        <v>2669</v>
      </c>
      <c r="B785" s="150"/>
      <c r="C785" s="151"/>
      <c r="D785" s="152"/>
      <c r="E785" s="153" t="str">
        <f>IF(ISBLANK(D785),"",INDEX(ΑΜΚ,MATCH(D785,Data!$F$2:$F$999,0),1))</f>
        <v/>
      </c>
      <c r="F785" s="152" t="str">
        <f t="shared" si="12"/>
        <v/>
      </c>
      <c r="G785" s="154"/>
    </row>
    <row r="786" spans="1:7" ht="14.25" customHeight="1" x14ac:dyDescent="0.35">
      <c r="A786" s="143" t="s">
        <v>2669</v>
      </c>
      <c r="B786" s="144"/>
      <c r="C786" s="145"/>
      <c r="D786" s="146"/>
      <c r="E786" s="147" t="str">
        <f>IF(ISBLANK(D786),"",INDEX(ΑΜΚ,MATCH(D786,Data!$F$2:$F$999,0),1))</f>
        <v/>
      </c>
      <c r="F786" s="146" t="str">
        <f t="shared" si="12"/>
        <v/>
      </c>
      <c r="G786" s="148"/>
    </row>
    <row r="787" spans="1:7" ht="14.25" customHeight="1" x14ac:dyDescent="0.35">
      <c r="A787" s="149" t="s">
        <v>2669</v>
      </c>
      <c r="B787" s="150"/>
      <c r="C787" s="151"/>
      <c r="D787" s="152"/>
      <c r="E787" s="153" t="str">
        <f>IF(ISBLANK(D787),"",INDEX(ΑΜΚ,MATCH(D787,Data!$F$2:$F$999,0),1))</f>
        <v/>
      </c>
      <c r="F787" s="152" t="str">
        <f t="shared" si="12"/>
        <v/>
      </c>
      <c r="G787" s="154"/>
    </row>
    <row r="788" spans="1:7" ht="14.25" customHeight="1" x14ac:dyDescent="0.35">
      <c r="A788" s="143" t="s">
        <v>2669</v>
      </c>
      <c r="B788" s="144"/>
      <c r="C788" s="145"/>
      <c r="D788" s="146"/>
      <c r="E788" s="147" t="str">
        <f>IF(ISBLANK(D788),"",INDEX(ΑΜΚ,MATCH(D788,Data!$F$2:$F$999,0),1))</f>
        <v/>
      </c>
      <c r="F788" s="146" t="str">
        <f t="shared" si="12"/>
        <v/>
      </c>
      <c r="G788" s="148"/>
    </row>
    <row r="789" spans="1:7" ht="14.25" customHeight="1" x14ac:dyDescent="0.35">
      <c r="A789" s="149" t="s">
        <v>2669</v>
      </c>
      <c r="B789" s="150"/>
      <c r="C789" s="151"/>
      <c r="D789" s="152"/>
      <c r="E789" s="153" t="str">
        <f>IF(ISBLANK(D789),"",INDEX(ΑΜΚ,MATCH(D789,Data!$F$2:$F$999,0),1))</f>
        <v/>
      </c>
      <c r="F789" s="152" t="str">
        <f t="shared" si="12"/>
        <v/>
      </c>
      <c r="G789" s="154"/>
    </row>
    <row r="790" spans="1:7" ht="14.25" customHeight="1" x14ac:dyDescent="0.35">
      <c r="A790" s="143" t="s">
        <v>2669</v>
      </c>
      <c r="B790" s="144"/>
      <c r="C790" s="145"/>
      <c r="D790" s="146"/>
      <c r="E790" s="147" t="str">
        <f>IF(ISBLANK(D790),"",INDEX(ΑΜΚ,MATCH(D790,Data!$F$2:$F$999,0),1))</f>
        <v/>
      </c>
      <c r="F790" s="146" t="str">
        <f t="shared" si="12"/>
        <v/>
      </c>
      <c r="G790" s="148"/>
    </row>
    <row r="791" spans="1:7" ht="14.25" customHeight="1" x14ac:dyDescent="0.35">
      <c r="A791" s="149" t="s">
        <v>2669</v>
      </c>
      <c r="B791" s="150"/>
      <c r="C791" s="151"/>
      <c r="D791" s="152"/>
      <c r="E791" s="153" t="str">
        <f>IF(ISBLANK(D791),"",INDEX(ΑΜΚ,MATCH(D791,Data!$F$2:$F$999,0),1))</f>
        <v/>
      </c>
      <c r="F791" s="152" t="str">
        <f t="shared" si="12"/>
        <v/>
      </c>
      <c r="G791" s="154"/>
    </row>
    <row r="792" spans="1:7" ht="14.25" customHeight="1" x14ac:dyDescent="0.35">
      <c r="A792" s="143" t="s">
        <v>2669</v>
      </c>
      <c r="B792" s="144"/>
      <c r="C792" s="145"/>
      <c r="D792" s="146"/>
      <c r="E792" s="147" t="str">
        <f>IF(ISBLANK(D792),"",INDEX(ΑΜΚ,MATCH(D792,Data!$F$2:$F$999,0),1))</f>
        <v/>
      </c>
      <c r="F792" s="146" t="str">
        <f t="shared" si="12"/>
        <v/>
      </c>
      <c r="G792" s="148"/>
    </row>
    <row r="793" spans="1:7" ht="14.25" customHeight="1" x14ac:dyDescent="0.35">
      <c r="A793" s="149" t="s">
        <v>2669</v>
      </c>
      <c r="B793" s="150"/>
      <c r="C793" s="151"/>
      <c r="D793" s="152"/>
      <c r="E793" s="153" t="str">
        <f>IF(ISBLANK(D793),"",INDEX(ΑΜΚ,MATCH(D793,Data!$F$2:$F$999,0),1))</f>
        <v/>
      </c>
      <c r="F793" s="152" t="str">
        <f t="shared" si="12"/>
        <v/>
      </c>
      <c r="G793" s="154"/>
    </row>
    <row r="794" spans="1:7" ht="14.25" customHeight="1" x14ac:dyDescent="0.35">
      <c r="A794" s="143" t="s">
        <v>2669</v>
      </c>
      <c r="B794" s="144"/>
      <c r="C794" s="145"/>
      <c r="D794" s="146"/>
      <c r="E794" s="147" t="str">
        <f>IF(ISBLANK(D794),"",INDEX(ΑΜΚ,MATCH(D794,Data!$F$2:$F$999,0),1))</f>
        <v/>
      </c>
      <c r="F794" s="146" t="str">
        <f t="shared" si="12"/>
        <v/>
      </c>
      <c r="G794" s="148"/>
    </row>
    <row r="795" spans="1:7" ht="14.25" customHeight="1" x14ac:dyDescent="0.35">
      <c r="A795" s="149" t="s">
        <v>2669</v>
      </c>
      <c r="B795" s="150"/>
      <c r="C795" s="151"/>
      <c r="D795" s="152"/>
      <c r="E795" s="153" t="str">
        <f>IF(ISBLANK(D795),"",INDEX(ΑΜΚ,MATCH(D795,Data!$F$2:$F$999,0),1))</f>
        <v/>
      </c>
      <c r="F795" s="152" t="str">
        <f t="shared" si="12"/>
        <v/>
      </c>
      <c r="G795" s="154"/>
    </row>
    <row r="796" spans="1:7" ht="14.25" customHeight="1" x14ac:dyDescent="0.35">
      <c r="A796" s="143" t="s">
        <v>2669</v>
      </c>
      <c r="B796" s="144"/>
      <c r="C796" s="145"/>
      <c r="D796" s="146"/>
      <c r="E796" s="147" t="str">
        <f>IF(ISBLANK(D796),"",INDEX(ΑΜΚ,MATCH(D796,Data!$F$2:$F$999,0),1))</f>
        <v/>
      </c>
      <c r="F796" s="146" t="str">
        <f t="shared" si="12"/>
        <v/>
      </c>
      <c r="G796" s="148"/>
    </row>
    <row r="797" spans="1:7" ht="14.25" customHeight="1" x14ac:dyDescent="0.35">
      <c r="A797" s="149" t="s">
        <v>2669</v>
      </c>
      <c r="B797" s="150"/>
      <c r="C797" s="151"/>
      <c r="D797" s="152"/>
      <c r="E797" s="153" t="str">
        <f>IF(ISBLANK(D797),"",INDEX(ΑΜΚ,MATCH(D797,Data!$F$2:$F$999,0),1))</f>
        <v/>
      </c>
      <c r="F797" s="152" t="str">
        <f t="shared" si="12"/>
        <v/>
      </c>
      <c r="G797" s="154"/>
    </row>
    <row r="798" spans="1:7" ht="14.25" customHeight="1" x14ac:dyDescent="0.35">
      <c r="A798" s="143" t="s">
        <v>2669</v>
      </c>
      <c r="B798" s="144"/>
      <c r="C798" s="145"/>
      <c r="D798" s="146"/>
      <c r="E798" s="147" t="str">
        <f>IF(ISBLANK(D798),"",INDEX(ΑΜΚ,MATCH(D798,Data!$F$2:$F$999,0),1))</f>
        <v/>
      </c>
      <c r="F798" s="146" t="str">
        <f t="shared" si="12"/>
        <v/>
      </c>
      <c r="G798" s="148"/>
    </row>
    <row r="799" spans="1:7" ht="14.25" customHeight="1" x14ac:dyDescent="0.35">
      <c r="A799" s="149" t="s">
        <v>2669</v>
      </c>
      <c r="B799" s="150"/>
      <c r="C799" s="151"/>
      <c r="D799" s="152"/>
      <c r="E799" s="153" t="str">
        <f>IF(ISBLANK(D799),"",INDEX(ΑΜΚ,MATCH(D799,Data!$F$2:$F$999,0),1))</f>
        <v/>
      </c>
      <c r="F799" s="152" t="str">
        <f t="shared" si="12"/>
        <v/>
      </c>
      <c r="G799" s="154"/>
    </row>
    <row r="800" spans="1:7" ht="14.25" customHeight="1" x14ac:dyDescent="0.35">
      <c r="A800" s="143" t="s">
        <v>2669</v>
      </c>
      <c r="B800" s="144"/>
      <c r="C800" s="145"/>
      <c r="D800" s="146"/>
      <c r="E800" s="147" t="str">
        <f>IF(ISBLANK(D800),"",INDEX(ΑΜΚ,MATCH(D800,Data!$F$2:$F$999,0),1))</f>
        <v/>
      </c>
      <c r="F800" s="146" t="str">
        <f t="shared" si="12"/>
        <v/>
      </c>
      <c r="G800" s="148"/>
    </row>
    <row r="801" spans="1:7" ht="14.25" customHeight="1" x14ac:dyDescent="0.35">
      <c r="A801" s="149" t="s">
        <v>2669</v>
      </c>
      <c r="B801" s="150"/>
      <c r="C801" s="151"/>
      <c r="D801" s="152"/>
      <c r="E801" s="153" t="str">
        <f>IF(ISBLANK(D801),"",INDEX(ΑΜΚ,MATCH(D801,Data!$F$2:$F$999,0),1))</f>
        <v/>
      </c>
      <c r="F801" s="152" t="str">
        <f t="shared" si="12"/>
        <v/>
      </c>
      <c r="G801" s="154"/>
    </row>
    <row r="802" spans="1:7" ht="14.25" customHeight="1" x14ac:dyDescent="0.35">
      <c r="A802" s="143" t="s">
        <v>2669</v>
      </c>
      <c r="B802" s="144"/>
      <c r="C802" s="145"/>
      <c r="D802" s="146"/>
      <c r="E802" s="147" t="str">
        <f>IF(ISBLANK(D802),"",INDEX(ΑΜΚ,MATCH(D802,Data!$F$2:$F$999,0),1))</f>
        <v/>
      </c>
      <c r="F802" s="146" t="str">
        <f t="shared" si="12"/>
        <v/>
      </c>
      <c r="G802" s="148"/>
    </row>
    <row r="803" spans="1:7" ht="14.25" customHeight="1" x14ac:dyDescent="0.35">
      <c r="A803" s="149" t="s">
        <v>2669</v>
      </c>
      <c r="B803" s="150"/>
      <c r="C803" s="151"/>
      <c r="D803" s="152"/>
      <c r="E803" s="153" t="str">
        <f>IF(ISBLANK(D803),"",INDEX(ΑΜΚ,MATCH(D803,Data!$F$2:$F$999,0),1))</f>
        <v/>
      </c>
      <c r="F803" s="152" t="str">
        <f t="shared" si="12"/>
        <v/>
      </c>
      <c r="G803" s="154"/>
    </row>
    <row r="804" spans="1:7" ht="14.25" customHeight="1" x14ac:dyDescent="0.35">
      <c r="A804" s="143" t="s">
        <v>2669</v>
      </c>
      <c r="B804" s="144"/>
      <c r="C804" s="145"/>
      <c r="D804" s="146"/>
      <c r="E804" s="147" t="str">
        <f>IF(ISBLANK(D804),"",INDEX(ΑΜΚ,MATCH(D804,Data!$F$2:$F$999,0),1))</f>
        <v/>
      </c>
      <c r="F804" s="146" t="str">
        <f t="shared" si="12"/>
        <v/>
      </c>
      <c r="G804" s="148"/>
    </row>
    <row r="805" spans="1:7" ht="14.25" customHeight="1" x14ac:dyDescent="0.35">
      <c r="A805" s="149" t="s">
        <v>2669</v>
      </c>
      <c r="B805" s="150"/>
      <c r="C805" s="151"/>
      <c r="D805" s="152"/>
      <c r="E805" s="153" t="str">
        <f>IF(ISBLANK(D805),"",INDEX(ΑΜΚ,MATCH(D805,Data!$F$2:$F$999,0),1))</f>
        <v/>
      </c>
      <c r="F805" s="152" t="str">
        <f t="shared" si="12"/>
        <v/>
      </c>
      <c r="G805" s="154"/>
    </row>
    <row r="806" spans="1:7" ht="14.25" customHeight="1" x14ac:dyDescent="0.35">
      <c r="A806" s="143" t="s">
        <v>2669</v>
      </c>
      <c r="B806" s="144"/>
      <c r="C806" s="145"/>
      <c r="D806" s="146"/>
      <c r="E806" s="147" t="str">
        <f>IF(ISBLANK(D806),"",INDEX(ΑΜΚ,MATCH(D806,Data!$F$2:$F$999,0),1))</f>
        <v/>
      </c>
      <c r="F806" s="146" t="str">
        <f t="shared" si="12"/>
        <v/>
      </c>
      <c r="G806" s="148"/>
    </row>
    <row r="807" spans="1:7" ht="14.25" customHeight="1" x14ac:dyDescent="0.35">
      <c r="A807" s="149" t="s">
        <v>2669</v>
      </c>
      <c r="B807" s="150"/>
      <c r="C807" s="151"/>
      <c r="D807" s="152"/>
      <c r="E807" s="153" t="str">
        <f>IF(ISBLANK(D807),"",INDEX(ΑΜΚ,MATCH(D807,Data!$F$2:$F$999,0),1))</f>
        <v/>
      </c>
      <c r="F807" s="152" t="str">
        <f t="shared" si="12"/>
        <v/>
      </c>
      <c r="G807" s="154"/>
    </row>
    <row r="808" spans="1:7" ht="14.25" customHeight="1" x14ac:dyDescent="0.35">
      <c r="A808" s="143" t="s">
        <v>2669</v>
      </c>
      <c r="B808" s="144"/>
      <c r="C808" s="145"/>
      <c r="D808" s="146"/>
      <c r="E808" s="147" t="str">
        <f>IF(ISBLANK(D808),"",INDEX(ΑΜΚ,MATCH(D808,Data!$F$2:$F$999,0),1))</f>
        <v/>
      </c>
      <c r="F808" s="146" t="str">
        <f t="shared" si="12"/>
        <v/>
      </c>
      <c r="G808" s="148"/>
    </row>
    <row r="809" spans="1:7" ht="14.25" customHeight="1" x14ac:dyDescent="0.35">
      <c r="A809" s="149" t="s">
        <v>2669</v>
      </c>
      <c r="B809" s="150"/>
      <c r="C809" s="151"/>
      <c r="D809" s="152"/>
      <c r="E809" s="153" t="str">
        <f>IF(ISBLANK(D809),"",INDEX(ΑΜΚ,MATCH(D809,Data!$F$2:$F$999,0),1))</f>
        <v/>
      </c>
      <c r="F809" s="152" t="str">
        <f t="shared" si="12"/>
        <v/>
      </c>
      <c r="G809" s="154"/>
    </row>
    <row r="810" spans="1:7" ht="14.25" customHeight="1" x14ac:dyDescent="0.35">
      <c r="A810" s="143" t="s">
        <v>2669</v>
      </c>
      <c r="B810" s="144"/>
      <c r="C810" s="145"/>
      <c r="D810" s="146"/>
      <c r="E810" s="147" t="str">
        <f>IF(ISBLANK(D810),"",INDEX(ΑΜΚ,MATCH(D810,Data!$F$2:$F$999,0),1))</f>
        <v/>
      </c>
      <c r="F810" s="146" t="str">
        <f t="shared" si="12"/>
        <v/>
      </c>
      <c r="G810" s="148"/>
    </row>
    <row r="811" spans="1:7" ht="14.25" customHeight="1" x14ac:dyDescent="0.35">
      <c r="A811" s="149" t="s">
        <v>2669</v>
      </c>
      <c r="B811" s="150"/>
      <c r="C811" s="151"/>
      <c r="D811" s="152"/>
      <c r="E811" s="153" t="str">
        <f>IF(ISBLANK(D811),"",INDEX(ΑΜΚ,MATCH(D811,Data!$F$2:$F$999,0),1))</f>
        <v/>
      </c>
      <c r="F811" s="152" t="str">
        <f t="shared" si="12"/>
        <v/>
      </c>
      <c r="G811" s="154"/>
    </row>
    <row r="812" spans="1:7" ht="14.25" customHeight="1" x14ac:dyDescent="0.35">
      <c r="A812" s="143" t="s">
        <v>2669</v>
      </c>
      <c r="B812" s="144"/>
      <c r="C812" s="145"/>
      <c r="D812" s="146"/>
      <c r="E812" s="147" t="str">
        <f>IF(ISBLANK(D812),"",INDEX(ΑΜΚ,MATCH(D812,Data!$F$2:$F$999,0),1))</f>
        <v/>
      </c>
      <c r="F812" s="146" t="str">
        <f t="shared" si="12"/>
        <v/>
      </c>
      <c r="G812" s="148"/>
    </row>
    <row r="813" spans="1:7" ht="14.25" customHeight="1" x14ac:dyDescent="0.35">
      <c r="A813" s="149" t="s">
        <v>2669</v>
      </c>
      <c r="B813" s="150"/>
      <c r="C813" s="151"/>
      <c r="D813" s="152"/>
      <c r="E813" s="153" t="str">
        <f>IF(ISBLANK(D813),"",INDEX(ΑΜΚ,MATCH(D813,Data!$F$2:$F$999,0),1))</f>
        <v/>
      </c>
      <c r="F813" s="152" t="str">
        <f t="shared" si="12"/>
        <v/>
      </c>
      <c r="G813" s="154"/>
    </row>
    <row r="814" spans="1:7" ht="14.25" customHeight="1" x14ac:dyDescent="0.35">
      <c r="A814" s="143" t="s">
        <v>2669</v>
      </c>
      <c r="B814" s="144"/>
      <c r="C814" s="145"/>
      <c r="D814" s="146"/>
      <c r="E814" s="147" t="str">
        <f>IF(ISBLANK(D814),"",INDEX(ΑΜΚ,MATCH(D814,Data!$F$2:$F$999,0),1))</f>
        <v/>
      </c>
      <c r="F814" s="146" t="str">
        <f t="shared" si="12"/>
        <v/>
      </c>
      <c r="G814" s="148"/>
    </row>
    <row r="815" spans="1:7" ht="14.25" customHeight="1" x14ac:dyDescent="0.35">
      <c r="A815" s="149" t="s">
        <v>2669</v>
      </c>
      <c r="B815" s="150"/>
      <c r="C815" s="151"/>
      <c r="D815" s="152"/>
      <c r="E815" s="153" t="str">
        <f>IF(ISBLANK(D815),"",INDEX(ΑΜΚ,MATCH(D815,Data!$F$2:$F$999,0),1))</f>
        <v/>
      </c>
      <c r="F815" s="152" t="str">
        <f t="shared" si="12"/>
        <v/>
      </c>
      <c r="G815" s="154"/>
    </row>
    <row r="816" spans="1:7" ht="14.25" customHeight="1" x14ac:dyDescent="0.35">
      <c r="A816" s="143" t="s">
        <v>2669</v>
      </c>
      <c r="B816" s="144"/>
      <c r="C816" s="145"/>
      <c r="D816" s="146"/>
      <c r="E816" s="147" t="str">
        <f>IF(ISBLANK(D816),"",INDEX(ΑΜΚ,MATCH(D816,Data!$F$2:$F$999,0),1))</f>
        <v/>
      </c>
      <c r="F816" s="146" t="str">
        <f t="shared" si="12"/>
        <v/>
      </c>
      <c r="G816" s="148"/>
    </row>
    <row r="817" spans="1:7" ht="14.25" customHeight="1" x14ac:dyDescent="0.35">
      <c r="A817" s="149" t="s">
        <v>2669</v>
      </c>
      <c r="B817" s="150"/>
      <c r="C817" s="151"/>
      <c r="D817" s="152"/>
      <c r="E817" s="153" t="str">
        <f>IF(ISBLANK(D817),"",INDEX(ΑΜΚ,MATCH(D817,Data!$F$2:$F$999,0),1))</f>
        <v/>
      </c>
      <c r="F817" s="152" t="str">
        <f t="shared" si="12"/>
        <v/>
      </c>
      <c r="G817" s="154"/>
    </row>
    <row r="818" spans="1:7" ht="14.25" customHeight="1" x14ac:dyDescent="0.35">
      <c r="A818" s="143" t="s">
        <v>2669</v>
      </c>
      <c r="B818" s="144"/>
      <c r="C818" s="145"/>
      <c r="D818" s="146"/>
      <c r="E818" s="147" t="str">
        <f>IF(ISBLANK(D818),"",INDEX(ΑΜΚ,MATCH(D818,Data!$F$2:$F$999,0),1))</f>
        <v/>
      </c>
      <c r="F818" s="146" t="str">
        <f t="shared" si="12"/>
        <v/>
      </c>
      <c r="G818" s="148"/>
    </row>
    <row r="819" spans="1:7" ht="14.25" customHeight="1" x14ac:dyDescent="0.35">
      <c r="A819" s="149" t="s">
        <v>2669</v>
      </c>
      <c r="B819" s="150"/>
      <c r="C819" s="151"/>
      <c r="D819" s="152"/>
      <c r="E819" s="153" t="str">
        <f>IF(ISBLANK(D819),"",INDEX(ΑΜΚ,MATCH(D819,Data!$F$2:$F$999,0),1))</f>
        <v/>
      </c>
      <c r="F819" s="152" t="str">
        <f t="shared" si="12"/>
        <v/>
      </c>
      <c r="G819" s="154"/>
    </row>
    <row r="820" spans="1:7" ht="14.25" customHeight="1" x14ac:dyDescent="0.35">
      <c r="A820" s="143" t="s">
        <v>2669</v>
      </c>
      <c r="B820" s="144"/>
      <c r="C820" s="145"/>
      <c r="D820" s="146"/>
      <c r="E820" s="147" t="str">
        <f>IF(ISBLANK(D820),"",INDEX(ΑΜΚ,MATCH(D820,Data!$F$2:$F$999,0),1))</f>
        <v/>
      </c>
      <c r="F820" s="146" t="str">
        <f t="shared" si="12"/>
        <v/>
      </c>
      <c r="G820" s="148"/>
    </row>
    <row r="821" spans="1:7" ht="14.25" customHeight="1" x14ac:dyDescent="0.35">
      <c r="A821" s="149" t="s">
        <v>2669</v>
      </c>
      <c r="B821" s="150"/>
      <c r="C821" s="151"/>
      <c r="D821" s="152"/>
      <c r="E821" s="153" t="str">
        <f>IF(ISBLANK(D821),"",INDEX(ΑΜΚ,MATCH(D821,Data!$F$2:$F$999,0),1))</f>
        <v/>
      </c>
      <c r="F821" s="152" t="str">
        <f t="shared" si="12"/>
        <v/>
      </c>
      <c r="G821" s="154"/>
    </row>
    <row r="822" spans="1:7" ht="14.25" customHeight="1" x14ac:dyDescent="0.35">
      <c r="A822" s="143" t="s">
        <v>2669</v>
      </c>
      <c r="B822" s="144"/>
      <c r="C822" s="145"/>
      <c r="D822" s="146"/>
      <c r="E822" s="147" t="str">
        <f>IF(ISBLANK(D822),"",INDEX(ΑΜΚ,MATCH(D822,Data!$F$2:$F$999,0),1))</f>
        <v/>
      </c>
      <c r="F822" s="146" t="str">
        <f t="shared" si="12"/>
        <v/>
      </c>
      <c r="G822" s="148"/>
    </row>
    <row r="823" spans="1:7" ht="14.25" customHeight="1" x14ac:dyDescent="0.35">
      <c r="A823" s="149" t="s">
        <v>2669</v>
      </c>
      <c r="B823" s="150"/>
      <c r="C823" s="151"/>
      <c r="D823" s="152"/>
      <c r="E823" s="153" t="str">
        <f>IF(ISBLANK(D823),"",INDEX(ΑΜΚ,MATCH(D823,Data!$F$2:$F$999,0),1))</f>
        <v/>
      </c>
      <c r="F823" s="152" t="str">
        <f t="shared" si="12"/>
        <v/>
      </c>
      <c r="G823" s="154"/>
    </row>
    <row r="824" spans="1:7" ht="14.25" customHeight="1" x14ac:dyDescent="0.35">
      <c r="A824" s="143" t="s">
        <v>2669</v>
      </c>
      <c r="B824" s="144"/>
      <c r="C824" s="145"/>
      <c r="D824" s="146"/>
      <c r="E824" s="147" t="str">
        <f>IF(ISBLANK(D824),"",INDEX(ΑΜΚ,MATCH(D824,Data!$F$2:$F$999,0),1))</f>
        <v/>
      </c>
      <c r="F824" s="146" t="str">
        <f t="shared" si="12"/>
        <v/>
      </c>
      <c r="G824" s="148"/>
    </row>
    <row r="825" spans="1:7" ht="14.25" customHeight="1" x14ac:dyDescent="0.35">
      <c r="A825" s="149" t="s">
        <v>2669</v>
      </c>
      <c r="B825" s="150"/>
      <c r="C825" s="151"/>
      <c r="D825" s="152"/>
      <c r="E825" s="153" t="str">
        <f>IF(ISBLANK(D825),"",INDEX(ΑΜΚ,MATCH(D825,Data!$F$2:$F$999,0),1))</f>
        <v/>
      </c>
      <c r="F825" s="152" t="str">
        <f t="shared" si="12"/>
        <v/>
      </c>
      <c r="G825" s="154"/>
    </row>
    <row r="826" spans="1:7" ht="14.25" customHeight="1" x14ac:dyDescent="0.35">
      <c r="A826" s="143" t="s">
        <v>2669</v>
      </c>
      <c r="B826" s="144"/>
      <c r="C826" s="145"/>
      <c r="D826" s="146"/>
      <c r="E826" s="147" t="str">
        <f>IF(ISBLANK(D826),"",INDEX(ΑΜΚ,MATCH(D826,Data!$F$2:$F$999,0),1))</f>
        <v/>
      </c>
      <c r="F826" s="146" t="str">
        <f t="shared" si="12"/>
        <v/>
      </c>
      <c r="G826" s="148"/>
    </row>
    <row r="827" spans="1:7" ht="14.25" customHeight="1" x14ac:dyDescent="0.35">
      <c r="A827" s="149" t="s">
        <v>2669</v>
      </c>
      <c r="B827" s="150"/>
      <c r="C827" s="151"/>
      <c r="D827" s="152"/>
      <c r="E827" s="153" t="str">
        <f>IF(ISBLANK(D827),"",INDEX(ΑΜΚ,MATCH(D827,Data!$F$2:$F$999,0),1))</f>
        <v/>
      </c>
      <c r="F827" s="152" t="str">
        <f t="shared" si="12"/>
        <v/>
      </c>
      <c r="G827" s="154"/>
    </row>
    <row r="828" spans="1:7" ht="14.25" customHeight="1" x14ac:dyDescent="0.35">
      <c r="A828" s="143" t="s">
        <v>2669</v>
      </c>
      <c r="B828" s="144"/>
      <c r="C828" s="145"/>
      <c r="D828" s="146"/>
      <c r="E828" s="147" t="str">
        <f>IF(ISBLANK(D828),"",INDEX(ΑΜΚ,MATCH(D828,Data!$F$2:$F$999,0),1))</f>
        <v/>
      </c>
      <c r="F828" s="146" t="str">
        <f t="shared" si="12"/>
        <v/>
      </c>
      <c r="G828" s="148"/>
    </row>
    <row r="829" spans="1:7" ht="14.25" customHeight="1" x14ac:dyDescent="0.35">
      <c r="A829" s="149" t="s">
        <v>2669</v>
      </c>
      <c r="B829" s="150"/>
      <c r="C829" s="151"/>
      <c r="D829" s="152"/>
      <c r="E829" s="153" t="str">
        <f>IF(ISBLANK(D829),"",INDEX(ΑΜΚ,MATCH(D829,Data!$F$2:$F$999,0),1))</f>
        <v/>
      </c>
      <c r="F829" s="152" t="str">
        <f t="shared" si="12"/>
        <v/>
      </c>
      <c r="G829" s="154"/>
    </row>
    <row r="830" spans="1:7" ht="14.25" customHeight="1" x14ac:dyDescent="0.35">
      <c r="A830" s="143" t="s">
        <v>2669</v>
      </c>
      <c r="B830" s="144"/>
      <c r="C830" s="145"/>
      <c r="D830" s="146"/>
      <c r="E830" s="147" t="str">
        <f>IF(ISBLANK(D830),"",INDEX(ΑΜΚ,MATCH(D830,Data!$F$2:$F$999,0),1))</f>
        <v/>
      </c>
      <c r="F830" s="146" t="str">
        <f t="shared" si="12"/>
        <v/>
      </c>
      <c r="G830" s="148"/>
    </row>
    <row r="831" spans="1:7" ht="14.25" customHeight="1" x14ac:dyDescent="0.35">
      <c r="A831" s="149" t="s">
        <v>2669</v>
      </c>
      <c r="B831" s="150"/>
      <c r="C831" s="151"/>
      <c r="D831" s="152"/>
      <c r="E831" s="153" t="str">
        <f>IF(ISBLANK(D831),"",INDEX(ΑΜΚ,MATCH(D831,Data!$F$2:$F$999,0),1))</f>
        <v/>
      </c>
      <c r="F831" s="152" t="str">
        <f t="shared" si="12"/>
        <v/>
      </c>
      <c r="G831" s="154"/>
    </row>
    <row r="832" spans="1:7" ht="14.25" customHeight="1" x14ac:dyDescent="0.35">
      <c r="A832" s="143" t="s">
        <v>2669</v>
      </c>
      <c r="B832" s="144"/>
      <c r="C832" s="145"/>
      <c r="D832" s="146"/>
      <c r="E832" s="147" t="str">
        <f>IF(ISBLANK(D832),"",INDEX(ΑΜΚ,MATCH(D832,Data!$F$2:$F$999,0),1))</f>
        <v/>
      </c>
      <c r="F832" s="146" t="str">
        <f t="shared" si="12"/>
        <v/>
      </c>
      <c r="G832" s="148"/>
    </row>
    <row r="833" spans="1:7" ht="14.25" customHeight="1" x14ac:dyDescent="0.35">
      <c r="A833" s="149" t="s">
        <v>2669</v>
      </c>
      <c r="B833" s="150"/>
      <c r="C833" s="151"/>
      <c r="D833" s="152"/>
      <c r="E833" s="153" t="str">
        <f>IF(ISBLANK(D833),"",INDEX(ΑΜΚ,MATCH(D833,Data!$F$2:$F$999,0),1))</f>
        <v/>
      </c>
      <c r="F833" s="152" t="str">
        <f t="shared" si="12"/>
        <v/>
      </c>
      <c r="G833" s="154"/>
    </row>
    <row r="834" spans="1:7" ht="14.25" customHeight="1" x14ac:dyDescent="0.35">
      <c r="A834" s="143" t="s">
        <v>2669</v>
      </c>
      <c r="B834" s="144"/>
      <c r="C834" s="145"/>
      <c r="D834" s="146"/>
      <c r="E834" s="147" t="str">
        <f>IF(ISBLANK(D834),"",INDEX(ΑΜΚ,MATCH(D834,Data!$F$2:$F$999,0),1))</f>
        <v/>
      </c>
      <c r="F834" s="146" t="str">
        <f t="shared" ref="F834:F897" si="13">IF(ISBLANK(C834),"",INDEX(ΚΩΔ_ΜΑΘΗΜ_ΑΙΣΘ_Γ3,MATCH(C834,ΜΑΘΗΜ_ΑΙΣΘ_Γ3,0)))</f>
        <v/>
      </c>
      <c r="G834" s="148"/>
    </row>
    <row r="835" spans="1:7" ht="14.25" customHeight="1" x14ac:dyDescent="0.35">
      <c r="A835" s="149" t="s">
        <v>2669</v>
      </c>
      <c r="B835" s="150"/>
      <c r="C835" s="151"/>
      <c r="D835" s="152"/>
      <c r="E835" s="153" t="str">
        <f>IF(ISBLANK(D835),"",INDEX(ΑΜΚ,MATCH(D835,Data!$F$2:$F$999,0),1))</f>
        <v/>
      </c>
      <c r="F835" s="152" t="str">
        <f t="shared" si="13"/>
        <v/>
      </c>
      <c r="G835" s="154"/>
    </row>
    <row r="836" spans="1:7" ht="14.25" customHeight="1" x14ac:dyDescent="0.35">
      <c r="A836" s="143" t="s">
        <v>2669</v>
      </c>
      <c r="B836" s="144"/>
      <c r="C836" s="145"/>
      <c r="D836" s="146"/>
      <c r="E836" s="147" t="str">
        <f>IF(ISBLANK(D836),"",INDEX(ΑΜΚ,MATCH(D836,Data!$F$2:$F$999,0),1))</f>
        <v/>
      </c>
      <c r="F836" s="146" t="str">
        <f t="shared" si="13"/>
        <v/>
      </c>
      <c r="G836" s="148"/>
    </row>
    <row r="837" spans="1:7" ht="14.25" customHeight="1" x14ac:dyDescent="0.35">
      <c r="A837" s="149" t="s">
        <v>2669</v>
      </c>
      <c r="B837" s="150"/>
      <c r="C837" s="151"/>
      <c r="D837" s="152"/>
      <c r="E837" s="153" t="str">
        <f>IF(ISBLANK(D837),"",INDEX(ΑΜΚ,MATCH(D837,Data!$F$2:$F$999,0),1))</f>
        <v/>
      </c>
      <c r="F837" s="152" t="str">
        <f t="shared" si="13"/>
        <v/>
      </c>
      <c r="G837" s="154"/>
    </row>
    <row r="838" spans="1:7" ht="14.25" customHeight="1" x14ac:dyDescent="0.35">
      <c r="A838" s="143" t="s">
        <v>2669</v>
      </c>
      <c r="B838" s="144"/>
      <c r="C838" s="145"/>
      <c r="D838" s="146"/>
      <c r="E838" s="147" t="str">
        <f>IF(ISBLANK(D838),"",INDEX(ΑΜΚ,MATCH(D838,Data!$F$2:$F$999,0),1))</f>
        <v/>
      </c>
      <c r="F838" s="146" t="str">
        <f t="shared" si="13"/>
        <v/>
      </c>
      <c r="G838" s="148"/>
    </row>
    <row r="839" spans="1:7" ht="14.25" customHeight="1" x14ac:dyDescent="0.35">
      <c r="A839" s="149" t="s">
        <v>2669</v>
      </c>
      <c r="B839" s="150"/>
      <c r="C839" s="151"/>
      <c r="D839" s="152"/>
      <c r="E839" s="153" t="str">
        <f>IF(ISBLANK(D839),"",INDEX(ΑΜΚ,MATCH(D839,Data!$F$2:$F$999,0),1))</f>
        <v/>
      </c>
      <c r="F839" s="152" t="str">
        <f t="shared" si="13"/>
        <v/>
      </c>
      <c r="G839" s="154"/>
    </row>
    <row r="840" spans="1:7" ht="14.25" customHeight="1" x14ac:dyDescent="0.35">
      <c r="A840" s="143" t="s">
        <v>2669</v>
      </c>
      <c r="B840" s="144"/>
      <c r="C840" s="145"/>
      <c r="D840" s="146"/>
      <c r="E840" s="147" t="str">
        <f>IF(ISBLANK(D840),"",INDEX(ΑΜΚ,MATCH(D840,Data!$F$2:$F$999,0),1))</f>
        <v/>
      </c>
      <c r="F840" s="146" t="str">
        <f t="shared" si="13"/>
        <v/>
      </c>
      <c r="G840" s="148"/>
    </row>
    <row r="841" spans="1:7" ht="14.25" customHeight="1" x14ac:dyDescent="0.35">
      <c r="A841" s="149" t="s">
        <v>2669</v>
      </c>
      <c r="B841" s="150"/>
      <c r="C841" s="151"/>
      <c r="D841" s="152"/>
      <c r="E841" s="153" t="str">
        <f>IF(ISBLANK(D841),"",INDEX(ΑΜΚ,MATCH(D841,Data!$F$2:$F$999,0),1))</f>
        <v/>
      </c>
      <c r="F841" s="152" t="str">
        <f t="shared" si="13"/>
        <v/>
      </c>
      <c r="G841" s="154"/>
    </row>
    <row r="842" spans="1:7" ht="14.25" customHeight="1" x14ac:dyDescent="0.35">
      <c r="A842" s="143" t="s">
        <v>2669</v>
      </c>
      <c r="B842" s="144"/>
      <c r="C842" s="145"/>
      <c r="D842" s="146"/>
      <c r="E842" s="147" t="str">
        <f>IF(ISBLANK(D842),"",INDEX(ΑΜΚ,MATCH(D842,Data!$F$2:$F$999,0),1))</f>
        <v/>
      </c>
      <c r="F842" s="146" t="str">
        <f t="shared" si="13"/>
        <v/>
      </c>
      <c r="G842" s="148"/>
    </row>
    <row r="843" spans="1:7" ht="14.25" customHeight="1" x14ac:dyDescent="0.35">
      <c r="A843" s="149" t="s">
        <v>2669</v>
      </c>
      <c r="B843" s="150"/>
      <c r="C843" s="151"/>
      <c r="D843" s="152"/>
      <c r="E843" s="153" t="str">
        <f>IF(ISBLANK(D843),"",INDEX(ΑΜΚ,MATCH(D843,Data!$F$2:$F$999,0),1))</f>
        <v/>
      </c>
      <c r="F843" s="152" t="str">
        <f t="shared" si="13"/>
        <v/>
      </c>
      <c r="G843" s="154"/>
    </row>
    <row r="844" spans="1:7" ht="14.25" customHeight="1" x14ac:dyDescent="0.35">
      <c r="A844" s="143" t="s">
        <v>2669</v>
      </c>
      <c r="B844" s="144"/>
      <c r="C844" s="145"/>
      <c r="D844" s="146"/>
      <c r="E844" s="147" t="str">
        <f>IF(ISBLANK(D844),"",INDEX(ΑΜΚ,MATCH(D844,Data!$F$2:$F$999,0),1))</f>
        <v/>
      </c>
      <c r="F844" s="146" t="str">
        <f t="shared" si="13"/>
        <v/>
      </c>
      <c r="G844" s="148"/>
    </row>
    <row r="845" spans="1:7" ht="14.25" customHeight="1" x14ac:dyDescent="0.35">
      <c r="A845" s="149" t="s">
        <v>2669</v>
      </c>
      <c r="B845" s="150"/>
      <c r="C845" s="151"/>
      <c r="D845" s="152"/>
      <c r="E845" s="153" t="str">
        <f>IF(ISBLANK(D845),"",INDEX(ΑΜΚ,MATCH(D845,Data!$F$2:$F$999,0),1))</f>
        <v/>
      </c>
      <c r="F845" s="152" t="str">
        <f t="shared" si="13"/>
        <v/>
      </c>
      <c r="G845" s="154"/>
    </row>
    <row r="846" spans="1:7" ht="14.25" customHeight="1" x14ac:dyDescent="0.35">
      <c r="A846" s="143" t="s">
        <v>2669</v>
      </c>
      <c r="B846" s="144"/>
      <c r="C846" s="145"/>
      <c r="D846" s="146"/>
      <c r="E846" s="147" t="str">
        <f>IF(ISBLANK(D846),"",INDEX(ΑΜΚ,MATCH(D846,Data!$F$2:$F$999,0),1))</f>
        <v/>
      </c>
      <c r="F846" s="146" t="str">
        <f t="shared" si="13"/>
        <v/>
      </c>
      <c r="G846" s="148"/>
    </row>
    <row r="847" spans="1:7" ht="14.25" customHeight="1" x14ac:dyDescent="0.35">
      <c r="A847" s="149" t="s">
        <v>2669</v>
      </c>
      <c r="B847" s="150"/>
      <c r="C847" s="151"/>
      <c r="D847" s="152"/>
      <c r="E847" s="153" t="str">
        <f>IF(ISBLANK(D847),"",INDEX(ΑΜΚ,MATCH(D847,Data!$F$2:$F$999,0),1))</f>
        <v/>
      </c>
      <c r="F847" s="152" t="str">
        <f t="shared" si="13"/>
        <v/>
      </c>
      <c r="G847" s="154"/>
    </row>
    <row r="848" spans="1:7" ht="14.25" customHeight="1" x14ac:dyDescent="0.35">
      <c r="A848" s="143" t="s">
        <v>2669</v>
      </c>
      <c r="B848" s="144"/>
      <c r="C848" s="145"/>
      <c r="D848" s="146"/>
      <c r="E848" s="147" t="str">
        <f>IF(ISBLANK(D848),"",INDEX(ΑΜΚ,MATCH(D848,Data!$F$2:$F$999,0),1))</f>
        <v/>
      </c>
      <c r="F848" s="146" t="str">
        <f t="shared" si="13"/>
        <v/>
      </c>
      <c r="G848" s="148"/>
    </row>
    <row r="849" spans="1:7" ht="14.25" customHeight="1" x14ac:dyDescent="0.35">
      <c r="A849" s="149" t="s">
        <v>2669</v>
      </c>
      <c r="B849" s="150"/>
      <c r="C849" s="151"/>
      <c r="D849" s="152"/>
      <c r="E849" s="153" t="str">
        <f>IF(ISBLANK(D849),"",INDEX(ΑΜΚ,MATCH(D849,Data!$F$2:$F$999,0),1))</f>
        <v/>
      </c>
      <c r="F849" s="152" t="str">
        <f t="shared" si="13"/>
        <v/>
      </c>
      <c r="G849" s="154"/>
    </row>
    <row r="850" spans="1:7" ht="14.25" customHeight="1" x14ac:dyDescent="0.35">
      <c r="A850" s="143" t="s">
        <v>2669</v>
      </c>
      <c r="B850" s="144"/>
      <c r="C850" s="145"/>
      <c r="D850" s="146"/>
      <c r="E850" s="147" t="str">
        <f>IF(ISBLANK(D850),"",INDEX(ΑΜΚ,MATCH(D850,Data!$F$2:$F$999,0),1))</f>
        <v/>
      </c>
      <c r="F850" s="146" t="str">
        <f t="shared" si="13"/>
        <v/>
      </c>
      <c r="G850" s="148"/>
    </row>
    <row r="851" spans="1:7" ht="14.25" customHeight="1" x14ac:dyDescent="0.35">
      <c r="A851" s="149" t="s">
        <v>2669</v>
      </c>
      <c r="B851" s="150"/>
      <c r="C851" s="151"/>
      <c r="D851" s="152"/>
      <c r="E851" s="153" t="str">
        <f>IF(ISBLANK(D851),"",INDEX(ΑΜΚ,MATCH(D851,Data!$F$2:$F$999,0),1))</f>
        <v/>
      </c>
      <c r="F851" s="152" t="str">
        <f t="shared" si="13"/>
        <v/>
      </c>
      <c r="G851" s="154"/>
    </row>
    <row r="852" spans="1:7" ht="14.25" customHeight="1" x14ac:dyDescent="0.35">
      <c r="A852" s="143" t="s">
        <v>2669</v>
      </c>
      <c r="B852" s="144"/>
      <c r="C852" s="145"/>
      <c r="D852" s="146"/>
      <c r="E852" s="147" t="str">
        <f>IF(ISBLANK(D852),"",INDEX(ΑΜΚ,MATCH(D852,Data!$F$2:$F$999,0),1))</f>
        <v/>
      </c>
      <c r="F852" s="146" t="str">
        <f t="shared" si="13"/>
        <v/>
      </c>
      <c r="G852" s="148"/>
    </row>
    <row r="853" spans="1:7" ht="14.25" customHeight="1" x14ac:dyDescent="0.35">
      <c r="A853" s="149" t="s">
        <v>2669</v>
      </c>
      <c r="B853" s="150"/>
      <c r="C853" s="151"/>
      <c r="D853" s="152"/>
      <c r="E853" s="153" t="str">
        <f>IF(ISBLANK(D853),"",INDEX(ΑΜΚ,MATCH(D853,Data!$F$2:$F$999,0),1))</f>
        <v/>
      </c>
      <c r="F853" s="152" t="str">
        <f t="shared" si="13"/>
        <v/>
      </c>
      <c r="G853" s="154"/>
    </row>
    <row r="854" spans="1:7" ht="14.25" customHeight="1" x14ac:dyDescent="0.35">
      <c r="A854" s="143" t="s">
        <v>2669</v>
      </c>
      <c r="B854" s="144"/>
      <c r="C854" s="145"/>
      <c r="D854" s="146"/>
      <c r="E854" s="147" t="str">
        <f>IF(ISBLANK(D854),"",INDEX(ΑΜΚ,MATCH(D854,Data!$F$2:$F$999,0),1))</f>
        <v/>
      </c>
      <c r="F854" s="146" t="str">
        <f t="shared" si="13"/>
        <v/>
      </c>
      <c r="G854" s="148"/>
    </row>
    <row r="855" spans="1:7" ht="14.25" customHeight="1" x14ac:dyDescent="0.35">
      <c r="A855" s="149" t="s">
        <v>2669</v>
      </c>
      <c r="B855" s="150"/>
      <c r="C855" s="151"/>
      <c r="D855" s="152"/>
      <c r="E855" s="153" t="str">
        <f>IF(ISBLANK(D855),"",INDEX(ΑΜΚ,MATCH(D855,Data!$F$2:$F$999,0),1))</f>
        <v/>
      </c>
      <c r="F855" s="152" t="str">
        <f t="shared" si="13"/>
        <v/>
      </c>
      <c r="G855" s="154"/>
    </row>
    <row r="856" spans="1:7" ht="14.25" customHeight="1" x14ac:dyDescent="0.35">
      <c r="A856" s="143" t="s">
        <v>2669</v>
      </c>
      <c r="B856" s="144"/>
      <c r="C856" s="145"/>
      <c r="D856" s="146"/>
      <c r="E856" s="147" t="str">
        <f>IF(ISBLANK(D856),"",INDEX(ΑΜΚ,MATCH(D856,Data!$F$2:$F$999,0),1))</f>
        <v/>
      </c>
      <c r="F856" s="146" t="str">
        <f t="shared" si="13"/>
        <v/>
      </c>
      <c r="G856" s="148"/>
    </row>
    <row r="857" spans="1:7" ht="14.25" customHeight="1" x14ac:dyDescent="0.35">
      <c r="A857" s="149" t="s">
        <v>2669</v>
      </c>
      <c r="B857" s="150"/>
      <c r="C857" s="151"/>
      <c r="D857" s="152"/>
      <c r="E857" s="153" t="str">
        <f>IF(ISBLANK(D857),"",INDEX(ΑΜΚ,MATCH(D857,Data!$F$2:$F$999,0),1))</f>
        <v/>
      </c>
      <c r="F857" s="152" t="str">
        <f t="shared" si="13"/>
        <v/>
      </c>
      <c r="G857" s="154"/>
    </row>
    <row r="858" spans="1:7" ht="14.25" customHeight="1" x14ac:dyDescent="0.35">
      <c r="A858" s="143" t="s">
        <v>2669</v>
      </c>
      <c r="B858" s="144"/>
      <c r="C858" s="145"/>
      <c r="D858" s="146"/>
      <c r="E858" s="147" t="str">
        <f>IF(ISBLANK(D858),"",INDEX(ΑΜΚ,MATCH(D858,Data!$F$2:$F$999,0),1))</f>
        <v/>
      </c>
      <c r="F858" s="146" t="str">
        <f t="shared" si="13"/>
        <v/>
      </c>
      <c r="G858" s="148"/>
    </row>
    <row r="859" spans="1:7" ht="14.25" customHeight="1" x14ac:dyDescent="0.35">
      <c r="A859" s="149" t="s">
        <v>2669</v>
      </c>
      <c r="B859" s="150"/>
      <c r="C859" s="151"/>
      <c r="D859" s="152"/>
      <c r="E859" s="153" t="str">
        <f>IF(ISBLANK(D859),"",INDEX(ΑΜΚ,MATCH(D859,Data!$F$2:$F$999,0),1))</f>
        <v/>
      </c>
      <c r="F859" s="152" t="str">
        <f t="shared" si="13"/>
        <v/>
      </c>
      <c r="G859" s="154"/>
    </row>
    <row r="860" spans="1:7" ht="14.25" customHeight="1" x14ac:dyDescent="0.35">
      <c r="A860" s="143" t="s">
        <v>2669</v>
      </c>
      <c r="B860" s="144"/>
      <c r="C860" s="145"/>
      <c r="D860" s="146"/>
      <c r="E860" s="147" t="str">
        <f>IF(ISBLANK(D860),"",INDEX(ΑΜΚ,MATCH(D860,Data!$F$2:$F$999,0),1))</f>
        <v/>
      </c>
      <c r="F860" s="146" t="str">
        <f t="shared" si="13"/>
        <v/>
      </c>
      <c r="G860" s="148"/>
    </row>
    <row r="861" spans="1:7" ht="14.25" customHeight="1" x14ac:dyDescent="0.35">
      <c r="A861" s="149" t="s">
        <v>2669</v>
      </c>
      <c r="B861" s="150"/>
      <c r="C861" s="151"/>
      <c r="D861" s="152"/>
      <c r="E861" s="153" t="str">
        <f>IF(ISBLANK(D861),"",INDEX(ΑΜΚ,MATCH(D861,Data!$F$2:$F$999,0),1))</f>
        <v/>
      </c>
      <c r="F861" s="152" t="str">
        <f t="shared" si="13"/>
        <v/>
      </c>
      <c r="G861" s="154"/>
    </row>
    <row r="862" spans="1:7" ht="14.25" customHeight="1" x14ac:dyDescent="0.35">
      <c r="A862" s="143" t="s">
        <v>2669</v>
      </c>
      <c r="B862" s="144"/>
      <c r="C862" s="145"/>
      <c r="D862" s="146"/>
      <c r="E862" s="147" t="str">
        <f>IF(ISBLANK(D862),"",INDEX(ΑΜΚ,MATCH(D862,Data!$F$2:$F$999,0),1))</f>
        <v/>
      </c>
      <c r="F862" s="146" t="str">
        <f t="shared" si="13"/>
        <v/>
      </c>
      <c r="G862" s="148"/>
    </row>
    <row r="863" spans="1:7" ht="14.25" customHeight="1" x14ac:dyDescent="0.35">
      <c r="A863" s="149" t="s">
        <v>2669</v>
      </c>
      <c r="B863" s="150"/>
      <c r="C863" s="151"/>
      <c r="D863" s="152"/>
      <c r="E863" s="153" t="str">
        <f>IF(ISBLANK(D863),"",INDEX(ΑΜΚ,MATCH(D863,Data!$F$2:$F$999,0),1))</f>
        <v/>
      </c>
      <c r="F863" s="152" t="str">
        <f t="shared" si="13"/>
        <v/>
      </c>
      <c r="G863" s="154"/>
    </row>
    <row r="864" spans="1:7" ht="14.25" customHeight="1" x14ac:dyDescent="0.35">
      <c r="A864" s="143" t="s">
        <v>2669</v>
      </c>
      <c r="B864" s="144"/>
      <c r="C864" s="145"/>
      <c r="D864" s="146"/>
      <c r="E864" s="147" t="str">
        <f>IF(ISBLANK(D864),"",INDEX(ΑΜΚ,MATCH(D864,Data!$F$2:$F$999,0),1))</f>
        <v/>
      </c>
      <c r="F864" s="146" t="str">
        <f t="shared" si="13"/>
        <v/>
      </c>
      <c r="G864" s="148"/>
    </row>
    <row r="865" spans="1:7" ht="14.25" customHeight="1" x14ac:dyDescent="0.35">
      <c r="A865" s="149" t="s">
        <v>2669</v>
      </c>
      <c r="B865" s="150"/>
      <c r="C865" s="151"/>
      <c r="D865" s="152"/>
      <c r="E865" s="153" t="str">
        <f>IF(ISBLANK(D865),"",INDEX(ΑΜΚ,MATCH(D865,Data!$F$2:$F$999,0),1))</f>
        <v/>
      </c>
      <c r="F865" s="152" t="str">
        <f t="shared" si="13"/>
        <v/>
      </c>
      <c r="G865" s="154"/>
    </row>
    <row r="866" spans="1:7" ht="14.25" customHeight="1" x14ac:dyDescent="0.35">
      <c r="A866" s="143" t="s">
        <v>2669</v>
      </c>
      <c r="B866" s="144"/>
      <c r="C866" s="145"/>
      <c r="D866" s="146"/>
      <c r="E866" s="147" t="str">
        <f>IF(ISBLANK(D866),"",INDEX(ΑΜΚ,MATCH(D866,Data!$F$2:$F$999,0),1))</f>
        <v/>
      </c>
      <c r="F866" s="146" t="str">
        <f t="shared" si="13"/>
        <v/>
      </c>
      <c r="G866" s="148"/>
    </row>
    <row r="867" spans="1:7" ht="14.25" customHeight="1" x14ac:dyDescent="0.35">
      <c r="A867" s="149" t="s">
        <v>2669</v>
      </c>
      <c r="B867" s="150"/>
      <c r="C867" s="151"/>
      <c r="D867" s="152"/>
      <c r="E867" s="153" t="str">
        <f>IF(ISBLANK(D867),"",INDEX(ΑΜΚ,MATCH(D867,Data!$F$2:$F$999,0),1))</f>
        <v/>
      </c>
      <c r="F867" s="152" t="str">
        <f t="shared" si="13"/>
        <v/>
      </c>
      <c r="G867" s="154"/>
    </row>
    <row r="868" spans="1:7" ht="14.25" customHeight="1" x14ac:dyDescent="0.35">
      <c r="A868" s="143" t="s">
        <v>2669</v>
      </c>
      <c r="B868" s="144"/>
      <c r="C868" s="145"/>
      <c r="D868" s="146"/>
      <c r="E868" s="147" t="str">
        <f>IF(ISBLANK(D868),"",INDEX(ΑΜΚ,MATCH(D868,Data!$F$2:$F$999,0),1))</f>
        <v/>
      </c>
      <c r="F868" s="146" t="str">
        <f t="shared" si="13"/>
        <v/>
      </c>
      <c r="G868" s="148"/>
    </row>
    <row r="869" spans="1:7" ht="14.25" customHeight="1" x14ac:dyDescent="0.35">
      <c r="A869" s="149" t="s">
        <v>2669</v>
      </c>
      <c r="B869" s="150"/>
      <c r="C869" s="151"/>
      <c r="D869" s="152"/>
      <c r="E869" s="153" t="str">
        <f>IF(ISBLANK(D869),"",INDEX(ΑΜΚ,MATCH(D869,Data!$F$2:$F$999,0),1))</f>
        <v/>
      </c>
      <c r="F869" s="152" t="str">
        <f t="shared" si="13"/>
        <v/>
      </c>
      <c r="G869" s="154"/>
    </row>
    <row r="870" spans="1:7" ht="14.25" customHeight="1" x14ac:dyDescent="0.35">
      <c r="A870" s="143" t="s">
        <v>2669</v>
      </c>
      <c r="B870" s="144"/>
      <c r="C870" s="145"/>
      <c r="D870" s="146"/>
      <c r="E870" s="147" t="str">
        <f>IF(ISBLANK(D870),"",INDEX(ΑΜΚ,MATCH(D870,Data!$F$2:$F$999,0),1))</f>
        <v/>
      </c>
      <c r="F870" s="146" t="str">
        <f t="shared" si="13"/>
        <v/>
      </c>
      <c r="G870" s="148"/>
    </row>
    <row r="871" spans="1:7" ht="14.25" customHeight="1" x14ac:dyDescent="0.35">
      <c r="A871" s="149" t="s">
        <v>2669</v>
      </c>
      <c r="B871" s="150"/>
      <c r="C871" s="151"/>
      <c r="D871" s="152"/>
      <c r="E871" s="153" t="str">
        <f>IF(ISBLANK(D871),"",INDEX(ΑΜΚ,MATCH(D871,Data!$F$2:$F$999,0),1))</f>
        <v/>
      </c>
      <c r="F871" s="152" t="str">
        <f t="shared" si="13"/>
        <v/>
      </c>
      <c r="G871" s="154"/>
    </row>
    <row r="872" spans="1:7" ht="14.25" customHeight="1" x14ac:dyDescent="0.35">
      <c r="A872" s="143" t="s">
        <v>2669</v>
      </c>
      <c r="B872" s="144"/>
      <c r="C872" s="145"/>
      <c r="D872" s="146"/>
      <c r="E872" s="147" t="str">
        <f>IF(ISBLANK(D872),"",INDEX(ΑΜΚ,MATCH(D872,Data!$F$2:$F$999,0),1))</f>
        <v/>
      </c>
      <c r="F872" s="146" t="str">
        <f t="shared" si="13"/>
        <v/>
      </c>
      <c r="G872" s="148"/>
    </row>
    <row r="873" spans="1:7" ht="14.25" customHeight="1" x14ac:dyDescent="0.35">
      <c r="A873" s="149" t="s">
        <v>2669</v>
      </c>
      <c r="B873" s="150"/>
      <c r="C873" s="151"/>
      <c r="D873" s="152"/>
      <c r="E873" s="153" t="str">
        <f>IF(ISBLANK(D873),"",INDEX(ΑΜΚ,MATCH(D873,Data!$F$2:$F$999,0),1))</f>
        <v/>
      </c>
      <c r="F873" s="152" t="str">
        <f t="shared" si="13"/>
        <v/>
      </c>
      <c r="G873" s="154"/>
    </row>
    <row r="874" spans="1:7" ht="14.25" customHeight="1" x14ac:dyDescent="0.35">
      <c r="A874" s="143" t="s">
        <v>2669</v>
      </c>
      <c r="B874" s="144"/>
      <c r="C874" s="145"/>
      <c r="D874" s="146"/>
      <c r="E874" s="147" t="str">
        <f>IF(ISBLANK(D874),"",INDEX(ΑΜΚ,MATCH(D874,Data!$F$2:$F$999,0),1))</f>
        <v/>
      </c>
      <c r="F874" s="146" t="str">
        <f t="shared" si="13"/>
        <v/>
      </c>
      <c r="G874" s="148"/>
    </row>
    <row r="875" spans="1:7" ht="14.25" customHeight="1" x14ac:dyDescent="0.35">
      <c r="A875" s="149" t="s">
        <v>2669</v>
      </c>
      <c r="B875" s="150"/>
      <c r="C875" s="151"/>
      <c r="D875" s="152"/>
      <c r="E875" s="153" t="str">
        <f>IF(ISBLANK(D875),"",INDEX(ΑΜΚ,MATCH(D875,Data!$F$2:$F$999,0),1))</f>
        <v/>
      </c>
      <c r="F875" s="152" t="str">
        <f t="shared" si="13"/>
        <v/>
      </c>
      <c r="G875" s="154"/>
    </row>
    <row r="876" spans="1:7" ht="14.25" customHeight="1" x14ac:dyDescent="0.35">
      <c r="A876" s="143" t="s">
        <v>2669</v>
      </c>
      <c r="B876" s="144"/>
      <c r="C876" s="145"/>
      <c r="D876" s="146"/>
      <c r="E876" s="147" t="str">
        <f>IF(ISBLANK(D876),"",INDEX(ΑΜΚ,MATCH(D876,Data!$F$2:$F$999,0),1))</f>
        <v/>
      </c>
      <c r="F876" s="146" t="str">
        <f t="shared" si="13"/>
        <v/>
      </c>
      <c r="G876" s="148"/>
    </row>
    <row r="877" spans="1:7" ht="14.25" customHeight="1" x14ac:dyDescent="0.35">
      <c r="A877" s="149" t="s">
        <v>2669</v>
      </c>
      <c r="B877" s="150"/>
      <c r="C877" s="151"/>
      <c r="D877" s="152"/>
      <c r="E877" s="153" t="str">
        <f>IF(ISBLANK(D877),"",INDEX(ΑΜΚ,MATCH(D877,Data!$F$2:$F$999,0),1))</f>
        <v/>
      </c>
      <c r="F877" s="152" t="str">
        <f t="shared" si="13"/>
        <v/>
      </c>
      <c r="G877" s="154"/>
    </row>
    <row r="878" spans="1:7" ht="14.25" customHeight="1" x14ac:dyDescent="0.35">
      <c r="A878" s="143" t="s">
        <v>2669</v>
      </c>
      <c r="B878" s="144"/>
      <c r="C878" s="145"/>
      <c r="D878" s="146"/>
      <c r="E878" s="147" t="str">
        <f>IF(ISBLANK(D878),"",INDEX(ΑΜΚ,MATCH(D878,Data!$F$2:$F$999,0),1))</f>
        <v/>
      </c>
      <c r="F878" s="146" t="str">
        <f t="shared" si="13"/>
        <v/>
      </c>
      <c r="G878" s="148"/>
    </row>
    <row r="879" spans="1:7" ht="14.25" customHeight="1" x14ac:dyDescent="0.35">
      <c r="A879" s="149" t="s">
        <v>2669</v>
      </c>
      <c r="B879" s="150"/>
      <c r="C879" s="151"/>
      <c r="D879" s="152"/>
      <c r="E879" s="153" t="str">
        <f>IF(ISBLANK(D879),"",INDEX(ΑΜΚ,MATCH(D879,Data!$F$2:$F$999,0),1))</f>
        <v/>
      </c>
      <c r="F879" s="152" t="str">
        <f t="shared" si="13"/>
        <v/>
      </c>
      <c r="G879" s="154"/>
    </row>
    <row r="880" spans="1:7" ht="14.25" customHeight="1" x14ac:dyDescent="0.35">
      <c r="A880" s="143" t="s">
        <v>2669</v>
      </c>
      <c r="B880" s="144"/>
      <c r="C880" s="145"/>
      <c r="D880" s="146"/>
      <c r="E880" s="147" t="str">
        <f>IF(ISBLANK(D880),"",INDEX(ΑΜΚ,MATCH(D880,Data!$F$2:$F$999,0),1))</f>
        <v/>
      </c>
      <c r="F880" s="146" t="str">
        <f t="shared" si="13"/>
        <v/>
      </c>
      <c r="G880" s="148"/>
    </row>
    <row r="881" spans="1:7" ht="14.25" customHeight="1" x14ac:dyDescent="0.35">
      <c r="A881" s="149" t="s">
        <v>2669</v>
      </c>
      <c r="B881" s="150"/>
      <c r="C881" s="151"/>
      <c r="D881" s="152"/>
      <c r="E881" s="153" t="str">
        <f>IF(ISBLANK(D881),"",INDEX(ΑΜΚ,MATCH(D881,Data!$F$2:$F$999,0),1))</f>
        <v/>
      </c>
      <c r="F881" s="152" t="str">
        <f t="shared" si="13"/>
        <v/>
      </c>
      <c r="G881" s="154"/>
    </row>
    <row r="882" spans="1:7" ht="14.25" customHeight="1" x14ac:dyDescent="0.35">
      <c r="A882" s="143" t="s">
        <v>2669</v>
      </c>
      <c r="B882" s="144"/>
      <c r="C882" s="145"/>
      <c r="D882" s="146"/>
      <c r="E882" s="147" t="str">
        <f>IF(ISBLANK(D882),"",INDEX(ΑΜΚ,MATCH(D882,Data!$F$2:$F$999,0),1))</f>
        <v/>
      </c>
      <c r="F882" s="146" t="str">
        <f t="shared" si="13"/>
        <v/>
      </c>
      <c r="G882" s="148"/>
    </row>
    <row r="883" spans="1:7" ht="14.25" customHeight="1" x14ac:dyDescent="0.35">
      <c r="A883" s="149" t="s">
        <v>2669</v>
      </c>
      <c r="B883" s="150"/>
      <c r="C883" s="151"/>
      <c r="D883" s="152"/>
      <c r="E883" s="153" t="str">
        <f>IF(ISBLANK(D883),"",INDEX(ΑΜΚ,MATCH(D883,Data!$F$2:$F$999,0),1))</f>
        <v/>
      </c>
      <c r="F883" s="152" t="str">
        <f t="shared" si="13"/>
        <v/>
      </c>
      <c r="G883" s="154"/>
    </row>
    <row r="884" spans="1:7" ht="14.25" customHeight="1" x14ac:dyDescent="0.35">
      <c r="A884" s="143" t="s">
        <v>2669</v>
      </c>
      <c r="B884" s="144"/>
      <c r="C884" s="145"/>
      <c r="D884" s="146"/>
      <c r="E884" s="147" t="str">
        <f>IF(ISBLANK(D884),"",INDEX(ΑΜΚ,MATCH(D884,Data!$F$2:$F$999,0),1))</f>
        <v/>
      </c>
      <c r="F884" s="146" t="str">
        <f t="shared" si="13"/>
        <v/>
      </c>
      <c r="G884" s="148"/>
    </row>
    <row r="885" spans="1:7" ht="14.25" customHeight="1" x14ac:dyDescent="0.35">
      <c r="A885" s="149" t="s">
        <v>2669</v>
      </c>
      <c r="B885" s="150"/>
      <c r="C885" s="151"/>
      <c r="D885" s="152"/>
      <c r="E885" s="153" t="str">
        <f>IF(ISBLANK(D885),"",INDEX(ΑΜΚ,MATCH(D885,Data!$F$2:$F$999,0),1))</f>
        <v/>
      </c>
      <c r="F885" s="152" t="str">
        <f t="shared" si="13"/>
        <v/>
      </c>
      <c r="G885" s="154"/>
    </row>
    <row r="886" spans="1:7" ht="14.25" customHeight="1" x14ac:dyDescent="0.35">
      <c r="A886" s="143" t="s">
        <v>2669</v>
      </c>
      <c r="B886" s="144"/>
      <c r="C886" s="145"/>
      <c r="D886" s="146"/>
      <c r="E886" s="147" t="str">
        <f>IF(ISBLANK(D886),"",INDEX(ΑΜΚ,MATCH(D886,Data!$F$2:$F$999,0),1))</f>
        <v/>
      </c>
      <c r="F886" s="146" t="str">
        <f t="shared" si="13"/>
        <v/>
      </c>
      <c r="G886" s="148"/>
    </row>
    <row r="887" spans="1:7" ht="14.25" customHeight="1" x14ac:dyDescent="0.35">
      <c r="A887" s="149" t="s">
        <v>2669</v>
      </c>
      <c r="B887" s="150"/>
      <c r="C887" s="151"/>
      <c r="D887" s="152"/>
      <c r="E887" s="153" t="str">
        <f>IF(ISBLANK(D887),"",INDEX(ΑΜΚ,MATCH(D887,Data!$F$2:$F$999,0),1))</f>
        <v/>
      </c>
      <c r="F887" s="152" t="str">
        <f t="shared" si="13"/>
        <v/>
      </c>
      <c r="G887" s="154"/>
    </row>
    <row r="888" spans="1:7" ht="14.25" customHeight="1" x14ac:dyDescent="0.35">
      <c r="A888" s="143" t="s">
        <v>2669</v>
      </c>
      <c r="B888" s="144"/>
      <c r="C888" s="145"/>
      <c r="D888" s="146"/>
      <c r="E888" s="147" t="str">
        <f>IF(ISBLANK(D888),"",INDEX(ΑΜΚ,MATCH(D888,Data!$F$2:$F$999,0),1))</f>
        <v/>
      </c>
      <c r="F888" s="146" t="str">
        <f t="shared" si="13"/>
        <v/>
      </c>
      <c r="G888" s="148"/>
    </row>
    <row r="889" spans="1:7" ht="14.25" customHeight="1" x14ac:dyDescent="0.35">
      <c r="A889" s="149" t="s">
        <v>2669</v>
      </c>
      <c r="B889" s="150"/>
      <c r="C889" s="151"/>
      <c r="D889" s="152"/>
      <c r="E889" s="153" t="str">
        <f>IF(ISBLANK(D889),"",INDEX(ΑΜΚ,MATCH(D889,Data!$F$2:$F$999,0),1))</f>
        <v/>
      </c>
      <c r="F889" s="152" t="str">
        <f t="shared" si="13"/>
        <v/>
      </c>
      <c r="G889" s="154"/>
    </row>
    <row r="890" spans="1:7" ht="14.25" customHeight="1" x14ac:dyDescent="0.35">
      <c r="A890" s="143" t="s">
        <v>2669</v>
      </c>
      <c r="B890" s="144"/>
      <c r="C890" s="145"/>
      <c r="D890" s="146"/>
      <c r="E890" s="147" t="str">
        <f>IF(ISBLANK(D890),"",INDEX(ΑΜΚ,MATCH(D890,Data!$F$2:$F$999,0),1))</f>
        <v/>
      </c>
      <c r="F890" s="146" t="str">
        <f t="shared" si="13"/>
        <v/>
      </c>
      <c r="G890" s="148"/>
    </row>
    <row r="891" spans="1:7" ht="14.25" customHeight="1" x14ac:dyDescent="0.35">
      <c r="A891" s="149" t="s">
        <v>2669</v>
      </c>
      <c r="B891" s="150"/>
      <c r="C891" s="151"/>
      <c r="D891" s="152"/>
      <c r="E891" s="153" t="str">
        <f>IF(ISBLANK(D891),"",INDEX(ΑΜΚ,MATCH(D891,Data!$F$2:$F$999,0),1))</f>
        <v/>
      </c>
      <c r="F891" s="152" t="str">
        <f t="shared" si="13"/>
        <v/>
      </c>
      <c r="G891" s="154"/>
    </row>
    <row r="892" spans="1:7" ht="14.25" customHeight="1" x14ac:dyDescent="0.35">
      <c r="A892" s="143" t="s">
        <v>2669</v>
      </c>
      <c r="B892" s="144"/>
      <c r="C892" s="145"/>
      <c r="D892" s="146"/>
      <c r="E892" s="147" t="str">
        <f>IF(ISBLANK(D892),"",INDEX(ΑΜΚ,MATCH(D892,Data!$F$2:$F$999,0),1))</f>
        <v/>
      </c>
      <c r="F892" s="146" t="str">
        <f t="shared" si="13"/>
        <v/>
      </c>
      <c r="G892" s="148"/>
    </row>
    <row r="893" spans="1:7" ht="14.25" customHeight="1" x14ac:dyDescent="0.35">
      <c r="A893" s="149" t="s">
        <v>2669</v>
      </c>
      <c r="B893" s="150"/>
      <c r="C893" s="151"/>
      <c r="D893" s="152"/>
      <c r="E893" s="153" t="str">
        <f>IF(ISBLANK(D893),"",INDEX(ΑΜΚ,MATCH(D893,Data!$F$2:$F$999,0),1))</f>
        <v/>
      </c>
      <c r="F893" s="152" t="str">
        <f t="shared" si="13"/>
        <v/>
      </c>
      <c r="G893" s="154"/>
    </row>
    <row r="894" spans="1:7" ht="14.25" customHeight="1" x14ac:dyDescent="0.35">
      <c r="A894" s="143" t="s">
        <v>2669</v>
      </c>
      <c r="B894" s="144"/>
      <c r="C894" s="145"/>
      <c r="D894" s="146"/>
      <c r="E894" s="147" t="str">
        <f>IF(ISBLANK(D894),"",INDEX(ΑΜΚ,MATCH(D894,Data!$F$2:$F$999,0),1))</f>
        <v/>
      </c>
      <c r="F894" s="146" t="str">
        <f t="shared" si="13"/>
        <v/>
      </c>
      <c r="G894" s="148"/>
    </row>
    <row r="895" spans="1:7" ht="14.25" customHeight="1" x14ac:dyDescent="0.35">
      <c r="A895" s="149" t="s">
        <v>2669</v>
      </c>
      <c r="B895" s="150"/>
      <c r="C895" s="151"/>
      <c r="D895" s="152"/>
      <c r="E895" s="153" t="str">
        <f>IF(ISBLANK(D895),"",INDEX(ΑΜΚ,MATCH(D895,Data!$F$2:$F$999,0),1))</f>
        <v/>
      </c>
      <c r="F895" s="152" t="str">
        <f t="shared" si="13"/>
        <v/>
      </c>
      <c r="G895" s="154"/>
    </row>
    <row r="896" spans="1:7" ht="14.25" customHeight="1" x14ac:dyDescent="0.35">
      <c r="A896" s="143" t="s">
        <v>2669</v>
      </c>
      <c r="B896" s="144"/>
      <c r="C896" s="145"/>
      <c r="D896" s="146"/>
      <c r="E896" s="147" t="str">
        <f>IF(ISBLANK(D896),"",INDEX(ΑΜΚ,MATCH(D896,Data!$F$2:$F$999,0),1))</f>
        <v/>
      </c>
      <c r="F896" s="146" t="str">
        <f t="shared" si="13"/>
        <v/>
      </c>
      <c r="G896" s="148"/>
    </row>
    <row r="897" spans="1:7" ht="14.25" customHeight="1" x14ac:dyDescent="0.35">
      <c r="A897" s="149" t="s">
        <v>2669</v>
      </c>
      <c r="B897" s="150"/>
      <c r="C897" s="151"/>
      <c r="D897" s="152"/>
      <c r="E897" s="153" t="str">
        <f>IF(ISBLANK(D897),"",INDEX(ΑΜΚ,MATCH(D897,Data!$F$2:$F$999,0),1))</f>
        <v/>
      </c>
      <c r="F897" s="152" t="str">
        <f t="shared" si="13"/>
        <v/>
      </c>
      <c r="G897" s="154"/>
    </row>
    <row r="898" spans="1:7" ht="14.25" customHeight="1" x14ac:dyDescent="0.35">
      <c r="A898" s="143" t="s">
        <v>2669</v>
      </c>
      <c r="B898" s="144"/>
      <c r="C898" s="145"/>
      <c r="D898" s="146"/>
      <c r="E898" s="147" t="str">
        <f>IF(ISBLANK(D898),"",INDEX(ΑΜΚ,MATCH(D898,Data!$F$2:$F$999,0),1))</f>
        <v/>
      </c>
      <c r="F898" s="146" t="str">
        <f t="shared" ref="F898:F961" si="14">IF(ISBLANK(C898),"",INDEX(ΚΩΔ_ΜΑΘΗΜ_ΑΙΣΘ_Γ3,MATCH(C898,ΜΑΘΗΜ_ΑΙΣΘ_Γ3,0)))</f>
        <v/>
      </c>
      <c r="G898" s="148"/>
    </row>
    <row r="899" spans="1:7" ht="14.25" customHeight="1" x14ac:dyDescent="0.35">
      <c r="A899" s="149" t="s">
        <v>2669</v>
      </c>
      <c r="B899" s="150"/>
      <c r="C899" s="151"/>
      <c r="D899" s="152"/>
      <c r="E899" s="153" t="str">
        <f>IF(ISBLANK(D899),"",INDEX(ΑΜΚ,MATCH(D899,Data!$F$2:$F$999,0),1))</f>
        <v/>
      </c>
      <c r="F899" s="152" t="str">
        <f t="shared" si="14"/>
        <v/>
      </c>
      <c r="G899" s="154"/>
    </row>
    <row r="900" spans="1:7" ht="14.25" customHeight="1" x14ac:dyDescent="0.35">
      <c r="A900" s="143" t="s">
        <v>2669</v>
      </c>
      <c r="B900" s="144"/>
      <c r="C900" s="145"/>
      <c r="D900" s="146"/>
      <c r="E900" s="147" t="str">
        <f>IF(ISBLANK(D900),"",INDEX(ΑΜΚ,MATCH(D900,Data!$F$2:$F$999,0),1))</f>
        <v/>
      </c>
      <c r="F900" s="146" t="str">
        <f t="shared" si="14"/>
        <v/>
      </c>
      <c r="G900" s="148"/>
    </row>
    <row r="901" spans="1:7" ht="14.25" customHeight="1" x14ac:dyDescent="0.35">
      <c r="A901" s="149" t="s">
        <v>2669</v>
      </c>
      <c r="B901" s="150"/>
      <c r="C901" s="151"/>
      <c r="D901" s="152"/>
      <c r="E901" s="153" t="str">
        <f>IF(ISBLANK(D901),"",INDEX(ΑΜΚ,MATCH(D901,Data!$F$2:$F$999,0),1))</f>
        <v/>
      </c>
      <c r="F901" s="152" t="str">
        <f t="shared" si="14"/>
        <v/>
      </c>
      <c r="G901" s="154"/>
    </row>
    <row r="902" spans="1:7" ht="14.25" customHeight="1" x14ac:dyDescent="0.35">
      <c r="A902" s="143" t="s">
        <v>2669</v>
      </c>
      <c r="B902" s="144"/>
      <c r="C902" s="145"/>
      <c r="D902" s="146"/>
      <c r="E902" s="147" t="str">
        <f>IF(ISBLANK(D902),"",INDEX(ΑΜΚ,MATCH(D902,Data!$F$2:$F$999,0),1))</f>
        <v/>
      </c>
      <c r="F902" s="146" t="str">
        <f t="shared" si="14"/>
        <v/>
      </c>
      <c r="G902" s="148"/>
    </row>
    <row r="903" spans="1:7" ht="14.25" customHeight="1" x14ac:dyDescent="0.35">
      <c r="A903" s="149" t="s">
        <v>2669</v>
      </c>
      <c r="B903" s="150"/>
      <c r="C903" s="151"/>
      <c r="D903" s="152"/>
      <c r="E903" s="153" t="str">
        <f>IF(ISBLANK(D903),"",INDEX(ΑΜΚ,MATCH(D903,Data!$F$2:$F$999,0),1))</f>
        <v/>
      </c>
      <c r="F903" s="152" t="str">
        <f t="shared" si="14"/>
        <v/>
      </c>
      <c r="G903" s="154"/>
    </row>
    <row r="904" spans="1:7" ht="14.25" customHeight="1" x14ac:dyDescent="0.35">
      <c r="A904" s="143" t="s">
        <v>2669</v>
      </c>
      <c r="B904" s="144"/>
      <c r="C904" s="145"/>
      <c r="D904" s="146"/>
      <c r="E904" s="147" t="str">
        <f>IF(ISBLANK(D904),"",INDEX(ΑΜΚ,MATCH(D904,Data!$F$2:$F$999,0),1))</f>
        <v/>
      </c>
      <c r="F904" s="146" t="str">
        <f t="shared" si="14"/>
        <v/>
      </c>
      <c r="G904" s="148"/>
    </row>
    <row r="905" spans="1:7" ht="14.25" customHeight="1" x14ac:dyDescent="0.35">
      <c r="A905" s="149" t="s">
        <v>2669</v>
      </c>
      <c r="B905" s="150"/>
      <c r="C905" s="151"/>
      <c r="D905" s="152"/>
      <c r="E905" s="153" t="str">
        <f>IF(ISBLANK(D905),"",INDEX(ΑΜΚ,MATCH(D905,Data!$F$2:$F$999,0),1))</f>
        <v/>
      </c>
      <c r="F905" s="152" t="str">
        <f t="shared" si="14"/>
        <v/>
      </c>
      <c r="G905" s="154"/>
    </row>
    <row r="906" spans="1:7" ht="14.25" customHeight="1" x14ac:dyDescent="0.35">
      <c r="A906" s="143" t="s">
        <v>2669</v>
      </c>
      <c r="B906" s="144"/>
      <c r="C906" s="145"/>
      <c r="D906" s="146"/>
      <c r="E906" s="147" t="str">
        <f>IF(ISBLANK(D906),"",INDEX(ΑΜΚ,MATCH(D906,Data!$F$2:$F$999,0),1))</f>
        <v/>
      </c>
      <c r="F906" s="146" t="str">
        <f t="shared" si="14"/>
        <v/>
      </c>
      <c r="G906" s="148"/>
    </row>
    <row r="907" spans="1:7" ht="14.25" customHeight="1" x14ac:dyDescent="0.35">
      <c r="A907" s="149" t="s">
        <v>2669</v>
      </c>
      <c r="B907" s="150"/>
      <c r="C907" s="151"/>
      <c r="D907" s="152"/>
      <c r="E907" s="153" t="str">
        <f>IF(ISBLANK(D907),"",INDEX(ΑΜΚ,MATCH(D907,Data!$F$2:$F$999,0),1))</f>
        <v/>
      </c>
      <c r="F907" s="152" t="str">
        <f t="shared" si="14"/>
        <v/>
      </c>
      <c r="G907" s="154"/>
    </row>
    <row r="908" spans="1:7" ht="14.25" customHeight="1" x14ac:dyDescent="0.35">
      <c r="A908" s="143" t="s">
        <v>2669</v>
      </c>
      <c r="B908" s="144"/>
      <c r="C908" s="145"/>
      <c r="D908" s="146"/>
      <c r="E908" s="147" t="str">
        <f>IF(ISBLANK(D908),"",INDEX(ΑΜΚ,MATCH(D908,Data!$F$2:$F$999,0),1))</f>
        <v/>
      </c>
      <c r="F908" s="146" t="str">
        <f t="shared" si="14"/>
        <v/>
      </c>
      <c r="G908" s="148"/>
    </row>
    <row r="909" spans="1:7" ht="14.25" customHeight="1" x14ac:dyDescent="0.35">
      <c r="A909" s="149" t="s">
        <v>2669</v>
      </c>
      <c r="B909" s="150"/>
      <c r="C909" s="151"/>
      <c r="D909" s="152"/>
      <c r="E909" s="153" t="str">
        <f>IF(ISBLANK(D909),"",INDEX(ΑΜΚ,MATCH(D909,Data!$F$2:$F$999,0),1))</f>
        <v/>
      </c>
      <c r="F909" s="152" t="str">
        <f t="shared" si="14"/>
        <v/>
      </c>
      <c r="G909" s="154"/>
    </row>
    <row r="910" spans="1:7" ht="14.25" customHeight="1" x14ac:dyDescent="0.35">
      <c r="A910" s="143" t="s">
        <v>2669</v>
      </c>
      <c r="B910" s="144"/>
      <c r="C910" s="145"/>
      <c r="D910" s="146"/>
      <c r="E910" s="147" t="str">
        <f>IF(ISBLANK(D910),"",INDEX(ΑΜΚ,MATCH(D910,Data!$F$2:$F$999,0),1))</f>
        <v/>
      </c>
      <c r="F910" s="146" t="str">
        <f t="shared" si="14"/>
        <v/>
      </c>
      <c r="G910" s="148"/>
    </row>
    <row r="911" spans="1:7" ht="14.25" customHeight="1" x14ac:dyDescent="0.35">
      <c r="A911" s="149" t="s">
        <v>2669</v>
      </c>
      <c r="B911" s="150"/>
      <c r="C911" s="151"/>
      <c r="D911" s="152"/>
      <c r="E911" s="153" t="str">
        <f>IF(ISBLANK(D911),"",INDEX(ΑΜΚ,MATCH(D911,Data!$F$2:$F$999,0),1))</f>
        <v/>
      </c>
      <c r="F911" s="152" t="str">
        <f t="shared" si="14"/>
        <v/>
      </c>
      <c r="G911" s="154"/>
    </row>
    <row r="912" spans="1:7" ht="14.25" customHeight="1" x14ac:dyDescent="0.35">
      <c r="A912" s="143" t="s">
        <v>2669</v>
      </c>
      <c r="B912" s="144"/>
      <c r="C912" s="145"/>
      <c r="D912" s="146"/>
      <c r="E912" s="147" t="str">
        <f>IF(ISBLANK(D912),"",INDEX(ΑΜΚ,MATCH(D912,Data!$F$2:$F$999,0),1))</f>
        <v/>
      </c>
      <c r="F912" s="146" t="str">
        <f t="shared" si="14"/>
        <v/>
      </c>
      <c r="G912" s="148"/>
    </row>
    <row r="913" spans="1:7" ht="14.25" customHeight="1" x14ac:dyDescent="0.35">
      <c r="A913" s="149" t="s">
        <v>2669</v>
      </c>
      <c r="B913" s="150"/>
      <c r="C913" s="151"/>
      <c r="D913" s="152"/>
      <c r="E913" s="153" t="str">
        <f>IF(ISBLANK(D913),"",INDEX(ΑΜΚ,MATCH(D913,Data!$F$2:$F$999,0),1))</f>
        <v/>
      </c>
      <c r="F913" s="152" t="str">
        <f t="shared" si="14"/>
        <v/>
      </c>
      <c r="G913" s="154"/>
    </row>
    <row r="914" spans="1:7" ht="14.25" customHeight="1" x14ac:dyDescent="0.35">
      <c r="A914" s="143" t="s">
        <v>2669</v>
      </c>
      <c r="B914" s="144"/>
      <c r="C914" s="145"/>
      <c r="D914" s="146"/>
      <c r="E914" s="147" t="str">
        <f>IF(ISBLANK(D914),"",INDEX(ΑΜΚ,MATCH(D914,Data!$F$2:$F$999,0),1))</f>
        <v/>
      </c>
      <c r="F914" s="146" t="str">
        <f t="shared" si="14"/>
        <v/>
      </c>
      <c r="G914" s="148"/>
    </row>
    <row r="915" spans="1:7" ht="14.25" customHeight="1" x14ac:dyDescent="0.35">
      <c r="A915" s="149" t="s">
        <v>2669</v>
      </c>
      <c r="B915" s="150"/>
      <c r="C915" s="151"/>
      <c r="D915" s="152"/>
      <c r="E915" s="153" t="str">
        <f>IF(ISBLANK(D915),"",INDEX(ΑΜΚ,MATCH(D915,Data!$F$2:$F$999,0),1))</f>
        <v/>
      </c>
      <c r="F915" s="152" t="str">
        <f t="shared" si="14"/>
        <v/>
      </c>
      <c r="G915" s="154"/>
    </row>
    <row r="916" spans="1:7" ht="14.25" customHeight="1" x14ac:dyDescent="0.35">
      <c r="A916" s="143" t="s">
        <v>2669</v>
      </c>
      <c r="B916" s="144"/>
      <c r="C916" s="145"/>
      <c r="D916" s="146"/>
      <c r="E916" s="147" t="str">
        <f>IF(ISBLANK(D916),"",INDEX(ΑΜΚ,MATCH(D916,Data!$F$2:$F$999,0),1))</f>
        <v/>
      </c>
      <c r="F916" s="146" t="str">
        <f t="shared" si="14"/>
        <v/>
      </c>
      <c r="G916" s="148"/>
    </row>
    <row r="917" spans="1:7" ht="14.25" customHeight="1" x14ac:dyDescent="0.35">
      <c r="A917" s="149" t="s">
        <v>2669</v>
      </c>
      <c r="B917" s="150"/>
      <c r="C917" s="151"/>
      <c r="D917" s="152"/>
      <c r="E917" s="153" t="str">
        <f>IF(ISBLANK(D917),"",INDEX(ΑΜΚ,MATCH(D917,Data!$F$2:$F$999,0),1))</f>
        <v/>
      </c>
      <c r="F917" s="152" t="str">
        <f t="shared" si="14"/>
        <v/>
      </c>
      <c r="G917" s="154"/>
    </row>
    <row r="918" spans="1:7" ht="14.25" customHeight="1" x14ac:dyDescent="0.35">
      <c r="A918" s="143" t="s">
        <v>2669</v>
      </c>
      <c r="B918" s="144"/>
      <c r="C918" s="145"/>
      <c r="D918" s="146"/>
      <c r="E918" s="147" t="str">
        <f>IF(ISBLANK(D918),"",INDEX(ΑΜΚ,MATCH(D918,Data!$F$2:$F$999,0),1))</f>
        <v/>
      </c>
      <c r="F918" s="146" t="str">
        <f t="shared" si="14"/>
        <v/>
      </c>
      <c r="G918" s="148"/>
    </row>
    <row r="919" spans="1:7" ht="14.25" customHeight="1" x14ac:dyDescent="0.35">
      <c r="A919" s="149" t="s">
        <v>2669</v>
      </c>
      <c r="B919" s="150"/>
      <c r="C919" s="151"/>
      <c r="D919" s="152"/>
      <c r="E919" s="153" t="str">
        <f>IF(ISBLANK(D919),"",INDEX(ΑΜΚ,MATCH(D919,Data!$F$2:$F$999,0),1))</f>
        <v/>
      </c>
      <c r="F919" s="152" t="str">
        <f t="shared" si="14"/>
        <v/>
      </c>
      <c r="G919" s="154"/>
    </row>
    <row r="920" spans="1:7" ht="14.25" customHeight="1" x14ac:dyDescent="0.35">
      <c r="A920" s="143" t="s">
        <v>2669</v>
      </c>
      <c r="B920" s="144"/>
      <c r="C920" s="145"/>
      <c r="D920" s="146"/>
      <c r="E920" s="147" t="str">
        <f>IF(ISBLANK(D920),"",INDEX(ΑΜΚ,MATCH(D920,Data!$F$2:$F$999,0),1))</f>
        <v/>
      </c>
      <c r="F920" s="146" t="str">
        <f t="shared" si="14"/>
        <v/>
      </c>
      <c r="G920" s="148"/>
    </row>
    <row r="921" spans="1:7" ht="14.25" customHeight="1" x14ac:dyDescent="0.35">
      <c r="A921" s="149" t="s">
        <v>2669</v>
      </c>
      <c r="B921" s="150"/>
      <c r="C921" s="151"/>
      <c r="D921" s="152"/>
      <c r="E921" s="153" t="str">
        <f>IF(ISBLANK(D921),"",INDEX(ΑΜΚ,MATCH(D921,Data!$F$2:$F$999,0),1))</f>
        <v/>
      </c>
      <c r="F921" s="152" t="str">
        <f t="shared" si="14"/>
        <v/>
      </c>
      <c r="G921" s="154"/>
    </row>
    <row r="922" spans="1:7" ht="14.25" customHeight="1" x14ac:dyDescent="0.35">
      <c r="A922" s="143" t="s">
        <v>2669</v>
      </c>
      <c r="B922" s="144"/>
      <c r="C922" s="145"/>
      <c r="D922" s="146"/>
      <c r="E922" s="147" t="str">
        <f>IF(ISBLANK(D922),"",INDEX(ΑΜΚ,MATCH(D922,Data!$F$2:$F$999,0),1))</f>
        <v/>
      </c>
      <c r="F922" s="146" t="str">
        <f t="shared" si="14"/>
        <v/>
      </c>
      <c r="G922" s="148"/>
    </row>
    <row r="923" spans="1:7" ht="14.25" customHeight="1" x14ac:dyDescent="0.35">
      <c r="A923" s="149" t="s">
        <v>2669</v>
      </c>
      <c r="B923" s="150"/>
      <c r="C923" s="151"/>
      <c r="D923" s="152"/>
      <c r="E923" s="153" t="str">
        <f>IF(ISBLANK(D923),"",INDEX(ΑΜΚ,MATCH(D923,Data!$F$2:$F$999,0),1))</f>
        <v/>
      </c>
      <c r="F923" s="152" t="str">
        <f t="shared" si="14"/>
        <v/>
      </c>
      <c r="G923" s="154"/>
    </row>
    <row r="924" spans="1:7" ht="14.25" customHeight="1" x14ac:dyDescent="0.35">
      <c r="A924" s="143" t="s">
        <v>2669</v>
      </c>
      <c r="B924" s="144"/>
      <c r="C924" s="145"/>
      <c r="D924" s="146"/>
      <c r="E924" s="147" t="str">
        <f>IF(ISBLANK(D924),"",INDEX(ΑΜΚ,MATCH(D924,Data!$F$2:$F$999,0),1))</f>
        <v/>
      </c>
      <c r="F924" s="146" t="str">
        <f t="shared" si="14"/>
        <v/>
      </c>
      <c r="G924" s="148"/>
    </row>
    <row r="925" spans="1:7" ht="14.25" customHeight="1" x14ac:dyDescent="0.35">
      <c r="A925" s="149" t="s">
        <v>2669</v>
      </c>
      <c r="B925" s="150"/>
      <c r="C925" s="151"/>
      <c r="D925" s="152"/>
      <c r="E925" s="153" t="str">
        <f>IF(ISBLANK(D925),"",INDEX(ΑΜΚ,MATCH(D925,Data!$F$2:$F$999,0),1))</f>
        <v/>
      </c>
      <c r="F925" s="152" t="str">
        <f t="shared" si="14"/>
        <v/>
      </c>
      <c r="G925" s="154"/>
    </row>
    <row r="926" spans="1:7" ht="14.25" customHeight="1" x14ac:dyDescent="0.35">
      <c r="A926" s="143" t="s">
        <v>2669</v>
      </c>
      <c r="B926" s="144"/>
      <c r="C926" s="145"/>
      <c r="D926" s="146"/>
      <c r="E926" s="147" t="str">
        <f>IF(ISBLANK(D926),"",INDEX(ΑΜΚ,MATCH(D926,Data!$F$2:$F$999,0),1))</f>
        <v/>
      </c>
      <c r="F926" s="146" t="str">
        <f t="shared" si="14"/>
        <v/>
      </c>
      <c r="G926" s="148"/>
    </row>
    <row r="927" spans="1:7" ht="14.25" customHeight="1" x14ac:dyDescent="0.35">
      <c r="A927" s="149" t="s">
        <v>2669</v>
      </c>
      <c r="B927" s="150"/>
      <c r="C927" s="151"/>
      <c r="D927" s="152"/>
      <c r="E927" s="153" t="str">
        <f>IF(ISBLANK(D927),"",INDEX(ΑΜΚ,MATCH(D927,Data!$F$2:$F$999,0),1))</f>
        <v/>
      </c>
      <c r="F927" s="152" t="str">
        <f t="shared" si="14"/>
        <v/>
      </c>
      <c r="G927" s="154"/>
    </row>
    <row r="928" spans="1:7" ht="14.25" customHeight="1" x14ac:dyDescent="0.35">
      <c r="A928" s="143" t="s">
        <v>2669</v>
      </c>
      <c r="B928" s="144"/>
      <c r="C928" s="145"/>
      <c r="D928" s="146"/>
      <c r="E928" s="147" t="str">
        <f>IF(ISBLANK(D928),"",INDEX(ΑΜΚ,MATCH(D928,Data!$F$2:$F$999,0),1))</f>
        <v/>
      </c>
      <c r="F928" s="146" t="str">
        <f t="shared" si="14"/>
        <v/>
      </c>
      <c r="G928" s="148"/>
    </row>
    <row r="929" spans="1:7" ht="14.25" customHeight="1" x14ac:dyDescent="0.35">
      <c r="A929" s="149" t="s">
        <v>2669</v>
      </c>
      <c r="B929" s="150"/>
      <c r="C929" s="151"/>
      <c r="D929" s="152"/>
      <c r="E929" s="153" t="str">
        <f>IF(ISBLANK(D929),"",INDEX(ΑΜΚ,MATCH(D929,Data!$F$2:$F$999,0),1))</f>
        <v/>
      </c>
      <c r="F929" s="152" t="str">
        <f t="shared" si="14"/>
        <v/>
      </c>
      <c r="G929" s="154"/>
    </row>
    <row r="930" spans="1:7" ht="14.25" customHeight="1" x14ac:dyDescent="0.35">
      <c r="A930" s="143" t="s">
        <v>2669</v>
      </c>
      <c r="B930" s="144"/>
      <c r="C930" s="145"/>
      <c r="D930" s="146"/>
      <c r="E930" s="147" t="str">
        <f>IF(ISBLANK(D930),"",INDEX(ΑΜΚ,MATCH(D930,Data!$F$2:$F$999,0),1))</f>
        <v/>
      </c>
      <c r="F930" s="146" t="str">
        <f t="shared" si="14"/>
        <v/>
      </c>
      <c r="G930" s="148"/>
    </row>
    <row r="931" spans="1:7" ht="14.25" customHeight="1" x14ac:dyDescent="0.35">
      <c r="A931" s="149" t="s">
        <v>2669</v>
      </c>
      <c r="B931" s="150"/>
      <c r="C931" s="151"/>
      <c r="D931" s="152"/>
      <c r="E931" s="153" t="str">
        <f>IF(ISBLANK(D931),"",INDEX(ΑΜΚ,MATCH(D931,Data!$F$2:$F$999,0),1))</f>
        <v/>
      </c>
      <c r="F931" s="152" t="str">
        <f t="shared" si="14"/>
        <v/>
      </c>
      <c r="G931" s="154"/>
    </row>
    <row r="932" spans="1:7" ht="14.25" customHeight="1" x14ac:dyDescent="0.35">
      <c r="A932" s="143" t="s">
        <v>2669</v>
      </c>
      <c r="B932" s="144"/>
      <c r="C932" s="145"/>
      <c r="D932" s="146"/>
      <c r="E932" s="147" t="str">
        <f>IF(ISBLANK(D932),"",INDEX(ΑΜΚ,MATCH(D932,Data!$F$2:$F$999,0),1))</f>
        <v/>
      </c>
      <c r="F932" s="146" t="str">
        <f t="shared" si="14"/>
        <v/>
      </c>
      <c r="G932" s="148"/>
    </row>
    <row r="933" spans="1:7" ht="14.25" customHeight="1" x14ac:dyDescent="0.35">
      <c r="A933" s="149" t="s">
        <v>2669</v>
      </c>
      <c r="B933" s="150"/>
      <c r="C933" s="151"/>
      <c r="D933" s="152"/>
      <c r="E933" s="153" t="str">
        <f>IF(ISBLANK(D933),"",INDEX(ΑΜΚ,MATCH(D933,Data!$F$2:$F$999,0),1))</f>
        <v/>
      </c>
      <c r="F933" s="152" t="str">
        <f t="shared" si="14"/>
        <v/>
      </c>
      <c r="G933" s="154"/>
    </row>
    <row r="934" spans="1:7" ht="14.25" customHeight="1" x14ac:dyDescent="0.35">
      <c r="A934" s="143" t="s">
        <v>2669</v>
      </c>
      <c r="B934" s="144"/>
      <c r="C934" s="145"/>
      <c r="D934" s="146"/>
      <c r="E934" s="147" t="str">
        <f>IF(ISBLANK(D934),"",INDEX(ΑΜΚ,MATCH(D934,Data!$F$2:$F$999,0),1))</f>
        <v/>
      </c>
      <c r="F934" s="146" t="str">
        <f t="shared" si="14"/>
        <v/>
      </c>
      <c r="G934" s="148"/>
    </row>
    <row r="935" spans="1:7" ht="14.25" customHeight="1" x14ac:dyDescent="0.35">
      <c r="A935" s="149" t="s">
        <v>2669</v>
      </c>
      <c r="B935" s="150"/>
      <c r="C935" s="151"/>
      <c r="D935" s="152"/>
      <c r="E935" s="153" t="str">
        <f>IF(ISBLANK(D935),"",INDEX(ΑΜΚ,MATCH(D935,Data!$F$2:$F$999,0),1))</f>
        <v/>
      </c>
      <c r="F935" s="152" t="str">
        <f t="shared" si="14"/>
        <v/>
      </c>
      <c r="G935" s="154"/>
    </row>
    <row r="936" spans="1:7" ht="14.25" customHeight="1" x14ac:dyDescent="0.35">
      <c r="A936" s="143" t="s">
        <v>2669</v>
      </c>
      <c r="B936" s="144"/>
      <c r="C936" s="145"/>
      <c r="D936" s="146"/>
      <c r="E936" s="147" t="str">
        <f>IF(ISBLANK(D936),"",INDEX(ΑΜΚ,MATCH(D936,Data!$F$2:$F$999,0),1))</f>
        <v/>
      </c>
      <c r="F936" s="146" t="str">
        <f t="shared" si="14"/>
        <v/>
      </c>
      <c r="G936" s="148"/>
    </row>
    <row r="937" spans="1:7" ht="14.25" customHeight="1" x14ac:dyDescent="0.35">
      <c r="A937" s="149" t="s">
        <v>2669</v>
      </c>
      <c r="B937" s="150"/>
      <c r="C937" s="151"/>
      <c r="D937" s="152"/>
      <c r="E937" s="153" t="str">
        <f>IF(ISBLANK(D937),"",INDEX(ΑΜΚ,MATCH(D937,Data!$F$2:$F$999,0),1))</f>
        <v/>
      </c>
      <c r="F937" s="152" t="str">
        <f t="shared" si="14"/>
        <v/>
      </c>
      <c r="G937" s="154"/>
    </row>
    <row r="938" spans="1:7" ht="14.25" customHeight="1" x14ac:dyDescent="0.35">
      <c r="A938" s="143" t="s">
        <v>2669</v>
      </c>
      <c r="B938" s="144"/>
      <c r="C938" s="145"/>
      <c r="D938" s="146"/>
      <c r="E938" s="147" t="str">
        <f>IF(ISBLANK(D938),"",INDEX(ΑΜΚ,MATCH(D938,Data!$F$2:$F$999,0),1))</f>
        <v/>
      </c>
      <c r="F938" s="146" t="str">
        <f t="shared" si="14"/>
        <v/>
      </c>
      <c r="G938" s="148"/>
    </row>
    <row r="939" spans="1:7" ht="14.25" customHeight="1" x14ac:dyDescent="0.35">
      <c r="A939" s="149" t="s">
        <v>2669</v>
      </c>
      <c r="B939" s="150"/>
      <c r="C939" s="151"/>
      <c r="D939" s="152"/>
      <c r="E939" s="153" t="str">
        <f>IF(ISBLANK(D939),"",INDEX(ΑΜΚ,MATCH(D939,Data!$F$2:$F$999,0),1))</f>
        <v/>
      </c>
      <c r="F939" s="152" t="str">
        <f t="shared" si="14"/>
        <v/>
      </c>
      <c r="G939" s="154"/>
    </row>
    <row r="940" spans="1:7" ht="14.25" customHeight="1" x14ac:dyDescent="0.35">
      <c r="A940" s="143" t="s">
        <v>2669</v>
      </c>
      <c r="B940" s="144"/>
      <c r="C940" s="145"/>
      <c r="D940" s="146"/>
      <c r="E940" s="147" t="str">
        <f>IF(ISBLANK(D940),"",INDEX(ΑΜΚ,MATCH(D940,Data!$F$2:$F$999,0),1))</f>
        <v/>
      </c>
      <c r="F940" s="146" t="str">
        <f t="shared" si="14"/>
        <v/>
      </c>
      <c r="G940" s="148"/>
    </row>
    <row r="941" spans="1:7" ht="14.25" customHeight="1" x14ac:dyDescent="0.35">
      <c r="A941" s="149" t="s">
        <v>2669</v>
      </c>
      <c r="B941" s="150"/>
      <c r="C941" s="151"/>
      <c r="D941" s="152"/>
      <c r="E941" s="153" t="str">
        <f>IF(ISBLANK(D941),"",INDEX(ΑΜΚ,MATCH(D941,Data!$F$2:$F$999,0),1))</f>
        <v/>
      </c>
      <c r="F941" s="152" t="str">
        <f t="shared" si="14"/>
        <v/>
      </c>
      <c r="G941" s="154"/>
    </row>
    <row r="942" spans="1:7" ht="14.25" customHeight="1" x14ac:dyDescent="0.35">
      <c r="A942" s="143" t="s">
        <v>2669</v>
      </c>
      <c r="B942" s="144"/>
      <c r="C942" s="145"/>
      <c r="D942" s="146"/>
      <c r="E942" s="147" t="str">
        <f>IF(ISBLANK(D942),"",INDEX(ΑΜΚ,MATCH(D942,Data!$F$2:$F$999,0),1))</f>
        <v/>
      </c>
      <c r="F942" s="146" t="str">
        <f t="shared" si="14"/>
        <v/>
      </c>
      <c r="G942" s="148"/>
    </row>
    <row r="943" spans="1:7" ht="14.25" customHeight="1" x14ac:dyDescent="0.35">
      <c r="A943" s="149" t="s">
        <v>2669</v>
      </c>
      <c r="B943" s="150"/>
      <c r="C943" s="151"/>
      <c r="D943" s="152"/>
      <c r="E943" s="153" t="str">
        <f>IF(ISBLANK(D943),"",INDEX(ΑΜΚ,MATCH(D943,Data!$F$2:$F$999,0),1))</f>
        <v/>
      </c>
      <c r="F943" s="152" t="str">
        <f t="shared" si="14"/>
        <v/>
      </c>
      <c r="G943" s="154"/>
    </row>
    <row r="944" spans="1:7" ht="14.25" customHeight="1" x14ac:dyDescent="0.35">
      <c r="A944" s="143" t="s">
        <v>2669</v>
      </c>
      <c r="B944" s="144"/>
      <c r="C944" s="145"/>
      <c r="D944" s="146"/>
      <c r="E944" s="147" t="str">
        <f>IF(ISBLANK(D944),"",INDEX(ΑΜΚ,MATCH(D944,Data!$F$2:$F$999,0),1))</f>
        <v/>
      </c>
      <c r="F944" s="146" t="str">
        <f t="shared" si="14"/>
        <v/>
      </c>
      <c r="G944" s="148"/>
    </row>
    <row r="945" spans="1:7" ht="14.25" customHeight="1" x14ac:dyDescent="0.35">
      <c r="A945" s="149" t="s">
        <v>2669</v>
      </c>
      <c r="B945" s="150"/>
      <c r="C945" s="151"/>
      <c r="D945" s="152"/>
      <c r="E945" s="153" t="str">
        <f>IF(ISBLANK(D945),"",INDEX(ΑΜΚ,MATCH(D945,Data!$F$2:$F$999,0),1))</f>
        <v/>
      </c>
      <c r="F945" s="152" t="str">
        <f t="shared" si="14"/>
        <v/>
      </c>
      <c r="G945" s="154"/>
    </row>
    <row r="946" spans="1:7" ht="14.25" customHeight="1" x14ac:dyDescent="0.35">
      <c r="A946" s="143" t="s">
        <v>2669</v>
      </c>
      <c r="B946" s="144"/>
      <c r="C946" s="145"/>
      <c r="D946" s="146"/>
      <c r="E946" s="147" t="str">
        <f>IF(ISBLANK(D946),"",INDEX(ΑΜΚ,MATCH(D946,Data!$F$2:$F$999,0),1))</f>
        <v/>
      </c>
      <c r="F946" s="146" t="str">
        <f t="shared" si="14"/>
        <v/>
      </c>
      <c r="G946" s="148"/>
    </row>
    <row r="947" spans="1:7" ht="14.25" customHeight="1" x14ac:dyDescent="0.35">
      <c r="A947" s="149" t="s">
        <v>2669</v>
      </c>
      <c r="B947" s="150"/>
      <c r="C947" s="151"/>
      <c r="D947" s="152"/>
      <c r="E947" s="153" t="str">
        <f>IF(ISBLANK(D947),"",INDEX(ΑΜΚ,MATCH(D947,Data!$F$2:$F$999,0),1))</f>
        <v/>
      </c>
      <c r="F947" s="152" t="str">
        <f t="shared" si="14"/>
        <v/>
      </c>
      <c r="G947" s="154"/>
    </row>
    <row r="948" spans="1:7" ht="14.25" customHeight="1" x14ac:dyDescent="0.35">
      <c r="A948" s="143" t="s">
        <v>2669</v>
      </c>
      <c r="B948" s="144"/>
      <c r="C948" s="145"/>
      <c r="D948" s="146"/>
      <c r="E948" s="147" t="str">
        <f>IF(ISBLANK(D948),"",INDEX(ΑΜΚ,MATCH(D948,Data!$F$2:$F$999,0),1))</f>
        <v/>
      </c>
      <c r="F948" s="146" t="str">
        <f t="shared" si="14"/>
        <v/>
      </c>
      <c r="G948" s="148"/>
    </row>
    <row r="949" spans="1:7" ht="14.25" customHeight="1" x14ac:dyDescent="0.35">
      <c r="A949" s="149" t="s">
        <v>2669</v>
      </c>
      <c r="B949" s="150"/>
      <c r="C949" s="151"/>
      <c r="D949" s="152"/>
      <c r="E949" s="153" t="str">
        <f>IF(ISBLANK(D949),"",INDEX(ΑΜΚ,MATCH(D949,Data!$F$2:$F$999,0),1))</f>
        <v/>
      </c>
      <c r="F949" s="152" t="str">
        <f t="shared" si="14"/>
        <v/>
      </c>
      <c r="G949" s="154"/>
    </row>
    <row r="950" spans="1:7" ht="14.25" customHeight="1" x14ac:dyDescent="0.35">
      <c r="A950" s="143" t="s">
        <v>2669</v>
      </c>
      <c r="B950" s="144"/>
      <c r="C950" s="145"/>
      <c r="D950" s="146"/>
      <c r="E950" s="147" t="str">
        <f>IF(ISBLANK(D950),"",INDEX(ΑΜΚ,MATCH(D950,Data!$F$2:$F$999,0),1))</f>
        <v/>
      </c>
      <c r="F950" s="146" t="str">
        <f t="shared" si="14"/>
        <v/>
      </c>
      <c r="G950" s="148"/>
    </row>
    <row r="951" spans="1:7" ht="14.25" customHeight="1" x14ac:dyDescent="0.35">
      <c r="A951" s="149" t="s">
        <v>2669</v>
      </c>
      <c r="B951" s="150"/>
      <c r="C951" s="151"/>
      <c r="D951" s="152"/>
      <c r="E951" s="153" t="str">
        <f>IF(ISBLANK(D951),"",INDEX(ΑΜΚ,MATCH(D951,Data!$F$2:$F$999,0),1))</f>
        <v/>
      </c>
      <c r="F951" s="152" t="str">
        <f t="shared" si="14"/>
        <v/>
      </c>
      <c r="G951" s="154"/>
    </row>
    <row r="952" spans="1:7" ht="14.25" customHeight="1" x14ac:dyDescent="0.35">
      <c r="A952" s="143" t="s">
        <v>2669</v>
      </c>
      <c r="B952" s="144"/>
      <c r="C952" s="145"/>
      <c r="D952" s="146"/>
      <c r="E952" s="147" t="str">
        <f>IF(ISBLANK(D952),"",INDEX(ΑΜΚ,MATCH(D952,Data!$F$2:$F$999,0),1))</f>
        <v/>
      </c>
      <c r="F952" s="146" t="str">
        <f t="shared" si="14"/>
        <v/>
      </c>
      <c r="G952" s="148"/>
    </row>
    <row r="953" spans="1:7" ht="14.25" customHeight="1" x14ac:dyDescent="0.35">
      <c r="A953" s="149" t="s">
        <v>2669</v>
      </c>
      <c r="B953" s="150"/>
      <c r="C953" s="151"/>
      <c r="D953" s="152"/>
      <c r="E953" s="153" t="str">
        <f>IF(ISBLANK(D953),"",INDEX(ΑΜΚ,MATCH(D953,Data!$F$2:$F$999,0),1))</f>
        <v/>
      </c>
      <c r="F953" s="152" t="str">
        <f t="shared" si="14"/>
        <v/>
      </c>
      <c r="G953" s="154"/>
    </row>
    <row r="954" spans="1:7" ht="14.25" customHeight="1" x14ac:dyDescent="0.35">
      <c r="A954" s="143" t="s">
        <v>2669</v>
      </c>
      <c r="B954" s="144"/>
      <c r="C954" s="145"/>
      <c r="D954" s="146"/>
      <c r="E954" s="147" t="str">
        <f>IF(ISBLANK(D954),"",INDEX(ΑΜΚ,MATCH(D954,Data!$F$2:$F$999,0),1))</f>
        <v/>
      </c>
      <c r="F954" s="146" t="str">
        <f t="shared" si="14"/>
        <v/>
      </c>
      <c r="G954" s="148"/>
    </row>
    <row r="955" spans="1:7" ht="14.25" customHeight="1" x14ac:dyDescent="0.35">
      <c r="A955" s="149" t="s">
        <v>2669</v>
      </c>
      <c r="B955" s="150"/>
      <c r="C955" s="151"/>
      <c r="D955" s="152"/>
      <c r="E955" s="153" t="str">
        <f>IF(ISBLANK(D955),"",INDEX(ΑΜΚ,MATCH(D955,Data!$F$2:$F$999,0),1))</f>
        <v/>
      </c>
      <c r="F955" s="152" t="str">
        <f t="shared" si="14"/>
        <v/>
      </c>
      <c r="G955" s="154"/>
    </row>
    <row r="956" spans="1:7" ht="14.25" customHeight="1" x14ac:dyDescent="0.35">
      <c r="A956" s="143" t="s">
        <v>2669</v>
      </c>
      <c r="B956" s="144"/>
      <c r="C956" s="145"/>
      <c r="D956" s="146"/>
      <c r="E956" s="147" t="str">
        <f>IF(ISBLANK(D956),"",INDEX(ΑΜΚ,MATCH(D956,Data!$F$2:$F$999,0),1))</f>
        <v/>
      </c>
      <c r="F956" s="146" t="str">
        <f t="shared" si="14"/>
        <v/>
      </c>
      <c r="G956" s="148"/>
    </row>
    <row r="957" spans="1:7" ht="14.25" customHeight="1" x14ac:dyDescent="0.35">
      <c r="A957" s="149" t="s">
        <v>2669</v>
      </c>
      <c r="B957" s="150"/>
      <c r="C957" s="151"/>
      <c r="D957" s="152"/>
      <c r="E957" s="153" t="str">
        <f>IF(ISBLANK(D957),"",INDEX(ΑΜΚ,MATCH(D957,Data!$F$2:$F$999,0),1))</f>
        <v/>
      </c>
      <c r="F957" s="152" t="str">
        <f t="shared" si="14"/>
        <v/>
      </c>
      <c r="G957" s="154"/>
    </row>
    <row r="958" spans="1:7" ht="14.25" customHeight="1" x14ac:dyDescent="0.35">
      <c r="A958" s="143" t="s">
        <v>2669</v>
      </c>
      <c r="B958" s="144"/>
      <c r="C958" s="145"/>
      <c r="D958" s="146"/>
      <c r="E958" s="147" t="str">
        <f>IF(ISBLANK(D958),"",INDEX(ΑΜΚ,MATCH(D958,Data!$F$2:$F$999,0),1))</f>
        <v/>
      </c>
      <c r="F958" s="146" t="str">
        <f t="shared" si="14"/>
        <v/>
      </c>
      <c r="G958" s="148"/>
    </row>
    <row r="959" spans="1:7" ht="14.25" customHeight="1" x14ac:dyDescent="0.35">
      <c r="A959" s="149" t="s">
        <v>2669</v>
      </c>
      <c r="B959" s="150"/>
      <c r="C959" s="151"/>
      <c r="D959" s="152"/>
      <c r="E959" s="153" t="str">
        <f>IF(ISBLANK(D959),"",INDEX(ΑΜΚ,MATCH(D959,Data!$F$2:$F$999,0),1))</f>
        <v/>
      </c>
      <c r="F959" s="152" t="str">
        <f t="shared" si="14"/>
        <v/>
      </c>
      <c r="G959" s="154"/>
    </row>
    <row r="960" spans="1:7" ht="14.25" customHeight="1" x14ac:dyDescent="0.35">
      <c r="A960" s="143" t="s">
        <v>2669</v>
      </c>
      <c r="B960" s="144"/>
      <c r="C960" s="145"/>
      <c r="D960" s="146"/>
      <c r="E960" s="147" t="str">
        <f>IF(ISBLANK(D960),"",INDEX(ΑΜΚ,MATCH(D960,Data!$F$2:$F$999,0),1))</f>
        <v/>
      </c>
      <c r="F960" s="146" t="str">
        <f t="shared" si="14"/>
        <v/>
      </c>
      <c r="G960" s="148"/>
    </row>
    <row r="961" spans="1:7" ht="14.25" customHeight="1" x14ac:dyDescent="0.35">
      <c r="A961" s="149" t="s">
        <v>2669</v>
      </c>
      <c r="B961" s="150"/>
      <c r="C961" s="151"/>
      <c r="D961" s="152"/>
      <c r="E961" s="153" t="str">
        <f>IF(ISBLANK(D961),"",INDEX(ΑΜΚ,MATCH(D961,Data!$F$2:$F$999,0),1))</f>
        <v/>
      </c>
      <c r="F961" s="152" t="str">
        <f t="shared" si="14"/>
        <v/>
      </c>
      <c r="G961" s="154"/>
    </row>
    <row r="962" spans="1:7" ht="14.25" customHeight="1" x14ac:dyDescent="0.35">
      <c r="A962" s="143" t="s">
        <v>2669</v>
      </c>
      <c r="B962" s="144"/>
      <c r="C962" s="145"/>
      <c r="D962" s="146"/>
      <c r="E962" s="147" t="str">
        <f>IF(ISBLANK(D962),"",INDEX(ΑΜΚ,MATCH(D962,Data!$F$2:$F$999,0),1))</f>
        <v/>
      </c>
      <c r="F962" s="146" t="str">
        <f t="shared" ref="F962:F1000" si="15">IF(ISBLANK(C962),"",INDEX(ΚΩΔ_ΜΑΘΗΜ_ΑΙΣΘ_Γ3,MATCH(C962,ΜΑΘΗΜ_ΑΙΣΘ_Γ3,0)))</f>
        <v/>
      </c>
      <c r="G962" s="148"/>
    </row>
    <row r="963" spans="1:7" ht="14.25" customHeight="1" x14ac:dyDescent="0.35">
      <c r="A963" s="149" t="s">
        <v>2669</v>
      </c>
      <c r="B963" s="150"/>
      <c r="C963" s="151"/>
      <c r="D963" s="152"/>
      <c r="E963" s="153" t="str">
        <f>IF(ISBLANK(D963),"",INDEX(ΑΜΚ,MATCH(D963,Data!$F$2:$F$999,0),1))</f>
        <v/>
      </c>
      <c r="F963" s="152" t="str">
        <f t="shared" si="15"/>
        <v/>
      </c>
      <c r="G963" s="154"/>
    </row>
    <row r="964" spans="1:7" ht="14.25" customHeight="1" x14ac:dyDescent="0.35">
      <c r="A964" s="143" t="s">
        <v>2669</v>
      </c>
      <c r="B964" s="144"/>
      <c r="C964" s="145"/>
      <c r="D964" s="146"/>
      <c r="E964" s="147" t="str">
        <f>IF(ISBLANK(D964),"",INDEX(ΑΜΚ,MATCH(D964,Data!$F$2:$F$999,0),1))</f>
        <v/>
      </c>
      <c r="F964" s="146" t="str">
        <f t="shared" si="15"/>
        <v/>
      </c>
      <c r="G964" s="148"/>
    </row>
    <row r="965" spans="1:7" ht="14.25" customHeight="1" x14ac:dyDescent="0.35">
      <c r="A965" s="149" t="s">
        <v>2669</v>
      </c>
      <c r="B965" s="150"/>
      <c r="C965" s="151"/>
      <c r="D965" s="152"/>
      <c r="E965" s="153" t="str">
        <f>IF(ISBLANK(D965),"",INDEX(ΑΜΚ,MATCH(D965,Data!$F$2:$F$999,0),1))</f>
        <v/>
      </c>
      <c r="F965" s="152" t="str">
        <f t="shared" si="15"/>
        <v/>
      </c>
      <c r="G965" s="154"/>
    </row>
    <row r="966" spans="1:7" ht="14.25" customHeight="1" x14ac:dyDescent="0.35">
      <c r="A966" s="143" t="s">
        <v>2669</v>
      </c>
      <c r="B966" s="144"/>
      <c r="C966" s="145"/>
      <c r="D966" s="146"/>
      <c r="E966" s="147" t="str">
        <f>IF(ISBLANK(D966),"",INDEX(ΑΜΚ,MATCH(D966,Data!$F$2:$F$999,0),1))</f>
        <v/>
      </c>
      <c r="F966" s="146" t="str">
        <f t="shared" si="15"/>
        <v/>
      </c>
      <c r="G966" s="148"/>
    </row>
    <row r="967" spans="1:7" ht="14.25" customHeight="1" x14ac:dyDescent="0.35">
      <c r="A967" s="149" t="s">
        <v>2669</v>
      </c>
      <c r="B967" s="150"/>
      <c r="C967" s="151"/>
      <c r="D967" s="152"/>
      <c r="E967" s="153" t="str">
        <f>IF(ISBLANK(D967),"",INDEX(ΑΜΚ,MATCH(D967,Data!$F$2:$F$999,0),1))</f>
        <v/>
      </c>
      <c r="F967" s="152" t="str">
        <f t="shared" si="15"/>
        <v/>
      </c>
      <c r="G967" s="154"/>
    </row>
    <row r="968" spans="1:7" ht="14.25" customHeight="1" x14ac:dyDescent="0.35">
      <c r="A968" s="143" t="s">
        <v>2669</v>
      </c>
      <c r="B968" s="144"/>
      <c r="C968" s="145"/>
      <c r="D968" s="146"/>
      <c r="E968" s="147" t="str">
        <f>IF(ISBLANK(D968),"",INDEX(ΑΜΚ,MATCH(D968,Data!$F$2:$F$999,0),1))</f>
        <v/>
      </c>
      <c r="F968" s="146" t="str">
        <f t="shared" si="15"/>
        <v/>
      </c>
      <c r="G968" s="148"/>
    </row>
    <row r="969" spans="1:7" ht="14.25" customHeight="1" x14ac:dyDescent="0.35">
      <c r="A969" s="149" t="s">
        <v>2669</v>
      </c>
      <c r="B969" s="150"/>
      <c r="C969" s="151"/>
      <c r="D969" s="152"/>
      <c r="E969" s="153" t="str">
        <f>IF(ISBLANK(D969),"",INDEX(ΑΜΚ,MATCH(D969,Data!$F$2:$F$999,0),1))</f>
        <v/>
      </c>
      <c r="F969" s="152" t="str">
        <f t="shared" si="15"/>
        <v/>
      </c>
      <c r="G969" s="154"/>
    </row>
    <row r="970" spans="1:7" ht="14.25" customHeight="1" x14ac:dyDescent="0.35">
      <c r="A970" s="143" t="s">
        <v>2669</v>
      </c>
      <c r="B970" s="144"/>
      <c r="C970" s="145"/>
      <c r="D970" s="146"/>
      <c r="E970" s="147" t="str">
        <f>IF(ISBLANK(D970),"",INDEX(ΑΜΚ,MATCH(D970,Data!$F$2:$F$999,0),1))</f>
        <v/>
      </c>
      <c r="F970" s="146" t="str">
        <f t="shared" si="15"/>
        <v/>
      </c>
      <c r="G970" s="148"/>
    </row>
    <row r="971" spans="1:7" ht="14.25" customHeight="1" x14ac:dyDescent="0.35">
      <c r="A971" s="149" t="s">
        <v>2669</v>
      </c>
      <c r="B971" s="150"/>
      <c r="C971" s="151"/>
      <c r="D971" s="152"/>
      <c r="E971" s="153" t="str">
        <f>IF(ISBLANK(D971),"",INDEX(ΑΜΚ,MATCH(D971,Data!$F$2:$F$999,0),1))</f>
        <v/>
      </c>
      <c r="F971" s="152" t="str">
        <f t="shared" si="15"/>
        <v/>
      </c>
      <c r="G971" s="154"/>
    </row>
    <row r="972" spans="1:7" ht="14.25" customHeight="1" x14ac:dyDescent="0.35">
      <c r="A972" s="143" t="s">
        <v>2669</v>
      </c>
      <c r="B972" s="144"/>
      <c r="C972" s="145"/>
      <c r="D972" s="146"/>
      <c r="E972" s="147" t="str">
        <f>IF(ISBLANK(D972),"",INDEX(ΑΜΚ,MATCH(D972,Data!$F$2:$F$999,0),1))</f>
        <v/>
      </c>
      <c r="F972" s="146" t="str">
        <f t="shared" si="15"/>
        <v/>
      </c>
      <c r="G972" s="148"/>
    </row>
    <row r="973" spans="1:7" ht="14.25" customHeight="1" x14ac:dyDescent="0.35">
      <c r="A973" s="149" t="s">
        <v>2669</v>
      </c>
      <c r="B973" s="150"/>
      <c r="C973" s="151"/>
      <c r="D973" s="152"/>
      <c r="E973" s="153" t="str">
        <f>IF(ISBLANK(D973),"",INDEX(ΑΜΚ,MATCH(D973,Data!$F$2:$F$999,0),1))</f>
        <v/>
      </c>
      <c r="F973" s="152" t="str">
        <f t="shared" si="15"/>
        <v/>
      </c>
      <c r="G973" s="154"/>
    </row>
    <row r="974" spans="1:7" ht="14.25" customHeight="1" x14ac:dyDescent="0.35">
      <c r="A974" s="143" t="s">
        <v>2669</v>
      </c>
      <c r="B974" s="144"/>
      <c r="C974" s="145"/>
      <c r="D974" s="146"/>
      <c r="E974" s="147" t="str">
        <f>IF(ISBLANK(D974),"",INDEX(ΑΜΚ,MATCH(D974,Data!$F$2:$F$999,0),1))</f>
        <v/>
      </c>
      <c r="F974" s="146" t="str">
        <f t="shared" si="15"/>
        <v/>
      </c>
      <c r="G974" s="148"/>
    </row>
    <row r="975" spans="1:7" ht="14.25" customHeight="1" x14ac:dyDescent="0.35">
      <c r="A975" s="149" t="s">
        <v>2669</v>
      </c>
      <c r="B975" s="150"/>
      <c r="C975" s="151"/>
      <c r="D975" s="152"/>
      <c r="E975" s="153" t="str">
        <f>IF(ISBLANK(D975),"",INDEX(ΑΜΚ,MATCH(D975,Data!$F$2:$F$999,0),1))</f>
        <v/>
      </c>
      <c r="F975" s="152" t="str">
        <f t="shared" si="15"/>
        <v/>
      </c>
      <c r="G975" s="154"/>
    </row>
    <row r="976" spans="1:7" ht="14.25" customHeight="1" x14ac:dyDescent="0.35">
      <c r="A976" s="143" t="s">
        <v>2669</v>
      </c>
      <c r="B976" s="144"/>
      <c r="C976" s="145"/>
      <c r="D976" s="146"/>
      <c r="E976" s="147" t="str">
        <f>IF(ISBLANK(D976),"",INDEX(ΑΜΚ,MATCH(D976,Data!$F$2:$F$999,0),1))</f>
        <v/>
      </c>
      <c r="F976" s="146" t="str">
        <f t="shared" si="15"/>
        <v/>
      </c>
      <c r="G976" s="148"/>
    </row>
    <row r="977" spans="1:7" ht="14.25" customHeight="1" x14ac:dyDescent="0.35">
      <c r="A977" s="149" t="s">
        <v>2669</v>
      </c>
      <c r="B977" s="150"/>
      <c r="C977" s="151"/>
      <c r="D977" s="152"/>
      <c r="E977" s="153" t="str">
        <f>IF(ISBLANK(D977),"",INDEX(ΑΜΚ,MATCH(D977,Data!$F$2:$F$999,0),1))</f>
        <v/>
      </c>
      <c r="F977" s="152" t="str">
        <f t="shared" si="15"/>
        <v/>
      </c>
      <c r="G977" s="154"/>
    </row>
    <row r="978" spans="1:7" ht="14.25" customHeight="1" x14ac:dyDescent="0.35">
      <c r="A978" s="143" t="s">
        <v>2669</v>
      </c>
      <c r="B978" s="144"/>
      <c r="C978" s="145"/>
      <c r="D978" s="146"/>
      <c r="E978" s="147" t="str">
        <f>IF(ISBLANK(D978),"",INDEX(ΑΜΚ,MATCH(D978,Data!$F$2:$F$999,0),1))</f>
        <v/>
      </c>
      <c r="F978" s="146" t="str">
        <f t="shared" si="15"/>
        <v/>
      </c>
      <c r="G978" s="148"/>
    </row>
    <row r="979" spans="1:7" ht="14.25" customHeight="1" x14ac:dyDescent="0.35">
      <c r="A979" s="149" t="s">
        <v>2669</v>
      </c>
      <c r="B979" s="150"/>
      <c r="C979" s="151"/>
      <c r="D979" s="152"/>
      <c r="E979" s="153" t="str">
        <f>IF(ISBLANK(D979),"",INDEX(ΑΜΚ,MATCH(D979,Data!$F$2:$F$999,0),1))</f>
        <v/>
      </c>
      <c r="F979" s="152" t="str">
        <f t="shared" si="15"/>
        <v/>
      </c>
      <c r="G979" s="154"/>
    </row>
    <row r="980" spans="1:7" ht="14.25" customHeight="1" x14ac:dyDescent="0.35">
      <c r="A980" s="143" t="s">
        <v>2669</v>
      </c>
      <c r="B980" s="144"/>
      <c r="C980" s="145"/>
      <c r="D980" s="146"/>
      <c r="E980" s="147" t="str">
        <f>IF(ISBLANK(D980),"",INDEX(ΑΜΚ,MATCH(D980,Data!$F$2:$F$999,0),1))</f>
        <v/>
      </c>
      <c r="F980" s="146" t="str">
        <f t="shared" si="15"/>
        <v/>
      </c>
      <c r="G980" s="148"/>
    </row>
    <row r="981" spans="1:7" ht="14.25" customHeight="1" x14ac:dyDescent="0.35">
      <c r="A981" s="149" t="s">
        <v>2669</v>
      </c>
      <c r="B981" s="150"/>
      <c r="C981" s="151"/>
      <c r="D981" s="152"/>
      <c r="E981" s="153" t="str">
        <f>IF(ISBLANK(D981),"",INDEX(ΑΜΚ,MATCH(D981,Data!$F$2:$F$999,0),1))</f>
        <v/>
      </c>
      <c r="F981" s="152" t="str">
        <f t="shared" si="15"/>
        <v/>
      </c>
      <c r="G981" s="154"/>
    </row>
    <row r="982" spans="1:7" ht="14.25" customHeight="1" x14ac:dyDescent="0.35">
      <c r="A982" s="143" t="s">
        <v>2669</v>
      </c>
      <c r="B982" s="144"/>
      <c r="C982" s="145"/>
      <c r="D982" s="146"/>
      <c r="E982" s="147" t="str">
        <f>IF(ISBLANK(D982),"",INDEX(ΑΜΚ,MATCH(D982,Data!$F$2:$F$999,0),1))</f>
        <v/>
      </c>
      <c r="F982" s="146" t="str">
        <f t="shared" si="15"/>
        <v/>
      </c>
      <c r="G982" s="148"/>
    </row>
    <row r="983" spans="1:7" ht="14.25" customHeight="1" x14ac:dyDescent="0.35">
      <c r="A983" s="149" t="s">
        <v>2669</v>
      </c>
      <c r="B983" s="150"/>
      <c r="C983" s="151"/>
      <c r="D983" s="152"/>
      <c r="E983" s="153" t="str">
        <f>IF(ISBLANK(D983),"",INDEX(ΑΜΚ,MATCH(D983,Data!$F$2:$F$999,0),1))</f>
        <v/>
      </c>
      <c r="F983" s="152" t="str">
        <f t="shared" si="15"/>
        <v/>
      </c>
      <c r="G983" s="154"/>
    </row>
    <row r="984" spans="1:7" ht="14.25" customHeight="1" x14ac:dyDescent="0.35">
      <c r="A984" s="143" t="s">
        <v>2669</v>
      </c>
      <c r="B984" s="144"/>
      <c r="C984" s="145"/>
      <c r="D984" s="146"/>
      <c r="E984" s="147" t="str">
        <f>IF(ISBLANK(D984),"",INDEX(ΑΜΚ,MATCH(D984,Data!$F$2:$F$999,0),1))</f>
        <v/>
      </c>
      <c r="F984" s="146" t="str">
        <f t="shared" si="15"/>
        <v/>
      </c>
      <c r="G984" s="148"/>
    </row>
    <row r="985" spans="1:7" ht="14.25" customHeight="1" x14ac:dyDescent="0.35">
      <c r="A985" s="149" t="s">
        <v>2669</v>
      </c>
      <c r="B985" s="150"/>
      <c r="C985" s="151"/>
      <c r="D985" s="152"/>
      <c r="E985" s="153" t="str">
        <f>IF(ISBLANK(D985),"",INDEX(ΑΜΚ,MATCH(D985,Data!$F$2:$F$999,0),1))</f>
        <v/>
      </c>
      <c r="F985" s="152" t="str">
        <f t="shared" si="15"/>
        <v/>
      </c>
      <c r="G985" s="154"/>
    </row>
    <row r="986" spans="1:7" ht="14.25" customHeight="1" x14ac:dyDescent="0.35">
      <c r="A986" s="143" t="s">
        <v>2669</v>
      </c>
      <c r="B986" s="144"/>
      <c r="C986" s="145"/>
      <c r="D986" s="146"/>
      <c r="E986" s="147" t="str">
        <f>IF(ISBLANK(D986),"",INDEX(ΑΜΚ,MATCH(D986,Data!$F$2:$F$999,0),1))</f>
        <v/>
      </c>
      <c r="F986" s="146" t="str">
        <f t="shared" si="15"/>
        <v/>
      </c>
      <c r="G986" s="148"/>
    </row>
    <row r="987" spans="1:7" ht="14.25" customHeight="1" x14ac:dyDescent="0.35">
      <c r="A987" s="149" t="s">
        <v>2669</v>
      </c>
      <c r="B987" s="150"/>
      <c r="C987" s="151"/>
      <c r="D987" s="152"/>
      <c r="E987" s="153" t="str">
        <f>IF(ISBLANK(D987),"",INDEX(ΑΜΚ,MATCH(D987,Data!$F$2:$F$999,0),1))</f>
        <v/>
      </c>
      <c r="F987" s="152" t="str">
        <f t="shared" si="15"/>
        <v/>
      </c>
      <c r="G987" s="154"/>
    </row>
    <row r="988" spans="1:7" ht="15" customHeight="1" x14ac:dyDescent="0.35">
      <c r="A988" s="143" t="s">
        <v>2669</v>
      </c>
      <c r="B988" s="146"/>
      <c r="C988" s="145"/>
      <c r="D988" s="146"/>
      <c r="E988" s="147" t="str">
        <f>IF(ISBLANK(D988),"",INDEX(ΑΜΚ,MATCH(D988,Data!$F$2:$F$999,0),1))</f>
        <v/>
      </c>
      <c r="F988" s="146" t="str">
        <f t="shared" si="15"/>
        <v/>
      </c>
      <c r="G988" s="148"/>
    </row>
    <row r="989" spans="1:7" ht="15" customHeight="1" x14ac:dyDescent="0.35">
      <c r="A989" s="149" t="s">
        <v>2669</v>
      </c>
      <c r="B989" s="152"/>
      <c r="C989" s="151"/>
      <c r="D989" s="152"/>
      <c r="E989" s="153" t="str">
        <f>IF(ISBLANK(D989),"",INDEX(ΑΜΚ,MATCH(D989,Data!$F$2:$F$999,0),1))</f>
        <v/>
      </c>
      <c r="F989" s="152" t="str">
        <f t="shared" si="15"/>
        <v/>
      </c>
      <c r="G989" s="154"/>
    </row>
    <row r="990" spans="1:7" ht="15" customHeight="1" x14ac:dyDescent="0.35">
      <c r="A990" s="143" t="s">
        <v>2669</v>
      </c>
      <c r="B990" s="146"/>
      <c r="C990" s="145"/>
      <c r="D990" s="146"/>
      <c r="E990" s="147" t="str">
        <f>IF(ISBLANK(D990),"",INDEX(ΑΜΚ,MATCH(D990,Data!$F$2:$F$999,0),1))</f>
        <v/>
      </c>
      <c r="F990" s="146" t="str">
        <f t="shared" si="15"/>
        <v/>
      </c>
      <c r="G990" s="148"/>
    </row>
    <row r="991" spans="1:7" ht="15" customHeight="1" x14ac:dyDescent="0.35">
      <c r="A991" s="149" t="s">
        <v>2669</v>
      </c>
      <c r="B991" s="152"/>
      <c r="C991" s="151"/>
      <c r="D991" s="152"/>
      <c r="E991" s="153" t="str">
        <f>IF(ISBLANK(D991),"",INDEX(ΑΜΚ,MATCH(D991,Data!$F$2:$F$999,0),1))</f>
        <v/>
      </c>
      <c r="F991" s="152" t="str">
        <f t="shared" si="15"/>
        <v/>
      </c>
      <c r="G991" s="154"/>
    </row>
    <row r="992" spans="1:7" ht="15" customHeight="1" x14ac:dyDescent="0.35">
      <c r="A992" s="143" t="s">
        <v>2669</v>
      </c>
      <c r="B992" s="146"/>
      <c r="C992" s="145"/>
      <c r="D992" s="146"/>
      <c r="E992" s="147" t="str">
        <f>IF(ISBLANK(D992),"",INDEX(ΑΜΚ,MATCH(D992,Data!$F$2:$F$999,0),1))</f>
        <v/>
      </c>
      <c r="F992" s="146" t="str">
        <f t="shared" si="15"/>
        <v/>
      </c>
      <c r="G992" s="148"/>
    </row>
    <row r="993" spans="1:7" ht="15" customHeight="1" x14ac:dyDescent="0.35">
      <c r="A993" s="149" t="s">
        <v>2669</v>
      </c>
      <c r="B993" s="152"/>
      <c r="C993" s="151"/>
      <c r="D993" s="152"/>
      <c r="E993" s="153" t="str">
        <f>IF(ISBLANK(D993),"",INDEX(ΑΜΚ,MATCH(D993,Data!$F$2:$F$999,0),1))</f>
        <v/>
      </c>
      <c r="F993" s="152" t="str">
        <f t="shared" si="15"/>
        <v/>
      </c>
      <c r="G993" s="154"/>
    </row>
    <row r="994" spans="1:7" ht="15" customHeight="1" x14ac:dyDescent="0.35">
      <c r="A994" s="143" t="s">
        <v>2669</v>
      </c>
      <c r="B994" s="146"/>
      <c r="C994" s="145"/>
      <c r="D994" s="146"/>
      <c r="E994" s="147" t="str">
        <f>IF(ISBLANK(D994),"",INDEX(ΑΜΚ,MATCH(D994,Data!$F$2:$F$999,0),1))</f>
        <v/>
      </c>
      <c r="F994" s="146" t="str">
        <f t="shared" si="15"/>
        <v/>
      </c>
      <c r="G994" s="148"/>
    </row>
    <row r="995" spans="1:7" ht="15" customHeight="1" x14ac:dyDescent="0.35">
      <c r="A995" s="149" t="s">
        <v>2669</v>
      </c>
      <c r="B995" s="152"/>
      <c r="C995" s="151"/>
      <c r="D995" s="152"/>
      <c r="E995" s="153" t="str">
        <f>IF(ISBLANK(D995),"",INDEX(ΑΜΚ,MATCH(D995,Data!$F$2:$F$999,0),1))</f>
        <v/>
      </c>
      <c r="F995" s="152" t="str">
        <f t="shared" si="15"/>
        <v/>
      </c>
      <c r="G995" s="154"/>
    </row>
    <row r="996" spans="1:7" ht="15" customHeight="1" x14ac:dyDescent="0.35">
      <c r="A996" s="143" t="s">
        <v>2669</v>
      </c>
      <c r="B996" s="146"/>
      <c r="C996" s="145"/>
      <c r="D996" s="146"/>
      <c r="E996" s="147" t="str">
        <f>IF(ISBLANK(D996),"",INDEX(ΑΜΚ,MATCH(D996,Data!$F$2:$F$999,0),1))</f>
        <v/>
      </c>
      <c r="F996" s="146" t="str">
        <f t="shared" si="15"/>
        <v/>
      </c>
      <c r="G996" s="148"/>
    </row>
    <row r="997" spans="1:7" ht="15" customHeight="1" x14ac:dyDescent="0.35">
      <c r="A997" s="149" t="s">
        <v>2669</v>
      </c>
      <c r="B997" s="152"/>
      <c r="C997" s="151"/>
      <c r="D997" s="152"/>
      <c r="E997" s="153" t="str">
        <f>IF(ISBLANK(D997),"",INDEX(ΑΜΚ,MATCH(D997,Data!$F$2:$F$999,0),1))</f>
        <v/>
      </c>
      <c r="F997" s="152" t="str">
        <f t="shared" si="15"/>
        <v/>
      </c>
      <c r="G997" s="154"/>
    </row>
    <row r="998" spans="1:7" ht="15" customHeight="1" x14ac:dyDescent="0.35">
      <c r="A998" s="143" t="s">
        <v>2669</v>
      </c>
      <c r="B998" s="146"/>
      <c r="C998" s="145"/>
      <c r="D998" s="146"/>
      <c r="E998" s="147" t="str">
        <f>IF(ISBLANK(D998),"",INDEX(ΑΜΚ,MATCH(D998,Data!$F$2:$F$999,0),1))</f>
        <v/>
      </c>
      <c r="F998" s="146" t="str">
        <f t="shared" si="15"/>
        <v/>
      </c>
      <c r="G998" s="148"/>
    </row>
    <row r="999" spans="1:7" ht="15" customHeight="1" x14ac:dyDescent="0.35">
      <c r="A999" s="149" t="s">
        <v>2669</v>
      </c>
      <c r="B999" s="152"/>
      <c r="C999" s="151"/>
      <c r="D999" s="152"/>
      <c r="E999" s="153" t="str">
        <f>IF(ISBLANK(D999),"",INDEX(ΑΜΚ,MATCH(D999,Data!$F$2:$F$999,0),1))</f>
        <v/>
      </c>
      <c r="F999" s="152" t="str">
        <f t="shared" si="15"/>
        <v/>
      </c>
      <c r="G999" s="154"/>
    </row>
    <row r="1000" spans="1:7" ht="15" customHeight="1" x14ac:dyDescent="0.35">
      <c r="A1000" s="158" t="s">
        <v>2669</v>
      </c>
      <c r="B1000" s="159"/>
      <c r="C1000" s="160"/>
      <c r="D1000" s="159"/>
      <c r="E1000" s="161" t="str">
        <f>IF(ISBLANK(D1000),"",INDEX(ΑΜΚ,MATCH(D1000,Data!$F$2:$F$999,0),1))</f>
        <v/>
      </c>
      <c r="F1000" s="159" t="str">
        <f t="shared" si="15"/>
        <v/>
      </c>
      <c r="G1000" s="162"/>
    </row>
  </sheetData>
  <phoneticPr fontId="25" type="noConversion"/>
  <dataValidations count="2">
    <dataValidation type="list" allowBlank="1" showErrorMessage="1" sqref="C2:C1000" xr:uid="{68098DB3-578B-4AF4-82EB-4FC9565DA8B1}">
      <formula1>ΜΑΘΗΜ_ΑΙΣΘ_Γ3</formula1>
    </dataValidation>
    <dataValidation type="list" allowBlank="1" showErrorMessage="1" sqref="D2:D1000" xr:uid="{2A3DC696-BF64-49DA-9B14-7743591FD71B}">
      <formula1>ΚΑΤΑΡΤ_ΑΙΣΘ_Γ3</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75F01-393A-4053-A9E7-1F07CBDFEFE3}">
  <dimension ref="A1:AC1000"/>
  <sheetViews>
    <sheetView workbookViewId="0">
      <pane ySplit="1" topLeftCell="A2" activePane="bottomLeft" state="frozen"/>
      <selection activeCell="B2" sqref="B2:G2"/>
      <selection pane="bottomLeft" activeCell="B2" sqref="B2:G2"/>
    </sheetView>
  </sheetViews>
  <sheetFormatPr defaultColWidth="14.453125" defaultRowHeight="14.5"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1126</v>
      </c>
      <c r="B2" s="18"/>
      <c r="C2" s="5"/>
      <c r="D2" s="5"/>
      <c r="E2" s="6" t="str">
        <f>IF(ISBLANK(D2),"",INDEX(ΑΜΚ,MATCH(D2,Data!$F$2:$F$999,0),1))</f>
        <v/>
      </c>
      <c r="F2" t="str">
        <f t="shared" ref="F2" si="0">IF(ISBLANK(C2),"",INDEX(ΚΩΔ_ΜΑΘΗΜ_ΑΝΕΛΚ_Α1,MATCH(C2,ΜΑΘΗΜ_ΑΝΕΛΚ_Α1,0)))</f>
        <v/>
      </c>
    </row>
    <row r="3" spans="1:29" ht="14.25" customHeight="1" x14ac:dyDescent="0.35">
      <c r="A3" s="45" t="s">
        <v>1126</v>
      </c>
      <c r="B3" s="18"/>
      <c r="C3" s="5"/>
      <c r="D3" s="5"/>
      <c r="E3" s="6" t="str">
        <f>IF(ISBLANK(D3),"",INDEX(ΑΜΚ,MATCH(D3,Data!$F$2:$F$999,0),1))</f>
        <v/>
      </c>
      <c r="F3" t="str">
        <f t="shared" ref="F3:F66" si="1">IF(ISBLANK(C3),"",INDEX(ΚΩΔ_ΜΑΘΗΜ_ΑΝΕΛΚ_Α1,MATCH(C3,ΜΑΘΗΜ_ΑΝΕΛΚ_Α1,0)))</f>
        <v/>
      </c>
    </row>
    <row r="4" spans="1:29" ht="14.25" customHeight="1" x14ac:dyDescent="0.35">
      <c r="A4" s="45" t="s">
        <v>1126</v>
      </c>
      <c r="B4" s="18"/>
      <c r="C4" s="5"/>
      <c r="D4" s="5"/>
      <c r="E4" s="6" t="str">
        <f>IF(ISBLANK(D4),"",INDEX(ΑΜΚ,MATCH(D4,Data!$F$2:$F$999,0),1))</f>
        <v/>
      </c>
      <c r="F4" t="str">
        <f t="shared" si="1"/>
        <v/>
      </c>
    </row>
    <row r="5" spans="1:29" ht="14.25" customHeight="1" x14ac:dyDescent="0.35">
      <c r="A5" s="45" t="s">
        <v>1126</v>
      </c>
      <c r="B5" s="18"/>
      <c r="C5" s="5"/>
      <c r="D5" s="5"/>
      <c r="E5" s="6" t="str">
        <f>IF(ISBLANK(D5),"",INDEX(ΑΜΚ,MATCH(D5,Data!$F$2:$F$999,0),1))</f>
        <v/>
      </c>
      <c r="F5" t="str">
        <f t="shared" si="1"/>
        <v/>
      </c>
    </row>
    <row r="6" spans="1:29" ht="14.25" customHeight="1" x14ac:dyDescent="0.35">
      <c r="A6" s="45" t="s">
        <v>1126</v>
      </c>
      <c r="B6" s="18"/>
      <c r="C6" s="5"/>
      <c r="D6" s="5"/>
      <c r="E6" s="6" t="str">
        <f>IF(ISBLANK(D6),"",INDEX(ΑΜΚ,MATCH(D6,Data!$F$2:$F$999,0),1))</f>
        <v/>
      </c>
      <c r="F6" t="str">
        <f t="shared" si="1"/>
        <v/>
      </c>
    </row>
    <row r="7" spans="1:29" ht="14.25" customHeight="1" x14ac:dyDescent="0.35">
      <c r="A7" s="45" t="s">
        <v>1126</v>
      </c>
      <c r="B7" s="18"/>
      <c r="C7" s="5"/>
      <c r="D7" s="5"/>
      <c r="E7" s="6" t="str">
        <f>IF(ISBLANK(D7),"",INDEX(ΑΜΚ,MATCH(D7,Data!$F$2:$F$999,0),1))</f>
        <v/>
      </c>
      <c r="F7" t="str">
        <f t="shared" si="1"/>
        <v/>
      </c>
    </row>
    <row r="8" spans="1:29" ht="14.25" customHeight="1" x14ac:dyDescent="0.35">
      <c r="A8" s="45" t="s">
        <v>1126</v>
      </c>
      <c r="B8" s="18"/>
      <c r="C8" s="5"/>
      <c r="D8" s="5"/>
      <c r="E8" s="6" t="str">
        <f>IF(ISBLANK(D8),"",INDEX(ΑΜΚ,MATCH(D8,Data!$F$2:$F$999,0),1))</f>
        <v/>
      </c>
      <c r="F8" t="str">
        <f t="shared" si="1"/>
        <v/>
      </c>
    </row>
    <row r="9" spans="1:29" ht="14.25" customHeight="1" x14ac:dyDescent="0.35">
      <c r="A9" s="45" t="s">
        <v>1126</v>
      </c>
      <c r="B9" s="18"/>
      <c r="C9" s="5"/>
      <c r="D9" s="5"/>
      <c r="E9" s="6" t="str">
        <f>IF(ISBLANK(D9),"",INDEX(ΑΜΚ,MATCH(D9,Data!$F$2:$F$999,0),1))</f>
        <v/>
      </c>
      <c r="F9" t="str">
        <f t="shared" si="1"/>
        <v/>
      </c>
    </row>
    <row r="10" spans="1:29" ht="14.25" customHeight="1" x14ac:dyDescent="0.35">
      <c r="A10" s="45" t="s">
        <v>1126</v>
      </c>
      <c r="B10" s="18"/>
      <c r="C10" s="5"/>
      <c r="D10" s="5"/>
      <c r="E10" s="6" t="str">
        <f>IF(ISBLANK(D10),"",INDEX(ΑΜΚ,MATCH(D10,Data!$F$2:$F$999,0),1))</f>
        <v/>
      </c>
      <c r="F10" t="str">
        <f t="shared" si="1"/>
        <v/>
      </c>
    </row>
    <row r="11" spans="1:29" ht="14.25" customHeight="1" x14ac:dyDescent="0.35">
      <c r="A11" s="45" t="s">
        <v>1126</v>
      </c>
      <c r="B11" s="18"/>
      <c r="C11" s="5"/>
      <c r="D11" s="5"/>
      <c r="E11" s="6" t="str">
        <f>IF(ISBLANK(D11),"",INDEX(ΑΜΚ,MATCH(D11,Data!$F$2:$F$999,0),1))</f>
        <v/>
      </c>
      <c r="F11" t="str">
        <f t="shared" si="1"/>
        <v/>
      </c>
    </row>
    <row r="12" spans="1:29" ht="14.25" customHeight="1" x14ac:dyDescent="0.35">
      <c r="A12" s="45" t="s">
        <v>1126</v>
      </c>
      <c r="B12" s="18"/>
      <c r="C12" s="5"/>
      <c r="D12" s="5"/>
      <c r="E12" s="6" t="str">
        <f>IF(ISBLANK(D12),"",INDEX(ΑΜΚ,MATCH(D12,Data!$F$2:$F$999,0),1))</f>
        <v/>
      </c>
      <c r="F12" t="str">
        <f t="shared" si="1"/>
        <v/>
      </c>
    </row>
    <row r="13" spans="1:29" ht="14.25" customHeight="1" x14ac:dyDescent="0.35">
      <c r="A13" s="45" t="s">
        <v>1126</v>
      </c>
      <c r="B13" s="18"/>
      <c r="C13" s="5"/>
      <c r="D13" s="5"/>
      <c r="E13" s="6" t="str">
        <f>IF(ISBLANK(D13),"",INDEX(ΑΜΚ,MATCH(D13,Data!$F$2:$F$999,0),1))</f>
        <v/>
      </c>
      <c r="F13" t="str">
        <f t="shared" si="1"/>
        <v/>
      </c>
    </row>
    <row r="14" spans="1:29" ht="14.25" customHeight="1" x14ac:dyDescent="0.35">
      <c r="A14" s="45" t="s">
        <v>1126</v>
      </c>
      <c r="B14" s="18"/>
      <c r="C14" s="5"/>
      <c r="D14" s="5"/>
      <c r="E14" s="6" t="str">
        <f>IF(ISBLANK(D14),"",INDEX(ΑΜΚ,MATCH(D14,Data!$F$2:$F$999,0),1))</f>
        <v/>
      </c>
      <c r="F14" t="str">
        <f t="shared" si="1"/>
        <v/>
      </c>
    </row>
    <row r="15" spans="1:29" ht="14.25" customHeight="1" x14ac:dyDescent="0.35">
      <c r="A15" s="45" t="s">
        <v>1126</v>
      </c>
      <c r="B15" s="18"/>
      <c r="C15" s="5"/>
      <c r="D15" s="5"/>
      <c r="E15" s="6" t="str">
        <f>IF(ISBLANK(D15),"",INDEX(ΑΜΚ,MATCH(D15,Data!$F$2:$F$999,0),1))</f>
        <v/>
      </c>
      <c r="F15" t="str">
        <f t="shared" si="1"/>
        <v/>
      </c>
    </row>
    <row r="16" spans="1:29" ht="14.25" customHeight="1" x14ac:dyDescent="0.35">
      <c r="A16" s="45" t="s">
        <v>1126</v>
      </c>
      <c r="B16" s="18"/>
      <c r="C16" s="5"/>
      <c r="D16" s="5"/>
      <c r="E16" s="6" t="str">
        <f>IF(ISBLANK(D16),"",INDEX(ΑΜΚ,MATCH(D16,Data!$F$2:$F$999,0),1))</f>
        <v/>
      </c>
      <c r="F16" t="str">
        <f t="shared" si="1"/>
        <v/>
      </c>
    </row>
    <row r="17" spans="1:6" ht="14.25" customHeight="1" x14ac:dyDescent="0.35">
      <c r="A17" s="45" t="s">
        <v>1126</v>
      </c>
      <c r="B17" s="18"/>
      <c r="C17" s="5"/>
      <c r="D17" s="5"/>
      <c r="E17" s="6" t="str">
        <f>IF(ISBLANK(D17),"",INDEX(ΑΜΚ,MATCH(D17,Data!$F$2:$F$999,0),1))</f>
        <v/>
      </c>
      <c r="F17" t="str">
        <f t="shared" si="1"/>
        <v/>
      </c>
    </row>
    <row r="18" spans="1:6" ht="14.25" customHeight="1" x14ac:dyDescent="0.35">
      <c r="A18" s="45" t="s">
        <v>1126</v>
      </c>
      <c r="B18" s="18"/>
      <c r="C18" s="5"/>
      <c r="D18" s="5"/>
      <c r="E18" s="6" t="str">
        <f>IF(ISBLANK(D18),"",INDEX(ΑΜΚ,MATCH(D18,Data!$F$2:$F$999,0),1))</f>
        <v/>
      </c>
      <c r="F18" t="str">
        <f t="shared" si="1"/>
        <v/>
      </c>
    </row>
    <row r="19" spans="1:6" ht="14.25" customHeight="1" x14ac:dyDescent="0.35">
      <c r="A19" s="45" t="s">
        <v>1126</v>
      </c>
      <c r="B19" s="18"/>
      <c r="C19" s="5"/>
      <c r="D19" s="5"/>
      <c r="E19" s="6" t="str">
        <f>IF(ISBLANK(D19),"",INDEX(ΑΜΚ,MATCH(D19,Data!$F$2:$F$999,0),1))</f>
        <v/>
      </c>
      <c r="F19" t="str">
        <f t="shared" si="1"/>
        <v/>
      </c>
    </row>
    <row r="20" spans="1:6" ht="14.25" customHeight="1" x14ac:dyDescent="0.35">
      <c r="A20" s="45" t="s">
        <v>1126</v>
      </c>
      <c r="B20" s="18"/>
      <c r="C20" s="5"/>
      <c r="D20" s="5"/>
      <c r="E20" s="6" t="str">
        <f>IF(ISBLANK(D20),"",INDEX(ΑΜΚ,MATCH(D20,Data!$F$2:$F$999,0),1))</f>
        <v/>
      </c>
      <c r="F20" t="str">
        <f t="shared" si="1"/>
        <v/>
      </c>
    </row>
    <row r="21" spans="1:6" ht="14.25" customHeight="1" x14ac:dyDescent="0.35">
      <c r="A21" s="45" t="s">
        <v>1126</v>
      </c>
      <c r="B21" s="18"/>
      <c r="C21" s="5"/>
      <c r="D21" s="5"/>
      <c r="E21" s="6" t="str">
        <f>IF(ISBLANK(D21),"",INDEX(ΑΜΚ,MATCH(D21,Data!$F$2:$F$999,0),1))</f>
        <v/>
      </c>
      <c r="F21" t="str">
        <f t="shared" si="1"/>
        <v/>
      </c>
    </row>
    <row r="22" spans="1:6" ht="14.25" customHeight="1" x14ac:dyDescent="0.35">
      <c r="A22" s="45" t="s">
        <v>1126</v>
      </c>
      <c r="B22" s="18"/>
      <c r="C22" s="5"/>
      <c r="D22" s="5"/>
      <c r="E22" s="6" t="str">
        <f>IF(ISBLANK(D22),"",INDEX(ΑΜΚ,MATCH(D22,Data!$F$2:$F$999,0),1))</f>
        <v/>
      </c>
      <c r="F22" t="str">
        <f t="shared" si="1"/>
        <v/>
      </c>
    </row>
    <row r="23" spans="1:6" ht="14.25" customHeight="1" x14ac:dyDescent="0.35">
      <c r="A23" s="45" t="s">
        <v>1126</v>
      </c>
      <c r="B23" s="18"/>
      <c r="C23" s="5"/>
      <c r="D23" s="5"/>
      <c r="E23" s="6" t="str">
        <f>IF(ISBLANK(D23),"",INDEX(ΑΜΚ,MATCH(D23,Data!$F$2:$F$999,0),1))</f>
        <v/>
      </c>
      <c r="F23" t="str">
        <f t="shared" si="1"/>
        <v/>
      </c>
    </row>
    <row r="24" spans="1:6" ht="14.25" customHeight="1" x14ac:dyDescent="0.35">
      <c r="A24" s="45" t="s">
        <v>1126</v>
      </c>
      <c r="B24" s="18"/>
      <c r="C24" s="5"/>
      <c r="D24" s="5"/>
      <c r="E24" s="6" t="str">
        <f>IF(ISBLANK(D24),"",INDEX(ΑΜΚ,MATCH(D24,Data!$F$2:$F$999,0),1))</f>
        <v/>
      </c>
      <c r="F24" t="str">
        <f t="shared" si="1"/>
        <v/>
      </c>
    </row>
    <row r="25" spans="1:6" ht="14.25" customHeight="1" x14ac:dyDescent="0.35">
      <c r="A25" s="45" t="s">
        <v>1126</v>
      </c>
      <c r="B25" s="18"/>
      <c r="C25" s="5"/>
      <c r="D25" s="5"/>
      <c r="E25" s="6" t="str">
        <f>IF(ISBLANK(D25),"",INDEX(ΑΜΚ,MATCH(D25,Data!$F$2:$F$999,0),1))</f>
        <v/>
      </c>
      <c r="F25" t="str">
        <f t="shared" si="1"/>
        <v/>
      </c>
    </row>
    <row r="26" spans="1:6" ht="14.25" customHeight="1" x14ac:dyDescent="0.35">
      <c r="A26" s="45" t="s">
        <v>1126</v>
      </c>
      <c r="B26" s="18"/>
      <c r="C26" s="5"/>
      <c r="D26" s="5"/>
      <c r="E26" s="6" t="str">
        <f>IF(ISBLANK(D26),"",INDEX(ΑΜΚ,MATCH(D26,Data!$F$2:$F$999,0),1))</f>
        <v/>
      </c>
      <c r="F26" t="str">
        <f t="shared" si="1"/>
        <v/>
      </c>
    </row>
    <row r="27" spans="1:6" ht="14.25" customHeight="1" x14ac:dyDescent="0.35">
      <c r="A27" s="45" t="s">
        <v>1126</v>
      </c>
      <c r="B27" s="18"/>
      <c r="C27" s="5"/>
      <c r="D27" s="5"/>
      <c r="E27" s="6" t="str">
        <f>IF(ISBLANK(D27),"",INDEX(ΑΜΚ,MATCH(D27,Data!$F$2:$F$999,0),1))</f>
        <v/>
      </c>
      <c r="F27" t="str">
        <f t="shared" si="1"/>
        <v/>
      </c>
    </row>
    <row r="28" spans="1:6" ht="14.25" customHeight="1" x14ac:dyDescent="0.35">
      <c r="A28" s="45" t="s">
        <v>1126</v>
      </c>
      <c r="B28" s="18"/>
      <c r="C28" s="5"/>
      <c r="D28" s="5"/>
      <c r="E28" s="6" t="str">
        <f>IF(ISBLANK(D28),"",INDEX(ΑΜΚ,MATCH(D28,Data!$F$2:$F$999,0),1))</f>
        <v/>
      </c>
      <c r="F28" t="str">
        <f t="shared" si="1"/>
        <v/>
      </c>
    </row>
    <row r="29" spans="1:6" ht="14.25" customHeight="1" x14ac:dyDescent="0.35">
      <c r="A29" s="45" t="s">
        <v>1126</v>
      </c>
      <c r="B29" s="18"/>
      <c r="C29" s="5"/>
      <c r="D29" s="5"/>
      <c r="E29" s="6" t="str">
        <f>IF(ISBLANK(D29),"",INDEX(ΑΜΚ,MATCH(D29,Data!$F$2:$F$999,0),1))</f>
        <v/>
      </c>
      <c r="F29" t="str">
        <f t="shared" si="1"/>
        <v/>
      </c>
    </row>
    <row r="30" spans="1:6" ht="14.25" customHeight="1" x14ac:dyDescent="0.35">
      <c r="A30" s="45" t="s">
        <v>1126</v>
      </c>
      <c r="B30" s="18"/>
      <c r="C30" s="5"/>
      <c r="D30" s="5"/>
      <c r="E30" s="6" t="str">
        <f>IF(ISBLANK(D30),"",INDEX(ΑΜΚ,MATCH(D30,Data!$F$2:$F$999,0),1))</f>
        <v/>
      </c>
      <c r="F30" t="str">
        <f t="shared" si="1"/>
        <v/>
      </c>
    </row>
    <row r="31" spans="1:6" ht="14.25" customHeight="1" x14ac:dyDescent="0.35">
      <c r="A31" s="45" t="s">
        <v>1126</v>
      </c>
      <c r="B31" s="18"/>
      <c r="C31" s="5"/>
      <c r="D31" s="5"/>
      <c r="E31" s="6" t="str">
        <f>IF(ISBLANK(D31),"",INDEX(ΑΜΚ,MATCH(D31,Data!$F$2:$F$999,0),1))</f>
        <v/>
      </c>
      <c r="F31" t="str">
        <f t="shared" si="1"/>
        <v/>
      </c>
    </row>
    <row r="32" spans="1:6" ht="14.25" customHeight="1" x14ac:dyDescent="0.35">
      <c r="A32" s="45" t="s">
        <v>1126</v>
      </c>
      <c r="B32" s="18"/>
      <c r="C32" s="5"/>
      <c r="D32" s="5"/>
      <c r="E32" s="6" t="str">
        <f>IF(ISBLANK(D32),"",INDEX(ΑΜΚ,MATCH(D32,Data!$F$2:$F$999,0),1))</f>
        <v/>
      </c>
      <c r="F32" t="str">
        <f t="shared" si="1"/>
        <v/>
      </c>
    </row>
    <row r="33" spans="1:6" ht="14.25" customHeight="1" x14ac:dyDescent="0.35">
      <c r="A33" s="45" t="s">
        <v>1126</v>
      </c>
      <c r="B33" s="18"/>
      <c r="C33" s="5"/>
      <c r="D33" s="5"/>
      <c r="E33" s="6" t="str">
        <f>IF(ISBLANK(D33),"",INDEX(ΑΜΚ,MATCH(D33,Data!$F$2:$F$999,0),1))</f>
        <v/>
      </c>
      <c r="F33" t="str">
        <f t="shared" si="1"/>
        <v/>
      </c>
    </row>
    <row r="34" spans="1:6" ht="14.25" customHeight="1" x14ac:dyDescent="0.35">
      <c r="A34" s="45" t="s">
        <v>1126</v>
      </c>
      <c r="B34" s="18"/>
      <c r="C34" s="5"/>
      <c r="D34" s="5"/>
      <c r="E34" s="6" t="str">
        <f>IF(ISBLANK(D34),"",INDEX(ΑΜΚ,MATCH(D34,Data!$F$2:$F$999,0),1))</f>
        <v/>
      </c>
      <c r="F34" t="str">
        <f t="shared" si="1"/>
        <v/>
      </c>
    </row>
    <row r="35" spans="1:6" ht="14.25" customHeight="1" x14ac:dyDescent="0.35">
      <c r="A35" s="45" t="s">
        <v>1126</v>
      </c>
      <c r="B35" s="18"/>
      <c r="C35" s="5"/>
      <c r="D35" s="5"/>
      <c r="E35" s="6" t="str">
        <f>IF(ISBLANK(D35),"",INDEX(ΑΜΚ,MATCH(D35,Data!$F$2:$F$999,0),1))</f>
        <v/>
      </c>
      <c r="F35" t="str">
        <f t="shared" si="1"/>
        <v/>
      </c>
    </row>
    <row r="36" spans="1:6" ht="14.25" customHeight="1" x14ac:dyDescent="0.35">
      <c r="A36" s="45" t="s">
        <v>1126</v>
      </c>
      <c r="B36" s="18"/>
      <c r="C36" s="5"/>
      <c r="D36" s="5"/>
      <c r="E36" s="6" t="str">
        <f>IF(ISBLANK(D36),"",INDEX(ΑΜΚ,MATCH(D36,Data!$F$2:$F$999,0),1))</f>
        <v/>
      </c>
      <c r="F36" t="str">
        <f t="shared" si="1"/>
        <v/>
      </c>
    </row>
    <row r="37" spans="1:6" ht="14.25" customHeight="1" x14ac:dyDescent="0.35">
      <c r="A37" s="45" t="s">
        <v>1126</v>
      </c>
      <c r="B37" s="18"/>
      <c r="C37" s="5"/>
      <c r="D37" s="5"/>
      <c r="E37" s="6" t="str">
        <f>IF(ISBLANK(D37),"",INDEX(ΑΜΚ,MATCH(D37,Data!$F$2:$F$999,0),1))</f>
        <v/>
      </c>
      <c r="F37" t="str">
        <f t="shared" si="1"/>
        <v/>
      </c>
    </row>
    <row r="38" spans="1:6" ht="14.25" customHeight="1" x14ac:dyDescent="0.35">
      <c r="A38" s="45" t="s">
        <v>1126</v>
      </c>
      <c r="B38" s="18"/>
      <c r="C38" s="5"/>
      <c r="D38" s="5"/>
      <c r="E38" s="6" t="str">
        <f>IF(ISBLANK(D38),"",INDEX(ΑΜΚ,MATCH(D38,Data!$F$2:$F$999,0),1))</f>
        <v/>
      </c>
      <c r="F38" t="str">
        <f t="shared" si="1"/>
        <v/>
      </c>
    </row>
    <row r="39" spans="1:6" ht="14.25" customHeight="1" x14ac:dyDescent="0.35">
      <c r="A39" s="45" t="s">
        <v>1126</v>
      </c>
      <c r="B39" s="18"/>
      <c r="C39" s="5"/>
      <c r="D39" s="5"/>
      <c r="E39" s="6" t="str">
        <f>IF(ISBLANK(D39),"",INDEX(ΑΜΚ,MATCH(D39,Data!$F$2:$F$999,0),1))</f>
        <v/>
      </c>
      <c r="F39" t="str">
        <f t="shared" si="1"/>
        <v/>
      </c>
    </row>
    <row r="40" spans="1:6" ht="14.25" customHeight="1" x14ac:dyDescent="0.35">
      <c r="A40" s="45" t="s">
        <v>1126</v>
      </c>
      <c r="B40" s="18"/>
      <c r="C40" s="5"/>
      <c r="D40" s="5"/>
      <c r="E40" s="6" t="str">
        <f>IF(ISBLANK(D40),"",INDEX(ΑΜΚ,MATCH(D40,Data!$F$2:$F$999,0),1))</f>
        <v/>
      </c>
      <c r="F40" t="str">
        <f t="shared" si="1"/>
        <v/>
      </c>
    </row>
    <row r="41" spans="1:6" ht="14.25" customHeight="1" x14ac:dyDescent="0.35">
      <c r="A41" s="45" t="s">
        <v>1126</v>
      </c>
      <c r="B41" s="18"/>
      <c r="C41" s="5"/>
      <c r="D41" s="5"/>
      <c r="E41" s="6" t="str">
        <f>IF(ISBLANK(D41),"",INDEX(ΑΜΚ,MATCH(D41,Data!$F$2:$F$999,0),1))</f>
        <v/>
      </c>
      <c r="F41" t="str">
        <f t="shared" si="1"/>
        <v/>
      </c>
    </row>
    <row r="42" spans="1:6" ht="14.25" customHeight="1" x14ac:dyDescent="0.35">
      <c r="A42" s="45" t="s">
        <v>1126</v>
      </c>
      <c r="B42" s="18"/>
      <c r="C42" s="5"/>
      <c r="D42" s="5"/>
      <c r="E42" s="6" t="str">
        <f>IF(ISBLANK(D42),"",INDEX(ΑΜΚ,MATCH(D42,Data!$F$2:$F$999,0),1))</f>
        <v/>
      </c>
      <c r="F42" t="str">
        <f t="shared" si="1"/>
        <v/>
      </c>
    </row>
    <row r="43" spans="1:6" ht="14.25" customHeight="1" x14ac:dyDescent="0.35">
      <c r="A43" s="45" t="s">
        <v>1126</v>
      </c>
      <c r="B43" s="18"/>
      <c r="C43" s="5"/>
      <c r="D43" s="5"/>
      <c r="E43" s="6" t="str">
        <f>IF(ISBLANK(D43),"",INDEX(ΑΜΚ,MATCH(D43,Data!$F$2:$F$999,0),1))</f>
        <v/>
      </c>
      <c r="F43" t="str">
        <f t="shared" si="1"/>
        <v/>
      </c>
    </row>
    <row r="44" spans="1:6" ht="14.25" customHeight="1" x14ac:dyDescent="0.35">
      <c r="A44" s="45" t="s">
        <v>1126</v>
      </c>
      <c r="B44" s="18"/>
      <c r="C44" s="5"/>
      <c r="D44" s="5"/>
      <c r="E44" s="6" t="str">
        <f>IF(ISBLANK(D44),"",INDEX(ΑΜΚ,MATCH(D44,Data!$F$2:$F$999,0),1))</f>
        <v/>
      </c>
      <c r="F44" t="str">
        <f t="shared" si="1"/>
        <v/>
      </c>
    </row>
    <row r="45" spans="1:6" ht="14.25" customHeight="1" x14ac:dyDescent="0.35">
      <c r="A45" s="45" t="s">
        <v>1126</v>
      </c>
      <c r="B45" s="18"/>
      <c r="C45" s="5"/>
      <c r="D45" s="5"/>
      <c r="E45" s="6" t="str">
        <f>IF(ISBLANK(D45),"",INDEX(ΑΜΚ,MATCH(D45,Data!$F$2:$F$999,0),1))</f>
        <v/>
      </c>
      <c r="F45" t="str">
        <f t="shared" si="1"/>
        <v/>
      </c>
    </row>
    <row r="46" spans="1:6" ht="14.25" customHeight="1" x14ac:dyDescent="0.35">
      <c r="A46" s="45" t="s">
        <v>1126</v>
      </c>
      <c r="B46" s="18"/>
      <c r="C46" s="5"/>
      <c r="D46" s="5"/>
      <c r="E46" s="6" t="str">
        <f>IF(ISBLANK(D46),"",INDEX(ΑΜΚ,MATCH(D46,Data!$F$2:$F$999,0),1))</f>
        <v/>
      </c>
      <c r="F46" t="str">
        <f t="shared" si="1"/>
        <v/>
      </c>
    </row>
    <row r="47" spans="1:6" ht="14.25" customHeight="1" x14ac:dyDescent="0.35">
      <c r="A47" s="45" t="s">
        <v>1126</v>
      </c>
      <c r="B47" s="18"/>
      <c r="C47" s="5"/>
      <c r="D47" s="5"/>
      <c r="E47" s="6" t="str">
        <f>IF(ISBLANK(D47),"",INDEX(ΑΜΚ,MATCH(D47,Data!$F$2:$F$999,0),1))</f>
        <v/>
      </c>
      <c r="F47" t="str">
        <f t="shared" si="1"/>
        <v/>
      </c>
    </row>
    <row r="48" spans="1:6" ht="14.25" customHeight="1" x14ac:dyDescent="0.35">
      <c r="A48" s="45" t="s">
        <v>1126</v>
      </c>
      <c r="B48" s="18"/>
      <c r="C48" s="5"/>
      <c r="D48" s="5"/>
      <c r="E48" s="6" t="str">
        <f>IF(ISBLANK(D48),"",INDEX(ΑΜΚ,MATCH(D48,Data!$F$2:$F$999,0),1))</f>
        <v/>
      </c>
      <c r="F48" t="str">
        <f t="shared" si="1"/>
        <v/>
      </c>
    </row>
    <row r="49" spans="1:6" ht="14.25" customHeight="1" x14ac:dyDescent="0.35">
      <c r="A49" s="45" t="s">
        <v>1126</v>
      </c>
      <c r="B49" s="18"/>
      <c r="C49" s="5"/>
      <c r="D49" s="5"/>
      <c r="E49" s="6" t="str">
        <f>IF(ISBLANK(D49),"",INDEX(ΑΜΚ,MATCH(D49,Data!$F$2:$F$999,0),1))</f>
        <v/>
      </c>
      <c r="F49" t="str">
        <f t="shared" si="1"/>
        <v/>
      </c>
    </row>
    <row r="50" spans="1:6" ht="14.25" customHeight="1" x14ac:dyDescent="0.35">
      <c r="A50" s="45" t="s">
        <v>1126</v>
      </c>
      <c r="B50" s="18"/>
      <c r="C50" s="5"/>
      <c r="D50" s="5"/>
      <c r="E50" s="6" t="str">
        <f>IF(ISBLANK(D50),"",INDEX(ΑΜΚ,MATCH(D50,Data!$F$2:$F$999,0),1))</f>
        <v/>
      </c>
      <c r="F50" t="str">
        <f t="shared" si="1"/>
        <v/>
      </c>
    </row>
    <row r="51" spans="1:6" ht="14.25" customHeight="1" x14ac:dyDescent="0.35">
      <c r="A51" s="45" t="s">
        <v>1126</v>
      </c>
      <c r="B51" s="18"/>
      <c r="C51" s="5"/>
      <c r="D51" s="5"/>
      <c r="E51" s="6" t="str">
        <f>IF(ISBLANK(D51),"",INDEX(ΑΜΚ,MATCH(D51,Data!$F$2:$F$999,0),1))</f>
        <v/>
      </c>
      <c r="F51" t="str">
        <f t="shared" si="1"/>
        <v/>
      </c>
    </row>
    <row r="52" spans="1:6" ht="14.25" customHeight="1" x14ac:dyDescent="0.35">
      <c r="A52" s="45" t="s">
        <v>1126</v>
      </c>
      <c r="B52" s="18"/>
      <c r="C52" s="5"/>
      <c r="D52" s="5"/>
      <c r="E52" s="6" t="str">
        <f>IF(ISBLANK(D52),"",INDEX(ΑΜΚ,MATCH(D52,Data!$F$2:$F$999,0),1))</f>
        <v/>
      </c>
      <c r="F52" t="str">
        <f t="shared" si="1"/>
        <v/>
      </c>
    </row>
    <row r="53" spans="1:6" ht="14.25" customHeight="1" x14ac:dyDescent="0.35">
      <c r="A53" s="45" t="s">
        <v>1126</v>
      </c>
      <c r="B53" s="18"/>
      <c r="C53" s="5"/>
      <c r="D53" s="5"/>
      <c r="E53" s="6" t="str">
        <f>IF(ISBLANK(D53),"",INDEX(ΑΜΚ,MATCH(D53,Data!$F$2:$F$999,0),1))</f>
        <v/>
      </c>
      <c r="F53" t="str">
        <f t="shared" si="1"/>
        <v/>
      </c>
    </row>
    <row r="54" spans="1:6" ht="14.25" customHeight="1" x14ac:dyDescent="0.35">
      <c r="A54" s="45" t="s">
        <v>1126</v>
      </c>
      <c r="B54" s="18"/>
      <c r="C54" s="5"/>
      <c r="D54" s="5"/>
      <c r="E54" s="6" t="str">
        <f>IF(ISBLANK(D54),"",INDEX(ΑΜΚ,MATCH(D54,Data!$F$2:$F$999,0),1))</f>
        <v/>
      </c>
      <c r="F54" t="str">
        <f t="shared" si="1"/>
        <v/>
      </c>
    </row>
    <row r="55" spans="1:6" ht="14.25" customHeight="1" x14ac:dyDescent="0.35">
      <c r="A55" s="45" t="s">
        <v>1126</v>
      </c>
      <c r="B55" s="18"/>
      <c r="C55" s="5"/>
      <c r="D55" s="5"/>
      <c r="E55" s="6" t="str">
        <f>IF(ISBLANK(D55),"",INDEX(ΑΜΚ,MATCH(D55,Data!$F$2:$F$999,0),1))</f>
        <v/>
      </c>
      <c r="F55" t="str">
        <f t="shared" si="1"/>
        <v/>
      </c>
    </row>
    <row r="56" spans="1:6" ht="14.25" customHeight="1" x14ac:dyDescent="0.35">
      <c r="A56" s="45" t="s">
        <v>1126</v>
      </c>
      <c r="B56" s="18"/>
      <c r="C56" s="5"/>
      <c r="D56" s="5"/>
      <c r="E56" s="6" t="str">
        <f>IF(ISBLANK(D56),"",INDEX(ΑΜΚ,MATCH(D56,Data!$F$2:$F$999,0),1))</f>
        <v/>
      </c>
      <c r="F56" t="str">
        <f t="shared" si="1"/>
        <v/>
      </c>
    </row>
    <row r="57" spans="1:6" ht="14.25" customHeight="1" x14ac:dyDescent="0.35">
      <c r="A57" s="45" t="s">
        <v>1126</v>
      </c>
      <c r="B57" s="18"/>
      <c r="C57" s="5"/>
      <c r="D57" s="5"/>
      <c r="E57" s="6" t="str">
        <f>IF(ISBLANK(D57),"",INDEX(ΑΜΚ,MATCH(D57,Data!$F$2:$F$999,0),1))</f>
        <v/>
      </c>
      <c r="F57" t="str">
        <f t="shared" si="1"/>
        <v/>
      </c>
    </row>
    <row r="58" spans="1:6" ht="14.25" customHeight="1" x14ac:dyDescent="0.35">
      <c r="A58" s="45" t="s">
        <v>1126</v>
      </c>
      <c r="B58" s="18"/>
      <c r="C58" s="5"/>
      <c r="D58" s="5"/>
      <c r="E58" s="6" t="str">
        <f>IF(ISBLANK(D58),"",INDEX(ΑΜΚ,MATCH(D58,Data!$F$2:$F$999,0),1))</f>
        <v/>
      </c>
      <c r="F58" t="str">
        <f t="shared" si="1"/>
        <v/>
      </c>
    </row>
    <row r="59" spans="1:6" ht="14.25" customHeight="1" x14ac:dyDescent="0.35">
      <c r="A59" s="45" t="s">
        <v>1126</v>
      </c>
      <c r="B59" s="18"/>
      <c r="C59" s="5"/>
      <c r="D59" s="5"/>
      <c r="E59" s="6" t="str">
        <f>IF(ISBLANK(D59),"",INDEX(ΑΜΚ,MATCH(D59,Data!$F$2:$F$999,0),1))</f>
        <v/>
      </c>
      <c r="F59" t="str">
        <f t="shared" si="1"/>
        <v/>
      </c>
    </row>
    <row r="60" spans="1:6" ht="14.25" customHeight="1" x14ac:dyDescent="0.35">
      <c r="A60" s="45" t="s">
        <v>1126</v>
      </c>
      <c r="B60" s="18"/>
      <c r="C60" s="5"/>
      <c r="D60" s="5"/>
      <c r="E60" s="6" t="str">
        <f>IF(ISBLANK(D60),"",INDEX(ΑΜΚ,MATCH(D60,Data!$F$2:$F$999,0),1))</f>
        <v/>
      </c>
      <c r="F60" t="str">
        <f t="shared" si="1"/>
        <v/>
      </c>
    </row>
    <row r="61" spans="1:6" ht="14.25" customHeight="1" x14ac:dyDescent="0.35">
      <c r="A61" s="45" t="s">
        <v>1126</v>
      </c>
      <c r="B61" s="18"/>
      <c r="C61" s="5"/>
      <c r="D61" s="5"/>
      <c r="E61" s="6" t="str">
        <f>IF(ISBLANK(D61),"",INDEX(ΑΜΚ,MATCH(D61,Data!$F$2:$F$999,0),1))</f>
        <v/>
      </c>
      <c r="F61" t="str">
        <f t="shared" si="1"/>
        <v/>
      </c>
    </row>
    <row r="62" spans="1:6" ht="14.25" customHeight="1" x14ac:dyDescent="0.35">
      <c r="A62" s="45" t="s">
        <v>1126</v>
      </c>
      <c r="B62" s="18"/>
      <c r="C62" s="5"/>
      <c r="D62" s="5"/>
      <c r="E62" s="6" t="str">
        <f>IF(ISBLANK(D62),"",INDEX(ΑΜΚ,MATCH(D62,Data!$F$2:$F$999,0),1))</f>
        <v/>
      </c>
      <c r="F62" t="str">
        <f t="shared" si="1"/>
        <v/>
      </c>
    </row>
    <row r="63" spans="1:6" ht="14.25" customHeight="1" x14ac:dyDescent="0.35">
      <c r="A63" s="45" t="s">
        <v>1126</v>
      </c>
      <c r="B63" s="18"/>
      <c r="C63" s="5"/>
      <c r="D63" s="5"/>
      <c r="E63" s="6" t="str">
        <f>IF(ISBLANK(D63),"",INDEX(ΑΜΚ,MATCH(D63,Data!$F$2:$F$999,0),1))</f>
        <v/>
      </c>
      <c r="F63" t="str">
        <f t="shared" si="1"/>
        <v/>
      </c>
    </row>
    <row r="64" spans="1:6" ht="14.25" customHeight="1" x14ac:dyDescent="0.35">
      <c r="A64" s="45" t="s">
        <v>1126</v>
      </c>
      <c r="B64" s="18"/>
      <c r="C64" s="5"/>
      <c r="D64" s="5"/>
      <c r="E64" s="6" t="str">
        <f>IF(ISBLANK(D64),"",INDEX(ΑΜΚ,MATCH(D64,Data!$F$2:$F$999,0),1))</f>
        <v/>
      </c>
      <c r="F64" t="str">
        <f t="shared" si="1"/>
        <v/>
      </c>
    </row>
    <row r="65" spans="1:6" ht="14.25" customHeight="1" x14ac:dyDescent="0.35">
      <c r="A65" s="45" t="s">
        <v>1126</v>
      </c>
      <c r="B65" s="18"/>
      <c r="C65" s="5"/>
      <c r="D65" s="5"/>
      <c r="E65" s="6" t="str">
        <f>IF(ISBLANK(D65),"",INDEX(ΑΜΚ,MATCH(D65,Data!$F$2:$F$999,0),1))</f>
        <v/>
      </c>
      <c r="F65" t="str">
        <f t="shared" si="1"/>
        <v/>
      </c>
    </row>
    <row r="66" spans="1:6" ht="14.25" customHeight="1" x14ac:dyDescent="0.35">
      <c r="A66" s="45" t="s">
        <v>1126</v>
      </c>
      <c r="B66" s="18"/>
      <c r="C66" s="5"/>
      <c r="D66" s="5"/>
      <c r="E66" s="6" t="str">
        <f>IF(ISBLANK(D66),"",INDEX(ΑΜΚ,MATCH(D66,Data!$F$2:$F$999,0),1))</f>
        <v/>
      </c>
      <c r="F66" t="str">
        <f t="shared" si="1"/>
        <v/>
      </c>
    </row>
    <row r="67" spans="1:6" ht="14.25" customHeight="1" x14ac:dyDescent="0.35">
      <c r="A67" s="45" t="s">
        <v>1126</v>
      </c>
      <c r="B67" s="18"/>
      <c r="C67" s="5"/>
      <c r="D67" s="5"/>
      <c r="E67" s="6" t="str">
        <f>IF(ISBLANK(D67),"",INDEX(ΑΜΚ,MATCH(D67,Data!$F$2:$F$999,0),1))</f>
        <v/>
      </c>
      <c r="F67" t="str">
        <f t="shared" ref="F67:F130" si="2">IF(ISBLANK(C67),"",INDEX(ΚΩΔ_ΜΑΘΗΜ_ΑΝΕΛΚ_Α1,MATCH(C67,ΜΑΘΗΜ_ΑΝΕΛΚ_Α1,0)))</f>
        <v/>
      </c>
    </row>
    <row r="68" spans="1:6" ht="14.25" customHeight="1" x14ac:dyDescent="0.35">
      <c r="A68" s="45" t="s">
        <v>1126</v>
      </c>
      <c r="B68" s="18"/>
      <c r="C68" s="5"/>
      <c r="D68" s="5"/>
      <c r="E68" s="6" t="str">
        <f>IF(ISBLANK(D68),"",INDEX(ΑΜΚ,MATCH(D68,Data!$F$2:$F$999,0),1))</f>
        <v/>
      </c>
      <c r="F68" t="str">
        <f t="shared" si="2"/>
        <v/>
      </c>
    </row>
    <row r="69" spans="1:6" ht="14.25" customHeight="1" x14ac:dyDescent="0.35">
      <c r="A69" s="45" t="s">
        <v>1126</v>
      </c>
      <c r="B69" s="18"/>
      <c r="C69" s="5"/>
      <c r="D69" s="5"/>
      <c r="E69" s="6" t="str">
        <f>IF(ISBLANK(D69),"",INDEX(ΑΜΚ,MATCH(D69,Data!$F$2:$F$999,0),1))</f>
        <v/>
      </c>
      <c r="F69" t="str">
        <f t="shared" si="2"/>
        <v/>
      </c>
    </row>
    <row r="70" spans="1:6" ht="14.25" customHeight="1" x14ac:dyDescent="0.35">
      <c r="A70" s="45" t="s">
        <v>1126</v>
      </c>
      <c r="B70" s="18"/>
      <c r="C70" s="5"/>
      <c r="D70" s="5"/>
      <c r="E70" s="6" t="str">
        <f>IF(ISBLANK(D70),"",INDEX(ΑΜΚ,MATCH(D70,Data!$F$2:$F$999,0),1))</f>
        <v/>
      </c>
      <c r="F70" t="str">
        <f t="shared" si="2"/>
        <v/>
      </c>
    </row>
    <row r="71" spans="1:6" ht="14.25" customHeight="1" x14ac:dyDescent="0.35">
      <c r="A71" s="45" t="s">
        <v>1126</v>
      </c>
      <c r="B71" s="18"/>
      <c r="C71" s="5"/>
      <c r="D71" s="5"/>
      <c r="E71" s="6" t="str">
        <f>IF(ISBLANK(D71),"",INDEX(ΑΜΚ,MATCH(D71,Data!$F$2:$F$999,0),1))</f>
        <v/>
      </c>
      <c r="F71" t="str">
        <f t="shared" si="2"/>
        <v/>
      </c>
    </row>
    <row r="72" spans="1:6" ht="14.25" customHeight="1" x14ac:dyDescent="0.35">
      <c r="A72" s="45" t="s">
        <v>1126</v>
      </c>
      <c r="B72" s="18"/>
      <c r="C72" s="5"/>
      <c r="D72" s="5"/>
      <c r="E72" s="6" t="str">
        <f>IF(ISBLANK(D72),"",INDEX(ΑΜΚ,MATCH(D72,Data!$F$2:$F$999,0),1))</f>
        <v/>
      </c>
      <c r="F72" t="str">
        <f t="shared" si="2"/>
        <v/>
      </c>
    </row>
    <row r="73" spans="1:6" ht="14.25" customHeight="1" x14ac:dyDescent="0.35">
      <c r="A73" s="45" t="s">
        <v>1126</v>
      </c>
      <c r="B73" s="18"/>
      <c r="C73" s="5"/>
      <c r="D73" s="5"/>
      <c r="E73" s="6" t="str">
        <f>IF(ISBLANK(D73),"",INDEX(ΑΜΚ,MATCH(D73,Data!$F$2:$F$999,0),1))</f>
        <v/>
      </c>
      <c r="F73" t="str">
        <f t="shared" si="2"/>
        <v/>
      </c>
    </row>
    <row r="74" spans="1:6" ht="14.25" customHeight="1" x14ac:dyDescent="0.35">
      <c r="A74" s="45" t="s">
        <v>1126</v>
      </c>
      <c r="B74" s="18"/>
      <c r="C74" s="5"/>
      <c r="D74" s="5"/>
      <c r="E74" s="6" t="str">
        <f>IF(ISBLANK(D74),"",INDEX(ΑΜΚ,MATCH(D74,Data!$F$2:$F$999,0),1))</f>
        <v/>
      </c>
      <c r="F74" t="str">
        <f t="shared" si="2"/>
        <v/>
      </c>
    </row>
    <row r="75" spans="1:6" ht="14.25" customHeight="1" x14ac:dyDescent="0.35">
      <c r="A75" s="45" t="s">
        <v>1126</v>
      </c>
      <c r="B75" s="18"/>
      <c r="C75" s="5"/>
      <c r="D75" s="5"/>
      <c r="E75" s="6" t="str">
        <f>IF(ISBLANK(D75),"",INDEX(ΑΜΚ,MATCH(D75,Data!$F$2:$F$999,0),1))</f>
        <v/>
      </c>
      <c r="F75" t="str">
        <f t="shared" si="2"/>
        <v/>
      </c>
    </row>
    <row r="76" spans="1:6" ht="14.25" customHeight="1" x14ac:dyDescent="0.35">
      <c r="A76" s="45" t="s">
        <v>1126</v>
      </c>
      <c r="B76" s="18"/>
      <c r="C76" s="5"/>
      <c r="D76" s="5"/>
      <c r="E76" s="6" t="str">
        <f>IF(ISBLANK(D76),"",INDEX(ΑΜΚ,MATCH(D76,Data!$F$2:$F$999,0),1))</f>
        <v/>
      </c>
      <c r="F76" t="str">
        <f t="shared" si="2"/>
        <v/>
      </c>
    </row>
    <row r="77" spans="1:6" ht="14.25" customHeight="1" x14ac:dyDescent="0.35">
      <c r="A77" s="45" t="s">
        <v>1126</v>
      </c>
      <c r="B77" s="18"/>
      <c r="C77" s="5"/>
      <c r="D77" s="5"/>
      <c r="E77" s="6" t="str">
        <f>IF(ISBLANK(D77),"",INDEX(ΑΜΚ,MATCH(D77,Data!$F$2:$F$999,0),1))</f>
        <v/>
      </c>
      <c r="F77" t="str">
        <f t="shared" si="2"/>
        <v/>
      </c>
    </row>
    <row r="78" spans="1:6" ht="14.25" customHeight="1" x14ac:dyDescent="0.35">
      <c r="A78" s="45" t="s">
        <v>1126</v>
      </c>
      <c r="B78" s="18"/>
      <c r="C78" s="5"/>
      <c r="D78" s="5"/>
      <c r="E78" s="6" t="str">
        <f>IF(ISBLANK(D78),"",INDEX(ΑΜΚ,MATCH(D78,Data!$F$2:$F$999,0),1))</f>
        <v/>
      </c>
      <c r="F78" t="str">
        <f t="shared" si="2"/>
        <v/>
      </c>
    </row>
    <row r="79" spans="1:6" ht="14.25" customHeight="1" x14ac:dyDescent="0.35">
      <c r="A79" s="45" t="s">
        <v>1126</v>
      </c>
      <c r="B79" s="18"/>
      <c r="C79" s="5"/>
      <c r="D79" s="5"/>
      <c r="E79" s="6" t="str">
        <f>IF(ISBLANK(D79),"",INDEX(ΑΜΚ,MATCH(D79,Data!$F$2:$F$999,0),1))</f>
        <v/>
      </c>
      <c r="F79" t="str">
        <f t="shared" si="2"/>
        <v/>
      </c>
    </row>
    <row r="80" spans="1:6" ht="14.25" customHeight="1" x14ac:dyDescent="0.35">
      <c r="A80" s="45" t="s">
        <v>1126</v>
      </c>
      <c r="B80" s="18"/>
      <c r="C80" s="5"/>
      <c r="D80" s="5"/>
      <c r="E80" s="6" t="str">
        <f>IF(ISBLANK(D80),"",INDEX(ΑΜΚ,MATCH(D80,Data!$F$2:$F$999,0),1))</f>
        <v/>
      </c>
      <c r="F80" t="str">
        <f t="shared" si="2"/>
        <v/>
      </c>
    </row>
    <row r="81" spans="1:6" ht="14.25" customHeight="1" x14ac:dyDescent="0.35">
      <c r="A81" s="45" t="s">
        <v>1126</v>
      </c>
      <c r="B81" s="18"/>
      <c r="C81" s="5"/>
      <c r="D81" s="5"/>
      <c r="E81" s="6" t="str">
        <f>IF(ISBLANK(D81),"",INDEX(ΑΜΚ,MATCH(D81,Data!$F$2:$F$999,0),1))</f>
        <v/>
      </c>
      <c r="F81" t="str">
        <f t="shared" si="2"/>
        <v/>
      </c>
    </row>
    <row r="82" spans="1:6" ht="14.25" customHeight="1" x14ac:dyDescent="0.35">
      <c r="A82" s="45" t="s">
        <v>1126</v>
      </c>
      <c r="B82" s="18"/>
      <c r="C82" s="5"/>
      <c r="D82" s="5"/>
      <c r="E82" s="6" t="str">
        <f>IF(ISBLANK(D82),"",INDEX(ΑΜΚ,MATCH(D82,Data!$F$2:$F$999,0),1))</f>
        <v/>
      </c>
      <c r="F82" t="str">
        <f t="shared" si="2"/>
        <v/>
      </c>
    </row>
    <row r="83" spans="1:6" ht="14.25" customHeight="1" x14ac:dyDescent="0.35">
      <c r="A83" s="45" t="s">
        <v>1126</v>
      </c>
      <c r="B83" s="18"/>
      <c r="C83" s="5"/>
      <c r="D83" s="5"/>
      <c r="E83" s="6" t="str">
        <f>IF(ISBLANK(D83),"",INDEX(ΑΜΚ,MATCH(D83,Data!$F$2:$F$999,0),1))</f>
        <v/>
      </c>
      <c r="F83" t="str">
        <f t="shared" si="2"/>
        <v/>
      </c>
    </row>
    <row r="84" spans="1:6" ht="14.25" customHeight="1" x14ac:dyDescent="0.35">
      <c r="A84" s="45" t="s">
        <v>1126</v>
      </c>
      <c r="B84" s="18"/>
      <c r="C84" s="5"/>
      <c r="D84" s="5"/>
      <c r="E84" s="6" t="str">
        <f>IF(ISBLANK(D84),"",INDEX(ΑΜΚ,MATCH(D84,Data!$F$2:$F$999,0),1))</f>
        <v/>
      </c>
      <c r="F84" t="str">
        <f t="shared" si="2"/>
        <v/>
      </c>
    </row>
    <row r="85" spans="1:6" ht="14.25" customHeight="1" x14ac:dyDescent="0.35">
      <c r="A85" s="45" t="s">
        <v>1126</v>
      </c>
      <c r="B85" s="18"/>
      <c r="C85" s="5"/>
      <c r="D85" s="5"/>
      <c r="E85" s="6" t="str">
        <f>IF(ISBLANK(D85),"",INDEX(ΑΜΚ,MATCH(D85,Data!$F$2:$F$999,0),1))</f>
        <v/>
      </c>
      <c r="F85" t="str">
        <f t="shared" si="2"/>
        <v/>
      </c>
    </row>
    <row r="86" spans="1:6" ht="14.25" customHeight="1" x14ac:dyDescent="0.35">
      <c r="A86" s="45" t="s">
        <v>1126</v>
      </c>
      <c r="B86" s="18"/>
      <c r="C86" s="5"/>
      <c r="D86" s="5"/>
      <c r="E86" s="6" t="str">
        <f>IF(ISBLANK(D86),"",INDEX(ΑΜΚ,MATCH(D86,Data!$F$2:$F$999,0),1))</f>
        <v/>
      </c>
      <c r="F86" t="str">
        <f t="shared" si="2"/>
        <v/>
      </c>
    </row>
    <row r="87" spans="1:6" ht="14.25" customHeight="1" x14ac:dyDescent="0.35">
      <c r="A87" s="45" t="s">
        <v>1126</v>
      </c>
      <c r="B87" s="18"/>
      <c r="C87" s="5"/>
      <c r="D87" s="5"/>
      <c r="E87" s="6" t="str">
        <f>IF(ISBLANK(D87),"",INDEX(ΑΜΚ,MATCH(D87,Data!$F$2:$F$999,0),1))</f>
        <v/>
      </c>
      <c r="F87" t="str">
        <f t="shared" si="2"/>
        <v/>
      </c>
    </row>
    <row r="88" spans="1:6" ht="14.25" customHeight="1" x14ac:dyDescent="0.35">
      <c r="A88" s="45" t="s">
        <v>1126</v>
      </c>
      <c r="B88" s="18"/>
      <c r="C88" s="5"/>
      <c r="D88" s="5"/>
      <c r="E88" s="6" t="str">
        <f>IF(ISBLANK(D88),"",INDEX(ΑΜΚ,MATCH(D88,Data!$F$2:$F$999,0),1))</f>
        <v/>
      </c>
      <c r="F88" t="str">
        <f t="shared" si="2"/>
        <v/>
      </c>
    </row>
    <row r="89" spans="1:6" ht="14.25" customHeight="1" x14ac:dyDescent="0.35">
      <c r="A89" s="45" t="s">
        <v>1126</v>
      </c>
      <c r="B89" s="18"/>
      <c r="C89" s="5"/>
      <c r="D89" s="5"/>
      <c r="E89" s="6" t="str">
        <f>IF(ISBLANK(D89),"",INDEX(ΑΜΚ,MATCH(D89,Data!$F$2:$F$999,0),1))</f>
        <v/>
      </c>
      <c r="F89" t="str">
        <f t="shared" si="2"/>
        <v/>
      </c>
    </row>
    <row r="90" spans="1:6" ht="14.25" customHeight="1" x14ac:dyDescent="0.35">
      <c r="A90" s="45" t="s">
        <v>1126</v>
      </c>
      <c r="B90" s="18"/>
      <c r="C90" s="5"/>
      <c r="D90" s="5"/>
      <c r="E90" s="6" t="str">
        <f>IF(ISBLANK(D90),"",INDEX(ΑΜΚ,MATCH(D90,Data!$F$2:$F$999,0),1))</f>
        <v/>
      </c>
      <c r="F90" t="str">
        <f t="shared" si="2"/>
        <v/>
      </c>
    </row>
    <row r="91" spans="1:6" ht="14.25" customHeight="1" x14ac:dyDescent="0.35">
      <c r="A91" s="45" t="s">
        <v>1126</v>
      </c>
      <c r="B91" s="18"/>
      <c r="C91" s="5"/>
      <c r="D91" s="5"/>
      <c r="E91" s="6" t="str">
        <f>IF(ISBLANK(D91),"",INDEX(ΑΜΚ,MATCH(D91,Data!$F$2:$F$999,0),1))</f>
        <v/>
      </c>
      <c r="F91" t="str">
        <f t="shared" si="2"/>
        <v/>
      </c>
    </row>
    <row r="92" spans="1:6" ht="14.25" customHeight="1" x14ac:dyDescent="0.35">
      <c r="A92" s="45" t="s">
        <v>1126</v>
      </c>
      <c r="B92" s="18"/>
      <c r="C92" s="5"/>
      <c r="D92" s="5"/>
      <c r="E92" s="6" t="str">
        <f>IF(ISBLANK(D92),"",INDEX(ΑΜΚ,MATCH(D92,Data!$F$2:$F$999,0),1))</f>
        <v/>
      </c>
      <c r="F92" t="str">
        <f t="shared" si="2"/>
        <v/>
      </c>
    </row>
    <row r="93" spans="1:6" ht="14.25" customHeight="1" x14ac:dyDescent="0.35">
      <c r="A93" s="45" t="s">
        <v>1126</v>
      </c>
      <c r="B93" s="18"/>
      <c r="C93" s="5"/>
      <c r="D93" s="5"/>
      <c r="E93" s="6" t="str">
        <f>IF(ISBLANK(D93),"",INDEX(ΑΜΚ,MATCH(D93,Data!$F$2:$F$999,0),1))</f>
        <v/>
      </c>
      <c r="F93" t="str">
        <f t="shared" si="2"/>
        <v/>
      </c>
    </row>
    <row r="94" spans="1:6" ht="14.25" customHeight="1" x14ac:dyDescent="0.35">
      <c r="A94" s="45" t="s">
        <v>1126</v>
      </c>
      <c r="B94" s="18"/>
      <c r="C94" s="5"/>
      <c r="D94" s="5"/>
      <c r="E94" s="6" t="str">
        <f>IF(ISBLANK(D94),"",INDEX(ΑΜΚ,MATCH(D94,Data!$F$2:$F$999,0),1))</f>
        <v/>
      </c>
      <c r="F94" t="str">
        <f t="shared" si="2"/>
        <v/>
      </c>
    </row>
    <row r="95" spans="1:6" ht="14.25" customHeight="1" x14ac:dyDescent="0.35">
      <c r="A95" s="45" t="s">
        <v>1126</v>
      </c>
      <c r="B95" s="18"/>
      <c r="C95" s="5"/>
      <c r="D95" s="5"/>
      <c r="E95" s="6" t="str">
        <f>IF(ISBLANK(D95),"",INDEX(ΑΜΚ,MATCH(D95,Data!$F$2:$F$999,0),1))</f>
        <v/>
      </c>
      <c r="F95" t="str">
        <f t="shared" si="2"/>
        <v/>
      </c>
    </row>
    <row r="96" spans="1:6" ht="14.25" customHeight="1" x14ac:dyDescent="0.35">
      <c r="A96" s="45" t="s">
        <v>1126</v>
      </c>
      <c r="B96" s="18"/>
      <c r="C96" s="5"/>
      <c r="D96" s="5"/>
      <c r="E96" s="6" t="str">
        <f>IF(ISBLANK(D96),"",INDEX(ΑΜΚ,MATCH(D96,Data!$F$2:$F$999,0),1))</f>
        <v/>
      </c>
      <c r="F96" t="str">
        <f t="shared" si="2"/>
        <v/>
      </c>
    </row>
    <row r="97" spans="1:6" ht="14.25" customHeight="1" x14ac:dyDescent="0.35">
      <c r="A97" s="45" t="s">
        <v>1126</v>
      </c>
      <c r="B97" s="18"/>
      <c r="C97" s="5"/>
      <c r="D97" s="5"/>
      <c r="E97" s="6" t="str">
        <f>IF(ISBLANK(D97),"",INDEX(ΑΜΚ,MATCH(D97,Data!$F$2:$F$999,0),1))</f>
        <v/>
      </c>
      <c r="F97" t="str">
        <f t="shared" si="2"/>
        <v/>
      </c>
    </row>
    <row r="98" spans="1:6" ht="14.25" customHeight="1" x14ac:dyDescent="0.35">
      <c r="A98" s="45" t="s">
        <v>1126</v>
      </c>
      <c r="B98" s="18"/>
      <c r="C98" s="5"/>
      <c r="D98" s="5"/>
      <c r="E98" s="6" t="str">
        <f>IF(ISBLANK(D98),"",INDEX(ΑΜΚ,MATCH(D98,Data!$F$2:$F$999,0),1))</f>
        <v/>
      </c>
      <c r="F98" t="str">
        <f t="shared" si="2"/>
        <v/>
      </c>
    </row>
    <row r="99" spans="1:6" ht="14.25" customHeight="1" x14ac:dyDescent="0.35">
      <c r="A99" s="45" t="s">
        <v>1126</v>
      </c>
      <c r="B99" s="18"/>
      <c r="C99" s="5"/>
      <c r="D99" s="5"/>
      <c r="E99" s="6" t="str">
        <f>IF(ISBLANK(D99),"",INDEX(ΑΜΚ,MATCH(D99,Data!$F$2:$F$999,0),1))</f>
        <v/>
      </c>
      <c r="F99" t="str">
        <f t="shared" si="2"/>
        <v/>
      </c>
    </row>
    <row r="100" spans="1:6" ht="14.25" customHeight="1" x14ac:dyDescent="0.35">
      <c r="A100" s="45" t="s">
        <v>1126</v>
      </c>
      <c r="B100" s="18"/>
      <c r="C100" s="5"/>
      <c r="D100" s="5"/>
      <c r="E100" s="6" t="str">
        <f>IF(ISBLANK(D100),"",INDEX(ΑΜΚ,MATCH(D100,Data!$F$2:$F$999,0),1))</f>
        <v/>
      </c>
      <c r="F100" t="str">
        <f t="shared" si="2"/>
        <v/>
      </c>
    </row>
    <row r="101" spans="1:6" ht="14.25" customHeight="1" x14ac:dyDescent="0.35">
      <c r="A101" s="45" t="s">
        <v>1126</v>
      </c>
      <c r="B101" s="18"/>
      <c r="C101" s="5"/>
      <c r="D101" s="5"/>
      <c r="E101" s="6" t="str">
        <f>IF(ISBLANK(D101),"",INDEX(ΑΜΚ,MATCH(D101,Data!$F$2:$F$999,0),1))</f>
        <v/>
      </c>
      <c r="F101" t="str">
        <f t="shared" si="2"/>
        <v/>
      </c>
    </row>
    <row r="102" spans="1:6" ht="14.25" customHeight="1" x14ac:dyDescent="0.35">
      <c r="A102" s="45" t="s">
        <v>1126</v>
      </c>
      <c r="B102" s="18"/>
      <c r="C102" s="5"/>
      <c r="D102" s="5"/>
      <c r="E102" s="6" t="str">
        <f>IF(ISBLANK(D102),"",INDEX(ΑΜΚ,MATCH(D102,Data!$F$2:$F$999,0),1))</f>
        <v/>
      </c>
      <c r="F102" t="str">
        <f t="shared" si="2"/>
        <v/>
      </c>
    </row>
    <row r="103" spans="1:6" ht="14.25" customHeight="1" x14ac:dyDescent="0.35">
      <c r="A103" s="45" t="s">
        <v>1126</v>
      </c>
      <c r="B103" s="18"/>
      <c r="C103" s="5"/>
      <c r="D103" s="5"/>
      <c r="E103" s="6" t="str">
        <f>IF(ISBLANK(D103),"",INDEX(ΑΜΚ,MATCH(D103,Data!$F$2:$F$999,0),1))</f>
        <v/>
      </c>
      <c r="F103" t="str">
        <f t="shared" si="2"/>
        <v/>
      </c>
    </row>
    <row r="104" spans="1:6" ht="14.25" customHeight="1" x14ac:dyDescent="0.35">
      <c r="A104" s="45" t="s">
        <v>1126</v>
      </c>
      <c r="B104" s="18"/>
      <c r="C104" s="5"/>
      <c r="D104" s="5"/>
      <c r="E104" s="6" t="str">
        <f>IF(ISBLANK(D104),"",INDEX(ΑΜΚ,MATCH(D104,Data!$F$2:$F$999,0),1))</f>
        <v/>
      </c>
      <c r="F104" t="str">
        <f t="shared" si="2"/>
        <v/>
      </c>
    </row>
    <row r="105" spans="1:6" ht="14.25" customHeight="1" x14ac:dyDescent="0.35">
      <c r="A105" s="45" t="s">
        <v>1126</v>
      </c>
      <c r="B105" s="18"/>
      <c r="C105" s="5"/>
      <c r="D105" s="5"/>
      <c r="E105" s="6" t="str">
        <f>IF(ISBLANK(D105),"",INDEX(ΑΜΚ,MATCH(D105,Data!$F$2:$F$999,0),1))</f>
        <v/>
      </c>
      <c r="F105" t="str">
        <f t="shared" si="2"/>
        <v/>
      </c>
    </row>
    <row r="106" spans="1:6" ht="14.25" customHeight="1" x14ac:dyDescent="0.35">
      <c r="A106" s="45" t="s">
        <v>1126</v>
      </c>
      <c r="B106" s="18"/>
      <c r="C106" s="5"/>
      <c r="D106" s="5"/>
      <c r="E106" s="6" t="str">
        <f>IF(ISBLANK(D106),"",INDEX(ΑΜΚ,MATCH(D106,Data!$F$2:$F$999,0),1))</f>
        <v/>
      </c>
      <c r="F106" t="str">
        <f t="shared" si="2"/>
        <v/>
      </c>
    </row>
    <row r="107" spans="1:6" ht="14.25" customHeight="1" x14ac:dyDescent="0.35">
      <c r="A107" s="45" t="s">
        <v>1126</v>
      </c>
      <c r="B107" s="18"/>
      <c r="C107" s="5"/>
      <c r="D107" s="5"/>
      <c r="E107" s="6" t="str">
        <f>IF(ISBLANK(D107),"",INDEX(ΑΜΚ,MATCH(D107,Data!$F$2:$F$999,0),1))</f>
        <v/>
      </c>
      <c r="F107" t="str">
        <f t="shared" si="2"/>
        <v/>
      </c>
    </row>
    <row r="108" spans="1:6" ht="14.25" customHeight="1" x14ac:dyDescent="0.35">
      <c r="A108" s="45" t="s">
        <v>1126</v>
      </c>
      <c r="B108" s="18"/>
      <c r="C108" s="5"/>
      <c r="D108" s="5"/>
      <c r="E108" s="6" t="str">
        <f>IF(ISBLANK(D108),"",INDEX(ΑΜΚ,MATCH(D108,Data!$F$2:$F$999,0),1))</f>
        <v/>
      </c>
      <c r="F108" t="str">
        <f t="shared" si="2"/>
        <v/>
      </c>
    </row>
    <row r="109" spans="1:6" ht="14.25" customHeight="1" x14ac:dyDescent="0.35">
      <c r="A109" s="45" t="s">
        <v>1126</v>
      </c>
      <c r="B109" s="18"/>
      <c r="C109" s="5"/>
      <c r="D109" s="5"/>
      <c r="E109" s="6" t="str">
        <f>IF(ISBLANK(D109),"",INDEX(ΑΜΚ,MATCH(D109,Data!$F$2:$F$999,0),1))</f>
        <v/>
      </c>
      <c r="F109" t="str">
        <f t="shared" si="2"/>
        <v/>
      </c>
    </row>
    <row r="110" spans="1:6" ht="14.25" customHeight="1" x14ac:dyDescent="0.35">
      <c r="A110" s="45" t="s">
        <v>1126</v>
      </c>
      <c r="B110" s="18"/>
      <c r="C110" s="5"/>
      <c r="D110" s="5"/>
      <c r="E110" s="6" t="str">
        <f>IF(ISBLANK(D110),"",INDEX(ΑΜΚ,MATCH(D110,Data!$F$2:$F$999,0),1))</f>
        <v/>
      </c>
      <c r="F110" t="str">
        <f t="shared" si="2"/>
        <v/>
      </c>
    </row>
    <row r="111" spans="1:6" ht="14.25" customHeight="1" x14ac:dyDescent="0.35">
      <c r="A111" s="45" t="s">
        <v>1126</v>
      </c>
      <c r="B111" s="18"/>
      <c r="C111" s="5"/>
      <c r="D111" s="5"/>
      <c r="E111" s="6" t="str">
        <f>IF(ISBLANK(D111),"",INDEX(ΑΜΚ,MATCH(D111,Data!$F$2:$F$999,0),1))</f>
        <v/>
      </c>
      <c r="F111" t="str">
        <f t="shared" si="2"/>
        <v/>
      </c>
    </row>
    <row r="112" spans="1:6" ht="14.25" customHeight="1" x14ac:dyDescent="0.35">
      <c r="A112" s="45" t="s">
        <v>1126</v>
      </c>
      <c r="B112" s="18"/>
      <c r="C112" s="5"/>
      <c r="D112" s="5"/>
      <c r="E112" s="6" t="str">
        <f>IF(ISBLANK(D112),"",INDEX(ΑΜΚ,MATCH(D112,Data!$F$2:$F$999,0),1))</f>
        <v/>
      </c>
      <c r="F112" t="str">
        <f t="shared" si="2"/>
        <v/>
      </c>
    </row>
    <row r="113" spans="1:6" ht="14.25" customHeight="1" x14ac:dyDescent="0.35">
      <c r="A113" s="45" t="s">
        <v>1126</v>
      </c>
      <c r="B113" s="18"/>
      <c r="C113" s="5"/>
      <c r="D113" s="5"/>
      <c r="E113" s="6" t="str">
        <f>IF(ISBLANK(D113),"",INDEX(ΑΜΚ,MATCH(D113,Data!$F$2:$F$999,0),1))</f>
        <v/>
      </c>
      <c r="F113" t="str">
        <f t="shared" si="2"/>
        <v/>
      </c>
    </row>
    <row r="114" spans="1:6" ht="14.25" customHeight="1" x14ac:dyDescent="0.35">
      <c r="A114" s="45" t="s">
        <v>1126</v>
      </c>
      <c r="B114" s="18"/>
      <c r="C114" s="5"/>
      <c r="D114" s="5"/>
      <c r="E114" s="6" t="str">
        <f>IF(ISBLANK(D114),"",INDEX(ΑΜΚ,MATCH(D114,Data!$F$2:$F$999,0),1))</f>
        <v/>
      </c>
      <c r="F114" t="str">
        <f t="shared" si="2"/>
        <v/>
      </c>
    </row>
    <row r="115" spans="1:6" ht="14.25" customHeight="1" x14ac:dyDescent="0.35">
      <c r="A115" s="45" t="s">
        <v>1126</v>
      </c>
      <c r="B115" s="18"/>
      <c r="C115" s="5"/>
      <c r="D115" s="5"/>
      <c r="E115" s="6" t="str">
        <f>IF(ISBLANK(D115),"",INDEX(ΑΜΚ,MATCH(D115,Data!$F$2:$F$999,0),1))</f>
        <v/>
      </c>
      <c r="F115" t="str">
        <f t="shared" si="2"/>
        <v/>
      </c>
    </row>
    <row r="116" spans="1:6" ht="14.25" customHeight="1" x14ac:dyDescent="0.35">
      <c r="A116" s="45" t="s">
        <v>1126</v>
      </c>
      <c r="B116" s="18"/>
      <c r="C116" s="5"/>
      <c r="D116" s="5"/>
      <c r="E116" s="6" t="str">
        <f>IF(ISBLANK(D116),"",INDEX(ΑΜΚ,MATCH(D116,Data!$F$2:$F$999,0),1))</f>
        <v/>
      </c>
      <c r="F116" t="str">
        <f t="shared" si="2"/>
        <v/>
      </c>
    </row>
    <row r="117" spans="1:6" ht="14.25" customHeight="1" x14ac:dyDescent="0.35">
      <c r="A117" s="45" t="s">
        <v>1126</v>
      </c>
      <c r="B117" s="18"/>
      <c r="C117" s="5"/>
      <c r="D117" s="5"/>
      <c r="E117" s="6" t="str">
        <f>IF(ISBLANK(D117),"",INDEX(ΑΜΚ,MATCH(D117,Data!$F$2:$F$999,0),1))</f>
        <v/>
      </c>
      <c r="F117" t="str">
        <f t="shared" si="2"/>
        <v/>
      </c>
    </row>
    <row r="118" spans="1:6" ht="14.25" customHeight="1" x14ac:dyDescent="0.35">
      <c r="A118" s="45" t="s">
        <v>1126</v>
      </c>
      <c r="B118" s="18"/>
      <c r="C118" s="5"/>
      <c r="D118" s="5"/>
      <c r="E118" s="6" t="str">
        <f>IF(ISBLANK(D118),"",INDEX(ΑΜΚ,MATCH(D118,Data!$F$2:$F$999,0),1))</f>
        <v/>
      </c>
      <c r="F118" t="str">
        <f t="shared" si="2"/>
        <v/>
      </c>
    </row>
    <row r="119" spans="1:6" ht="14.25" customHeight="1" x14ac:dyDescent="0.35">
      <c r="A119" s="45" t="s">
        <v>1126</v>
      </c>
      <c r="B119" s="18"/>
      <c r="C119" s="5"/>
      <c r="D119" s="5"/>
      <c r="E119" s="6" t="str">
        <f>IF(ISBLANK(D119),"",INDEX(ΑΜΚ,MATCH(D119,Data!$F$2:$F$999,0),1))</f>
        <v/>
      </c>
      <c r="F119" t="str">
        <f t="shared" si="2"/>
        <v/>
      </c>
    </row>
    <row r="120" spans="1:6" ht="14.25" customHeight="1" x14ac:dyDescent="0.35">
      <c r="A120" s="45" t="s">
        <v>1126</v>
      </c>
      <c r="B120" s="18"/>
      <c r="C120" s="5"/>
      <c r="D120" s="5"/>
      <c r="E120" s="6" t="str">
        <f>IF(ISBLANK(D120),"",INDEX(ΑΜΚ,MATCH(D120,Data!$F$2:$F$999,0),1))</f>
        <v/>
      </c>
      <c r="F120" t="str">
        <f t="shared" si="2"/>
        <v/>
      </c>
    </row>
    <row r="121" spans="1:6" ht="14.25" customHeight="1" x14ac:dyDescent="0.35">
      <c r="A121" s="45" t="s">
        <v>1126</v>
      </c>
      <c r="B121" s="18"/>
      <c r="C121" s="5"/>
      <c r="D121" s="5"/>
      <c r="E121" s="6" t="str">
        <f>IF(ISBLANK(D121),"",INDEX(ΑΜΚ,MATCH(D121,Data!$F$2:$F$999,0),1))</f>
        <v/>
      </c>
      <c r="F121" t="str">
        <f t="shared" si="2"/>
        <v/>
      </c>
    </row>
    <row r="122" spans="1:6" ht="14.25" customHeight="1" x14ac:dyDescent="0.35">
      <c r="A122" s="45" t="s">
        <v>1126</v>
      </c>
      <c r="B122" s="18"/>
      <c r="C122" s="5"/>
      <c r="D122" s="5"/>
      <c r="E122" s="6" t="str">
        <f>IF(ISBLANK(D122),"",INDEX(ΑΜΚ,MATCH(D122,Data!$F$2:$F$999,0),1))</f>
        <v/>
      </c>
      <c r="F122" t="str">
        <f t="shared" si="2"/>
        <v/>
      </c>
    </row>
    <row r="123" spans="1:6" ht="14.25" customHeight="1" x14ac:dyDescent="0.35">
      <c r="A123" s="45" t="s">
        <v>1126</v>
      </c>
      <c r="B123" s="18"/>
      <c r="C123" s="5"/>
      <c r="D123" s="5"/>
      <c r="E123" s="6" t="str">
        <f>IF(ISBLANK(D123),"",INDEX(ΑΜΚ,MATCH(D123,Data!$F$2:$F$999,0),1))</f>
        <v/>
      </c>
      <c r="F123" t="str">
        <f t="shared" si="2"/>
        <v/>
      </c>
    </row>
    <row r="124" spans="1:6" ht="14.25" customHeight="1" x14ac:dyDescent="0.35">
      <c r="A124" s="45" t="s">
        <v>1126</v>
      </c>
      <c r="B124" s="18"/>
      <c r="C124" s="5"/>
      <c r="D124" s="5"/>
      <c r="E124" s="6" t="str">
        <f>IF(ISBLANK(D124),"",INDEX(ΑΜΚ,MATCH(D124,Data!$F$2:$F$999,0),1))</f>
        <v/>
      </c>
      <c r="F124" t="str">
        <f t="shared" si="2"/>
        <v/>
      </c>
    </row>
    <row r="125" spans="1:6" ht="14.25" customHeight="1" x14ac:dyDescent="0.35">
      <c r="A125" s="45" t="s">
        <v>1126</v>
      </c>
      <c r="B125" s="18"/>
      <c r="C125" s="5"/>
      <c r="D125" s="5"/>
      <c r="E125" s="6" t="str">
        <f>IF(ISBLANK(D125),"",INDEX(ΑΜΚ,MATCH(D125,Data!$F$2:$F$999,0),1))</f>
        <v/>
      </c>
      <c r="F125" t="str">
        <f t="shared" si="2"/>
        <v/>
      </c>
    </row>
    <row r="126" spans="1:6" ht="14.25" customHeight="1" x14ac:dyDescent="0.35">
      <c r="A126" s="45" t="s">
        <v>1126</v>
      </c>
      <c r="B126" s="18"/>
      <c r="C126" s="5"/>
      <c r="D126" s="5"/>
      <c r="E126" s="6" t="str">
        <f>IF(ISBLANK(D126),"",INDEX(ΑΜΚ,MATCH(D126,Data!$F$2:$F$999,0),1))</f>
        <v/>
      </c>
      <c r="F126" t="str">
        <f t="shared" si="2"/>
        <v/>
      </c>
    </row>
    <row r="127" spans="1:6" ht="14.25" customHeight="1" x14ac:dyDescent="0.35">
      <c r="A127" s="45" t="s">
        <v>1126</v>
      </c>
      <c r="B127" s="18"/>
      <c r="C127" s="5"/>
      <c r="D127" s="5"/>
      <c r="E127" s="6" t="str">
        <f>IF(ISBLANK(D127),"",INDEX(ΑΜΚ,MATCH(D127,Data!$F$2:$F$999,0),1))</f>
        <v/>
      </c>
      <c r="F127" t="str">
        <f t="shared" si="2"/>
        <v/>
      </c>
    </row>
    <row r="128" spans="1:6" ht="14.25" customHeight="1" x14ac:dyDescent="0.35">
      <c r="A128" s="45" t="s">
        <v>1126</v>
      </c>
      <c r="B128" s="18"/>
      <c r="C128" s="5"/>
      <c r="D128" s="5"/>
      <c r="E128" s="6" t="str">
        <f>IF(ISBLANK(D128),"",INDEX(ΑΜΚ,MATCH(D128,Data!$F$2:$F$999,0),1))</f>
        <v/>
      </c>
      <c r="F128" t="str">
        <f t="shared" si="2"/>
        <v/>
      </c>
    </row>
    <row r="129" spans="1:6" ht="14.25" customHeight="1" x14ac:dyDescent="0.35">
      <c r="A129" s="45" t="s">
        <v>1126</v>
      </c>
      <c r="B129" s="18"/>
      <c r="C129" s="5"/>
      <c r="D129" s="5"/>
      <c r="E129" s="6" t="str">
        <f>IF(ISBLANK(D129),"",INDEX(ΑΜΚ,MATCH(D129,Data!$F$2:$F$999,0),1))</f>
        <v/>
      </c>
      <c r="F129" t="str">
        <f t="shared" si="2"/>
        <v/>
      </c>
    </row>
    <row r="130" spans="1:6" ht="14.25" customHeight="1" x14ac:dyDescent="0.35">
      <c r="A130" s="45" t="s">
        <v>1126</v>
      </c>
      <c r="B130" s="18"/>
      <c r="C130" s="5"/>
      <c r="D130" s="5"/>
      <c r="E130" s="6" t="str">
        <f>IF(ISBLANK(D130),"",INDEX(ΑΜΚ,MATCH(D130,Data!$F$2:$F$999,0),1))</f>
        <v/>
      </c>
      <c r="F130" t="str">
        <f t="shared" si="2"/>
        <v/>
      </c>
    </row>
    <row r="131" spans="1:6" ht="14.25" customHeight="1" x14ac:dyDescent="0.35">
      <c r="A131" s="45" t="s">
        <v>1126</v>
      </c>
      <c r="B131" s="18"/>
      <c r="C131" s="5"/>
      <c r="D131" s="5"/>
      <c r="E131" s="6" t="str">
        <f>IF(ISBLANK(D131),"",INDEX(ΑΜΚ,MATCH(D131,Data!$F$2:$F$999,0),1))</f>
        <v/>
      </c>
      <c r="F131" t="str">
        <f t="shared" ref="F131:F194" si="3">IF(ISBLANK(C131),"",INDEX(ΚΩΔ_ΜΑΘΗΜ_ΑΝΕΛΚ_Α1,MATCH(C131,ΜΑΘΗΜ_ΑΝΕΛΚ_Α1,0)))</f>
        <v/>
      </c>
    </row>
    <row r="132" spans="1:6" ht="14.25" customHeight="1" x14ac:dyDescent="0.35">
      <c r="A132" s="45" t="s">
        <v>1126</v>
      </c>
      <c r="B132" s="18"/>
      <c r="C132" s="5"/>
      <c r="D132" s="5"/>
      <c r="E132" s="6" t="str">
        <f>IF(ISBLANK(D132),"",INDEX(ΑΜΚ,MATCH(D132,Data!$F$2:$F$999,0),1))</f>
        <v/>
      </c>
      <c r="F132" t="str">
        <f t="shared" si="3"/>
        <v/>
      </c>
    </row>
    <row r="133" spans="1:6" ht="14.25" customHeight="1" x14ac:dyDescent="0.35">
      <c r="A133" s="45" t="s">
        <v>1126</v>
      </c>
      <c r="B133" s="18"/>
      <c r="C133" s="5"/>
      <c r="D133" s="5"/>
      <c r="E133" s="6" t="str">
        <f>IF(ISBLANK(D133),"",INDEX(ΑΜΚ,MATCH(D133,Data!$F$2:$F$999,0),1))</f>
        <v/>
      </c>
      <c r="F133" t="str">
        <f t="shared" si="3"/>
        <v/>
      </c>
    </row>
    <row r="134" spans="1:6" ht="14.25" customHeight="1" x14ac:dyDescent="0.35">
      <c r="A134" s="45" t="s">
        <v>1126</v>
      </c>
      <c r="B134" s="18"/>
      <c r="C134" s="5"/>
      <c r="D134" s="5"/>
      <c r="E134" s="6" t="str">
        <f>IF(ISBLANK(D134),"",INDEX(ΑΜΚ,MATCH(D134,Data!$F$2:$F$999,0),1))</f>
        <v/>
      </c>
      <c r="F134" t="str">
        <f t="shared" si="3"/>
        <v/>
      </c>
    </row>
    <row r="135" spans="1:6" ht="14.25" customHeight="1" x14ac:dyDescent="0.35">
      <c r="A135" s="45" t="s">
        <v>1126</v>
      </c>
      <c r="B135" s="18"/>
      <c r="C135" s="5"/>
      <c r="D135" s="5"/>
      <c r="E135" s="6" t="str">
        <f>IF(ISBLANK(D135),"",INDEX(ΑΜΚ,MATCH(D135,Data!$F$2:$F$999,0),1))</f>
        <v/>
      </c>
      <c r="F135" t="str">
        <f t="shared" si="3"/>
        <v/>
      </c>
    </row>
    <row r="136" spans="1:6" ht="14.25" customHeight="1" x14ac:dyDescent="0.35">
      <c r="A136" s="45" t="s">
        <v>1126</v>
      </c>
      <c r="B136" s="18"/>
      <c r="C136" s="5"/>
      <c r="D136" s="5"/>
      <c r="E136" s="6" t="str">
        <f>IF(ISBLANK(D136),"",INDEX(ΑΜΚ,MATCH(D136,Data!$F$2:$F$999,0),1))</f>
        <v/>
      </c>
      <c r="F136" t="str">
        <f t="shared" si="3"/>
        <v/>
      </c>
    </row>
    <row r="137" spans="1:6" ht="14.25" customHeight="1" x14ac:dyDescent="0.35">
      <c r="A137" s="45" t="s">
        <v>1126</v>
      </c>
      <c r="B137" s="18"/>
      <c r="C137" s="5"/>
      <c r="D137" s="5"/>
      <c r="E137" s="6" t="str">
        <f>IF(ISBLANK(D137),"",INDEX(ΑΜΚ,MATCH(D137,Data!$F$2:$F$999,0),1))</f>
        <v/>
      </c>
      <c r="F137" t="str">
        <f t="shared" si="3"/>
        <v/>
      </c>
    </row>
    <row r="138" spans="1:6" ht="14.25" customHeight="1" x14ac:dyDescent="0.35">
      <c r="A138" s="45" t="s">
        <v>1126</v>
      </c>
      <c r="B138" s="18"/>
      <c r="C138" s="5"/>
      <c r="D138" s="5"/>
      <c r="E138" s="6" t="str">
        <f>IF(ISBLANK(D138),"",INDEX(ΑΜΚ,MATCH(D138,Data!$F$2:$F$999,0),1))</f>
        <v/>
      </c>
      <c r="F138" t="str">
        <f t="shared" si="3"/>
        <v/>
      </c>
    </row>
    <row r="139" spans="1:6" ht="14.25" customHeight="1" x14ac:dyDescent="0.35">
      <c r="A139" s="45" t="s">
        <v>1126</v>
      </c>
      <c r="B139" s="18"/>
      <c r="C139" s="5"/>
      <c r="D139" s="5"/>
      <c r="E139" s="6" t="str">
        <f>IF(ISBLANK(D139),"",INDEX(ΑΜΚ,MATCH(D139,Data!$F$2:$F$999,0),1))</f>
        <v/>
      </c>
      <c r="F139" t="str">
        <f t="shared" si="3"/>
        <v/>
      </c>
    </row>
    <row r="140" spans="1:6" ht="14.25" customHeight="1" x14ac:dyDescent="0.35">
      <c r="A140" s="45" t="s">
        <v>1126</v>
      </c>
      <c r="B140" s="18"/>
      <c r="C140" s="5"/>
      <c r="D140" s="5"/>
      <c r="E140" s="6" t="str">
        <f>IF(ISBLANK(D140),"",INDEX(ΑΜΚ,MATCH(D140,Data!$F$2:$F$999,0),1))</f>
        <v/>
      </c>
      <c r="F140" t="str">
        <f t="shared" si="3"/>
        <v/>
      </c>
    </row>
    <row r="141" spans="1:6" ht="14.25" customHeight="1" x14ac:dyDescent="0.35">
      <c r="A141" s="45" t="s">
        <v>1126</v>
      </c>
      <c r="B141" s="18"/>
      <c r="C141" s="5"/>
      <c r="D141" s="5"/>
      <c r="E141" s="6" t="str">
        <f>IF(ISBLANK(D141),"",INDEX(ΑΜΚ,MATCH(D141,Data!$F$2:$F$999,0),1))</f>
        <v/>
      </c>
      <c r="F141" t="str">
        <f t="shared" si="3"/>
        <v/>
      </c>
    </row>
    <row r="142" spans="1:6" ht="14.25" customHeight="1" x14ac:dyDescent="0.35">
      <c r="A142" s="45" t="s">
        <v>1126</v>
      </c>
      <c r="B142" s="18"/>
      <c r="C142" s="5"/>
      <c r="D142" s="5"/>
      <c r="E142" s="6" t="str">
        <f>IF(ISBLANK(D142),"",INDEX(ΑΜΚ,MATCH(D142,Data!$F$2:$F$999,0),1))</f>
        <v/>
      </c>
      <c r="F142" t="str">
        <f t="shared" si="3"/>
        <v/>
      </c>
    </row>
    <row r="143" spans="1:6" ht="14.25" customHeight="1" x14ac:dyDescent="0.35">
      <c r="A143" s="45" t="s">
        <v>1126</v>
      </c>
      <c r="B143" s="18"/>
      <c r="C143" s="5"/>
      <c r="D143" s="5"/>
      <c r="E143" s="6" t="str">
        <f>IF(ISBLANK(D143),"",INDEX(ΑΜΚ,MATCH(D143,Data!$F$2:$F$999,0),1))</f>
        <v/>
      </c>
      <c r="F143" t="str">
        <f t="shared" si="3"/>
        <v/>
      </c>
    </row>
    <row r="144" spans="1:6" ht="14.25" customHeight="1" x14ac:dyDescent="0.35">
      <c r="A144" s="45" t="s">
        <v>1126</v>
      </c>
      <c r="B144" s="18"/>
      <c r="C144" s="5"/>
      <c r="D144" s="5"/>
      <c r="E144" s="6" t="str">
        <f>IF(ISBLANK(D144),"",INDEX(ΑΜΚ,MATCH(D144,Data!$F$2:$F$999,0),1))</f>
        <v/>
      </c>
      <c r="F144" t="str">
        <f t="shared" si="3"/>
        <v/>
      </c>
    </row>
    <row r="145" spans="1:6" ht="14.25" customHeight="1" x14ac:dyDescent="0.35">
      <c r="A145" s="45" t="s">
        <v>1126</v>
      </c>
      <c r="B145" s="18"/>
      <c r="C145" s="5"/>
      <c r="D145" s="5"/>
      <c r="E145" s="6" t="str">
        <f>IF(ISBLANK(D145),"",INDEX(ΑΜΚ,MATCH(D145,Data!$F$2:$F$999,0),1))</f>
        <v/>
      </c>
      <c r="F145" t="str">
        <f t="shared" si="3"/>
        <v/>
      </c>
    </row>
    <row r="146" spans="1:6" ht="14.25" customHeight="1" x14ac:dyDescent="0.35">
      <c r="A146" s="45" t="s">
        <v>1126</v>
      </c>
      <c r="B146" s="18"/>
      <c r="C146" s="5"/>
      <c r="D146" s="5"/>
      <c r="E146" s="6" t="str">
        <f>IF(ISBLANK(D146),"",INDEX(ΑΜΚ,MATCH(D146,Data!$F$2:$F$999,0),1))</f>
        <v/>
      </c>
      <c r="F146" t="str">
        <f t="shared" si="3"/>
        <v/>
      </c>
    </row>
    <row r="147" spans="1:6" ht="14.25" customHeight="1" x14ac:dyDescent="0.35">
      <c r="A147" s="45" t="s">
        <v>1126</v>
      </c>
      <c r="B147" s="18"/>
      <c r="C147" s="5"/>
      <c r="D147" s="5"/>
      <c r="E147" s="6" t="str">
        <f>IF(ISBLANK(D147),"",INDEX(ΑΜΚ,MATCH(D147,Data!$F$2:$F$999,0),1))</f>
        <v/>
      </c>
      <c r="F147" t="str">
        <f t="shared" si="3"/>
        <v/>
      </c>
    </row>
    <row r="148" spans="1:6" ht="14.25" customHeight="1" x14ac:dyDescent="0.35">
      <c r="A148" s="45" t="s">
        <v>1126</v>
      </c>
      <c r="B148" s="18"/>
      <c r="C148" s="5"/>
      <c r="D148" s="5"/>
      <c r="E148" s="6" t="str">
        <f>IF(ISBLANK(D148),"",INDEX(ΑΜΚ,MATCH(D148,Data!$F$2:$F$999,0),1))</f>
        <v/>
      </c>
      <c r="F148" t="str">
        <f t="shared" si="3"/>
        <v/>
      </c>
    </row>
    <row r="149" spans="1:6" ht="14.25" customHeight="1" x14ac:dyDescent="0.35">
      <c r="A149" s="45" t="s">
        <v>1126</v>
      </c>
      <c r="B149" s="18"/>
      <c r="C149" s="5"/>
      <c r="D149" s="5"/>
      <c r="E149" s="6" t="str">
        <f>IF(ISBLANK(D149),"",INDEX(ΑΜΚ,MATCH(D149,Data!$F$2:$F$999,0),1))</f>
        <v/>
      </c>
      <c r="F149" t="str">
        <f t="shared" si="3"/>
        <v/>
      </c>
    </row>
    <row r="150" spans="1:6" ht="14.25" customHeight="1" x14ac:dyDescent="0.35">
      <c r="A150" s="45" t="s">
        <v>1126</v>
      </c>
      <c r="B150" s="18"/>
      <c r="C150" s="5"/>
      <c r="D150" s="5"/>
      <c r="E150" s="6" t="str">
        <f>IF(ISBLANK(D150),"",INDEX(ΑΜΚ,MATCH(D150,Data!$F$2:$F$999,0),1))</f>
        <v/>
      </c>
      <c r="F150" t="str">
        <f t="shared" si="3"/>
        <v/>
      </c>
    </row>
    <row r="151" spans="1:6" ht="14.25" customHeight="1" x14ac:dyDescent="0.35">
      <c r="A151" s="45" t="s">
        <v>1126</v>
      </c>
      <c r="B151" s="18"/>
      <c r="C151" s="5"/>
      <c r="D151" s="5"/>
      <c r="E151" s="6" t="str">
        <f>IF(ISBLANK(D151),"",INDEX(ΑΜΚ,MATCH(D151,Data!$F$2:$F$999,0),1))</f>
        <v/>
      </c>
      <c r="F151" t="str">
        <f t="shared" si="3"/>
        <v/>
      </c>
    </row>
    <row r="152" spans="1:6" ht="14.25" customHeight="1" x14ac:dyDescent="0.35">
      <c r="A152" s="45" t="s">
        <v>1126</v>
      </c>
      <c r="B152" s="18"/>
      <c r="C152" s="5"/>
      <c r="D152" s="5"/>
      <c r="E152" s="6" t="str">
        <f>IF(ISBLANK(D152),"",INDEX(ΑΜΚ,MATCH(D152,Data!$F$2:$F$999,0),1))</f>
        <v/>
      </c>
      <c r="F152" t="str">
        <f t="shared" si="3"/>
        <v/>
      </c>
    </row>
    <row r="153" spans="1:6" ht="14.25" customHeight="1" x14ac:dyDescent="0.35">
      <c r="A153" s="45" t="s">
        <v>1126</v>
      </c>
      <c r="B153" s="18"/>
      <c r="C153" s="5"/>
      <c r="D153" s="5"/>
      <c r="E153" s="6" t="str">
        <f>IF(ISBLANK(D153),"",INDEX(ΑΜΚ,MATCH(D153,Data!$F$2:$F$999,0),1))</f>
        <v/>
      </c>
      <c r="F153" t="str">
        <f t="shared" si="3"/>
        <v/>
      </c>
    </row>
    <row r="154" spans="1:6" ht="14.25" customHeight="1" x14ac:dyDescent="0.35">
      <c r="A154" s="45" t="s">
        <v>1126</v>
      </c>
      <c r="B154" s="18"/>
      <c r="C154" s="5"/>
      <c r="D154" s="5"/>
      <c r="E154" s="6" t="str">
        <f>IF(ISBLANK(D154),"",INDEX(ΑΜΚ,MATCH(D154,Data!$F$2:$F$999,0),1))</f>
        <v/>
      </c>
      <c r="F154" t="str">
        <f t="shared" si="3"/>
        <v/>
      </c>
    </row>
    <row r="155" spans="1:6" ht="14.25" customHeight="1" x14ac:dyDescent="0.35">
      <c r="A155" s="45" t="s">
        <v>1126</v>
      </c>
      <c r="B155" s="18"/>
      <c r="C155" s="5"/>
      <c r="D155" s="5"/>
      <c r="E155" s="6" t="str">
        <f>IF(ISBLANK(D155),"",INDEX(ΑΜΚ,MATCH(D155,Data!$F$2:$F$999,0),1))</f>
        <v/>
      </c>
      <c r="F155" t="str">
        <f t="shared" si="3"/>
        <v/>
      </c>
    </row>
    <row r="156" spans="1:6" ht="14.25" customHeight="1" x14ac:dyDescent="0.35">
      <c r="A156" s="45" t="s">
        <v>1126</v>
      </c>
      <c r="B156" s="18"/>
      <c r="C156" s="5"/>
      <c r="D156" s="5"/>
      <c r="E156" s="6" t="str">
        <f>IF(ISBLANK(D156),"",INDEX(ΑΜΚ,MATCH(D156,Data!$F$2:$F$999,0),1))</f>
        <v/>
      </c>
      <c r="F156" t="str">
        <f t="shared" si="3"/>
        <v/>
      </c>
    </row>
    <row r="157" spans="1:6" ht="14.25" customHeight="1" x14ac:dyDescent="0.35">
      <c r="A157" s="45" t="s">
        <v>1126</v>
      </c>
      <c r="B157" s="18"/>
      <c r="C157" s="5"/>
      <c r="D157" s="5"/>
      <c r="E157" s="6" t="str">
        <f>IF(ISBLANK(D157),"",INDEX(ΑΜΚ,MATCH(D157,Data!$F$2:$F$999,0),1))</f>
        <v/>
      </c>
      <c r="F157" t="str">
        <f t="shared" si="3"/>
        <v/>
      </c>
    </row>
    <row r="158" spans="1:6" ht="14.25" customHeight="1" x14ac:dyDescent="0.35">
      <c r="A158" s="45" t="s">
        <v>1126</v>
      </c>
      <c r="B158" s="18"/>
      <c r="C158" s="5"/>
      <c r="D158" s="5"/>
      <c r="E158" s="6" t="str">
        <f>IF(ISBLANK(D158),"",INDEX(ΑΜΚ,MATCH(D158,Data!$F$2:$F$999,0),1))</f>
        <v/>
      </c>
      <c r="F158" t="str">
        <f t="shared" si="3"/>
        <v/>
      </c>
    </row>
    <row r="159" spans="1:6" ht="14.25" customHeight="1" x14ac:dyDescent="0.35">
      <c r="A159" s="45" t="s">
        <v>1126</v>
      </c>
      <c r="B159" s="18"/>
      <c r="C159" s="5"/>
      <c r="D159" s="5"/>
      <c r="E159" s="6" t="str">
        <f>IF(ISBLANK(D159),"",INDEX(ΑΜΚ,MATCH(D159,Data!$F$2:$F$999,0),1))</f>
        <v/>
      </c>
      <c r="F159" t="str">
        <f t="shared" si="3"/>
        <v/>
      </c>
    </row>
    <row r="160" spans="1:6" ht="14.25" customHeight="1" x14ac:dyDescent="0.35">
      <c r="A160" s="45" t="s">
        <v>1126</v>
      </c>
      <c r="B160" s="18"/>
      <c r="C160" s="5"/>
      <c r="D160" s="5"/>
      <c r="E160" s="6" t="str">
        <f>IF(ISBLANK(D160),"",INDEX(ΑΜΚ,MATCH(D160,Data!$F$2:$F$999,0),1))</f>
        <v/>
      </c>
      <c r="F160" t="str">
        <f t="shared" si="3"/>
        <v/>
      </c>
    </row>
    <row r="161" spans="1:6" ht="14.25" customHeight="1" x14ac:dyDescent="0.35">
      <c r="A161" s="45" t="s">
        <v>1126</v>
      </c>
      <c r="B161" s="18"/>
      <c r="C161" s="5"/>
      <c r="D161" s="5"/>
      <c r="E161" s="6" t="str">
        <f>IF(ISBLANK(D161),"",INDEX(ΑΜΚ,MATCH(D161,Data!$F$2:$F$999,0),1))</f>
        <v/>
      </c>
      <c r="F161" t="str">
        <f t="shared" si="3"/>
        <v/>
      </c>
    </row>
    <row r="162" spans="1:6" ht="14.25" customHeight="1" x14ac:dyDescent="0.35">
      <c r="A162" s="45" t="s">
        <v>1126</v>
      </c>
      <c r="B162" s="18"/>
      <c r="C162" s="5"/>
      <c r="D162" s="5"/>
      <c r="E162" s="6" t="str">
        <f>IF(ISBLANK(D162),"",INDEX(ΑΜΚ,MATCH(D162,Data!$F$2:$F$999,0),1))</f>
        <v/>
      </c>
      <c r="F162" t="str">
        <f t="shared" si="3"/>
        <v/>
      </c>
    </row>
    <row r="163" spans="1:6" ht="14.25" customHeight="1" x14ac:dyDescent="0.35">
      <c r="A163" s="45" t="s">
        <v>1126</v>
      </c>
      <c r="B163" s="18"/>
      <c r="C163" s="5"/>
      <c r="D163" s="5"/>
      <c r="E163" s="6" t="str">
        <f>IF(ISBLANK(D163),"",INDEX(ΑΜΚ,MATCH(D163,Data!$F$2:$F$999,0),1))</f>
        <v/>
      </c>
      <c r="F163" t="str">
        <f t="shared" si="3"/>
        <v/>
      </c>
    </row>
    <row r="164" spans="1:6" ht="14.25" customHeight="1" x14ac:dyDescent="0.35">
      <c r="A164" s="45" t="s">
        <v>1126</v>
      </c>
      <c r="B164" s="18"/>
      <c r="C164" s="5"/>
      <c r="D164" s="5"/>
      <c r="E164" s="6" t="str">
        <f>IF(ISBLANK(D164),"",INDEX(ΑΜΚ,MATCH(D164,Data!$F$2:$F$999,0),1))</f>
        <v/>
      </c>
      <c r="F164" t="str">
        <f t="shared" si="3"/>
        <v/>
      </c>
    </row>
    <row r="165" spans="1:6" ht="14.25" customHeight="1" x14ac:dyDescent="0.35">
      <c r="A165" s="45" t="s">
        <v>1126</v>
      </c>
      <c r="B165" s="18"/>
      <c r="C165" s="5"/>
      <c r="D165" s="5"/>
      <c r="E165" s="6" t="str">
        <f>IF(ISBLANK(D165),"",INDEX(ΑΜΚ,MATCH(D165,Data!$F$2:$F$999,0),1))</f>
        <v/>
      </c>
      <c r="F165" t="str">
        <f t="shared" si="3"/>
        <v/>
      </c>
    </row>
    <row r="166" spans="1:6" ht="14.25" customHeight="1" x14ac:dyDescent="0.35">
      <c r="A166" s="45" t="s">
        <v>1126</v>
      </c>
      <c r="B166" s="18"/>
      <c r="C166" s="5"/>
      <c r="D166" s="5"/>
      <c r="E166" s="6" t="str">
        <f>IF(ISBLANK(D166),"",INDEX(ΑΜΚ,MATCH(D166,Data!$F$2:$F$999,0),1))</f>
        <v/>
      </c>
      <c r="F166" t="str">
        <f t="shared" si="3"/>
        <v/>
      </c>
    </row>
    <row r="167" spans="1:6" ht="14.25" customHeight="1" x14ac:dyDescent="0.35">
      <c r="A167" s="45" t="s">
        <v>1126</v>
      </c>
      <c r="B167" s="18"/>
      <c r="C167" s="5"/>
      <c r="D167" s="5"/>
      <c r="E167" s="6" t="str">
        <f>IF(ISBLANK(D167),"",INDEX(ΑΜΚ,MATCH(D167,Data!$F$2:$F$999,0),1))</f>
        <v/>
      </c>
      <c r="F167" t="str">
        <f t="shared" si="3"/>
        <v/>
      </c>
    </row>
    <row r="168" spans="1:6" ht="14.25" customHeight="1" x14ac:dyDescent="0.35">
      <c r="A168" s="45" t="s">
        <v>1126</v>
      </c>
      <c r="B168" s="18"/>
      <c r="C168" s="5"/>
      <c r="D168" s="5"/>
      <c r="E168" s="6" t="str">
        <f>IF(ISBLANK(D168),"",INDEX(ΑΜΚ,MATCH(D168,Data!$F$2:$F$999,0),1))</f>
        <v/>
      </c>
      <c r="F168" t="str">
        <f t="shared" si="3"/>
        <v/>
      </c>
    </row>
    <row r="169" spans="1:6" ht="14.25" customHeight="1" x14ac:dyDescent="0.35">
      <c r="A169" s="45" t="s">
        <v>1126</v>
      </c>
      <c r="B169" s="18"/>
      <c r="C169" s="5"/>
      <c r="D169" s="5"/>
      <c r="E169" s="6" t="str">
        <f>IF(ISBLANK(D169),"",INDEX(ΑΜΚ,MATCH(D169,Data!$F$2:$F$999,0),1))</f>
        <v/>
      </c>
      <c r="F169" t="str">
        <f t="shared" si="3"/>
        <v/>
      </c>
    </row>
    <row r="170" spans="1:6" ht="14.25" customHeight="1" x14ac:dyDescent="0.35">
      <c r="A170" s="45" t="s">
        <v>1126</v>
      </c>
      <c r="B170" s="18"/>
      <c r="C170" s="5"/>
      <c r="D170" s="5"/>
      <c r="E170" s="6" t="str">
        <f>IF(ISBLANK(D170),"",INDEX(ΑΜΚ,MATCH(D170,Data!$F$2:$F$999,0),1))</f>
        <v/>
      </c>
      <c r="F170" t="str">
        <f t="shared" si="3"/>
        <v/>
      </c>
    </row>
    <row r="171" spans="1:6" ht="14.25" customHeight="1" x14ac:dyDescent="0.35">
      <c r="A171" s="45" t="s">
        <v>1126</v>
      </c>
      <c r="B171" s="18"/>
      <c r="C171" s="5"/>
      <c r="D171" s="5"/>
      <c r="E171" s="6" t="str">
        <f>IF(ISBLANK(D171),"",INDEX(ΑΜΚ,MATCH(D171,Data!$F$2:$F$999,0),1))</f>
        <v/>
      </c>
      <c r="F171" t="str">
        <f t="shared" si="3"/>
        <v/>
      </c>
    </row>
    <row r="172" spans="1:6" ht="14.25" customHeight="1" x14ac:dyDescent="0.35">
      <c r="A172" s="45" t="s">
        <v>1126</v>
      </c>
      <c r="B172" s="18"/>
      <c r="C172" s="5"/>
      <c r="D172" s="5"/>
      <c r="E172" s="6" t="str">
        <f>IF(ISBLANK(D172),"",INDEX(ΑΜΚ,MATCH(D172,Data!$F$2:$F$999,0),1))</f>
        <v/>
      </c>
      <c r="F172" t="str">
        <f t="shared" si="3"/>
        <v/>
      </c>
    </row>
    <row r="173" spans="1:6" ht="14.25" customHeight="1" x14ac:dyDescent="0.35">
      <c r="A173" s="45" t="s">
        <v>1126</v>
      </c>
      <c r="B173" s="18"/>
      <c r="C173" s="5"/>
      <c r="D173" s="5"/>
      <c r="E173" s="6" t="str">
        <f>IF(ISBLANK(D173),"",INDEX(ΑΜΚ,MATCH(D173,Data!$F$2:$F$999,0),1))</f>
        <v/>
      </c>
      <c r="F173" t="str">
        <f t="shared" si="3"/>
        <v/>
      </c>
    </row>
    <row r="174" spans="1:6" ht="14.25" customHeight="1" x14ac:dyDescent="0.35">
      <c r="A174" s="45" t="s">
        <v>1126</v>
      </c>
      <c r="B174" s="18"/>
      <c r="C174" s="5"/>
      <c r="D174" s="5"/>
      <c r="E174" s="6" t="str">
        <f>IF(ISBLANK(D174),"",INDEX(ΑΜΚ,MATCH(D174,Data!$F$2:$F$999,0),1))</f>
        <v/>
      </c>
      <c r="F174" t="str">
        <f t="shared" si="3"/>
        <v/>
      </c>
    </row>
    <row r="175" spans="1:6" ht="14.25" customHeight="1" x14ac:dyDescent="0.35">
      <c r="A175" s="45" t="s">
        <v>1126</v>
      </c>
      <c r="B175" s="18"/>
      <c r="C175" s="5"/>
      <c r="D175" s="5"/>
      <c r="E175" s="6" t="str">
        <f>IF(ISBLANK(D175),"",INDEX(ΑΜΚ,MATCH(D175,Data!$F$2:$F$999,0),1))</f>
        <v/>
      </c>
      <c r="F175" t="str">
        <f t="shared" si="3"/>
        <v/>
      </c>
    </row>
    <row r="176" spans="1:6" ht="14.25" customHeight="1" x14ac:dyDescent="0.35">
      <c r="A176" s="45" t="s">
        <v>1126</v>
      </c>
      <c r="B176" s="18"/>
      <c r="C176" s="5"/>
      <c r="D176" s="5"/>
      <c r="E176" s="6" t="str">
        <f>IF(ISBLANK(D176),"",INDEX(ΑΜΚ,MATCH(D176,Data!$F$2:$F$999,0),1))</f>
        <v/>
      </c>
      <c r="F176" t="str">
        <f t="shared" si="3"/>
        <v/>
      </c>
    </row>
    <row r="177" spans="1:6" ht="14.25" customHeight="1" x14ac:dyDescent="0.35">
      <c r="A177" s="45" t="s">
        <v>1126</v>
      </c>
      <c r="B177" s="18"/>
      <c r="C177" s="5"/>
      <c r="D177" s="5"/>
      <c r="E177" s="6" t="str">
        <f>IF(ISBLANK(D177),"",INDEX(ΑΜΚ,MATCH(D177,Data!$F$2:$F$999,0),1))</f>
        <v/>
      </c>
      <c r="F177" t="str">
        <f t="shared" si="3"/>
        <v/>
      </c>
    </row>
    <row r="178" spans="1:6" ht="14.25" customHeight="1" x14ac:dyDescent="0.35">
      <c r="A178" s="45" t="s">
        <v>1126</v>
      </c>
      <c r="B178" s="18"/>
      <c r="C178" s="5"/>
      <c r="D178" s="5"/>
      <c r="E178" s="6" t="str">
        <f>IF(ISBLANK(D178),"",INDEX(ΑΜΚ,MATCH(D178,Data!$F$2:$F$999,0),1))</f>
        <v/>
      </c>
      <c r="F178" t="str">
        <f t="shared" si="3"/>
        <v/>
      </c>
    </row>
    <row r="179" spans="1:6" ht="14.25" customHeight="1" x14ac:dyDescent="0.35">
      <c r="A179" s="45" t="s">
        <v>1126</v>
      </c>
      <c r="B179" s="18"/>
      <c r="C179" s="5"/>
      <c r="D179" s="5"/>
      <c r="E179" s="6" t="str">
        <f>IF(ISBLANK(D179),"",INDEX(ΑΜΚ,MATCH(D179,Data!$F$2:$F$999,0),1))</f>
        <v/>
      </c>
      <c r="F179" t="str">
        <f t="shared" si="3"/>
        <v/>
      </c>
    </row>
    <row r="180" spans="1:6" ht="14.25" customHeight="1" x14ac:dyDescent="0.35">
      <c r="A180" s="45" t="s">
        <v>1126</v>
      </c>
      <c r="B180" s="18"/>
      <c r="C180" s="5"/>
      <c r="D180" s="5"/>
      <c r="E180" s="6" t="str">
        <f>IF(ISBLANK(D180),"",INDEX(ΑΜΚ,MATCH(D180,Data!$F$2:$F$999,0),1))</f>
        <v/>
      </c>
      <c r="F180" t="str">
        <f t="shared" si="3"/>
        <v/>
      </c>
    </row>
    <row r="181" spans="1:6" ht="14.25" customHeight="1" x14ac:dyDescent="0.35">
      <c r="A181" s="45" t="s">
        <v>1126</v>
      </c>
      <c r="B181" s="18"/>
      <c r="C181" s="5"/>
      <c r="D181" s="5"/>
      <c r="E181" s="6" t="str">
        <f>IF(ISBLANK(D181),"",INDEX(ΑΜΚ,MATCH(D181,Data!$F$2:$F$999,0),1))</f>
        <v/>
      </c>
      <c r="F181" t="str">
        <f t="shared" si="3"/>
        <v/>
      </c>
    </row>
    <row r="182" spans="1:6" ht="14.25" customHeight="1" x14ac:dyDescent="0.35">
      <c r="A182" s="45" t="s">
        <v>1126</v>
      </c>
      <c r="B182" s="18"/>
      <c r="C182" s="5"/>
      <c r="D182" s="5"/>
      <c r="E182" s="6" t="str">
        <f>IF(ISBLANK(D182),"",INDEX(ΑΜΚ,MATCH(D182,Data!$F$2:$F$999,0),1))</f>
        <v/>
      </c>
      <c r="F182" t="str">
        <f t="shared" si="3"/>
        <v/>
      </c>
    </row>
    <row r="183" spans="1:6" ht="14.25" customHeight="1" x14ac:dyDescent="0.35">
      <c r="A183" s="45" t="s">
        <v>1126</v>
      </c>
      <c r="B183" s="18"/>
      <c r="C183" s="5"/>
      <c r="D183" s="5"/>
      <c r="E183" s="6" t="str">
        <f>IF(ISBLANK(D183),"",INDEX(ΑΜΚ,MATCH(D183,Data!$F$2:$F$999,0),1))</f>
        <v/>
      </c>
      <c r="F183" t="str">
        <f t="shared" si="3"/>
        <v/>
      </c>
    </row>
    <row r="184" spans="1:6" ht="14.25" customHeight="1" x14ac:dyDescent="0.35">
      <c r="A184" s="45" t="s">
        <v>1126</v>
      </c>
      <c r="B184" s="18"/>
      <c r="C184" s="5"/>
      <c r="D184" s="5"/>
      <c r="E184" s="6" t="str">
        <f>IF(ISBLANK(D184),"",INDEX(ΑΜΚ,MATCH(D184,Data!$F$2:$F$999,0),1))</f>
        <v/>
      </c>
      <c r="F184" t="str">
        <f t="shared" si="3"/>
        <v/>
      </c>
    </row>
    <row r="185" spans="1:6" ht="14.25" customHeight="1" x14ac:dyDescent="0.35">
      <c r="A185" s="45" t="s">
        <v>1126</v>
      </c>
      <c r="B185" s="18"/>
      <c r="C185" s="5"/>
      <c r="D185" s="5"/>
      <c r="E185" s="6" t="str">
        <f>IF(ISBLANK(D185),"",INDEX(ΑΜΚ,MATCH(D185,Data!$F$2:$F$999,0),1))</f>
        <v/>
      </c>
      <c r="F185" t="str">
        <f t="shared" si="3"/>
        <v/>
      </c>
    </row>
    <row r="186" spans="1:6" ht="14.25" customHeight="1" x14ac:dyDescent="0.35">
      <c r="A186" s="45" t="s">
        <v>1126</v>
      </c>
      <c r="B186" s="18"/>
      <c r="C186" s="5"/>
      <c r="D186" s="5"/>
      <c r="E186" s="6" t="str">
        <f>IF(ISBLANK(D186),"",INDEX(ΑΜΚ,MATCH(D186,Data!$F$2:$F$999,0),1))</f>
        <v/>
      </c>
      <c r="F186" t="str">
        <f t="shared" si="3"/>
        <v/>
      </c>
    </row>
    <row r="187" spans="1:6" ht="14.25" customHeight="1" x14ac:dyDescent="0.35">
      <c r="A187" s="45" t="s">
        <v>1126</v>
      </c>
      <c r="B187" s="18"/>
      <c r="C187" s="5"/>
      <c r="D187" s="5"/>
      <c r="E187" s="6" t="str">
        <f>IF(ISBLANK(D187),"",INDEX(ΑΜΚ,MATCH(D187,Data!$F$2:$F$999,0),1))</f>
        <v/>
      </c>
      <c r="F187" t="str">
        <f t="shared" si="3"/>
        <v/>
      </c>
    </row>
    <row r="188" spans="1:6" ht="14.25" customHeight="1" x14ac:dyDescent="0.35">
      <c r="A188" s="45" t="s">
        <v>1126</v>
      </c>
      <c r="B188" s="18"/>
      <c r="C188" s="5"/>
      <c r="D188" s="5"/>
      <c r="E188" s="6" t="str">
        <f>IF(ISBLANK(D188),"",INDEX(ΑΜΚ,MATCH(D188,Data!$F$2:$F$999,0),1))</f>
        <v/>
      </c>
      <c r="F188" t="str">
        <f t="shared" si="3"/>
        <v/>
      </c>
    </row>
    <row r="189" spans="1:6" ht="14.25" customHeight="1" x14ac:dyDescent="0.35">
      <c r="A189" s="45" t="s">
        <v>1126</v>
      </c>
      <c r="B189" s="18"/>
      <c r="C189" s="5"/>
      <c r="D189" s="5"/>
      <c r="E189" s="6" t="str">
        <f>IF(ISBLANK(D189),"",INDEX(ΑΜΚ,MATCH(D189,Data!$F$2:$F$999,0),1))</f>
        <v/>
      </c>
      <c r="F189" t="str">
        <f t="shared" si="3"/>
        <v/>
      </c>
    </row>
    <row r="190" spans="1:6" ht="14.25" customHeight="1" x14ac:dyDescent="0.35">
      <c r="A190" s="45" t="s">
        <v>1126</v>
      </c>
      <c r="B190" s="18"/>
      <c r="C190" s="5"/>
      <c r="D190" s="5"/>
      <c r="E190" s="6" t="str">
        <f>IF(ISBLANK(D190),"",INDEX(ΑΜΚ,MATCH(D190,Data!$F$2:$F$999,0),1))</f>
        <v/>
      </c>
      <c r="F190" t="str">
        <f t="shared" si="3"/>
        <v/>
      </c>
    </row>
    <row r="191" spans="1:6" ht="14.25" customHeight="1" x14ac:dyDescent="0.35">
      <c r="A191" s="45" t="s">
        <v>1126</v>
      </c>
      <c r="B191" s="18"/>
      <c r="C191" s="5"/>
      <c r="D191" s="5"/>
      <c r="E191" s="6" t="str">
        <f>IF(ISBLANK(D191),"",INDEX(ΑΜΚ,MATCH(D191,Data!$F$2:$F$999,0),1))</f>
        <v/>
      </c>
      <c r="F191" t="str">
        <f t="shared" si="3"/>
        <v/>
      </c>
    </row>
    <row r="192" spans="1:6" ht="14.25" customHeight="1" x14ac:dyDescent="0.35">
      <c r="A192" s="45" t="s">
        <v>1126</v>
      </c>
      <c r="B192" s="18"/>
      <c r="C192" s="5"/>
      <c r="D192" s="5"/>
      <c r="E192" s="6" t="str">
        <f>IF(ISBLANK(D192),"",INDEX(ΑΜΚ,MATCH(D192,Data!$F$2:$F$999,0),1))</f>
        <v/>
      </c>
      <c r="F192" t="str">
        <f t="shared" si="3"/>
        <v/>
      </c>
    </row>
    <row r="193" spans="1:6" ht="14.25" customHeight="1" x14ac:dyDescent="0.35">
      <c r="A193" s="45" t="s">
        <v>1126</v>
      </c>
      <c r="B193" s="18"/>
      <c r="C193" s="5"/>
      <c r="D193" s="5"/>
      <c r="E193" s="6" t="str">
        <f>IF(ISBLANK(D193),"",INDEX(ΑΜΚ,MATCH(D193,Data!$F$2:$F$999,0),1))</f>
        <v/>
      </c>
      <c r="F193" t="str">
        <f t="shared" si="3"/>
        <v/>
      </c>
    </row>
    <row r="194" spans="1:6" ht="14.25" customHeight="1" x14ac:dyDescent="0.35">
      <c r="A194" s="45" t="s">
        <v>1126</v>
      </c>
      <c r="B194" s="18"/>
      <c r="C194" s="5"/>
      <c r="D194" s="5"/>
      <c r="E194" s="6" t="str">
        <f>IF(ISBLANK(D194),"",INDEX(ΑΜΚ,MATCH(D194,Data!$F$2:$F$999,0),1))</f>
        <v/>
      </c>
      <c r="F194" t="str">
        <f t="shared" si="3"/>
        <v/>
      </c>
    </row>
    <row r="195" spans="1:6" ht="14.25" customHeight="1" x14ac:dyDescent="0.35">
      <c r="A195" s="45" t="s">
        <v>1126</v>
      </c>
      <c r="B195" s="18"/>
      <c r="C195" s="5"/>
      <c r="D195" s="5"/>
      <c r="E195" s="6" t="str">
        <f>IF(ISBLANK(D195),"",INDEX(ΑΜΚ,MATCH(D195,Data!$F$2:$F$999,0),1))</f>
        <v/>
      </c>
      <c r="F195" t="str">
        <f t="shared" ref="F195:F258" si="4">IF(ISBLANK(C195),"",INDEX(ΚΩΔ_ΜΑΘΗΜ_ΑΝΕΛΚ_Α1,MATCH(C195,ΜΑΘΗΜ_ΑΝΕΛΚ_Α1,0)))</f>
        <v/>
      </c>
    </row>
    <row r="196" spans="1:6" ht="14.25" customHeight="1" x14ac:dyDescent="0.35">
      <c r="A196" s="45" t="s">
        <v>1126</v>
      </c>
      <c r="B196" s="18"/>
      <c r="C196" s="5"/>
      <c r="D196" s="5"/>
      <c r="E196" s="6" t="str">
        <f>IF(ISBLANK(D196),"",INDEX(ΑΜΚ,MATCH(D196,Data!$F$2:$F$999,0),1))</f>
        <v/>
      </c>
      <c r="F196" t="str">
        <f t="shared" si="4"/>
        <v/>
      </c>
    </row>
    <row r="197" spans="1:6" ht="14.25" customHeight="1" x14ac:dyDescent="0.35">
      <c r="A197" s="45" t="s">
        <v>1126</v>
      </c>
      <c r="B197" s="18"/>
      <c r="C197" s="5"/>
      <c r="D197" s="5"/>
      <c r="E197" s="6" t="str">
        <f>IF(ISBLANK(D197),"",INDEX(ΑΜΚ,MATCH(D197,Data!$F$2:$F$999,0),1))</f>
        <v/>
      </c>
      <c r="F197" t="str">
        <f t="shared" si="4"/>
        <v/>
      </c>
    </row>
    <row r="198" spans="1:6" ht="14.25" customHeight="1" x14ac:dyDescent="0.35">
      <c r="A198" s="45" t="s">
        <v>1126</v>
      </c>
      <c r="B198" s="18"/>
      <c r="C198" s="5"/>
      <c r="D198" s="5"/>
      <c r="E198" s="6" t="str">
        <f>IF(ISBLANK(D198),"",INDEX(ΑΜΚ,MATCH(D198,Data!$F$2:$F$999,0),1))</f>
        <v/>
      </c>
      <c r="F198" t="str">
        <f t="shared" si="4"/>
        <v/>
      </c>
    </row>
    <row r="199" spans="1:6" ht="14.25" customHeight="1" x14ac:dyDescent="0.35">
      <c r="A199" s="45" t="s">
        <v>1126</v>
      </c>
      <c r="B199" s="18"/>
      <c r="C199" s="5"/>
      <c r="D199" s="5"/>
      <c r="E199" s="6" t="str">
        <f>IF(ISBLANK(D199),"",INDEX(ΑΜΚ,MATCH(D199,Data!$F$2:$F$999,0),1))</f>
        <v/>
      </c>
      <c r="F199" t="str">
        <f t="shared" si="4"/>
        <v/>
      </c>
    </row>
    <row r="200" spans="1:6" ht="14.25" customHeight="1" x14ac:dyDescent="0.35">
      <c r="A200" s="45" t="s">
        <v>1126</v>
      </c>
      <c r="B200" s="18"/>
      <c r="C200" s="5"/>
      <c r="D200" s="5"/>
      <c r="E200" s="6" t="str">
        <f>IF(ISBLANK(D200),"",INDEX(ΑΜΚ,MATCH(D200,Data!$F$2:$F$999,0),1))</f>
        <v/>
      </c>
      <c r="F200" t="str">
        <f t="shared" si="4"/>
        <v/>
      </c>
    </row>
    <row r="201" spans="1:6" ht="14.25" customHeight="1" x14ac:dyDescent="0.35">
      <c r="A201" s="45" t="s">
        <v>1126</v>
      </c>
      <c r="B201" s="18"/>
      <c r="C201" s="5"/>
      <c r="D201" s="5"/>
      <c r="E201" s="6" t="str">
        <f>IF(ISBLANK(D201),"",INDEX(ΑΜΚ,MATCH(D201,Data!$F$2:$F$999,0),1))</f>
        <v/>
      </c>
      <c r="F201" t="str">
        <f t="shared" si="4"/>
        <v/>
      </c>
    </row>
    <row r="202" spans="1:6" ht="14.25" customHeight="1" x14ac:dyDescent="0.35">
      <c r="A202" s="45" t="s">
        <v>1126</v>
      </c>
      <c r="B202" s="18"/>
      <c r="C202" s="5"/>
      <c r="D202" s="5"/>
      <c r="E202" s="6" t="str">
        <f>IF(ISBLANK(D202),"",INDEX(ΑΜΚ,MATCH(D202,Data!$F$2:$F$999,0),1))</f>
        <v/>
      </c>
      <c r="F202" t="str">
        <f t="shared" si="4"/>
        <v/>
      </c>
    </row>
    <row r="203" spans="1:6" ht="14.25" customHeight="1" x14ac:dyDescent="0.35">
      <c r="A203" s="45" t="s">
        <v>1126</v>
      </c>
      <c r="B203" s="18"/>
      <c r="C203" s="5"/>
      <c r="D203" s="5"/>
      <c r="E203" s="6" t="str">
        <f>IF(ISBLANK(D203),"",INDEX(ΑΜΚ,MATCH(D203,Data!$F$2:$F$999,0),1))</f>
        <v/>
      </c>
      <c r="F203" t="str">
        <f t="shared" si="4"/>
        <v/>
      </c>
    </row>
    <row r="204" spans="1:6" ht="14.25" customHeight="1" x14ac:dyDescent="0.35">
      <c r="A204" s="45" t="s">
        <v>1126</v>
      </c>
      <c r="B204" s="18"/>
      <c r="C204" s="5"/>
      <c r="D204" s="5"/>
      <c r="E204" s="6" t="str">
        <f>IF(ISBLANK(D204),"",INDEX(ΑΜΚ,MATCH(D204,Data!$F$2:$F$999,0),1))</f>
        <v/>
      </c>
      <c r="F204" t="str">
        <f t="shared" si="4"/>
        <v/>
      </c>
    </row>
    <row r="205" spans="1:6" ht="14.25" customHeight="1" x14ac:dyDescent="0.35">
      <c r="A205" s="45" t="s">
        <v>1126</v>
      </c>
      <c r="B205" s="18"/>
      <c r="C205" s="5"/>
      <c r="D205" s="5"/>
      <c r="E205" s="6" t="str">
        <f>IF(ISBLANK(D205),"",INDEX(ΑΜΚ,MATCH(D205,Data!$F$2:$F$999,0),1))</f>
        <v/>
      </c>
      <c r="F205" t="str">
        <f t="shared" si="4"/>
        <v/>
      </c>
    </row>
    <row r="206" spans="1:6" ht="14.25" customHeight="1" x14ac:dyDescent="0.35">
      <c r="A206" s="45" t="s">
        <v>1126</v>
      </c>
      <c r="B206" s="18"/>
      <c r="C206" s="5"/>
      <c r="D206" s="5"/>
      <c r="E206" s="6" t="str">
        <f>IF(ISBLANK(D206),"",INDEX(ΑΜΚ,MATCH(D206,Data!$F$2:$F$999,0),1))</f>
        <v/>
      </c>
      <c r="F206" t="str">
        <f t="shared" si="4"/>
        <v/>
      </c>
    </row>
    <row r="207" spans="1:6" ht="14.25" customHeight="1" x14ac:dyDescent="0.35">
      <c r="A207" s="45" t="s">
        <v>1126</v>
      </c>
      <c r="B207" s="18"/>
      <c r="C207" s="5"/>
      <c r="D207" s="5"/>
      <c r="E207" s="6" t="str">
        <f>IF(ISBLANK(D207),"",INDEX(ΑΜΚ,MATCH(D207,Data!$F$2:$F$999,0),1))</f>
        <v/>
      </c>
      <c r="F207" t="str">
        <f t="shared" si="4"/>
        <v/>
      </c>
    </row>
    <row r="208" spans="1:6" ht="14.25" customHeight="1" x14ac:dyDescent="0.35">
      <c r="A208" s="45" t="s">
        <v>1126</v>
      </c>
      <c r="B208" s="18"/>
      <c r="C208" s="5"/>
      <c r="D208" s="5"/>
      <c r="E208" s="6" t="str">
        <f>IF(ISBLANK(D208),"",INDEX(ΑΜΚ,MATCH(D208,Data!$F$2:$F$999,0),1))</f>
        <v/>
      </c>
      <c r="F208" t="str">
        <f t="shared" si="4"/>
        <v/>
      </c>
    </row>
    <row r="209" spans="1:6" ht="14.25" customHeight="1" x14ac:dyDescent="0.35">
      <c r="A209" s="45" t="s">
        <v>1126</v>
      </c>
      <c r="B209" s="18"/>
      <c r="C209" s="5"/>
      <c r="D209" s="5"/>
      <c r="E209" s="6" t="str">
        <f>IF(ISBLANK(D209),"",INDEX(ΑΜΚ,MATCH(D209,Data!$F$2:$F$999,0),1))</f>
        <v/>
      </c>
      <c r="F209" t="str">
        <f t="shared" si="4"/>
        <v/>
      </c>
    </row>
    <row r="210" spans="1:6" ht="14.25" customHeight="1" x14ac:dyDescent="0.35">
      <c r="A210" s="45" t="s">
        <v>1126</v>
      </c>
      <c r="B210" s="18"/>
      <c r="C210" s="5"/>
      <c r="D210" s="5"/>
      <c r="E210" s="6" t="str">
        <f>IF(ISBLANK(D210),"",INDEX(ΑΜΚ,MATCH(D210,Data!$F$2:$F$999,0),1))</f>
        <v/>
      </c>
      <c r="F210" t="str">
        <f t="shared" si="4"/>
        <v/>
      </c>
    </row>
    <row r="211" spans="1:6" ht="14.25" customHeight="1" x14ac:dyDescent="0.35">
      <c r="A211" s="45" t="s">
        <v>1126</v>
      </c>
      <c r="B211" s="18"/>
      <c r="C211" s="5"/>
      <c r="D211" s="5"/>
      <c r="E211" s="6" t="str">
        <f>IF(ISBLANK(D211),"",INDEX(ΑΜΚ,MATCH(D211,Data!$F$2:$F$999,0),1))</f>
        <v/>
      </c>
      <c r="F211" t="str">
        <f t="shared" si="4"/>
        <v/>
      </c>
    </row>
    <row r="212" spans="1:6" ht="14.25" customHeight="1" x14ac:dyDescent="0.35">
      <c r="A212" s="45" t="s">
        <v>1126</v>
      </c>
      <c r="B212" s="18"/>
      <c r="C212" s="5"/>
      <c r="D212" s="5"/>
      <c r="E212" s="6" t="str">
        <f>IF(ISBLANK(D212),"",INDEX(ΑΜΚ,MATCH(D212,Data!$F$2:$F$999,0),1))</f>
        <v/>
      </c>
      <c r="F212" t="str">
        <f t="shared" si="4"/>
        <v/>
      </c>
    </row>
    <row r="213" spans="1:6" ht="14.25" customHeight="1" x14ac:dyDescent="0.35">
      <c r="A213" s="45" t="s">
        <v>1126</v>
      </c>
      <c r="B213" s="18"/>
      <c r="C213" s="5"/>
      <c r="D213" s="5"/>
      <c r="E213" s="6" t="str">
        <f>IF(ISBLANK(D213),"",INDEX(ΑΜΚ,MATCH(D213,Data!$F$2:$F$999,0),1))</f>
        <v/>
      </c>
      <c r="F213" t="str">
        <f t="shared" si="4"/>
        <v/>
      </c>
    </row>
    <row r="214" spans="1:6" ht="14.25" customHeight="1" x14ac:dyDescent="0.35">
      <c r="A214" s="45" t="s">
        <v>1126</v>
      </c>
      <c r="B214" s="18"/>
      <c r="C214" s="5"/>
      <c r="D214" s="5"/>
      <c r="E214" s="6" t="str">
        <f>IF(ISBLANK(D214),"",INDEX(ΑΜΚ,MATCH(D214,Data!$F$2:$F$999,0),1))</f>
        <v/>
      </c>
      <c r="F214" t="str">
        <f t="shared" si="4"/>
        <v/>
      </c>
    </row>
    <row r="215" spans="1:6" ht="14.25" customHeight="1" x14ac:dyDescent="0.35">
      <c r="A215" s="45" t="s">
        <v>1126</v>
      </c>
      <c r="B215" s="18"/>
      <c r="C215" s="5"/>
      <c r="D215" s="5"/>
      <c r="E215" s="6" t="str">
        <f>IF(ISBLANK(D215),"",INDEX(ΑΜΚ,MATCH(D215,Data!$F$2:$F$999,0),1))</f>
        <v/>
      </c>
      <c r="F215" t="str">
        <f t="shared" si="4"/>
        <v/>
      </c>
    </row>
    <row r="216" spans="1:6" ht="14.25" customHeight="1" x14ac:dyDescent="0.35">
      <c r="A216" s="45" t="s">
        <v>1126</v>
      </c>
      <c r="B216" s="18"/>
      <c r="C216" s="5"/>
      <c r="D216" s="5"/>
      <c r="E216" s="6" t="str">
        <f>IF(ISBLANK(D216),"",INDEX(ΑΜΚ,MATCH(D216,Data!$F$2:$F$999,0),1))</f>
        <v/>
      </c>
      <c r="F216" t="str">
        <f t="shared" si="4"/>
        <v/>
      </c>
    </row>
    <row r="217" spans="1:6" ht="14.25" customHeight="1" x14ac:dyDescent="0.35">
      <c r="A217" s="45" t="s">
        <v>1126</v>
      </c>
      <c r="B217" s="18"/>
      <c r="C217" s="5"/>
      <c r="D217" s="5"/>
      <c r="E217" s="6" t="str">
        <f>IF(ISBLANK(D217),"",INDEX(ΑΜΚ,MATCH(D217,Data!$F$2:$F$999,0),1))</f>
        <v/>
      </c>
      <c r="F217" t="str">
        <f t="shared" si="4"/>
        <v/>
      </c>
    </row>
    <row r="218" spans="1:6" ht="14.25" customHeight="1" x14ac:dyDescent="0.35">
      <c r="A218" s="45" t="s">
        <v>1126</v>
      </c>
      <c r="B218" s="18"/>
      <c r="C218" s="5"/>
      <c r="D218" s="5"/>
      <c r="E218" s="6" t="str">
        <f>IF(ISBLANK(D218),"",INDEX(ΑΜΚ,MATCH(D218,Data!$F$2:$F$999,0),1))</f>
        <v/>
      </c>
      <c r="F218" t="str">
        <f t="shared" si="4"/>
        <v/>
      </c>
    </row>
    <row r="219" spans="1:6" ht="14.25" customHeight="1" x14ac:dyDescent="0.35">
      <c r="A219" s="45" t="s">
        <v>1126</v>
      </c>
      <c r="B219" s="18"/>
      <c r="C219" s="5"/>
      <c r="D219" s="5"/>
      <c r="E219" s="6" t="str">
        <f>IF(ISBLANK(D219),"",INDEX(ΑΜΚ,MATCH(D219,Data!$F$2:$F$999,0),1))</f>
        <v/>
      </c>
      <c r="F219" t="str">
        <f t="shared" si="4"/>
        <v/>
      </c>
    </row>
    <row r="220" spans="1:6" ht="14.25" customHeight="1" x14ac:dyDescent="0.35">
      <c r="A220" s="45" t="s">
        <v>1126</v>
      </c>
      <c r="B220" s="18"/>
      <c r="C220" s="5"/>
      <c r="D220" s="5"/>
      <c r="E220" s="6" t="str">
        <f>IF(ISBLANK(D220),"",INDEX(ΑΜΚ,MATCH(D220,Data!$F$2:$F$999,0),1))</f>
        <v/>
      </c>
      <c r="F220" t="str">
        <f t="shared" si="4"/>
        <v/>
      </c>
    </row>
    <row r="221" spans="1:6" ht="14.25" customHeight="1" x14ac:dyDescent="0.35">
      <c r="A221" s="45" t="s">
        <v>1126</v>
      </c>
      <c r="B221" s="18"/>
      <c r="C221" s="5"/>
      <c r="D221" s="5"/>
      <c r="E221" s="6" t="str">
        <f>IF(ISBLANK(D221),"",INDEX(ΑΜΚ,MATCH(D221,Data!$F$2:$F$999,0),1))</f>
        <v/>
      </c>
      <c r="F221" t="str">
        <f t="shared" si="4"/>
        <v/>
      </c>
    </row>
    <row r="222" spans="1:6" ht="14.25" customHeight="1" x14ac:dyDescent="0.35">
      <c r="A222" s="45" t="s">
        <v>1126</v>
      </c>
      <c r="B222" s="18"/>
      <c r="C222" s="5"/>
      <c r="D222" s="5"/>
      <c r="E222" s="6" t="str">
        <f>IF(ISBLANK(D222),"",INDEX(ΑΜΚ,MATCH(D222,Data!$F$2:$F$999,0),1))</f>
        <v/>
      </c>
      <c r="F222" t="str">
        <f t="shared" si="4"/>
        <v/>
      </c>
    </row>
    <row r="223" spans="1:6" ht="14.25" customHeight="1" x14ac:dyDescent="0.35">
      <c r="A223" s="45" t="s">
        <v>1126</v>
      </c>
      <c r="B223" s="18"/>
      <c r="C223" s="5"/>
      <c r="D223" s="5"/>
      <c r="E223" s="6" t="str">
        <f>IF(ISBLANK(D223),"",INDEX(ΑΜΚ,MATCH(D223,Data!$F$2:$F$999,0),1))</f>
        <v/>
      </c>
      <c r="F223" t="str">
        <f t="shared" si="4"/>
        <v/>
      </c>
    </row>
    <row r="224" spans="1:6" ht="14.25" customHeight="1" x14ac:dyDescent="0.35">
      <c r="A224" s="45" t="s">
        <v>1126</v>
      </c>
      <c r="B224" s="18"/>
      <c r="C224" s="5"/>
      <c r="D224" s="5"/>
      <c r="E224" s="6" t="str">
        <f>IF(ISBLANK(D224),"",INDEX(ΑΜΚ,MATCH(D224,Data!$F$2:$F$999,0),1))</f>
        <v/>
      </c>
      <c r="F224" t="str">
        <f t="shared" si="4"/>
        <v/>
      </c>
    </row>
    <row r="225" spans="1:6" ht="14.25" customHeight="1" x14ac:dyDescent="0.35">
      <c r="A225" s="45" t="s">
        <v>1126</v>
      </c>
      <c r="B225" s="18"/>
      <c r="C225" s="5"/>
      <c r="D225" s="5"/>
      <c r="E225" s="6" t="str">
        <f>IF(ISBLANK(D225),"",INDEX(ΑΜΚ,MATCH(D225,Data!$F$2:$F$999,0),1))</f>
        <v/>
      </c>
      <c r="F225" t="str">
        <f t="shared" si="4"/>
        <v/>
      </c>
    </row>
    <row r="226" spans="1:6" ht="14.25" customHeight="1" x14ac:dyDescent="0.35">
      <c r="A226" s="45" t="s">
        <v>1126</v>
      </c>
      <c r="B226" s="18"/>
      <c r="C226" s="5"/>
      <c r="D226" s="5"/>
      <c r="E226" s="6" t="str">
        <f>IF(ISBLANK(D226),"",INDEX(ΑΜΚ,MATCH(D226,Data!$F$2:$F$999,0),1))</f>
        <v/>
      </c>
      <c r="F226" t="str">
        <f t="shared" si="4"/>
        <v/>
      </c>
    </row>
    <row r="227" spans="1:6" ht="14.25" customHeight="1" x14ac:dyDescent="0.35">
      <c r="A227" s="45" t="s">
        <v>1126</v>
      </c>
      <c r="B227" s="18"/>
      <c r="C227" s="5"/>
      <c r="D227" s="5"/>
      <c r="E227" s="6" t="str">
        <f>IF(ISBLANK(D227),"",INDEX(ΑΜΚ,MATCH(D227,Data!$F$2:$F$999,0),1))</f>
        <v/>
      </c>
      <c r="F227" t="str">
        <f t="shared" si="4"/>
        <v/>
      </c>
    </row>
    <row r="228" spans="1:6" ht="14.25" customHeight="1" x14ac:dyDescent="0.35">
      <c r="A228" s="45" t="s">
        <v>1126</v>
      </c>
      <c r="B228" s="18"/>
      <c r="C228" s="5"/>
      <c r="D228" s="5"/>
      <c r="E228" s="6" t="str">
        <f>IF(ISBLANK(D228),"",INDEX(ΑΜΚ,MATCH(D228,Data!$F$2:$F$999,0),1))</f>
        <v/>
      </c>
      <c r="F228" t="str">
        <f t="shared" si="4"/>
        <v/>
      </c>
    </row>
    <row r="229" spans="1:6" ht="14.25" customHeight="1" x14ac:dyDescent="0.35">
      <c r="A229" s="45" t="s">
        <v>1126</v>
      </c>
      <c r="B229" s="18"/>
      <c r="C229" s="5"/>
      <c r="D229" s="5"/>
      <c r="E229" s="6" t="str">
        <f>IF(ISBLANK(D229),"",INDEX(ΑΜΚ,MATCH(D229,Data!$F$2:$F$999,0),1))</f>
        <v/>
      </c>
      <c r="F229" t="str">
        <f t="shared" si="4"/>
        <v/>
      </c>
    </row>
    <row r="230" spans="1:6" ht="14.25" customHeight="1" x14ac:dyDescent="0.35">
      <c r="A230" s="45" t="s">
        <v>1126</v>
      </c>
      <c r="B230" s="18"/>
      <c r="C230" s="5"/>
      <c r="D230" s="5"/>
      <c r="E230" s="6" t="str">
        <f>IF(ISBLANK(D230),"",INDEX(ΑΜΚ,MATCH(D230,Data!$F$2:$F$999,0),1))</f>
        <v/>
      </c>
      <c r="F230" t="str">
        <f t="shared" si="4"/>
        <v/>
      </c>
    </row>
    <row r="231" spans="1:6" ht="14.25" customHeight="1" x14ac:dyDescent="0.35">
      <c r="A231" s="45" t="s">
        <v>1126</v>
      </c>
      <c r="B231" s="18"/>
      <c r="C231" s="5"/>
      <c r="D231" s="5"/>
      <c r="E231" s="6" t="str">
        <f>IF(ISBLANK(D231),"",INDEX(ΑΜΚ,MATCH(D231,Data!$F$2:$F$999,0),1))</f>
        <v/>
      </c>
      <c r="F231" t="str">
        <f t="shared" si="4"/>
        <v/>
      </c>
    </row>
    <row r="232" spans="1:6" ht="14.25" customHeight="1" x14ac:dyDescent="0.35">
      <c r="A232" s="45" t="s">
        <v>1126</v>
      </c>
      <c r="B232" s="18"/>
      <c r="C232" s="5"/>
      <c r="D232" s="5"/>
      <c r="E232" s="6" t="str">
        <f>IF(ISBLANK(D232),"",INDEX(ΑΜΚ,MATCH(D232,Data!$F$2:$F$999,0),1))</f>
        <v/>
      </c>
      <c r="F232" t="str">
        <f t="shared" si="4"/>
        <v/>
      </c>
    </row>
    <row r="233" spans="1:6" ht="14.25" customHeight="1" x14ac:dyDescent="0.35">
      <c r="A233" s="45" t="s">
        <v>1126</v>
      </c>
      <c r="B233" s="18"/>
      <c r="C233" s="5"/>
      <c r="D233" s="5"/>
      <c r="E233" s="6" t="str">
        <f>IF(ISBLANK(D233),"",INDEX(ΑΜΚ,MATCH(D233,Data!$F$2:$F$999,0),1))</f>
        <v/>
      </c>
      <c r="F233" t="str">
        <f t="shared" si="4"/>
        <v/>
      </c>
    </row>
    <row r="234" spans="1:6" ht="14.25" customHeight="1" x14ac:dyDescent="0.35">
      <c r="A234" s="45" t="s">
        <v>1126</v>
      </c>
      <c r="B234" s="18"/>
      <c r="C234" s="5"/>
      <c r="D234" s="5"/>
      <c r="E234" s="6" t="str">
        <f>IF(ISBLANK(D234),"",INDEX(ΑΜΚ,MATCH(D234,Data!$F$2:$F$999,0),1))</f>
        <v/>
      </c>
      <c r="F234" t="str">
        <f t="shared" si="4"/>
        <v/>
      </c>
    </row>
    <row r="235" spans="1:6" ht="14.25" customHeight="1" x14ac:dyDescent="0.35">
      <c r="A235" s="45" t="s">
        <v>1126</v>
      </c>
      <c r="B235" s="18"/>
      <c r="C235" s="5"/>
      <c r="D235" s="5"/>
      <c r="E235" s="6" t="str">
        <f>IF(ISBLANK(D235),"",INDEX(ΑΜΚ,MATCH(D235,Data!$F$2:$F$999,0),1))</f>
        <v/>
      </c>
      <c r="F235" t="str">
        <f t="shared" si="4"/>
        <v/>
      </c>
    </row>
    <row r="236" spans="1:6" ht="14.25" customHeight="1" x14ac:dyDescent="0.35">
      <c r="A236" s="45" t="s">
        <v>1126</v>
      </c>
      <c r="B236" s="18"/>
      <c r="C236" s="5"/>
      <c r="D236" s="5"/>
      <c r="E236" s="6" t="str">
        <f>IF(ISBLANK(D236),"",INDEX(ΑΜΚ,MATCH(D236,Data!$F$2:$F$999,0),1))</f>
        <v/>
      </c>
      <c r="F236" t="str">
        <f t="shared" si="4"/>
        <v/>
      </c>
    </row>
    <row r="237" spans="1:6" ht="14.25" customHeight="1" x14ac:dyDescent="0.35">
      <c r="A237" s="45" t="s">
        <v>1126</v>
      </c>
      <c r="B237" s="18"/>
      <c r="C237" s="5"/>
      <c r="D237" s="5"/>
      <c r="E237" s="6" t="str">
        <f>IF(ISBLANK(D237),"",INDEX(ΑΜΚ,MATCH(D237,Data!$F$2:$F$999,0),1))</f>
        <v/>
      </c>
      <c r="F237" t="str">
        <f t="shared" si="4"/>
        <v/>
      </c>
    </row>
    <row r="238" spans="1:6" ht="14.25" customHeight="1" x14ac:dyDescent="0.35">
      <c r="A238" s="45" t="s">
        <v>1126</v>
      </c>
      <c r="B238" s="18"/>
      <c r="C238" s="5"/>
      <c r="D238" s="5"/>
      <c r="E238" s="6" t="str">
        <f>IF(ISBLANK(D238),"",INDEX(ΑΜΚ,MATCH(D238,Data!$F$2:$F$999,0),1))</f>
        <v/>
      </c>
      <c r="F238" t="str">
        <f t="shared" si="4"/>
        <v/>
      </c>
    </row>
    <row r="239" spans="1:6" ht="14.25" customHeight="1" x14ac:dyDescent="0.35">
      <c r="A239" s="45" t="s">
        <v>1126</v>
      </c>
      <c r="B239" s="18"/>
      <c r="C239" s="5"/>
      <c r="D239" s="5"/>
      <c r="E239" s="6" t="str">
        <f>IF(ISBLANK(D239),"",INDEX(ΑΜΚ,MATCH(D239,Data!$F$2:$F$999,0),1))</f>
        <v/>
      </c>
      <c r="F239" t="str">
        <f t="shared" si="4"/>
        <v/>
      </c>
    </row>
    <row r="240" spans="1:6" ht="14.25" customHeight="1" x14ac:dyDescent="0.35">
      <c r="A240" s="45" t="s">
        <v>1126</v>
      </c>
      <c r="B240" s="18"/>
      <c r="C240" s="5"/>
      <c r="D240" s="5"/>
      <c r="E240" s="6" t="str">
        <f>IF(ISBLANK(D240),"",INDEX(ΑΜΚ,MATCH(D240,Data!$F$2:$F$999,0),1))</f>
        <v/>
      </c>
      <c r="F240" t="str">
        <f t="shared" si="4"/>
        <v/>
      </c>
    </row>
    <row r="241" spans="1:6" ht="14.25" customHeight="1" x14ac:dyDescent="0.35">
      <c r="A241" s="45" t="s">
        <v>1126</v>
      </c>
      <c r="B241" s="18"/>
      <c r="C241" s="5"/>
      <c r="D241" s="5"/>
      <c r="E241" s="6" t="str">
        <f>IF(ISBLANK(D241),"",INDEX(ΑΜΚ,MATCH(D241,Data!$F$2:$F$999,0),1))</f>
        <v/>
      </c>
      <c r="F241" t="str">
        <f t="shared" si="4"/>
        <v/>
      </c>
    </row>
    <row r="242" spans="1:6" ht="14.25" customHeight="1" x14ac:dyDescent="0.35">
      <c r="A242" s="45" t="s">
        <v>1126</v>
      </c>
      <c r="B242" s="18"/>
      <c r="C242" s="5"/>
      <c r="D242" s="5"/>
      <c r="E242" s="6" t="str">
        <f>IF(ISBLANK(D242),"",INDEX(ΑΜΚ,MATCH(D242,Data!$F$2:$F$999,0),1))</f>
        <v/>
      </c>
      <c r="F242" t="str">
        <f t="shared" si="4"/>
        <v/>
      </c>
    </row>
    <row r="243" spans="1:6" ht="14.25" customHeight="1" x14ac:dyDescent="0.35">
      <c r="A243" s="45" t="s">
        <v>1126</v>
      </c>
      <c r="B243" s="18"/>
      <c r="C243" s="5"/>
      <c r="D243" s="5"/>
      <c r="E243" s="6" t="str">
        <f>IF(ISBLANK(D243),"",INDEX(ΑΜΚ,MATCH(D243,Data!$F$2:$F$999,0),1))</f>
        <v/>
      </c>
      <c r="F243" t="str">
        <f t="shared" si="4"/>
        <v/>
      </c>
    </row>
    <row r="244" spans="1:6" ht="14.25" customHeight="1" x14ac:dyDescent="0.35">
      <c r="A244" s="45" t="s">
        <v>1126</v>
      </c>
      <c r="B244" s="18"/>
      <c r="C244" s="5"/>
      <c r="D244" s="5"/>
      <c r="E244" s="6" t="str">
        <f>IF(ISBLANK(D244),"",INDEX(ΑΜΚ,MATCH(D244,Data!$F$2:$F$999,0),1))</f>
        <v/>
      </c>
      <c r="F244" t="str">
        <f t="shared" si="4"/>
        <v/>
      </c>
    </row>
    <row r="245" spans="1:6" ht="14.25" customHeight="1" x14ac:dyDescent="0.35">
      <c r="A245" s="45" t="s">
        <v>1126</v>
      </c>
      <c r="B245" s="18"/>
      <c r="C245" s="5"/>
      <c r="D245" s="5"/>
      <c r="E245" s="6" t="str">
        <f>IF(ISBLANK(D245),"",INDEX(ΑΜΚ,MATCH(D245,Data!$F$2:$F$999,0),1))</f>
        <v/>
      </c>
      <c r="F245" t="str">
        <f t="shared" si="4"/>
        <v/>
      </c>
    </row>
    <row r="246" spans="1:6" ht="14.25" customHeight="1" x14ac:dyDescent="0.35">
      <c r="A246" s="45" t="s">
        <v>1126</v>
      </c>
      <c r="B246" s="18"/>
      <c r="C246" s="5"/>
      <c r="D246" s="5"/>
      <c r="E246" s="6" t="str">
        <f>IF(ISBLANK(D246),"",INDEX(ΑΜΚ,MATCH(D246,Data!$F$2:$F$999,0),1))</f>
        <v/>
      </c>
      <c r="F246" t="str">
        <f t="shared" si="4"/>
        <v/>
      </c>
    </row>
    <row r="247" spans="1:6" ht="14.25" customHeight="1" x14ac:dyDescent="0.35">
      <c r="A247" s="45" t="s">
        <v>1126</v>
      </c>
      <c r="B247" s="18"/>
      <c r="C247" s="5"/>
      <c r="D247" s="5"/>
      <c r="E247" s="6" t="str">
        <f>IF(ISBLANK(D247),"",INDEX(ΑΜΚ,MATCH(D247,Data!$F$2:$F$999,0),1))</f>
        <v/>
      </c>
      <c r="F247" t="str">
        <f t="shared" si="4"/>
        <v/>
      </c>
    </row>
    <row r="248" spans="1:6" ht="14.25" customHeight="1" x14ac:dyDescent="0.35">
      <c r="A248" s="45" t="s">
        <v>1126</v>
      </c>
      <c r="B248" s="18"/>
      <c r="C248" s="5"/>
      <c r="D248" s="5"/>
      <c r="E248" s="6" t="str">
        <f>IF(ISBLANK(D248),"",INDEX(ΑΜΚ,MATCH(D248,Data!$F$2:$F$999,0),1))</f>
        <v/>
      </c>
      <c r="F248" t="str">
        <f t="shared" si="4"/>
        <v/>
      </c>
    </row>
    <row r="249" spans="1:6" ht="14.25" customHeight="1" x14ac:dyDescent="0.35">
      <c r="A249" s="45" t="s">
        <v>1126</v>
      </c>
      <c r="B249" s="18"/>
      <c r="C249" s="5"/>
      <c r="D249" s="5"/>
      <c r="E249" s="6" t="str">
        <f>IF(ISBLANK(D249),"",INDEX(ΑΜΚ,MATCH(D249,Data!$F$2:$F$999,0),1))</f>
        <v/>
      </c>
      <c r="F249" t="str">
        <f t="shared" si="4"/>
        <v/>
      </c>
    </row>
    <row r="250" spans="1:6" ht="14.25" customHeight="1" x14ac:dyDescent="0.35">
      <c r="A250" s="45" t="s">
        <v>1126</v>
      </c>
      <c r="B250" s="18"/>
      <c r="C250" s="5"/>
      <c r="D250" s="5"/>
      <c r="E250" s="6" t="str">
        <f>IF(ISBLANK(D250),"",INDEX(ΑΜΚ,MATCH(D250,Data!$F$2:$F$999,0),1))</f>
        <v/>
      </c>
      <c r="F250" t="str">
        <f t="shared" si="4"/>
        <v/>
      </c>
    </row>
    <row r="251" spans="1:6" ht="14.25" customHeight="1" x14ac:dyDescent="0.35">
      <c r="A251" s="45" t="s">
        <v>1126</v>
      </c>
      <c r="B251" s="18"/>
      <c r="C251" s="5"/>
      <c r="D251" s="5"/>
      <c r="E251" s="6" t="str">
        <f>IF(ISBLANK(D251),"",INDEX(ΑΜΚ,MATCH(D251,Data!$F$2:$F$999,0),1))</f>
        <v/>
      </c>
      <c r="F251" t="str">
        <f t="shared" si="4"/>
        <v/>
      </c>
    </row>
    <row r="252" spans="1:6" ht="14.25" customHeight="1" x14ac:dyDescent="0.35">
      <c r="A252" s="45" t="s">
        <v>1126</v>
      </c>
      <c r="B252" s="18"/>
      <c r="C252" s="5"/>
      <c r="D252" s="5"/>
      <c r="E252" s="6" t="str">
        <f>IF(ISBLANK(D252),"",INDEX(ΑΜΚ,MATCH(D252,Data!$F$2:$F$999,0),1))</f>
        <v/>
      </c>
      <c r="F252" t="str">
        <f t="shared" si="4"/>
        <v/>
      </c>
    </row>
    <row r="253" spans="1:6" ht="14.25" customHeight="1" x14ac:dyDescent="0.35">
      <c r="A253" s="45" t="s">
        <v>1126</v>
      </c>
      <c r="B253" s="18"/>
      <c r="C253" s="5"/>
      <c r="D253" s="5"/>
      <c r="E253" s="6" t="str">
        <f>IF(ISBLANK(D253),"",INDEX(ΑΜΚ,MATCH(D253,Data!$F$2:$F$999,0),1))</f>
        <v/>
      </c>
      <c r="F253" t="str">
        <f t="shared" si="4"/>
        <v/>
      </c>
    </row>
    <row r="254" spans="1:6" ht="14.25" customHeight="1" x14ac:dyDescent="0.35">
      <c r="A254" s="45" t="s">
        <v>1126</v>
      </c>
      <c r="B254" s="18"/>
      <c r="C254" s="5"/>
      <c r="D254" s="5"/>
      <c r="E254" s="6" t="str">
        <f>IF(ISBLANK(D254),"",INDEX(ΑΜΚ,MATCH(D254,Data!$F$2:$F$999,0),1))</f>
        <v/>
      </c>
      <c r="F254" t="str">
        <f t="shared" si="4"/>
        <v/>
      </c>
    </row>
    <row r="255" spans="1:6" ht="14.25" customHeight="1" x14ac:dyDescent="0.35">
      <c r="A255" s="45" t="s">
        <v>1126</v>
      </c>
      <c r="B255" s="18"/>
      <c r="C255" s="5"/>
      <c r="D255" s="5"/>
      <c r="E255" s="6" t="str">
        <f>IF(ISBLANK(D255),"",INDEX(ΑΜΚ,MATCH(D255,Data!$F$2:$F$999,0),1))</f>
        <v/>
      </c>
      <c r="F255" t="str">
        <f t="shared" si="4"/>
        <v/>
      </c>
    </row>
    <row r="256" spans="1:6" ht="14.25" customHeight="1" x14ac:dyDescent="0.35">
      <c r="A256" s="45" t="s">
        <v>1126</v>
      </c>
      <c r="B256" s="18"/>
      <c r="C256" s="5"/>
      <c r="D256" s="5"/>
      <c r="E256" s="6" t="str">
        <f>IF(ISBLANK(D256),"",INDEX(ΑΜΚ,MATCH(D256,Data!$F$2:$F$999,0),1))</f>
        <v/>
      </c>
      <c r="F256" t="str">
        <f t="shared" si="4"/>
        <v/>
      </c>
    </row>
    <row r="257" spans="1:6" ht="14.25" customHeight="1" x14ac:dyDescent="0.35">
      <c r="A257" s="45" t="s">
        <v>1126</v>
      </c>
      <c r="B257" s="18"/>
      <c r="C257" s="5"/>
      <c r="D257" s="5"/>
      <c r="E257" s="6" t="str">
        <f>IF(ISBLANK(D257),"",INDEX(ΑΜΚ,MATCH(D257,Data!$F$2:$F$999,0),1))</f>
        <v/>
      </c>
      <c r="F257" t="str">
        <f t="shared" si="4"/>
        <v/>
      </c>
    </row>
    <row r="258" spans="1:6" ht="14.25" customHeight="1" x14ac:dyDescent="0.35">
      <c r="A258" s="45" t="s">
        <v>1126</v>
      </c>
      <c r="B258" s="18"/>
      <c r="C258" s="5"/>
      <c r="D258" s="5"/>
      <c r="E258" s="6" t="str">
        <f>IF(ISBLANK(D258),"",INDEX(ΑΜΚ,MATCH(D258,Data!$F$2:$F$999,0),1))</f>
        <v/>
      </c>
      <c r="F258" t="str">
        <f t="shared" si="4"/>
        <v/>
      </c>
    </row>
    <row r="259" spans="1:6" ht="14.25" customHeight="1" x14ac:dyDescent="0.35">
      <c r="A259" s="45" t="s">
        <v>1126</v>
      </c>
      <c r="B259" s="18"/>
      <c r="C259" s="5"/>
      <c r="D259" s="5"/>
      <c r="E259" s="6" t="str">
        <f>IF(ISBLANK(D259),"",INDEX(ΑΜΚ,MATCH(D259,Data!$F$2:$F$999,0),1))</f>
        <v/>
      </c>
      <c r="F259" t="str">
        <f t="shared" ref="F259:F322" si="5">IF(ISBLANK(C259),"",INDEX(ΚΩΔ_ΜΑΘΗΜ_ΑΝΕΛΚ_Α1,MATCH(C259,ΜΑΘΗΜ_ΑΝΕΛΚ_Α1,0)))</f>
        <v/>
      </c>
    </row>
    <row r="260" spans="1:6" ht="14.25" customHeight="1" x14ac:dyDescent="0.35">
      <c r="A260" s="45" t="s">
        <v>1126</v>
      </c>
      <c r="B260" s="18"/>
      <c r="C260" s="5"/>
      <c r="D260" s="5"/>
      <c r="E260" s="6" t="str">
        <f>IF(ISBLANK(D260),"",INDEX(ΑΜΚ,MATCH(D260,Data!$F$2:$F$999,0),1))</f>
        <v/>
      </c>
      <c r="F260" t="str">
        <f t="shared" si="5"/>
        <v/>
      </c>
    </row>
    <row r="261" spans="1:6" ht="14.25" customHeight="1" x14ac:dyDescent="0.35">
      <c r="A261" s="45" t="s">
        <v>1126</v>
      </c>
      <c r="B261" s="18"/>
      <c r="C261" s="5"/>
      <c r="D261" s="5"/>
      <c r="E261" s="6" t="str">
        <f>IF(ISBLANK(D261),"",INDEX(ΑΜΚ,MATCH(D261,Data!$F$2:$F$999,0),1))</f>
        <v/>
      </c>
      <c r="F261" t="str">
        <f t="shared" si="5"/>
        <v/>
      </c>
    </row>
    <row r="262" spans="1:6" ht="14.25" customHeight="1" x14ac:dyDescent="0.35">
      <c r="A262" s="45" t="s">
        <v>1126</v>
      </c>
      <c r="B262" s="18"/>
      <c r="C262" s="5"/>
      <c r="D262" s="5"/>
      <c r="E262" s="6" t="str">
        <f>IF(ISBLANK(D262),"",INDEX(ΑΜΚ,MATCH(D262,Data!$F$2:$F$999,0),1))</f>
        <v/>
      </c>
      <c r="F262" t="str">
        <f t="shared" si="5"/>
        <v/>
      </c>
    </row>
    <row r="263" spans="1:6" ht="14.25" customHeight="1" x14ac:dyDescent="0.35">
      <c r="A263" s="45" t="s">
        <v>1126</v>
      </c>
      <c r="B263" s="18"/>
      <c r="C263" s="5"/>
      <c r="D263" s="5"/>
      <c r="E263" s="6" t="str">
        <f>IF(ISBLANK(D263),"",INDEX(ΑΜΚ,MATCH(D263,Data!$F$2:$F$999,0),1))</f>
        <v/>
      </c>
      <c r="F263" t="str">
        <f t="shared" si="5"/>
        <v/>
      </c>
    </row>
    <row r="264" spans="1:6" ht="14.25" customHeight="1" x14ac:dyDescent="0.35">
      <c r="A264" s="45" t="s">
        <v>1126</v>
      </c>
      <c r="B264" s="18"/>
      <c r="C264" s="5"/>
      <c r="D264" s="5"/>
      <c r="E264" s="6" t="str">
        <f>IF(ISBLANK(D264),"",INDEX(ΑΜΚ,MATCH(D264,Data!$F$2:$F$999,0),1))</f>
        <v/>
      </c>
      <c r="F264" t="str">
        <f t="shared" si="5"/>
        <v/>
      </c>
    </row>
    <row r="265" spans="1:6" ht="14.25" customHeight="1" x14ac:dyDescent="0.35">
      <c r="A265" s="45" t="s">
        <v>1126</v>
      </c>
      <c r="B265" s="18"/>
      <c r="C265" s="5"/>
      <c r="D265" s="5"/>
      <c r="E265" s="6" t="str">
        <f>IF(ISBLANK(D265),"",INDEX(ΑΜΚ,MATCH(D265,Data!$F$2:$F$999,0),1))</f>
        <v/>
      </c>
      <c r="F265" t="str">
        <f t="shared" si="5"/>
        <v/>
      </c>
    </row>
    <row r="266" spans="1:6" ht="14.25" customHeight="1" x14ac:dyDescent="0.35">
      <c r="A266" s="45" t="s">
        <v>1126</v>
      </c>
      <c r="B266" s="18"/>
      <c r="C266" s="5"/>
      <c r="D266" s="5"/>
      <c r="E266" s="6" t="str">
        <f>IF(ISBLANK(D266),"",INDEX(ΑΜΚ,MATCH(D266,Data!$F$2:$F$999,0),1))</f>
        <v/>
      </c>
      <c r="F266" t="str">
        <f t="shared" si="5"/>
        <v/>
      </c>
    </row>
    <row r="267" spans="1:6" ht="14.25" customHeight="1" x14ac:dyDescent="0.35">
      <c r="A267" s="45" t="s">
        <v>1126</v>
      </c>
      <c r="B267" s="18"/>
      <c r="C267" s="5"/>
      <c r="D267" s="5"/>
      <c r="E267" s="6" t="str">
        <f>IF(ISBLANK(D267),"",INDEX(ΑΜΚ,MATCH(D267,Data!$F$2:$F$999,0),1))</f>
        <v/>
      </c>
      <c r="F267" t="str">
        <f t="shared" si="5"/>
        <v/>
      </c>
    </row>
    <row r="268" spans="1:6" ht="14.25" customHeight="1" x14ac:dyDescent="0.35">
      <c r="A268" s="45" t="s">
        <v>1126</v>
      </c>
      <c r="B268" s="18"/>
      <c r="C268" s="5"/>
      <c r="D268" s="5"/>
      <c r="E268" s="6" t="str">
        <f>IF(ISBLANK(D268),"",INDEX(ΑΜΚ,MATCH(D268,Data!$F$2:$F$999,0),1))</f>
        <v/>
      </c>
      <c r="F268" t="str">
        <f t="shared" si="5"/>
        <v/>
      </c>
    </row>
    <row r="269" spans="1:6" ht="14.25" customHeight="1" x14ac:dyDescent="0.35">
      <c r="A269" s="45" t="s">
        <v>1126</v>
      </c>
      <c r="B269" s="18"/>
      <c r="C269" s="5"/>
      <c r="D269" s="5"/>
      <c r="E269" s="6" t="str">
        <f>IF(ISBLANK(D269),"",INDEX(ΑΜΚ,MATCH(D269,Data!$F$2:$F$999,0),1))</f>
        <v/>
      </c>
      <c r="F269" t="str">
        <f t="shared" si="5"/>
        <v/>
      </c>
    </row>
    <row r="270" spans="1:6" ht="14.25" customHeight="1" x14ac:dyDescent="0.35">
      <c r="A270" s="45" t="s">
        <v>1126</v>
      </c>
      <c r="B270" s="18"/>
      <c r="C270" s="5"/>
      <c r="D270" s="5"/>
      <c r="E270" s="6" t="str">
        <f>IF(ISBLANK(D270),"",INDEX(ΑΜΚ,MATCH(D270,Data!$F$2:$F$999,0),1))</f>
        <v/>
      </c>
      <c r="F270" t="str">
        <f t="shared" si="5"/>
        <v/>
      </c>
    </row>
    <row r="271" spans="1:6" ht="14.25" customHeight="1" x14ac:dyDescent="0.35">
      <c r="A271" s="45" t="s">
        <v>1126</v>
      </c>
      <c r="B271" s="18"/>
      <c r="C271" s="5"/>
      <c r="D271" s="5"/>
      <c r="E271" s="6" t="str">
        <f>IF(ISBLANK(D271),"",INDEX(ΑΜΚ,MATCH(D271,Data!$F$2:$F$999,0),1))</f>
        <v/>
      </c>
      <c r="F271" t="str">
        <f t="shared" si="5"/>
        <v/>
      </c>
    </row>
    <row r="272" spans="1:6" ht="14.25" customHeight="1" x14ac:dyDescent="0.35">
      <c r="A272" s="45" t="s">
        <v>1126</v>
      </c>
      <c r="B272" s="18"/>
      <c r="C272" s="5"/>
      <c r="D272" s="5"/>
      <c r="E272" s="6" t="str">
        <f>IF(ISBLANK(D272),"",INDEX(ΑΜΚ,MATCH(D272,Data!$F$2:$F$999,0),1))</f>
        <v/>
      </c>
      <c r="F272" t="str">
        <f t="shared" si="5"/>
        <v/>
      </c>
    </row>
    <row r="273" spans="1:6" ht="14.25" customHeight="1" x14ac:dyDescent="0.35">
      <c r="A273" s="45" t="s">
        <v>1126</v>
      </c>
      <c r="B273" s="18"/>
      <c r="C273" s="5"/>
      <c r="D273" s="5"/>
      <c r="E273" s="6" t="str">
        <f>IF(ISBLANK(D273),"",INDEX(ΑΜΚ,MATCH(D273,Data!$F$2:$F$999,0),1))</f>
        <v/>
      </c>
      <c r="F273" t="str">
        <f t="shared" si="5"/>
        <v/>
      </c>
    </row>
    <row r="274" spans="1:6" ht="14.25" customHeight="1" x14ac:dyDescent="0.35">
      <c r="A274" s="45" t="s">
        <v>1126</v>
      </c>
      <c r="B274" s="18"/>
      <c r="C274" s="5"/>
      <c r="D274" s="5"/>
      <c r="E274" s="6" t="str">
        <f>IF(ISBLANK(D274),"",INDEX(ΑΜΚ,MATCH(D274,Data!$F$2:$F$999,0),1))</f>
        <v/>
      </c>
      <c r="F274" t="str">
        <f t="shared" si="5"/>
        <v/>
      </c>
    </row>
    <row r="275" spans="1:6" ht="14.25" customHeight="1" x14ac:dyDescent="0.35">
      <c r="A275" s="45" t="s">
        <v>1126</v>
      </c>
      <c r="B275" s="18"/>
      <c r="C275" s="5"/>
      <c r="D275" s="5"/>
      <c r="E275" s="6" t="str">
        <f>IF(ISBLANK(D275),"",INDEX(ΑΜΚ,MATCH(D275,Data!$F$2:$F$999,0),1))</f>
        <v/>
      </c>
      <c r="F275" t="str">
        <f t="shared" si="5"/>
        <v/>
      </c>
    </row>
    <row r="276" spans="1:6" ht="14.25" customHeight="1" x14ac:dyDescent="0.35">
      <c r="A276" s="45" t="s">
        <v>1126</v>
      </c>
      <c r="B276" s="18"/>
      <c r="C276" s="5"/>
      <c r="D276" s="5"/>
      <c r="E276" s="6" t="str">
        <f>IF(ISBLANK(D276),"",INDEX(ΑΜΚ,MATCH(D276,Data!$F$2:$F$999,0),1))</f>
        <v/>
      </c>
      <c r="F276" t="str">
        <f t="shared" si="5"/>
        <v/>
      </c>
    </row>
    <row r="277" spans="1:6" ht="14.25" customHeight="1" x14ac:dyDescent="0.35">
      <c r="A277" s="45" t="s">
        <v>1126</v>
      </c>
      <c r="B277" s="18"/>
      <c r="C277" s="5"/>
      <c r="D277" s="5"/>
      <c r="E277" s="6" t="str">
        <f>IF(ISBLANK(D277),"",INDEX(ΑΜΚ,MATCH(D277,Data!$F$2:$F$999,0),1))</f>
        <v/>
      </c>
      <c r="F277" t="str">
        <f t="shared" si="5"/>
        <v/>
      </c>
    </row>
    <row r="278" spans="1:6" ht="14.25" customHeight="1" x14ac:dyDescent="0.35">
      <c r="A278" s="45" t="s">
        <v>1126</v>
      </c>
      <c r="B278" s="18"/>
      <c r="C278" s="5"/>
      <c r="D278" s="5"/>
      <c r="E278" s="6" t="str">
        <f>IF(ISBLANK(D278),"",INDEX(ΑΜΚ,MATCH(D278,Data!$F$2:$F$999,0),1))</f>
        <v/>
      </c>
      <c r="F278" t="str">
        <f t="shared" si="5"/>
        <v/>
      </c>
    </row>
    <row r="279" spans="1:6" ht="14.25" customHeight="1" x14ac:dyDescent="0.35">
      <c r="A279" s="45" t="s">
        <v>1126</v>
      </c>
      <c r="B279" s="18"/>
      <c r="C279" s="5"/>
      <c r="D279" s="5"/>
      <c r="E279" s="6" t="str">
        <f>IF(ISBLANK(D279),"",INDEX(ΑΜΚ,MATCH(D279,Data!$F$2:$F$999,0),1))</f>
        <v/>
      </c>
      <c r="F279" t="str">
        <f t="shared" si="5"/>
        <v/>
      </c>
    </row>
    <row r="280" spans="1:6" ht="14.25" customHeight="1" x14ac:dyDescent="0.35">
      <c r="A280" s="45" t="s">
        <v>1126</v>
      </c>
      <c r="B280" s="18"/>
      <c r="C280" s="5"/>
      <c r="D280" s="5"/>
      <c r="E280" s="6" t="str">
        <f>IF(ISBLANK(D280),"",INDEX(ΑΜΚ,MATCH(D280,Data!$F$2:$F$999,0),1))</f>
        <v/>
      </c>
      <c r="F280" t="str">
        <f t="shared" si="5"/>
        <v/>
      </c>
    </row>
    <row r="281" spans="1:6" ht="14.25" customHeight="1" x14ac:dyDescent="0.35">
      <c r="A281" s="45" t="s">
        <v>1126</v>
      </c>
      <c r="B281" s="18"/>
      <c r="C281" s="5"/>
      <c r="D281" s="5"/>
      <c r="E281" s="6" t="str">
        <f>IF(ISBLANK(D281),"",INDEX(ΑΜΚ,MATCH(D281,Data!$F$2:$F$999,0),1))</f>
        <v/>
      </c>
      <c r="F281" t="str">
        <f t="shared" si="5"/>
        <v/>
      </c>
    </row>
    <row r="282" spans="1:6" ht="14.25" customHeight="1" x14ac:dyDescent="0.35">
      <c r="A282" s="45" t="s">
        <v>1126</v>
      </c>
      <c r="B282" s="18"/>
      <c r="C282" s="5"/>
      <c r="D282" s="5"/>
      <c r="E282" s="6" t="str">
        <f>IF(ISBLANK(D282),"",INDEX(ΑΜΚ,MATCH(D282,Data!$F$2:$F$999,0),1))</f>
        <v/>
      </c>
      <c r="F282" t="str">
        <f t="shared" si="5"/>
        <v/>
      </c>
    </row>
    <row r="283" spans="1:6" ht="14.25" customHeight="1" x14ac:dyDescent="0.35">
      <c r="A283" s="45" t="s">
        <v>1126</v>
      </c>
      <c r="B283" s="18"/>
      <c r="C283" s="5"/>
      <c r="D283" s="5"/>
      <c r="E283" s="6" t="str">
        <f>IF(ISBLANK(D283),"",INDEX(ΑΜΚ,MATCH(D283,Data!$F$2:$F$999,0),1))</f>
        <v/>
      </c>
      <c r="F283" t="str">
        <f t="shared" si="5"/>
        <v/>
      </c>
    </row>
    <row r="284" spans="1:6" ht="14.25" customHeight="1" x14ac:dyDescent="0.35">
      <c r="A284" s="45" t="s">
        <v>1126</v>
      </c>
      <c r="B284" s="18"/>
      <c r="C284" s="5"/>
      <c r="D284" s="5"/>
      <c r="E284" s="6" t="str">
        <f>IF(ISBLANK(D284),"",INDEX(ΑΜΚ,MATCH(D284,Data!$F$2:$F$999,0),1))</f>
        <v/>
      </c>
      <c r="F284" t="str">
        <f t="shared" si="5"/>
        <v/>
      </c>
    </row>
    <row r="285" spans="1:6" ht="14.25" customHeight="1" x14ac:dyDescent="0.35">
      <c r="A285" s="45" t="s">
        <v>1126</v>
      </c>
      <c r="B285" s="18"/>
      <c r="C285" s="5"/>
      <c r="D285" s="5"/>
      <c r="E285" s="6" t="str">
        <f>IF(ISBLANK(D285),"",INDEX(ΑΜΚ,MATCH(D285,Data!$F$2:$F$999,0),1))</f>
        <v/>
      </c>
      <c r="F285" t="str">
        <f t="shared" si="5"/>
        <v/>
      </c>
    </row>
    <row r="286" spans="1:6" ht="14.25" customHeight="1" x14ac:dyDescent="0.35">
      <c r="A286" s="45" t="s">
        <v>1126</v>
      </c>
      <c r="B286" s="18"/>
      <c r="C286" s="5"/>
      <c r="D286" s="5"/>
      <c r="E286" s="6" t="str">
        <f>IF(ISBLANK(D286),"",INDEX(ΑΜΚ,MATCH(D286,Data!$F$2:$F$999,0),1))</f>
        <v/>
      </c>
      <c r="F286" t="str">
        <f t="shared" si="5"/>
        <v/>
      </c>
    </row>
    <row r="287" spans="1:6" ht="14.25" customHeight="1" x14ac:dyDescent="0.35">
      <c r="A287" s="45" t="s">
        <v>1126</v>
      </c>
      <c r="B287" s="18"/>
      <c r="C287" s="5"/>
      <c r="D287" s="5"/>
      <c r="E287" s="6" t="str">
        <f>IF(ISBLANK(D287),"",INDEX(ΑΜΚ,MATCH(D287,Data!$F$2:$F$999,0),1))</f>
        <v/>
      </c>
      <c r="F287" t="str">
        <f t="shared" si="5"/>
        <v/>
      </c>
    </row>
    <row r="288" spans="1:6" ht="14.25" customHeight="1" x14ac:dyDescent="0.35">
      <c r="A288" s="45" t="s">
        <v>1126</v>
      </c>
      <c r="B288" s="18"/>
      <c r="C288" s="5"/>
      <c r="D288" s="5"/>
      <c r="E288" s="6" t="str">
        <f>IF(ISBLANK(D288),"",INDEX(ΑΜΚ,MATCH(D288,Data!$F$2:$F$999,0),1))</f>
        <v/>
      </c>
      <c r="F288" t="str">
        <f t="shared" si="5"/>
        <v/>
      </c>
    </row>
    <row r="289" spans="1:6" ht="14.25" customHeight="1" x14ac:dyDescent="0.35">
      <c r="A289" s="45" t="s">
        <v>1126</v>
      </c>
      <c r="B289" s="18"/>
      <c r="C289" s="5"/>
      <c r="D289" s="5"/>
      <c r="E289" s="6" t="str">
        <f>IF(ISBLANK(D289),"",INDEX(ΑΜΚ,MATCH(D289,Data!$F$2:$F$999,0),1))</f>
        <v/>
      </c>
      <c r="F289" t="str">
        <f t="shared" si="5"/>
        <v/>
      </c>
    </row>
    <row r="290" spans="1:6" ht="14.25" customHeight="1" x14ac:dyDescent="0.35">
      <c r="A290" s="45" t="s">
        <v>1126</v>
      </c>
      <c r="B290" s="18"/>
      <c r="C290" s="5"/>
      <c r="D290" s="5"/>
      <c r="E290" s="6" t="str">
        <f>IF(ISBLANK(D290),"",INDEX(ΑΜΚ,MATCH(D290,Data!$F$2:$F$999,0),1))</f>
        <v/>
      </c>
      <c r="F290" t="str">
        <f t="shared" si="5"/>
        <v/>
      </c>
    </row>
    <row r="291" spans="1:6" ht="14.25" customHeight="1" x14ac:dyDescent="0.35">
      <c r="A291" s="45" t="s">
        <v>1126</v>
      </c>
      <c r="B291" s="18"/>
      <c r="C291" s="5"/>
      <c r="D291" s="5"/>
      <c r="E291" s="6" t="str">
        <f>IF(ISBLANK(D291),"",INDEX(ΑΜΚ,MATCH(D291,Data!$F$2:$F$999,0),1))</f>
        <v/>
      </c>
      <c r="F291" t="str">
        <f t="shared" si="5"/>
        <v/>
      </c>
    </row>
    <row r="292" spans="1:6" ht="14.25" customHeight="1" x14ac:dyDescent="0.35">
      <c r="A292" s="45" t="s">
        <v>1126</v>
      </c>
      <c r="B292" s="18"/>
      <c r="C292" s="5"/>
      <c r="D292" s="5"/>
      <c r="E292" s="6" t="str">
        <f>IF(ISBLANK(D292),"",INDEX(ΑΜΚ,MATCH(D292,Data!$F$2:$F$999,0),1))</f>
        <v/>
      </c>
      <c r="F292" t="str">
        <f t="shared" si="5"/>
        <v/>
      </c>
    </row>
    <row r="293" spans="1:6" ht="14.25" customHeight="1" x14ac:dyDescent="0.35">
      <c r="A293" s="45" t="s">
        <v>1126</v>
      </c>
      <c r="B293" s="18"/>
      <c r="C293" s="5"/>
      <c r="D293" s="5"/>
      <c r="E293" s="6" t="str">
        <f>IF(ISBLANK(D293),"",INDEX(ΑΜΚ,MATCH(D293,Data!$F$2:$F$999,0),1))</f>
        <v/>
      </c>
      <c r="F293" t="str">
        <f t="shared" si="5"/>
        <v/>
      </c>
    </row>
    <row r="294" spans="1:6" ht="14.25" customHeight="1" x14ac:dyDescent="0.35">
      <c r="A294" s="45" t="s">
        <v>1126</v>
      </c>
      <c r="B294" s="18"/>
      <c r="C294" s="5"/>
      <c r="D294" s="5"/>
      <c r="E294" s="6" t="str">
        <f>IF(ISBLANK(D294),"",INDEX(ΑΜΚ,MATCH(D294,Data!$F$2:$F$999,0),1))</f>
        <v/>
      </c>
      <c r="F294" t="str">
        <f t="shared" si="5"/>
        <v/>
      </c>
    </row>
    <row r="295" spans="1:6" ht="14.25" customHeight="1" x14ac:dyDescent="0.35">
      <c r="A295" s="45" t="s">
        <v>1126</v>
      </c>
      <c r="B295" s="18"/>
      <c r="C295" s="5"/>
      <c r="D295" s="5"/>
      <c r="E295" s="6" t="str">
        <f>IF(ISBLANK(D295),"",INDEX(ΑΜΚ,MATCH(D295,Data!$F$2:$F$999,0),1))</f>
        <v/>
      </c>
      <c r="F295" t="str">
        <f t="shared" si="5"/>
        <v/>
      </c>
    </row>
    <row r="296" spans="1:6" ht="14.25" customHeight="1" x14ac:dyDescent="0.35">
      <c r="A296" s="45" t="s">
        <v>1126</v>
      </c>
      <c r="B296" s="18"/>
      <c r="C296" s="5"/>
      <c r="D296" s="5"/>
      <c r="E296" s="6" t="str">
        <f>IF(ISBLANK(D296),"",INDEX(ΑΜΚ,MATCH(D296,Data!$F$2:$F$999,0),1))</f>
        <v/>
      </c>
      <c r="F296" t="str">
        <f t="shared" si="5"/>
        <v/>
      </c>
    </row>
    <row r="297" spans="1:6" ht="14.25" customHeight="1" x14ac:dyDescent="0.35">
      <c r="A297" s="45" t="s">
        <v>1126</v>
      </c>
      <c r="B297" s="18"/>
      <c r="C297" s="5"/>
      <c r="D297" s="5"/>
      <c r="E297" s="6" t="str">
        <f>IF(ISBLANK(D297),"",INDEX(ΑΜΚ,MATCH(D297,Data!$F$2:$F$999,0),1))</f>
        <v/>
      </c>
      <c r="F297" t="str">
        <f t="shared" si="5"/>
        <v/>
      </c>
    </row>
    <row r="298" spans="1:6" ht="14.25" customHeight="1" x14ac:dyDescent="0.35">
      <c r="A298" s="45" t="s">
        <v>1126</v>
      </c>
      <c r="B298" s="18"/>
      <c r="C298" s="5"/>
      <c r="D298" s="5"/>
      <c r="E298" s="6" t="str">
        <f>IF(ISBLANK(D298),"",INDEX(ΑΜΚ,MATCH(D298,Data!$F$2:$F$999,0),1))</f>
        <v/>
      </c>
      <c r="F298" t="str">
        <f t="shared" si="5"/>
        <v/>
      </c>
    </row>
    <row r="299" spans="1:6" ht="14.25" customHeight="1" x14ac:dyDescent="0.35">
      <c r="A299" s="45" t="s">
        <v>1126</v>
      </c>
      <c r="B299" s="18"/>
      <c r="C299" s="5"/>
      <c r="D299" s="5"/>
      <c r="E299" s="6" t="str">
        <f>IF(ISBLANK(D299),"",INDEX(ΑΜΚ,MATCH(D299,Data!$F$2:$F$999,0),1))</f>
        <v/>
      </c>
      <c r="F299" t="str">
        <f t="shared" si="5"/>
        <v/>
      </c>
    </row>
    <row r="300" spans="1:6" ht="14.25" customHeight="1" x14ac:dyDescent="0.35">
      <c r="A300" s="45" t="s">
        <v>1126</v>
      </c>
      <c r="B300" s="18"/>
      <c r="C300" s="5"/>
      <c r="D300" s="5"/>
      <c r="E300" s="6" t="str">
        <f>IF(ISBLANK(D300),"",INDEX(ΑΜΚ,MATCH(D300,Data!$F$2:$F$999,0),1))</f>
        <v/>
      </c>
      <c r="F300" t="str">
        <f t="shared" si="5"/>
        <v/>
      </c>
    </row>
    <row r="301" spans="1:6" ht="14.25" customHeight="1" x14ac:dyDescent="0.35">
      <c r="A301" s="45" t="s">
        <v>1126</v>
      </c>
      <c r="B301" s="18"/>
      <c r="C301" s="5"/>
      <c r="D301" s="5"/>
      <c r="E301" s="6" t="str">
        <f>IF(ISBLANK(D301),"",INDEX(ΑΜΚ,MATCH(D301,Data!$F$2:$F$999,0),1))</f>
        <v/>
      </c>
      <c r="F301" t="str">
        <f t="shared" si="5"/>
        <v/>
      </c>
    </row>
    <row r="302" spans="1:6" ht="14.25" customHeight="1" x14ac:dyDescent="0.35">
      <c r="A302" s="45" t="s">
        <v>1126</v>
      </c>
      <c r="B302" s="18"/>
      <c r="C302" s="5"/>
      <c r="D302" s="5"/>
      <c r="E302" s="6" t="str">
        <f>IF(ISBLANK(D302),"",INDEX(ΑΜΚ,MATCH(D302,Data!$F$2:$F$999,0),1))</f>
        <v/>
      </c>
      <c r="F302" t="str">
        <f t="shared" si="5"/>
        <v/>
      </c>
    </row>
    <row r="303" spans="1:6" ht="14.25" customHeight="1" x14ac:dyDescent="0.35">
      <c r="A303" s="45" t="s">
        <v>1126</v>
      </c>
      <c r="B303" s="18"/>
      <c r="C303" s="5"/>
      <c r="D303" s="5"/>
      <c r="E303" s="6" t="str">
        <f>IF(ISBLANK(D303),"",INDEX(ΑΜΚ,MATCH(D303,Data!$F$2:$F$999,0),1))</f>
        <v/>
      </c>
      <c r="F303" t="str">
        <f t="shared" si="5"/>
        <v/>
      </c>
    </row>
    <row r="304" spans="1:6" ht="14.25" customHeight="1" x14ac:dyDescent="0.35">
      <c r="A304" s="45" t="s">
        <v>1126</v>
      </c>
      <c r="B304" s="18"/>
      <c r="C304" s="5"/>
      <c r="D304" s="5"/>
      <c r="E304" s="6" t="str">
        <f>IF(ISBLANK(D304),"",INDEX(ΑΜΚ,MATCH(D304,Data!$F$2:$F$999,0),1))</f>
        <v/>
      </c>
      <c r="F304" t="str">
        <f t="shared" si="5"/>
        <v/>
      </c>
    </row>
    <row r="305" spans="1:6" ht="14.25" customHeight="1" x14ac:dyDescent="0.35">
      <c r="A305" s="45" t="s">
        <v>1126</v>
      </c>
      <c r="B305" s="18"/>
      <c r="C305" s="5"/>
      <c r="D305" s="5"/>
      <c r="E305" s="6" t="str">
        <f>IF(ISBLANK(D305),"",INDEX(ΑΜΚ,MATCH(D305,Data!$F$2:$F$999,0),1))</f>
        <v/>
      </c>
      <c r="F305" t="str">
        <f t="shared" si="5"/>
        <v/>
      </c>
    </row>
    <row r="306" spans="1:6" ht="14.25" customHeight="1" x14ac:dyDescent="0.35">
      <c r="A306" s="45" t="s">
        <v>1126</v>
      </c>
      <c r="B306" s="18"/>
      <c r="C306" s="5"/>
      <c r="D306" s="5"/>
      <c r="E306" s="6" t="str">
        <f>IF(ISBLANK(D306),"",INDEX(ΑΜΚ,MATCH(D306,Data!$F$2:$F$999,0),1))</f>
        <v/>
      </c>
      <c r="F306" t="str">
        <f t="shared" si="5"/>
        <v/>
      </c>
    </row>
    <row r="307" spans="1:6" ht="14.25" customHeight="1" x14ac:dyDescent="0.35">
      <c r="A307" s="45" t="s">
        <v>1126</v>
      </c>
      <c r="B307" s="18"/>
      <c r="C307" s="5"/>
      <c r="D307" s="5"/>
      <c r="E307" s="6" t="str">
        <f>IF(ISBLANK(D307),"",INDEX(ΑΜΚ,MATCH(D307,Data!$F$2:$F$999,0),1))</f>
        <v/>
      </c>
      <c r="F307" t="str">
        <f t="shared" si="5"/>
        <v/>
      </c>
    </row>
    <row r="308" spans="1:6" ht="14.25" customHeight="1" x14ac:dyDescent="0.35">
      <c r="A308" s="45" t="s">
        <v>1126</v>
      </c>
      <c r="B308" s="18"/>
      <c r="C308" s="5"/>
      <c r="D308" s="5"/>
      <c r="E308" s="6" t="str">
        <f>IF(ISBLANK(D308),"",INDEX(ΑΜΚ,MATCH(D308,Data!$F$2:$F$999,0),1))</f>
        <v/>
      </c>
      <c r="F308" t="str">
        <f t="shared" si="5"/>
        <v/>
      </c>
    </row>
    <row r="309" spans="1:6" ht="14.25" customHeight="1" x14ac:dyDescent="0.35">
      <c r="A309" s="45" t="s">
        <v>1126</v>
      </c>
      <c r="B309" s="18"/>
      <c r="C309" s="5"/>
      <c r="D309" s="5"/>
      <c r="E309" s="6" t="str">
        <f>IF(ISBLANK(D309),"",INDEX(ΑΜΚ,MATCH(D309,Data!$F$2:$F$999,0),1))</f>
        <v/>
      </c>
      <c r="F309" t="str">
        <f t="shared" si="5"/>
        <v/>
      </c>
    </row>
    <row r="310" spans="1:6" ht="14.25" customHeight="1" x14ac:dyDescent="0.35">
      <c r="A310" s="45" t="s">
        <v>1126</v>
      </c>
      <c r="B310" s="18"/>
      <c r="C310" s="5"/>
      <c r="D310" s="5"/>
      <c r="E310" s="6" t="str">
        <f>IF(ISBLANK(D310),"",INDEX(ΑΜΚ,MATCH(D310,Data!$F$2:$F$999,0),1))</f>
        <v/>
      </c>
      <c r="F310" t="str">
        <f t="shared" si="5"/>
        <v/>
      </c>
    </row>
    <row r="311" spans="1:6" ht="14.25" customHeight="1" x14ac:dyDescent="0.35">
      <c r="A311" s="45" t="s">
        <v>1126</v>
      </c>
      <c r="B311" s="18"/>
      <c r="C311" s="5"/>
      <c r="D311" s="5"/>
      <c r="E311" s="6" t="str">
        <f>IF(ISBLANK(D311),"",INDEX(ΑΜΚ,MATCH(D311,Data!$F$2:$F$999,0),1))</f>
        <v/>
      </c>
      <c r="F311" t="str">
        <f t="shared" si="5"/>
        <v/>
      </c>
    </row>
    <row r="312" spans="1:6" ht="14.25" customHeight="1" x14ac:dyDescent="0.35">
      <c r="A312" s="45" t="s">
        <v>1126</v>
      </c>
      <c r="B312" s="18"/>
      <c r="C312" s="5"/>
      <c r="D312" s="5"/>
      <c r="E312" s="6" t="str">
        <f>IF(ISBLANK(D312),"",INDEX(ΑΜΚ,MATCH(D312,Data!$F$2:$F$999,0),1))</f>
        <v/>
      </c>
      <c r="F312" t="str">
        <f t="shared" si="5"/>
        <v/>
      </c>
    </row>
    <row r="313" spans="1:6" ht="14.25" customHeight="1" x14ac:dyDescent="0.35">
      <c r="A313" s="45" t="s">
        <v>1126</v>
      </c>
      <c r="B313" s="18"/>
      <c r="C313" s="5"/>
      <c r="D313" s="5"/>
      <c r="E313" s="6" t="str">
        <f>IF(ISBLANK(D313),"",INDEX(ΑΜΚ,MATCH(D313,Data!$F$2:$F$999,0),1))</f>
        <v/>
      </c>
      <c r="F313" t="str">
        <f t="shared" si="5"/>
        <v/>
      </c>
    </row>
    <row r="314" spans="1:6" ht="14.25" customHeight="1" x14ac:dyDescent="0.35">
      <c r="A314" s="45" t="s">
        <v>1126</v>
      </c>
      <c r="B314" s="18"/>
      <c r="C314" s="5"/>
      <c r="D314" s="5"/>
      <c r="E314" s="6" t="str">
        <f>IF(ISBLANK(D314),"",INDEX(ΑΜΚ,MATCH(D314,Data!$F$2:$F$999,0),1))</f>
        <v/>
      </c>
      <c r="F314" t="str">
        <f t="shared" si="5"/>
        <v/>
      </c>
    </row>
    <row r="315" spans="1:6" ht="14.25" customHeight="1" x14ac:dyDescent="0.35">
      <c r="A315" s="45" t="s">
        <v>1126</v>
      </c>
      <c r="B315" s="18"/>
      <c r="C315" s="5"/>
      <c r="D315" s="5"/>
      <c r="E315" s="6" t="str">
        <f>IF(ISBLANK(D315),"",INDEX(ΑΜΚ,MATCH(D315,Data!$F$2:$F$999,0),1))</f>
        <v/>
      </c>
      <c r="F315" t="str">
        <f t="shared" si="5"/>
        <v/>
      </c>
    </row>
    <row r="316" spans="1:6" ht="14.25" customHeight="1" x14ac:dyDescent="0.35">
      <c r="A316" s="45" t="s">
        <v>1126</v>
      </c>
      <c r="B316" s="18"/>
      <c r="C316" s="5"/>
      <c r="D316" s="5"/>
      <c r="E316" s="6" t="str">
        <f>IF(ISBLANK(D316),"",INDEX(ΑΜΚ,MATCH(D316,Data!$F$2:$F$999,0),1))</f>
        <v/>
      </c>
      <c r="F316" t="str">
        <f t="shared" si="5"/>
        <v/>
      </c>
    </row>
    <row r="317" spans="1:6" ht="14.25" customHeight="1" x14ac:dyDescent="0.35">
      <c r="A317" s="45" t="s">
        <v>1126</v>
      </c>
      <c r="B317" s="18"/>
      <c r="C317" s="5"/>
      <c r="D317" s="5"/>
      <c r="E317" s="6" t="str">
        <f>IF(ISBLANK(D317),"",INDEX(ΑΜΚ,MATCH(D317,Data!$F$2:$F$999,0),1))</f>
        <v/>
      </c>
      <c r="F317" t="str">
        <f t="shared" si="5"/>
        <v/>
      </c>
    </row>
    <row r="318" spans="1:6" ht="14.25" customHeight="1" x14ac:dyDescent="0.35">
      <c r="A318" s="45" t="s">
        <v>1126</v>
      </c>
      <c r="B318" s="18"/>
      <c r="C318" s="5"/>
      <c r="D318" s="5"/>
      <c r="E318" s="6" t="str">
        <f>IF(ISBLANK(D318),"",INDEX(ΑΜΚ,MATCH(D318,Data!$F$2:$F$999,0),1))</f>
        <v/>
      </c>
      <c r="F318" t="str">
        <f t="shared" si="5"/>
        <v/>
      </c>
    </row>
    <row r="319" spans="1:6" ht="14.25" customHeight="1" x14ac:dyDescent="0.35">
      <c r="A319" s="45" t="s">
        <v>1126</v>
      </c>
      <c r="B319" s="18"/>
      <c r="C319" s="5"/>
      <c r="D319" s="5"/>
      <c r="E319" s="6" t="str">
        <f>IF(ISBLANK(D319),"",INDEX(ΑΜΚ,MATCH(D319,Data!$F$2:$F$999,0),1))</f>
        <v/>
      </c>
      <c r="F319" t="str">
        <f t="shared" si="5"/>
        <v/>
      </c>
    </row>
    <row r="320" spans="1:6" ht="14.25" customHeight="1" x14ac:dyDescent="0.35">
      <c r="A320" s="45" t="s">
        <v>1126</v>
      </c>
      <c r="B320" s="18"/>
      <c r="C320" s="5"/>
      <c r="D320" s="5"/>
      <c r="E320" s="6" t="str">
        <f>IF(ISBLANK(D320),"",INDEX(ΑΜΚ,MATCH(D320,Data!$F$2:$F$999,0),1))</f>
        <v/>
      </c>
      <c r="F320" t="str">
        <f t="shared" si="5"/>
        <v/>
      </c>
    </row>
    <row r="321" spans="1:6" ht="14.25" customHeight="1" x14ac:dyDescent="0.35">
      <c r="A321" s="45" t="s">
        <v>1126</v>
      </c>
      <c r="B321" s="19"/>
      <c r="C321" s="5"/>
      <c r="D321" s="5"/>
      <c r="E321" s="6" t="str">
        <f>IF(ISBLANK(D321),"",INDEX(ΑΜΚ,MATCH(D321,Data!$F$2:$F$999,0),1))</f>
        <v/>
      </c>
      <c r="F321" t="str">
        <f t="shared" si="5"/>
        <v/>
      </c>
    </row>
    <row r="322" spans="1:6" ht="14.25" customHeight="1" x14ac:dyDescent="0.35">
      <c r="A322" s="45" t="s">
        <v>1126</v>
      </c>
      <c r="B322" s="18"/>
      <c r="C322" s="5"/>
      <c r="D322" s="5"/>
      <c r="E322" s="6" t="str">
        <f>IF(ISBLANK(D322),"",INDEX(ΑΜΚ,MATCH(D322,Data!$F$2:$F$999,0),1))</f>
        <v/>
      </c>
      <c r="F322" t="str">
        <f t="shared" si="5"/>
        <v/>
      </c>
    </row>
    <row r="323" spans="1:6" ht="14.25" customHeight="1" x14ac:dyDescent="0.35">
      <c r="A323" s="45" t="s">
        <v>1126</v>
      </c>
      <c r="B323" s="19"/>
      <c r="C323" s="5"/>
      <c r="D323" s="5"/>
      <c r="E323" s="6" t="str">
        <f>IF(ISBLANK(D323),"",INDEX(ΑΜΚ,MATCH(D323,Data!$F$2:$F$999,0),1))</f>
        <v/>
      </c>
      <c r="F323" t="str">
        <f t="shared" ref="F323:F386" si="6">IF(ISBLANK(C323),"",INDEX(ΚΩΔ_ΜΑΘΗΜ_ΑΝΕΛΚ_Α1,MATCH(C323,ΜΑΘΗΜ_ΑΝΕΛΚ_Α1,0)))</f>
        <v/>
      </c>
    </row>
    <row r="324" spans="1:6" ht="14.25" customHeight="1" x14ac:dyDescent="0.35">
      <c r="A324" s="45" t="s">
        <v>1126</v>
      </c>
      <c r="B324" s="18"/>
      <c r="C324" s="5"/>
      <c r="D324" s="5"/>
      <c r="E324" s="6" t="str">
        <f>IF(ISBLANK(D324),"",INDEX(ΑΜΚ,MATCH(D324,Data!$F$2:$F$999,0),1))</f>
        <v/>
      </c>
      <c r="F324" t="str">
        <f t="shared" si="6"/>
        <v/>
      </c>
    </row>
    <row r="325" spans="1:6" ht="14.25" customHeight="1" x14ac:dyDescent="0.35">
      <c r="A325" s="45" t="s">
        <v>1126</v>
      </c>
      <c r="B325" s="19"/>
      <c r="C325" s="5"/>
      <c r="D325" s="5"/>
      <c r="E325" s="6" t="str">
        <f>IF(ISBLANK(D325),"",INDEX(ΑΜΚ,MATCH(D325,Data!$F$2:$F$999,0),1))</f>
        <v/>
      </c>
      <c r="F325" t="str">
        <f t="shared" si="6"/>
        <v/>
      </c>
    </row>
    <row r="326" spans="1:6" ht="14.25" customHeight="1" x14ac:dyDescent="0.35">
      <c r="A326" s="45" t="s">
        <v>1126</v>
      </c>
      <c r="B326" s="18"/>
      <c r="C326" s="5"/>
      <c r="D326" s="5"/>
      <c r="E326" s="6" t="str">
        <f>IF(ISBLANK(D326),"",INDEX(ΑΜΚ,MATCH(D326,Data!$F$2:$F$999,0),1))</f>
        <v/>
      </c>
      <c r="F326" t="str">
        <f t="shared" si="6"/>
        <v/>
      </c>
    </row>
    <row r="327" spans="1:6" ht="14.25" customHeight="1" x14ac:dyDescent="0.35">
      <c r="A327" s="45" t="s">
        <v>1126</v>
      </c>
      <c r="B327" s="19"/>
      <c r="C327" s="5"/>
      <c r="D327" s="5"/>
      <c r="E327" s="6" t="str">
        <f>IF(ISBLANK(D327),"",INDEX(ΑΜΚ,MATCH(D327,Data!$F$2:$F$999,0),1))</f>
        <v/>
      </c>
      <c r="F327" t="str">
        <f t="shared" si="6"/>
        <v/>
      </c>
    </row>
    <row r="328" spans="1:6" ht="14.25" customHeight="1" x14ac:dyDescent="0.35">
      <c r="A328" s="45" t="s">
        <v>1126</v>
      </c>
      <c r="B328" s="18"/>
      <c r="C328" s="5"/>
      <c r="D328" s="5"/>
      <c r="E328" s="6" t="str">
        <f>IF(ISBLANK(D328),"",INDEX(ΑΜΚ,MATCH(D328,Data!$F$2:$F$999,0),1))</f>
        <v/>
      </c>
      <c r="F328" t="str">
        <f t="shared" si="6"/>
        <v/>
      </c>
    </row>
    <row r="329" spans="1:6" ht="14.25" customHeight="1" x14ac:dyDescent="0.35">
      <c r="A329" s="45" t="s">
        <v>1126</v>
      </c>
      <c r="B329" s="18"/>
      <c r="C329" s="5"/>
      <c r="D329" s="5"/>
      <c r="E329" s="6" t="str">
        <f>IF(ISBLANK(D329),"",INDEX(ΑΜΚ,MATCH(D329,Data!$F$2:$F$999,0),1))</f>
        <v/>
      </c>
      <c r="F329" t="str">
        <f t="shared" si="6"/>
        <v/>
      </c>
    </row>
    <row r="330" spans="1:6" ht="14.25" customHeight="1" x14ac:dyDescent="0.35">
      <c r="A330" s="45" t="s">
        <v>1126</v>
      </c>
      <c r="B330" s="18"/>
      <c r="C330" s="5"/>
      <c r="D330" s="5"/>
      <c r="E330" s="6" t="str">
        <f>IF(ISBLANK(D330),"",INDEX(ΑΜΚ,MATCH(D330,Data!$F$2:$F$999,0),1))</f>
        <v/>
      </c>
      <c r="F330" t="str">
        <f t="shared" si="6"/>
        <v/>
      </c>
    </row>
    <row r="331" spans="1:6" ht="14.25" customHeight="1" x14ac:dyDescent="0.35">
      <c r="A331" s="45" t="s">
        <v>1126</v>
      </c>
      <c r="B331" s="18"/>
      <c r="C331" s="5"/>
      <c r="D331" s="5"/>
      <c r="E331" s="6" t="str">
        <f>IF(ISBLANK(D331),"",INDEX(ΑΜΚ,MATCH(D331,Data!$F$2:$F$999,0),1))</f>
        <v/>
      </c>
      <c r="F331" t="str">
        <f t="shared" si="6"/>
        <v/>
      </c>
    </row>
    <row r="332" spans="1:6" ht="14.25" customHeight="1" x14ac:dyDescent="0.35">
      <c r="A332" s="45" t="s">
        <v>1126</v>
      </c>
      <c r="B332" s="18"/>
      <c r="C332" s="5"/>
      <c r="D332" s="5"/>
      <c r="E332" s="6" t="str">
        <f>IF(ISBLANK(D332),"",INDEX(ΑΜΚ,MATCH(D332,Data!$F$2:$F$999,0),1))</f>
        <v/>
      </c>
      <c r="F332" t="str">
        <f t="shared" si="6"/>
        <v/>
      </c>
    </row>
    <row r="333" spans="1:6" ht="14.25" customHeight="1" x14ac:dyDescent="0.35">
      <c r="A333" s="45" t="s">
        <v>1126</v>
      </c>
      <c r="B333" s="18"/>
      <c r="C333" s="5"/>
      <c r="D333" s="5"/>
      <c r="E333" s="6" t="str">
        <f>IF(ISBLANK(D333),"",INDEX(ΑΜΚ,MATCH(D333,Data!$F$2:$F$999,0),1))</f>
        <v/>
      </c>
      <c r="F333" t="str">
        <f t="shared" si="6"/>
        <v/>
      </c>
    </row>
    <row r="334" spans="1:6" ht="14.25" customHeight="1" x14ac:dyDescent="0.35">
      <c r="A334" s="45" t="s">
        <v>1126</v>
      </c>
      <c r="B334" s="18"/>
      <c r="C334" s="5"/>
      <c r="D334" s="5"/>
      <c r="E334" s="6" t="str">
        <f>IF(ISBLANK(D334),"",INDEX(ΑΜΚ,MATCH(D334,Data!$F$2:$F$999,0),1))</f>
        <v/>
      </c>
      <c r="F334" t="str">
        <f t="shared" si="6"/>
        <v/>
      </c>
    </row>
    <row r="335" spans="1:6" ht="14.25" customHeight="1" x14ac:dyDescent="0.35">
      <c r="A335" s="45" t="s">
        <v>1126</v>
      </c>
      <c r="B335" s="18"/>
      <c r="C335" s="5"/>
      <c r="D335" s="5"/>
      <c r="E335" s="6" t="str">
        <f>IF(ISBLANK(D335),"",INDEX(ΑΜΚ,MATCH(D335,Data!$F$2:$F$999,0),1))</f>
        <v/>
      </c>
      <c r="F335" t="str">
        <f t="shared" si="6"/>
        <v/>
      </c>
    </row>
    <row r="336" spans="1:6" ht="14.25" customHeight="1" x14ac:dyDescent="0.35">
      <c r="A336" s="45" t="s">
        <v>1126</v>
      </c>
      <c r="B336" s="18"/>
      <c r="C336" s="5"/>
      <c r="D336" s="5"/>
      <c r="E336" s="6" t="str">
        <f>IF(ISBLANK(D336),"",INDEX(ΑΜΚ,MATCH(D336,Data!$F$2:$F$999,0),1))</f>
        <v/>
      </c>
      <c r="F336" t="str">
        <f t="shared" si="6"/>
        <v/>
      </c>
    </row>
    <row r="337" spans="1:6" ht="14.25" customHeight="1" x14ac:dyDescent="0.35">
      <c r="A337" s="45" t="s">
        <v>1126</v>
      </c>
      <c r="B337" s="18"/>
      <c r="C337" s="5"/>
      <c r="D337" s="5"/>
      <c r="E337" s="6" t="str">
        <f>IF(ISBLANK(D337),"",INDEX(ΑΜΚ,MATCH(D337,Data!$F$2:$F$999,0),1))</f>
        <v/>
      </c>
      <c r="F337" t="str">
        <f t="shared" si="6"/>
        <v/>
      </c>
    </row>
    <row r="338" spans="1:6" ht="14.25" customHeight="1" x14ac:dyDescent="0.35">
      <c r="A338" s="45" t="s">
        <v>1126</v>
      </c>
      <c r="B338" s="18"/>
      <c r="C338" s="5"/>
      <c r="D338" s="5"/>
      <c r="E338" s="6" t="str">
        <f>IF(ISBLANK(D338),"",INDEX(ΑΜΚ,MATCH(D338,Data!$F$2:$F$999,0),1))</f>
        <v/>
      </c>
      <c r="F338" t="str">
        <f t="shared" si="6"/>
        <v/>
      </c>
    </row>
    <row r="339" spans="1:6" ht="14.25" customHeight="1" x14ac:dyDescent="0.35">
      <c r="A339" s="45" t="s">
        <v>1126</v>
      </c>
      <c r="B339" s="18"/>
      <c r="C339" s="5"/>
      <c r="D339" s="5"/>
      <c r="E339" s="6" t="str">
        <f>IF(ISBLANK(D339),"",INDEX(ΑΜΚ,MATCH(D339,Data!$F$2:$F$999,0),1))</f>
        <v/>
      </c>
      <c r="F339" t="str">
        <f t="shared" si="6"/>
        <v/>
      </c>
    </row>
    <row r="340" spans="1:6" ht="14.25" customHeight="1" x14ac:dyDescent="0.35">
      <c r="A340" s="45" t="s">
        <v>1126</v>
      </c>
      <c r="B340" s="18"/>
      <c r="C340" s="5"/>
      <c r="D340" s="5"/>
      <c r="E340" s="6" t="str">
        <f>IF(ISBLANK(D340),"",INDEX(ΑΜΚ,MATCH(D340,Data!$F$2:$F$999,0),1))</f>
        <v/>
      </c>
      <c r="F340" t="str">
        <f t="shared" si="6"/>
        <v/>
      </c>
    </row>
    <row r="341" spans="1:6" ht="14.25" customHeight="1" x14ac:dyDescent="0.35">
      <c r="A341" s="45" t="s">
        <v>1126</v>
      </c>
      <c r="B341" s="18"/>
      <c r="C341" s="5"/>
      <c r="D341" s="5"/>
      <c r="E341" s="6" t="str">
        <f>IF(ISBLANK(D341),"",INDEX(ΑΜΚ,MATCH(D341,Data!$F$2:$F$999,0),1))</f>
        <v/>
      </c>
      <c r="F341" t="str">
        <f t="shared" si="6"/>
        <v/>
      </c>
    </row>
    <row r="342" spans="1:6" ht="14.25" customHeight="1" x14ac:dyDescent="0.35">
      <c r="A342" s="45" t="s">
        <v>1126</v>
      </c>
      <c r="B342" s="18"/>
      <c r="C342" s="5"/>
      <c r="D342" s="5"/>
      <c r="E342" s="6" t="str">
        <f>IF(ISBLANK(D342),"",INDEX(ΑΜΚ,MATCH(D342,Data!$F$2:$F$999,0),1))</f>
        <v/>
      </c>
      <c r="F342" t="str">
        <f t="shared" si="6"/>
        <v/>
      </c>
    </row>
    <row r="343" spans="1:6" ht="14.25" customHeight="1" x14ac:dyDescent="0.35">
      <c r="A343" s="45" t="s">
        <v>1126</v>
      </c>
      <c r="B343" s="18"/>
      <c r="C343" s="5"/>
      <c r="D343" s="5"/>
      <c r="E343" s="6" t="str">
        <f>IF(ISBLANK(D343),"",INDEX(ΑΜΚ,MATCH(D343,Data!$F$2:$F$999,0),1))</f>
        <v/>
      </c>
      <c r="F343" t="str">
        <f t="shared" si="6"/>
        <v/>
      </c>
    </row>
    <row r="344" spans="1:6" ht="14.25" customHeight="1" x14ac:dyDescent="0.35">
      <c r="A344" s="45" t="s">
        <v>1126</v>
      </c>
      <c r="B344" s="18"/>
      <c r="C344" s="5"/>
      <c r="D344" s="5"/>
      <c r="E344" s="6" t="str">
        <f>IF(ISBLANK(D344),"",INDEX(ΑΜΚ,MATCH(D344,Data!$F$2:$F$999,0),1))</f>
        <v/>
      </c>
      <c r="F344" t="str">
        <f t="shared" si="6"/>
        <v/>
      </c>
    </row>
    <row r="345" spans="1:6" ht="14.25" customHeight="1" x14ac:dyDescent="0.35">
      <c r="A345" s="45" t="s">
        <v>1126</v>
      </c>
      <c r="B345" s="18"/>
      <c r="C345" s="5"/>
      <c r="D345" s="5"/>
      <c r="E345" s="6" t="str">
        <f>IF(ISBLANK(D345),"",INDEX(ΑΜΚ,MATCH(D345,Data!$F$2:$F$999,0),1))</f>
        <v/>
      </c>
      <c r="F345" t="str">
        <f t="shared" si="6"/>
        <v/>
      </c>
    </row>
    <row r="346" spans="1:6" ht="14.25" customHeight="1" x14ac:dyDescent="0.35">
      <c r="A346" s="45" t="s">
        <v>1126</v>
      </c>
      <c r="B346" s="18"/>
      <c r="C346" s="5"/>
      <c r="D346" s="5"/>
      <c r="E346" s="6" t="str">
        <f>IF(ISBLANK(D346),"",INDEX(ΑΜΚ,MATCH(D346,Data!$F$2:$F$999,0),1))</f>
        <v/>
      </c>
      <c r="F346" t="str">
        <f t="shared" si="6"/>
        <v/>
      </c>
    </row>
    <row r="347" spans="1:6" ht="14.25" customHeight="1" x14ac:dyDescent="0.35">
      <c r="A347" s="45" t="s">
        <v>1126</v>
      </c>
      <c r="B347" s="18"/>
      <c r="C347" s="5"/>
      <c r="D347" s="5"/>
      <c r="E347" s="6" t="str">
        <f>IF(ISBLANK(D347),"",INDEX(ΑΜΚ,MATCH(D347,Data!$F$2:$F$999,0),1))</f>
        <v/>
      </c>
      <c r="F347" t="str">
        <f t="shared" si="6"/>
        <v/>
      </c>
    </row>
    <row r="348" spans="1:6" ht="14.25" customHeight="1" x14ac:dyDescent="0.35">
      <c r="A348" s="45" t="s">
        <v>1126</v>
      </c>
      <c r="B348" s="18"/>
      <c r="C348" s="5"/>
      <c r="D348" s="5"/>
      <c r="E348" s="6" t="str">
        <f>IF(ISBLANK(D348),"",INDEX(ΑΜΚ,MATCH(D348,Data!$F$2:$F$999,0),1))</f>
        <v/>
      </c>
      <c r="F348" t="str">
        <f t="shared" si="6"/>
        <v/>
      </c>
    </row>
    <row r="349" spans="1:6" ht="14.25" customHeight="1" x14ac:dyDescent="0.35">
      <c r="A349" s="45" t="s">
        <v>1126</v>
      </c>
      <c r="B349" s="18"/>
      <c r="C349" s="5"/>
      <c r="D349" s="5"/>
      <c r="E349" s="6" t="str">
        <f>IF(ISBLANK(D349),"",INDEX(ΑΜΚ,MATCH(D349,Data!$F$2:$F$999,0),1))</f>
        <v/>
      </c>
      <c r="F349" t="str">
        <f t="shared" si="6"/>
        <v/>
      </c>
    </row>
    <row r="350" spans="1:6" ht="14.25" customHeight="1" x14ac:dyDescent="0.35">
      <c r="A350" s="45" t="s">
        <v>1126</v>
      </c>
      <c r="B350" s="18"/>
      <c r="C350" s="5"/>
      <c r="D350" s="5"/>
      <c r="E350" s="6" t="str">
        <f>IF(ISBLANK(D350),"",INDEX(ΑΜΚ,MATCH(D350,Data!$F$2:$F$999,0),1))</f>
        <v/>
      </c>
      <c r="F350" t="str">
        <f t="shared" si="6"/>
        <v/>
      </c>
    </row>
    <row r="351" spans="1:6" ht="14.25" customHeight="1" x14ac:dyDescent="0.35">
      <c r="A351" s="45" t="s">
        <v>1126</v>
      </c>
      <c r="B351" s="18"/>
      <c r="C351" s="5"/>
      <c r="D351" s="5"/>
      <c r="E351" s="6" t="str">
        <f>IF(ISBLANK(D351),"",INDEX(ΑΜΚ,MATCH(D351,Data!$F$2:$F$999,0),1))</f>
        <v/>
      </c>
      <c r="F351" t="str">
        <f t="shared" si="6"/>
        <v/>
      </c>
    </row>
    <row r="352" spans="1:6" ht="14.25" customHeight="1" x14ac:dyDescent="0.35">
      <c r="A352" s="45" t="s">
        <v>1126</v>
      </c>
      <c r="B352" s="18"/>
      <c r="C352" s="5"/>
      <c r="D352" s="5"/>
      <c r="E352" s="6" t="str">
        <f>IF(ISBLANK(D352),"",INDEX(ΑΜΚ,MATCH(D352,Data!$F$2:$F$999,0),1))</f>
        <v/>
      </c>
      <c r="F352" t="str">
        <f t="shared" si="6"/>
        <v/>
      </c>
    </row>
    <row r="353" spans="1:6" ht="14.25" customHeight="1" x14ac:dyDescent="0.35">
      <c r="A353" s="45" t="s">
        <v>1126</v>
      </c>
      <c r="B353" s="18"/>
      <c r="C353" s="5"/>
      <c r="D353" s="5"/>
      <c r="E353" s="6" t="str">
        <f>IF(ISBLANK(D353),"",INDEX(ΑΜΚ,MATCH(D353,Data!$F$2:$F$999,0),1))</f>
        <v/>
      </c>
      <c r="F353" t="str">
        <f t="shared" si="6"/>
        <v/>
      </c>
    </row>
    <row r="354" spans="1:6" ht="14.25" customHeight="1" x14ac:dyDescent="0.35">
      <c r="A354" s="45" t="s">
        <v>1126</v>
      </c>
      <c r="B354" s="18"/>
      <c r="C354" s="5"/>
      <c r="D354" s="5"/>
      <c r="E354" s="6" t="str">
        <f>IF(ISBLANK(D354),"",INDEX(ΑΜΚ,MATCH(D354,Data!$F$2:$F$999,0),1))</f>
        <v/>
      </c>
      <c r="F354" t="str">
        <f t="shared" si="6"/>
        <v/>
      </c>
    </row>
    <row r="355" spans="1:6" ht="14.25" customHeight="1" x14ac:dyDescent="0.35">
      <c r="A355" s="45" t="s">
        <v>1126</v>
      </c>
      <c r="B355" s="18"/>
      <c r="C355" s="5"/>
      <c r="D355" s="5"/>
      <c r="E355" s="6" t="str">
        <f>IF(ISBLANK(D355),"",INDEX(ΑΜΚ,MATCH(D355,Data!$F$2:$F$999,0),1))</f>
        <v/>
      </c>
      <c r="F355" t="str">
        <f t="shared" si="6"/>
        <v/>
      </c>
    </row>
    <row r="356" spans="1:6" ht="14.25" customHeight="1" x14ac:dyDescent="0.35">
      <c r="A356" s="45" t="s">
        <v>1126</v>
      </c>
      <c r="B356" s="18"/>
      <c r="C356" s="5"/>
      <c r="D356" s="5"/>
      <c r="E356" s="6" t="str">
        <f>IF(ISBLANK(D356),"",INDEX(ΑΜΚ,MATCH(D356,Data!$F$2:$F$999,0),1))</f>
        <v/>
      </c>
      <c r="F356" t="str">
        <f t="shared" si="6"/>
        <v/>
      </c>
    </row>
    <row r="357" spans="1:6" ht="14.25" customHeight="1" x14ac:dyDescent="0.35">
      <c r="A357" s="45" t="s">
        <v>1126</v>
      </c>
      <c r="B357" s="18"/>
      <c r="C357" s="5"/>
      <c r="D357" s="5"/>
      <c r="E357" s="6" t="str">
        <f>IF(ISBLANK(D357),"",INDEX(ΑΜΚ,MATCH(D357,Data!$F$2:$F$999,0),1))</f>
        <v/>
      </c>
      <c r="F357" t="str">
        <f t="shared" si="6"/>
        <v/>
      </c>
    </row>
    <row r="358" spans="1:6" ht="14.25" customHeight="1" x14ac:dyDescent="0.35">
      <c r="A358" s="45" t="s">
        <v>1126</v>
      </c>
      <c r="B358" s="18"/>
      <c r="C358" s="5"/>
      <c r="D358" s="5"/>
      <c r="E358" s="6" t="str">
        <f>IF(ISBLANK(D358),"",INDEX(ΑΜΚ,MATCH(D358,Data!$F$2:$F$999,0),1))</f>
        <v/>
      </c>
      <c r="F358" t="str">
        <f t="shared" si="6"/>
        <v/>
      </c>
    </row>
    <row r="359" spans="1:6" ht="14.25" customHeight="1" x14ac:dyDescent="0.35">
      <c r="A359" s="45" t="s">
        <v>1126</v>
      </c>
      <c r="B359" s="18"/>
      <c r="C359" s="5"/>
      <c r="D359" s="5"/>
      <c r="E359" s="6" t="str">
        <f>IF(ISBLANK(D359),"",INDEX(ΑΜΚ,MATCH(D359,Data!$F$2:$F$999,0),1))</f>
        <v/>
      </c>
      <c r="F359" t="str">
        <f t="shared" si="6"/>
        <v/>
      </c>
    </row>
    <row r="360" spans="1:6" ht="14.25" customHeight="1" x14ac:dyDescent="0.35">
      <c r="A360" s="45" t="s">
        <v>1126</v>
      </c>
      <c r="B360" s="18"/>
      <c r="C360" s="5"/>
      <c r="D360" s="5"/>
      <c r="E360" s="6" t="str">
        <f>IF(ISBLANK(D360),"",INDEX(ΑΜΚ,MATCH(D360,Data!$F$2:$F$999,0),1))</f>
        <v/>
      </c>
      <c r="F360" t="str">
        <f t="shared" si="6"/>
        <v/>
      </c>
    </row>
    <row r="361" spans="1:6" ht="14.25" customHeight="1" x14ac:dyDescent="0.35">
      <c r="A361" s="45" t="s">
        <v>1126</v>
      </c>
      <c r="B361" s="18"/>
      <c r="C361" s="5"/>
      <c r="D361" s="5"/>
      <c r="E361" s="6" t="str">
        <f>IF(ISBLANK(D361),"",INDEX(ΑΜΚ,MATCH(D361,Data!$F$2:$F$999,0),1))</f>
        <v/>
      </c>
      <c r="F361" t="str">
        <f t="shared" si="6"/>
        <v/>
      </c>
    </row>
    <row r="362" spans="1:6" ht="14.25" customHeight="1" x14ac:dyDescent="0.35">
      <c r="A362" s="45" t="s">
        <v>1126</v>
      </c>
      <c r="B362" s="18"/>
      <c r="C362" s="5"/>
      <c r="D362" s="5"/>
      <c r="E362" s="6" t="str">
        <f>IF(ISBLANK(D362),"",INDEX(ΑΜΚ,MATCH(D362,Data!$F$2:$F$999,0),1))</f>
        <v/>
      </c>
      <c r="F362" t="str">
        <f t="shared" si="6"/>
        <v/>
      </c>
    </row>
    <row r="363" spans="1:6" ht="14.25" customHeight="1" x14ac:dyDescent="0.35">
      <c r="A363" s="45" t="s">
        <v>1126</v>
      </c>
      <c r="B363" s="18"/>
      <c r="C363" s="5"/>
      <c r="D363" s="5"/>
      <c r="E363" s="6" t="str">
        <f>IF(ISBLANK(D363),"",INDEX(ΑΜΚ,MATCH(D363,Data!$F$2:$F$999,0),1))</f>
        <v/>
      </c>
      <c r="F363" t="str">
        <f t="shared" si="6"/>
        <v/>
      </c>
    </row>
    <row r="364" spans="1:6" ht="14.25" customHeight="1" x14ac:dyDescent="0.35">
      <c r="A364" s="45" t="s">
        <v>1126</v>
      </c>
      <c r="B364" s="18"/>
      <c r="C364" s="5"/>
      <c r="D364" s="5"/>
      <c r="E364" s="6" t="str">
        <f>IF(ISBLANK(D364),"",INDEX(ΑΜΚ,MATCH(D364,Data!$F$2:$F$999,0),1))</f>
        <v/>
      </c>
      <c r="F364" t="str">
        <f t="shared" si="6"/>
        <v/>
      </c>
    </row>
    <row r="365" spans="1:6" ht="14.25" customHeight="1" x14ac:dyDescent="0.35">
      <c r="A365" s="45" t="s">
        <v>1126</v>
      </c>
      <c r="B365" s="18"/>
      <c r="C365" s="5"/>
      <c r="D365" s="5"/>
      <c r="E365" s="6" t="str">
        <f>IF(ISBLANK(D365),"",INDEX(ΑΜΚ,MATCH(D365,Data!$F$2:$F$999,0),1))</f>
        <v/>
      </c>
      <c r="F365" t="str">
        <f t="shared" si="6"/>
        <v/>
      </c>
    </row>
    <row r="366" spans="1:6" ht="14.25" customHeight="1" x14ac:dyDescent="0.35">
      <c r="A366" s="45" t="s">
        <v>1126</v>
      </c>
      <c r="B366" s="18"/>
      <c r="C366" s="5"/>
      <c r="D366" s="5"/>
      <c r="E366" s="6" t="str">
        <f>IF(ISBLANK(D366),"",INDEX(ΑΜΚ,MATCH(D366,Data!$F$2:$F$999,0),1))</f>
        <v/>
      </c>
      <c r="F366" t="str">
        <f t="shared" si="6"/>
        <v/>
      </c>
    </row>
    <row r="367" spans="1:6" ht="14.25" customHeight="1" x14ac:dyDescent="0.35">
      <c r="A367" s="45" t="s">
        <v>1126</v>
      </c>
      <c r="B367" s="18"/>
      <c r="C367" s="5"/>
      <c r="D367" s="5"/>
      <c r="E367" s="6" t="str">
        <f>IF(ISBLANK(D367),"",INDEX(ΑΜΚ,MATCH(D367,Data!$F$2:$F$999,0),1))</f>
        <v/>
      </c>
      <c r="F367" t="str">
        <f t="shared" si="6"/>
        <v/>
      </c>
    </row>
    <row r="368" spans="1:6" ht="14.25" customHeight="1" x14ac:dyDescent="0.35">
      <c r="A368" s="45" t="s">
        <v>1126</v>
      </c>
      <c r="B368" s="18"/>
      <c r="C368" s="5"/>
      <c r="D368" s="5"/>
      <c r="E368" s="6" t="str">
        <f>IF(ISBLANK(D368),"",INDEX(ΑΜΚ,MATCH(D368,Data!$F$2:$F$999,0),1))</f>
        <v/>
      </c>
      <c r="F368" t="str">
        <f t="shared" si="6"/>
        <v/>
      </c>
    </row>
    <row r="369" spans="1:6" ht="14.25" customHeight="1" x14ac:dyDescent="0.35">
      <c r="A369" s="45" t="s">
        <v>1126</v>
      </c>
      <c r="B369" s="18"/>
      <c r="C369" s="5"/>
      <c r="D369" s="5"/>
      <c r="E369" s="6" t="str">
        <f>IF(ISBLANK(D369),"",INDEX(ΑΜΚ,MATCH(D369,Data!$F$2:$F$999,0),1))</f>
        <v/>
      </c>
      <c r="F369" t="str">
        <f t="shared" si="6"/>
        <v/>
      </c>
    </row>
    <row r="370" spans="1:6" ht="14.25" customHeight="1" x14ac:dyDescent="0.35">
      <c r="A370" s="45" t="s">
        <v>1126</v>
      </c>
      <c r="B370" s="18"/>
      <c r="C370" s="5"/>
      <c r="D370" s="5"/>
      <c r="E370" s="6" t="str">
        <f>IF(ISBLANK(D370),"",INDEX(ΑΜΚ,MATCH(D370,Data!$F$2:$F$999,0),1))</f>
        <v/>
      </c>
      <c r="F370" t="str">
        <f t="shared" si="6"/>
        <v/>
      </c>
    </row>
    <row r="371" spans="1:6" ht="14.25" customHeight="1" x14ac:dyDescent="0.35">
      <c r="A371" s="45" t="s">
        <v>1126</v>
      </c>
      <c r="B371" s="18"/>
      <c r="C371" s="5"/>
      <c r="D371" s="5"/>
      <c r="E371" s="6" t="str">
        <f>IF(ISBLANK(D371),"",INDEX(ΑΜΚ,MATCH(D371,Data!$F$2:$F$999,0),1))</f>
        <v/>
      </c>
      <c r="F371" t="str">
        <f t="shared" si="6"/>
        <v/>
      </c>
    </row>
    <row r="372" spans="1:6" ht="14.25" customHeight="1" x14ac:dyDescent="0.35">
      <c r="A372" s="45" t="s">
        <v>1126</v>
      </c>
      <c r="B372" s="18"/>
      <c r="C372" s="5"/>
      <c r="D372" s="5"/>
      <c r="E372" s="6" t="str">
        <f>IF(ISBLANK(D372),"",INDEX(ΑΜΚ,MATCH(D372,Data!$F$2:$F$999,0),1))</f>
        <v/>
      </c>
      <c r="F372" t="str">
        <f t="shared" si="6"/>
        <v/>
      </c>
    </row>
    <row r="373" spans="1:6" ht="14.25" customHeight="1" x14ac:dyDescent="0.35">
      <c r="A373" s="45" t="s">
        <v>1126</v>
      </c>
      <c r="B373" s="18"/>
      <c r="C373" s="5"/>
      <c r="D373" s="5"/>
      <c r="E373" s="6" t="str">
        <f>IF(ISBLANK(D373),"",INDEX(ΑΜΚ,MATCH(D373,Data!$F$2:$F$999,0),1))</f>
        <v/>
      </c>
      <c r="F373" t="str">
        <f t="shared" si="6"/>
        <v/>
      </c>
    </row>
    <row r="374" spans="1:6" ht="14.25" customHeight="1" x14ac:dyDescent="0.35">
      <c r="A374" s="45" t="s">
        <v>1126</v>
      </c>
      <c r="B374" s="18"/>
      <c r="C374" s="5"/>
      <c r="D374" s="5"/>
      <c r="E374" s="6" t="str">
        <f>IF(ISBLANK(D374),"",INDEX(ΑΜΚ,MATCH(D374,Data!$F$2:$F$999,0),1))</f>
        <v/>
      </c>
      <c r="F374" t="str">
        <f t="shared" si="6"/>
        <v/>
      </c>
    </row>
    <row r="375" spans="1:6" ht="14.25" customHeight="1" x14ac:dyDescent="0.35">
      <c r="A375" s="45" t="s">
        <v>1126</v>
      </c>
      <c r="B375" s="18"/>
      <c r="C375" s="5"/>
      <c r="D375" s="5"/>
      <c r="E375" s="6" t="str">
        <f>IF(ISBLANK(D375),"",INDEX(ΑΜΚ,MATCH(D375,Data!$F$2:$F$999,0),1))</f>
        <v/>
      </c>
      <c r="F375" t="str">
        <f t="shared" si="6"/>
        <v/>
      </c>
    </row>
    <row r="376" spans="1:6" ht="14.25" customHeight="1" x14ac:dyDescent="0.35">
      <c r="A376" s="45" t="s">
        <v>1126</v>
      </c>
      <c r="B376" s="18"/>
      <c r="C376" s="5"/>
      <c r="D376" s="5"/>
      <c r="E376" s="6" t="str">
        <f>IF(ISBLANK(D376),"",INDEX(ΑΜΚ,MATCH(D376,Data!$F$2:$F$999,0),1))</f>
        <v/>
      </c>
      <c r="F376" t="str">
        <f t="shared" si="6"/>
        <v/>
      </c>
    </row>
    <row r="377" spans="1:6" ht="14.25" customHeight="1" x14ac:dyDescent="0.35">
      <c r="A377" s="45" t="s">
        <v>1126</v>
      </c>
      <c r="B377" s="18"/>
      <c r="C377" s="5"/>
      <c r="D377" s="5"/>
      <c r="E377" s="6" t="str">
        <f>IF(ISBLANK(D377),"",INDEX(ΑΜΚ,MATCH(D377,Data!$F$2:$F$999,0),1))</f>
        <v/>
      </c>
      <c r="F377" t="str">
        <f t="shared" si="6"/>
        <v/>
      </c>
    </row>
    <row r="378" spans="1:6" ht="14.25" customHeight="1" x14ac:dyDescent="0.35">
      <c r="A378" s="45" t="s">
        <v>1126</v>
      </c>
      <c r="B378" s="18"/>
      <c r="C378" s="5"/>
      <c r="D378" s="5"/>
      <c r="E378" s="6" t="str">
        <f>IF(ISBLANK(D378),"",INDEX(ΑΜΚ,MATCH(D378,Data!$F$2:$F$999,0),1))</f>
        <v/>
      </c>
      <c r="F378" t="str">
        <f t="shared" si="6"/>
        <v/>
      </c>
    </row>
    <row r="379" spans="1:6" ht="14.25" customHeight="1" x14ac:dyDescent="0.35">
      <c r="A379" s="45" t="s">
        <v>1126</v>
      </c>
      <c r="B379" s="18"/>
      <c r="C379" s="5"/>
      <c r="D379" s="5"/>
      <c r="E379" s="6" t="str">
        <f>IF(ISBLANK(D379),"",INDEX(ΑΜΚ,MATCH(D379,Data!$F$2:$F$999,0),1))</f>
        <v/>
      </c>
      <c r="F379" t="str">
        <f t="shared" si="6"/>
        <v/>
      </c>
    </row>
    <row r="380" spans="1:6" ht="14.25" customHeight="1" x14ac:dyDescent="0.35">
      <c r="A380" s="45" t="s">
        <v>1126</v>
      </c>
      <c r="B380" s="18"/>
      <c r="C380" s="5"/>
      <c r="D380" s="5"/>
      <c r="E380" s="6" t="str">
        <f>IF(ISBLANK(D380),"",INDEX(ΑΜΚ,MATCH(D380,Data!$F$2:$F$999,0),1))</f>
        <v/>
      </c>
      <c r="F380" t="str">
        <f t="shared" si="6"/>
        <v/>
      </c>
    </row>
    <row r="381" spans="1:6" ht="14.25" customHeight="1" x14ac:dyDescent="0.35">
      <c r="A381" s="45" t="s">
        <v>1126</v>
      </c>
      <c r="B381" s="18"/>
      <c r="C381" s="5"/>
      <c r="D381" s="5"/>
      <c r="E381" s="6" t="str">
        <f>IF(ISBLANK(D381),"",INDEX(ΑΜΚ,MATCH(D381,Data!$F$2:$F$999,0),1))</f>
        <v/>
      </c>
      <c r="F381" t="str">
        <f t="shared" si="6"/>
        <v/>
      </c>
    </row>
    <row r="382" spans="1:6" ht="14.25" customHeight="1" x14ac:dyDescent="0.35">
      <c r="A382" s="45" t="s">
        <v>1126</v>
      </c>
      <c r="B382" s="18"/>
      <c r="C382" s="5"/>
      <c r="D382" s="5"/>
      <c r="E382" s="6" t="str">
        <f>IF(ISBLANK(D382),"",INDEX(ΑΜΚ,MATCH(D382,Data!$F$2:$F$999,0),1))</f>
        <v/>
      </c>
      <c r="F382" t="str">
        <f t="shared" si="6"/>
        <v/>
      </c>
    </row>
    <row r="383" spans="1:6" ht="14.25" customHeight="1" x14ac:dyDescent="0.35">
      <c r="A383" s="45" t="s">
        <v>1126</v>
      </c>
      <c r="B383" s="18"/>
      <c r="C383" s="5"/>
      <c r="D383" s="5"/>
      <c r="E383" s="6" t="str">
        <f>IF(ISBLANK(D383),"",INDEX(ΑΜΚ,MATCH(D383,Data!$F$2:$F$999,0),1))</f>
        <v/>
      </c>
      <c r="F383" t="str">
        <f t="shared" si="6"/>
        <v/>
      </c>
    </row>
    <row r="384" spans="1:6" ht="14.25" customHeight="1" x14ac:dyDescent="0.35">
      <c r="A384" s="45" t="s">
        <v>1126</v>
      </c>
      <c r="B384" s="18"/>
      <c r="C384" s="5"/>
      <c r="D384" s="5"/>
      <c r="E384" s="6" t="str">
        <f>IF(ISBLANK(D384),"",INDEX(ΑΜΚ,MATCH(D384,Data!$F$2:$F$999,0),1))</f>
        <v/>
      </c>
      <c r="F384" t="str">
        <f t="shared" si="6"/>
        <v/>
      </c>
    </row>
    <row r="385" spans="1:6" ht="14.25" customHeight="1" x14ac:dyDescent="0.35">
      <c r="A385" s="45" t="s">
        <v>1126</v>
      </c>
      <c r="B385" s="18"/>
      <c r="C385" s="5"/>
      <c r="D385" s="5"/>
      <c r="E385" s="6" t="str">
        <f>IF(ISBLANK(D385),"",INDEX(ΑΜΚ,MATCH(D385,Data!$F$2:$F$999,0),1))</f>
        <v/>
      </c>
      <c r="F385" t="str">
        <f t="shared" si="6"/>
        <v/>
      </c>
    </row>
    <row r="386" spans="1:6" ht="14.25" customHeight="1" x14ac:dyDescent="0.35">
      <c r="A386" s="45" t="s">
        <v>1126</v>
      </c>
      <c r="B386" s="18"/>
      <c r="C386" s="5"/>
      <c r="D386" s="5"/>
      <c r="E386" s="6" t="str">
        <f>IF(ISBLANK(D386),"",INDEX(ΑΜΚ,MATCH(D386,Data!$F$2:$F$999,0),1))</f>
        <v/>
      </c>
      <c r="F386" t="str">
        <f t="shared" si="6"/>
        <v/>
      </c>
    </row>
    <row r="387" spans="1:6" ht="14.25" customHeight="1" x14ac:dyDescent="0.35">
      <c r="A387" s="45" t="s">
        <v>1126</v>
      </c>
      <c r="B387" s="18"/>
      <c r="C387" s="5"/>
      <c r="D387" s="5"/>
      <c r="E387" s="6" t="str">
        <f>IF(ISBLANK(D387),"",INDEX(ΑΜΚ,MATCH(D387,Data!$F$2:$F$999,0),1))</f>
        <v/>
      </c>
      <c r="F387" t="str">
        <f t="shared" ref="F387:F450" si="7">IF(ISBLANK(C387),"",INDEX(ΚΩΔ_ΜΑΘΗΜ_ΑΝΕΛΚ_Α1,MATCH(C387,ΜΑΘΗΜ_ΑΝΕΛΚ_Α1,0)))</f>
        <v/>
      </c>
    </row>
    <row r="388" spans="1:6" ht="14.25" customHeight="1" x14ac:dyDescent="0.35">
      <c r="A388" s="45" t="s">
        <v>1126</v>
      </c>
      <c r="B388" s="18"/>
      <c r="C388" s="5"/>
      <c r="D388" s="5"/>
      <c r="E388" s="6" t="str">
        <f>IF(ISBLANK(D388),"",INDEX(ΑΜΚ,MATCH(D388,Data!$F$2:$F$999,0),1))</f>
        <v/>
      </c>
      <c r="F388" t="str">
        <f t="shared" si="7"/>
        <v/>
      </c>
    </row>
    <row r="389" spans="1:6" ht="14.25" customHeight="1" x14ac:dyDescent="0.35">
      <c r="A389" s="45" t="s">
        <v>1126</v>
      </c>
      <c r="B389" s="18"/>
      <c r="C389" s="5"/>
      <c r="D389" s="5"/>
      <c r="E389" s="6" t="str">
        <f>IF(ISBLANK(D389),"",INDEX(ΑΜΚ,MATCH(D389,Data!$F$2:$F$999,0),1))</f>
        <v/>
      </c>
      <c r="F389" t="str">
        <f t="shared" si="7"/>
        <v/>
      </c>
    </row>
    <row r="390" spans="1:6" ht="14.25" customHeight="1" x14ac:dyDescent="0.35">
      <c r="A390" s="45" t="s">
        <v>1126</v>
      </c>
      <c r="B390" s="18"/>
      <c r="C390" s="5"/>
      <c r="D390" s="5"/>
      <c r="E390" s="6" t="str">
        <f>IF(ISBLANK(D390),"",INDEX(ΑΜΚ,MATCH(D390,Data!$F$2:$F$999,0),1))</f>
        <v/>
      </c>
      <c r="F390" t="str">
        <f t="shared" si="7"/>
        <v/>
      </c>
    </row>
    <row r="391" spans="1:6" ht="14.25" customHeight="1" x14ac:dyDescent="0.35">
      <c r="A391" s="45" t="s">
        <v>1126</v>
      </c>
      <c r="B391" s="18"/>
      <c r="C391" s="5"/>
      <c r="D391" s="5"/>
      <c r="E391" s="6" t="str">
        <f>IF(ISBLANK(D391),"",INDEX(ΑΜΚ,MATCH(D391,Data!$F$2:$F$999,0),1))</f>
        <v/>
      </c>
      <c r="F391" t="str">
        <f t="shared" si="7"/>
        <v/>
      </c>
    </row>
    <row r="392" spans="1:6" ht="14.25" customHeight="1" x14ac:dyDescent="0.35">
      <c r="A392" s="45" t="s">
        <v>1126</v>
      </c>
      <c r="B392" s="18"/>
      <c r="C392" s="5"/>
      <c r="D392" s="5"/>
      <c r="E392" s="6" t="str">
        <f>IF(ISBLANK(D392),"",INDEX(ΑΜΚ,MATCH(D392,Data!$F$2:$F$999,0),1))</f>
        <v/>
      </c>
      <c r="F392" t="str">
        <f t="shared" si="7"/>
        <v/>
      </c>
    </row>
    <row r="393" spans="1:6" ht="14.25" customHeight="1" x14ac:dyDescent="0.35">
      <c r="A393" s="45" t="s">
        <v>1126</v>
      </c>
      <c r="B393" s="18"/>
      <c r="C393" s="5"/>
      <c r="D393" s="5"/>
      <c r="E393" s="6" t="str">
        <f>IF(ISBLANK(D393),"",INDEX(ΑΜΚ,MATCH(D393,Data!$F$2:$F$999,0),1))</f>
        <v/>
      </c>
      <c r="F393" t="str">
        <f t="shared" si="7"/>
        <v/>
      </c>
    </row>
    <row r="394" spans="1:6" ht="14.25" customHeight="1" x14ac:dyDescent="0.35">
      <c r="A394" s="45" t="s">
        <v>1126</v>
      </c>
      <c r="B394" s="18"/>
      <c r="C394" s="5"/>
      <c r="D394" s="5"/>
      <c r="E394" s="6" t="str">
        <f>IF(ISBLANK(D394),"",INDEX(ΑΜΚ,MATCH(D394,Data!$F$2:$F$999,0),1))</f>
        <v/>
      </c>
      <c r="F394" t="str">
        <f t="shared" si="7"/>
        <v/>
      </c>
    </row>
    <row r="395" spans="1:6" ht="14.25" customHeight="1" x14ac:dyDescent="0.35">
      <c r="A395" s="45" t="s">
        <v>1126</v>
      </c>
      <c r="B395" s="18"/>
      <c r="C395" s="5"/>
      <c r="D395" s="5"/>
      <c r="E395" s="6" t="str">
        <f>IF(ISBLANK(D395),"",INDEX(ΑΜΚ,MATCH(D395,Data!$F$2:$F$999,0),1))</f>
        <v/>
      </c>
      <c r="F395" t="str">
        <f t="shared" si="7"/>
        <v/>
      </c>
    </row>
    <row r="396" spans="1:6" ht="14.25" customHeight="1" x14ac:dyDescent="0.35">
      <c r="A396" s="45" t="s">
        <v>1126</v>
      </c>
      <c r="B396" s="18"/>
      <c r="C396" s="5"/>
      <c r="D396" s="5"/>
      <c r="E396" s="6" t="str">
        <f>IF(ISBLANK(D396),"",INDEX(ΑΜΚ,MATCH(D396,Data!$F$2:$F$999,0),1))</f>
        <v/>
      </c>
      <c r="F396" t="str">
        <f t="shared" si="7"/>
        <v/>
      </c>
    </row>
    <row r="397" spans="1:6" ht="14.25" customHeight="1" x14ac:dyDescent="0.35">
      <c r="A397" s="45" t="s">
        <v>1126</v>
      </c>
      <c r="B397" s="18"/>
      <c r="C397" s="5"/>
      <c r="D397" s="5"/>
      <c r="E397" s="6" t="str">
        <f>IF(ISBLANK(D397),"",INDEX(ΑΜΚ,MATCH(D397,Data!$F$2:$F$999,0),1))</f>
        <v/>
      </c>
      <c r="F397" t="str">
        <f t="shared" si="7"/>
        <v/>
      </c>
    </row>
    <row r="398" spans="1:6" ht="14.25" customHeight="1" x14ac:dyDescent="0.35">
      <c r="A398" s="45" t="s">
        <v>1126</v>
      </c>
      <c r="B398" s="18"/>
      <c r="C398" s="5"/>
      <c r="D398" s="5"/>
      <c r="E398" s="6" t="str">
        <f>IF(ISBLANK(D398),"",INDEX(ΑΜΚ,MATCH(D398,Data!$F$2:$F$999,0),1))</f>
        <v/>
      </c>
      <c r="F398" t="str">
        <f t="shared" si="7"/>
        <v/>
      </c>
    </row>
    <row r="399" spans="1:6" ht="14.25" customHeight="1" x14ac:dyDescent="0.35">
      <c r="A399" s="45" t="s">
        <v>1126</v>
      </c>
      <c r="B399" s="18"/>
      <c r="C399" s="5"/>
      <c r="D399" s="5"/>
      <c r="E399" s="6" t="str">
        <f>IF(ISBLANK(D399),"",INDEX(ΑΜΚ,MATCH(D399,Data!$F$2:$F$999,0),1))</f>
        <v/>
      </c>
      <c r="F399" t="str">
        <f t="shared" si="7"/>
        <v/>
      </c>
    </row>
    <row r="400" spans="1:6" ht="14.25" customHeight="1" x14ac:dyDescent="0.35">
      <c r="A400" s="45" t="s">
        <v>1126</v>
      </c>
      <c r="B400" s="18"/>
      <c r="C400" s="5"/>
      <c r="D400" s="5"/>
      <c r="E400" s="6" t="str">
        <f>IF(ISBLANK(D400),"",INDEX(ΑΜΚ,MATCH(D400,Data!$F$2:$F$999,0),1))</f>
        <v/>
      </c>
      <c r="F400" t="str">
        <f t="shared" si="7"/>
        <v/>
      </c>
    </row>
    <row r="401" spans="1:6" ht="14.25" customHeight="1" x14ac:dyDescent="0.35">
      <c r="A401" s="45" t="s">
        <v>1126</v>
      </c>
      <c r="B401" s="18"/>
      <c r="C401" s="5"/>
      <c r="D401" s="5"/>
      <c r="E401" s="6" t="str">
        <f>IF(ISBLANK(D401),"",INDEX(ΑΜΚ,MATCH(D401,Data!$F$2:$F$999,0),1))</f>
        <v/>
      </c>
      <c r="F401" t="str">
        <f t="shared" si="7"/>
        <v/>
      </c>
    </row>
    <row r="402" spans="1:6" ht="14.25" customHeight="1" x14ac:dyDescent="0.35">
      <c r="A402" s="45" t="s">
        <v>1126</v>
      </c>
      <c r="B402" s="18"/>
      <c r="C402" s="5"/>
      <c r="D402" s="5"/>
      <c r="E402" s="6" t="str">
        <f>IF(ISBLANK(D402),"",INDEX(ΑΜΚ,MATCH(D402,Data!$F$2:$F$999,0),1))</f>
        <v/>
      </c>
      <c r="F402" t="str">
        <f t="shared" si="7"/>
        <v/>
      </c>
    </row>
    <row r="403" spans="1:6" ht="14.25" customHeight="1" x14ac:dyDescent="0.35">
      <c r="A403" s="45" t="s">
        <v>1126</v>
      </c>
      <c r="B403" s="18"/>
      <c r="C403" s="5"/>
      <c r="D403" s="5"/>
      <c r="E403" s="6" t="str">
        <f>IF(ISBLANK(D403),"",INDEX(ΑΜΚ,MATCH(D403,Data!$F$2:$F$999,0),1))</f>
        <v/>
      </c>
      <c r="F403" t="str">
        <f t="shared" si="7"/>
        <v/>
      </c>
    </row>
    <row r="404" spans="1:6" ht="14.25" customHeight="1" x14ac:dyDescent="0.35">
      <c r="A404" s="45" t="s">
        <v>1126</v>
      </c>
      <c r="B404" s="18"/>
      <c r="C404" s="5"/>
      <c r="D404" s="5"/>
      <c r="E404" s="6" t="str">
        <f>IF(ISBLANK(D404),"",INDEX(ΑΜΚ,MATCH(D404,Data!$F$2:$F$999,0),1))</f>
        <v/>
      </c>
      <c r="F404" t="str">
        <f t="shared" si="7"/>
        <v/>
      </c>
    </row>
    <row r="405" spans="1:6" ht="14.25" customHeight="1" x14ac:dyDescent="0.35">
      <c r="A405" s="45" t="s">
        <v>1126</v>
      </c>
      <c r="B405" s="18"/>
      <c r="C405" s="5"/>
      <c r="D405" s="5"/>
      <c r="E405" s="6" t="str">
        <f>IF(ISBLANK(D405),"",INDEX(ΑΜΚ,MATCH(D405,Data!$F$2:$F$999,0),1))</f>
        <v/>
      </c>
      <c r="F405" t="str">
        <f t="shared" si="7"/>
        <v/>
      </c>
    </row>
    <row r="406" spans="1:6" ht="14.25" customHeight="1" x14ac:dyDescent="0.35">
      <c r="A406" s="45" t="s">
        <v>1126</v>
      </c>
      <c r="B406" s="18"/>
      <c r="C406" s="5"/>
      <c r="D406" s="5"/>
      <c r="E406" s="6" t="str">
        <f>IF(ISBLANK(D406),"",INDEX(ΑΜΚ,MATCH(D406,Data!$F$2:$F$999,0),1))</f>
        <v/>
      </c>
      <c r="F406" t="str">
        <f t="shared" si="7"/>
        <v/>
      </c>
    </row>
    <row r="407" spans="1:6" ht="14.25" customHeight="1" x14ac:dyDescent="0.35">
      <c r="A407" s="45" t="s">
        <v>1126</v>
      </c>
      <c r="B407" s="18"/>
      <c r="C407" s="5"/>
      <c r="D407" s="5"/>
      <c r="E407" s="6" t="str">
        <f>IF(ISBLANK(D407),"",INDEX(ΑΜΚ,MATCH(D407,Data!$F$2:$F$999,0),1))</f>
        <v/>
      </c>
      <c r="F407" t="str">
        <f t="shared" si="7"/>
        <v/>
      </c>
    </row>
    <row r="408" spans="1:6" ht="14.25" customHeight="1" x14ac:dyDescent="0.35">
      <c r="A408" s="45" t="s">
        <v>1126</v>
      </c>
      <c r="B408" s="18"/>
      <c r="C408" s="5"/>
      <c r="D408" s="5"/>
      <c r="E408" s="6" t="str">
        <f>IF(ISBLANK(D408),"",INDEX(ΑΜΚ,MATCH(D408,Data!$F$2:$F$999,0),1))</f>
        <v/>
      </c>
      <c r="F408" t="str">
        <f t="shared" si="7"/>
        <v/>
      </c>
    </row>
    <row r="409" spans="1:6" ht="14.25" customHeight="1" x14ac:dyDescent="0.35">
      <c r="A409" s="45" t="s">
        <v>1126</v>
      </c>
      <c r="B409" s="18"/>
      <c r="C409" s="5"/>
      <c r="D409" s="5"/>
      <c r="E409" s="6" t="str">
        <f>IF(ISBLANK(D409),"",INDEX(ΑΜΚ,MATCH(D409,Data!$F$2:$F$999,0),1))</f>
        <v/>
      </c>
      <c r="F409" t="str">
        <f t="shared" si="7"/>
        <v/>
      </c>
    </row>
    <row r="410" spans="1:6" ht="14.25" customHeight="1" x14ac:dyDescent="0.35">
      <c r="A410" s="45" t="s">
        <v>1126</v>
      </c>
      <c r="B410" s="18"/>
      <c r="C410" s="5"/>
      <c r="D410" s="5"/>
      <c r="E410" s="6" t="str">
        <f>IF(ISBLANK(D410),"",INDEX(ΑΜΚ,MATCH(D410,Data!$F$2:$F$999,0),1))</f>
        <v/>
      </c>
      <c r="F410" t="str">
        <f t="shared" si="7"/>
        <v/>
      </c>
    </row>
    <row r="411" spans="1:6" ht="14.25" customHeight="1" x14ac:dyDescent="0.35">
      <c r="A411" s="45" t="s">
        <v>1126</v>
      </c>
      <c r="B411" s="18"/>
      <c r="C411" s="5"/>
      <c r="D411" s="5"/>
      <c r="E411" s="6" t="str">
        <f>IF(ISBLANK(D411),"",INDEX(ΑΜΚ,MATCH(D411,Data!$F$2:$F$999,0),1))</f>
        <v/>
      </c>
      <c r="F411" t="str">
        <f t="shared" si="7"/>
        <v/>
      </c>
    </row>
    <row r="412" spans="1:6" ht="14.25" customHeight="1" x14ac:dyDescent="0.35">
      <c r="A412" s="45" t="s">
        <v>1126</v>
      </c>
      <c r="B412" s="18"/>
      <c r="C412" s="5"/>
      <c r="D412" s="5"/>
      <c r="E412" s="6" t="str">
        <f>IF(ISBLANK(D412),"",INDEX(ΑΜΚ,MATCH(D412,Data!$F$2:$F$999,0),1))</f>
        <v/>
      </c>
      <c r="F412" t="str">
        <f t="shared" si="7"/>
        <v/>
      </c>
    </row>
    <row r="413" spans="1:6" ht="14.25" customHeight="1" x14ac:dyDescent="0.35">
      <c r="A413" s="45" t="s">
        <v>1126</v>
      </c>
      <c r="B413" s="18"/>
      <c r="C413" s="5"/>
      <c r="D413" s="5"/>
      <c r="E413" s="6" t="str">
        <f>IF(ISBLANK(D413),"",INDEX(ΑΜΚ,MATCH(D413,Data!$F$2:$F$999,0),1))</f>
        <v/>
      </c>
      <c r="F413" t="str">
        <f t="shared" si="7"/>
        <v/>
      </c>
    </row>
    <row r="414" spans="1:6" ht="14.25" customHeight="1" x14ac:dyDescent="0.35">
      <c r="A414" s="45" t="s">
        <v>1126</v>
      </c>
      <c r="B414" s="18"/>
      <c r="C414" s="5"/>
      <c r="D414" s="5"/>
      <c r="E414" s="6" t="str">
        <f>IF(ISBLANK(D414),"",INDEX(ΑΜΚ,MATCH(D414,Data!$F$2:$F$999,0),1))</f>
        <v/>
      </c>
      <c r="F414" t="str">
        <f t="shared" si="7"/>
        <v/>
      </c>
    </row>
    <row r="415" spans="1:6" ht="14.25" customHeight="1" x14ac:dyDescent="0.35">
      <c r="A415" s="45" t="s">
        <v>1126</v>
      </c>
      <c r="B415" s="18"/>
      <c r="C415" s="5"/>
      <c r="D415" s="5"/>
      <c r="E415" s="6" t="str">
        <f>IF(ISBLANK(D415),"",INDEX(ΑΜΚ,MATCH(D415,Data!$F$2:$F$999,0),1))</f>
        <v/>
      </c>
      <c r="F415" t="str">
        <f t="shared" si="7"/>
        <v/>
      </c>
    </row>
    <row r="416" spans="1:6" ht="14.25" customHeight="1" x14ac:dyDescent="0.35">
      <c r="A416" s="45" t="s">
        <v>1126</v>
      </c>
      <c r="B416" s="18"/>
      <c r="C416" s="5"/>
      <c r="D416" s="5"/>
      <c r="E416" s="6" t="str">
        <f>IF(ISBLANK(D416),"",INDEX(ΑΜΚ,MATCH(D416,Data!$F$2:$F$999,0),1))</f>
        <v/>
      </c>
      <c r="F416" t="str">
        <f t="shared" si="7"/>
        <v/>
      </c>
    </row>
    <row r="417" spans="1:6" ht="14.25" customHeight="1" x14ac:dyDescent="0.35">
      <c r="A417" s="45" t="s">
        <v>1126</v>
      </c>
      <c r="B417" s="18"/>
      <c r="C417" s="5"/>
      <c r="D417" s="5"/>
      <c r="E417" s="6" t="str">
        <f>IF(ISBLANK(D417),"",INDEX(ΑΜΚ,MATCH(D417,Data!$F$2:$F$999,0),1))</f>
        <v/>
      </c>
      <c r="F417" t="str">
        <f t="shared" si="7"/>
        <v/>
      </c>
    </row>
    <row r="418" spans="1:6" ht="14.25" customHeight="1" x14ac:dyDescent="0.35">
      <c r="A418" s="45" t="s">
        <v>1126</v>
      </c>
      <c r="B418" s="18"/>
      <c r="C418" s="5"/>
      <c r="D418" s="5"/>
      <c r="E418" s="6" t="str">
        <f>IF(ISBLANK(D418),"",INDEX(ΑΜΚ,MATCH(D418,Data!$F$2:$F$999,0),1))</f>
        <v/>
      </c>
      <c r="F418" t="str">
        <f t="shared" si="7"/>
        <v/>
      </c>
    </row>
    <row r="419" spans="1:6" ht="14.25" customHeight="1" x14ac:dyDescent="0.35">
      <c r="A419" s="45" t="s">
        <v>1126</v>
      </c>
      <c r="B419" s="18"/>
      <c r="C419" s="5"/>
      <c r="D419" s="5"/>
      <c r="E419" s="6" t="str">
        <f>IF(ISBLANK(D419),"",INDEX(ΑΜΚ,MATCH(D419,Data!$F$2:$F$999,0),1))</f>
        <v/>
      </c>
      <c r="F419" t="str">
        <f t="shared" si="7"/>
        <v/>
      </c>
    </row>
    <row r="420" spans="1:6" ht="14.25" customHeight="1" x14ac:dyDescent="0.35">
      <c r="A420" s="45" t="s">
        <v>1126</v>
      </c>
      <c r="B420" s="18"/>
      <c r="C420" s="5"/>
      <c r="D420" s="5"/>
      <c r="E420" s="6" t="str">
        <f>IF(ISBLANK(D420),"",INDEX(ΑΜΚ,MATCH(D420,Data!$F$2:$F$999,0),1))</f>
        <v/>
      </c>
      <c r="F420" t="str">
        <f t="shared" si="7"/>
        <v/>
      </c>
    </row>
    <row r="421" spans="1:6" ht="14.25" customHeight="1" x14ac:dyDescent="0.35">
      <c r="A421" s="45" t="s">
        <v>1126</v>
      </c>
      <c r="B421" s="18"/>
      <c r="C421" s="5"/>
      <c r="D421" s="5"/>
      <c r="E421" s="6" t="str">
        <f>IF(ISBLANK(D421),"",INDEX(ΑΜΚ,MATCH(D421,Data!$F$2:$F$999,0),1))</f>
        <v/>
      </c>
      <c r="F421" t="str">
        <f t="shared" si="7"/>
        <v/>
      </c>
    </row>
    <row r="422" spans="1:6" ht="14.25" customHeight="1" x14ac:dyDescent="0.35">
      <c r="A422" s="45" t="s">
        <v>1126</v>
      </c>
      <c r="B422" s="18"/>
      <c r="C422" s="5"/>
      <c r="D422" s="5"/>
      <c r="E422" s="6" t="str">
        <f>IF(ISBLANK(D422),"",INDEX(ΑΜΚ,MATCH(D422,Data!$F$2:$F$999,0),1))</f>
        <v/>
      </c>
      <c r="F422" t="str">
        <f t="shared" si="7"/>
        <v/>
      </c>
    </row>
    <row r="423" spans="1:6" ht="14.25" customHeight="1" x14ac:dyDescent="0.35">
      <c r="A423" s="45" t="s">
        <v>1126</v>
      </c>
      <c r="B423" s="18"/>
      <c r="C423" s="5"/>
      <c r="D423" s="5"/>
      <c r="E423" s="6" t="str">
        <f>IF(ISBLANK(D423),"",INDEX(ΑΜΚ,MATCH(D423,Data!$F$2:$F$999,0),1))</f>
        <v/>
      </c>
      <c r="F423" t="str">
        <f t="shared" si="7"/>
        <v/>
      </c>
    </row>
    <row r="424" spans="1:6" ht="14.25" customHeight="1" x14ac:dyDescent="0.35">
      <c r="A424" s="45" t="s">
        <v>1126</v>
      </c>
      <c r="B424" s="18"/>
      <c r="C424" s="5"/>
      <c r="D424" s="5"/>
      <c r="E424" s="6" t="str">
        <f>IF(ISBLANK(D424),"",INDEX(ΑΜΚ,MATCH(D424,Data!$F$2:$F$999,0),1))</f>
        <v/>
      </c>
      <c r="F424" t="str">
        <f t="shared" si="7"/>
        <v/>
      </c>
    </row>
    <row r="425" spans="1:6" ht="14.25" customHeight="1" x14ac:dyDescent="0.35">
      <c r="A425" s="45" t="s">
        <v>1126</v>
      </c>
      <c r="B425" s="18"/>
      <c r="C425" s="5"/>
      <c r="D425" s="5"/>
      <c r="E425" s="6" t="str">
        <f>IF(ISBLANK(D425),"",INDEX(ΑΜΚ,MATCH(D425,Data!$F$2:$F$999,0),1))</f>
        <v/>
      </c>
      <c r="F425" t="str">
        <f t="shared" si="7"/>
        <v/>
      </c>
    </row>
    <row r="426" spans="1:6" ht="14.25" customHeight="1" x14ac:dyDescent="0.35">
      <c r="A426" s="45" t="s">
        <v>1126</v>
      </c>
      <c r="B426" s="18"/>
      <c r="C426" s="5"/>
      <c r="D426" s="5"/>
      <c r="E426" s="6" t="str">
        <f>IF(ISBLANK(D426),"",INDEX(ΑΜΚ,MATCH(D426,Data!$F$2:$F$999,0),1))</f>
        <v/>
      </c>
      <c r="F426" t="str">
        <f t="shared" si="7"/>
        <v/>
      </c>
    </row>
    <row r="427" spans="1:6" ht="14.25" customHeight="1" x14ac:dyDescent="0.35">
      <c r="A427" s="45" t="s">
        <v>1126</v>
      </c>
      <c r="B427" s="18"/>
      <c r="C427" s="5"/>
      <c r="D427" s="5"/>
      <c r="E427" s="6" t="str">
        <f>IF(ISBLANK(D427),"",INDEX(ΑΜΚ,MATCH(D427,Data!$F$2:$F$999,0),1))</f>
        <v/>
      </c>
      <c r="F427" t="str">
        <f t="shared" si="7"/>
        <v/>
      </c>
    </row>
    <row r="428" spans="1:6" ht="14.25" customHeight="1" x14ac:dyDescent="0.35">
      <c r="A428" s="45" t="s">
        <v>1126</v>
      </c>
      <c r="B428" s="18"/>
      <c r="C428" s="5"/>
      <c r="D428" s="5"/>
      <c r="E428" s="6" t="str">
        <f>IF(ISBLANK(D428),"",INDEX(ΑΜΚ,MATCH(D428,Data!$F$2:$F$999,0),1))</f>
        <v/>
      </c>
      <c r="F428" t="str">
        <f t="shared" si="7"/>
        <v/>
      </c>
    </row>
    <row r="429" spans="1:6" ht="14.25" customHeight="1" x14ac:dyDescent="0.35">
      <c r="A429" s="45" t="s">
        <v>1126</v>
      </c>
      <c r="B429" s="18"/>
      <c r="C429" s="5"/>
      <c r="D429" s="5"/>
      <c r="E429" s="6" t="str">
        <f>IF(ISBLANK(D429),"",INDEX(ΑΜΚ,MATCH(D429,Data!$F$2:$F$999,0),1))</f>
        <v/>
      </c>
      <c r="F429" t="str">
        <f t="shared" si="7"/>
        <v/>
      </c>
    </row>
    <row r="430" spans="1:6" ht="14.25" customHeight="1" x14ac:dyDescent="0.35">
      <c r="A430" s="45" t="s">
        <v>1126</v>
      </c>
      <c r="B430" s="18"/>
      <c r="C430" s="5"/>
      <c r="D430" s="5"/>
      <c r="E430" s="6" t="str">
        <f>IF(ISBLANK(D430),"",INDEX(ΑΜΚ,MATCH(D430,Data!$F$2:$F$999,0),1))</f>
        <v/>
      </c>
      <c r="F430" t="str">
        <f t="shared" si="7"/>
        <v/>
      </c>
    </row>
    <row r="431" spans="1:6" ht="14.25" customHeight="1" x14ac:dyDescent="0.35">
      <c r="A431" s="45" t="s">
        <v>1126</v>
      </c>
      <c r="B431" s="18"/>
      <c r="C431" s="5"/>
      <c r="D431" s="5"/>
      <c r="E431" s="6" t="str">
        <f>IF(ISBLANK(D431),"",INDEX(ΑΜΚ,MATCH(D431,Data!$F$2:$F$999,0),1))</f>
        <v/>
      </c>
      <c r="F431" t="str">
        <f t="shared" si="7"/>
        <v/>
      </c>
    </row>
    <row r="432" spans="1:6" ht="14.25" customHeight="1" x14ac:dyDescent="0.35">
      <c r="A432" s="45" t="s">
        <v>1126</v>
      </c>
      <c r="B432" s="18"/>
      <c r="C432" s="5"/>
      <c r="D432" s="5"/>
      <c r="E432" s="6" t="str">
        <f>IF(ISBLANK(D432),"",INDEX(ΑΜΚ,MATCH(D432,Data!$F$2:$F$999,0),1))</f>
        <v/>
      </c>
      <c r="F432" t="str">
        <f t="shared" si="7"/>
        <v/>
      </c>
    </row>
    <row r="433" spans="1:6" ht="14.25" customHeight="1" x14ac:dyDescent="0.35">
      <c r="A433" s="45" t="s">
        <v>1126</v>
      </c>
      <c r="B433" s="18"/>
      <c r="C433" s="5"/>
      <c r="D433" s="5"/>
      <c r="E433" s="6" t="str">
        <f>IF(ISBLANK(D433),"",INDEX(ΑΜΚ,MATCH(D433,Data!$F$2:$F$999,0),1))</f>
        <v/>
      </c>
      <c r="F433" t="str">
        <f t="shared" si="7"/>
        <v/>
      </c>
    </row>
    <row r="434" spans="1:6" ht="14.25" customHeight="1" x14ac:dyDescent="0.35">
      <c r="A434" s="45" t="s">
        <v>1126</v>
      </c>
      <c r="B434" s="18"/>
      <c r="C434" s="5"/>
      <c r="D434" s="5"/>
      <c r="E434" s="6" t="str">
        <f>IF(ISBLANK(D434),"",INDEX(ΑΜΚ,MATCH(D434,Data!$F$2:$F$999,0),1))</f>
        <v/>
      </c>
      <c r="F434" t="str">
        <f t="shared" si="7"/>
        <v/>
      </c>
    </row>
    <row r="435" spans="1:6" ht="14.25" customHeight="1" x14ac:dyDescent="0.35">
      <c r="A435" s="45" t="s">
        <v>1126</v>
      </c>
      <c r="B435" s="18"/>
      <c r="C435" s="5"/>
      <c r="D435" s="5"/>
      <c r="E435" s="6" t="str">
        <f>IF(ISBLANK(D435),"",INDEX(ΑΜΚ,MATCH(D435,Data!$F$2:$F$999,0),1))</f>
        <v/>
      </c>
      <c r="F435" t="str">
        <f t="shared" si="7"/>
        <v/>
      </c>
    </row>
    <row r="436" spans="1:6" ht="14.25" customHeight="1" x14ac:dyDescent="0.35">
      <c r="A436" s="45" t="s">
        <v>1126</v>
      </c>
      <c r="B436" s="18"/>
      <c r="C436" s="5"/>
      <c r="D436" s="5"/>
      <c r="E436" s="6" t="str">
        <f>IF(ISBLANK(D436),"",INDEX(ΑΜΚ,MATCH(D436,Data!$F$2:$F$999,0),1))</f>
        <v/>
      </c>
      <c r="F436" t="str">
        <f t="shared" si="7"/>
        <v/>
      </c>
    </row>
    <row r="437" spans="1:6" ht="14.25" customHeight="1" x14ac:dyDescent="0.35">
      <c r="A437" s="45" t="s">
        <v>1126</v>
      </c>
      <c r="B437" s="18"/>
      <c r="C437" s="5"/>
      <c r="D437" s="5"/>
      <c r="E437" s="6" t="str">
        <f>IF(ISBLANK(D437),"",INDEX(ΑΜΚ,MATCH(D437,Data!$F$2:$F$999,0),1))</f>
        <v/>
      </c>
      <c r="F437" t="str">
        <f t="shared" si="7"/>
        <v/>
      </c>
    </row>
    <row r="438" spans="1:6" ht="14.25" customHeight="1" x14ac:dyDescent="0.35">
      <c r="A438" s="45" t="s">
        <v>1126</v>
      </c>
      <c r="B438" s="18"/>
      <c r="C438" s="5"/>
      <c r="D438" s="5"/>
      <c r="E438" s="6" t="str">
        <f>IF(ISBLANK(D438),"",INDEX(ΑΜΚ,MATCH(D438,Data!$F$2:$F$999,0),1))</f>
        <v/>
      </c>
      <c r="F438" t="str">
        <f t="shared" si="7"/>
        <v/>
      </c>
    </row>
    <row r="439" spans="1:6" ht="14.25" customHeight="1" x14ac:dyDescent="0.35">
      <c r="A439" s="45" t="s">
        <v>1126</v>
      </c>
      <c r="B439" s="18"/>
      <c r="C439" s="5"/>
      <c r="D439" s="5"/>
      <c r="E439" s="6" t="str">
        <f>IF(ISBLANK(D439),"",INDEX(ΑΜΚ,MATCH(D439,Data!$F$2:$F$999,0),1))</f>
        <v/>
      </c>
      <c r="F439" t="str">
        <f t="shared" si="7"/>
        <v/>
      </c>
    </row>
    <row r="440" spans="1:6" ht="14.25" customHeight="1" x14ac:dyDescent="0.35">
      <c r="A440" s="45" t="s">
        <v>1126</v>
      </c>
      <c r="B440" s="18"/>
      <c r="C440" s="5"/>
      <c r="D440" s="5"/>
      <c r="E440" s="6" t="str">
        <f>IF(ISBLANK(D440),"",INDEX(ΑΜΚ,MATCH(D440,Data!$F$2:$F$999,0),1))</f>
        <v/>
      </c>
      <c r="F440" t="str">
        <f t="shared" si="7"/>
        <v/>
      </c>
    </row>
    <row r="441" spans="1:6" ht="14.25" customHeight="1" x14ac:dyDescent="0.35">
      <c r="A441" s="45" t="s">
        <v>1126</v>
      </c>
      <c r="B441" s="18"/>
      <c r="C441" s="5"/>
      <c r="D441" s="5"/>
      <c r="E441" s="6" t="str">
        <f>IF(ISBLANK(D441),"",INDEX(ΑΜΚ,MATCH(D441,Data!$F$2:$F$999,0),1))</f>
        <v/>
      </c>
      <c r="F441" t="str">
        <f t="shared" si="7"/>
        <v/>
      </c>
    </row>
    <row r="442" spans="1:6" ht="14.25" customHeight="1" x14ac:dyDescent="0.35">
      <c r="A442" s="45" t="s">
        <v>1126</v>
      </c>
      <c r="B442" s="18"/>
      <c r="C442" s="5"/>
      <c r="D442" s="5"/>
      <c r="E442" s="6" t="str">
        <f>IF(ISBLANK(D442),"",INDEX(ΑΜΚ,MATCH(D442,Data!$F$2:$F$999,0),1))</f>
        <v/>
      </c>
      <c r="F442" t="str">
        <f t="shared" si="7"/>
        <v/>
      </c>
    </row>
    <row r="443" spans="1:6" ht="14.25" customHeight="1" x14ac:dyDescent="0.35">
      <c r="A443" s="45" t="s">
        <v>1126</v>
      </c>
      <c r="B443" s="18"/>
      <c r="C443" s="5"/>
      <c r="D443" s="5"/>
      <c r="E443" s="6" t="str">
        <f>IF(ISBLANK(D443),"",INDEX(ΑΜΚ,MATCH(D443,Data!$F$2:$F$999,0),1))</f>
        <v/>
      </c>
      <c r="F443" t="str">
        <f t="shared" si="7"/>
        <v/>
      </c>
    </row>
    <row r="444" spans="1:6" ht="14.25" customHeight="1" x14ac:dyDescent="0.35">
      <c r="A444" s="45" t="s">
        <v>1126</v>
      </c>
      <c r="B444" s="18"/>
      <c r="C444" s="5"/>
      <c r="D444" s="5"/>
      <c r="E444" s="6" t="str">
        <f>IF(ISBLANK(D444),"",INDEX(ΑΜΚ,MATCH(D444,Data!$F$2:$F$999,0),1))</f>
        <v/>
      </c>
      <c r="F444" t="str">
        <f t="shared" si="7"/>
        <v/>
      </c>
    </row>
    <row r="445" spans="1:6" ht="14.25" customHeight="1" x14ac:dyDescent="0.35">
      <c r="A445" s="45" t="s">
        <v>1126</v>
      </c>
      <c r="B445" s="18"/>
      <c r="C445" s="5"/>
      <c r="D445" s="5"/>
      <c r="E445" s="6" t="str">
        <f>IF(ISBLANK(D445),"",INDEX(ΑΜΚ,MATCH(D445,Data!$F$2:$F$999,0),1))</f>
        <v/>
      </c>
      <c r="F445" t="str">
        <f t="shared" si="7"/>
        <v/>
      </c>
    </row>
    <row r="446" spans="1:6" ht="14.25" customHeight="1" x14ac:dyDescent="0.35">
      <c r="A446" s="45" t="s">
        <v>1126</v>
      </c>
      <c r="B446" s="18"/>
      <c r="C446" s="5"/>
      <c r="D446" s="5"/>
      <c r="E446" s="6" t="str">
        <f>IF(ISBLANK(D446),"",INDEX(ΑΜΚ,MATCH(D446,Data!$F$2:$F$999,0),1))</f>
        <v/>
      </c>
      <c r="F446" t="str">
        <f t="shared" si="7"/>
        <v/>
      </c>
    </row>
    <row r="447" spans="1:6" ht="14.25" customHeight="1" x14ac:dyDescent="0.35">
      <c r="A447" s="45" t="s">
        <v>1126</v>
      </c>
      <c r="B447" s="18"/>
      <c r="C447" s="5"/>
      <c r="D447" s="5"/>
      <c r="E447" s="6" t="str">
        <f>IF(ISBLANK(D447),"",INDEX(ΑΜΚ,MATCH(D447,Data!$F$2:$F$999,0),1))</f>
        <v/>
      </c>
      <c r="F447" t="str">
        <f t="shared" si="7"/>
        <v/>
      </c>
    </row>
    <row r="448" spans="1:6" ht="14.25" customHeight="1" x14ac:dyDescent="0.35">
      <c r="A448" s="45" t="s">
        <v>1126</v>
      </c>
      <c r="B448" s="18"/>
      <c r="C448" s="5"/>
      <c r="D448" s="5"/>
      <c r="E448" s="6" t="str">
        <f>IF(ISBLANK(D448),"",INDEX(ΑΜΚ,MATCH(D448,Data!$F$2:$F$999,0),1))</f>
        <v/>
      </c>
      <c r="F448" t="str">
        <f t="shared" si="7"/>
        <v/>
      </c>
    </row>
    <row r="449" spans="1:6" ht="14.25" customHeight="1" x14ac:dyDescent="0.35">
      <c r="A449" s="45" t="s">
        <v>1126</v>
      </c>
      <c r="B449" s="18"/>
      <c r="C449" s="5"/>
      <c r="D449" s="5"/>
      <c r="E449" s="6" t="str">
        <f>IF(ISBLANK(D449),"",INDEX(ΑΜΚ,MATCH(D449,Data!$F$2:$F$999,0),1))</f>
        <v/>
      </c>
      <c r="F449" t="str">
        <f t="shared" si="7"/>
        <v/>
      </c>
    </row>
    <row r="450" spans="1:6" ht="14.25" customHeight="1" x14ac:dyDescent="0.35">
      <c r="A450" s="45" t="s">
        <v>1126</v>
      </c>
      <c r="B450" s="18"/>
      <c r="C450" s="5"/>
      <c r="D450" s="5"/>
      <c r="E450" s="6" t="str">
        <f>IF(ISBLANK(D450),"",INDEX(ΑΜΚ,MATCH(D450,Data!$F$2:$F$999,0),1))</f>
        <v/>
      </c>
      <c r="F450" t="str">
        <f t="shared" si="7"/>
        <v/>
      </c>
    </row>
    <row r="451" spans="1:6" ht="14.25" customHeight="1" x14ac:dyDescent="0.35">
      <c r="A451" s="45" t="s">
        <v>1126</v>
      </c>
      <c r="B451" s="18"/>
      <c r="C451" s="5"/>
      <c r="D451" s="5"/>
      <c r="E451" s="6" t="str">
        <f>IF(ISBLANK(D451),"",INDEX(ΑΜΚ,MATCH(D451,Data!$F$2:$F$999,0),1))</f>
        <v/>
      </c>
      <c r="F451" t="str">
        <f t="shared" ref="F451:F514" si="8">IF(ISBLANK(C451),"",INDEX(ΚΩΔ_ΜΑΘΗΜ_ΑΝΕΛΚ_Α1,MATCH(C451,ΜΑΘΗΜ_ΑΝΕΛΚ_Α1,0)))</f>
        <v/>
      </c>
    </row>
    <row r="452" spans="1:6" ht="14.25" customHeight="1" x14ac:dyDescent="0.35">
      <c r="A452" s="45" t="s">
        <v>1126</v>
      </c>
      <c r="B452" s="18"/>
      <c r="C452" s="5"/>
      <c r="D452" s="5"/>
      <c r="E452" s="6" t="str">
        <f>IF(ISBLANK(D452),"",INDEX(ΑΜΚ,MATCH(D452,Data!$F$2:$F$999,0),1))</f>
        <v/>
      </c>
      <c r="F452" t="str">
        <f t="shared" si="8"/>
        <v/>
      </c>
    </row>
    <row r="453" spans="1:6" ht="14.25" customHeight="1" x14ac:dyDescent="0.35">
      <c r="A453" s="45" t="s">
        <v>1126</v>
      </c>
      <c r="B453" s="18"/>
      <c r="C453" s="5"/>
      <c r="D453" s="5"/>
      <c r="E453" s="6" t="str">
        <f>IF(ISBLANK(D453),"",INDEX(ΑΜΚ,MATCH(D453,Data!$F$2:$F$999,0),1))</f>
        <v/>
      </c>
      <c r="F453" t="str">
        <f t="shared" si="8"/>
        <v/>
      </c>
    </row>
    <row r="454" spans="1:6" ht="14.25" customHeight="1" x14ac:dyDescent="0.35">
      <c r="A454" s="45" t="s">
        <v>1126</v>
      </c>
      <c r="B454" s="18"/>
      <c r="C454" s="5"/>
      <c r="D454" s="5"/>
      <c r="E454" s="6" t="str">
        <f>IF(ISBLANK(D454),"",INDEX(ΑΜΚ,MATCH(D454,Data!$F$2:$F$999,0),1))</f>
        <v/>
      </c>
      <c r="F454" t="str">
        <f t="shared" si="8"/>
        <v/>
      </c>
    </row>
    <row r="455" spans="1:6" ht="14.25" customHeight="1" x14ac:dyDescent="0.35">
      <c r="A455" s="45" t="s">
        <v>1126</v>
      </c>
      <c r="B455" s="18"/>
      <c r="C455" s="5"/>
      <c r="D455" s="5"/>
      <c r="E455" s="6" t="str">
        <f>IF(ISBLANK(D455),"",INDEX(ΑΜΚ,MATCH(D455,Data!$F$2:$F$999,0),1))</f>
        <v/>
      </c>
      <c r="F455" t="str">
        <f t="shared" si="8"/>
        <v/>
      </c>
    </row>
    <row r="456" spans="1:6" ht="14.25" customHeight="1" x14ac:dyDescent="0.35">
      <c r="A456" s="45" t="s">
        <v>1126</v>
      </c>
      <c r="B456" s="18"/>
      <c r="C456" s="5"/>
      <c r="D456" s="5"/>
      <c r="E456" s="6" t="str">
        <f>IF(ISBLANK(D456),"",INDEX(ΑΜΚ,MATCH(D456,Data!$F$2:$F$999,0),1))</f>
        <v/>
      </c>
      <c r="F456" t="str">
        <f t="shared" si="8"/>
        <v/>
      </c>
    </row>
    <row r="457" spans="1:6" ht="14.25" customHeight="1" x14ac:dyDescent="0.35">
      <c r="A457" s="45" t="s">
        <v>1126</v>
      </c>
      <c r="B457" s="18"/>
      <c r="C457" s="5"/>
      <c r="D457" s="5"/>
      <c r="E457" s="6" t="str">
        <f>IF(ISBLANK(D457),"",INDEX(ΑΜΚ,MATCH(D457,Data!$F$2:$F$999,0),1))</f>
        <v/>
      </c>
      <c r="F457" t="str">
        <f t="shared" si="8"/>
        <v/>
      </c>
    </row>
    <row r="458" spans="1:6" ht="14.25" customHeight="1" x14ac:dyDescent="0.35">
      <c r="A458" s="45" t="s">
        <v>1126</v>
      </c>
      <c r="B458" s="18"/>
      <c r="C458" s="5"/>
      <c r="D458" s="5"/>
      <c r="E458" s="6" t="str">
        <f>IF(ISBLANK(D458),"",INDEX(ΑΜΚ,MATCH(D458,Data!$F$2:$F$999,0),1))</f>
        <v/>
      </c>
      <c r="F458" t="str">
        <f t="shared" si="8"/>
        <v/>
      </c>
    </row>
    <row r="459" spans="1:6" ht="14.25" customHeight="1" x14ac:dyDescent="0.35">
      <c r="A459" s="45" t="s">
        <v>1126</v>
      </c>
      <c r="B459" s="18"/>
      <c r="C459" s="5"/>
      <c r="D459" s="5"/>
      <c r="E459" s="6" t="str">
        <f>IF(ISBLANK(D459),"",INDEX(ΑΜΚ,MATCH(D459,Data!$F$2:$F$999,0),1))</f>
        <v/>
      </c>
      <c r="F459" t="str">
        <f t="shared" si="8"/>
        <v/>
      </c>
    </row>
    <row r="460" spans="1:6" ht="14.25" customHeight="1" x14ac:dyDescent="0.35">
      <c r="A460" s="45" t="s">
        <v>1126</v>
      </c>
      <c r="B460" s="18"/>
      <c r="C460" s="5"/>
      <c r="D460" s="5"/>
      <c r="E460" s="6" t="str">
        <f>IF(ISBLANK(D460),"",INDEX(ΑΜΚ,MATCH(D460,Data!$F$2:$F$999,0),1))</f>
        <v/>
      </c>
      <c r="F460" t="str">
        <f t="shared" si="8"/>
        <v/>
      </c>
    </row>
    <row r="461" spans="1:6" ht="14.25" customHeight="1" x14ac:dyDescent="0.35">
      <c r="A461" s="45" t="s">
        <v>1126</v>
      </c>
      <c r="B461" s="18"/>
      <c r="C461" s="5"/>
      <c r="D461" s="5"/>
      <c r="E461" s="6" t="str">
        <f>IF(ISBLANK(D461),"",INDEX(ΑΜΚ,MATCH(D461,Data!$F$2:$F$999,0),1))</f>
        <v/>
      </c>
      <c r="F461" t="str">
        <f t="shared" si="8"/>
        <v/>
      </c>
    </row>
    <row r="462" spans="1:6" ht="14.25" customHeight="1" x14ac:dyDescent="0.35">
      <c r="A462" s="45" t="s">
        <v>1126</v>
      </c>
      <c r="B462" s="18"/>
      <c r="C462" s="5"/>
      <c r="D462" s="5"/>
      <c r="E462" s="6" t="str">
        <f>IF(ISBLANK(D462),"",INDEX(ΑΜΚ,MATCH(D462,Data!$F$2:$F$999,0),1))</f>
        <v/>
      </c>
      <c r="F462" t="str">
        <f t="shared" si="8"/>
        <v/>
      </c>
    </row>
    <row r="463" spans="1:6" ht="14.25" customHeight="1" x14ac:dyDescent="0.35">
      <c r="A463" s="45" t="s">
        <v>1126</v>
      </c>
      <c r="B463" s="18"/>
      <c r="C463" s="5"/>
      <c r="D463" s="5"/>
      <c r="E463" s="6" t="str">
        <f>IF(ISBLANK(D463),"",INDEX(ΑΜΚ,MATCH(D463,Data!$F$2:$F$999,0),1))</f>
        <v/>
      </c>
      <c r="F463" t="str">
        <f t="shared" si="8"/>
        <v/>
      </c>
    </row>
    <row r="464" spans="1:6" ht="14.25" customHeight="1" x14ac:dyDescent="0.35">
      <c r="A464" s="45" t="s">
        <v>1126</v>
      </c>
      <c r="B464" s="18"/>
      <c r="C464" s="5"/>
      <c r="D464" s="5"/>
      <c r="E464" s="6" t="str">
        <f>IF(ISBLANK(D464),"",INDEX(ΑΜΚ,MATCH(D464,Data!$F$2:$F$999,0),1))</f>
        <v/>
      </c>
      <c r="F464" t="str">
        <f t="shared" si="8"/>
        <v/>
      </c>
    </row>
    <row r="465" spans="1:6" ht="14.25" customHeight="1" x14ac:dyDescent="0.35">
      <c r="A465" s="45" t="s">
        <v>1126</v>
      </c>
      <c r="B465" s="18"/>
      <c r="C465" s="5"/>
      <c r="D465" s="5"/>
      <c r="E465" s="6" t="str">
        <f>IF(ISBLANK(D465),"",INDEX(ΑΜΚ,MATCH(D465,Data!$F$2:$F$999,0),1))</f>
        <v/>
      </c>
      <c r="F465" t="str">
        <f t="shared" si="8"/>
        <v/>
      </c>
    </row>
    <row r="466" spans="1:6" ht="14.25" customHeight="1" x14ac:dyDescent="0.35">
      <c r="A466" s="45" t="s">
        <v>1126</v>
      </c>
      <c r="B466" s="18"/>
      <c r="C466" s="5"/>
      <c r="D466" s="5"/>
      <c r="E466" s="6" t="str">
        <f>IF(ISBLANK(D466),"",INDEX(ΑΜΚ,MATCH(D466,Data!$F$2:$F$999,0),1))</f>
        <v/>
      </c>
      <c r="F466" t="str">
        <f t="shared" si="8"/>
        <v/>
      </c>
    </row>
    <row r="467" spans="1:6" ht="14.25" customHeight="1" x14ac:dyDescent="0.35">
      <c r="A467" s="45" t="s">
        <v>1126</v>
      </c>
      <c r="B467" s="18"/>
      <c r="C467" s="5"/>
      <c r="D467" s="5"/>
      <c r="E467" s="6" t="str">
        <f>IF(ISBLANK(D467),"",INDEX(ΑΜΚ,MATCH(D467,Data!$F$2:$F$999,0),1))</f>
        <v/>
      </c>
      <c r="F467" t="str">
        <f t="shared" si="8"/>
        <v/>
      </c>
    </row>
    <row r="468" spans="1:6" ht="14.25" customHeight="1" x14ac:dyDescent="0.35">
      <c r="A468" s="45" t="s">
        <v>1126</v>
      </c>
      <c r="B468" s="18"/>
      <c r="C468" s="5"/>
      <c r="D468" s="5"/>
      <c r="E468" s="6" t="str">
        <f>IF(ISBLANK(D468),"",INDEX(ΑΜΚ,MATCH(D468,Data!$F$2:$F$999,0),1))</f>
        <v/>
      </c>
      <c r="F468" t="str">
        <f t="shared" si="8"/>
        <v/>
      </c>
    </row>
    <row r="469" spans="1:6" ht="14.25" customHeight="1" x14ac:dyDescent="0.35">
      <c r="A469" s="45" t="s">
        <v>1126</v>
      </c>
      <c r="B469" s="18"/>
      <c r="C469" s="5"/>
      <c r="D469" s="5"/>
      <c r="E469" s="6" t="str">
        <f>IF(ISBLANK(D469),"",INDEX(ΑΜΚ,MATCH(D469,Data!$F$2:$F$999,0),1))</f>
        <v/>
      </c>
      <c r="F469" t="str">
        <f t="shared" si="8"/>
        <v/>
      </c>
    </row>
    <row r="470" spans="1:6" ht="14.25" customHeight="1" x14ac:dyDescent="0.35">
      <c r="A470" s="45" t="s">
        <v>1126</v>
      </c>
      <c r="B470" s="18"/>
      <c r="C470" s="5"/>
      <c r="D470" s="5"/>
      <c r="E470" s="6" t="str">
        <f>IF(ISBLANK(D470),"",INDEX(ΑΜΚ,MATCH(D470,Data!$F$2:$F$999,0),1))</f>
        <v/>
      </c>
      <c r="F470" t="str">
        <f t="shared" si="8"/>
        <v/>
      </c>
    </row>
    <row r="471" spans="1:6" ht="14.25" customHeight="1" x14ac:dyDescent="0.35">
      <c r="A471" s="45" t="s">
        <v>1126</v>
      </c>
      <c r="B471" s="18"/>
      <c r="C471" s="5"/>
      <c r="D471" s="5"/>
      <c r="E471" s="6" t="str">
        <f>IF(ISBLANK(D471),"",INDEX(ΑΜΚ,MATCH(D471,Data!$F$2:$F$999,0),1))</f>
        <v/>
      </c>
      <c r="F471" t="str">
        <f t="shared" si="8"/>
        <v/>
      </c>
    </row>
    <row r="472" spans="1:6" ht="14.25" customHeight="1" x14ac:dyDescent="0.35">
      <c r="A472" s="45" t="s">
        <v>1126</v>
      </c>
      <c r="B472" s="18"/>
      <c r="C472" s="5"/>
      <c r="D472" s="5"/>
      <c r="E472" s="6" t="str">
        <f>IF(ISBLANK(D472),"",INDEX(ΑΜΚ,MATCH(D472,Data!$F$2:$F$999,0),1))</f>
        <v/>
      </c>
      <c r="F472" t="str">
        <f t="shared" si="8"/>
        <v/>
      </c>
    </row>
    <row r="473" spans="1:6" ht="14.25" customHeight="1" x14ac:dyDescent="0.35">
      <c r="A473" s="45" t="s">
        <v>1126</v>
      </c>
      <c r="B473" s="18"/>
      <c r="C473" s="5"/>
      <c r="D473" s="5"/>
      <c r="E473" s="6" t="str">
        <f>IF(ISBLANK(D473),"",INDEX(ΑΜΚ,MATCH(D473,Data!$F$2:$F$999,0),1))</f>
        <v/>
      </c>
      <c r="F473" t="str">
        <f t="shared" si="8"/>
        <v/>
      </c>
    </row>
    <row r="474" spans="1:6" ht="14.25" customHeight="1" x14ac:dyDescent="0.35">
      <c r="A474" s="45" t="s">
        <v>1126</v>
      </c>
      <c r="B474" s="18"/>
      <c r="C474" s="5"/>
      <c r="D474" s="5"/>
      <c r="E474" s="6" t="str">
        <f>IF(ISBLANK(D474),"",INDEX(ΑΜΚ,MATCH(D474,Data!$F$2:$F$999,0),1))</f>
        <v/>
      </c>
      <c r="F474" t="str">
        <f t="shared" si="8"/>
        <v/>
      </c>
    </row>
    <row r="475" spans="1:6" ht="14.25" customHeight="1" x14ac:dyDescent="0.35">
      <c r="A475" s="45" t="s">
        <v>1126</v>
      </c>
      <c r="B475" s="18"/>
      <c r="C475" s="5"/>
      <c r="D475" s="5"/>
      <c r="E475" s="6" t="str">
        <f>IF(ISBLANK(D475),"",INDEX(ΑΜΚ,MATCH(D475,Data!$F$2:$F$999,0),1))</f>
        <v/>
      </c>
      <c r="F475" t="str">
        <f t="shared" si="8"/>
        <v/>
      </c>
    </row>
    <row r="476" spans="1:6" ht="14.25" customHeight="1" x14ac:dyDescent="0.35">
      <c r="A476" s="45" t="s">
        <v>1126</v>
      </c>
      <c r="B476" s="18"/>
      <c r="C476" s="5"/>
      <c r="D476" s="5"/>
      <c r="E476" s="6" t="str">
        <f>IF(ISBLANK(D476),"",INDEX(ΑΜΚ,MATCH(D476,Data!$F$2:$F$999,0),1))</f>
        <v/>
      </c>
      <c r="F476" t="str">
        <f t="shared" si="8"/>
        <v/>
      </c>
    </row>
    <row r="477" spans="1:6" ht="14.25" customHeight="1" x14ac:dyDescent="0.35">
      <c r="A477" s="45" t="s">
        <v>1126</v>
      </c>
      <c r="B477" s="18"/>
      <c r="C477" s="5"/>
      <c r="D477" s="5"/>
      <c r="E477" s="6" t="str">
        <f>IF(ISBLANK(D477),"",INDEX(ΑΜΚ,MATCH(D477,Data!$F$2:$F$999,0),1))</f>
        <v/>
      </c>
      <c r="F477" t="str">
        <f t="shared" si="8"/>
        <v/>
      </c>
    </row>
    <row r="478" spans="1:6" ht="14.25" customHeight="1" x14ac:dyDescent="0.35">
      <c r="A478" s="45" t="s">
        <v>1126</v>
      </c>
      <c r="B478" s="18"/>
      <c r="C478" s="5"/>
      <c r="D478" s="5"/>
      <c r="E478" s="6" t="str">
        <f>IF(ISBLANK(D478),"",INDEX(ΑΜΚ,MATCH(D478,Data!$F$2:$F$999,0),1))</f>
        <v/>
      </c>
      <c r="F478" t="str">
        <f t="shared" si="8"/>
        <v/>
      </c>
    </row>
    <row r="479" spans="1:6" ht="14.25" customHeight="1" x14ac:dyDescent="0.35">
      <c r="A479" s="45" t="s">
        <v>1126</v>
      </c>
      <c r="B479" s="18"/>
      <c r="C479" s="5"/>
      <c r="D479" s="5"/>
      <c r="E479" s="6" t="str">
        <f>IF(ISBLANK(D479),"",INDEX(ΑΜΚ,MATCH(D479,Data!$F$2:$F$999,0),1))</f>
        <v/>
      </c>
      <c r="F479" t="str">
        <f t="shared" si="8"/>
        <v/>
      </c>
    </row>
    <row r="480" spans="1:6" ht="14.25" customHeight="1" x14ac:dyDescent="0.35">
      <c r="A480" s="45" t="s">
        <v>1126</v>
      </c>
      <c r="B480" s="18"/>
      <c r="C480" s="5"/>
      <c r="D480" s="5"/>
      <c r="E480" s="6" t="str">
        <f>IF(ISBLANK(D480),"",INDEX(ΑΜΚ,MATCH(D480,Data!$F$2:$F$999,0),1))</f>
        <v/>
      </c>
      <c r="F480" t="str">
        <f t="shared" si="8"/>
        <v/>
      </c>
    </row>
    <row r="481" spans="1:6" ht="14.25" customHeight="1" x14ac:dyDescent="0.35">
      <c r="A481" s="45" t="s">
        <v>1126</v>
      </c>
      <c r="B481" s="18"/>
      <c r="C481" s="5"/>
      <c r="D481" s="5"/>
      <c r="E481" s="6" t="str">
        <f>IF(ISBLANK(D481),"",INDEX(ΑΜΚ,MATCH(D481,Data!$F$2:$F$999,0),1))</f>
        <v/>
      </c>
      <c r="F481" t="str">
        <f t="shared" si="8"/>
        <v/>
      </c>
    </row>
    <row r="482" spans="1:6" ht="14.25" customHeight="1" x14ac:dyDescent="0.35">
      <c r="A482" s="45" t="s">
        <v>1126</v>
      </c>
      <c r="B482" s="18"/>
      <c r="C482" s="5"/>
      <c r="D482" s="5"/>
      <c r="E482" s="6" t="str">
        <f>IF(ISBLANK(D482),"",INDEX(ΑΜΚ,MATCH(D482,Data!$F$2:$F$999,0),1))</f>
        <v/>
      </c>
      <c r="F482" t="str">
        <f t="shared" si="8"/>
        <v/>
      </c>
    </row>
    <row r="483" spans="1:6" ht="14.25" customHeight="1" x14ac:dyDescent="0.35">
      <c r="A483" s="45" t="s">
        <v>1126</v>
      </c>
      <c r="B483" s="18"/>
      <c r="C483" s="5"/>
      <c r="D483" s="5"/>
      <c r="E483" s="6" t="str">
        <f>IF(ISBLANK(D483),"",INDEX(ΑΜΚ,MATCH(D483,Data!$F$2:$F$999,0),1))</f>
        <v/>
      </c>
      <c r="F483" t="str">
        <f t="shared" si="8"/>
        <v/>
      </c>
    </row>
    <row r="484" spans="1:6" ht="14.25" customHeight="1" x14ac:dyDescent="0.35">
      <c r="A484" s="45" t="s">
        <v>1126</v>
      </c>
      <c r="B484" s="18"/>
      <c r="C484" s="5"/>
      <c r="D484" s="5"/>
      <c r="E484" s="6" t="str">
        <f>IF(ISBLANK(D484),"",INDEX(ΑΜΚ,MATCH(D484,Data!$F$2:$F$999,0),1))</f>
        <v/>
      </c>
      <c r="F484" t="str">
        <f t="shared" si="8"/>
        <v/>
      </c>
    </row>
    <row r="485" spans="1:6" ht="14.25" customHeight="1" x14ac:dyDescent="0.35">
      <c r="A485" s="45" t="s">
        <v>1126</v>
      </c>
      <c r="B485" s="18"/>
      <c r="C485" s="5"/>
      <c r="D485" s="5"/>
      <c r="E485" s="6" t="str">
        <f>IF(ISBLANK(D485),"",INDEX(ΑΜΚ,MATCH(D485,Data!$F$2:$F$999,0),1))</f>
        <v/>
      </c>
      <c r="F485" t="str">
        <f t="shared" si="8"/>
        <v/>
      </c>
    </row>
    <row r="486" spans="1:6" ht="14.25" customHeight="1" x14ac:dyDescent="0.35">
      <c r="A486" s="45" t="s">
        <v>1126</v>
      </c>
      <c r="B486" s="18"/>
      <c r="C486" s="5"/>
      <c r="D486" s="5"/>
      <c r="E486" s="6" t="str">
        <f>IF(ISBLANK(D486),"",INDEX(ΑΜΚ,MATCH(D486,Data!$F$2:$F$999,0),1))</f>
        <v/>
      </c>
      <c r="F486" t="str">
        <f t="shared" si="8"/>
        <v/>
      </c>
    </row>
    <row r="487" spans="1:6" ht="14.25" customHeight="1" x14ac:dyDescent="0.35">
      <c r="A487" s="45" t="s">
        <v>1126</v>
      </c>
      <c r="B487" s="18"/>
      <c r="C487" s="5"/>
      <c r="D487" s="5"/>
      <c r="E487" s="6" t="str">
        <f>IF(ISBLANK(D487),"",INDEX(ΑΜΚ,MATCH(D487,Data!$F$2:$F$999,0),1))</f>
        <v/>
      </c>
      <c r="F487" t="str">
        <f t="shared" si="8"/>
        <v/>
      </c>
    </row>
    <row r="488" spans="1:6" ht="14.25" customHeight="1" x14ac:dyDescent="0.35">
      <c r="A488" s="45" t="s">
        <v>1126</v>
      </c>
      <c r="B488" s="18"/>
      <c r="C488" s="5"/>
      <c r="D488" s="5"/>
      <c r="E488" s="6" t="str">
        <f>IF(ISBLANK(D488),"",INDEX(ΑΜΚ,MATCH(D488,Data!$F$2:$F$999,0),1))</f>
        <v/>
      </c>
      <c r="F488" t="str">
        <f t="shared" si="8"/>
        <v/>
      </c>
    </row>
    <row r="489" spans="1:6" ht="14.25" customHeight="1" x14ac:dyDescent="0.35">
      <c r="A489" s="45" t="s">
        <v>1126</v>
      </c>
      <c r="B489" s="18"/>
      <c r="C489" s="5"/>
      <c r="D489" s="5"/>
      <c r="E489" s="6" t="str">
        <f>IF(ISBLANK(D489),"",INDEX(ΑΜΚ,MATCH(D489,Data!$F$2:$F$999,0),1))</f>
        <v/>
      </c>
      <c r="F489" t="str">
        <f t="shared" si="8"/>
        <v/>
      </c>
    </row>
    <row r="490" spans="1:6" ht="14.25" customHeight="1" x14ac:dyDescent="0.35">
      <c r="A490" s="45" t="s">
        <v>1126</v>
      </c>
      <c r="B490" s="18"/>
      <c r="C490" s="5"/>
      <c r="D490" s="5"/>
      <c r="E490" s="6" t="str">
        <f>IF(ISBLANK(D490),"",INDEX(ΑΜΚ,MATCH(D490,Data!$F$2:$F$999,0),1))</f>
        <v/>
      </c>
      <c r="F490" t="str">
        <f t="shared" si="8"/>
        <v/>
      </c>
    </row>
    <row r="491" spans="1:6" ht="14.25" customHeight="1" x14ac:dyDescent="0.35">
      <c r="A491" s="45" t="s">
        <v>1126</v>
      </c>
      <c r="B491" s="18"/>
      <c r="C491" s="5"/>
      <c r="D491" s="5"/>
      <c r="E491" s="6" t="str">
        <f>IF(ISBLANK(D491),"",INDEX(ΑΜΚ,MATCH(D491,Data!$F$2:$F$999,0),1))</f>
        <v/>
      </c>
      <c r="F491" t="str">
        <f t="shared" si="8"/>
        <v/>
      </c>
    </row>
    <row r="492" spans="1:6" ht="14.25" customHeight="1" x14ac:dyDescent="0.35">
      <c r="A492" s="45" t="s">
        <v>1126</v>
      </c>
      <c r="B492" s="18"/>
      <c r="C492" s="5"/>
      <c r="D492" s="5"/>
      <c r="E492" s="6" t="str">
        <f>IF(ISBLANK(D492),"",INDEX(ΑΜΚ,MATCH(D492,Data!$F$2:$F$999,0),1))</f>
        <v/>
      </c>
      <c r="F492" t="str">
        <f t="shared" si="8"/>
        <v/>
      </c>
    </row>
    <row r="493" spans="1:6" ht="14.25" customHeight="1" x14ac:dyDescent="0.35">
      <c r="A493" s="45" t="s">
        <v>1126</v>
      </c>
      <c r="B493" s="18"/>
      <c r="C493" s="5"/>
      <c r="D493" s="5"/>
      <c r="E493" s="6" t="str">
        <f>IF(ISBLANK(D493),"",INDEX(ΑΜΚ,MATCH(D493,Data!$F$2:$F$999,0),1))</f>
        <v/>
      </c>
      <c r="F493" t="str">
        <f t="shared" si="8"/>
        <v/>
      </c>
    </row>
    <row r="494" spans="1:6" ht="14.25" customHeight="1" x14ac:dyDescent="0.35">
      <c r="A494" s="45" t="s">
        <v>1126</v>
      </c>
      <c r="B494" s="18"/>
      <c r="C494" s="5"/>
      <c r="D494" s="5"/>
      <c r="E494" s="6" t="str">
        <f>IF(ISBLANK(D494),"",INDEX(ΑΜΚ,MATCH(D494,Data!$F$2:$F$999,0),1))</f>
        <v/>
      </c>
      <c r="F494" t="str">
        <f t="shared" si="8"/>
        <v/>
      </c>
    </row>
    <row r="495" spans="1:6" ht="14.25" customHeight="1" x14ac:dyDescent="0.35">
      <c r="A495" s="45" t="s">
        <v>1126</v>
      </c>
      <c r="B495" s="18"/>
      <c r="C495" s="5"/>
      <c r="D495" s="5"/>
      <c r="E495" s="6" t="str">
        <f>IF(ISBLANK(D495),"",INDEX(ΑΜΚ,MATCH(D495,Data!$F$2:$F$999,0),1))</f>
        <v/>
      </c>
      <c r="F495" t="str">
        <f t="shared" si="8"/>
        <v/>
      </c>
    </row>
    <row r="496" spans="1:6" ht="14.25" customHeight="1" x14ac:dyDescent="0.35">
      <c r="A496" s="45" t="s">
        <v>1126</v>
      </c>
      <c r="B496" s="18"/>
      <c r="C496" s="5"/>
      <c r="D496" s="5"/>
      <c r="E496" s="6" t="str">
        <f>IF(ISBLANK(D496),"",INDEX(ΑΜΚ,MATCH(D496,Data!$F$2:$F$999,0),1))</f>
        <v/>
      </c>
      <c r="F496" t="str">
        <f t="shared" si="8"/>
        <v/>
      </c>
    </row>
    <row r="497" spans="1:6" ht="14.25" customHeight="1" x14ac:dyDescent="0.35">
      <c r="A497" s="45" t="s">
        <v>1126</v>
      </c>
      <c r="B497" s="18"/>
      <c r="C497" s="5"/>
      <c r="D497" s="5"/>
      <c r="E497" s="6" t="str">
        <f>IF(ISBLANK(D497),"",INDEX(ΑΜΚ,MATCH(D497,Data!$F$2:$F$999,0),1))</f>
        <v/>
      </c>
      <c r="F497" t="str">
        <f t="shared" si="8"/>
        <v/>
      </c>
    </row>
    <row r="498" spans="1:6" ht="14.25" customHeight="1" x14ac:dyDescent="0.35">
      <c r="A498" s="45" t="s">
        <v>1126</v>
      </c>
      <c r="B498" s="18"/>
      <c r="C498" s="5"/>
      <c r="D498" s="5"/>
      <c r="E498" s="6" t="str">
        <f>IF(ISBLANK(D498),"",INDEX(ΑΜΚ,MATCH(D498,Data!$F$2:$F$999,0),1))</f>
        <v/>
      </c>
      <c r="F498" t="str">
        <f t="shared" si="8"/>
        <v/>
      </c>
    </row>
    <row r="499" spans="1:6" ht="14.25" customHeight="1" x14ac:dyDescent="0.35">
      <c r="A499" s="45" t="s">
        <v>1126</v>
      </c>
      <c r="B499" s="18"/>
      <c r="C499" s="5"/>
      <c r="D499" s="5"/>
      <c r="E499" s="6" t="str">
        <f>IF(ISBLANK(D499),"",INDEX(ΑΜΚ,MATCH(D499,Data!$F$2:$F$999,0),1))</f>
        <v/>
      </c>
      <c r="F499" t="str">
        <f t="shared" si="8"/>
        <v/>
      </c>
    </row>
    <row r="500" spans="1:6" ht="14.25" customHeight="1" x14ac:dyDescent="0.35">
      <c r="A500" s="45" t="s">
        <v>1126</v>
      </c>
      <c r="B500" s="18"/>
      <c r="C500" s="5"/>
      <c r="D500" s="5"/>
      <c r="E500" s="6" t="str">
        <f>IF(ISBLANK(D500),"",INDEX(ΑΜΚ,MATCH(D500,Data!$F$2:$F$999,0),1))</f>
        <v/>
      </c>
      <c r="F500" t="str">
        <f t="shared" si="8"/>
        <v/>
      </c>
    </row>
    <row r="501" spans="1:6" ht="14.25" customHeight="1" x14ac:dyDescent="0.35">
      <c r="A501" s="45" t="s">
        <v>1126</v>
      </c>
      <c r="B501" s="18"/>
      <c r="C501" s="5"/>
      <c r="D501" s="5"/>
      <c r="E501" s="6" t="str">
        <f>IF(ISBLANK(D501),"",INDEX(ΑΜΚ,MATCH(D501,Data!$F$2:$F$999,0),1))</f>
        <v/>
      </c>
      <c r="F501" t="str">
        <f t="shared" si="8"/>
        <v/>
      </c>
    </row>
    <row r="502" spans="1:6" ht="14.25" customHeight="1" x14ac:dyDescent="0.35">
      <c r="A502" s="45" t="s">
        <v>1126</v>
      </c>
      <c r="B502" s="18"/>
      <c r="C502" s="5"/>
      <c r="D502" s="5"/>
      <c r="E502" s="6" t="str">
        <f>IF(ISBLANK(D502),"",INDEX(ΑΜΚ,MATCH(D502,Data!$F$2:$F$999,0),1))</f>
        <v/>
      </c>
      <c r="F502" t="str">
        <f t="shared" si="8"/>
        <v/>
      </c>
    </row>
    <row r="503" spans="1:6" ht="14.25" customHeight="1" x14ac:dyDescent="0.35">
      <c r="A503" s="45" t="s">
        <v>1126</v>
      </c>
      <c r="B503" s="18"/>
      <c r="C503" s="5"/>
      <c r="D503" s="5"/>
      <c r="E503" s="6" t="str">
        <f>IF(ISBLANK(D503),"",INDEX(ΑΜΚ,MATCH(D503,Data!$F$2:$F$999,0),1))</f>
        <v/>
      </c>
      <c r="F503" t="str">
        <f t="shared" si="8"/>
        <v/>
      </c>
    </row>
    <row r="504" spans="1:6" ht="14.25" customHeight="1" x14ac:dyDescent="0.35">
      <c r="A504" s="45" t="s">
        <v>1126</v>
      </c>
      <c r="B504" s="18"/>
      <c r="C504" s="5"/>
      <c r="D504" s="5"/>
      <c r="E504" s="6" t="str">
        <f>IF(ISBLANK(D504),"",INDEX(ΑΜΚ,MATCH(D504,Data!$F$2:$F$999,0),1))</f>
        <v/>
      </c>
      <c r="F504" t="str">
        <f t="shared" si="8"/>
        <v/>
      </c>
    </row>
    <row r="505" spans="1:6" ht="14.25" customHeight="1" x14ac:dyDescent="0.35">
      <c r="A505" s="45" t="s">
        <v>1126</v>
      </c>
      <c r="B505" s="18"/>
      <c r="C505" s="5"/>
      <c r="D505" s="5"/>
      <c r="E505" s="6" t="str">
        <f>IF(ISBLANK(D505),"",INDEX(ΑΜΚ,MATCH(D505,Data!$F$2:$F$999,0),1))</f>
        <v/>
      </c>
      <c r="F505" t="str">
        <f t="shared" si="8"/>
        <v/>
      </c>
    </row>
    <row r="506" spans="1:6" ht="14.25" customHeight="1" x14ac:dyDescent="0.35">
      <c r="A506" s="45" t="s">
        <v>1126</v>
      </c>
      <c r="B506" s="18"/>
      <c r="C506" s="5"/>
      <c r="D506" s="5"/>
      <c r="E506" s="6" t="str">
        <f>IF(ISBLANK(D506),"",INDEX(ΑΜΚ,MATCH(D506,Data!$F$2:$F$999,0),1))</f>
        <v/>
      </c>
      <c r="F506" t="str">
        <f t="shared" si="8"/>
        <v/>
      </c>
    </row>
    <row r="507" spans="1:6" ht="14.25" customHeight="1" x14ac:dyDescent="0.35">
      <c r="A507" s="45" t="s">
        <v>1126</v>
      </c>
      <c r="B507" s="18"/>
      <c r="C507" s="5"/>
      <c r="D507" s="5"/>
      <c r="E507" s="6" t="str">
        <f>IF(ISBLANK(D507),"",INDEX(ΑΜΚ,MATCH(D507,Data!$F$2:$F$999,0),1))</f>
        <v/>
      </c>
      <c r="F507" t="str">
        <f t="shared" si="8"/>
        <v/>
      </c>
    </row>
    <row r="508" spans="1:6" ht="14.25" customHeight="1" x14ac:dyDescent="0.35">
      <c r="A508" s="45" t="s">
        <v>1126</v>
      </c>
      <c r="B508" s="18"/>
      <c r="C508" s="5"/>
      <c r="D508" s="5"/>
      <c r="E508" s="6" t="str">
        <f>IF(ISBLANK(D508),"",INDEX(ΑΜΚ,MATCH(D508,Data!$F$2:$F$999,0),1))</f>
        <v/>
      </c>
      <c r="F508" t="str">
        <f t="shared" si="8"/>
        <v/>
      </c>
    </row>
    <row r="509" spans="1:6" ht="14.25" customHeight="1" x14ac:dyDescent="0.35">
      <c r="A509" s="45" t="s">
        <v>1126</v>
      </c>
      <c r="B509" s="18"/>
      <c r="C509" s="5"/>
      <c r="D509" s="5"/>
      <c r="E509" s="6" t="str">
        <f>IF(ISBLANK(D509),"",INDEX(ΑΜΚ,MATCH(D509,Data!$F$2:$F$999,0),1))</f>
        <v/>
      </c>
      <c r="F509" t="str">
        <f t="shared" si="8"/>
        <v/>
      </c>
    </row>
    <row r="510" spans="1:6" ht="14.25" customHeight="1" x14ac:dyDescent="0.35">
      <c r="A510" s="45" t="s">
        <v>1126</v>
      </c>
      <c r="B510" s="18"/>
      <c r="C510" s="5"/>
      <c r="D510" s="5"/>
      <c r="E510" s="6" t="str">
        <f>IF(ISBLANK(D510),"",INDEX(ΑΜΚ,MATCH(D510,Data!$F$2:$F$999,0),1))</f>
        <v/>
      </c>
      <c r="F510" t="str">
        <f t="shared" si="8"/>
        <v/>
      </c>
    </row>
    <row r="511" spans="1:6" ht="14.25" customHeight="1" x14ac:dyDescent="0.35">
      <c r="A511" s="45" t="s">
        <v>1126</v>
      </c>
      <c r="B511" s="18"/>
      <c r="C511" s="5"/>
      <c r="D511" s="5"/>
      <c r="E511" s="6" t="str">
        <f>IF(ISBLANK(D511),"",INDEX(ΑΜΚ,MATCH(D511,Data!$F$2:$F$999,0),1))</f>
        <v/>
      </c>
      <c r="F511" t="str">
        <f t="shared" si="8"/>
        <v/>
      </c>
    </row>
    <row r="512" spans="1:6" ht="14.25" customHeight="1" x14ac:dyDescent="0.35">
      <c r="A512" s="45" t="s">
        <v>1126</v>
      </c>
      <c r="B512" s="18"/>
      <c r="C512" s="5"/>
      <c r="D512" s="5"/>
      <c r="E512" s="6" t="str">
        <f>IF(ISBLANK(D512),"",INDEX(ΑΜΚ,MATCH(D512,Data!$F$2:$F$999,0),1))</f>
        <v/>
      </c>
      <c r="F512" t="str">
        <f t="shared" si="8"/>
        <v/>
      </c>
    </row>
    <row r="513" spans="1:6" ht="14.25" customHeight="1" x14ac:dyDescent="0.35">
      <c r="A513" s="45" t="s">
        <v>1126</v>
      </c>
      <c r="B513" s="18"/>
      <c r="C513" s="5"/>
      <c r="D513" s="5"/>
      <c r="E513" s="6" t="str">
        <f>IF(ISBLANK(D513),"",INDEX(ΑΜΚ,MATCH(D513,Data!$F$2:$F$999,0),1))</f>
        <v/>
      </c>
      <c r="F513" t="str">
        <f t="shared" si="8"/>
        <v/>
      </c>
    </row>
    <row r="514" spans="1:6" ht="14.25" customHeight="1" x14ac:dyDescent="0.35">
      <c r="A514" s="45" t="s">
        <v>1126</v>
      </c>
      <c r="B514" s="18"/>
      <c r="C514" s="5"/>
      <c r="D514" s="5"/>
      <c r="E514" s="6" t="str">
        <f>IF(ISBLANK(D514),"",INDEX(ΑΜΚ,MATCH(D514,Data!$F$2:$F$999,0),1))</f>
        <v/>
      </c>
      <c r="F514" t="str">
        <f t="shared" si="8"/>
        <v/>
      </c>
    </row>
    <row r="515" spans="1:6" ht="14.25" customHeight="1" x14ac:dyDescent="0.35">
      <c r="A515" s="45" t="s">
        <v>1126</v>
      </c>
      <c r="B515" s="18"/>
      <c r="C515" s="5"/>
      <c r="D515" s="5"/>
      <c r="E515" s="6" t="str">
        <f>IF(ISBLANK(D515),"",INDEX(ΑΜΚ,MATCH(D515,Data!$F$2:$F$999,0),1))</f>
        <v/>
      </c>
      <c r="F515" t="str">
        <f t="shared" ref="F515:F578" si="9">IF(ISBLANK(C515),"",INDEX(ΚΩΔ_ΜΑΘΗΜ_ΑΝΕΛΚ_Α1,MATCH(C515,ΜΑΘΗΜ_ΑΝΕΛΚ_Α1,0)))</f>
        <v/>
      </c>
    </row>
    <row r="516" spans="1:6" ht="14.25" customHeight="1" x14ac:dyDescent="0.35">
      <c r="A516" s="45" t="s">
        <v>1126</v>
      </c>
      <c r="B516" s="18"/>
      <c r="C516" s="5"/>
      <c r="D516" s="5"/>
      <c r="E516" s="6" t="str">
        <f>IF(ISBLANK(D516),"",INDEX(ΑΜΚ,MATCH(D516,Data!$F$2:$F$999,0),1))</f>
        <v/>
      </c>
      <c r="F516" t="str">
        <f t="shared" si="9"/>
        <v/>
      </c>
    </row>
    <row r="517" spans="1:6" ht="14.25" customHeight="1" x14ac:dyDescent="0.35">
      <c r="A517" s="45" t="s">
        <v>1126</v>
      </c>
      <c r="B517" s="18"/>
      <c r="C517" s="5"/>
      <c r="D517" s="5"/>
      <c r="E517" s="6" t="str">
        <f>IF(ISBLANK(D517),"",INDEX(ΑΜΚ,MATCH(D517,Data!$F$2:$F$999,0),1))</f>
        <v/>
      </c>
      <c r="F517" t="str">
        <f t="shared" si="9"/>
        <v/>
      </c>
    </row>
    <row r="518" spans="1:6" ht="14.25" customHeight="1" x14ac:dyDescent="0.35">
      <c r="A518" s="45" t="s">
        <v>1126</v>
      </c>
      <c r="B518" s="18"/>
      <c r="C518" s="5"/>
      <c r="D518" s="5"/>
      <c r="E518" s="6" t="str">
        <f>IF(ISBLANK(D518),"",INDEX(ΑΜΚ,MATCH(D518,Data!$F$2:$F$999,0),1))</f>
        <v/>
      </c>
      <c r="F518" t="str">
        <f t="shared" si="9"/>
        <v/>
      </c>
    </row>
    <row r="519" spans="1:6" ht="14.25" customHeight="1" x14ac:dyDescent="0.35">
      <c r="A519" s="45" t="s">
        <v>1126</v>
      </c>
      <c r="B519" s="18"/>
      <c r="C519" s="5"/>
      <c r="D519" s="5"/>
      <c r="E519" s="6" t="str">
        <f>IF(ISBLANK(D519),"",INDEX(ΑΜΚ,MATCH(D519,Data!$F$2:$F$999,0),1))</f>
        <v/>
      </c>
      <c r="F519" t="str">
        <f t="shared" si="9"/>
        <v/>
      </c>
    </row>
    <row r="520" spans="1:6" ht="14.25" customHeight="1" x14ac:dyDescent="0.35">
      <c r="A520" s="45" t="s">
        <v>1126</v>
      </c>
      <c r="B520" s="18"/>
      <c r="C520" s="5"/>
      <c r="D520" s="5"/>
      <c r="E520" s="6" t="str">
        <f>IF(ISBLANK(D520),"",INDEX(ΑΜΚ,MATCH(D520,Data!$F$2:$F$999,0),1))</f>
        <v/>
      </c>
      <c r="F520" t="str">
        <f t="shared" si="9"/>
        <v/>
      </c>
    </row>
    <row r="521" spans="1:6" ht="14.25" customHeight="1" x14ac:dyDescent="0.35">
      <c r="A521" s="45" t="s">
        <v>1126</v>
      </c>
      <c r="B521" s="18"/>
      <c r="C521" s="5"/>
      <c r="D521" s="5"/>
      <c r="E521" s="6" t="str">
        <f>IF(ISBLANK(D521),"",INDEX(ΑΜΚ,MATCH(D521,Data!$F$2:$F$999,0),1))</f>
        <v/>
      </c>
      <c r="F521" t="str">
        <f t="shared" si="9"/>
        <v/>
      </c>
    </row>
    <row r="522" spans="1:6" ht="14.25" customHeight="1" x14ac:dyDescent="0.35">
      <c r="A522" s="45" t="s">
        <v>1126</v>
      </c>
      <c r="B522" s="18"/>
      <c r="C522" s="5"/>
      <c r="D522" s="5"/>
      <c r="E522" s="6" t="str">
        <f>IF(ISBLANK(D522),"",INDEX(ΑΜΚ,MATCH(D522,Data!$F$2:$F$999,0),1))</f>
        <v/>
      </c>
      <c r="F522" t="str">
        <f t="shared" si="9"/>
        <v/>
      </c>
    </row>
    <row r="523" spans="1:6" ht="14.25" customHeight="1" x14ac:dyDescent="0.35">
      <c r="A523" s="45" t="s">
        <v>1126</v>
      </c>
      <c r="B523" s="18"/>
      <c r="C523" s="5"/>
      <c r="D523" s="5"/>
      <c r="E523" s="6" t="str">
        <f>IF(ISBLANK(D523),"",INDEX(ΑΜΚ,MATCH(D523,Data!$F$2:$F$999,0),1))</f>
        <v/>
      </c>
      <c r="F523" t="str">
        <f t="shared" si="9"/>
        <v/>
      </c>
    </row>
    <row r="524" spans="1:6" ht="14.25" customHeight="1" x14ac:dyDescent="0.35">
      <c r="A524" s="45" t="s">
        <v>1126</v>
      </c>
      <c r="B524" s="18"/>
      <c r="C524" s="5"/>
      <c r="D524" s="5"/>
      <c r="E524" s="6" t="str">
        <f>IF(ISBLANK(D524),"",INDEX(ΑΜΚ,MATCH(D524,Data!$F$2:$F$999,0),1))</f>
        <v/>
      </c>
      <c r="F524" t="str">
        <f t="shared" si="9"/>
        <v/>
      </c>
    </row>
    <row r="525" spans="1:6" ht="14.25" customHeight="1" x14ac:dyDescent="0.35">
      <c r="A525" s="45" t="s">
        <v>1126</v>
      </c>
      <c r="B525" s="18"/>
      <c r="C525" s="5"/>
      <c r="D525" s="5"/>
      <c r="E525" s="6" t="str">
        <f>IF(ISBLANK(D525),"",INDEX(ΑΜΚ,MATCH(D525,Data!$F$2:$F$999,0),1))</f>
        <v/>
      </c>
      <c r="F525" t="str">
        <f t="shared" si="9"/>
        <v/>
      </c>
    </row>
    <row r="526" spans="1:6" ht="14.25" customHeight="1" x14ac:dyDescent="0.35">
      <c r="A526" s="45" t="s">
        <v>1126</v>
      </c>
      <c r="B526" s="18"/>
      <c r="C526" s="5"/>
      <c r="D526" s="5"/>
      <c r="E526" s="6" t="str">
        <f>IF(ISBLANK(D526),"",INDEX(ΑΜΚ,MATCH(D526,Data!$F$2:$F$999,0),1))</f>
        <v/>
      </c>
      <c r="F526" t="str">
        <f t="shared" si="9"/>
        <v/>
      </c>
    </row>
    <row r="527" spans="1:6" ht="14.25" customHeight="1" x14ac:dyDescent="0.35">
      <c r="A527" s="45" t="s">
        <v>1126</v>
      </c>
      <c r="B527" s="18"/>
      <c r="C527" s="5"/>
      <c r="D527" s="5"/>
      <c r="E527" s="6" t="str">
        <f>IF(ISBLANK(D527),"",INDEX(ΑΜΚ,MATCH(D527,Data!$F$2:$F$999,0),1))</f>
        <v/>
      </c>
      <c r="F527" t="str">
        <f t="shared" si="9"/>
        <v/>
      </c>
    </row>
    <row r="528" spans="1:6" ht="14.25" customHeight="1" x14ac:dyDescent="0.35">
      <c r="A528" s="45" t="s">
        <v>1126</v>
      </c>
      <c r="B528" s="18"/>
      <c r="C528" s="5"/>
      <c r="D528" s="5"/>
      <c r="E528" s="6" t="str">
        <f>IF(ISBLANK(D528),"",INDEX(ΑΜΚ,MATCH(D528,Data!$F$2:$F$999,0),1))</f>
        <v/>
      </c>
      <c r="F528" t="str">
        <f t="shared" si="9"/>
        <v/>
      </c>
    </row>
    <row r="529" spans="1:6" ht="14.25" customHeight="1" x14ac:dyDescent="0.35">
      <c r="A529" s="45" t="s">
        <v>1126</v>
      </c>
      <c r="B529" s="18"/>
      <c r="C529" s="5"/>
      <c r="D529" s="5"/>
      <c r="E529" s="6" t="str">
        <f>IF(ISBLANK(D529),"",INDEX(ΑΜΚ,MATCH(D529,Data!$F$2:$F$999,0),1))</f>
        <v/>
      </c>
      <c r="F529" t="str">
        <f t="shared" si="9"/>
        <v/>
      </c>
    </row>
    <row r="530" spans="1:6" ht="14.25" customHeight="1" x14ac:dyDescent="0.35">
      <c r="A530" s="45" t="s">
        <v>1126</v>
      </c>
      <c r="B530" s="18"/>
      <c r="C530" s="5"/>
      <c r="D530" s="5"/>
      <c r="E530" s="6" t="str">
        <f>IF(ISBLANK(D530),"",INDEX(ΑΜΚ,MATCH(D530,Data!$F$2:$F$999,0),1))</f>
        <v/>
      </c>
      <c r="F530" t="str">
        <f t="shared" si="9"/>
        <v/>
      </c>
    </row>
    <row r="531" spans="1:6" ht="14.25" customHeight="1" x14ac:dyDescent="0.35">
      <c r="A531" s="45" t="s">
        <v>1126</v>
      </c>
      <c r="B531" s="18"/>
      <c r="C531" s="5"/>
      <c r="D531" s="5"/>
      <c r="E531" s="6" t="str">
        <f>IF(ISBLANK(D531),"",INDEX(ΑΜΚ,MATCH(D531,Data!$F$2:$F$999,0),1))</f>
        <v/>
      </c>
      <c r="F531" t="str">
        <f t="shared" si="9"/>
        <v/>
      </c>
    </row>
    <row r="532" spans="1:6" ht="14.25" customHeight="1" x14ac:dyDescent="0.35">
      <c r="A532" s="45" t="s">
        <v>1126</v>
      </c>
      <c r="B532" s="18"/>
      <c r="C532" s="5"/>
      <c r="D532" s="5"/>
      <c r="E532" s="6" t="str">
        <f>IF(ISBLANK(D532),"",INDEX(ΑΜΚ,MATCH(D532,Data!$F$2:$F$999,0),1))</f>
        <v/>
      </c>
      <c r="F532" t="str">
        <f t="shared" si="9"/>
        <v/>
      </c>
    </row>
    <row r="533" spans="1:6" ht="14.25" customHeight="1" x14ac:dyDescent="0.35">
      <c r="A533" s="45" t="s">
        <v>1126</v>
      </c>
      <c r="B533" s="18"/>
      <c r="C533" s="5"/>
      <c r="D533" s="5"/>
      <c r="E533" s="6" t="str">
        <f>IF(ISBLANK(D533),"",INDEX(ΑΜΚ,MATCH(D533,Data!$F$2:$F$999,0),1))</f>
        <v/>
      </c>
      <c r="F533" t="str">
        <f t="shared" si="9"/>
        <v/>
      </c>
    </row>
    <row r="534" spans="1:6" ht="14.25" customHeight="1" x14ac:dyDescent="0.35">
      <c r="A534" s="45" t="s">
        <v>1126</v>
      </c>
      <c r="B534" s="18"/>
      <c r="C534" s="5"/>
      <c r="D534" s="5"/>
      <c r="E534" s="6" t="str">
        <f>IF(ISBLANK(D534),"",INDEX(ΑΜΚ,MATCH(D534,Data!$F$2:$F$999,0),1))</f>
        <v/>
      </c>
      <c r="F534" t="str">
        <f t="shared" si="9"/>
        <v/>
      </c>
    </row>
    <row r="535" spans="1:6" ht="14.25" customHeight="1" x14ac:dyDescent="0.35">
      <c r="A535" s="45" t="s">
        <v>1126</v>
      </c>
      <c r="B535" s="18"/>
      <c r="C535" s="5"/>
      <c r="D535" s="5"/>
      <c r="E535" s="6" t="str">
        <f>IF(ISBLANK(D535),"",INDEX(ΑΜΚ,MATCH(D535,Data!$F$2:$F$999,0),1))</f>
        <v/>
      </c>
      <c r="F535" t="str">
        <f t="shared" si="9"/>
        <v/>
      </c>
    </row>
    <row r="536" spans="1:6" ht="14.25" customHeight="1" x14ac:dyDescent="0.35">
      <c r="A536" s="45" t="s">
        <v>1126</v>
      </c>
      <c r="B536" s="18"/>
      <c r="C536" s="5"/>
      <c r="D536" s="5"/>
      <c r="E536" s="6" t="str">
        <f>IF(ISBLANK(D536),"",INDEX(ΑΜΚ,MATCH(D536,Data!$F$2:$F$999,0),1))</f>
        <v/>
      </c>
      <c r="F536" t="str">
        <f t="shared" si="9"/>
        <v/>
      </c>
    </row>
    <row r="537" spans="1:6" ht="14.25" customHeight="1" x14ac:dyDescent="0.35">
      <c r="A537" s="45" t="s">
        <v>1126</v>
      </c>
      <c r="B537" s="18"/>
      <c r="C537" s="5"/>
      <c r="D537" s="5"/>
      <c r="E537" s="6" t="str">
        <f>IF(ISBLANK(D537),"",INDEX(ΑΜΚ,MATCH(D537,Data!$F$2:$F$999,0),1))</f>
        <v/>
      </c>
      <c r="F537" t="str">
        <f t="shared" si="9"/>
        <v/>
      </c>
    </row>
    <row r="538" spans="1:6" ht="14.25" customHeight="1" x14ac:dyDescent="0.35">
      <c r="A538" s="45" t="s">
        <v>1126</v>
      </c>
      <c r="B538" s="18"/>
      <c r="C538" s="5"/>
      <c r="D538" s="5"/>
      <c r="E538" s="6" t="str">
        <f>IF(ISBLANK(D538),"",INDEX(ΑΜΚ,MATCH(D538,Data!$F$2:$F$999,0),1))</f>
        <v/>
      </c>
      <c r="F538" t="str">
        <f t="shared" si="9"/>
        <v/>
      </c>
    </row>
    <row r="539" spans="1:6" ht="14.25" customHeight="1" x14ac:dyDescent="0.35">
      <c r="A539" s="45" t="s">
        <v>1126</v>
      </c>
      <c r="B539" s="18"/>
      <c r="C539" s="5"/>
      <c r="D539" s="5"/>
      <c r="E539" s="6" t="str">
        <f>IF(ISBLANK(D539),"",INDEX(ΑΜΚ,MATCH(D539,Data!$F$2:$F$999,0),1))</f>
        <v/>
      </c>
      <c r="F539" t="str">
        <f t="shared" si="9"/>
        <v/>
      </c>
    </row>
    <row r="540" spans="1:6" ht="14.25" customHeight="1" x14ac:dyDescent="0.35">
      <c r="A540" s="45" t="s">
        <v>1126</v>
      </c>
      <c r="B540" s="18"/>
      <c r="C540" s="5"/>
      <c r="D540" s="5"/>
      <c r="E540" s="6" t="str">
        <f>IF(ISBLANK(D540),"",INDEX(ΑΜΚ,MATCH(D540,Data!$F$2:$F$999,0),1))</f>
        <v/>
      </c>
      <c r="F540" t="str">
        <f t="shared" si="9"/>
        <v/>
      </c>
    </row>
    <row r="541" spans="1:6" ht="14.25" customHeight="1" x14ac:dyDescent="0.35">
      <c r="A541" s="45" t="s">
        <v>1126</v>
      </c>
      <c r="B541" s="18"/>
      <c r="C541" s="5"/>
      <c r="D541" s="5"/>
      <c r="E541" s="6" t="str">
        <f>IF(ISBLANK(D541),"",INDEX(ΑΜΚ,MATCH(D541,Data!$F$2:$F$999,0),1))</f>
        <v/>
      </c>
      <c r="F541" t="str">
        <f t="shared" si="9"/>
        <v/>
      </c>
    </row>
    <row r="542" spans="1:6" ht="14.25" customHeight="1" x14ac:dyDescent="0.35">
      <c r="A542" s="45" t="s">
        <v>1126</v>
      </c>
      <c r="B542" s="18"/>
      <c r="C542" s="5"/>
      <c r="D542" s="5"/>
      <c r="E542" s="6" t="str">
        <f>IF(ISBLANK(D542),"",INDEX(ΑΜΚ,MATCH(D542,Data!$F$2:$F$999,0),1))</f>
        <v/>
      </c>
      <c r="F542" t="str">
        <f t="shared" si="9"/>
        <v/>
      </c>
    </row>
    <row r="543" spans="1:6" ht="14.25" customHeight="1" x14ac:dyDescent="0.35">
      <c r="A543" s="45" t="s">
        <v>1126</v>
      </c>
      <c r="B543" s="18"/>
      <c r="C543" s="5"/>
      <c r="D543" s="5"/>
      <c r="E543" s="6" t="str">
        <f>IF(ISBLANK(D543),"",INDEX(ΑΜΚ,MATCH(D543,Data!$F$2:$F$999,0),1))</f>
        <v/>
      </c>
      <c r="F543" t="str">
        <f t="shared" si="9"/>
        <v/>
      </c>
    </row>
    <row r="544" spans="1:6" ht="14.25" customHeight="1" x14ac:dyDescent="0.35">
      <c r="A544" s="45" t="s">
        <v>1126</v>
      </c>
      <c r="B544" s="18"/>
      <c r="C544" s="5"/>
      <c r="D544" s="5"/>
      <c r="E544" s="6" t="str">
        <f>IF(ISBLANK(D544),"",INDEX(ΑΜΚ,MATCH(D544,Data!$F$2:$F$999,0),1))</f>
        <v/>
      </c>
      <c r="F544" t="str">
        <f t="shared" si="9"/>
        <v/>
      </c>
    </row>
    <row r="545" spans="1:6" ht="14.25" customHeight="1" x14ac:dyDescent="0.35">
      <c r="A545" s="45" t="s">
        <v>1126</v>
      </c>
      <c r="B545" s="18"/>
      <c r="C545" s="5"/>
      <c r="D545" s="5"/>
      <c r="E545" s="6" t="str">
        <f>IF(ISBLANK(D545),"",INDEX(ΑΜΚ,MATCH(D545,Data!$F$2:$F$999,0),1))</f>
        <v/>
      </c>
      <c r="F545" t="str">
        <f t="shared" si="9"/>
        <v/>
      </c>
    </row>
    <row r="546" spans="1:6" ht="14.25" customHeight="1" x14ac:dyDescent="0.35">
      <c r="A546" s="45" t="s">
        <v>1126</v>
      </c>
      <c r="B546" s="18"/>
      <c r="C546" s="5"/>
      <c r="D546" s="5"/>
      <c r="E546" s="6" t="str">
        <f>IF(ISBLANK(D546),"",INDEX(ΑΜΚ,MATCH(D546,Data!$F$2:$F$999,0),1))</f>
        <v/>
      </c>
      <c r="F546" t="str">
        <f t="shared" si="9"/>
        <v/>
      </c>
    </row>
    <row r="547" spans="1:6" ht="14.25" customHeight="1" x14ac:dyDescent="0.35">
      <c r="A547" s="45" t="s">
        <v>1126</v>
      </c>
      <c r="B547" s="18"/>
      <c r="C547" s="5"/>
      <c r="D547" s="5"/>
      <c r="E547" s="6" t="str">
        <f>IF(ISBLANK(D547),"",INDEX(ΑΜΚ,MATCH(D547,Data!$F$2:$F$999,0),1))</f>
        <v/>
      </c>
      <c r="F547" t="str">
        <f t="shared" si="9"/>
        <v/>
      </c>
    </row>
    <row r="548" spans="1:6" ht="14.25" customHeight="1" x14ac:dyDescent="0.35">
      <c r="A548" s="45" t="s">
        <v>1126</v>
      </c>
      <c r="B548" s="18"/>
      <c r="C548" s="5"/>
      <c r="D548" s="5"/>
      <c r="E548" s="6" t="str">
        <f>IF(ISBLANK(D548),"",INDEX(ΑΜΚ,MATCH(D548,Data!$F$2:$F$999,0),1))</f>
        <v/>
      </c>
      <c r="F548" t="str">
        <f t="shared" si="9"/>
        <v/>
      </c>
    </row>
    <row r="549" spans="1:6" ht="14.25" customHeight="1" x14ac:dyDescent="0.35">
      <c r="A549" s="45" t="s">
        <v>1126</v>
      </c>
      <c r="B549" s="18"/>
      <c r="C549" s="5"/>
      <c r="D549" s="5"/>
      <c r="E549" s="6" t="str">
        <f>IF(ISBLANK(D549),"",INDEX(ΑΜΚ,MATCH(D549,Data!$F$2:$F$999,0),1))</f>
        <v/>
      </c>
      <c r="F549" t="str">
        <f t="shared" si="9"/>
        <v/>
      </c>
    </row>
    <row r="550" spans="1:6" ht="14.25" customHeight="1" x14ac:dyDescent="0.35">
      <c r="A550" s="45" t="s">
        <v>1126</v>
      </c>
      <c r="B550" s="18"/>
      <c r="C550" s="5"/>
      <c r="D550" s="5"/>
      <c r="E550" s="6" t="str">
        <f>IF(ISBLANK(D550),"",INDEX(ΑΜΚ,MATCH(D550,Data!$F$2:$F$999,0),1))</f>
        <v/>
      </c>
      <c r="F550" t="str">
        <f t="shared" si="9"/>
        <v/>
      </c>
    </row>
    <row r="551" spans="1:6" ht="14.25" customHeight="1" x14ac:dyDescent="0.35">
      <c r="A551" s="45" t="s">
        <v>1126</v>
      </c>
      <c r="B551" s="18"/>
      <c r="C551" s="5"/>
      <c r="D551" s="5"/>
      <c r="E551" s="6" t="str">
        <f>IF(ISBLANK(D551),"",INDEX(ΑΜΚ,MATCH(D551,Data!$F$2:$F$999,0),1))</f>
        <v/>
      </c>
      <c r="F551" t="str">
        <f t="shared" si="9"/>
        <v/>
      </c>
    </row>
    <row r="552" spans="1:6" ht="14.25" customHeight="1" x14ac:dyDescent="0.35">
      <c r="A552" s="45" t="s">
        <v>1126</v>
      </c>
      <c r="B552" s="18"/>
      <c r="C552" s="5"/>
      <c r="D552" s="5"/>
      <c r="E552" s="6" t="str">
        <f>IF(ISBLANK(D552),"",INDEX(ΑΜΚ,MATCH(D552,Data!$F$2:$F$999,0),1))</f>
        <v/>
      </c>
      <c r="F552" t="str">
        <f t="shared" si="9"/>
        <v/>
      </c>
    </row>
    <row r="553" spans="1:6" ht="14.25" customHeight="1" x14ac:dyDescent="0.35">
      <c r="A553" s="45" t="s">
        <v>1126</v>
      </c>
      <c r="B553" s="18"/>
      <c r="C553" s="5"/>
      <c r="D553" s="5"/>
      <c r="E553" s="6" t="str">
        <f>IF(ISBLANK(D553),"",INDEX(ΑΜΚ,MATCH(D553,Data!$F$2:$F$999,0),1))</f>
        <v/>
      </c>
      <c r="F553" t="str">
        <f t="shared" si="9"/>
        <v/>
      </c>
    </row>
    <row r="554" spans="1:6" ht="14.25" customHeight="1" x14ac:dyDescent="0.35">
      <c r="A554" s="45" t="s">
        <v>1126</v>
      </c>
      <c r="B554" s="18"/>
      <c r="C554" s="5"/>
      <c r="D554" s="5"/>
      <c r="E554" s="6" t="str">
        <f>IF(ISBLANK(D554),"",INDEX(ΑΜΚ,MATCH(D554,Data!$F$2:$F$999,0),1))</f>
        <v/>
      </c>
      <c r="F554" t="str">
        <f t="shared" si="9"/>
        <v/>
      </c>
    </row>
    <row r="555" spans="1:6" ht="14.25" customHeight="1" x14ac:dyDescent="0.35">
      <c r="A555" s="45" t="s">
        <v>1126</v>
      </c>
      <c r="B555" s="18"/>
      <c r="C555" s="5"/>
      <c r="D555" s="5"/>
      <c r="E555" s="6" t="str">
        <f>IF(ISBLANK(D555),"",INDEX(ΑΜΚ,MATCH(D555,Data!$F$2:$F$999,0),1))</f>
        <v/>
      </c>
      <c r="F555" t="str">
        <f t="shared" si="9"/>
        <v/>
      </c>
    </row>
    <row r="556" spans="1:6" ht="14.25" customHeight="1" x14ac:dyDescent="0.35">
      <c r="A556" s="45" t="s">
        <v>1126</v>
      </c>
      <c r="B556" s="18"/>
      <c r="C556" s="5"/>
      <c r="D556" s="5"/>
      <c r="E556" s="6" t="str">
        <f>IF(ISBLANK(D556),"",INDEX(ΑΜΚ,MATCH(D556,Data!$F$2:$F$999,0),1))</f>
        <v/>
      </c>
      <c r="F556" t="str">
        <f t="shared" si="9"/>
        <v/>
      </c>
    </row>
    <row r="557" spans="1:6" ht="14.25" customHeight="1" x14ac:dyDescent="0.35">
      <c r="A557" s="45" t="s">
        <v>1126</v>
      </c>
      <c r="B557" s="18"/>
      <c r="C557" s="5"/>
      <c r="D557" s="5"/>
      <c r="E557" s="6" t="str">
        <f>IF(ISBLANK(D557),"",INDEX(ΑΜΚ,MATCH(D557,Data!$F$2:$F$999,0),1))</f>
        <v/>
      </c>
      <c r="F557" t="str">
        <f t="shared" si="9"/>
        <v/>
      </c>
    </row>
    <row r="558" spans="1:6" ht="14.25" customHeight="1" x14ac:dyDescent="0.35">
      <c r="A558" s="45" t="s">
        <v>1126</v>
      </c>
      <c r="B558" s="18"/>
      <c r="C558" s="5"/>
      <c r="D558" s="5"/>
      <c r="E558" s="6" t="str">
        <f>IF(ISBLANK(D558),"",INDEX(ΑΜΚ,MATCH(D558,Data!$F$2:$F$999,0),1))</f>
        <v/>
      </c>
      <c r="F558" t="str">
        <f t="shared" si="9"/>
        <v/>
      </c>
    </row>
    <row r="559" spans="1:6" ht="14.25" customHeight="1" x14ac:dyDescent="0.35">
      <c r="A559" s="45" t="s">
        <v>1126</v>
      </c>
      <c r="B559" s="18"/>
      <c r="C559" s="5"/>
      <c r="D559" s="5"/>
      <c r="E559" s="6" t="str">
        <f>IF(ISBLANK(D559),"",INDEX(ΑΜΚ,MATCH(D559,Data!$F$2:$F$999,0),1))</f>
        <v/>
      </c>
      <c r="F559" t="str">
        <f t="shared" si="9"/>
        <v/>
      </c>
    </row>
    <row r="560" spans="1:6" ht="14.25" customHeight="1" x14ac:dyDescent="0.35">
      <c r="A560" s="45" t="s">
        <v>1126</v>
      </c>
      <c r="B560" s="18"/>
      <c r="C560" s="5"/>
      <c r="D560" s="5"/>
      <c r="E560" s="6" t="str">
        <f>IF(ISBLANK(D560),"",INDEX(ΑΜΚ,MATCH(D560,Data!$F$2:$F$999,0),1))</f>
        <v/>
      </c>
      <c r="F560" t="str">
        <f t="shared" si="9"/>
        <v/>
      </c>
    </row>
    <row r="561" spans="1:6" ht="14.25" customHeight="1" x14ac:dyDescent="0.35">
      <c r="A561" s="45" t="s">
        <v>1126</v>
      </c>
      <c r="B561" s="18"/>
      <c r="C561" s="5"/>
      <c r="D561" s="5"/>
      <c r="E561" s="6" t="str">
        <f>IF(ISBLANK(D561),"",INDEX(ΑΜΚ,MATCH(D561,Data!$F$2:$F$999,0),1))</f>
        <v/>
      </c>
      <c r="F561" t="str">
        <f t="shared" si="9"/>
        <v/>
      </c>
    </row>
    <row r="562" spans="1:6" ht="14.25" customHeight="1" x14ac:dyDescent="0.35">
      <c r="A562" s="45" t="s">
        <v>1126</v>
      </c>
      <c r="B562" s="18"/>
      <c r="C562" s="5"/>
      <c r="D562" s="5"/>
      <c r="E562" s="6" t="str">
        <f>IF(ISBLANK(D562),"",INDEX(ΑΜΚ,MATCH(D562,Data!$F$2:$F$999,0),1))</f>
        <v/>
      </c>
      <c r="F562" t="str">
        <f t="shared" si="9"/>
        <v/>
      </c>
    </row>
    <row r="563" spans="1:6" ht="14.25" customHeight="1" x14ac:dyDescent="0.35">
      <c r="A563" s="45" t="s">
        <v>1126</v>
      </c>
      <c r="B563" s="18"/>
      <c r="C563" s="5"/>
      <c r="D563" s="5"/>
      <c r="E563" s="6" t="str">
        <f>IF(ISBLANK(D563),"",INDEX(ΑΜΚ,MATCH(D563,Data!$F$2:$F$999,0),1))</f>
        <v/>
      </c>
      <c r="F563" t="str">
        <f t="shared" si="9"/>
        <v/>
      </c>
    </row>
    <row r="564" spans="1:6" ht="14.25" customHeight="1" x14ac:dyDescent="0.35">
      <c r="A564" s="45" t="s">
        <v>1126</v>
      </c>
      <c r="B564" s="18"/>
      <c r="C564" s="5"/>
      <c r="D564" s="5"/>
      <c r="E564" s="6" t="str">
        <f>IF(ISBLANK(D564),"",INDEX(ΑΜΚ,MATCH(D564,Data!$F$2:$F$999,0),1))</f>
        <v/>
      </c>
      <c r="F564" t="str">
        <f t="shared" si="9"/>
        <v/>
      </c>
    </row>
    <row r="565" spans="1:6" ht="14.25" customHeight="1" x14ac:dyDescent="0.35">
      <c r="A565" s="45" t="s">
        <v>1126</v>
      </c>
      <c r="B565" s="18"/>
      <c r="C565" s="5"/>
      <c r="D565" s="5"/>
      <c r="E565" s="6" t="str">
        <f>IF(ISBLANK(D565),"",INDEX(ΑΜΚ,MATCH(D565,Data!$F$2:$F$999,0),1))</f>
        <v/>
      </c>
      <c r="F565" t="str">
        <f t="shared" si="9"/>
        <v/>
      </c>
    </row>
    <row r="566" spans="1:6" ht="14.25" customHeight="1" x14ac:dyDescent="0.35">
      <c r="A566" s="45" t="s">
        <v>1126</v>
      </c>
      <c r="B566" s="18"/>
      <c r="C566" s="5"/>
      <c r="D566" s="5"/>
      <c r="E566" s="6" t="str">
        <f>IF(ISBLANK(D566),"",INDEX(ΑΜΚ,MATCH(D566,Data!$F$2:$F$999,0),1))</f>
        <v/>
      </c>
      <c r="F566" t="str">
        <f t="shared" si="9"/>
        <v/>
      </c>
    </row>
    <row r="567" spans="1:6" ht="14.25" customHeight="1" x14ac:dyDescent="0.35">
      <c r="A567" s="45" t="s">
        <v>1126</v>
      </c>
      <c r="B567" s="18"/>
      <c r="C567" s="5"/>
      <c r="D567" s="5"/>
      <c r="E567" s="6" t="str">
        <f>IF(ISBLANK(D567),"",INDEX(ΑΜΚ,MATCH(D567,Data!$F$2:$F$999,0),1))</f>
        <v/>
      </c>
      <c r="F567" t="str">
        <f t="shared" si="9"/>
        <v/>
      </c>
    </row>
    <row r="568" spans="1:6" ht="14.25" customHeight="1" x14ac:dyDescent="0.35">
      <c r="A568" s="45" t="s">
        <v>1126</v>
      </c>
      <c r="B568" s="18"/>
      <c r="C568" s="5"/>
      <c r="D568" s="5"/>
      <c r="E568" s="6" t="str">
        <f>IF(ISBLANK(D568),"",INDEX(ΑΜΚ,MATCH(D568,Data!$F$2:$F$999,0),1))</f>
        <v/>
      </c>
      <c r="F568" t="str">
        <f t="shared" si="9"/>
        <v/>
      </c>
    </row>
    <row r="569" spans="1:6" ht="14.25" customHeight="1" x14ac:dyDescent="0.35">
      <c r="A569" s="45" t="s">
        <v>1126</v>
      </c>
      <c r="B569" s="18"/>
      <c r="C569" s="5"/>
      <c r="D569" s="5"/>
      <c r="E569" s="6" t="str">
        <f>IF(ISBLANK(D569),"",INDEX(ΑΜΚ,MATCH(D569,Data!$F$2:$F$999,0),1))</f>
        <v/>
      </c>
      <c r="F569" t="str">
        <f t="shared" si="9"/>
        <v/>
      </c>
    </row>
    <row r="570" spans="1:6" ht="14.25" customHeight="1" x14ac:dyDescent="0.35">
      <c r="A570" s="45" t="s">
        <v>1126</v>
      </c>
      <c r="B570" s="18"/>
      <c r="C570" s="5"/>
      <c r="D570" s="5"/>
      <c r="E570" s="6" t="str">
        <f>IF(ISBLANK(D570),"",INDEX(ΑΜΚ,MATCH(D570,Data!$F$2:$F$999,0),1))</f>
        <v/>
      </c>
      <c r="F570" t="str">
        <f t="shared" si="9"/>
        <v/>
      </c>
    </row>
    <row r="571" spans="1:6" ht="14.25" customHeight="1" x14ac:dyDescent="0.35">
      <c r="A571" s="45" t="s">
        <v>1126</v>
      </c>
      <c r="B571" s="18"/>
      <c r="C571" s="5"/>
      <c r="D571" s="5"/>
      <c r="E571" s="6" t="str">
        <f>IF(ISBLANK(D571),"",INDEX(ΑΜΚ,MATCH(D571,Data!$F$2:$F$999,0),1))</f>
        <v/>
      </c>
      <c r="F571" t="str">
        <f t="shared" si="9"/>
        <v/>
      </c>
    </row>
    <row r="572" spans="1:6" ht="14.25" customHeight="1" x14ac:dyDescent="0.35">
      <c r="A572" s="45" t="s">
        <v>1126</v>
      </c>
      <c r="B572" s="18"/>
      <c r="C572" s="5"/>
      <c r="D572" s="5"/>
      <c r="E572" s="6" t="str">
        <f>IF(ISBLANK(D572),"",INDEX(ΑΜΚ,MATCH(D572,Data!$F$2:$F$999,0),1))</f>
        <v/>
      </c>
      <c r="F572" t="str">
        <f t="shared" si="9"/>
        <v/>
      </c>
    </row>
    <row r="573" spans="1:6" ht="14.25" customHeight="1" x14ac:dyDescent="0.35">
      <c r="A573" s="45" t="s">
        <v>1126</v>
      </c>
      <c r="B573" s="18"/>
      <c r="C573" s="5"/>
      <c r="D573" s="5"/>
      <c r="E573" s="6" t="str">
        <f>IF(ISBLANK(D573),"",INDEX(ΑΜΚ,MATCH(D573,Data!$F$2:$F$999,0),1))</f>
        <v/>
      </c>
      <c r="F573" t="str">
        <f t="shared" si="9"/>
        <v/>
      </c>
    </row>
    <row r="574" spans="1:6" ht="14.25" customHeight="1" x14ac:dyDescent="0.35">
      <c r="A574" s="45" t="s">
        <v>1126</v>
      </c>
      <c r="B574" s="18"/>
      <c r="C574" s="5"/>
      <c r="D574" s="5"/>
      <c r="E574" s="6" t="str">
        <f>IF(ISBLANK(D574),"",INDEX(ΑΜΚ,MATCH(D574,Data!$F$2:$F$999,0),1))</f>
        <v/>
      </c>
      <c r="F574" t="str">
        <f t="shared" si="9"/>
        <v/>
      </c>
    </row>
    <row r="575" spans="1:6" ht="14.25" customHeight="1" x14ac:dyDescent="0.35">
      <c r="A575" s="45" t="s">
        <v>1126</v>
      </c>
      <c r="B575" s="18"/>
      <c r="C575" s="5"/>
      <c r="D575" s="5"/>
      <c r="E575" s="6" t="str">
        <f>IF(ISBLANK(D575),"",INDEX(ΑΜΚ,MATCH(D575,Data!$F$2:$F$999,0),1))</f>
        <v/>
      </c>
      <c r="F575" t="str">
        <f t="shared" si="9"/>
        <v/>
      </c>
    </row>
    <row r="576" spans="1:6" ht="14.25" customHeight="1" x14ac:dyDescent="0.35">
      <c r="A576" s="45" t="s">
        <v>1126</v>
      </c>
      <c r="B576" s="18"/>
      <c r="C576" s="5"/>
      <c r="D576" s="5"/>
      <c r="E576" s="6" t="str">
        <f>IF(ISBLANK(D576),"",INDEX(ΑΜΚ,MATCH(D576,Data!$F$2:$F$999,0),1))</f>
        <v/>
      </c>
      <c r="F576" t="str">
        <f t="shared" si="9"/>
        <v/>
      </c>
    </row>
    <row r="577" spans="1:6" ht="14.25" customHeight="1" x14ac:dyDescent="0.35">
      <c r="A577" s="45" t="s">
        <v>1126</v>
      </c>
      <c r="B577" s="18"/>
      <c r="C577" s="5"/>
      <c r="D577" s="5"/>
      <c r="E577" s="6" t="str">
        <f>IF(ISBLANK(D577),"",INDEX(ΑΜΚ,MATCH(D577,Data!$F$2:$F$999,0),1))</f>
        <v/>
      </c>
      <c r="F577" t="str">
        <f t="shared" si="9"/>
        <v/>
      </c>
    </row>
    <row r="578" spans="1:6" ht="14.25" customHeight="1" x14ac:dyDescent="0.35">
      <c r="A578" s="45" t="s">
        <v>1126</v>
      </c>
      <c r="B578" s="18"/>
      <c r="C578" s="5"/>
      <c r="D578" s="5"/>
      <c r="E578" s="6" t="str">
        <f>IF(ISBLANK(D578),"",INDEX(ΑΜΚ,MATCH(D578,Data!$F$2:$F$999,0),1))</f>
        <v/>
      </c>
      <c r="F578" t="str">
        <f t="shared" si="9"/>
        <v/>
      </c>
    </row>
    <row r="579" spans="1:6" ht="14.25" customHeight="1" x14ac:dyDescent="0.35">
      <c r="A579" s="45" t="s">
        <v>1126</v>
      </c>
      <c r="B579" s="18"/>
      <c r="C579" s="5"/>
      <c r="D579" s="5"/>
      <c r="E579" s="6" t="str">
        <f>IF(ISBLANK(D579),"",INDEX(ΑΜΚ,MATCH(D579,Data!$F$2:$F$999,0),1))</f>
        <v/>
      </c>
      <c r="F579" t="str">
        <f t="shared" ref="F579:F642" si="10">IF(ISBLANK(C579),"",INDEX(ΚΩΔ_ΜΑΘΗΜ_ΑΝΕΛΚ_Α1,MATCH(C579,ΜΑΘΗΜ_ΑΝΕΛΚ_Α1,0)))</f>
        <v/>
      </c>
    </row>
    <row r="580" spans="1:6" ht="14.25" customHeight="1" x14ac:dyDescent="0.35">
      <c r="A580" s="45" t="s">
        <v>1126</v>
      </c>
      <c r="B580" s="18"/>
      <c r="C580" s="5"/>
      <c r="D580" s="5"/>
      <c r="E580" s="6" t="str">
        <f>IF(ISBLANK(D580),"",INDEX(ΑΜΚ,MATCH(D580,Data!$F$2:$F$999,0),1))</f>
        <v/>
      </c>
      <c r="F580" t="str">
        <f t="shared" si="10"/>
        <v/>
      </c>
    </row>
    <row r="581" spans="1:6" ht="14.25" customHeight="1" x14ac:dyDescent="0.35">
      <c r="A581" s="45" t="s">
        <v>1126</v>
      </c>
      <c r="B581" s="18"/>
      <c r="C581" s="5"/>
      <c r="D581" s="5"/>
      <c r="E581" s="6" t="str">
        <f>IF(ISBLANK(D581),"",INDEX(ΑΜΚ,MATCH(D581,Data!$F$2:$F$999,0),1))</f>
        <v/>
      </c>
      <c r="F581" t="str">
        <f t="shared" si="10"/>
        <v/>
      </c>
    </row>
    <row r="582" spans="1:6" ht="14.25" customHeight="1" x14ac:dyDescent="0.35">
      <c r="A582" s="45" t="s">
        <v>1126</v>
      </c>
      <c r="B582" s="18"/>
      <c r="C582" s="5"/>
      <c r="D582" s="5"/>
      <c r="E582" s="6" t="str">
        <f>IF(ISBLANK(D582),"",INDEX(ΑΜΚ,MATCH(D582,Data!$F$2:$F$999,0),1))</f>
        <v/>
      </c>
      <c r="F582" t="str">
        <f t="shared" si="10"/>
        <v/>
      </c>
    </row>
    <row r="583" spans="1:6" ht="14.25" customHeight="1" x14ac:dyDescent="0.35">
      <c r="A583" s="45" t="s">
        <v>1126</v>
      </c>
      <c r="B583" s="18"/>
      <c r="C583" s="5"/>
      <c r="D583" s="5"/>
      <c r="E583" s="6" t="str">
        <f>IF(ISBLANK(D583),"",INDEX(ΑΜΚ,MATCH(D583,Data!$F$2:$F$999,0),1))</f>
        <v/>
      </c>
      <c r="F583" t="str">
        <f t="shared" si="10"/>
        <v/>
      </c>
    </row>
    <row r="584" spans="1:6" ht="14.25" customHeight="1" x14ac:dyDescent="0.35">
      <c r="A584" s="45" t="s">
        <v>1126</v>
      </c>
      <c r="B584" s="18"/>
      <c r="C584" s="5"/>
      <c r="D584" s="5"/>
      <c r="E584" s="6" t="str">
        <f>IF(ISBLANK(D584),"",INDEX(ΑΜΚ,MATCH(D584,Data!$F$2:$F$999,0),1))</f>
        <v/>
      </c>
      <c r="F584" t="str">
        <f t="shared" si="10"/>
        <v/>
      </c>
    </row>
    <row r="585" spans="1:6" ht="14.25" customHeight="1" x14ac:dyDescent="0.35">
      <c r="A585" s="45" t="s">
        <v>1126</v>
      </c>
      <c r="B585" s="18"/>
      <c r="C585" s="5"/>
      <c r="D585" s="5"/>
      <c r="E585" s="6" t="str">
        <f>IF(ISBLANK(D585),"",INDEX(ΑΜΚ,MATCH(D585,Data!$F$2:$F$999,0),1))</f>
        <v/>
      </c>
      <c r="F585" t="str">
        <f t="shared" si="10"/>
        <v/>
      </c>
    </row>
    <row r="586" spans="1:6" ht="14.25" customHeight="1" x14ac:dyDescent="0.35">
      <c r="A586" s="45" t="s">
        <v>1126</v>
      </c>
      <c r="B586" s="18"/>
      <c r="C586" s="5"/>
      <c r="D586" s="5"/>
      <c r="E586" s="6" t="str">
        <f>IF(ISBLANK(D586),"",INDEX(ΑΜΚ,MATCH(D586,Data!$F$2:$F$999,0),1))</f>
        <v/>
      </c>
      <c r="F586" t="str">
        <f t="shared" si="10"/>
        <v/>
      </c>
    </row>
    <row r="587" spans="1:6" ht="14.25" customHeight="1" x14ac:dyDescent="0.35">
      <c r="A587" s="45" t="s">
        <v>1126</v>
      </c>
      <c r="B587" s="18"/>
      <c r="C587" s="5"/>
      <c r="D587" s="5"/>
      <c r="E587" s="6" t="str">
        <f>IF(ISBLANK(D587),"",INDEX(ΑΜΚ,MATCH(D587,Data!$F$2:$F$999,0),1))</f>
        <v/>
      </c>
      <c r="F587" t="str">
        <f t="shared" si="10"/>
        <v/>
      </c>
    </row>
    <row r="588" spans="1:6" ht="14.25" customHeight="1" x14ac:dyDescent="0.35">
      <c r="A588" s="45" t="s">
        <v>1126</v>
      </c>
      <c r="B588" s="18"/>
      <c r="C588" s="5"/>
      <c r="D588" s="5"/>
      <c r="E588" s="6" t="str">
        <f>IF(ISBLANK(D588),"",INDEX(ΑΜΚ,MATCH(D588,Data!$F$2:$F$999,0),1))</f>
        <v/>
      </c>
      <c r="F588" t="str">
        <f t="shared" si="10"/>
        <v/>
      </c>
    </row>
    <row r="589" spans="1:6" ht="14.25" customHeight="1" x14ac:dyDescent="0.35">
      <c r="A589" s="45" t="s">
        <v>1126</v>
      </c>
      <c r="B589" s="18"/>
      <c r="C589" s="5"/>
      <c r="D589" s="5"/>
      <c r="E589" s="6" t="str">
        <f>IF(ISBLANK(D589),"",INDEX(ΑΜΚ,MATCH(D589,Data!$F$2:$F$999,0),1))</f>
        <v/>
      </c>
      <c r="F589" t="str">
        <f t="shared" si="10"/>
        <v/>
      </c>
    </row>
    <row r="590" spans="1:6" ht="14.25" customHeight="1" x14ac:dyDescent="0.35">
      <c r="A590" s="45" t="s">
        <v>1126</v>
      </c>
      <c r="B590" s="18"/>
      <c r="C590" s="5"/>
      <c r="D590" s="5"/>
      <c r="E590" s="6" t="str">
        <f>IF(ISBLANK(D590),"",INDEX(ΑΜΚ,MATCH(D590,Data!$F$2:$F$999,0),1))</f>
        <v/>
      </c>
      <c r="F590" t="str">
        <f t="shared" si="10"/>
        <v/>
      </c>
    </row>
    <row r="591" spans="1:6" ht="14.25" customHeight="1" x14ac:dyDescent="0.35">
      <c r="A591" s="45" t="s">
        <v>1126</v>
      </c>
      <c r="B591" s="18"/>
      <c r="C591" s="5"/>
      <c r="D591" s="5"/>
      <c r="E591" s="6" t="str">
        <f>IF(ISBLANK(D591),"",INDEX(ΑΜΚ,MATCH(D591,Data!$F$2:$F$999,0),1))</f>
        <v/>
      </c>
      <c r="F591" t="str">
        <f t="shared" si="10"/>
        <v/>
      </c>
    </row>
    <row r="592" spans="1:6" ht="14.25" customHeight="1" x14ac:dyDescent="0.35">
      <c r="A592" s="45" t="s">
        <v>1126</v>
      </c>
      <c r="B592" s="18"/>
      <c r="C592" s="5"/>
      <c r="D592" s="5"/>
      <c r="E592" s="6" t="str">
        <f>IF(ISBLANK(D592),"",INDEX(ΑΜΚ,MATCH(D592,Data!$F$2:$F$999,0),1))</f>
        <v/>
      </c>
      <c r="F592" t="str">
        <f t="shared" si="10"/>
        <v/>
      </c>
    </row>
    <row r="593" spans="1:6" ht="14.25" customHeight="1" x14ac:dyDescent="0.35">
      <c r="A593" s="45" t="s">
        <v>1126</v>
      </c>
      <c r="B593" s="18"/>
      <c r="C593" s="5"/>
      <c r="D593" s="5"/>
      <c r="E593" s="6" t="str">
        <f>IF(ISBLANK(D593),"",INDEX(ΑΜΚ,MATCH(D593,Data!$F$2:$F$999,0),1))</f>
        <v/>
      </c>
      <c r="F593" t="str">
        <f t="shared" si="10"/>
        <v/>
      </c>
    </row>
    <row r="594" spans="1:6" ht="14.25" customHeight="1" x14ac:dyDescent="0.35">
      <c r="A594" s="45" t="s">
        <v>1126</v>
      </c>
      <c r="B594" s="18"/>
      <c r="C594" s="5"/>
      <c r="D594" s="5"/>
      <c r="E594" s="6" t="str">
        <f>IF(ISBLANK(D594),"",INDEX(ΑΜΚ,MATCH(D594,Data!$F$2:$F$999,0),1))</f>
        <v/>
      </c>
      <c r="F594" t="str">
        <f t="shared" si="10"/>
        <v/>
      </c>
    </row>
    <row r="595" spans="1:6" ht="14.25" customHeight="1" x14ac:dyDescent="0.35">
      <c r="A595" s="45" t="s">
        <v>1126</v>
      </c>
      <c r="B595" s="18"/>
      <c r="C595" s="5"/>
      <c r="D595" s="5"/>
      <c r="E595" s="6" t="str">
        <f>IF(ISBLANK(D595),"",INDEX(ΑΜΚ,MATCH(D595,Data!$F$2:$F$999,0),1))</f>
        <v/>
      </c>
      <c r="F595" t="str">
        <f t="shared" si="10"/>
        <v/>
      </c>
    </row>
    <row r="596" spans="1:6" ht="14.25" customHeight="1" x14ac:dyDescent="0.35">
      <c r="A596" s="45" t="s">
        <v>1126</v>
      </c>
      <c r="B596" s="18"/>
      <c r="C596" s="5"/>
      <c r="D596" s="5"/>
      <c r="E596" s="6" t="str">
        <f>IF(ISBLANK(D596),"",INDEX(ΑΜΚ,MATCH(D596,Data!$F$2:$F$999,0),1))</f>
        <v/>
      </c>
      <c r="F596" t="str">
        <f t="shared" si="10"/>
        <v/>
      </c>
    </row>
    <row r="597" spans="1:6" ht="14.25" customHeight="1" x14ac:dyDescent="0.35">
      <c r="A597" s="45" t="s">
        <v>1126</v>
      </c>
      <c r="B597" s="18"/>
      <c r="C597" s="5"/>
      <c r="D597" s="5"/>
      <c r="E597" s="6" t="str">
        <f>IF(ISBLANK(D597),"",INDEX(ΑΜΚ,MATCH(D597,Data!$F$2:$F$999,0),1))</f>
        <v/>
      </c>
      <c r="F597" t="str">
        <f t="shared" si="10"/>
        <v/>
      </c>
    </row>
    <row r="598" spans="1:6" ht="14.25" customHeight="1" x14ac:dyDescent="0.35">
      <c r="A598" s="45" t="s">
        <v>1126</v>
      </c>
      <c r="B598" s="18"/>
      <c r="C598" s="5"/>
      <c r="D598" s="5"/>
      <c r="E598" s="6" t="str">
        <f>IF(ISBLANK(D598),"",INDEX(ΑΜΚ,MATCH(D598,Data!$F$2:$F$999,0),1))</f>
        <v/>
      </c>
      <c r="F598" t="str">
        <f t="shared" si="10"/>
        <v/>
      </c>
    </row>
    <row r="599" spans="1:6" ht="14.25" customHeight="1" x14ac:dyDescent="0.35">
      <c r="A599" s="45" t="s">
        <v>1126</v>
      </c>
      <c r="B599" s="18"/>
      <c r="C599" s="5"/>
      <c r="D599" s="5"/>
      <c r="E599" s="6" t="str">
        <f>IF(ISBLANK(D599),"",INDEX(ΑΜΚ,MATCH(D599,Data!$F$2:$F$999,0),1))</f>
        <v/>
      </c>
      <c r="F599" t="str">
        <f t="shared" si="10"/>
        <v/>
      </c>
    </row>
    <row r="600" spans="1:6" ht="14.25" customHeight="1" x14ac:dyDescent="0.35">
      <c r="A600" s="45" t="s">
        <v>1126</v>
      </c>
      <c r="B600" s="18"/>
      <c r="C600" s="5"/>
      <c r="D600" s="5"/>
      <c r="E600" s="6" t="str">
        <f>IF(ISBLANK(D600),"",INDEX(ΑΜΚ,MATCH(D600,Data!$F$2:$F$999,0),1))</f>
        <v/>
      </c>
      <c r="F600" t="str">
        <f t="shared" si="10"/>
        <v/>
      </c>
    </row>
    <row r="601" spans="1:6" ht="14.25" customHeight="1" x14ac:dyDescent="0.35">
      <c r="A601" s="45" t="s">
        <v>1126</v>
      </c>
      <c r="B601" s="18"/>
      <c r="C601" s="5"/>
      <c r="D601" s="5"/>
      <c r="E601" s="6" t="str">
        <f>IF(ISBLANK(D601),"",INDEX(ΑΜΚ,MATCH(D601,Data!$F$2:$F$999,0),1))</f>
        <v/>
      </c>
      <c r="F601" t="str">
        <f t="shared" si="10"/>
        <v/>
      </c>
    </row>
    <row r="602" spans="1:6" ht="14.25" customHeight="1" x14ac:dyDescent="0.35">
      <c r="A602" s="45" t="s">
        <v>1126</v>
      </c>
      <c r="B602" s="18"/>
      <c r="C602" s="5"/>
      <c r="D602" s="5"/>
      <c r="E602" s="6" t="str">
        <f>IF(ISBLANK(D602),"",INDEX(ΑΜΚ,MATCH(D602,Data!$F$2:$F$999,0),1))</f>
        <v/>
      </c>
      <c r="F602" t="str">
        <f t="shared" si="10"/>
        <v/>
      </c>
    </row>
    <row r="603" spans="1:6" ht="14.25" customHeight="1" x14ac:dyDescent="0.35">
      <c r="A603" s="45" t="s">
        <v>1126</v>
      </c>
      <c r="B603" s="18"/>
      <c r="C603" s="5"/>
      <c r="D603" s="5"/>
      <c r="E603" s="6" t="str">
        <f>IF(ISBLANK(D603),"",INDEX(ΑΜΚ,MATCH(D603,Data!$F$2:$F$999,0),1))</f>
        <v/>
      </c>
      <c r="F603" t="str">
        <f t="shared" si="10"/>
        <v/>
      </c>
    </row>
    <row r="604" spans="1:6" ht="14.25" customHeight="1" x14ac:dyDescent="0.35">
      <c r="A604" s="45" t="s">
        <v>1126</v>
      </c>
      <c r="B604" s="18"/>
      <c r="C604" s="5"/>
      <c r="D604" s="5"/>
      <c r="E604" s="6" t="str">
        <f>IF(ISBLANK(D604),"",INDEX(ΑΜΚ,MATCH(D604,Data!$F$2:$F$999,0),1))</f>
        <v/>
      </c>
      <c r="F604" t="str">
        <f t="shared" si="10"/>
        <v/>
      </c>
    </row>
    <row r="605" spans="1:6" ht="14.25" customHeight="1" x14ac:dyDescent="0.35">
      <c r="A605" s="45" t="s">
        <v>1126</v>
      </c>
      <c r="B605" s="18"/>
      <c r="C605" s="5"/>
      <c r="D605" s="5"/>
      <c r="E605" s="6" t="str">
        <f>IF(ISBLANK(D605),"",INDEX(ΑΜΚ,MATCH(D605,Data!$F$2:$F$999,0),1))</f>
        <v/>
      </c>
      <c r="F605" t="str">
        <f t="shared" si="10"/>
        <v/>
      </c>
    </row>
    <row r="606" spans="1:6" ht="14.25" customHeight="1" x14ac:dyDescent="0.35">
      <c r="A606" s="45" t="s">
        <v>1126</v>
      </c>
      <c r="B606" s="18"/>
      <c r="C606" s="5"/>
      <c r="D606" s="5"/>
      <c r="E606" s="6" t="str">
        <f>IF(ISBLANK(D606),"",INDEX(ΑΜΚ,MATCH(D606,Data!$F$2:$F$999,0),1))</f>
        <v/>
      </c>
      <c r="F606" t="str">
        <f t="shared" si="10"/>
        <v/>
      </c>
    </row>
    <row r="607" spans="1:6" ht="14.25" customHeight="1" x14ac:dyDescent="0.35">
      <c r="A607" s="45" t="s">
        <v>1126</v>
      </c>
      <c r="B607" s="18"/>
      <c r="C607" s="5"/>
      <c r="D607" s="5"/>
      <c r="E607" s="6" t="str">
        <f>IF(ISBLANK(D607),"",INDEX(ΑΜΚ,MATCH(D607,Data!$F$2:$F$999,0),1))</f>
        <v/>
      </c>
      <c r="F607" t="str">
        <f t="shared" si="10"/>
        <v/>
      </c>
    </row>
    <row r="608" spans="1:6" ht="14.25" customHeight="1" x14ac:dyDescent="0.35">
      <c r="A608" s="45" t="s">
        <v>1126</v>
      </c>
      <c r="B608" s="18"/>
      <c r="C608" s="5"/>
      <c r="D608" s="5"/>
      <c r="E608" s="6" t="str">
        <f>IF(ISBLANK(D608),"",INDEX(ΑΜΚ,MATCH(D608,Data!$F$2:$F$999,0),1))</f>
        <v/>
      </c>
      <c r="F608" t="str">
        <f t="shared" si="10"/>
        <v/>
      </c>
    </row>
    <row r="609" spans="1:6" ht="14.25" customHeight="1" x14ac:dyDescent="0.35">
      <c r="A609" s="45" t="s">
        <v>1126</v>
      </c>
      <c r="B609" s="18"/>
      <c r="C609" s="5"/>
      <c r="D609" s="5"/>
      <c r="E609" s="6" t="str">
        <f>IF(ISBLANK(D609),"",INDEX(ΑΜΚ,MATCH(D609,Data!$F$2:$F$999,0),1))</f>
        <v/>
      </c>
      <c r="F609" t="str">
        <f t="shared" si="10"/>
        <v/>
      </c>
    </row>
    <row r="610" spans="1:6" ht="14.25" customHeight="1" x14ac:dyDescent="0.35">
      <c r="A610" s="45" t="s">
        <v>1126</v>
      </c>
      <c r="B610" s="18"/>
      <c r="C610" s="5"/>
      <c r="D610" s="5"/>
      <c r="E610" s="6" t="str">
        <f>IF(ISBLANK(D610),"",INDEX(ΑΜΚ,MATCH(D610,Data!$F$2:$F$999,0),1))</f>
        <v/>
      </c>
      <c r="F610" t="str">
        <f t="shared" si="10"/>
        <v/>
      </c>
    </row>
    <row r="611" spans="1:6" ht="14.25" customHeight="1" x14ac:dyDescent="0.35">
      <c r="A611" s="45" t="s">
        <v>1126</v>
      </c>
      <c r="B611" s="18"/>
      <c r="C611" s="5"/>
      <c r="D611" s="5"/>
      <c r="E611" s="6" t="str">
        <f>IF(ISBLANK(D611),"",INDEX(ΑΜΚ,MATCH(D611,Data!$F$2:$F$999,0),1))</f>
        <v/>
      </c>
      <c r="F611" t="str">
        <f t="shared" si="10"/>
        <v/>
      </c>
    </row>
    <row r="612" spans="1:6" ht="14.25" customHeight="1" x14ac:dyDescent="0.35">
      <c r="A612" s="45" t="s">
        <v>1126</v>
      </c>
      <c r="B612" s="18"/>
      <c r="C612" s="5"/>
      <c r="D612" s="5"/>
      <c r="E612" s="6" t="str">
        <f>IF(ISBLANK(D612),"",INDEX(ΑΜΚ,MATCH(D612,Data!$F$2:$F$999,0),1))</f>
        <v/>
      </c>
      <c r="F612" t="str">
        <f t="shared" si="10"/>
        <v/>
      </c>
    </row>
    <row r="613" spans="1:6" ht="14.25" customHeight="1" x14ac:dyDescent="0.35">
      <c r="A613" s="45" t="s">
        <v>1126</v>
      </c>
      <c r="B613" s="18"/>
      <c r="C613" s="5"/>
      <c r="D613" s="5"/>
      <c r="E613" s="6" t="str">
        <f>IF(ISBLANK(D613),"",INDEX(ΑΜΚ,MATCH(D613,Data!$F$2:$F$999,0),1))</f>
        <v/>
      </c>
      <c r="F613" t="str">
        <f t="shared" si="10"/>
        <v/>
      </c>
    </row>
    <row r="614" spans="1:6" ht="14.25" customHeight="1" x14ac:dyDescent="0.35">
      <c r="A614" s="45" t="s">
        <v>1126</v>
      </c>
      <c r="B614" s="18"/>
      <c r="C614" s="5"/>
      <c r="D614" s="5"/>
      <c r="E614" s="6" t="str">
        <f>IF(ISBLANK(D614),"",INDEX(ΑΜΚ,MATCH(D614,Data!$F$2:$F$999,0),1))</f>
        <v/>
      </c>
      <c r="F614" t="str">
        <f t="shared" si="10"/>
        <v/>
      </c>
    </row>
    <row r="615" spans="1:6" ht="14.25" customHeight="1" x14ac:dyDescent="0.35">
      <c r="A615" s="45" t="s">
        <v>1126</v>
      </c>
      <c r="B615" s="18"/>
      <c r="C615" s="5"/>
      <c r="D615" s="5"/>
      <c r="E615" s="6" t="str">
        <f>IF(ISBLANK(D615),"",INDEX(ΑΜΚ,MATCH(D615,Data!$F$2:$F$999,0),1))</f>
        <v/>
      </c>
      <c r="F615" t="str">
        <f t="shared" si="10"/>
        <v/>
      </c>
    </row>
    <row r="616" spans="1:6" ht="14.25" customHeight="1" x14ac:dyDescent="0.35">
      <c r="A616" s="45" t="s">
        <v>1126</v>
      </c>
      <c r="B616" s="18"/>
      <c r="C616" s="5"/>
      <c r="D616" s="5"/>
      <c r="E616" s="6" t="str">
        <f>IF(ISBLANK(D616),"",INDEX(ΑΜΚ,MATCH(D616,Data!$F$2:$F$999,0),1))</f>
        <v/>
      </c>
      <c r="F616" t="str">
        <f t="shared" si="10"/>
        <v/>
      </c>
    </row>
    <row r="617" spans="1:6" ht="14.25" customHeight="1" x14ac:dyDescent="0.35">
      <c r="A617" s="45" t="s">
        <v>1126</v>
      </c>
      <c r="B617" s="18"/>
      <c r="C617" s="5"/>
      <c r="D617" s="5"/>
      <c r="E617" s="6" t="str">
        <f>IF(ISBLANK(D617),"",INDEX(ΑΜΚ,MATCH(D617,Data!$F$2:$F$999,0),1))</f>
        <v/>
      </c>
      <c r="F617" t="str">
        <f t="shared" si="10"/>
        <v/>
      </c>
    </row>
    <row r="618" spans="1:6" ht="14.25" customHeight="1" x14ac:dyDescent="0.35">
      <c r="A618" s="45" t="s">
        <v>1126</v>
      </c>
      <c r="B618" s="18"/>
      <c r="C618" s="5"/>
      <c r="D618" s="5"/>
      <c r="E618" s="6" t="str">
        <f>IF(ISBLANK(D618),"",INDEX(ΑΜΚ,MATCH(D618,Data!$F$2:$F$999,0),1))</f>
        <v/>
      </c>
      <c r="F618" t="str">
        <f t="shared" si="10"/>
        <v/>
      </c>
    </row>
    <row r="619" spans="1:6" ht="14.25" customHeight="1" x14ac:dyDescent="0.35">
      <c r="A619" s="45" t="s">
        <v>1126</v>
      </c>
      <c r="B619" s="18"/>
      <c r="C619" s="5"/>
      <c r="D619" s="5"/>
      <c r="E619" s="6" t="str">
        <f>IF(ISBLANK(D619),"",INDEX(ΑΜΚ,MATCH(D619,Data!$F$2:$F$999,0),1))</f>
        <v/>
      </c>
      <c r="F619" t="str">
        <f t="shared" si="10"/>
        <v/>
      </c>
    </row>
    <row r="620" spans="1:6" ht="14.25" customHeight="1" x14ac:dyDescent="0.35">
      <c r="A620" s="45" t="s">
        <v>1126</v>
      </c>
      <c r="B620" s="18"/>
      <c r="C620" s="5"/>
      <c r="D620" s="5"/>
      <c r="E620" s="6" t="str">
        <f>IF(ISBLANK(D620),"",INDEX(ΑΜΚ,MATCH(D620,Data!$F$2:$F$999,0),1))</f>
        <v/>
      </c>
      <c r="F620" t="str">
        <f t="shared" si="10"/>
        <v/>
      </c>
    </row>
    <row r="621" spans="1:6" ht="14.25" customHeight="1" x14ac:dyDescent="0.35">
      <c r="A621" s="45" t="s">
        <v>1126</v>
      </c>
      <c r="B621" s="18"/>
      <c r="C621" s="5"/>
      <c r="D621" s="5"/>
      <c r="E621" s="6" t="str">
        <f>IF(ISBLANK(D621),"",INDEX(ΑΜΚ,MATCH(D621,Data!$F$2:$F$999,0),1))</f>
        <v/>
      </c>
      <c r="F621" t="str">
        <f t="shared" si="10"/>
        <v/>
      </c>
    </row>
    <row r="622" spans="1:6" ht="14.25" customHeight="1" x14ac:dyDescent="0.35">
      <c r="A622" s="45" t="s">
        <v>1126</v>
      </c>
      <c r="B622" s="18"/>
      <c r="C622" s="5"/>
      <c r="D622" s="5"/>
      <c r="E622" s="6" t="str">
        <f>IF(ISBLANK(D622),"",INDEX(ΑΜΚ,MATCH(D622,Data!$F$2:$F$999,0),1))</f>
        <v/>
      </c>
      <c r="F622" t="str">
        <f t="shared" si="10"/>
        <v/>
      </c>
    </row>
    <row r="623" spans="1:6" ht="14.25" customHeight="1" x14ac:dyDescent="0.35">
      <c r="A623" s="45" t="s">
        <v>1126</v>
      </c>
      <c r="B623" s="18"/>
      <c r="C623" s="5"/>
      <c r="D623" s="5"/>
      <c r="E623" s="6" t="str">
        <f>IF(ISBLANK(D623),"",INDEX(ΑΜΚ,MATCH(D623,Data!$F$2:$F$999,0),1))</f>
        <v/>
      </c>
      <c r="F623" t="str">
        <f t="shared" si="10"/>
        <v/>
      </c>
    </row>
    <row r="624" spans="1:6" ht="14.25" customHeight="1" x14ac:dyDescent="0.35">
      <c r="A624" s="45" t="s">
        <v>1126</v>
      </c>
      <c r="B624" s="18"/>
      <c r="C624" s="5"/>
      <c r="D624" s="5"/>
      <c r="E624" s="6" t="str">
        <f>IF(ISBLANK(D624),"",INDEX(ΑΜΚ,MATCH(D624,Data!$F$2:$F$999,0),1))</f>
        <v/>
      </c>
      <c r="F624" t="str">
        <f t="shared" si="10"/>
        <v/>
      </c>
    </row>
    <row r="625" spans="1:6" ht="14.25" customHeight="1" x14ac:dyDescent="0.35">
      <c r="A625" s="45" t="s">
        <v>1126</v>
      </c>
      <c r="B625" s="18"/>
      <c r="C625" s="5"/>
      <c r="D625" s="5"/>
      <c r="E625" s="6" t="str">
        <f>IF(ISBLANK(D625),"",INDEX(ΑΜΚ,MATCH(D625,Data!$F$2:$F$999,0),1))</f>
        <v/>
      </c>
      <c r="F625" t="str">
        <f t="shared" si="10"/>
        <v/>
      </c>
    </row>
    <row r="626" spans="1:6" ht="14.25" customHeight="1" x14ac:dyDescent="0.35">
      <c r="A626" s="45" t="s">
        <v>1126</v>
      </c>
      <c r="B626" s="18"/>
      <c r="C626" s="5"/>
      <c r="D626" s="5"/>
      <c r="E626" s="6" t="str">
        <f>IF(ISBLANK(D626),"",INDEX(ΑΜΚ,MATCH(D626,Data!$F$2:$F$999,0),1))</f>
        <v/>
      </c>
      <c r="F626" t="str">
        <f t="shared" si="10"/>
        <v/>
      </c>
    </row>
    <row r="627" spans="1:6" ht="14.25" customHeight="1" x14ac:dyDescent="0.35">
      <c r="A627" s="45" t="s">
        <v>1126</v>
      </c>
      <c r="B627" s="18"/>
      <c r="C627" s="5"/>
      <c r="D627" s="5"/>
      <c r="E627" s="6" t="str">
        <f>IF(ISBLANK(D627),"",INDEX(ΑΜΚ,MATCH(D627,Data!$F$2:$F$999,0),1))</f>
        <v/>
      </c>
      <c r="F627" t="str">
        <f t="shared" si="10"/>
        <v/>
      </c>
    </row>
    <row r="628" spans="1:6" ht="14.25" customHeight="1" x14ac:dyDescent="0.35">
      <c r="A628" s="45" t="s">
        <v>1126</v>
      </c>
      <c r="B628" s="18"/>
      <c r="C628" s="5"/>
      <c r="D628" s="5"/>
      <c r="E628" s="6" t="str">
        <f>IF(ISBLANK(D628),"",INDEX(ΑΜΚ,MATCH(D628,Data!$F$2:$F$999,0),1))</f>
        <v/>
      </c>
      <c r="F628" t="str">
        <f t="shared" si="10"/>
        <v/>
      </c>
    </row>
    <row r="629" spans="1:6" ht="14.25" customHeight="1" x14ac:dyDescent="0.35">
      <c r="A629" s="45" t="s">
        <v>1126</v>
      </c>
      <c r="B629" s="18"/>
      <c r="C629" s="5"/>
      <c r="D629" s="5"/>
      <c r="E629" s="6" t="str">
        <f>IF(ISBLANK(D629),"",INDEX(ΑΜΚ,MATCH(D629,Data!$F$2:$F$999,0),1))</f>
        <v/>
      </c>
      <c r="F629" t="str">
        <f t="shared" si="10"/>
        <v/>
      </c>
    </row>
    <row r="630" spans="1:6" ht="14.25" customHeight="1" x14ac:dyDescent="0.35">
      <c r="A630" s="45" t="s">
        <v>1126</v>
      </c>
      <c r="B630" s="18"/>
      <c r="C630" s="5"/>
      <c r="D630" s="5"/>
      <c r="E630" s="6" t="str">
        <f>IF(ISBLANK(D630),"",INDEX(ΑΜΚ,MATCH(D630,Data!$F$2:$F$999,0),1))</f>
        <v/>
      </c>
      <c r="F630" t="str">
        <f t="shared" si="10"/>
        <v/>
      </c>
    </row>
    <row r="631" spans="1:6" ht="14.25" customHeight="1" x14ac:dyDescent="0.35">
      <c r="A631" s="45" t="s">
        <v>1126</v>
      </c>
      <c r="B631" s="18"/>
      <c r="C631" s="5"/>
      <c r="D631" s="5"/>
      <c r="E631" s="6" t="str">
        <f>IF(ISBLANK(D631),"",INDEX(ΑΜΚ,MATCH(D631,Data!$F$2:$F$999,0),1))</f>
        <v/>
      </c>
      <c r="F631" t="str">
        <f t="shared" si="10"/>
        <v/>
      </c>
    </row>
    <row r="632" spans="1:6" ht="14.25" customHeight="1" x14ac:dyDescent="0.35">
      <c r="A632" s="45" t="s">
        <v>1126</v>
      </c>
      <c r="B632" s="18"/>
      <c r="C632" s="5"/>
      <c r="D632" s="5"/>
      <c r="E632" s="6" t="str">
        <f>IF(ISBLANK(D632),"",INDEX(ΑΜΚ,MATCH(D632,Data!$F$2:$F$999,0),1))</f>
        <v/>
      </c>
      <c r="F632" t="str">
        <f t="shared" si="10"/>
        <v/>
      </c>
    </row>
    <row r="633" spans="1:6" ht="14.25" customHeight="1" x14ac:dyDescent="0.35">
      <c r="A633" s="45" t="s">
        <v>1126</v>
      </c>
      <c r="B633" s="18"/>
      <c r="C633" s="5"/>
      <c r="D633" s="5"/>
      <c r="E633" s="6" t="str">
        <f>IF(ISBLANK(D633),"",INDEX(ΑΜΚ,MATCH(D633,Data!$F$2:$F$999,0),1))</f>
        <v/>
      </c>
      <c r="F633" t="str">
        <f t="shared" si="10"/>
        <v/>
      </c>
    </row>
    <row r="634" spans="1:6" ht="14.25" customHeight="1" x14ac:dyDescent="0.35">
      <c r="A634" s="45" t="s">
        <v>1126</v>
      </c>
      <c r="B634" s="18"/>
      <c r="C634" s="5"/>
      <c r="D634" s="5"/>
      <c r="E634" s="6" t="str">
        <f>IF(ISBLANK(D634),"",INDEX(ΑΜΚ,MATCH(D634,Data!$F$2:$F$999,0),1))</f>
        <v/>
      </c>
      <c r="F634" t="str">
        <f t="shared" si="10"/>
        <v/>
      </c>
    </row>
    <row r="635" spans="1:6" ht="14.25" customHeight="1" x14ac:dyDescent="0.35">
      <c r="A635" s="45" t="s">
        <v>1126</v>
      </c>
      <c r="B635" s="18"/>
      <c r="C635" s="5"/>
      <c r="D635" s="5"/>
      <c r="E635" s="6" t="str">
        <f>IF(ISBLANK(D635),"",INDEX(ΑΜΚ,MATCH(D635,Data!$F$2:$F$999,0),1))</f>
        <v/>
      </c>
      <c r="F635" t="str">
        <f t="shared" si="10"/>
        <v/>
      </c>
    </row>
    <row r="636" spans="1:6" ht="14.25" customHeight="1" x14ac:dyDescent="0.35">
      <c r="A636" s="45" t="s">
        <v>1126</v>
      </c>
      <c r="B636" s="18"/>
      <c r="C636" s="5"/>
      <c r="D636" s="5"/>
      <c r="E636" s="6" t="str">
        <f>IF(ISBLANK(D636),"",INDEX(ΑΜΚ,MATCH(D636,Data!$F$2:$F$999,0),1))</f>
        <v/>
      </c>
      <c r="F636" t="str">
        <f t="shared" si="10"/>
        <v/>
      </c>
    </row>
    <row r="637" spans="1:6" ht="14.25" customHeight="1" x14ac:dyDescent="0.35">
      <c r="A637" s="45" t="s">
        <v>1126</v>
      </c>
      <c r="B637" s="18"/>
      <c r="C637" s="5"/>
      <c r="D637" s="5"/>
      <c r="E637" s="6" t="str">
        <f>IF(ISBLANK(D637),"",INDEX(ΑΜΚ,MATCH(D637,Data!$F$2:$F$999,0),1))</f>
        <v/>
      </c>
      <c r="F637" t="str">
        <f t="shared" si="10"/>
        <v/>
      </c>
    </row>
    <row r="638" spans="1:6" ht="14.25" customHeight="1" x14ac:dyDescent="0.35">
      <c r="A638" s="45" t="s">
        <v>1126</v>
      </c>
      <c r="B638" s="18"/>
      <c r="C638" s="5"/>
      <c r="D638" s="5"/>
      <c r="E638" s="6" t="str">
        <f>IF(ISBLANK(D638),"",INDEX(ΑΜΚ,MATCH(D638,Data!$F$2:$F$999,0),1))</f>
        <v/>
      </c>
      <c r="F638" t="str">
        <f t="shared" si="10"/>
        <v/>
      </c>
    </row>
    <row r="639" spans="1:6" ht="14.25" customHeight="1" x14ac:dyDescent="0.35">
      <c r="A639" s="45" t="s">
        <v>1126</v>
      </c>
      <c r="B639" s="18"/>
      <c r="C639" s="5"/>
      <c r="D639" s="5"/>
      <c r="E639" s="6" t="str">
        <f>IF(ISBLANK(D639),"",INDEX(ΑΜΚ,MATCH(D639,Data!$F$2:$F$999,0),1))</f>
        <v/>
      </c>
      <c r="F639" t="str">
        <f t="shared" si="10"/>
        <v/>
      </c>
    </row>
    <row r="640" spans="1:6" ht="14.25" customHeight="1" x14ac:dyDescent="0.35">
      <c r="A640" s="45" t="s">
        <v>1126</v>
      </c>
      <c r="B640" s="18"/>
      <c r="C640" s="5"/>
      <c r="D640" s="5"/>
      <c r="E640" s="6" t="str">
        <f>IF(ISBLANK(D640),"",INDEX(ΑΜΚ,MATCH(D640,Data!$F$2:$F$999,0),1))</f>
        <v/>
      </c>
      <c r="F640" t="str">
        <f t="shared" si="10"/>
        <v/>
      </c>
    </row>
    <row r="641" spans="1:6" ht="14.25" customHeight="1" x14ac:dyDescent="0.35">
      <c r="A641" s="45" t="s">
        <v>1126</v>
      </c>
      <c r="B641" s="18"/>
      <c r="C641" s="5"/>
      <c r="D641" s="5"/>
      <c r="E641" s="6" t="str">
        <f>IF(ISBLANK(D641),"",INDEX(ΑΜΚ,MATCH(D641,Data!$F$2:$F$999,0),1))</f>
        <v/>
      </c>
      <c r="F641" t="str">
        <f t="shared" si="10"/>
        <v/>
      </c>
    </row>
    <row r="642" spans="1:6" ht="14.25" customHeight="1" x14ac:dyDescent="0.35">
      <c r="A642" s="45" t="s">
        <v>1126</v>
      </c>
      <c r="B642" s="18"/>
      <c r="C642" s="5"/>
      <c r="D642" s="5"/>
      <c r="E642" s="6" t="str">
        <f>IF(ISBLANK(D642),"",INDEX(ΑΜΚ,MATCH(D642,Data!$F$2:$F$999,0),1))</f>
        <v/>
      </c>
      <c r="F642" t="str">
        <f t="shared" si="10"/>
        <v/>
      </c>
    </row>
    <row r="643" spans="1:6" ht="14.25" customHeight="1" x14ac:dyDescent="0.35">
      <c r="A643" s="45" t="s">
        <v>1126</v>
      </c>
      <c r="B643" s="18"/>
      <c r="C643" s="5"/>
      <c r="D643" s="5"/>
      <c r="E643" s="6" t="str">
        <f>IF(ISBLANK(D643),"",INDEX(ΑΜΚ,MATCH(D643,Data!$F$2:$F$999,0),1))</f>
        <v/>
      </c>
      <c r="F643" t="str">
        <f t="shared" ref="F643:F706" si="11">IF(ISBLANK(C643),"",INDEX(ΚΩΔ_ΜΑΘΗΜ_ΑΝΕΛΚ_Α1,MATCH(C643,ΜΑΘΗΜ_ΑΝΕΛΚ_Α1,0)))</f>
        <v/>
      </c>
    </row>
    <row r="644" spans="1:6" ht="14.25" customHeight="1" x14ac:dyDescent="0.35">
      <c r="A644" s="45" t="s">
        <v>1126</v>
      </c>
      <c r="B644" s="18"/>
      <c r="C644" s="5"/>
      <c r="D644" s="5"/>
      <c r="E644" s="6" t="str">
        <f>IF(ISBLANK(D644),"",INDEX(ΑΜΚ,MATCH(D644,Data!$F$2:$F$999,0),1))</f>
        <v/>
      </c>
      <c r="F644" t="str">
        <f t="shared" si="11"/>
        <v/>
      </c>
    </row>
    <row r="645" spans="1:6" ht="14.25" customHeight="1" x14ac:dyDescent="0.35">
      <c r="A645" s="45" t="s">
        <v>1126</v>
      </c>
      <c r="B645" s="18"/>
      <c r="C645" s="5"/>
      <c r="D645" s="5"/>
      <c r="E645" s="6" t="str">
        <f>IF(ISBLANK(D645),"",INDEX(ΑΜΚ,MATCH(D645,Data!$F$2:$F$999,0),1))</f>
        <v/>
      </c>
      <c r="F645" t="str">
        <f t="shared" si="11"/>
        <v/>
      </c>
    </row>
    <row r="646" spans="1:6" ht="14.25" customHeight="1" x14ac:dyDescent="0.35">
      <c r="A646" s="45" t="s">
        <v>1126</v>
      </c>
      <c r="B646" s="18"/>
      <c r="C646" s="5"/>
      <c r="D646" s="5"/>
      <c r="E646" s="6" t="str">
        <f>IF(ISBLANK(D646),"",INDEX(ΑΜΚ,MATCH(D646,Data!$F$2:$F$999,0),1))</f>
        <v/>
      </c>
      <c r="F646" t="str">
        <f t="shared" si="11"/>
        <v/>
      </c>
    </row>
    <row r="647" spans="1:6" ht="14.25" customHeight="1" x14ac:dyDescent="0.35">
      <c r="A647" s="45" t="s">
        <v>1126</v>
      </c>
      <c r="B647" s="18"/>
      <c r="C647" s="5"/>
      <c r="D647" s="5"/>
      <c r="E647" s="6" t="str">
        <f>IF(ISBLANK(D647),"",INDEX(ΑΜΚ,MATCH(D647,Data!$F$2:$F$999,0),1))</f>
        <v/>
      </c>
      <c r="F647" t="str">
        <f t="shared" si="11"/>
        <v/>
      </c>
    </row>
    <row r="648" spans="1:6" ht="14.25" customHeight="1" x14ac:dyDescent="0.35">
      <c r="A648" s="45" t="s">
        <v>1126</v>
      </c>
      <c r="B648" s="18"/>
      <c r="C648" s="5"/>
      <c r="D648" s="5"/>
      <c r="E648" s="6" t="str">
        <f>IF(ISBLANK(D648),"",INDEX(ΑΜΚ,MATCH(D648,Data!$F$2:$F$999,0),1))</f>
        <v/>
      </c>
      <c r="F648" t="str">
        <f t="shared" si="11"/>
        <v/>
      </c>
    </row>
    <row r="649" spans="1:6" ht="14.25" customHeight="1" x14ac:dyDescent="0.35">
      <c r="A649" s="45" t="s">
        <v>1126</v>
      </c>
      <c r="B649" s="18"/>
      <c r="C649" s="5"/>
      <c r="D649" s="5"/>
      <c r="E649" s="6" t="str">
        <f>IF(ISBLANK(D649),"",INDEX(ΑΜΚ,MATCH(D649,Data!$F$2:$F$999,0),1))</f>
        <v/>
      </c>
      <c r="F649" t="str">
        <f t="shared" si="11"/>
        <v/>
      </c>
    </row>
    <row r="650" spans="1:6" ht="14.25" customHeight="1" x14ac:dyDescent="0.35">
      <c r="A650" s="45" t="s">
        <v>1126</v>
      </c>
      <c r="B650" s="18"/>
      <c r="C650" s="5"/>
      <c r="D650" s="5"/>
      <c r="E650" s="6" t="str">
        <f>IF(ISBLANK(D650),"",INDEX(ΑΜΚ,MATCH(D650,Data!$F$2:$F$999,0),1))</f>
        <v/>
      </c>
      <c r="F650" t="str">
        <f t="shared" si="11"/>
        <v/>
      </c>
    </row>
    <row r="651" spans="1:6" ht="14.25" customHeight="1" x14ac:dyDescent="0.35">
      <c r="A651" s="45" t="s">
        <v>1126</v>
      </c>
      <c r="B651" s="18"/>
      <c r="C651" s="5"/>
      <c r="D651" s="5"/>
      <c r="E651" s="6" t="str">
        <f>IF(ISBLANK(D651),"",INDEX(ΑΜΚ,MATCH(D651,Data!$F$2:$F$999,0),1))</f>
        <v/>
      </c>
      <c r="F651" t="str">
        <f t="shared" si="11"/>
        <v/>
      </c>
    </row>
    <row r="652" spans="1:6" ht="14.25" customHeight="1" x14ac:dyDescent="0.35">
      <c r="A652" s="45" t="s">
        <v>1126</v>
      </c>
      <c r="B652" s="18"/>
      <c r="C652" s="5"/>
      <c r="D652" s="5"/>
      <c r="E652" s="6" t="str">
        <f>IF(ISBLANK(D652),"",INDEX(ΑΜΚ,MATCH(D652,Data!$F$2:$F$999,0),1))</f>
        <v/>
      </c>
      <c r="F652" t="str">
        <f t="shared" si="11"/>
        <v/>
      </c>
    </row>
    <row r="653" spans="1:6" ht="14.25" customHeight="1" x14ac:dyDescent="0.35">
      <c r="A653" s="45" t="s">
        <v>1126</v>
      </c>
      <c r="B653" s="18"/>
      <c r="C653" s="5"/>
      <c r="D653" s="5"/>
      <c r="E653" s="6" t="str">
        <f>IF(ISBLANK(D653),"",INDEX(ΑΜΚ,MATCH(D653,Data!$F$2:$F$999,0),1))</f>
        <v/>
      </c>
      <c r="F653" t="str">
        <f t="shared" si="11"/>
        <v/>
      </c>
    </row>
    <row r="654" spans="1:6" ht="14.25" customHeight="1" x14ac:dyDescent="0.35">
      <c r="A654" s="45" t="s">
        <v>1126</v>
      </c>
      <c r="B654" s="18"/>
      <c r="C654" s="5"/>
      <c r="D654" s="5"/>
      <c r="E654" s="6" t="str">
        <f>IF(ISBLANK(D654),"",INDEX(ΑΜΚ,MATCH(D654,Data!$F$2:$F$999,0),1))</f>
        <v/>
      </c>
      <c r="F654" t="str">
        <f t="shared" si="11"/>
        <v/>
      </c>
    </row>
    <row r="655" spans="1:6" ht="14.25" customHeight="1" x14ac:dyDescent="0.35">
      <c r="A655" s="45" t="s">
        <v>1126</v>
      </c>
      <c r="B655" s="18"/>
      <c r="C655" s="5"/>
      <c r="D655" s="5"/>
      <c r="E655" s="6" t="str">
        <f>IF(ISBLANK(D655),"",INDEX(ΑΜΚ,MATCH(D655,Data!$F$2:$F$999,0),1))</f>
        <v/>
      </c>
      <c r="F655" t="str">
        <f t="shared" si="11"/>
        <v/>
      </c>
    </row>
    <row r="656" spans="1:6" ht="14.25" customHeight="1" x14ac:dyDescent="0.35">
      <c r="A656" s="45" t="s">
        <v>1126</v>
      </c>
      <c r="B656" s="18"/>
      <c r="C656" s="5"/>
      <c r="D656" s="5"/>
      <c r="E656" s="6" t="str">
        <f>IF(ISBLANK(D656),"",INDEX(ΑΜΚ,MATCH(D656,Data!$F$2:$F$999,0),1))</f>
        <v/>
      </c>
      <c r="F656" t="str">
        <f t="shared" si="11"/>
        <v/>
      </c>
    </row>
    <row r="657" spans="1:6" ht="14.25" customHeight="1" x14ac:dyDescent="0.35">
      <c r="A657" s="45" t="s">
        <v>1126</v>
      </c>
      <c r="B657" s="18"/>
      <c r="C657" s="5"/>
      <c r="D657" s="5"/>
      <c r="E657" s="6" t="str">
        <f>IF(ISBLANK(D657),"",INDEX(ΑΜΚ,MATCH(D657,Data!$F$2:$F$999,0),1))</f>
        <v/>
      </c>
      <c r="F657" t="str">
        <f t="shared" si="11"/>
        <v/>
      </c>
    </row>
    <row r="658" spans="1:6" ht="14.25" customHeight="1" x14ac:dyDescent="0.35">
      <c r="A658" s="45" t="s">
        <v>1126</v>
      </c>
      <c r="B658" s="18"/>
      <c r="C658" s="5"/>
      <c r="D658" s="5"/>
      <c r="E658" s="6" t="str">
        <f>IF(ISBLANK(D658),"",INDEX(ΑΜΚ,MATCH(D658,Data!$F$2:$F$999,0),1))</f>
        <v/>
      </c>
      <c r="F658" t="str">
        <f t="shared" si="11"/>
        <v/>
      </c>
    </row>
    <row r="659" spans="1:6" ht="14.25" customHeight="1" x14ac:dyDescent="0.35">
      <c r="A659" s="45" t="s">
        <v>1126</v>
      </c>
      <c r="B659" s="18"/>
      <c r="C659" s="5"/>
      <c r="D659" s="5"/>
      <c r="E659" s="6" t="str">
        <f>IF(ISBLANK(D659),"",INDEX(ΑΜΚ,MATCH(D659,Data!$F$2:$F$999,0),1))</f>
        <v/>
      </c>
      <c r="F659" t="str">
        <f t="shared" si="11"/>
        <v/>
      </c>
    </row>
    <row r="660" spans="1:6" ht="14.25" customHeight="1" x14ac:dyDescent="0.35">
      <c r="A660" s="45" t="s">
        <v>1126</v>
      </c>
      <c r="B660" s="18"/>
      <c r="C660" s="5"/>
      <c r="D660" s="5"/>
      <c r="E660" s="6" t="str">
        <f>IF(ISBLANK(D660),"",INDEX(ΑΜΚ,MATCH(D660,Data!$F$2:$F$999,0),1))</f>
        <v/>
      </c>
      <c r="F660" t="str">
        <f t="shared" si="11"/>
        <v/>
      </c>
    </row>
    <row r="661" spans="1:6" ht="14.25" customHeight="1" x14ac:dyDescent="0.35">
      <c r="A661" s="45" t="s">
        <v>1126</v>
      </c>
      <c r="B661" s="18"/>
      <c r="C661" s="5"/>
      <c r="D661" s="5"/>
      <c r="E661" s="6" t="str">
        <f>IF(ISBLANK(D661),"",INDEX(ΑΜΚ,MATCH(D661,Data!$F$2:$F$999,0),1))</f>
        <v/>
      </c>
      <c r="F661" t="str">
        <f t="shared" si="11"/>
        <v/>
      </c>
    </row>
    <row r="662" spans="1:6" ht="14.25" customHeight="1" x14ac:dyDescent="0.35">
      <c r="A662" s="45" t="s">
        <v>1126</v>
      </c>
      <c r="B662" s="18"/>
      <c r="C662" s="5"/>
      <c r="D662" s="5"/>
      <c r="E662" s="6" t="str">
        <f>IF(ISBLANK(D662),"",INDEX(ΑΜΚ,MATCH(D662,Data!$F$2:$F$999,0),1))</f>
        <v/>
      </c>
      <c r="F662" t="str">
        <f t="shared" si="11"/>
        <v/>
      </c>
    </row>
    <row r="663" spans="1:6" ht="14.25" customHeight="1" x14ac:dyDescent="0.35">
      <c r="A663" s="45" t="s">
        <v>1126</v>
      </c>
      <c r="B663" s="18"/>
      <c r="C663" s="5"/>
      <c r="D663" s="5"/>
      <c r="E663" s="6" t="str">
        <f>IF(ISBLANK(D663),"",INDEX(ΑΜΚ,MATCH(D663,Data!$F$2:$F$999,0),1))</f>
        <v/>
      </c>
      <c r="F663" t="str">
        <f t="shared" si="11"/>
        <v/>
      </c>
    </row>
    <row r="664" spans="1:6" ht="14.25" customHeight="1" x14ac:dyDescent="0.35">
      <c r="A664" s="45" t="s">
        <v>1126</v>
      </c>
      <c r="B664" s="18"/>
      <c r="C664" s="5"/>
      <c r="D664" s="5"/>
      <c r="E664" s="6" t="str">
        <f>IF(ISBLANK(D664),"",INDEX(ΑΜΚ,MATCH(D664,Data!$F$2:$F$999,0),1))</f>
        <v/>
      </c>
      <c r="F664" t="str">
        <f t="shared" si="11"/>
        <v/>
      </c>
    </row>
    <row r="665" spans="1:6" ht="14.25" customHeight="1" x14ac:dyDescent="0.35">
      <c r="A665" s="45" t="s">
        <v>1126</v>
      </c>
      <c r="B665" s="18"/>
      <c r="C665" s="5"/>
      <c r="D665" s="5"/>
      <c r="E665" s="6" t="str">
        <f>IF(ISBLANK(D665),"",INDEX(ΑΜΚ,MATCH(D665,Data!$F$2:$F$999,0),1))</f>
        <v/>
      </c>
      <c r="F665" t="str">
        <f t="shared" si="11"/>
        <v/>
      </c>
    </row>
    <row r="666" spans="1:6" ht="14.25" customHeight="1" x14ac:dyDescent="0.35">
      <c r="A666" s="45" t="s">
        <v>1126</v>
      </c>
      <c r="B666" s="18"/>
      <c r="C666" s="5"/>
      <c r="D666" s="5"/>
      <c r="E666" s="6" t="str">
        <f>IF(ISBLANK(D666),"",INDEX(ΑΜΚ,MATCH(D666,Data!$F$2:$F$999,0),1))</f>
        <v/>
      </c>
      <c r="F666" t="str">
        <f t="shared" si="11"/>
        <v/>
      </c>
    </row>
    <row r="667" spans="1:6" ht="14.25" customHeight="1" x14ac:dyDescent="0.35">
      <c r="A667" s="45" t="s">
        <v>1126</v>
      </c>
      <c r="B667" s="18"/>
      <c r="C667" s="5"/>
      <c r="D667" s="5"/>
      <c r="E667" s="6" t="str">
        <f>IF(ISBLANK(D667),"",INDEX(ΑΜΚ,MATCH(D667,Data!$F$2:$F$999,0),1))</f>
        <v/>
      </c>
      <c r="F667" t="str">
        <f t="shared" si="11"/>
        <v/>
      </c>
    </row>
    <row r="668" spans="1:6" ht="14.25" customHeight="1" x14ac:dyDescent="0.35">
      <c r="A668" s="45" t="s">
        <v>1126</v>
      </c>
      <c r="B668" s="18"/>
      <c r="C668" s="5"/>
      <c r="D668" s="5"/>
      <c r="E668" s="6" t="str">
        <f>IF(ISBLANK(D668),"",INDEX(ΑΜΚ,MATCH(D668,Data!$F$2:$F$999,0),1))</f>
        <v/>
      </c>
      <c r="F668" t="str">
        <f t="shared" si="11"/>
        <v/>
      </c>
    </row>
    <row r="669" spans="1:6" ht="14.25" customHeight="1" x14ac:dyDescent="0.35">
      <c r="A669" s="45" t="s">
        <v>1126</v>
      </c>
      <c r="B669" s="18"/>
      <c r="C669" s="5"/>
      <c r="D669" s="5"/>
      <c r="E669" s="6" t="str">
        <f>IF(ISBLANK(D669),"",INDEX(ΑΜΚ,MATCH(D669,Data!$F$2:$F$999,0),1))</f>
        <v/>
      </c>
      <c r="F669" t="str">
        <f t="shared" si="11"/>
        <v/>
      </c>
    </row>
    <row r="670" spans="1:6" ht="14.25" customHeight="1" x14ac:dyDescent="0.35">
      <c r="A670" s="45" t="s">
        <v>1126</v>
      </c>
      <c r="B670" s="18"/>
      <c r="C670" s="5"/>
      <c r="D670" s="5"/>
      <c r="E670" s="6" t="str">
        <f>IF(ISBLANK(D670),"",INDEX(ΑΜΚ,MATCH(D670,Data!$F$2:$F$999,0),1))</f>
        <v/>
      </c>
      <c r="F670" t="str">
        <f t="shared" si="11"/>
        <v/>
      </c>
    </row>
    <row r="671" spans="1:6" ht="14.25" customHeight="1" x14ac:dyDescent="0.35">
      <c r="A671" s="45" t="s">
        <v>1126</v>
      </c>
      <c r="B671" s="18"/>
      <c r="C671" s="5"/>
      <c r="D671" s="5"/>
      <c r="E671" s="6" t="str">
        <f>IF(ISBLANK(D671),"",INDEX(ΑΜΚ,MATCH(D671,Data!$F$2:$F$999,0),1))</f>
        <v/>
      </c>
      <c r="F671" t="str">
        <f t="shared" si="11"/>
        <v/>
      </c>
    </row>
    <row r="672" spans="1:6" ht="14.25" customHeight="1" x14ac:dyDescent="0.35">
      <c r="A672" s="45" t="s">
        <v>1126</v>
      </c>
      <c r="B672" s="18"/>
      <c r="C672" s="5"/>
      <c r="D672" s="5"/>
      <c r="E672" s="6" t="str">
        <f>IF(ISBLANK(D672),"",INDEX(ΑΜΚ,MATCH(D672,Data!$F$2:$F$999,0),1))</f>
        <v/>
      </c>
      <c r="F672" t="str">
        <f t="shared" si="11"/>
        <v/>
      </c>
    </row>
    <row r="673" spans="1:6" ht="14.25" customHeight="1" x14ac:dyDescent="0.35">
      <c r="A673" s="45" t="s">
        <v>1126</v>
      </c>
      <c r="B673" s="18"/>
      <c r="C673" s="5"/>
      <c r="D673" s="5"/>
      <c r="E673" s="6" t="str">
        <f>IF(ISBLANK(D673),"",INDEX(ΑΜΚ,MATCH(D673,Data!$F$2:$F$999,0),1))</f>
        <v/>
      </c>
      <c r="F673" t="str">
        <f t="shared" si="11"/>
        <v/>
      </c>
    </row>
    <row r="674" spans="1:6" ht="14.25" customHeight="1" x14ac:dyDescent="0.35">
      <c r="A674" s="45" t="s">
        <v>1126</v>
      </c>
      <c r="B674" s="18"/>
      <c r="C674" s="5"/>
      <c r="D674" s="5"/>
      <c r="E674" s="6" t="str">
        <f>IF(ISBLANK(D674),"",INDEX(ΑΜΚ,MATCH(D674,Data!$F$2:$F$999,0),1))</f>
        <v/>
      </c>
      <c r="F674" t="str">
        <f t="shared" si="11"/>
        <v/>
      </c>
    </row>
    <row r="675" spans="1:6" ht="14.25" customHeight="1" x14ac:dyDescent="0.35">
      <c r="A675" s="45" t="s">
        <v>1126</v>
      </c>
      <c r="B675" s="18"/>
      <c r="C675" s="5"/>
      <c r="D675" s="5"/>
      <c r="E675" s="6" t="str">
        <f>IF(ISBLANK(D675),"",INDEX(ΑΜΚ,MATCH(D675,Data!$F$2:$F$999,0),1))</f>
        <v/>
      </c>
      <c r="F675" t="str">
        <f t="shared" si="11"/>
        <v/>
      </c>
    </row>
    <row r="676" spans="1:6" ht="14.25" customHeight="1" x14ac:dyDescent="0.35">
      <c r="A676" s="45" t="s">
        <v>1126</v>
      </c>
      <c r="B676" s="18"/>
      <c r="C676" s="5"/>
      <c r="D676" s="5"/>
      <c r="E676" s="6" t="str">
        <f>IF(ISBLANK(D676),"",INDEX(ΑΜΚ,MATCH(D676,Data!$F$2:$F$999,0),1))</f>
        <v/>
      </c>
      <c r="F676" t="str">
        <f t="shared" si="11"/>
        <v/>
      </c>
    </row>
    <row r="677" spans="1:6" ht="14.25" customHeight="1" x14ac:dyDescent="0.35">
      <c r="A677" s="45" t="s">
        <v>1126</v>
      </c>
      <c r="B677" s="18"/>
      <c r="C677" s="5"/>
      <c r="D677" s="5"/>
      <c r="E677" s="6" t="str">
        <f>IF(ISBLANK(D677),"",INDEX(ΑΜΚ,MATCH(D677,Data!$F$2:$F$999,0),1))</f>
        <v/>
      </c>
      <c r="F677" t="str">
        <f t="shared" si="11"/>
        <v/>
      </c>
    </row>
    <row r="678" spans="1:6" ht="14.25" customHeight="1" x14ac:dyDescent="0.35">
      <c r="A678" s="45" t="s">
        <v>1126</v>
      </c>
      <c r="B678" s="18"/>
      <c r="C678" s="5"/>
      <c r="D678" s="5"/>
      <c r="E678" s="6" t="str">
        <f>IF(ISBLANK(D678),"",INDEX(ΑΜΚ,MATCH(D678,Data!$F$2:$F$999,0),1))</f>
        <v/>
      </c>
      <c r="F678" t="str">
        <f t="shared" si="11"/>
        <v/>
      </c>
    </row>
    <row r="679" spans="1:6" ht="14.25" customHeight="1" x14ac:dyDescent="0.35">
      <c r="A679" s="45" t="s">
        <v>1126</v>
      </c>
      <c r="B679" s="18"/>
      <c r="C679" s="5"/>
      <c r="D679" s="5"/>
      <c r="E679" s="6" t="str">
        <f>IF(ISBLANK(D679),"",INDEX(ΑΜΚ,MATCH(D679,Data!$F$2:$F$999,0),1))</f>
        <v/>
      </c>
      <c r="F679" t="str">
        <f t="shared" si="11"/>
        <v/>
      </c>
    </row>
    <row r="680" spans="1:6" ht="14.25" customHeight="1" x14ac:dyDescent="0.35">
      <c r="A680" s="45" t="s">
        <v>1126</v>
      </c>
      <c r="B680" s="18"/>
      <c r="C680" s="5"/>
      <c r="D680" s="5"/>
      <c r="E680" s="6" t="str">
        <f>IF(ISBLANK(D680),"",INDEX(ΑΜΚ,MATCH(D680,Data!$F$2:$F$999,0),1))</f>
        <v/>
      </c>
      <c r="F680" t="str">
        <f t="shared" si="11"/>
        <v/>
      </c>
    </row>
    <row r="681" spans="1:6" ht="14.25" customHeight="1" x14ac:dyDescent="0.35">
      <c r="A681" s="45" t="s">
        <v>1126</v>
      </c>
      <c r="B681" s="18"/>
      <c r="C681" s="5"/>
      <c r="D681" s="5"/>
      <c r="E681" s="6" t="str">
        <f>IF(ISBLANK(D681),"",INDEX(ΑΜΚ,MATCH(D681,Data!$F$2:$F$999,0),1))</f>
        <v/>
      </c>
      <c r="F681" t="str">
        <f t="shared" si="11"/>
        <v/>
      </c>
    </row>
    <row r="682" spans="1:6" ht="14.25" customHeight="1" x14ac:dyDescent="0.35">
      <c r="A682" s="45" t="s">
        <v>1126</v>
      </c>
      <c r="B682" s="18"/>
      <c r="C682" s="5"/>
      <c r="D682" s="5"/>
      <c r="E682" s="6" t="str">
        <f>IF(ISBLANK(D682),"",INDEX(ΑΜΚ,MATCH(D682,Data!$F$2:$F$999,0),1))</f>
        <v/>
      </c>
      <c r="F682" t="str">
        <f t="shared" si="11"/>
        <v/>
      </c>
    </row>
    <row r="683" spans="1:6" ht="14.25" customHeight="1" x14ac:dyDescent="0.35">
      <c r="A683" s="45" t="s">
        <v>1126</v>
      </c>
      <c r="B683" s="18"/>
      <c r="C683" s="5"/>
      <c r="D683" s="5"/>
      <c r="E683" s="6" t="str">
        <f>IF(ISBLANK(D683),"",INDEX(ΑΜΚ,MATCH(D683,Data!$F$2:$F$999,0),1))</f>
        <v/>
      </c>
      <c r="F683" t="str">
        <f t="shared" si="11"/>
        <v/>
      </c>
    </row>
    <row r="684" spans="1:6" ht="14.25" customHeight="1" x14ac:dyDescent="0.35">
      <c r="A684" s="45" t="s">
        <v>1126</v>
      </c>
      <c r="B684" s="18"/>
      <c r="C684" s="5"/>
      <c r="D684" s="5"/>
      <c r="E684" s="6" t="str">
        <f>IF(ISBLANK(D684),"",INDEX(ΑΜΚ,MATCH(D684,Data!$F$2:$F$999,0),1))</f>
        <v/>
      </c>
      <c r="F684" t="str">
        <f t="shared" si="11"/>
        <v/>
      </c>
    </row>
    <row r="685" spans="1:6" ht="14.25" customHeight="1" x14ac:dyDescent="0.35">
      <c r="A685" s="45" t="s">
        <v>1126</v>
      </c>
      <c r="B685" s="18"/>
      <c r="C685" s="5"/>
      <c r="D685" s="5"/>
      <c r="E685" s="6" t="str">
        <f>IF(ISBLANK(D685),"",INDEX(ΑΜΚ,MATCH(D685,Data!$F$2:$F$999,0),1))</f>
        <v/>
      </c>
      <c r="F685" t="str">
        <f t="shared" si="11"/>
        <v/>
      </c>
    </row>
    <row r="686" spans="1:6" ht="14.25" customHeight="1" x14ac:dyDescent="0.35">
      <c r="A686" s="45" t="s">
        <v>1126</v>
      </c>
      <c r="B686" s="18"/>
      <c r="C686" s="5"/>
      <c r="D686" s="5"/>
      <c r="E686" s="6" t="str">
        <f>IF(ISBLANK(D686),"",INDEX(ΑΜΚ,MATCH(D686,Data!$F$2:$F$999,0),1))</f>
        <v/>
      </c>
      <c r="F686" t="str">
        <f t="shared" si="11"/>
        <v/>
      </c>
    </row>
    <row r="687" spans="1:6" ht="14.25" customHeight="1" x14ac:dyDescent="0.35">
      <c r="A687" s="45" t="s">
        <v>1126</v>
      </c>
      <c r="B687" s="18"/>
      <c r="C687" s="5"/>
      <c r="D687" s="5"/>
      <c r="E687" s="6" t="str">
        <f>IF(ISBLANK(D687),"",INDEX(ΑΜΚ,MATCH(D687,Data!$F$2:$F$999,0),1))</f>
        <v/>
      </c>
      <c r="F687" t="str">
        <f t="shared" si="11"/>
        <v/>
      </c>
    </row>
    <row r="688" spans="1:6" ht="14.25" customHeight="1" x14ac:dyDescent="0.35">
      <c r="A688" s="45" t="s">
        <v>1126</v>
      </c>
      <c r="B688" s="18"/>
      <c r="C688" s="5"/>
      <c r="D688" s="5"/>
      <c r="E688" s="6" t="str">
        <f>IF(ISBLANK(D688),"",INDEX(ΑΜΚ,MATCH(D688,Data!$F$2:$F$999,0),1))</f>
        <v/>
      </c>
      <c r="F688" t="str">
        <f t="shared" si="11"/>
        <v/>
      </c>
    </row>
    <row r="689" spans="1:6" ht="14.25" customHeight="1" x14ac:dyDescent="0.35">
      <c r="A689" s="45" t="s">
        <v>1126</v>
      </c>
      <c r="B689" s="18"/>
      <c r="C689" s="5"/>
      <c r="D689" s="5"/>
      <c r="E689" s="6" t="str">
        <f>IF(ISBLANK(D689),"",INDEX(ΑΜΚ,MATCH(D689,Data!$F$2:$F$999,0),1))</f>
        <v/>
      </c>
      <c r="F689" t="str">
        <f t="shared" si="11"/>
        <v/>
      </c>
    </row>
    <row r="690" spans="1:6" ht="14.25" customHeight="1" x14ac:dyDescent="0.35">
      <c r="A690" s="45" t="s">
        <v>1126</v>
      </c>
      <c r="B690" s="18"/>
      <c r="C690" s="5"/>
      <c r="D690" s="5"/>
      <c r="E690" s="6" t="str">
        <f>IF(ISBLANK(D690),"",INDEX(ΑΜΚ,MATCH(D690,Data!$F$2:$F$999,0),1))</f>
        <v/>
      </c>
      <c r="F690" t="str">
        <f t="shared" si="11"/>
        <v/>
      </c>
    </row>
    <row r="691" spans="1:6" ht="14.25" customHeight="1" x14ac:dyDescent="0.35">
      <c r="A691" s="45" t="s">
        <v>1126</v>
      </c>
      <c r="B691" s="18"/>
      <c r="C691" s="5"/>
      <c r="D691" s="5"/>
      <c r="E691" s="6" t="str">
        <f>IF(ISBLANK(D691),"",INDEX(ΑΜΚ,MATCH(D691,Data!$F$2:$F$999,0),1))</f>
        <v/>
      </c>
      <c r="F691" t="str">
        <f t="shared" si="11"/>
        <v/>
      </c>
    </row>
    <row r="692" spans="1:6" ht="14.25" customHeight="1" x14ac:dyDescent="0.35">
      <c r="A692" s="45" t="s">
        <v>1126</v>
      </c>
      <c r="B692" s="18"/>
      <c r="C692" s="5"/>
      <c r="D692" s="5"/>
      <c r="E692" s="6" t="str">
        <f>IF(ISBLANK(D692),"",INDEX(ΑΜΚ,MATCH(D692,Data!$F$2:$F$999,0),1))</f>
        <v/>
      </c>
      <c r="F692" t="str">
        <f t="shared" si="11"/>
        <v/>
      </c>
    </row>
    <row r="693" spans="1:6" ht="14.25" customHeight="1" x14ac:dyDescent="0.35">
      <c r="A693" s="45" t="s">
        <v>1126</v>
      </c>
      <c r="B693" s="18"/>
      <c r="C693" s="5"/>
      <c r="D693" s="5"/>
      <c r="E693" s="6" t="str">
        <f>IF(ISBLANK(D693),"",INDEX(ΑΜΚ,MATCH(D693,Data!$F$2:$F$999,0),1))</f>
        <v/>
      </c>
      <c r="F693" t="str">
        <f t="shared" si="11"/>
        <v/>
      </c>
    </row>
    <row r="694" spans="1:6" ht="14.25" customHeight="1" x14ac:dyDescent="0.35">
      <c r="A694" s="45" t="s">
        <v>1126</v>
      </c>
      <c r="B694" s="18"/>
      <c r="C694" s="5"/>
      <c r="D694" s="5"/>
      <c r="E694" s="6" t="str">
        <f>IF(ISBLANK(D694),"",INDEX(ΑΜΚ,MATCH(D694,Data!$F$2:$F$999,0),1))</f>
        <v/>
      </c>
      <c r="F694" t="str">
        <f t="shared" si="11"/>
        <v/>
      </c>
    </row>
    <row r="695" spans="1:6" ht="14.25" customHeight="1" x14ac:dyDescent="0.35">
      <c r="A695" s="45" t="s">
        <v>1126</v>
      </c>
      <c r="B695" s="18"/>
      <c r="C695" s="5"/>
      <c r="D695" s="5"/>
      <c r="E695" s="6" t="str">
        <f>IF(ISBLANK(D695),"",INDEX(ΑΜΚ,MATCH(D695,Data!$F$2:$F$999,0),1))</f>
        <v/>
      </c>
      <c r="F695" t="str">
        <f t="shared" si="11"/>
        <v/>
      </c>
    </row>
    <row r="696" spans="1:6" ht="14.25" customHeight="1" x14ac:dyDescent="0.35">
      <c r="A696" s="45" t="s">
        <v>1126</v>
      </c>
      <c r="B696" s="18"/>
      <c r="C696" s="5"/>
      <c r="D696" s="5"/>
      <c r="E696" s="6" t="str">
        <f>IF(ISBLANK(D696),"",INDEX(ΑΜΚ,MATCH(D696,Data!$F$2:$F$999,0),1))</f>
        <v/>
      </c>
      <c r="F696" t="str">
        <f t="shared" si="11"/>
        <v/>
      </c>
    </row>
    <row r="697" spans="1:6" ht="14.25" customHeight="1" x14ac:dyDescent="0.35">
      <c r="A697" s="45" t="s">
        <v>1126</v>
      </c>
      <c r="B697" s="18"/>
      <c r="C697" s="5"/>
      <c r="D697" s="5"/>
      <c r="E697" s="6" t="str">
        <f>IF(ISBLANK(D697),"",INDEX(ΑΜΚ,MATCH(D697,Data!$F$2:$F$999,0),1))</f>
        <v/>
      </c>
      <c r="F697" t="str">
        <f t="shared" si="11"/>
        <v/>
      </c>
    </row>
    <row r="698" spans="1:6" ht="14.25" customHeight="1" x14ac:dyDescent="0.35">
      <c r="A698" s="45" t="s">
        <v>1126</v>
      </c>
      <c r="B698" s="18"/>
      <c r="C698" s="5"/>
      <c r="D698" s="5"/>
      <c r="E698" s="6" t="str">
        <f>IF(ISBLANK(D698),"",INDEX(ΑΜΚ,MATCH(D698,Data!$F$2:$F$999,0),1))</f>
        <v/>
      </c>
      <c r="F698" t="str">
        <f t="shared" si="11"/>
        <v/>
      </c>
    </row>
    <row r="699" spans="1:6" ht="14.25" customHeight="1" x14ac:dyDescent="0.35">
      <c r="A699" s="45" t="s">
        <v>1126</v>
      </c>
      <c r="B699" s="18"/>
      <c r="C699" s="5"/>
      <c r="D699" s="5"/>
      <c r="E699" s="6" t="str">
        <f>IF(ISBLANK(D699),"",INDEX(ΑΜΚ,MATCH(D699,Data!$F$2:$F$999,0),1))</f>
        <v/>
      </c>
      <c r="F699" t="str">
        <f t="shared" si="11"/>
        <v/>
      </c>
    </row>
    <row r="700" spans="1:6" ht="14.25" customHeight="1" x14ac:dyDescent="0.35">
      <c r="A700" s="45" t="s">
        <v>1126</v>
      </c>
      <c r="B700" s="18"/>
      <c r="C700" s="5"/>
      <c r="D700" s="5"/>
      <c r="E700" s="6" t="str">
        <f>IF(ISBLANK(D700),"",INDEX(ΑΜΚ,MATCH(D700,Data!$F$2:$F$999,0),1))</f>
        <v/>
      </c>
      <c r="F700" t="str">
        <f t="shared" si="11"/>
        <v/>
      </c>
    </row>
    <row r="701" spans="1:6" ht="14.25" customHeight="1" x14ac:dyDescent="0.35">
      <c r="A701" s="45" t="s">
        <v>1126</v>
      </c>
      <c r="B701" s="18"/>
      <c r="C701" s="5"/>
      <c r="D701" s="5"/>
      <c r="E701" s="6" t="str">
        <f>IF(ISBLANK(D701),"",INDEX(ΑΜΚ,MATCH(D701,Data!$F$2:$F$999,0),1))</f>
        <v/>
      </c>
      <c r="F701" t="str">
        <f t="shared" si="11"/>
        <v/>
      </c>
    </row>
    <row r="702" spans="1:6" ht="14.25" customHeight="1" x14ac:dyDescent="0.35">
      <c r="A702" s="45" t="s">
        <v>1126</v>
      </c>
      <c r="B702" s="18"/>
      <c r="C702" s="5"/>
      <c r="D702" s="5"/>
      <c r="E702" s="6" t="str">
        <f>IF(ISBLANK(D702),"",INDEX(ΑΜΚ,MATCH(D702,Data!$F$2:$F$999,0),1))</f>
        <v/>
      </c>
      <c r="F702" t="str">
        <f t="shared" si="11"/>
        <v/>
      </c>
    </row>
    <row r="703" spans="1:6" ht="14.25" customHeight="1" x14ac:dyDescent="0.35">
      <c r="A703" s="45" t="s">
        <v>1126</v>
      </c>
      <c r="B703" s="18"/>
      <c r="C703" s="5"/>
      <c r="D703" s="5"/>
      <c r="E703" s="6" t="str">
        <f>IF(ISBLANK(D703),"",INDEX(ΑΜΚ,MATCH(D703,Data!$F$2:$F$999,0),1))</f>
        <v/>
      </c>
      <c r="F703" t="str">
        <f t="shared" si="11"/>
        <v/>
      </c>
    </row>
    <row r="704" spans="1:6" ht="14.25" customHeight="1" x14ac:dyDescent="0.35">
      <c r="A704" s="45" t="s">
        <v>1126</v>
      </c>
      <c r="B704" s="18"/>
      <c r="C704" s="5"/>
      <c r="D704" s="5"/>
      <c r="E704" s="6" t="str">
        <f>IF(ISBLANK(D704),"",INDEX(ΑΜΚ,MATCH(D704,Data!$F$2:$F$999,0),1))</f>
        <v/>
      </c>
      <c r="F704" t="str">
        <f t="shared" si="11"/>
        <v/>
      </c>
    </row>
    <row r="705" spans="1:6" ht="14.25" customHeight="1" x14ac:dyDescent="0.35">
      <c r="A705" s="45" t="s">
        <v>1126</v>
      </c>
      <c r="B705" s="18"/>
      <c r="C705" s="5"/>
      <c r="D705" s="5"/>
      <c r="E705" s="6" t="str">
        <f>IF(ISBLANK(D705),"",INDEX(ΑΜΚ,MATCH(D705,Data!$F$2:$F$999,0),1))</f>
        <v/>
      </c>
      <c r="F705" t="str">
        <f t="shared" si="11"/>
        <v/>
      </c>
    </row>
    <row r="706" spans="1:6" ht="14.25" customHeight="1" x14ac:dyDescent="0.35">
      <c r="A706" s="45" t="s">
        <v>1126</v>
      </c>
      <c r="B706" s="18"/>
      <c r="C706" s="5"/>
      <c r="D706" s="5"/>
      <c r="E706" s="6" t="str">
        <f>IF(ISBLANK(D706),"",INDEX(ΑΜΚ,MATCH(D706,Data!$F$2:$F$999,0),1))</f>
        <v/>
      </c>
      <c r="F706" t="str">
        <f t="shared" si="11"/>
        <v/>
      </c>
    </row>
    <row r="707" spans="1:6" ht="14.25" customHeight="1" x14ac:dyDescent="0.35">
      <c r="A707" s="45" t="s">
        <v>1126</v>
      </c>
      <c r="B707" s="18"/>
      <c r="C707" s="5"/>
      <c r="D707" s="5"/>
      <c r="E707" s="6" t="str">
        <f>IF(ISBLANK(D707),"",INDEX(ΑΜΚ,MATCH(D707,Data!$F$2:$F$999,0),1))</f>
        <v/>
      </c>
      <c r="F707" t="str">
        <f t="shared" ref="F707:F770" si="12">IF(ISBLANK(C707),"",INDEX(ΚΩΔ_ΜΑΘΗΜ_ΑΝΕΛΚ_Α1,MATCH(C707,ΜΑΘΗΜ_ΑΝΕΛΚ_Α1,0)))</f>
        <v/>
      </c>
    </row>
    <row r="708" spans="1:6" ht="14.25" customHeight="1" x14ac:dyDescent="0.35">
      <c r="A708" s="45" t="s">
        <v>1126</v>
      </c>
      <c r="B708" s="18"/>
      <c r="C708" s="5"/>
      <c r="D708" s="5"/>
      <c r="E708" s="6" t="str">
        <f>IF(ISBLANK(D708),"",INDEX(ΑΜΚ,MATCH(D708,Data!$F$2:$F$999,0),1))</f>
        <v/>
      </c>
      <c r="F708" t="str">
        <f t="shared" si="12"/>
        <v/>
      </c>
    </row>
    <row r="709" spans="1:6" ht="14.25" customHeight="1" x14ac:dyDescent="0.35">
      <c r="A709" s="45" t="s">
        <v>1126</v>
      </c>
      <c r="B709" s="18"/>
      <c r="C709" s="5"/>
      <c r="D709" s="5"/>
      <c r="E709" s="6" t="str">
        <f>IF(ISBLANK(D709),"",INDEX(ΑΜΚ,MATCH(D709,Data!$F$2:$F$999,0),1))</f>
        <v/>
      </c>
      <c r="F709" t="str">
        <f t="shared" si="12"/>
        <v/>
      </c>
    </row>
    <row r="710" spans="1:6" ht="14.25" customHeight="1" x14ac:dyDescent="0.35">
      <c r="A710" s="45" t="s">
        <v>1126</v>
      </c>
      <c r="B710" s="18"/>
      <c r="C710" s="5"/>
      <c r="D710" s="5"/>
      <c r="E710" s="6" t="str">
        <f>IF(ISBLANK(D710),"",INDEX(ΑΜΚ,MATCH(D710,Data!$F$2:$F$999,0),1))</f>
        <v/>
      </c>
      <c r="F710" t="str">
        <f t="shared" si="12"/>
        <v/>
      </c>
    </row>
    <row r="711" spans="1:6" ht="14.25" customHeight="1" x14ac:dyDescent="0.35">
      <c r="A711" s="45" t="s">
        <v>1126</v>
      </c>
      <c r="B711" s="18"/>
      <c r="C711" s="5"/>
      <c r="D711" s="5"/>
      <c r="E711" s="6" t="str">
        <f>IF(ISBLANK(D711),"",INDEX(ΑΜΚ,MATCH(D711,Data!$F$2:$F$999,0),1))</f>
        <v/>
      </c>
      <c r="F711" t="str">
        <f t="shared" si="12"/>
        <v/>
      </c>
    </row>
    <row r="712" spans="1:6" ht="14.25" customHeight="1" x14ac:dyDescent="0.35">
      <c r="A712" s="45" t="s">
        <v>1126</v>
      </c>
      <c r="B712" s="18"/>
      <c r="C712" s="5"/>
      <c r="D712" s="5"/>
      <c r="E712" s="6" t="str">
        <f>IF(ISBLANK(D712),"",INDEX(ΑΜΚ,MATCH(D712,Data!$F$2:$F$999,0),1))</f>
        <v/>
      </c>
      <c r="F712" t="str">
        <f t="shared" si="12"/>
        <v/>
      </c>
    </row>
    <row r="713" spans="1:6" ht="14.25" customHeight="1" x14ac:dyDescent="0.35">
      <c r="A713" s="45" t="s">
        <v>1126</v>
      </c>
      <c r="B713" s="18"/>
      <c r="C713" s="5"/>
      <c r="D713" s="5"/>
      <c r="E713" s="6" t="str">
        <f>IF(ISBLANK(D713),"",INDEX(ΑΜΚ,MATCH(D713,Data!$F$2:$F$999,0),1))</f>
        <v/>
      </c>
      <c r="F713" t="str">
        <f t="shared" si="12"/>
        <v/>
      </c>
    </row>
    <row r="714" spans="1:6" ht="14.25" customHeight="1" x14ac:dyDescent="0.35">
      <c r="A714" s="45" t="s">
        <v>1126</v>
      </c>
      <c r="B714" s="18"/>
      <c r="C714" s="5"/>
      <c r="D714" s="5"/>
      <c r="E714" s="6" t="str">
        <f>IF(ISBLANK(D714),"",INDEX(ΑΜΚ,MATCH(D714,Data!$F$2:$F$999,0),1))</f>
        <v/>
      </c>
      <c r="F714" t="str">
        <f t="shared" si="12"/>
        <v/>
      </c>
    </row>
    <row r="715" spans="1:6" ht="14.25" customHeight="1" x14ac:dyDescent="0.35">
      <c r="A715" s="45" t="s">
        <v>1126</v>
      </c>
      <c r="B715" s="18"/>
      <c r="C715" s="5"/>
      <c r="D715" s="5"/>
      <c r="E715" s="6" t="str">
        <f>IF(ISBLANK(D715),"",INDEX(ΑΜΚ,MATCH(D715,Data!$F$2:$F$999,0),1))</f>
        <v/>
      </c>
      <c r="F715" t="str">
        <f t="shared" si="12"/>
        <v/>
      </c>
    </row>
    <row r="716" spans="1:6" ht="14.25" customHeight="1" x14ac:dyDescent="0.35">
      <c r="A716" s="45" t="s">
        <v>1126</v>
      </c>
      <c r="B716" s="18"/>
      <c r="C716" s="5"/>
      <c r="D716" s="5"/>
      <c r="E716" s="6" t="str">
        <f>IF(ISBLANK(D716),"",INDEX(ΑΜΚ,MATCH(D716,Data!$F$2:$F$999,0),1))</f>
        <v/>
      </c>
      <c r="F716" t="str">
        <f t="shared" si="12"/>
        <v/>
      </c>
    </row>
    <row r="717" spans="1:6" ht="14.25" customHeight="1" x14ac:dyDescent="0.35">
      <c r="A717" s="45" t="s">
        <v>1126</v>
      </c>
      <c r="B717" s="18"/>
      <c r="C717" s="5"/>
      <c r="D717" s="5"/>
      <c r="E717" s="6" t="str">
        <f>IF(ISBLANK(D717),"",INDEX(ΑΜΚ,MATCH(D717,Data!$F$2:$F$999,0),1))</f>
        <v/>
      </c>
      <c r="F717" t="str">
        <f t="shared" si="12"/>
        <v/>
      </c>
    </row>
    <row r="718" spans="1:6" ht="14.25" customHeight="1" x14ac:dyDescent="0.35">
      <c r="A718" s="45" t="s">
        <v>1126</v>
      </c>
      <c r="B718" s="18"/>
      <c r="C718" s="5"/>
      <c r="D718" s="5"/>
      <c r="E718" s="6" t="str">
        <f>IF(ISBLANK(D718),"",INDEX(ΑΜΚ,MATCH(D718,Data!$F$2:$F$999,0),1))</f>
        <v/>
      </c>
      <c r="F718" t="str">
        <f t="shared" si="12"/>
        <v/>
      </c>
    </row>
    <row r="719" spans="1:6" ht="14.25" customHeight="1" x14ac:dyDescent="0.35">
      <c r="A719" s="45" t="s">
        <v>1126</v>
      </c>
      <c r="B719" s="18"/>
      <c r="C719" s="5"/>
      <c r="D719" s="5"/>
      <c r="E719" s="6" t="str">
        <f>IF(ISBLANK(D719),"",INDEX(ΑΜΚ,MATCH(D719,Data!$F$2:$F$999,0),1))</f>
        <v/>
      </c>
      <c r="F719" t="str">
        <f t="shared" si="12"/>
        <v/>
      </c>
    </row>
    <row r="720" spans="1:6" ht="14.25" customHeight="1" x14ac:dyDescent="0.35">
      <c r="A720" s="45" t="s">
        <v>1126</v>
      </c>
      <c r="B720" s="18"/>
      <c r="C720" s="5"/>
      <c r="D720" s="5"/>
      <c r="E720" s="6" t="str">
        <f>IF(ISBLANK(D720),"",INDEX(ΑΜΚ,MATCH(D720,Data!$F$2:$F$999,0),1))</f>
        <v/>
      </c>
      <c r="F720" t="str">
        <f t="shared" si="12"/>
        <v/>
      </c>
    </row>
    <row r="721" spans="1:6" ht="14.25" customHeight="1" x14ac:dyDescent="0.35">
      <c r="A721" s="45" t="s">
        <v>1126</v>
      </c>
      <c r="B721" s="18"/>
      <c r="C721" s="5"/>
      <c r="D721" s="5"/>
      <c r="E721" s="6" t="str">
        <f>IF(ISBLANK(D721),"",INDEX(ΑΜΚ,MATCH(D721,Data!$F$2:$F$999,0),1))</f>
        <v/>
      </c>
      <c r="F721" t="str">
        <f t="shared" si="12"/>
        <v/>
      </c>
    </row>
    <row r="722" spans="1:6" ht="14.25" customHeight="1" x14ac:dyDescent="0.35">
      <c r="A722" s="45" t="s">
        <v>1126</v>
      </c>
      <c r="B722" s="18"/>
      <c r="C722" s="5"/>
      <c r="D722" s="5"/>
      <c r="E722" s="6" t="str">
        <f>IF(ISBLANK(D722),"",INDEX(ΑΜΚ,MATCH(D722,Data!$F$2:$F$999,0),1))</f>
        <v/>
      </c>
      <c r="F722" t="str">
        <f t="shared" si="12"/>
        <v/>
      </c>
    </row>
    <row r="723" spans="1:6" ht="14.25" customHeight="1" x14ac:dyDescent="0.35">
      <c r="A723" s="45" t="s">
        <v>1126</v>
      </c>
      <c r="B723" s="18"/>
      <c r="C723" s="5"/>
      <c r="D723" s="5"/>
      <c r="E723" s="6" t="str">
        <f>IF(ISBLANK(D723),"",INDEX(ΑΜΚ,MATCH(D723,Data!$F$2:$F$999,0),1))</f>
        <v/>
      </c>
      <c r="F723" t="str">
        <f t="shared" si="12"/>
        <v/>
      </c>
    </row>
    <row r="724" spans="1:6" ht="14.25" customHeight="1" x14ac:dyDescent="0.35">
      <c r="A724" s="45" t="s">
        <v>1126</v>
      </c>
      <c r="B724" s="18"/>
      <c r="C724" s="5"/>
      <c r="D724" s="5"/>
      <c r="E724" s="6" t="str">
        <f>IF(ISBLANK(D724),"",INDEX(ΑΜΚ,MATCH(D724,Data!$F$2:$F$999,0),1))</f>
        <v/>
      </c>
      <c r="F724" t="str">
        <f t="shared" si="12"/>
        <v/>
      </c>
    </row>
    <row r="725" spans="1:6" ht="14.25" customHeight="1" x14ac:dyDescent="0.35">
      <c r="A725" s="45" t="s">
        <v>1126</v>
      </c>
      <c r="B725" s="18"/>
      <c r="C725" s="5"/>
      <c r="D725" s="5"/>
      <c r="E725" s="6" t="str">
        <f>IF(ISBLANK(D725),"",INDEX(ΑΜΚ,MATCH(D725,Data!$F$2:$F$999,0),1))</f>
        <v/>
      </c>
      <c r="F725" t="str">
        <f t="shared" si="12"/>
        <v/>
      </c>
    </row>
    <row r="726" spans="1:6" ht="14.25" customHeight="1" x14ac:dyDescent="0.35">
      <c r="A726" s="45" t="s">
        <v>1126</v>
      </c>
      <c r="B726" s="18"/>
      <c r="C726" s="5"/>
      <c r="D726" s="5"/>
      <c r="E726" s="6" t="str">
        <f>IF(ISBLANK(D726),"",INDEX(ΑΜΚ,MATCH(D726,Data!$F$2:$F$999,0),1))</f>
        <v/>
      </c>
      <c r="F726" t="str">
        <f t="shared" si="12"/>
        <v/>
      </c>
    </row>
    <row r="727" spans="1:6" ht="14.25" customHeight="1" x14ac:dyDescent="0.35">
      <c r="A727" s="45" t="s">
        <v>1126</v>
      </c>
      <c r="B727" s="18"/>
      <c r="C727" s="5"/>
      <c r="D727" s="5"/>
      <c r="E727" s="6" t="str">
        <f>IF(ISBLANK(D727),"",INDEX(ΑΜΚ,MATCH(D727,Data!$F$2:$F$999,0),1))</f>
        <v/>
      </c>
      <c r="F727" t="str">
        <f t="shared" si="12"/>
        <v/>
      </c>
    </row>
    <row r="728" spans="1:6" ht="14.25" customHeight="1" x14ac:dyDescent="0.35">
      <c r="A728" s="45" t="s">
        <v>1126</v>
      </c>
      <c r="B728" s="18"/>
      <c r="C728" s="5"/>
      <c r="D728" s="5"/>
      <c r="E728" s="6" t="str">
        <f>IF(ISBLANK(D728),"",INDEX(ΑΜΚ,MATCH(D728,Data!$F$2:$F$999,0),1))</f>
        <v/>
      </c>
      <c r="F728" t="str">
        <f t="shared" si="12"/>
        <v/>
      </c>
    </row>
    <row r="729" spans="1:6" ht="14.25" customHeight="1" x14ac:dyDescent="0.35">
      <c r="A729" s="45" t="s">
        <v>1126</v>
      </c>
      <c r="B729" s="18"/>
      <c r="C729" s="5"/>
      <c r="D729" s="5"/>
      <c r="E729" s="6" t="str">
        <f>IF(ISBLANK(D729),"",INDEX(ΑΜΚ,MATCH(D729,Data!$F$2:$F$999,0),1))</f>
        <v/>
      </c>
      <c r="F729" t="str">
        <f t="shared" si="12"/>
        <v/>
      </c>
    </row>
    <row r="730" spans="1:6" ht="14.25" customHeight="1" x14ac:dyDescent="0.35">
      <c r="A730" s="45" t="s">
        <v>1126</v>
      </c>
      <c r="B730" s="18"/>
      <c r="C730" s="5"/>
      <c r="D730" s="5"/>
      <c r="E730" s="6" t="str">
        <f>IF(ISBLANK(D730),"",INDEX(ΑΜΚ,MATCH(D730,Data!$F$2:$F$999,0),1))</f>
        <v/>
      </c>
      <c r="F730" t="str">
        <f t="shared" si="12"/>
        <v/>
      </c>
    </row>
    <row r="731" spans="1:6" ht="14.25" customHeight="1" x14ac:dyDescent="0.35">
      <c r="A731" s="45" t="s">
        <v>1126</v>
      </c>
      <c r="B731" s="18"/>
      <c r="C731" s="5"/>
      <c r="D731" s="5"/>
      <c r="E731" s="6" t="str">
        <f>IF(ISBLANK(D731),"",INDEX(ΑΜΚ,MATCH(D731,Data!$F$2:$F$999,0),1))</f>
        <v/>
      </c>
      <c r="F731" t="str">
        <f t="shared" si="12"/>
        <v/>
      </c>
    </row>
    <row r="732" spans="1:6" ht="14.25" customHeight="1" x14ac:dyDescent="0.35">
      <c r="A732" s="45" t="s">
        <v>1126</v>
      </c>
      <c r="B732" s="18"/>
      <c r="C732" s="5"/>
      <c r="D732" s="5"/>
      <c r="E732" s="6" t="str">
        <f>IF(ISBLANK(D732),"",INDEX(ΑΜΚ,MATCH(D732,Data!$F$2:$F$999,0),1))</f>
        <v/>
      </c>
      <c r="F732" t="str">
        <f t="shared" si="12"/>
        <v/>
      </c>
    </row>
    <row r="733" spans="1:6" ht="14.25" customHeight="1" x14ac:dyDescent="0.35">
      <c r="A733" s="45" t="s">
        <v>1126</v>
      </c>
      <c r="B733" s="18"/>
      <c r="C733" s="5"/>
      <c r="D733" s="5"/>
      <c r="E733" s="6" t="str">
        <f>IF(ISBLANK(D733),"",INDEX(ΑΜΚ,MATCH(D733,Data!$F$2:$F$999,0),1))</f>
        <v/>
      </c>
      <c r="F733" t="str">
        <f t="shared" si="12"/>
        <v/>
      </c>
    </row>
    <row r="734" spans="1:6" ht="14.25" customHeight="1" x14ac:dyDescent="0.35">
      <c r="A734" s="45" t="s">
        <v>1126</v>
      </c>
      <c r="B734" s="18"/>
      <c r="C734" s="5"/>
      <c r="D734" s="5"/>
      <c r="E734" s="6" t="str">
        <f>IF(ISBLANK(D734),"",INDEX(ΑΜΚ,MATCH(D734,Data!$F$2:$F$999,0),1))</f>
        <v/>
      </c>
      <c r="F734" t="str">
        <f t="shared" si="12"/>
        <v/>
      </c>
    </row>
    <row r="735" spans="1:6" ht="14.25" customHeight="1" x14ac:dyDescent="0.35">
      <c r="A735" s="45" t="s">
        <v>1126</v>
      </c>
      <c r="B735" s="18"/>
      <c r="C735" s="5"/>
      <c r="D735" s="5"/>
      <c r="E735" s="6" t="str">
        <f>IF(ISBLANK(D735),"",INDEX(ΑΜΚ,MATCH(D735,Data!$F$2:$F$999,0),1))</f>
        <v/>
      </c>
      <c r="F735" t="str">
        <f t="shared" si="12"/>
        <v/>
      </c>
    </row>
    <row r="736" spans="1:6" ht="14.25" customHeight="1" x14ac:dyDescent="0.35">
      <c r="A736" s="45" t="s">
        <v>1126</v>
      </c>
      <c r="B736" s="18"/>
      <c r="C736" s="5"/>
      <c r="D736" s="5"/>
      <c r="E736" s="6" t="str">
        <f>IF(ISBLANK(D736),"",INDEX(ΑΜΚ,MATCH(D736,Data!$F$2:$F$999,0),1))</f>
        <v/>
      </c>
      <c r="F736" t="str">
        <f t="shared" si="12"/>
        <v/>
      </c>
    </row>
    <row r="737" spans="1:6" ht="14.25" customHeight="1" x14ac:dyDescent="0.35">
      <c r="A737" s="45" t="s">
        <v>1126</v>
      </c>
      <c r="B737" s="18"/>
      <c r="C737" s="5"/>
      <c r="D737" s="5"/>
      <c r="E737" s="6" t="str">
        <f>IF(ISBLANK(D737),"",INDEX(ΑΜΚ,MATCH(D737,Data!$F$2:$F$999,0),1))</f>
        <v/>
      </c>
      <c r="F737" t="str">
        <f t="shared" si="12"/>
        <v/>
      </c>
    </row>
    <row r="738" spans="1:6" ht="14.25" customHeight="1" x14ac:dyDescent="0.35">
      <c r="A738" s="45" t="s">
        <v>1126</v>
      </c>
      <c r="B738" s="18"/>
      <c r="C738" s="5"/>
      <c r="D738" s="5"/>
      <c r="E738" s="6" t="str">
        <f>IF(ISBLANK(D738),"",INDEX(ΑΜΚ,MATCH(D738,Data!$F$2:$F$999,0),1))</f>
        <v/>
      </c>
      <c r="F738" t="str">
        <f t="shared" si="12"/>
        <v/>
      </c>
    </row>
    <row r="739" spans="1:6" ht="14.25" customHeight="1" x14ac:dyDescent="0.35">
      <c r="A739" s="45" t="s">
        <v>1126</v>
      </c>
      <c r="B739" s="18"/>
      <c r="C739" s="5"/>
      <c r="D739" s="5"/>
      <c r="E739" s="6" t="str">
        <f>IF(ISBLANK(D739),"",INDEX(ΑΜΚ,MATCH(D739,Data!$F$2:$F$999,0),1))</f>
        <v/>
      </c>
      <c r="F739" t="str">
        <f t="shared" si="12"/>
        <v/>
      </c>
    </row>
    <row r="740" spans="1:6" ht="14.25" customHeight="1" x14ac:dyDescent="0.35">
      <c r="A740" s="45" t="s">
        <v>1126</v>
      </c>
      <c r="B740" s="18"/>
      <c r="C740" s="5"/>
      <c r="D740" s="5"/>
      <c r="E740" s="6" t="str">
        <f>IF(ISBLANK(D740),"",INDEX(ΑΜΚ,MATCH(D740,Data!$F$2:$F$999,0),1))</f>
        <v/>
      </c>
      <c r="F740" t="str">
        <f t="shared" si="12"/>
        <v/>
      </c>
    </row>
    <row r="741" spans="1:6" ht="14.25" customHeight="1" x14ac:dyDescent="0.35">
      <c r="A741" s="45" t="s">
        <v>1126</v>
      </c>
      <c r="B741" s="18"/>
      <c r="C741" s="5"/>
      <c r="D741" s="5"/>
      <c r="E741" s="6" t="str">
        <f>IF(ISBLANK(D741),"",INDEX(ΑΜΚ,MATCH(D741,Data!$F$2:$F$999,0),1))</f>
        <v/>
      </c>
      <c r="F741" t="str">
        <f t="shared" si="12"/>
        <v/>
      </c>
    </row>
    <row r="742" spans="1:6" ht="14.25" customHeight="1" x14ac:dyDescent="0.35">
      <c r="A742" s="45" t="s">
        <v>1126</v>
      </c>
      <c r="B742" s="18"/>
      <c r="C742" s="5"/>
      <c r="D742" s="5"/>
      <c r="E742" s="6" t="str">
        <f>IF(ISBLANK(D742),"",INDEX(ΑΜΚ,MATCH(D742,Data!$F$2:$F$999,0),1))</f>
        <v/>
      </c>
      <c r="F742" t="str">
        <f t="shared" si="12"/>
        <v/>
      </c>
    </row>
    <row r="743" spans="1:6" ht="14.25" customHeight="1" x14ac:dyDescent="0.35">
      <c r="A743" s="45" t="s">
        <v>1126</v>
      </c>
      <c r="B743" s="18"/>
      <c r="C743" s="5"/>
      <c r="D743" s="5"/>
      <c r="E743" s="6" t="str">
        <f>IF(ISBLANK(D743),"",INDEX(ΑΜΚ,MATCH(D743,Data!$F$2:$F$999,0),1))</f>
        <v/>
      </c>
      <c r="F743" t="str">
        <f t="shared" si="12"/>
        <v/>
      </c>
    </row>
    <row r="744" spans="1:6" ht="14.25" customHeight="1" x14ac:dyDescent="0.35">
      <c r="A744" s="45" t="s">
        <v>1126</v>
      </c>
      <c r="B744" s="18"/>
      <c r="C744" s="5"/>
      <c r="D744" s="5"/>
      <c r="E744" s="6" t="str">
        <f>IF(ISBLANK(D744),"",INDEX(ΑΜΚ,MATCH(D744,Data!$F$2:$F$999,0),1))</f>
        <v/>
      </c>
      <c r="F744" t="str">
        <f t="shared" si="12"/>
        <v/>
      </c>
    </row>
    <row r="745" spans="1:6" ht="14.25" customHeight="1" x14ac:dyDescent="0.35">
      <c r="A745" s="45" t="s">
        <v>1126</v>
      </c>
      <c r="B745" s="18"/>
      <c r="C745" s="5"/>
      <c r="D745" s="5"/>
      <c r="E745" s="6" t="str">
        <f>IF(ISBLANK(D745),"",INDEX(ΑΜΚ,MATCH(D745,Data!$F$2:$F$999,0),1))</f>
        <v/>
      </c>
      <c r="F745" t="str">
        <f t="shared" si="12"/>
        <v/>
      </c>
    </row>
    <row r="746" spans="1:6" ht="14.25" customHeight="1" x14ac:dyDescent="0.35">
      <c r="A746" s="45" t="s">
        <v>1126</v>
      </c>
      <c r="B746" s="18"/>
      <c r="C746" s="5"/>
      <c r="D746" s="5"/>
      <c r="E746" s="6" t="str">
        <f>IF(ISBLANK(D746),"",INDEX(ΑΜΚ,MATCH(D746,Data!$F$2:$F$999,0),1))</f>
        <v/>
      </c>
      <c r="F746" t="str">
        <f t="shared" si="12"/>
        <v/>
      </c>
    </row>
    <row r="747" spans="1:6" ht="14.25" customHeight="1" x14ac:dyDescent="0.35">
      <c r="A747" s="45" t="s">
        <v>1126</v>
      </c>
      <c r="B747" s="18"/>
      <c r="C747" s="5"/>
      <c r="D747" s="5"/>
      <c r="E747" s="6" t="str">
        <f>IF(ISBLANK(D747),"",INDEX(ΑΜΚ,MATCH(D747,Data!$F$2:$F$999,0),1))</f>
        <v/>
      </c>
      <c r="F747" t="str">
        <f t="shared" si="12"/>
        <v/>
      </c>
    </row>
    <row r="748" spans="1:6" ht="14.25" customHeight="1" x14ac:dyDescent="0.35">
      <c r="A748" s="45" t="s">
        <v>1126</v>
      </c>
      <c r="B748" s="18"/>
      <c r="C748" s="5"/>
      <c r="D748" s="5"/>
      <c r="E748" s="6" t="str">
        <f>IF(ISBLANK(D748),"",INDEX(ΑΜΚ,MATCH(D748,Data!$F$2:$F$999,0),1))</f>
        <v/>
      </c>
      <c r="F748" t="str">
        <f t="shared" si="12"/>
        <v/>
      </c>
    </row>
    <row r="749" spans="1:6" ht="14.25" customHeight="1" x14ac:dyDescent="0.35">
      <c r="A749" s="45" t="s">
        <v>1126</v>
      </c>
      <c r="B749" s="18"/>
      <c r="C749" s="5"/>
      <c r="D749" s="5"/>
      <c r="E749" s="6" t="str">
        <f>IF(ISBLANK(D749),"",INDEX(ΑΜΚ,MATCH(D749,Data!$F$2:$F$999,0),1))</f>
        <v/>
      </c>
      <c r="F749" t="str">
        <f t="shared" si="12"/>
        <v/>
      </c>
    </row>
    <row r="750" spans="1:6" ht="14.25" customHeight="1" x14ac:dyDescent="0.35">
      <c r="A750" s="45" t="s">
        <v>1126</v>
      </c>
      <c r="B750" s="18"/>
      <c r="C750" s="5"/>
      <c r="D750" s="5"/>
      <c r="E750" s="6" t="str">
        <f>IF(ISBLANK(D750),"",INDEX(ΑΜΚ,MATCH(D750,Data!$F$2:$F$999,0),1))</f>
        <v/>
      </c>
      <c r="F750" t="str">
        <f t="shared" si="12"/>
        <v/>
      </c>
    </row>
    <row r="751" spans="1:6" ht="14.25" customHeight="1" x14ac:dyDescent="0.35">
      <c r="A751" s="45" t="s">
        <v>1126</v>
      </c>
      <c r="B751" s="18"/>
      <c r="C751" s="5"/>
      <c r="D751" s="5"/>
      <c r="E751" s="6" t="str">
        <f>IF(ISBLANK(D751),"",INDEX(ΑΜΚ,MATCH(D751,Data!$F$2:$F$999,0),1))</f>
        <v/>
      </c>
      <c r="F751" t="str">
        <f t="shared" si="12"/>
        <v/>
      </c>
    </row>
    <row r="752" spans="1:6" ht="14.25" customHeight="1" x14ac:dyDescent="0.35">
      <c r="A752" s="45" t="s">
        <v>1126</v>
      </c>
      <c r="B752" s="18"/>
      <c r="C752" s="5"/>
      <c r="D752" s="5"/>
      <c r="E752" s="6" t="str">
        <f>IF(ISBLANK(D752),"",INDEX(ΑΜΚ,MATCH(D752,Data!$F$2:$F$999,0),1))</f>
        <v/>
      </c>
      <c r="F752" t="str">
        <f t="shared" si="12"/>
        <v/>
      </c>
    </row>
    <row r="753" spans="1:6" ht="14.25" customHeight="1" x14ac:dyDescent="0.35">
      <c r="A753" s="45" t="s">
        <v>1126</v>
      </c>
      <c r="B753" s="18"/>
      <c r="C753" s="5"/>
      <c r="D753" s="5"/>
      <c r="E753" s="6" t="str">
        <f>IF(ISBLANK(D753),"",INDEX(ΑΜΚ,MATCH(D753,Data!$F$2:$F$999,0),1))</f>
        <v/>
      </c>
      <c r="F753" t="str">
        <f t="shared" si="12"/>
        <v/>
      </c>
    </row>
    <row r="754" spans="1:6" ht="14.25" customHeight="1" x14ac:dyDescent="0.35">
      <c r="A754" s="45" t="s">
        <v>1126</v>
      </c>
      <c r="B754" s="18"/>
      <c r="C754" s="5"/>
      <c r="D754" s="5"/>
      <c r="E754" s="6" t="str">
        <f>IF(ISBLANK(D754),"",INDEX(ΑΜΚ,MATCH(D754,Data!$F$2:$F$999,0),1))</f>
        <v/>
      </c>
      <c r="F754" t="str">
        <f t="shared" si="12"/>
        <v/>
      </c>
    </row>
    <row r="755" spans="1:6" ht="14.25" customHeight="1" x14ac:dyDescent="0.35">
      <c r="A755" s="45" t="s">
        <v>1126</v>
      </c>
      <c r="B755" s="18"/>
      <c r="C755" s="5"/>
      <c r="D755" s="5"/>
      <c r="E755" s="6" t="str">
        <f>IF(ISBLANK(D755),"",INDEX(ΑΜΚ,MATCH(D755,Data!$F$2:$F$999,0),1))</f>
        <v/>
      </c>
      <c r="F755" t="str">
        <f t="shared" si="12"/>
        <v/>
      </c>
    </row>
    <row r="756" spans="1:6" ht="14.25" customHeight="1" x14ac:dyDescent="0.35">
      <c r="A756" s="45" t="s">
        <v>1126</v>
      </c>
      <c r="B756" s="18"/>
      <c r="C756" s="5"/>
      <c r="D756" s="5"/>
      <c r="E756" s="6" t="str">
        <f>IF(ISBLANK(D756),"",INDEX(ΑΜΚ,MATCH(D756,Data!$F$2:$F$999,0),1))</f>
        <v/>
      </c>
      <c r="F756" t="str">
        <f t="shared" si="12"/>
        <v/>
      </c>
    </row>
    <row r="757" spans="1:6" ht="14.25" customHeight="1" x14ac:dyDescent="0.35">
      <c r="A757" s="45" t="s">
        <v>1126</v>
      </c>
      <c r="B757" s="18"/>
      <c r="C757" s="5"/>
      <c r="D757" s="5"/>
      <c r="E757" s="6" t="str">
        <f>IF(ISBLANK(D757),"",INDEX(ΑΜΚ,MATCH(D757,Data!$F$2:$F$999,0),1))</f>
        <v/>
      </c>
      <c r="F757" t="str">
        <f t="shared" si="12"/>
        <v/>
      </c>
    </row>
    <row r="758" spans="1:6" ht="14.25" customHeight="1" x14ac:dyDescent="0.35">
      <c r="A758" s="45" t="s">
        <v>1126</v>
      </c>
      <c r="B758" s="18"/>
      <c r="C758" s="5"/>
      <c r="D758" s="5"/>
      <c r="E758" s="6" t="str">
        <f>IF(ISBLANK(D758),"",INDEX(ΑΜΚ,MATCH(D758,Data!$F$2:$F$999,0),1))</f>
        <v/>
      </c>
      <c r="F758" t="str">
        <f t="shared" si="12"/>
        <v/>
      </c>
    </row>
    <row r="759" spans="1:6" ht="14.25" customHeight="1" x14ac:dyDescent="0.35">
      <c r="A759" s="45" t="s">
        <v>1126</v>
      </c>
      <c r="B759" s="18"/>
      <c r="C759" s="5"/>
      <c r="D759" s="5"/>
      <c r="E759" s="6" t="str">
        <f>IF(ISBLANK(D759),"",INDEX(ΑΜΚ,MATCH(D759,Data!$F$2:$F$999,0),1))</f>
        <v/>
      </c>
      <c r="F759" t="str">
        <f t="shared" si="12"/>
        <v/>
      </c>
    </row>
    <row r="760" spans="1:6" ht="14.25" customHeight="1" x14ac:dyDescent="0.35">
      <c r="A760" s="45" t="s">
        <v>1126</v>
      </c>
      <c r="B760" s="18"/>
      <c r="C760" s="5"/>
      <c r="D760" s="5"/>
      <c r="E760" s="6" t="str">
        <f>IF(ISBLANK(D760),"",INDEX(ΑΜΚ,MATCH(D760,Data!$F$2:$F$999,0),1))</f>
        <v/>
      </c>
      <c r="F760" t="str">
        <f t="shared" si="12"/>
        <v/>
      </c>
    </row>
    <row r="761" spans="1:6" ht="14.25" customHeight="1" x14ac:dyDescent="0.35">
      <c r="A761" s="45" t="s">
        <v>1126</v>
      </c>
      <c r="B761" s="18"/>
      <c r="C761" s="5"/>
      <c r="D761" s="5"/>
      <c r="E761" s="6" t="str">
        <f>IF(ISBLANK(D761),"",INDEX(ΑΜΚ,MATCH(D761,Data!$F$2:$F$999,0),1))</f>
        <v/>
      </c>
      <c r="F761" t="str">
        <f t="shared" si="12"/>
        <v/>
      </c>
    </row>
    <row r="762" spans="1:6" ht="14.25" customHeight="1" x14ac:dyDescent="0.35">
      <c r="A762" s="45" t="s">
        <v>1126</v>
      </c>
      <c r="B762" s="18"/>
      <c r="C762" s="5"/>
      <c r="D762" s="5"/>
      <c r="E762" s="6" t="str">
        <f>IF(ISBLANK(D762),"",INDEX(ΑΜΚ,MATCH(D762,Data!$F$2:$F$999,0),1))</f>
        <v/>
      </c>
      <c r="F762" t="str">
        <f t="shared" si="12"/>
        <v/>
      </c>
    </row>
    <row r="763" spans="1:6" ht="14.25" customHeight="1" x14ac:dyDescent="0.35">
      <c r="A763" s="45" t="s">
        <v>1126</v>
      </c>
      <c r="B763" s="18"/>
      <c r="C763" s="5"/>
      <c r="D763" s="5"/>
      <c r="E763" s="6" t="str">
        <f>IF(ISBLANK(D763),"",INDEX(ΑΜΚ,MATCH(D763,Data!$F$2:$F$999,0),1))</f>
        <v/>
      </c>
      <c r="F763" t="str">
        <f t="shared" si="12"/>
        <v/>
      </c>
    </row>
    <row r="764" spans="1:6" ht="14.25" customHeight="1" x14ac:dyDescent="0.35">
      <c r="A764" s="45" t="s">
        <v>1126</v>
      </c>
      <c r="B764" s="18"/>
      <c r="C764" s="5"/>
      <c r="D764" s="5"/>
      <c r="E764" s="6" t="str">
        <f>IF(ISBLANK(D764),"",INDEX(ΑΜΚ,MATCH(D764,Data!$F$2:$F$999,0),1))</f>
        <v/>
      </c>
      <c r="F764" t="str">
        <f t="shared" si="12"/>
        <v/>
      </c>
    </row>
    <row r="765" spans="1:6" ht="14.25" customHeight="1" x14ac:dyDescent="0.35">
      <c r="A765" s="45" t="s">
        <v>1126</v>
      </c>
      <c r="B765" s="18"/>
      <c r="C765" s="5"/>
      <c r="D765" s="5"/>
      <c r="E765" s="6" t="str">
        <f>IF(ISBLANK(D765),"",INDEX(ΑΜΚ,MATCH(D765,Data!$F$2:$F$999,0),1))</f>
        <v/>
      </c>
      <c r="F765" t="str">
        <f t="shared" si="12"/>
        <v/>
      </c>
    </row>
    <row r="766" spans="1:6" ht="14.25" customHeight="1" x14ac:dyDescent="0.35">
      <c r="A766" s="45" t="s">
        <v>1126</v>
      </c>
      <c r="B766" s="18"/>
      <c r="C766" s="5"/>
      <c r="D766" s="5"/>
      <c r="E766" s="6" t="str">
        <f>IF(ISBLANK(D766),"",INDEX(ΑΜΚ,MATCH(D766,Data!$F$2:$F$999,0),1))</f>
        <v/>
      </c>
      <c r="F766" t="str">
        <f t="shared" si="12"/>
        <v/>
      </c>
    </row>
    <row r="767" spans="1:6" ht="14.25" customHeight="1" x14ac:dyDescent="0.35">
      <c r="A767" s="45" t="s">
        <v>1126</v>
      </c>
      <c r="B767" s="18"/>
      <c r="C767" s="5"/>
      <c r="D767" s="5"/>
      <c r="E767" s="6" t="str">
        <f>IF(ISBLANK(D767),"",INDEX(ΑΜΚ,MATCH(D767,Data!$F$2:$F$999,0),1))</f>
        <v/>
      </c>
      <c r="F767" t="str">
        <f t="shared" si="12"/>
        <v/>
      </c>
    </row>
    <row r="768" spans="1:6" ht="14.25" customHeight="1" x14ac:dyDescent="0.35">
      <c r="A768" s="45" t="s">
        <v>1126</v>
      </c>
      <c r="B768" s="18"/>
      <c r="C768" s="5"/>
      <c r="D768" s="5"/>
      <c r="E768" s="6" t="str">
        <f>IF(ISBLANK(D768),"",INDEX(ΑΜΚ,MATCH(D768,Data!$F$2:$F$999,0),1))</f>
        <v/>
      </c>
      <c r="F768" t="str">
        <f t="shared" si="12"/>
        <v/>
      </c>
    </row>
    <row r="769" spans="1:6" ht="14.25" customHeight="1" x14ac:dyDescent="0.35">
      <c r="A769" s="45" t="s">
        <v>1126</v>
      </c>
      <c r="B769" s="18"/>
      <c r="C769" s="5"/>
      <c r="D769" s="5"/>
      <c r="E769" s="6" t="str">
        <f>IF(ISBLANK(D769),"",INDEX(ΑΜΚ,MATCH(D769,Data!$F$2:$F$999,0),1))</f>
        <v/>
      </c>
      <c r="F769" t="str">
        <f t="shared" si="12"/>
        <v/>
      </c>
    </row>
    <row r="770" spans="1:6" ht="14.25" customHeight="1" x14ac:dyDescent="0.35">
      <c r="A770" s="45" t="s">
        <v>1126</v>
      </c>
      <c r="B770" s="18"/>
      <c r="C770" s="5"/>
      <c r="D770" s="5"/>
      <c r="E770" s="6" t="str">
        <f>IF(ISBLANK(D770),"",INDEX(ΑΜΚ,MATCH(D770,Data!$F$2:$F$999,0),1))</f>
        <v/>
      </c>
      <c r="F770" t="str">
        <f t="shared" si="12"/>
        <v/>
      </c>
    </row>
    <row r="771" spans="1:6" ht="14.25" customHeight="1" x14ac:dyDescent="0.35">
      <c r="A771" s="45" t="s">
        <v>1126</v>
      </c>
      <c r="B771" s="18"/>
      <c r="C771" s="5"/>
      <c r="D771" s="5"/>
      <c r="E771" s="6" t="str">
        <f>IF(ISBLANK(D771),"",INDEX(ΑΜΚ,MATCH(D771,Data!$F$2:$F$999,0),1))</f>
        <v/>
      </c>
      <c r="F771" t="str">
        <f t="shared" ref="F771:F834" si="13">IF(ISBLANK(C771),"",INDEX(ΚΩΔ_ΜΑΘΗΜ_ΑΝΕΛΚ_Α1,MATCH(C771,ΜΑΘΗΜ_ΑΝΕΛΚ_Α1,0)))</f>
        <v/>
      </c>
    </row>
    <row r="772" spans="1:6" ht="14.25" customHeight="1" x14ac:dyDescent="0.35">
      <c r="A772" s="45" t="s">
        <v>1126</v>
      </c>
      <c r="B772" s="18"/>
      <c r="C772" s="5"/>
      <c r="D772" s="5"/>
      <c r="E772" s="6" t="str">
        <f>IF(ISBLANK(D772),"",INDEX(ΑΜΚ,MATCH(D772,Data!$F$2:$F$999,0),1))</f>
        <v/>
      </c>
      <c r="F772" t="str">
        <f t="shared" si="13"/>
        <v/>
      </c>
    </row>
    <row r="773" spans="1:6" ht="14.25" customHeight="1" x14ac:dyDescent="0.35">
      <c r="A773" s="45" t="s">
        <v>1126</v>
      </c>
      <c r="B773" s="18"/>
      <c r="C773" s="5"/>
      <c r="D773" s="5"/>
      <c r="E773" s="6" t="str">
        <f>IF(ISBLANK(D773),"",INDEX(ΑΜΚ,MATCH(D773,Data!$F$2:$F$999,0),1))</f>
        <v/>
      </c>
      <c r="F773" t="str">
        <f t="shared" si="13"/>
        <v/>
      </c>
    </row>
    <row r="774" spans="1:6" ht="14.25" customHeight="1" x14ac:dyDescent="0.35">
      <c r="A774" s="45" t="s">
        <v>1126</v>
      </c>
      <c r="B774" s="18"/>
      <c r="C774" s="5"/>
      <c r="D774" s="5"/>
      <c r="E774" s="6" t="str">
        <f>IF(ISBLANK(D774),"",INDEX(ΑΜΚ,MATCH(D774,Data!$F$2:$F$999,0),1))</f>
        <v/>
      </c>
      <c r="F774" t="str">
        <f t="shared" si="13"/>
        <v/>
      </c>
    </row>
    <row r="775" spans="1:6" ht="14.25" customHeight="1" x14ac:dyDescent="0.35">
      <c r="A775" s="45" t="s">
        <v>1126</v>
      </c>
      <c r="B775" s="18"/>
      <c r="C775" s="5"/>
      <c r="D775" s="5"/>
      <c r="E775" s="6" t="str">
        <f>IF(ISBLANK(D775),"",INDEX(ΑΜΚ,MATCH(D775,Data!$F$2:$F$999,0),1))</f>
        <v/>
      </c>
      <c r="F775" t="str">
        <f t="shared" si="13"/>
        <v/>
      </c>
    </row>
    <row r="776" spans="1:6" ht="14.25" customHeight="1" x14ac:dyDescent="0.35">
      <c r="A776" s="45" t="s">
        <v>1126</v>
      </c>
      <c r="B776" s="18"/>
      <c r="C776" s="5"/>
      <c r="D776" s="5"/>
      <c r="E776" s="6" t="str">
        <f>IF(ISBLANK(D776),"",INDEX(ΑΜΚ,MATCH(D776,Data!$F$2:$F$999,0),1))</f>
        <v/>
      </c>
      <c r="F776" t="str">
        <f t="shared" si="13"/>
        <v/>
      </c>
    </row>
    <row r="777" spans="1:6" ht="14.25" customHeight="1" x14ac:dyDescent="0.35">
      <c r="A777" s="45" t="s">
        <v>1126</v>
      </c>
      <c r="B777" s="18"/>
      <c r="C777" s="5"/>
      <c r="D777" s="5"/>
      <c r="E777" s="6" t="str">
        <f>IF(ISBLANK(D777),"",INDEX(ΑΜΚ,MATCH(D777,Data!$F$2:$F$999,0),1))</f>
        <v/>
      </c>
      <c r="F777" t="str">
        <f t="shared" si="13"/>
        <v/>
      </c>
    </row>
    <row r="778" spans="1:6" ht="14.25" customHeight="1" x14ac:dyDescent="0.35">
      <c r="A778" s="45" t="s">
        <v>1126</v>
      </c>
      <c r="B778" s="18"/>
      <c r="C778" s="5"/>
      <c r="D778" s="5"/>
      <c r="E778" s="6" t="str">
        <f>IF(ISBLANK(D778),"",INDEX(ΑΜΚ,MATCH(D778,Data!$F$2:$F$999,0),1))</f>
        <v/>
      </c>
      <c r="F778" t="str">
        <f t="shared" si="13"/>
        <v/>
      </c>
    </row>
    <row r="779" spans="1:6" ht="14.25" customHeight="1" x14ac:dyDescent="0.35">
      <c r="A779" s="45" t="s">
        <v>1126</v>
      </c>
      <c r="B779" s="18"/>
      <c r="C779" s="5"/>
      <c r="D779" s="5"/>
      <c r="E779" s="6" t="str">
        <f>IF(ISBLANK(D779),"",INDEX(ΑΜΚ,MATCH(D779,Data!$F$2:$F$999,0),1))</f>
        <v/>
      </c>
      <c r="F779" t="str">
        <f t="shared" si="13"/>
        <v/>
      </c>
    </row>
    <row r="780" spans="1:6" ht="14.25" customHeight="1" x14ac:dyDescent="0.35">
      <c r="A780" s="45" t="s">
        <v>1126</v>
      </c>
      <c r="B780" s="18"/>
      <c r="C780" s="5"/>
      <c r="D780" s="5"/>
      <c r="E780" s="6" t="str">
        <f>IF(ISBLANK(D780),"",INDEX(ΑΜΚ,MATCH(D780,Data!$F$2:$F$999,0),1))</f>
        <v/>
      </c>
      <c r="F780" t="str">
        <f t="shared" si="13"/>
        <v/>
      </c>
    </row>
    <row r="781" spans="1:6" ht="14.25" customHeight="1" x14ac:dyDescent="0.35">
      <c r="A781" s="45" t="s">
        <v>1126</v>
      </c>
      <c r="B781" s="18"/>
      <c r="C781" s="5"/>
      <c r="D781" s="5"/>
      <c r="E781" s="6" t="str">
        <f>IF(ISBLANK(D781),"",INDEX(ΑΜΚ,MATCH(D781,Data!$F$2:$F$999,0),1))</f>
        <v/>
      </c>
      <c r="F781" t="str">
        <f t="shared" si="13"/>
        <v/>
      </c>
    </row>
    <row r="782" spans="1:6" ht="14.25" customHeight="1" x14ac:dyDescent="0.35">
      <c r="A782" s="45" t="s">
        <v>1126</v>
      </c>
      <c r="B782" s="18"/>
      <c r="C782" s="5"/>
      <c r="D782" s="5"/>
      <c r="E782" s="6" t="str">
        <f>IF(ISBLANK(D782),"",INDEX(ΑΜΚ,MATCH(D782,Data!$F$2:$F$999,0),1))</f>
        <v/>
      </c>
      <c r="F782" t="str">
        <f t="shared" si="13"/>
        <v/>
      </c>
    </row>
    <row r="783" spans="1:6" ht="14.25" customHeight="1" x14ac:dyDescent="0.35">
      <c r="A783" s="45" t="s">
        <v>1126</v>
      </c>
      <c r="B783" s="18"/>
      <c r="C783" s="5"/>
      <c r="D783" s="5"/>
      <c r="E783" s="6" t="str">
        <f>IF(ISBLANK(D783),"",INDEX(ΑΜΚ,MATCH(D783,Data!$F$2:$F$999,0),1))</f>
        <v/>
      </c>
      <c r="F783" t="str">
        <f t="shared" si="13"/>
        <v/>
      </c>
    </row>
    <row r="784" spans="1:6" ht="14.25" customHeight="1" x14ac:dyDescent="0.35">
      <c r="A784" s="45" t="s">
        <v>1126</v>
      </c>
      <c r="B784" s="18"/>
      <c r="C784" s="5"/>
      <c r="D784" s="5"/>
      <c r="E784" s="6" t="str">
        <f>IF(ISBLANK(D784),"",INDEX(ΑΜΚ,MATCH(D784,Data!$F$2:$F$999,0),1))</f>
        <v/>
      </c>
      <c r="F784" t="str">
        <f t="shared" si="13"/>
        <v/>
      </c>
    </row>
    <row r="785" spans="1:6" ht="14.25" customHeight="1" x14ac:dyDescent="0.35">
      <c r="A785" s="45" t="s">
        <v>1126</v>
      </c>
      <c r="B785" s="18"/>
      <c r="C785" s="5"/>
      <c r="D785" s="5"/>
      <c r="E785" s="6" t="str">
        <f>IF(ISBLANK(D785),"",INDEX(ΑΜΚ,MATCH(D785,Data!$F$2:$F$999,0),1))</f>
        <v/>
      </c>
      <c r="F785" t="str">
        <f t="shared" si="13"/>
        <v/>
      </c>
    </row>
    <row r="786" spans="1:6" ht="14.25" customHeight="1" x14ac:dyDescent="0.35">
      <c r="A786" s="45" t="s">
        <v>1126</v>
      </c>
      <c r="B786" s="18"/>
      <c r="C786" s="5"/>
      <c r="D786" s="5"/>
      <c r="E786" s="6" t="str">
        <f>IF(ISBLANK(D786),"",INDEX(ΑΜΚ,MATCH(D786,Data!$F$2:$F$999,0),1))</f>
        <v/>
      </c>
      <c r="F786" t="str">
        <f t="shared" si="13"/>
        <v/>
      </c>
    </row>
    <row r="787" spans="1:6" ht="14.25" customHeight="1" x14ac:dyDescent="0.35">
      <c r="A787" s="45" t="s">
        <v>1126</v>
      </c>
      <c r="B787" s="18"/>
      <c r="C787" s="5"/>
      <c r="D787" s="5"/>
      <c r="E787" s="6" t="str">
        <f>IF(ISBLANK(D787),"",INDEX(ΑΜΚ,MATCH(D787,Data!$F$2:$F$999,0),1))</f>
        <v/>
      </c>
      <c r="F787" t="str">
        <f t="shared" si="13"/>
        <v/>
      </c>
    </row>
    <row r="788" spans="1:6" ht="14.25" customHeight="1" x14ac:dyDescent="0.35">
      <c r="A788" s="45" t="s">
        <v>1126</v>
      </c>
      <c r="B788" s="18"/>
      <c r="C788" s="5"/>
      <c r="D788" s="5"/>
      <c r="E788" s="6" t="str">
        <f>IF(ISBLANK(D788),"",INDEX(ΑΜΚ,MATCH(D788,Data!$F$2:$F$999,0),1))</f>
        <v/>
      </c>
      <c r="F788" t="str">
        <f t="shared" si="13"/>
        <v/>
      </c>
    </row>
    <row r="789" spans="1:6" ht="14.25" customHeight="1" x14ac:dyDescent="0.35">
      <c r="A789" s="45" t="s">
        <v>1126</v>
      </c>
      <c r="B789" s="18"/>
      <c r="C789" s="5"/>
      <c r="D789" s="5"/>
      <c r="E789" s="6" t="str">
        <f>IF(ISBLANK(D789),"",INDEX(ΑΜΚ,MATCH(D789,Data!$F$2:$F$999,0),1))</f>
        <v/>
      </c>
      <c r="F789" t="str">
        <f t="shared" si="13"/>
        <v/>
      </c>
    </row>
    <row r="790" spans="1:6" ht="14.25" customHeight="1" x14ac:dyDescent="0.35">
      <c r="A790" s="45" t="s">
        <v>1126</v>
      </c>
      <c r="B790" s="18"/>
      <c r="C790" s="5"/>
      <c r="D790" s="5"/>
      <c r="E790" s="6" t="str">
        <f>IF(ISBLANK(D790),"",INDEX(ΑΜΚ,MATCH(D790,Data!$F$2:$F$999,0),1))</f>
        <v/>
      </c>
      <c r="F790" t="str">
        <f t="shared" si="13"/>
        <v/>
      </c>
    </row>
    <row r="791" spans="1:6" ht="14.25" customHeight="1" x14ac:dyDescent="0.35">
      <c r="A791" s="45" t="s">
        <v>1126</v>
      </c>
      <c r="B791" s="18"/>
      <c r="C791" s="5"/>
      <c r="D791" s="5"/>
      <c r="E791" s="6" t="str">
        <f>IF(ISBLANK(D791),"",INDEX(ΑΜΚ,MATCH(D791,Data!$F$2:$F$999,0),1))</f>
        <v/>
      </c>
      <c r="F791" t="str">
        <f t="shared" si="13"/>
        <v/>
      </c>
    </row>
    <row r="792" spans="1:6" ht="14.25" customHeight="1" x14ac:dyDescent="0.35">
      <c r="A792" s="45" t="s">
        <v>1126</v>
      </c>
      <c r="B792" s="18"/>
      <c r="C792" s="5"/>
      <c r="D792" s="5"/>
      <c r="E792" s="6" t="str">
        <f>IF(ISBLANK(D792),"",INDEX(ΑΜΚ,MATCH(D792,Data!$F$2:$F$999,0),1))</f>
        <v/>
      </c>
      <c r="F792" t="str">
        <f t="shared" si="13"/>
        <v/>
      </c>
    </row>
    <row r="793" spans="1:6" ht="14.25" customHeight="1" x14ac:dyDescent="0.35">
      <c r="A793" s="45" t="s">
        <v>1126</v>
      </c>
      <c r="B793" s="18"/>
      <c r="C793" s="5"/>
      <c r="D793" s="5"/>
      <c r="E793" s="6" t="str">
        <f>IF(ISBLANK(D793),"",INDEX(ΑΜΚ,MATCH(D793,Data!$F$2:$F$999,0),1))</f>
        <v/>
      </c>
      <c r="F793" t="str">
        <f t="shared" si="13"/>
        <v/>
      </c>
    </row>
    <row r="794" spans="1:6" ht="14.25" customHeight="1" x14ac:dyDescent="0.35">
      <c r="A794" s="45" t="s">
        <v>1126</v>
      </c>
      <c r="B794" s="18"/>
      <c r="C794" s="5"/>
      <c r="D794" s="5"/>
      <c r="E794" s="6" t="str">
        <f>IF(ISBLANK(D794),"",INDEX(ΑΜΚ,MATCH(D794,Data!$F$2:$F$999,0),1))</f>
        <v/>
      </c>
      <c r="F794" t="str">
        <f t="shared" si="13"/>
        <v/>
      </c>
    </row>
    <row r="795" spans="1:6" ht="14.25" customHeight="1" x14ac:dyDescent="0.35">
      <c r="A795" s="45" t="s">
        <v>1126</v>
      </c>
      <c r="B795" s="18"/>
      <c r="C795" s="5"/>
      <c r="D795" s="5"/>
      <c r="E795" s="6" t="str">
        <f>IF(ISBLANK(D795),"",INDEX(ΑΜΚ,MATCH(D795,Data!$F$2:$F$999,0),1))</f>
        <v/>
      </c>
      <c r="F795" t="str">
        <f t="shared" si="13"/>
        <v/>
      </c>
    </row>
    <row r="796" spans="1:6" ht="14.25" customHeight="1" x14ac:dyDescent="0.35">
      <c r="A796" s="45" t="s">
        <v>1126</v>
      </c>
      <c r="B796" s="18"/>
      <c r="C796" s="5"/>
      <c r="D796" s="5"/>
      <c r="E796" s="6" t="str">
        <f>IF(ISBLANK(D796),"",INDEX(ΑΜΚ,MATCH(D796,Data!$F$2:$F$999,0),1))</f>
        <v/>
      </c>
      <c r="F796" t="str">
        <f t="shared" si="13"/>
        <v/>
      </c>
    </row>
    <row r="797" spans="1:6" ht="14.25" customHeight="1" x14ac:dyDescent="0.35">
      <c r="A797" s="45" t="s">
        <v>1126</v>
      </c>
      <c r="B797" s="18"/>
      <c r="C797" s="5"/>
      <c r="D797" s="5"/>
      <c r="E797" s="6" t="str">
        <f>IF(ISBLANK(D797),"",INDEX(ΑΜΚ,MATCH(D797,Data!$F$2:$F$999,0),1))</f>
        <v/>
      </c>
      <c r="F797" t="str">
        <f t="shared" si="13"/>
        <v/>
      </c>
    </row>
    <row r="798" spans="1:6" ht="14.25" customHeight="1" x14ac:dyDescent="0.35">
      <c r="A798" s="45" t="s">
        <v>1126</v>
      </c>
      <c r="B798" s="18"/>
      <c r="C798" s="5"/>
      <c r="D798" s="5"/>
      <c r="E798" s="6" t="str">
        <f>IF(ISBLANK(D798),"",INDEX(ΑΜΚ,MATCH(D798,Data!$F$2:$F$999,0),1))</f>
        <v/>
      </c>
      <c r="F798" t="str">
        <f t="shared" si="13"/>
        <v/>
      </c>
    </row>
    <row r="799" spans="1:6" ht="14.25" customHeight="1" x14ac:dyDescent="0.35">
      <c r="A799" s="45" t="s">
        <v>1126</v>
      </c>
      <c r="B799" s="18"/>
      <c r="C799" s="5"/>
      <c r="D799" s="5"/>
      <c r="E799" s="6" t="str">
        <f>IF(ISBLANK(D799),"",INDEX(ΑΜΚ,MATCH(D799,Data!$F$2:$F$999,0),1))</f>
        <v/>
      </c>
      <c r="F799" t="str">
        <f t="shared" si="13"/>
        <v/>
      </c>
    </row>
    <row r="800" spans="1:6" ht="14.25" customHeight="1" x14ac:dyDescent="0.35">
      <c r="A800" s="45" t="s">
        <v>1126</v>
      </c>
      <c r="B800" s="18"/>
      <c r="C800" s="5"/>
      <c r="D800" s="5"/>
      <c r="E800" s="6" t="str">
        <f>IF(ISBLANK(D800),"",INDEX(ΑΜΚ,MATCH(D800,Data!$F$2:$F$999,0),1))</f>
        <v/>
      </c>
      <c r="F800" t="str">
        <f t="shared" si="13"/>
        <v/>
      </c>
    </row>
    <row r="801" spans="1:6" ht="14.25" customHeight="1" x14ac:dyDescent="0.35">
      <c r="A801" s="45" t="s">
        <v>1126</v>
      </c>
      <c r="B801" s="18"/>
      <c r="C801" s="5"/>
      <c r="D801" s="5"/>
      <c r="E801" s="6" t="str">
        <f>IF(ISBLANK(D801),"",INDEX(ΑΜΚ,MATCH(D801,Data!$F$2:$F$999,0),1))</f>
        <v/>
      </c>
      <c r="F801" t="str">
        <f t="shared" si="13"/>
        <v/>
      </c>
    </row>
    <row r="802" spans="1:6" ht="14.25" customHeight="1" x14ac:dyDescent="0.35">
      <c r="A802" s="45" t="s">
        <v>1126</v>
      </c>
      <c r="B802" s="18"/>
      <c r="C802" s="5"/>
      <c r="D802" s="5"/>
      <c r="E802" s="6" t="str">
        <f>IF(ISBLANK(D802),"",INDEX(ΑΜΚ,MATCH(D802,Data!$F$2:$F$999,0),1))</f>
        <v/>
      </c>
      <c r="F802" t="str">
        <f t="shared" si="13"/>
        <v/>
      </c>
    </row>
    <row r="803" spans="1:6" ht="14.25" customHeight="1" x14ac:dyDescent="0.35">
      <c r="A803" s="45" t="s">
        <v>1126</v>
      </c>
      <c r="B803" s="18"/>
      <c r="C803" s="5"/>
      <c r="D803" s="5"/>
      <c r="E803" s="6" t="str">
        <f>IF(ISBLANK(D803),"",INDEX(ΑΜΚ,MATCH(D803,Data!$F$2:$F$999,0),1))</f>
        <v/>
      </c>
      <c r="F803" t="str">
        <f t="shared" si="13"/>
        <v/>
      </c>
    </row>
    <row r="804" spans="1:6" ht="14.25" customHeight="1" x14ac:dyDescent="0.35">
      <c r="A804" s="45" t="s">
        <v>1126</v>
      </c>
      <c r="B804" s="18"/>
      <c r="C804" s="5"/>
      <c r="D804" s="5"/>
      <c r="E804" s="6" t="str">
        <f>IF(ISBLANK(D804),"",INDEX(ΑΜΚ,MATCH(D804,Data!$F$2:$F$999,0),1))</f>
        <v/>
      </c>
      <c r="F804" t="str">
        <f t="shared" si="13"/>
        <v/>
      </c>
    </row>
    <row r="805" spans="1:6" ht="14.25" customHeight="1" x14ac:dyDescent="0.35">
      <c r="A805" s="45" t="s">
        <v>1126</v>
      </c>
      <c r="B805" s="18"/>
      <c r="C805" s="5"/>
      <c r="D805" s="5"/>
      <c r="E805" s="6" t="str">
        <f>IF(ISBLANK(D805),"",INDEX(ΑΜΚ,MATCH(D805,Data!$F$2:$F$999,0),1))</f>
        <v/>
      </c>
      <c r="F805" t="str">
        <f t="shared" si="13"/>
        <v/>
      </c>
    </row>
    <row r="806" spans="1:6" ht="14.25" customHeight="1" x14ac:dyDescent="0.35">
      <c r="A806" s="45" t="s">
        <v>1126</v>
      </c>
      <c r="B806" s="18"/>
      <c r="C806" s="5"/>
      <c r="D806" s="5"/>
      <c r="E806" s="6" t="str">
        <f>IF(ISBLANK(D806),"",INDEX(ΑΜΚ,MATCH(D806,Data!$F$2:$F$999,0),1))</f>
        <v/>
      </c>
      <c r="F806" t="str">
        <f t="shared" si="13"/>
        <v/>
      </c>
    </row>
    <row r="807" spans="1:6" ht="14.25" customHeight="1" x14ac:dyDescent="0.35">
      <c r="A807" s="45" t="s">
        <v>1126</v>
      </c>
      <c r="B807" s="18"/>
      <c r="C807" s="5"/>
      <c r="D807" s="5"/>
      <c r="E807" s="6" t="str">
        <f>IF(ISBLANK(D807),"",INDEX(ΑΜΚ,MATCH(D807,Data!$F$2:$F$999,0),1))</f>
        <v/>
      </c>
      <c r="F807" t="str">
        <f t="shared" si="13"/>
        <v/>
      </c>
    </row>
    <row r="808" spans="1:6" ht="14.25" customHeight="1" x14ac:dyDescent="0.35">
      <c r="A808" s="45" t="s">
        <v>1126</v>
      </c>
      <c r="B808" s="18"/>
      <c r="C808" s="5"/>
      <c r="D808" s="5"/>
      <c r="E808" s="6" t="str">
        <f>IF(ISBLANK(D808),"",INDEX(ΑΜΚ,MATCH(D808,Data!$F$2:$F$999,0),1))</f>
        <v/>
      </c>
      <c r="F808" t="str">
        <f t="shared" si="13"/>
        <v/>
      </c>
    </row>
    <row r="809" spans="1:6" ht="14.25" customHeight="1" x14ac:dyDescent="0.35">
      <c r="A809" s="45" t="s">
        <v>1126</v>
      </c>
      <c r="B809" s="18"/>
      <c r="C809" s="5"/>
      <c r="D809" s="5"/>
      <c r="E809" s="6" t="str">
        <f>IF(ISBLANK(D809),"",INDEX(ΑΜΚ,MATCH(D809,Data!$F$2:$F$999,0),1))</f>
        <v/>
      </c>
      <c r="F809" t="str">
        <f t="shared" si="13"/>
        <v/>
      </c>
    </row>
    <row r="810" spans="1:6" ht="14.25" customHeight="1" x14ac:dyDescent="0.35">
      <c r="A810" s="45" t="s">
        <v>1126</v>
      </c>
      <c r="B810" s="18"/>
      <c r="C810" s="5"/>
      <c r="D810" s="5"/>
      <c r="E810" s="6" t="str">
        <f>IF(ISBLANK(D810),"",INDEX(ΑΜΚ,MATCH(D810,Data!$F$2:$F$999,0),1))</f>
        <v/>
      </c>
      <c r="F810" t="str">
        <f t="shared" si="13"/>
        <v/>
      </c>
    </row>
    <row r="811" spans="1:6" ht="14.25" customHeight="1" x14ac:dyDescent="0.35">
      <c r="A811" s="45" t="s">
        <v>1126</v>
      </c>
      <c r="B811" s="18"/>
      <c r="C811" s="5"/>
      <c r="D811" s="5"/>
      <c r="E811" s="6" t="str">
        <f>IF(ISBLANK(D811),"",INDEX(ΑΜΚ,MATCH(D811,Data!$F$2:$F$999,0),1))</f>
        <v/>
      </c>
      <c r="F811" t="str">
        <f t="shared" si="13"/>
        <v/>
      </c>
    </row>
    <row r="812" spans="1:6" ht="14.25" customHeight="1" x14ac:dyDescent="0.35">
      <c r="A812" s="45" t="s">
        <v>1126</v>
      </c>
      <c r="B812" s="18"/>
      <c r="C812" s="5"/>
      <c r="D812" s="5"/>
      <c r="E812" s="6" t="str">
        <f>IF(ISBLANK(D812),"",INDEX(ΑΜΚ,MATCH(D812,Data!$F$2:$F$999,0),1))</f>
        <v/>
      </c>
      <c r="F812" t="str">
        <f t="shared" si="13"/>
        <v/>
      </c>
    </row>
    <row r="813" spans="1:6" ht="14.25" customHeight="1" x14ac:dyDescent="0.35">
      <c r="A813" s="45" t="s">
        <v>1126</v>
      </c>
      <c r="B813" s="18"/>
      <c r="C813" s="5"/>
      <c r="D813" s="5"/>
      <c r="E813" s="6" t="str">
        <f>IF(ISBLANK(D813),"",INDEX(ΑΜΚ,MATCH(D813,Data!$F$2:$F$999,0),1))</f>
        <v/>
      </c>
      <c r="F813" t="str">
        <f t="shared" si="13"/>
        <v/>
      </c>
    </row>
    <row r="814" spans="1:6" ht="14.25" customHeight="1" x14ac:dyDescent="0.35">
      <c r="A814" s="45" t="s">
        <v>1126</v>
      </c>
      <c r="B814" s="18"/>
      <c r="C814" s="5"/>
      <c r="D814" s="5"/>
      <c r="E814" s="6" t="str">
        <f>IF(ISBLANK(D814),"",INDEX(ΑΜΚ,MATCH(D814,Data!$F$2:$F$999,0),1))</f>
        <v/>
      </c>
      <c r="F814" t="str">
        <f t="shared" si="13"/>
        <v/>
      </c>
    </row>
    <row r="815" spans="1:6" ht="14.25" customHeight="1" x14ac:dyDescent="0.35">
      <c r="A815" s="45" t="s">
        <v>1126</v>
      </c>
      <c r="B815" s="18"/>
      <c r="C815" s="5"/>
      <c r="D815" s="5"/>
      <c r="E815" s="6" t="str">
        <f>IF(ISBLANK(D815),"",INDEX(ΑΜΚ,MATCH(D815,Data!$F$2:$F$999,0),1))</f>
        <v/>
      </c>
      <c r="F815" t="str">
        <f t="shared" si="13"/>
        <v/>
      </c>
    </row>
    <row r="816" spans="1:6" ht="14.25" customHeight="1" x14ac:dyDescent="0.35">
      <c r="A816" s="45" t="s">
        <v>1126</v>
      </c>
      <c r="B816" s="18"/>
      <c r="C816" s="5"/>
      <c r="D816" s="5"/>
      <c r="E816" s="6" t="str">
        <f>IF(ISBLANK(D816),"",INDEX(ΑΜΚ,MATCH(D816,Data!$F$2:$F$999,0),1))</f>
        <v/>
      </c>
      <c r="F816" t="str">
        <f t="shared" si="13"/>
        <v/>
      </c>
    </row>
    <row r="817" spans="1:6" ht="14.25" customHeight="1" x14ac:dyDescent="0.35">
      <c r="A817" s="45" t="s">
        <v>1126</v>
      </c>
      <c r="B817" s="18"/>
      <c r="C817" s="5"/>
      <c r="D817" s="5"/>
      <c r="E817" s="6" t="str">
        <f>IF(ISBLANK(D817),"",INDEX(ΑΜΚ,MATCH(D817,Data!$F$2:$F$999,0),1))</f>
        <v/>
      </c>
      <c r="F817" t="str">
        <f t="shared" si="13"/>
        <v/>
      </c>
    </row>
    <row r="818" spans="1:6" ht="14.25" customHeight="1" x14ac:dyDescent="0.35">
      <c r="A818" s="45" t="s">
        <v>1126</v>
      </c>
      <c r="B818" s="18"/>
      <c r="C818" s="5"/>
      <c r="D818" s="5"/>
      <c r="E818" s="6" t="str">
        <f>IF(ISBLANK(D818),"",INDEX(ΑΜΚ,MATCH(D818,Data!$F$2:$F$999,0),1))</f>
        <v/>
      </c>
      <c r="F818" t="str">
        <f t="shared" si="13"/>
        <v/>
      </c>
    </row>
    <row r="819" spans="1:6" ht="14.25" customHeight="1" x14ac:dyDescent="0.35">
      <c r="A819" s="45" t="s">
        <v>1126</v>
      </c>
      <c r="B819" s="18"/>
      <c r="C819" s="5"/>
      <c r="D819" s="5"/>
      <c r="E819" s="6" t="str">
        <f>IF(ISBLANK(D819),"",INDEX(ΑΜΚ,MATCH(D819,Data!$F$2:$F$999,0),1))</f>
        <v/>
      </c>
      <c r="F819" t="str">
        <f t="shared" si="13"/>
        <v/>
      </c>
    </row>
    <row r="820" spans="1:6" ht="14.25" customHeight="1" x14ac:dyDescent="0.35">
      <c r="A820" s="45" t="s">
        <v>1126</v>
      </c>
      <c r="B820" s="18"/>
      <c r="C820" s="5"/>
      <c r="D820" s="5"/>
      <c r="E820" s="6" t="str">
        <f>IF(ISBLANK(D820),"",INDEX(ΑΜΚ,MATCH(D820,Data!$F$2:$F$999,0),1))</f>
        <v/>
      </c>
      <c r="F820" t="str">
        <f t="shared" si="13"/>
        <v/>
      </c>
    </row>
    <row r="821" spans="1:6" ht="14.25" customHeight="1" x14ac:dyDescent="0.35">
      <c r="A821" s="45" t="s">
        <v>1126</v>
      </c>
      <c r="B821" s="18"/>
      <c r="C821" s="5"/>
      <c r="D821" s="5"/>
      <c r="E821" s="6" t="str">
        <f>IF(ISBLANK(D821),"",INDEX(ΑΜΚ,MATCH(D821,Data!$F$2:$F$999,0),1))</f>
        <v/>
      </c>
      <c r="F821" t="str">
        <f t="shared" si="13"/>
        <v/>
      </c>
    </row>
    <row r="822" spans="1:6" ht="14.25" customHeight="1" x14ac:dyDescent="0.35">
      <c r="A822" s="45" t="s">
        <v>1126</v>
      </c>
      <c r="B822" s="18"/>
      <c r="C822" s="5"/>
      <c r="D822" s="5"/>
      <c r="E822" s="6" t="str">
        <f>IF(ISBLANK(D822),"",INDEX(ΑΜΚ,MATCH(D822,Data!$F$2:$F$999,0),1))</f>
        <v/>
      </c>
      <c r="F822" t="str">
        <f t="shared" si="13"/>
        <v/>
      </c>
    </row>
    <row r="823" spans="1:6" ht="14.25" customHeight="1" x14ac:dyDescent="0.35">
      <c r="A823" s="45" t="s">
        <v>1126</v>
      </c>
      <c r="B823" s="18"/>
      <c r="C823" s="5"/>
      <c r="D823" s="5"/>
      <c r="E823" s="6" t="str">
        <f>IF(ISBLANK(D823),"",INDEX(ΑΜΚ,MATCH(D823,Data!$F$2:$F$999,0),1))</f>
        <v/>
      </c>
      <c r="F823" t="str">
        <f t="shared" si="13"/>
        <v/>
      </c>
    </row>
    <row r="824" spans="1:6" ht="14.25" customHeight="1" x14ac:dyDescent="0.35">
      <c r="A824" s="45" t="s">
        <v>1126</v>
      </c>
      <c r="B824" s="18"/>
      <c r="C824" s="5"/>
      <c r="D824" s="5"/>
      <c r="E824" s="6" t="str">
        <f>IF(ISBLANK(D824),"",INDEX(ΑΜΚ,MATCH(D824,Data!$F$2:$F$999,0),1))</f>
        <v/>
      </c>
      <c r="F824" t="str">
        <f t="shared" si="13"/>
        <v/>
      </c>
    </row>
    <row r="825" spans="1:6" ht="14.25" customHeight="1" x14ac:dyDescent="0.35">
      <c r="A825" s="45" t="s">
        <v>1126</v>
      </c>
      <c r="B825" s="18"/>
      <c r="C825" s="5"/>
      <c r="D825" s="5"/>
      <c r="E825" s="6" t="str">
        <f>IF(ISBLANK(D825),"",INDEX(ΑΜΚ,MATCH(D825,Data!$F$2:$F$999,0),1))</f>
        <v/>
      </c>
      <c r="F825" t="str">
        <f t="shared" si="13"/>
        <v/>
      </c>
    </row>
    <row r="826" spans="1:6" ht="14.25" customHeight="1" x14ac:dyDescent="0.35">
      <c r="A826" s="45" t="s">
        <v>1126</v>
      </c>
      <c r="B826" s="18"/>
      <c r="C826" s="5"/>
      <c r="D826" s="5"/>
      <c r="E826" s="6" t="str">
        <f>IF(ISBLANK(D826),"",INDEX(ΑΜΚ,MATCH(D826,Data!$F$2:$F$999,0),1))</f>
        <v/>
      </c>
      <c r="F826" t="str">
        <f t="shared" si="13"/>
        <v/>
      </c>
    </row>
    <row r="827" spans="1:6" ht="14.25" customHeight="1" x14ac:dyDescent="0.35">
      <c r="A827" s="45" t="s">
        <v>1126</v>
      </c>
      <c r="B827" s="18"/>
      <c r="C827" s="5"/>
      <c r="D827" s="5"/>
      <c r="E827" s="6" t="str">
        <f>IF(ISBLANK(D827),"",INDEX(ΑΜΚ,MATCH(D827,Data!$F$2:$F$999,0),1))</f>
        <v/>
      </c>
      <c r="F827" t="str">
        <f t="shared" si="13"/>
        <v/>
      </c>
    </row>
    <row r="828" spans="1:6" ht="14.25" customHeight="1" x14ac:dyDescent="0.35">
      <c r="A828" s="45" t="s">
        <v>1126</v>
      </c>
      <c r="B828" s="18"/>
      <c r="C828" s="5"/>
      <c r="D828" s="5"/>
      <c r="E828" s="6" t="str">
        <f>IF(ISBLANK(D828),"",INDEX(ΑΜΚ,MATCH(D828,Data!$F$2:$F$999,0),1))</f>
        <v/>
      </c>
      <c r="F828" t="str">
        <f t="shared" si="13"/>
        <v/>
      </c>
    </row>
    <row r="829" spans="1:6" ht="14.25" customHeight="1" x14ac:dyDescent="0.35">
      <c r="A829" s="45" t="s">
        <v>1126</v>
      </c>
      <c r="B829" s="18"/>
      <c r="C829" s="5"/>
      <c r="D829" s="5"/>
      <c r="E829" s="6" t="str">
        <f>IF(ISBLANK(D829),"",INDEX(ΑΜΚ,MATCH(D829,Data!$F$2:$F$999,0),1))</f>
        <v/>
      </c>
      <c r="F829" t="str">
        <f t="shared" si="13"/>
        <v/>
      </c>
    </row>
    <row r="830" spans="1:6" ht="14.25" customHeight="1" x14ac:dyDescent="0.35">
      <c r="A830" s="45" t="s">
        <v>1126</v>
      </c>
      <c r="B830" s="18"/>
      <c r="C830" s="5"/>
      <c r="D830" s="5"/>
      <c r="E830" s="6" t="str">
        <f>IF(ISBLANK(D830),"",INDEX(ΑΜΚ,MATCH(D830,Data!$F$2:$F$999,0),1))</f>
        <v/>
      </c>
      <c r="F830" t="str">
        <f t="shared" si="13"/>
        <v/>
      </c>
    </row>
    <row r="831" spans="1:6" ht="14.25" customHeight="1" x14ac:dyDescent="0.35">
      <c r="A831" s="45" t="s">
        <v>1126</v>
      </c>
      <c r="B831" s="18"/>
      <c r="C831" s="5"/>
      <c r="D831" s="5"/>
      <c r="E831" s="6" t="str">
        <f>IF(ISBLANK(D831),"",INDEX(ΑΜΚ,MATCH(D831,Data!$F$2:$F$999,0),1))</f>
        <v/>
      </c>
      <c r="F831" t="str">
        <f t="shared" si="13"/>
        <v/>
      </c>
    </row>
    <row r="832" spans="1:6" ht="14.25" customHeight="1" x14ac:dyDescent="0.35">
      <c r="A832" s="45" t="s">
        <v>1126</v>
      </c>
      <c r="B832" s="18"/>
      <c r="C832" s="5"/>
      <c r="D832" s="5"/>
      <c r="E832" s="6" t="str">
        <f>IF(ISBLANK(D832),"",INDEX(ΑΜΚ,MATCH(D832,Data!$F$2:$F$999,0),1))</f>
        <v/>
      </c>
      <c r="F832" t="str">
        <f t="shared" si="13"/>
        <v/>
      </c>
    </row>
    <row r="833" spans="1:6" ht="14.25" customHeight="1" x14ac:dyDescent="0.35">
      <c r="A833" s="45" t="s">
        <v>1126</v>
      </c>
      <c r="B833" s="18"/>
      <c r="C833" s="5"/>
      <c r="D833" s="5"/>
      <c r="E833" s="6" t="str">
        <f>IF(ISBLANK(D833),"",INDEX(ΑΜΚ,MATCH(D833,Data!$F$2:$F$999,0),1))</f>
        <v/>
      </c>
      <c r="F833" t="str">
        <f t="shared" si="13"/>
        <v/>
      </c>
    </row>
    <row r="834" spans="1:6" ht="14.25" customHeight="1" x14ac:dyDescent="0.35">
      <c r="A834" s="45" t="s">
        <v>1126</v>
      </c>
      <c r="B834" s="18"/>
      <c r="C834" s="5"/>
      <c r="D834" s="5"/>
      <c r="E834" s="6" t="str">
        <f>IF(ISBLANK(D834),"",INDEX(ΑΜΚ,MATCH(D834,Data!$F$2:$F$999,0),1))</f>
        <v/>
      </c>
      <c r="F834" t="str">
        <f t="shared" si="13"/>
        <v/>
      </c>
    </row>
    <row r="835" spans="1:6" ht="14.25" customHeight="1" x14ac:dyDescent="0.35">
      <c r="A835" s="45" t="s">
        <v>1126</v>
      </c>
      <c r="B835" s="18"/>
      <c r="C835" s="5"/>
      <c r="D835" s="5"/>
      <c r="E835" s="6" t="str">
        <f>IF(ISBLANK(D835),"",INDEX(ΑΜΚ,MATCH(D835,Data!$F$2:$F$999,0),1))</f>
        <v/>
      </c>
      <c r="F835" t="str">
        <f t="shared" ref="F835:F898" si="14">IF(ISBLANK(C835),"",INDEX(ΚΩΔ_ΜΑΘΗΜ_ΑΝΕΛΚ_Α1,MATCH(C835,ΜΑΘΗΜ_ΑΝΕΛΚ_Α1,0)))</f>
        <v/>
      </c>
    </row>
    <row r="836" spans="1:6" ht="14.25" customHeight="1" x14ac:dyDescent="0.35">
      <c r="A836" s="45" t="s">
        <v>1126</v>
      </c>
      <c r="B836" s="18"/>
      <c r="C836" s="5"/>
      <c r="D836" s="5"/>
      <c r="E836" s="6" t="str">
        <f>IF(ISBLANK(D836),"",INDEX(ΑΜΚ,MATCH(D836,Data!$F$2:$F$999,0),1))</f>
        <v/>
      </c>
      <c r="F836" t="str">
        <f t="shared" si="14"/>
        <v/>
      </c>
    </row>
    <row r="837" spans="1:6" ht="14.25" customHeight="1" x14ac:dyDescent="0.35">
      <c r="A837" s="45" t="s">
        <v>1126</v>
      </c>
      <c r="B837" s="18"/>
      <c r="C837" s="5"/>
      <c r="D837" s="5"/>
      <c r="E837" s="6" t="str">
        <f>IF(ISBLANK(D837),"",INDEX(ΑΜΚ,MATCH(D837,Data!$F$2:$F$999,0),1))</f>
        <v/>
      </c>
      <c r="F837" t="str">
        <f t="shared" si="14"/>
        <v/>
      </c>
    </row>
    <row r="838" spans="1:6" ht="14.25" customHeight="1" x14ac:dyDescent="0.35">
      <c r="A838" s="45" t="s">
        <v>1126</v>
      </c>
      <c r="B838" s="18"/>
      <c r="C838" s="5"/>
      <c r="D838" s="5"/>
      <c r="E838" s="6" t="str">
        <f>IF(ISBLANK(D838),"",INDEX(ΑΜΚ,MATCH(D838,Data!$F$2:$F$999,0),1))</f>
        <v/>
      </c>
      <c r="F838" t="str">
        <f t="shared" si="14"/>
        <v/>
      </c>
    </row>
    <row r="839" spans="1:6" ht="14.25" customHeight="1" x14ac:dyDescent="0.35">
      <c r="A839" s="45" t="s">
        <v>1126</v>
      </c>
      <c r="B839" s="18"/>
      <c r="C839" s="5"/>
      <c r="D839" s="5"/>
      <c r="E839" s="6" t="str">
        <f>IF(ISBLANK(D839),"",INDEX(ΑΜΚ,MATCH(D839,Data!$F$2:$F$999,0),1))</f>
        <v/>
      </c>
      <c r="F839" t="str">
        <f t="shared" si="14"/>
        <v/>
      </c>
    </row>
    <row r="840" spans="1:6" ht="14.25" customHeight="1" x14ac:dyDescent="0.35">
      <c r="A840" s="45" t="s">
        <v>1126</v>
      </c>
      <c r="B840" s="18"/>
      <c r="C840" s="5"/>
      <c r="D840" s="5"/>
      <c r="E840" s="6" t="str">
        <f>IF(ISBLANK(D840),"",INDEX(ΑΜΚ,MATCH(D840,Data!$F$2:$F$999,0),1))</f>
        <v/>
      </c>
      <c r="F840" t="str">
        <f t="shared" si="14"/>
        <v/>
      </c>
    </row>
    <row r="841" spans="1:6" ht="14.25" customHeight="1" x14ac:dyDescent="0.35">
      <c r="A841" s="45" t="s">
        <v>1126</v>
      </c>
      <c r="B841" s="18"/>
      <c r="C841" s="5"/>
      <c r="D841" s="5"/>
      <c r="E841" s="6" t="str">
        <f>IF(ISBLANK(D841),"",INDEX(ΑΜΚ,MATCH(D841,Data!$F$2:$F$999,0),1))</f>
        <v/>
      </c>
      <c r="F841" t="str">
        <f t="shared" si="14"/>
        <v/>
      </c>
    </row>
    <row r="842" spans="1:6" ht="14.25" customHeight="1" x14ac:dyDescent="0.35">
      <c r="A842" s="45" t="s">
        <v>1126</v>
      </c>
      <c r="B842" s="18"/>
      <c r="C842" s="5"/>
      <c r="D842" s="5"/>
      <c r="E842" s="6" t="str">
        <f>IF(ISBLANK(D842),"",INDEX(ΑΜΚ,MATCH(D842,Data!$F$2:$F$999,0),1))</f>
        <v/>
      </c>
      <c r="F842" t="str">
        <f t="shared" si="14"/>
        <v/>
      </c>
    </row>
    <row r="843" spans="1:6" ht="14.25" customHeight="1" x14ac:dyDescent="0.35">
      <c r="A843" s="45" t="s">
        <v>1126</v>
      </c>
      <c r="B843" s="18"/>
      <c r="C843" s="5"/>
      <c r="D843" s="5"/>
      <c r="E843" s="6" t="str">
        <f>IF(ISBLANK(D843),"",INDEX(ΑΜΚ,MATCH(D843,Data!$F$2:$F$999,0),1))</f>
        <v/>
      </c>
      <c r="F843" t="str">
        <f t="shared" si="14"/>
        <v/>
      </c>
    </row>
    <row r="844" spans="1:6" ht="14.25" customHeight="1" x14ac:dyDescent="0.35">
      <c r="A844" s="45" t="s">
        <v>1126</v>
      </c>
      <c r="B844" s="18"/>
      <c r="C844" s="5"/>
      <c r="D844" s="5"/>
      <c r="E844" s="6" t="str">
        <f>IF(ISBLANK(D844),"",INDEX(ΑΜΚ,MATCH(D844,Data!$F$2:$F$999,0),1))</f>
        <v/>
      </c>
      <c r="F844" t="str">
        <f t="shared" si="14"/>
        <v/>
      </c>
    </row>
    <row r="845" spans="1:6" ht="14.25" customHeight="1" x14ac:dyDescent="0.35">
      <c r="A845" s="45" t="s">
        <v>1126</v>
      </c>
      <c r="B845" s="18"/>
      <c r="C845" s="5"/>
      <c r="D845" s="5"/>
      <c r="E845" s="6" t="str">
        <f>IF(ISBLANK(D845),"",INDEX(ΑΜΚ,MATCH(D845,Data!$F$2:$F$999,0),1))</f>
        <v/>
      </c>
      <c r="F845" t="str">
        <f t="shared" si="14"/>
        <v/>
      </c>
    </row>
    <row r="846" spans="1:6" ht="14.25" customHeight="1" x14ac:dyDescent="0.35">
      <c r="A846" s="45" t="s">
        <v>1126</v>
      </c>
      <c r="B846" s="18"/>
      <c r="C846" s="5"/>
      <c r="D846" s="5"/>
      <c r="E846" s="6" t="str">
        <f>IF(ISBLANK(D846),"",INDEX(ΑΜΚ,MATCH(D846,Data!$F$2:$F$999,0),1))</f>
        <v/>
      </c>
      <c r="F846" t="str">
        <f t="shared" si="14"/>
        <v/>
      </c>
    </row>
    <row r="847" spans="1:6" ht="14.25" customHeight="1" x14ac:dyDescent="0.35">
      <c r="A847" s="45" t="s">
        <v>1126</v>
      </c>
      <c r="B847" s="18"/>
      <c r="C847" s="5"/>
      <c r="D847" s="5"/>
      <c r="E847" s="6" t="str">
        <f>IF(ISBLANK(D847),"",INDEX(ΑΜΚ,MATCH(D847,Data!$F$2:$F$999,0),1))</f>
        <v/>
      </c>
      <c r="F847" t="str">
        <f t="shared" si="14"/>
        <v/>
      </c>
    </row>
    <row r="848" spans="1:6" ht="14.25" customHeight="1" x14ac:dyDescent="0.35">
      <c r="A848" s="45" t="s">
        <v>1126</v>
      </c>
      <c r="B848" s="18"/>
      <c r="C848" s="5"/>
      <c r="D848" s="5"/>
      <c r="E848" s="6" t="str">
        <f>IF(ISBLANK(D848),"",INDEX(ΑΜΚ,MATCH(D848,Data!$F$2:$F$999,0),1))</f>
        <v/>
      </c>
      <c r="F848" t="str">
        <f t="shared" si="14"/>
        <v/>
      </c>
    </row>
    <row r="849" spans="1:6" ht="14.25" customHeight="1" x14ac:dyDescent="0.35">
      <c r="A849" s="45" t="s">
        <v>1126</v>
      </c>
      <c r="B849" s="18"/>
      <c r="C849" s="5"/>
      <c r="D849" s="5"/>
      <c r="E849" s="6" t="str">
        <f>IF(ISBLANK(D849),"",INDEX(ΑΜΚ,MATCH(D849,Data!$F$2:$F$999,0),1))</f>
        <v/>
      </c>
      <c r="F849" t="str">
        <f t="shared" si="14"/>
        <v/>
      </c>
    </row>
    <row r="850" spans="1:6" ht="14.25" customHeight="1" x14ac:dyDescent="0.35">
      <c r="A850" s="45" t="s">
        <v>1126</v>
      </c>
      <c r="B850" s="18"/>
      <c r="C850" s="5"/>
      <c r="D850" s="5"/>
      <c r="E850" s="6" t="str">
        <f>IF(ISBLANK(D850),"",INDEX(ΑΜΚ,MATCH(D850,Data!$F$2:$F$999,0),1))</f>
        <v/>
      </c>
      <c r="F850" t="str">
        <f t="shared" si="14"/>
        <v/>
      </c>
    </row>
    <row r="851" spans="1:6" ht="14.25" customHeight="1" x14ac:dyDescent="0.35">
      <c r="A851" s="45" t="s">
        <v>1126</v>
      </c>
      <c r="B851" s="18"/>
      <c r="C851" s="5"/>
      <c r="D851" s="5"/>
      <c r="E851" s="6" t="str">
        <f>IF(ISBLANK(D851),"",INDEX(ΑΜΚ,MATCH(D851,Data!$F$2:$F$999,0),1))</f>
        <v/>
      </c>
      <c r="F851" t="str">
        <f t="shared" si="14"/>
        <v/>
      </c>
    </row>
    <row r="852" spans="1:6" ht="14.25" customHeight="1" x14ac:dyDescent="0.35">
      <c r="A852" s="45" t="s">
        <v>1126</v>
      </c>
      <c r="B852" s="18"/>
      <c r="C852" s="5"/>
      <c r="D852" s="5"/>
      <c r="E852" s="6" t="str">
        <f>IF(ISBLANK(D852),"",INDEX(ΑΜΚ,MATCH(D852,Data!$F$2:$F$999,0),1))</f>
        <v/>
      </c>
      <c r="F852" t="str">
        <f t="shared" si="14"/>
        <v/>
      </c>
    </row>
    <row r="853" spans="1:6" ht="14.25" customHeight="1" x14ac:dyDescent="0.35">
      <c r="A853" s="45" t="s">
        <v>1126</v>
      </c>
      <c r="B853" s="18"/>
      <c r="C853" s="5"/>
      <c r="D853" s="5"/>
      <c r="E853" s="6" t="str">
        <f>IF(ISBLANK(D853),"",INDEX(ΑΜΚ,MATCH(D853,Data!$F$2:$F$999,0),1))</f>
        <v/>
      </c>
      <c r="F853" t="str">
        <f t="shared" si="14"/>
        <v/>
      </c>
    </row>
    <row r="854" spans="1:6" ht="14.25" customHeight="1" x14ac:dyDescent="0.35">
      <c r="A854" s="45" t="s">
        <v>1126</v>
      </c>
      <c r="B854" s="18"/>
      <c r="C854" s="5"/>
      <c r="D854" s="5"/>
      <c r="E854" s="6" t="str">
        <f>IF(ISBLANK(D854),"",INDEX(ΑΜΚ,MATCH(D854,Data!$F$2:$F$999,0),1))</f>
        <v/>
      </c>
      <c r="F854" t="str">
        <f t="shared" si="14"/>
        <v/>
      </c>
    </row>
    <row r="855" spans="1:6" ht="14.25" customHeight="1" x14ac:dyDescent="0.35">
      <c r="A855" s="45" t="s">
        <v>1126</v>
      </c>
      <c r="B855" s="18"/>
      <c r="C855" s="5"/>
      <c r="D855" s="5"/>
      <c r="E855" s="6" t="str">
        <f>IF(ISBLANK(D855),"",INDEX(ΑΜΚ,MATCH(D855,Data!$F$2:$F$999,0),1))</f>
        <v/>
      </c>
      <c r="F855" t="str">
        <f t="shared" si="14"/>
        <v/>
      </c>
    </row>
    <row r="856" spans="1:6" ht="14.25" customHeight="1" x14ac:dyDescent="0.35">
      <c r="A856" s="45" t="s">
        <v>1126</v>
      </c>
      <c r="B856" s="18"/>
      <c r="C856" s="5"/>
      <c r="D856" s="5"/>
      <c r="E856" s="6" t="str">
        <f>IF(ISBLANK(D856),"",INDEX(ΑΜΚ,MATCH(D856,Data!$F$2:$F$999,0),1))</f>
        <v/>
      </c>
      <c r="F856" t="str">
        <f t="shared" si="14"/>
        <v/>
      </c>
    </row>
    <row r="857" spans="1:6" ht="14.25" customHeight="1" x14ac:dyDescent="0.35">
      <c r="A857" s="45" t="s">
        <v>1126</v>
      </c>
      <c r="B857" s="18"/>
      <c r="C857" s="5"/>
      <c r="D857" s="5"/>
      <c r="E857" s="6" t="str">
        <f>IF(ISBLANK(D857),"",INDEX(ΑΜΚ,MATCH(D857,Data!$F$2:$F$999,0),1))</f>
        <v/>
      </c>
      <c r="F857" t="str">
        <f t="shared" si="14"/>
        <v/>
      </c>
    </row>
    <row r="858" spans="1:6" ht="14.25" customHeight="1" x14ac:dyDescent="0.35">
      <c r="A858" s="45" t="s">
        <v>1126</v>
      </c>
      <c r="B858" s="18"/>
      <c r="C858" s="5"/>
      <c r="D858" s="5"/>
      <c r="E858" s="6" t="str">
        <f>IF(ISBLANK(D858),"",INDEX(ΑΜΚ,MATCH(D858,Data!$F$2:$F$999,0),1))</f>
        <v/>
      </c>
      <c r="F858" t="str">
        <f t="shared" si="14"/>
        <v/>
      </c>
    </row>
    <row r="859" spans="1:6" ht="14.25" customHeight="1" x14ac:dyDescent="0.35">
      <c r="A859" s="45" t="s">
        <v>1126</v>
      </c>
      <c r="B859" s="18"/>
      <c r="C859" s="5"/>
      <c r="D859" s="5"/>
      <c r="E859" s="6" t="str">
        <f>IF(ISBLANK(D859),"",INDEX(ΑΜΚ,MATCH(D859,Data!$F$2:$F$999,0),1))</f>
        <v/>
      </c>
      <c r="F859" t="str">
        <f t="shared" si="14"/>
        <v/>
      </c>
    </row>
    <row r="860" spans="1:6" ht="14.25" customHeight="1" x14ac:dyDescent="0.35">
      <c r="A860" s="45" t="s">
        <v>1126</v>
      </c>
      <c r="B860" s="18"/>
      <c r="C860" s="5"/>
      <c r="D860" s="5"/>
      <c r="E860" s="6" t="str">
        <f>IF(ISBLANK(D860),"",INDEX(ΑΜΚ,MATCH(D860,Data!$F$2:$F$999,0),1))</f>
        <v/>
      </c>
      <c r="F860" t="str">
        <f t="shared" si="14"/>
        <v/>
      </c>
    </row>
    <row r="861" spans="1:6" ht="14.25" customHeight="1" x14ac:dyDescent="0.35">
      <c r="A861" s="45" t="s">
        <v>1126</v>
      </c>
      <c r="B861" s="18"/>
      <c r="C861" s="5"/>
      <c r="D861" s="5"/>
      <c r="E861" s="6" t="str">
        <f>IF(ISBLANK(D861),"",INDEX(ΑΜΚ,MATCH(D861,Data!$F$2:$F$999,0),1))</f>
        <v/>
      </c>
      <c r="F861" t="str">
        <f t="shared" si="14"/>
        <v/>
      </c>
    </row>
    <row r="862" spans="1:6" ht="14.25" customHeight="1" x14ac:dyDescent="0.35">
      <c r="A862" s="45" t="s">
        <v>1126</v>
      </c>
      <c r="B862" s="18"/>
      <c r="C862" s="5"/>
      <c r="D862" s="5"/>
      <c r="E862" s="6" t="str">
        <f>IF(ISBLANK(D862),"",INDEX(ΑΜΚ,MATCH(D862,Data!$F$2:$F$999,0),1))</f>
        <v/>
      </c>
      <c r="F862" t="str">
        <f t="shared" si="14"/>
        <v/>
      </c>
    </row>
    <row r="863" spans="1:6" ht="14.25" customHeight="1" x14ac:dyDescent="0.35">
      <c r="A863" s="45" t="s">
        <v>1126</v>
      </c>
      <c r="B863" s="18"/>
      <c r="C863" s="5"/>
      <c r="D863" s="5"/>
      <c r="E863" s="6" t="str">
        <f>IF(ISBLANK(D863),"",INDEX(ΑΜΚ,MATCH(D863,Data!$F$2:$F$999,0),1))</f>
        <v/>
      </c>
      <c r="F863" t="str">
        <f t="shared" si="14"/>
        <v/>
      </c>
    </row>
    <row r="864" spans="1:6" ht="14.25" customHeight="1" x14ac:dyDescent="0.35">
      <c r="A864" s="45" t="s">
        <v>1126</v>
      </c>
      <c r="B864" s="18"/>
      <c r="C864" s="5"/>
      <c r="D864" s="5"/>
      <c r="E864" s="6" t="str">
        <f>IF(ISBLANK(D864),"",INDEX(ΑΜΚ,MATCH(D864,Data!$F$2:$F$999,0),1))</f>
        <v/>
      </c>
      <c r="F864" t="str">
        <f t="shared" si="14"/>
        <v/>
      </c>
    </row>
    <row r="865" spans="1:6" ht="14.25" customHeight="1" x14ac:dyDescent="0.35">
      <c r="A865" s="45" t="s">
        <v>1126</v>
      </c>
      <c r="B865" s="18"/>
      <c r="C865" s="5"/>
      <c r="D865" s="5"/>
      <c r="E865" s="6" t="str">
        <f>IF(ISBLANK(D865),"",INDEX(ΑΜΚ,MATCH(D865,Data!$F$2:$F$999,0),1))</f>
        <v/>
      </c>
      <c r="F865" t="str">
        <f t="shared" si="14"/>
        <v/>
      </c>
    </row>
    <row r="866" spans="1:6" ht="14.25" customHeight="1" x14ac:dyDescent="0.35">
      <c r="A866" s="45" t="s">
        <v>1126</v>
      </c>
      <c r="B866" s="18"/>
      <c r="C866" s="5"/>
      <c r="D866" s="5"/>
      <c r="E866" s="6" t="str">
        <f>IF(ISBLANK(D866),"",INDEX(ΑΜΚ,MATCH(D866,Data!$F$2:$F$999,0),1))</f>
        <v/>
      </c>
      <c r="F866" t="str">
        <f t="shared" si="14"/>
        <v/>
      </c>
    </row>
    <row r="867" spans="1:6" ht="14.25" customHeight="1" x14ac:dyDescent="0.35">
      <c r="A867" s="45" t="s">
        <v>1126</v>
      </c>
      <c r="B867" s="18"/>
      <c r="C867" s="5"/>
      <c r="D867" s="5"/>
      <c r="E867" s="6" t="str">
        <f>IF(ISBLANK(D867),"",INDEX(ΑΜΚ,MATCH(D867,Data!$F$2:$F$999,0),1))</f>
        <v/>
      </c>
      <c r="F867" t="str">
        <f t="shared" si="14"/>
        <v/>
      </c>
    </row>
    <row r="868" spans="1:6" ht="14.25" customHeight="1" x14ac:dyDescent="0.35">
      <c r="A868" s="45" t="s">
        <v>1126</v>
      </c>
      <c r="B868" s="18"/>
      <c r="C868" s="5"/>
      <c r="D868" s="5"/>
      <c r="E868" s="6" t="str">
        <f>IF(ISBLANK(D868),"",INDEX(ΑΜΚ,MATCH(D868,Data!$F$2:$F$999,0),1))</f>
        <v/>
      </c>
      <c r="F868" t="str">
        <f t="shared" si="14"/>
        <v/>
      </c>
    </row>
    <row r="869" spans="1:6" ht="14.25" customHeight="1" x14ac:dyDescent="0.35">
      <c r="A869" s="45" t="s">
        <v>1126</v>
      </c>
      <c r="B869" s="18"/>
      <c r="C869" s="5"/>
      <c r="D869" s="5"/>
      <c r="E869" s="6" t="str">
        <f>IF(ISBLANK(D869),"",INDEX(ΑΜΚ,MATCH(D869,Data!$F$2:$F$999,0),1))</f>
        <v/>
      </c>
      <c r="F869" t="str">
        <f t="shared" si="14"/>
        <v/>
      </c>
    </row>
    <row r="870" spans="1:6" ht="14.25" customHeight="1" x14ac:dyDescent="0.35">
      <c r="A870" s="45" t="s">
        <v>1126</v>
      </c>
      <c r="B870" s="18"/>
      <c r="C870" s="5"/>
      <c r="D870" s="5"/>
      <c r="E870" s="6" t="str">
        <f>IF(ISBLANK(D870),"",INDEX(ΑΜΚ,MATCH(D870,Data!$F$2:$F$999,0),1))</f>
        <v/>
      </c>
      <c r="F870" t="str">
        <f t="shared" si="14"/>
        <v/>
      </c>
    </row>
    <row r="871" spans="1:6" ht="14.25" customHeight="1" x14ac:dyDescent="0.35">
      <c r="A871" s="45" t="s">
        <v>1126</v>
      </c>
      <c r="B871" s="18"/>
      <c r="C871" s="5"/>
      <c r="D871" s="5"/>
      <c r="E871" s="6" t="str">
        <f>IF(ISBLANK(D871),"",INDEX(ΑΜΚ,MATCH(D871,Data!$F$2:$F$999,0),1))</f>
        <v/>
      </c>
      <c r="F871" t="str">
        <f t="shared" si="14"/>
        <v/>
      </c>
    </row>
    <row r="872" spans="1:6" ht="14.25" customHeight="1" x14ac:dyDescent="0.35">
      <c r="A872" s="45" t="s">
        <v>1126</v>
      </c>
      <c r="B872" s="18"/>
      <c r="C872" s="5"/>
      <c r="D872" s="5"/>
      <c r="E872" s="6" t="str">
        <f>IF(ISBLANK(D872),"",INDEX(ΑΜΚ,MATCH(D872,Data!$F$2:$F$999,0),1))</f>
        <v/>
      </c>
      <c r="F872" t="str">
        <f t="shared" si="14"/>
        <v/>
      </c>
    </row>
    <row r="873" spans="1:6" ht="14.25" customHeight="1" x14ac:dyDescent="0.35">
      <c r="A873" s="45" t="s">
        <v>1126</v>
      </c>
      <c r="B873" s="18"/>
      <c r="C873" s="5"/>
      <c r="D873" s="5"/>
      <c r="E873" s="6" t="str">
        <f>IF(ISBLANK(D873),"",INDEX(ΑΜΚ,MATCH(D873,Data!$F$2:$F$999,0),1))</f>
        <v/>
      </c>
      <c r="F873" t="str">
        <f t="shared" si="14"/>
        <v/>
      </c>
    </row>
    <row r="874" spans="1:6" ht="14.25" customHeight="1" x14ac:dyDescent="0.35">
      <c r="A874" s="45" t="s">
        <v>1126</v>
      </c>
      <c r="B874" s="18"/>
      <c r="C874" s="5"/>
      <c r="D874" s="5"/>
      <c r="E874" s="6" t="str">
        <f>IF(ISBLANK(D874),"",INDEX(ΑΜΚ,MATCH(D874,Data!$F$2:$F$999,0),1))</f>
        <v/>
      </c>
      <c r="F874" t="str">
        <f t="shared" si="14"/>
        <v/>
      </c>
    </row>
    <row r="875" spans="1:6" ht="14.25" customHeight="1" x14ac:dyDescent="0.35">
      <c r="A875" s="45" t="s">
        <v>1126</v>
      </c>
      <c r="B875" s="18"/>
      <c r="C875" s="5"/>
      <c r="D875" s="5"/>
      <c r="E875" s="6" t="str">
        <f>IF(ISBLANK(D875),"",INDEX(ΑΜΚ,MATCH(D875,Data!$F$2:$F$999,0),1))</f>
        <v/>
      </c>
      <c r="F875" t="str">
        <f t="shared" si="14"/>
        <v/>
      </c>
    </row>
    <row r="876" spans="1:6" ht="14.25" customHeight="1" x14ac:dyDescent="0.35">
      <c r="A876" s="45" t="s">
        <v>1126</v>
      </c>
      <c r="B876" s="18"/>
      <c r="C876" s="5"/>
      <c r="D876" s="5"/>
      <c r="E876" s="6" t="str">
        <f>IF(ISBLANK(D876),"",INDEX(ΑΜΚ,MATCH(D876,Data!$F$2:$F$999,0),1))</f>
        <v/>
      </c>
      <c r="F876" t="str">
        <f t="shared" si="14"/>
        <v/>
      </c>
    </row>
    <row r="877" spans="1:6" ht="14.25" customHeight="1" x14ac:dyDescent="0.35">
      <c r="A877" s="45" t="s">
        <v>1126</v>
      </c>
      <c r="B877" s="18"/>
      <c r="C877" s="5"/>
      <c r="D877" s="5"/>
      <c r="E877" s="6" t="str">
        <f>IF(ISBLANK(D877),"",INDEX(ΑΜΚ,MATCH(D877,Data!$F$2:$F$999,0),1))</f>
        <v/>
      </c>
      <c r="F877" t="str">
        <f t="shared" si="14"/>
        <v/>
      </c>
    </row>
    <row r="878" spans="1:6" ht="14.25" customHeight="1" x14ac:dyDescent="0.35">
      <c r="A878" s="45" t="s">
        <v>1126</v>
      </c>
      <c r="B878" s="18"/>
      <c r="C878" s="5"/>
      <c r="D878" s="5"/>
      <c r="E878" s="6" t="str">
        <f>IF(ISBLANK(D878),"",INDEX(ΑΜΚ,MATCH(D878,Data!$F$2:$F$999,0),1))</f>
        <v/>
      </c>
      <c r="F878" t="str">
        <f t="shared" si="14"/>
        <v/>
      </c>
    </row>
    <row r="879" spans="1:6" ht="14.25" customHeight="1" x14ac:dyDescent="0.35">
      <c r="A879" s="45" t="s">
        <v>1126</v>
      </c>
      <c r="B879" s="18"/>
      <c r="C879" s="5"/>
      <c r="D879" s="5"/>
      <c r="E879" s="6" t="str">
        <f>IF(ISBLANK(D879),"",INDEX(ΑΜΚ,MATCH(D879,Data!$F$2:$F$999,0),1))</f>
        <v/>
      </c>
      <c r="F879" t="str">
        <f t="shared" si="14"/>
        <v/>
      </c>
    </row>
    <row r="880" spans="1:6" ht="14.25" customHeight="1" x14ac:dyDescent="0.35">
      <c r="A880" s="45" t="s">
        <v>1126</v>
      </c>
      <c r="B880" s="18"/>
      <c r="C880" s="5"/>
      <c r="D880" s="5"/>
      <c r="E880" s="6" t="str">
        <f>IF(ISBLANK(D880),"",INDEX(ΑΜΚ,MATCH(D880,Data!$F$2:$F$999,0),1))</f>
        <v/>
      </c>
      <c r="F880" t="str">
        <f t="shared" si="14"/>
        <v/>
      </c>
    </row>
    <row r="881" spans="1:6" ht="14.25" customHeight="1" x14ac:dyDescent="0.35">
      <c r="A881" s="45" t="s">
        <v>1126</v>
      </c>
      <c r="B881" s="18"/>
      <c r="C881" s="5"/>
      <c r="D881" s="5"/>
      <c r="E881" s="6" t="str">
        <f>IF(ISBLANK(D881),"",INDEX(ΑΜΚ,MATCH(D881,Data!$F$2:$F$999,0),1))</f>
        <v/>
      </c>
      <c r="F881" t="str">
        <f t="shared" si="14"/>
        <v/>
      </c>
    </row>
    <row r="882" spans="1:6" ht="14.25" customHeight="1" x14ac:dyDescent="0.35">
      <c r="A882" s="45" t="s">
        <v>1126</v>
      </c>
      <c r="B882" s="18"/>
      <c r="C882" s="5"/>
      <c r="D882" s="5"/>
      <c r="E882" s="6" t="str">
        <f>IF(ISBLANK(D882),"",INDEX(ΑΜΚ,MATCH(D882,Data!$F$2:$F$999,0),1))</f>
        <v/>
      </c>
      <c r="F882" t="str">
        <f t="shared" si="14"/>
        <v/>
      </c>
    </row>
    <row r="883" spans="1:6" ht="14.25" customHeight="1" x14ac:dyDescent="0.35">
      <c r="A883" s="45" t="s">
        <v>1126</v>
      </c>
      <c r="B883" s="18"/>
      <c r="C883" s="5"/>
      <c r="D883" s="5"/>
      <c r="E883" s="6" t="str">
        <f>IF(ISBLANK(D883),"",INDEX(ΑΜΚ,MATCH(D883,Data!$F$2:$F$999,0),1))</f>
        <v/>
      </c>
      <c r="F883" t="str">
        <f t="shared" si="14"/>
        <v/>
      </c>
    </row>
    <row r="884" spans="1:6" ht="14.25" customHeight="1" x14ac:dyDescent="0.35">
      <c r="A884" s="45" t="s">
        <v>1126</v>
      </c>
      <c r="B884" s="18"/>
      <c r="C884" s="5"/>
      <c r="D884" s="5"/>
      <c r="E884" s="6" t="str">
        <f>IF(ISBLANK(D884),"",INDEX(ΑΜΚ,MATCH(D884,Data!$F$2:$F$999,0),1))</f>
        <v/>
      </c>
      <c r="F884" t="str">
        <f t="shared" si="14"/>
        <v/>
      </c>
    </row>
    <row r="885" spans="1:6" ht="14.25" customHeight="1" x14ac:dyDescent="0.35">
      <c r="A885" s="45" t="s">
        <v>1126</v>
      </c>
      <c r="B885" s="18"/>
      <c r="C885" s="5"/>
      <c r="D885" s="5"/>
      <c r="E885" s="6" t="str">
        <f>IF(ISBLANK(D885),"",INDEX(ΑΜΚ,MATCH(D885,Data!$F$2:$F$999,0),1))</f>
        <v/>
      </c>
      <c r="F885" t="str">
        <f t="shared" si="14"/>
        <v/>
      </c>
    </row>
    <row r="886" spans="1:6" ht="14.25" customHeight="1" x14ac:dyDescent="0.35">
      <c r="A886" s="45" t="s">
        <v>1126</v>
      </c>
      <c r="B886" s="18"/>
      <c r="C886" s="5"/>
      <c r="D886" s="5"/>
      <c r="E886" s="6" t="str">
        <f>IF(ISBLANK(D886),"",INDEX(ΑΜΚ,MATCH(D886,Data!$F$2:$F$999,0),1))</f>
        <v/>
      </c>
      <c r="F886" t="str">
        <f t="shared" si="14"/>
        <v/>
      </c>
    </row>
    <row r="887" spans="1:6" ht="14.25" customHeight="1" x14ac:dyDescent="0.35">
      <c r="A887" s="45" t="s">
        <v>1126</v>
      </c>
      <c r="B887" s="18"/>
      <c r="C887" s="5"/>
      <c r="D887" s="5"/>
      <c r="E887" s="6" t="str">
        <f>IF(ISBLANK(D887),"",INDEX(ΑΜΚ,MATCH(D887,Data!$F$2:$F$999,0),1))</f>
        <v/>
      </c>
      <c r="F887" t="str">
        <f t="shared" si="14"/>
        <v/>
      </c>
    </row>
    <row r="888" spans="1:6" ht="14.25" customHeight="1" x14ac:dyDescent="0.35">
      <c r="A888" s="45" t="s">
        <v>1126</v>
      </c>
      <c r="B888" s="18"/>
      <c r="C888" s="5"/>
      <c r="D888" s="5"/>
      <c r="E888" s="6" t="str">
        <f>IF(ISBLANK(D888),"",INDEX(ΑΜΚ,MATCH(D888,Data!$F$2:$F$999,0),1))</f>
        <v/>
      </c>
      <c r="F888" t="str">
        <f t="shared" si="14"/>
        <v/>
      </c>
    </row>
    <row r="889" spans="1:6" ht="14.25" customHeight="1" x14ac:dyDescent="0.35">
      <c r="A889" s="45" t="s">
        <v>1126</v>
      </c>
      <c r="B889" s="18"/>
      <c r="C889" s="5"/>
      <c r="D889" s="5"/>
      <c r="E889" s="6" t="str">
        <f>IF(ISBLANK(D889),"",INDEX(ΑΜΚ,MATCH(D889,Data!$F$2:$F$999,0),1))</f>
        <v/>
      </c>
      <c r="F889" t="str">
        <f t="shared" si="14"/>
        <v/>
      </c>
    </row>
    <row r="890" spans="1:6" ht="14.25" customHeight="1" x14ac:dyDescent="0.35">
      <c r="A890" s="45" t="s">
        <v>1126</v>
      </c>
      <c r="B890" s="18"/>
      <c r="C890" s="5"/>
      <c r="D890" s="5"/>
      <c r="E890" s="6" t="str">
        <f>IF(ISBLANK(D890),"",INDEX(ΑΜΚ,MATCH(D890,Data!$F$2:$F$999,0),1))</f>
        <v/>
      </c>
      <c r="F890" t="str">
        <f t="shared" si="14"/>
        <v/>
      </c>
    </row>
    <row r="891" spans="1:6" ht="14.25" customHeight="1" x14ac:dyDescent="0.35">
      <c r="A891" s="45" t="s">
        <v>1126</v>
      </c>
      <c r="B891" s="18"/>
      <c r="C891" s="5"/>
      <c r="D891" s="5"/>
      <c r="E891" s="6" t="str">
        <f>IF(ISBLANK(D891),"",INDEX(ΑΜΚ,MATCH(D891,Data!$F$2:$F$999,0),1))</f>
        <v/>
      </c>
      <c r="F891" t="str">
        <f t="shared" si="14"/>
        <v/>
      </c>
    </row>
    <row r="892" spans="1:6" ht="14.25" customHeight="1" x14ac:dyDescent="0.35">
      <c r="A892" s="45" t="s">
        <v>1126</v>
      </c>
      <c r="B892" s="18"/>
      <c r="C892" s="5"/>
      <c r="D892" s="5"/>
      <c r="E892" s="6" t="str">
        <f>IF(ISBLANK(D892),"",INDEX(ΑΜΚ,MATCH(D892,Data!$F$2:$F$999,0),1))</f>
        <v/>
      </c>
      <c r="F892" t="str">
        <f t="shared" si="14"/>
        <v/>
      </c>
    </row>
    <row r="893" spans="1:6" ht="14.25" customHeight="1" x14ac:dyDescent="0.35">
      <c r="A893" s="45" t="s">
        <v>1126</v>
      </c>
      <c r="B893" s="18"/>
      <c r="C893" s="5"/>
      <c r="D893" s="5"/>
      <c r="E893" s="6" t="str">
        <f>IF(ISBLANK(D893),"",INDEX(ΑΜΚ,MATCH(D893,Data!$F$2:$F$999,0),1))</f>
        <v/>
      </c>
      <c r="F893" t="str">
        <f t="shared" si="14"/>
        <v/>
      </c>
    </row>
    <row r="894" spans="1:6" ht="14.25" customHeight="1" x14ac:dyDescent="0.35">
      <c r="A894" s="45" t="s">
        <v>1126</v>
      </c>
      <c r="B894" s="18"/>
      <c r="C894" s="5"/>
      <c r="D894" s="5"/>
      <c r="E894" s="6" t="str">
        <f>IF(ISBLANK(D894),"",INDEX(ΑΜΚ,MATCH(D894,Data!$F$2:$F$999,0),1))</f>
        <v/>
      </c>
      <c r="F894" t="str">
        <f t="shared" si="14"/>
        <v/>
      </c>
    </row>
    <row r="895" spans="1:6" ht="14.25" customHeight="1" x14ac:dyDescent="0.35">
      <c r="A895" s="45" t="s">
        <v>1126</v>
      </c>
      <c r="B895" s="18"/>
      <c r="C895" s="5"/>
      <c r="D895" s="5"/>
      <c r="E895" s="6" t="str">
        <f>IF(ISBLANK(D895),"",INDEX(ΑΜΚ,MATCH(D895,Data!$F$2:$F$999,0),1))</f>
        <v/>
      </c>
      <c r="F895" t="str">
        <f t="shared" si="14"/>
        <v/>
      </c>
    </row>
    <row r="896" spans="1:6" ht="14.25" customHeight="1" x14ac:dyDescent="0.35">
      <c r="A896" s="45" t="s">
        <v>1126</v>
      </c>
      <c r="B896" s="18"/>
      <c r="C896" s="5"/>
      <c r="D896" s="5"/>
      <c r="E896" s="6" t="str">
        <f>IF(ISBLANK(D896),"",INDEX(ΑΜΚ,MATCH(D896,Data!$F$2:$F$999,0),1))</f>
        <v/>
      </c>
      <c r="F896" t="str">
        <f t="shared" si="14"/>
        <v/>
      </c>
    </row>
    <row r="897" spans="1:6" ht="14.25" customHeight="1" x14ac:dyDescent="0.35">
      <c r="A897" s="45" t="s">
        <v>1126</v>
      </c>
      <c r="B897" s="18"/>
      <c r="C897" s="5"/>
      <c r="D897" s="5"/>
      <c r="E897" s="6" t="str">
        <f>IF(ISBLANK(D897),"",INDEX(ΑΜΚ,MATCH(D897,Data!$F$2:$F$999,0),1))</f>
        <v/>
      </c>
      <c r="F897" t="str">
        <f t="shared" si="14"/>
        <v/>
      </c>
    </row>
    <row r="898" spans="1:6" ht="14.25" customHeight="1" x14ac:dyDescent="0.35">
      <c r="A898" s="45" t="s">
        <v>1126</v>
      </c>
      <c r="B898" s="18"/>
      <c r="C898" s="5"/>
      <c r="D898" s="5"/>
      <c r="E898" s="6" t="str">
        <f>IF(ISBLANK(D898),"",INDEX(ΑΜΚ,MATCH(D898,Data!$F$2:$F$999,0),1))</f>
        <v/>
      </c>
      <c r="F898" t="str">
        <f t="shared" si="14"/>
        <v/>
      </c>
    </row>
    <row r="899" spans="1:6" ht="14.25" customHeight="1" x14ac:dyDescent="0.35">
      <c r="A899" s="45" t="s">
        <v>1126</v>
      </c>
      <c r="B899" s="18"/>
      <c r="C899" s="5"/>
      <c r="D899" s="5"/>
      <c r="E899" s="6" t="str">
        <f>IF(ISBLANK(D899),"",INDEX(ΑΜΚ,MATCH(D899,Data!$F$2:$F$999,0),1))</f>
        <v/>
      </c>
      <c r="F899" t="str">
        <f t="shared" ref="F899:F962" si="15">IF(ISBLANK(C899),"",INDEX(ΚΩΔ_ΜΑΘΗΜ_ΑΝΕΛΚ_Α1,MATCH(C899,ΜΑΘΗΜ_ΑΝΕΛΚ_Α1,0)))</f>
        <v/>
      </c>
    </row>
    <row r="900" spans="1:6" ht="14.25" customHeight="1" x14ac:dyDescent="0.35">
      <c r="A900" s="45" t="s">
        <v>1126</v>
      </c>
      <c r="B900" s="18"/>
      <c r="C900" s="5"/>
      <c r="D900" s="5"/>
      <c r="E900" s="6" t="str">
        <f>IF(ISBLANK(D900),"",INDEX(ΑΜΚ,MATCH(D900,Data!$F$2:$F$999,0),1))</f>
        <v/>
      </c>
      <c r="F900" t="str">
        <f t="shared" si="15"/>
        <v/>
      </c>
    </row>
    <row r="901" spans="1:6" ht="14.25" customHeight="1" x14ac:dyDescent="0.35">
      <c r="A901" s="45" t="s">
        <v>1126</v>
      </c>
      <c r="B901" s="18"/>
      <c r="C901" s="5"/>
      <c r="D901" s="5"/>
      <c r="E901" s="6" t="str">
        <f>IF(ISBLANK(D901),"",INDEX(ΑΜΚ,MATCH(D901,Data!$F$2:$F$999,0),1))</f>
        <v/>
      </c>
      <c r="F901" t="str">
        <f t="shared" si="15"/>
        <v/>
      </c>
    </row>
    <row r="902" spans="1:6" ht="14.25" customHeight="1" x14ac:dyDescent="0.35">
      <c r="A902" s="45" t="s">
        <v>1126</v>
      </c>
      <c r="B902" s="18"/>
      <c r="C902" s="5"/>
      <c r="D902" s="5"/>
      <c r="E902" s="6" t="str">
        <f>IF(ISBLANK(D902),"",INDEX(ΑΜΚ,MATCH(D902,Data!$F$2:$F$999,0),1))</f>
        <v/>
      </c>
      <c r="F902" t="str">
        <f t="shared" si="15"/>
        <v/>
      </c>
    </row>
    <row r="903" spans="1:6" ht="14.25" customHeight="1" x14ac:dyDescent="0.35">
      <c r="A903" s="45" t="s">
        <v>1126</v>
      </c>
      <c r="B903" s="18"/>
      <c r="C903" s="5"/>
      <c r="D903" s="5"/>
      <c r="E903" s="6" t="str">
        <f>IF(ISBLANK(D903),"",INDEX(ΑΜΚ,MATCH(D903,Data!$F$2:$F$999,0),1))</f>
        <v/>
      </c>
      <c r="F903" t="str">
        <f t="shared" si="15"/>
        <v/>
      </c>
    </row>
    <row r="904" spans="1:6" ht="14.25" customHeight="1" x14ac:dyDescent="0.35">
      <c r="A904" s="45" t="s">
        <v>1126</v>
      </c>
      <c r="B904" s="18"/>
      <c r="C904" s="5"/>
      <c r="D904" s="5"/>
      <c r="E904" s="6" t="str">
        <f>IF(ISBLANK(D904),"",INDEX(ΑΜΚ,MATCH(D904,Data!$F$2:$F$999,0),1))</f>
        <v/>
      </c>
      <c r="F904" t="str">
        <f t="shared" si="15"/>
        <v/>
      </c>
    </row>
    <row r="905" spans="1:6" ht="14.25" customHeight="1" x14ac:dyDescent="0.35">
      <c r="A905" s="45" t="s">
        <v>1126</v>
      </c>
      <c r="B905" s="18"/>
      <c r="C905" s="5"/>
      <c r="D905" s="5"/>
      <c r="E905" s="6" t="str">
        <f>IF(ISBLANK(D905),"",INDEX(ΑΜΚ,MATCH(D905,Data!$F$2:$F$999,0),1))</f>
        <v/>
      </c>
      <c r="F905" t="str">
        <f t="shared" si="15"/>
        <v/>
      </c>
    </row>
    <row r="906" spans="1:6" ht="14.25" customHeight="1" x14ac:dyDescent="0.35">
      <c r="A906" s="45" t="s">
        <v>1126</v>
      </c>
      <c r="B906" s="18"/>
      <c r="C906" s="5"/>
      <c r="D906" s="5"/>
      <c r="E906" s="6" t="str">
        <f>IF(ISBLANK(D906),"",INDEX(ΑΜΚ,MATCH(D906,Data!$F$2:$F$999,0),1))</f>
        <v/>
      </c>
      <c r="F906" t="str">
        <f t="shared" si="15"/>
        <v/>
      </c>
    </row>
    <row r="907" spans="1:6" ht="14.25" customHeight="1" x14ac:dyDescent="0.35">
      <c r="A907" s="45" t="s">
        <v>1126</v>
      </c>
      <c r="B907" s="18"/>
      <c r="C907" s="5"/>
      <c r="D907" s="5"/>
      <c r="E907" s="6" t="str">
        <f>IF(ISBLANK(D907),"",INDEX(ΑΜΚ,MATCH(D907,Data!$F$2:$F$999,0),1))</f>
        <v/>
      </c>
      <c r="F907" t="str">
        <f t="shared" si="15"/>
        <v/>
      </c>
    </row>
    <row r="908" spans="1:6" ht="14.25" customHeight="1" x14ac:dyDescent="0.35">
      <c r="A908" s="45" t="s">
        <v>1126</v>
      </c>
      <c r="B908" s="18"/>
      <c r="C908" s="5"/>
      <c r="D908" s="5"/>
      <c r="E908" s="6" t="str">
        <f>IF(ISBLANK(D908),"",INDEX(ΑΜΚ,MATCH(D908,Data!$F$2:$F$999,0),1))</f>
        <v/>
      </c>
      <c r="F908" t="str">
        <f t="shared" si="15"/>
        <v/>
      </c>
    </row>
    <row r="909" spans="1:6" ht="14.25" customHeight="1" x14ac:dyDescent="0.35">
      <c r="A909" s="45" t="s">
        <v>1126</v>
      </c>
      <c r="B909" s="18"/>
      <c r="C909" s="5"/>
      <c r="D909" s="5"/>
      <c r="E909" s="6" t="str">
        <f>IF(ISBLANK(D909),"",INDEX(ΑΜΚ,MATCH(D909,Data!$F$2:$F$999,0),1))</f>
        <v/>
      </c>
      <c r="F909" t="str">
        <f t="shared" si="15"/>
        <v/>
      </c>
    </row>
    <row r="910" spans="1:6" ht="14.25" customHeight="1" x14ac:dyDescent="0.35">
      <c r="A910" s="45" t="s">
        <v>1126</v>
      </c>
      <c r="B910" s="18"/>
      <c r="C910" s="5"/>
      <c r="D910" s="5"/>
      <c r="E910" s="6" t="str">
        <f>IF(ISBLANK(D910),"",INDEX(ΑΜΚ,MATCH(D910,Data!$F$2:$F$999,0),1))</f>
        <v/>
      </c>
      <c r="F910" t="str">
        <f t="shared" si="15"/>
        <v/>
      </c>
    </row>
    <row r="911" spans="1:6" ht="14.25" customHeight="1" x14ac:dyDescent="0.35">
      <c r="A911" s="45" t="s">
        <v>1126</v>
      </c>
      <c r="B911" s="18"/>
      <c r="C911" s="5"/>
      <c r="D911" s="5"/>
      <c r="E911" s="6" t="str">
        <f>IF(ISBLANK(D911),"",INDEX(ΑΜΚ,MATCH(D911,Data!$F$2:$F$999,0),1))</f>
        <v/>
      </c>
      <c r="F911" t="str">
        <f t="shared" si="15"/>
        <v/>
      </c>
    </row>
    <row r="912" spans="1:6" ht="14.25" customHeight="1" x14ac:dyDescent="0.35">
      <c r="A912" s="45" t="s">
        <v>1126</v>
      </c>
      <c r="B912" s="18"/>
      <c r="C912" s="5"/>
      <c r="D912" s="5"/>
      <c r="E912" s="6" t="str">
        <f>IF(ISBLANK(D912),"",INDEX(ΑΜΚ,MATCH(D912,Data!$F$2:$F$999,0),1))</f>
        <v/>
      </c>
      <c r="F912" t="str">
        <f t="shared" si="15"/>
        <v/>
      </c>
    </row>
    <row r="913" spans="1:6" ht="14.25" customHeight="1" x14ac:dyDescent="0.35">
      <c r="A913" s="45" t="s">
        <v>1126</v>
      </c>
      <c r="B913" s="18"/>
      <c r="C913" s="5"/>
      <c r="D913" s="5"/>
      <c r="E913" s="6" t="str">
        <f>IF(ISBLANK(D913),"",INDEX(ΑΜΚ,MATCH(D913,Data!$F$2:$F$999,0),1))</f>
        <v/>
      </c>
      <c r="F913" t="str">
        <f t="shared" si="15"/>
        <v/>
      </c>
    </row>
    <row r="914" spans="1:6" ht="14.25" customHeight="1" x14ac:dyDescent="0.35">
      <c r="A914" s="45" t="s">
        <v>1126</v>
      </c>
      <c r="B914" s="18"/>
      <c r="C914" s="5"/>
      <c r="D914" s="5"/>
      <c r="E914" s="6" t="str">
        <f>IF(ISBLANK(D914),"",INDEX(ΑΜΚ,MATCH(D914,Data!$F$2:$F$999,0),1))</f>
        <v/>
      </c>
      <c r="F914" t="str">
        <f t="shared" si="15"/>
        <v/>
      </c>
    </row>
    <row r="915" spans="1:6" ht="14.25" customHeight="1" x14ac:dyDescent="0.35">
      <c r="A915" s="45" t="s">
        <v>1126</v>
      </c>
      <c r="B915" s="18"/>
      <c r="C915" s="5"/>
      <c r="D915" s="5"/>
      <c r="E915" s="6" t="str">
        <f>IF(ISBLANK(D915),"",INDEX(ΑΜΚ,MATCH(D915,Data!$F$2:$F$999,0),1))</f>
        <v/>
      </c>
      <c r="F915" t="str">
        <f t="shared" si="15"/>
        <v/>
      </c>
    </row>
    <row r="916" spans="1:6" ht="14.25" customHeight="1" x14ac:dyDescent="0.35">
      <c r="A916" s="45" t="s">
        <v>1126</v>
      </c>
      <c r="B916" s="18"/>
      <c r="C916" s="5"/>
      <c r="D916" s="5"/>
      <c r="E916" s="6" t="str">
        <f>IF(ISBLANK(D916),"",INDEX(ΑΜΚ,MATCH(D916,Data!$F$2:$F$999,0),1))</f>
        <v/>
      </c>
      <c r="F916" t="str">
        <f t="shared" si="15"/>
        <v/>
      </c>
    </row>
    <row r="917" spans="1:6" ht="14.25" customHeight="1" x14ac:dyDescent="0.35">
      <c r="A917" s="45" t="s">
        <v>1126</v>
      </c>
      <c r="B917" s="18"/>
      <c r="C917" s="5"/>
      <c r="D917" s="5"/>
      <c r="E917" s="6" t="str">
        <f>IF(ISBLANK(D917),"",INDEX(ΑΜΚ,MATCH(D917,Data!$F$2:$F$999,0),1))</f>
        <v/>
      </c>
      <c r="F917" t="str">
        <f t="shared" si="15"/>
        <v/>
      </c>
    </row>
    <row r="918" spans="1:6" ht="14.25" customHeight="1" x14ac:dyDescent="0.35">
      <c r="A918" s="45" t="s">
        <v>1126</v>
      </c>
      <c r="B918" s="18"/>
      <c r="C918" s="5"/>
      <c r="D918" s="5"/>
      <c r="E918" s="6" t="str">
        <f>IF(ISBLANK(D918),"",INDEX(ΑΜΚ,MATCH(D918,Data!$F$2:$F$999,0),1))</f>
        <v/>
      </c>
      <c r="F918" t="str">
        <f t="shared" si="15"/>
        <v/>
      </c>
    </row>
    <row r="919" spans="1:6" ht="14.25" customHeight="1" x14ac:dyDescent="0.35">
      <c r="A919" s="45" t="s">
        <v>1126</v>
      </c>
      <c r="B919" s="18"/>
      <c r="C919" s="5"/>
      <c r="D919" s="5"/>
      <c r="E919" s="6" t="str">
        <f>IF(ISBLANK(D919),"",INDEX(ΑΜΚ,MATCH(D919,Data!$F$2:$F$999,0),1))</f>
        <v/>
      </c>
      <c r="F919" t="str">
        <f t="shared" si="15"/>
        <v/>
      </c>
    </row>
    <row r="920" spans="1:6" ht="14.25" customHeight="1" x14ac:dyDescent="0.35">
      <c r="A920" s="45" t="s">
        <v>1126</v>
      </c>
      <c r="B920" s="18"/>
      <c r="C920" s="5"/>
      <c r="D920" s="5"/>
      <c r="E920" s="6" t="str">
        <f>IF(ISBLANK(D920),"",INDEX(ΑΜΚ,MATCH(D920,Data!$F$2:$F$999,0),1))</f>
        <v/>
      </c>
      <c r="F920" t="str">
        <f t="shared" si="15"/>
        <v/>
      </c>
    </row>
    <row r="921" spans="1:6" ht="14.25" customHeight="1" x14ac:dyDescent="0.35">
      <c r="A921" s="45" t="s">
        <v>1126</v>
      </c>
      <c r="B921" s="18"/>
      <c r="C921" s="5"/>
      <c r="D921" s="5"/>
      <c r="E921" s="6" t="str">
        <f>IF(ISBLANK(D921),"",INDEX(ΑΜΚ,MATCH(D921,Data!$F$2:$F$999,0),1))</f>
        <v/>
      </c>
      <c r="F921" t="str">
        <f t="shared" si="15"/>
        <v/>
      </c>
    </row>
    <row r="922" spans="1:6" ht="14.25" customHeight="1" x14ac:dyDescent="0.35">
      <c r="A922" s="45" t="s">
        <v>1126</v>
      </c>
      <c r="B922" s="18"/>
      <c r="C922" s="5"/>
      <c r="D922" s="5"/>
      <c r="E922" s="6" t="str">
        <f>IF(ISBLANK(D922),"",INDEX(ΑΜΚ,MATCH(D922,Data!$F$2:$F$999,0),1))</f>
        <v/>
      </c>
      <c r="F922" t="str">
        <f t="shared" si="15"/>
        <v/>
      </c>
    </row>
    <row r="923" spans="1:6" ht="14.25" customHeight="1" x14ac:dyDescent="0.35">
      <c r="A923" s="45" t="s">
        <v>1126</v>
      </c>
      <c r="B923" s="18"/>
      <c r="C923" s="5"/>
      <c r="D923" s="5"/>
      <c r="E923" s="6" t="str">
        <f>IF(ISBLANK(D923),"",INDEX(ΑΜΚ,MATCH(D923,Data!$F$2:$F$999,0),1))</f>
        <v/>
      </c>
      <c r="F923" t="str">
        <f t="shared" si="15"/>
        <v/>
      </c>
    </row>
    <row r="924" spans="1:6" ht="14.25" customHeight="1" x14ac:dyDescent="0.35">
      <c r="A924" s="45" t="s">
        <v>1126</v>
      </c>
      <c r="B924" s="18"/>
      <c r="C924" s="5"/>
      <c r="D924" s="5"/>
      <c r="E924" s="6" t="str">
        <f>IF(ISBLANK(D924),"",INDEX(ΑΜΚ,MATCH(D924,Data!$F$2:$F$999,0),1))</f>
        <v/>
      </c>
      <c r="F924" t="str">
        <f t="shared" si="15"/>
        <v/>
      </c>
    </row>
    <row r="925" spans="1:6" ht="14.25" customHeight="1" x14ac:dyDescent="0.35">
      <c r="A925" s="45" t="s">
        <v>1126</v>
      </c>
      <c r="B925" s="18"/>
      <c r="C925" s="5"/>
      <c r="D925" s="5"/>
      <c r="E925" s="6" t="str">
        <f>IF(ISBLANK(D925),"",INDEX(ΑΜΚ,MATCH(D925,Data!$F$2:$F$999,0),1))</f>
        <v/>
      </c>
      <c r="F925" t="str">
        <f t="shared" si="15"/>
        <v/>
      </c>
    </row>
    <row r="926" spans="1:6" ht="14.25" customHeight="1" x14ac:dyDescent="0.35">
      <c r="A926" s="45" t="s">
        <v>1126</v>
      </c>
      <c r="B926" s="18"/>
      <c r="C926" s="5"/>
      <c r="D926" s="5"/>
      <c r="E926" s="6" t="str">
        <f>IF(ISBLANK(D926),"",INDEX(ΑΜΚ,MATCH(D926,Data!$F$2:$F$999,0),1))</f>
        <v/>
      </c>
      <c r="F926" t="str">
        <f t="shared" si="15"/>
        <v/>
      </c>
    </row>
    <row r="927" spans="1:6" ht="14.25" customHeight="1" x14ac:dyDescent="0.35">
      <c r="A927" s="45" t="s">
        <v>1126</v>
      </c>
      <c r="B927" s="18"/>
      <c r="C927" s="5"/>
      <c r="D927" s="5"/>
      <c r="E927" s="6" t="str">
        <f>IF(ISBLANK(D927),"",INDEX(ΑΜΚ,MATCH(D927,Data!$F$2:$F$999,0),1))</f>
        <v/>
      </c>
      <c r="F927" t="str">
        <f t="shared" si="15"/>
        <v/>
      </c>
    </row>
    <row r="928" spans="1:6" ht="14.25" customHeight="1" x14ac:dyDescent="0.35">
      <c r="A928" s="45" t="s">
        <v>1126</v>
      </c>
      <c r="B928" s="18"/>
      <c r="C928" s="5"/>
      <c r="D928" s="5"/>
      <c r="E928" s="6" t="str">
        <f>IF(ISBLANK(D928),"",INDEX(ΑΜΚ,MATCH(D928,Data!$F$2:$F$999,0),1))</f>
        <v/>
      </c>
      <c r="F928" t="str">
        <f t="shared" si="15"/>
        <v/>
      </c>
    </row>
    <row r="929" spans="1:6" ht="14.25" customHeight="1" x14ac:dyDescent="0.35">
      <c r="A929" s="45" t="s">
        <v>1126</v>
      </c>
      <c r="B929" s="18"/>
      <c r="C929" s="5"/>
      <c r="D929" s="5"/>
      <c r="E929" s="6" t="str">
        <f>IF(ISBLANK(D929),"",INDEX(ΑΜΚ,MATCH(D929,Data!$F$2:$F$999,0),1))</f>
        <v/>
      </c>
      <c r="F929" t="str">
        <f t="shared" si="15"/>
        <v/>
      </c>
    </row>
    <row r="930" spans="1:6" ht="14.25" customHeight="1" x14ac:dyDescent="0.35">
      <c r="A930" s="45" t="s">
        <v>1126</v>
      </c>
      <c r="B930" s="18"/>
      <c r="C930" s="5"/>
      <c r="D930" s="5"/>
      <c r="E930" s="6" t="str">
        <f>IF(ISBLANK(D930),"",INDEX(ΑΜΚ,MATCH(D930,Data!$F$2:$F$999,0),1))</f>
        <v/>
      </c>
      <c r="F930" t="str">
        <f t="shared" si="15"/>
        <v/>
      </c>
    </row>
    <row r="931" spans="1:6" ht="14.25" customHeight="1" x14ac:dyDescent="0.35">
      <c r="A931" s="45" t="s">
        <v>1126</v>
      </c>
      <c r="B931" s="18"/>
      <c r="C931" s="5"/>
      <c r="D931" s="5"/>
      <c r="E931" s="6" t="str">
        <f>IF(ISBLANK(D931),"",INDEX(ΑΜΚ,MATCH(D931,Data!$F$2:$F$999,0),1))</f>
        <v/>
      </c>
      <c r="F931" t="str">
        <f t="shared" si="15"/>
        <v/>
      </c>
    </row>
    <row r="932" spans="1:6" ht="14.25" customHeight="1" x14ac:dyDescent="0.35">
      <c r="A932" s="45" t="s">
        <v>1126</v>
      </c>
      <c r="B932" s="18"/>
      <c r="C932" s="5"/>
      <c r="D932" s="5"/>
      <c r="E932" s="6" t="str">
        <f>IF(ISBLANK(D932),"",INDEX(ΑΜΚ,MATCH(D932,Data!$F$2:$F$999,0),1))</f>
        <v/>
      </c>
      <c r="F932" t="str">
        <f t="shared" si="15"/>
        <v/>
      </c>
    </row>
    <row r="933" spans="1:6" ht="14.25" customHeight="1" x14ac:dyDescent="0.35">
      <c r="A933" s="45" t="s">
        <v>1126</v>
      </c>
      <c r="B933" s="18"/>
      <c r="C933" s="5"/>
      <c r="D933" s="5"/>
      <c r="E933" s="6" t="str">
        <f>IF(ISBLANK(D933),"",INDEX(ΑΜΚ,MATCH(D933,Data!$F$2:$F$999,0),1))</f>
        <v/>
      </c>
      <c r="F933" t="str">
        <f t="shared" si="15"/>
        <v/>
      </c>
    </row>
    <row r="934" spans="1:6" ht="14.25" customHeight="1" x14ac:dyDescent="0.35">
      <c r="A934" s="45" t="s">
        <v>1126</v>
      </c>
      <c r="B934" s="18"/>
      <c r="C934" s="5"/>
      <c r="D934" s="5"/>
      <c r="E934" s="6" t="str">
        <f>IF(ISBLANK(D934),"",INDEX(ΑΜΚ,MATCH(D934,Data!$F$2:$F$999,0),1))</f>
        <v/>
      </c>
      <c r="F934" t="str">
        <f t="shared" si="15"/>
        <v/>
      </c>
    </row>
    <row r="935" spans="1:6" ht="14.25" customHeight="1" x14ac:dyDescent="0.35">
      <c r="A935" s="45" t="s">
        <v>1126</v>
      </c>
      <c r="B935" s="18"/>
      <c r="C935" s="5"/>
      <c r="D935" s="5"/>
      <c r="E935" s="6" t="str">
        <f>IF(ISBLANK(D935),"",INDEX(ΑΜΚ,MATCH(D935,Data!$F$2:$F$999,0),1))</f>
        <v/>
      </c>
      <c r="F935" t="str">
        <f t="shared" si="15"/>
        <v/>
      </c>
    </row>
    <row r="936" spans="1:6" ht="14.25" customHeight="1" x14ac:dyDescent="0.35">
      <c r="A936" s="45" t="s">
        <v>1126</v>
      </c>
      <c r="B936" s="18"/>
      <c r="C936" s="5"/>
      <c r="D936" s="5"/>
      <c r="E936" s="6" t="str">
        <f>IF(ISBLANK(D936),"",INDEX(ΑΜΚ,MATCH(D936,Data!$F$2:$F$999,0),1))</f>
        <v/>
      </c>
      <c r="F936" t="str">
        <f t="shared" si="15"/>
        <v/>
      </c>
    </row>
    <row r="937" spans="1:6" ht="14.25" customHeight="1" x14ac:dyDescent="0.35">
      <c r="A937" s="45" t="s">
        <v>1126</v>
      </c>
      <c r="B937" s="18"/>
      <c r="C937" s="5"/>
      <c r="D937" s="5"/>
      <c r="E937" s="6" t="str">
        <f>IF(ISBLANK(D937),"",INDEX(ΑΜΚ,MATCH(D937,Data!$F$2:$F$999,0),1))</f>
        <v/>
      </c>
      <c r="F937" t="str">
        <f t="shared" si="15"/>
        <v/>
      </c>
    </row>
    <row r="938" spans="1:6" ht="14.25" customHeight="1" x14ac:dyDescent="0.35">
      <c r="A938" s="45" t="s">
        <v>1126</v>
      </c>
      <c r="B938" s="18"/>
      <c r="C938" s="5"/>
      <c r="D938" s="5"/>
      <c r="E938" s="6" t="str">
        <f>IF(ISBLANK(D938),"",INDEX(ΑΜΚ,MATCH(D938,Data!$F$2:$F$999,0),1))</f>
        <v/>
      </c>
      <c r="F938" t="str">
        <f t="shared" si="15"/>
        <v/>
      </c>
    </row>
    <row r="939" spans="1:6" ht="14.25" customHeight="1" x14ac:dyDescent="0.35">
      <c r="A939" s="45" t="s">
        <v>1126</v>
      </c>
      <c r="B939" s="18"/>
      <c r="C939" s="5"/>
      <c r="D939" s="5"/>
      <c r="E939" s="6" t="str">
        <f>IF(ISBLANK(D939),"",INDEX(ΑΜΚ,MATCH(D939,Data!$F$2:$F$999,0),1))</f>
        <v/>
      </c>
      <c r="F939" t="str">
        <f t="shared" si="15"/>
        <v/>
      </c>
    </row>
    <row r="940" spans="1:6" ht="14.25" customHeight="1" x14ac:dyDescent="0.35">
      <c r="A940" s="45" t="s">
        <v>1126</v>
      </c>
      <c r="B940" s="18"/>
      <c r="C940" s="5"/>
      <c r="D940" s="5"/>
      <c r="E940" s="6" t="str">
        <f>IF(ISBLANK(D940),"",INDEX(ΑΜΚ,MATCH(D940,Data!$F$2:$F$999,0),1))</f>
        <v/>
      </c>
      <c r="F940" t="str">
        <f t="shared" si="15"/>
        <v/>
      </c>
    </row>
    <row r="941" spans="1:6" ht="14.25" customHeight="1" x14ac:dyDescent="0.35">
      <c r="A941" s="45" t="s">
        <v>1126</v>
      </c>
      <c r="B941" s="18"/>
      <c r="C941" s="5"/>
      <c r="D941" s="5"/>
      <c r="E941" s="6" t="str">
        <f>IF(ISBLANK(D941),"",INDEX(ΑΜΚ,MATCH(D941,Data!$F$2:$F$999,0),1))</f>
        <v/>
      </c>
      <c r="F941" t="str">
        <f t="shared" si="15"/>
        <v/>
      </c>
    </row>
    <row r="942" spans="1:6" ht="14.25" customHeight="1" x14ac:dyDescent="0.35">
      <c r="A942" s="45" t="s">
        <v>1126</v>
      </c>
      <c r="B942" s="18"/>
      <c r="C942" s="5"/>
      <c r="D942" s="5"/>
      <c r="E942" s="6" t="str">
        <f>IF(ISBLANK(D942),"",INDEX(ΑΜΚ,MATCH(D942,Data!$F$2:$F$999,0),1))</f>
        <v/>
      </c>
      <c r="F942" t="str">
        <f t="shared" si="15"/>
        <v/>
      </c>
    </row>
    <row r="943" spans="1:6" ht="14.25" customHeight="1" x14ac:dyDescent="0.35">
      <c r="A943" s="45" t="s">
        <v>1126</v>
      </c>
      <c r="B943" s="18"/>
      <c r="C943" s="5"/>
      <c r="D943" s="5"/>
      <c r="E943" s="6" t="str">
        <f>IF(ISBLANK(D943),"",INDEX(ΑΜΚ,MATCH(D943,Data!$F$2:$F$999,0),1))</f>
        <v/>
      </c>
      <c r="F943" t="str">
        <f t="shared" si="15"/>
        <v/>
      </c>
    </row>
    <row r="944" spans="1:6" ht="14.25" customHeight="1" x14ac:dyDescent="0.35">
      <c r="A944" s="45" t="s">
        <v>1126</v>
      </c>
      <c r="B944" s="18"/>
      <c r="C944" s="5"/>
      <c r="D944" s="5"/>
      <c r="E944" s="6" t="str">
        <f>IF(ISBLANK(D944),"",INDEX(ΑΜΚ,MATCH(D944,Data!$F$2:$F$999,0),1))</f>
        <v/>
      </c>
      <c r="F944" t="str">
        <f t="shared" si="15"/>
        <v/>
      </c>
    </row>
    <row r="945" spans="1:6" ht="14.25" customHeight="1" x14ac:dyDescent="0.35">
      <c r="A945" s="45" t="s">
        <v>1126</v>
      </c>
      <c r="B945" s="18"/>
      <c r="C945" s="5"/>
      <c r="D945" s="5"/>
      <c r="E945" s="6" t="str">
        <f>IF(ISBLANK(D945),"",INDEX(ΑΜΚ,MATCH(D945,Data!$F$2:$F$999,0),1))</f>
        <v/>
      </c>
      <c r="F945" t="str">
        <f t="shared" si="15"/>
        <v/>
      </c>
    </row>
    <row r="946" spans="1:6" ht="14.25" customHeight="1" x14ac:dyDescent="0.35">
      <c r="A946" s="45" t="s">
        <v>1126</v>
      </c>
      <c r="B946" s="18"/>
      <c r="C946" s="5"/>
      <c r="D946" s="5"/>
      <c r="E946" s="6" t="str">
        <f>IF(ISBLANK(D946),"",INDEX(ΑΜΚ,MATCH(D946,Data!$F$2:$F$999,0),1))</f>
        <v/>
      </c>
      <c r="F946" t="str">
        <f t="shared" si="15"/>
        <v/>
      </c>
    </row>
    <row r="947" spans="1:6" ht="14.25" customHeight="1" x14ac:dyDescent="0.35">
      <c r="A947" s="45" t="s">
        <v>1126</v>
      </c>
      <c r="B947" s="18"/>
      <c r="C947" s="5"/>
      <c r="D947" s="5"/>
      <c r="E947" s="6" t="str">
        <f>IF(ISBLANK(D947),"",INDEX(ΑΜΚ,MATCH(D947,Data!$F$2:$F$999,0),1))</f>
        <v/>
      </c>
      <c r="F947" t="str">
        <f t="shared" si="15"/>
        <v/>
      </c>
    </row>
    <row r="948" spans="1:6" ht="14.25" customHeight="1" x14ac:dyDescent="0.35">
      <c r="A948" s="45" t="s">
        <v>1126</v>
      </c>
      <c r="B948" s="18"/>
      <c r="C948" s="5"/>
      <c r="D948" s="5"/>
      <c r="E948" s="6" t="str">
        <f>IF(ISBLANK(D948),"",INDEX(ΑΜΚ,MATCH(D948,Data!$F$2:$F$999,0),1))</f>
        <v/>
      </c>
      <c r="F948" t="str">
        <f t="shared" si="15"/>
        <v/>
      </c>
    </row>
    <row r="949" spans="1:6" ht="14.25" customHeight="1" x14ac:dyDescent="0.35">
      <c r="A949" s="45" t="s">
        <v>1126</v>
      </c>
      <c r="B949" s="18"/>
      <c r="C949" s="5"/>
      <c r="D949" s="5"/>
      <c r="E949" s="6" t="str">
        <f>IF(ISBLANK(D949),"",INDEX(ΑΜΚ,MATCH(D949,Data!$F$2:$F$999,0),1))</f>
        <v/>
      </c>
      <c r="F949" t="str">
        <f t="shared" si="15"/>
        <v/>
      </c>
    </row>
    <row r="950" spans="1:6" ht="14.25" customHeight="1" x14ac:dyDescent="0.35">
      <c r="A950" s="45" t="s">
        <v>1126</v>
      </c>
      <c r="B950" s="18"/>
      <c r="C950" s="5"/>
      <c r="D950" s="5"/>
      <c r="E950" s="6" t="str">
        <f>IF(ISBLANK(D950),"",INDEX(ΑΜΚ,MATCH(D950,Data!$F$2:$F$999,0),1))</f>
        <v/>
      </c>
      <c r="F950" t="str">
        <f t="shared" si="15"/>
        <v/>
      </c>
    </row>
    <row r="951" spans="1:6" ht="14.25" customHeight="1" x14ac:dyDescent="0.35">
      <c r="A951" s="45" t="s">
        <v>1126</v>
      </c>
      <c r="B951" s="18"/>
      <c r="C951" s="5"/>
      <c r="D951" s="5"/>
      <c r="E951" s="6" t="str">
        <f>IF(ISBLANK(D951),"",INDEX(ΑΜΚ,MATCH(D951,Data!$F$2:$F$999,0),1))</f>
        <v/>
      </c>
      <c r="F951" t="str">
        <f t="shared" si="15"/>
        <v/>
      </c>
    </row>
    <row r="952" spans="1:6" ht="14.25" customHeight="1" x14ac:dyDescent="0.35">
      <c r="A952" s="45" t="s">
        <v>1126</v>
      </c>
      <c r="B952" s="18"/>
      <c r="C952" s="5"/>
      <c r="D952" s="5"/>
      <c r="E952" s="6" t="str">
        <f>IF(ISBLANK(D952),"",INDEX(ΑΜΚ,MATCH(D952,Data!$F$2:$F$999,0),1))</f>
        <v/>
      </c>
      <c r="F952" t="str">
        <f t="shared" si="15"/>
        <v/>
      </c>
    </row>
    <row r="953" spans="1:6" ht="14.25" customHeight="1" x14ac:dyDescent="0.35">
      <c r="A953" s="45" t="s">
        <v>1126</v>
      </c>
      <c r="B953" s="18"/>
      <c r="C953" s="5"/>
      <c r="D953" s="5"/>
      <c r="E953" s="6" t="str">
        <f>IF(ISBLANK(D953),"",INDEX(ΑΜΚ,MATCH(D953,Data!$F$2:$F$999,0),1))</f>
        <v/>
      </c>
      <c r="F953" t="str">
        <f t="shared" si="15"/>
        <v/>
      </c>
    </row>
    <row r="954" spans="1:6" ht="14.25" customHeight="1" x14ac:dyDescent="0.35">
      <c r="A954" s="45" t="s">
        <v>1126</v>
      </c>
      <c r="B954" s="18"/>
      <c r="C954" s="5"/>
      <c r="D954" s="5"/>
      <c r="E954" s="6" t="str">
        <f>IF(ISBLANK(D954),"",INDEX(ΑΜΚ,MATCH(D954,Data!$F$2:$F$999,0),1))</f>
        <v/>
      </c>
      <c r="F954" t="str">
        <f t="shared" si="15"/>
        <v/>
      </c>
    </row>
    <row r="955" spans="1:6" ht="14.25" customHeight="1" x14ac:dyDescent="0.35">
      <c r="A955" s="45" t="s">
        <v>1126</v>
      </c>
      <c r="B955" s="18"/>
      <c r="C955" s="5"/>
      <c r="D955" s="5"/>
      <c r="E955" s="6" t="str">
        <f>IF(ISBLANK(D955),"",INDEX(ΑΜΚ,MATCH(D955,Data!$F$2:$F$999,0),1))</f>
        <v/>
      </c>
      <c r="F955" t="str">
        <f t="shared" si="15"/>
        <v/>
      </c>
    </row>
    <row r="956" spans="1:6" ht="14.25" customHeight="1" x14ac:dyDescent="0.35">
      <c r="A956" s="45" t="s">
        <v>1126</v>
      </c>
      <c r="B956" s="18"/>
      <c r="C956" s="5"/>
      <c r="D956" s="5"/>
      <c r="E956" s="6" t="str">
        <f>IF(ISBLANK(D956),"",INDEX(ΑΜΚ,MATCH(D956,Data!$F$2:$F$999,0),1))</f>
        <v/>
      </c>
      <c r="F956" t="str">
        <f t="shared" si="15"/>
        <v/>
      </c>
    </row>
    <row r="957" spans="1:6" ht="14.25" customHeight="1" x14ac:dyDescent="0.35">
      <c r="A957" s="45" t="s">
        <v>1126</v>
      </c>
      <c r="B957" s="18"/>
      <c r="C957" s="5"/>
      <c r="D957" s="5"/>
      <c r="E957" s="6" t="str">
        <f>IF(ISBLANK(D957),"",INDEX(ΑΜΚ,MATCH(D957,Data!$F$2:$F$999,0),1))</f>
        <v/>
      </c>
      <c r="F957" t="str">
        <f t="shared" si="15"/>
        <v/>
      </c>
    </row>
    <row r="958" spans="1:6" ht="14.25" customHeight="1" x14ac:dyDescent="0.35">
      <c r="A958" s="45" t="s">
        <v>1126</v>
      </c>
      <c r="B958" s="18"/>
      <c r="C958" s="5"/>
      <c r="D958" s="5"/>
      <c r="E958" s="6" t="str">
        <f>IF(ISBLANK(D958),"",INDEX(ΑΜΚ,MATCH(D958,Data!$F$2:$F$999,0),1))</f>
        <v/>
      </c>
      <c r="F958" t="str">
        <f t="shared" si="15"/>
        <v/>
      </c>
    </row>
    <row r="959" spans="1:6" ht="14.25" customHeight="1" x14ac:dyDescent="0.35">
      <c r="A959" s="45" t="s">
        <v>1126</v>
      </c>
      <c r="B959" s="18"/>
      <c r="C959" s="5"/>
      <c r="D959" s="5"/>
      <c r="E959" s="6" t="str">
        <f>IF(ISBLANK(D959),"",INDEX(ΑΜΚ,MATCH(D959,Data!$F$2:$F$999,0),1))</f>
        <v/>
      </c>
      <c r="F959" t="str">
        <f t="shared" si="15"/>
        <v/>
      </c>
    </row>
    <row r="960" spans="1:6" ht="14.25" customHeight="1" x14ac:dyDescent="0.35">
      <c r="A960" s="45" t="s">
        <v>1126</v>
      </c>
      <c r="B960" s="18"/>
      <c r="C960" s="5"/>
      <c r="D960" s="5"/>
      <c r="E960" s="6" t="str">
        <f>IF(ISBLANK(D960),"",INDEX(ΑΜΚ,MATCH(D960,Data!$F$2:$F$999,0),1))</f>
        <v/>
      </c>
      <c r="F960" t="str">
        <f t="shared" si="15"/>
        <v/>
      </c>
    </row>
    <row r="961" spans="1:6" ht="14.25" customHeight="1" x14ac:dyDescent="0.35">
      <c r="A961" s="45" t="s">
        <v>1126</v>
      </c>
      <c r="B961" s="18"/>
      <c r="C961" s="5"/>
      <c r="D961" s="5"/>
      <c r="E961" s="6" t="str">
        <f>IF(ISBLANK(D961),"",INDEX(ΑΜΚ,MATCH(D961,Data!$F$2:$F$999,0),1))</f>
        <v/>
      </c>
      <c r="F961" t="str">
        <f t="shared" si="15"/>
        <v/>
      </c>
    </row>
    <row r="962" spans="1:6" ht="14.25" customHeight="1" x14ac:dyDescent="0.35">
      <c r="A962" s="45" t="s">
        <v>1126</v>
      </c>
      <c r="B962" s="18"/>
      <c r="C962" s="5"/>
      <c r="D962" s="5"/>
      <c r="E962" s="6" t="str">
        <f>IF(ISBLANK(D962),"",INDEX(ΑΜΚ,MATCH(D962,Data!$F$2:$F$999,0),1))</f>
        <v/>
      </c>
      <c r="F962" t="str">
        <f t="shared" si="15"/>
        <v/>
      </c>
    </row>
    <row r="963" spans="1:6" ht="14.25" customHeight="1" x14ac:dyDescent="0.35">
      <c r="A963" s="45" t="s">
        <v>1126</v>
      </c>
      <c r="B963" s="18"/>
      <c r="C963" s="5"/>
      <c r="D963" s="5"/>
      <c r="E963" s="6" t="str">
        <f>IF(ISBLANK(D963),"",INDEX(ΑΜΚ,MATCH(D963,Data!$F$2:$F$999,0),1))</f>
        <v/>
      </c>
      <c r="F963" t="str">
        <f t="shared" ref="F963:F1000" si="16">IF(ISBLANK(C963),"",INDEX(ΚΩΔ_ΜΑΘΗΜ_ΑΝΕΛΚ_Α1,MATCH(C963,ΜΑΘΗΜ_ΑΝΕΛΚ_Α1,0)))</f>
        <v/>
      </c>
    </row>
    <row r="964" spans="1:6" ht="14.25" customHeight="1" x14ac:dyDescent="0.35">
      <c r="A964" s="45" t="s">
        <v>1126</v>
      </c>
      <c r="B964" s="18"/>
      <c r="C964" s="5"/>
      <c r="D964" s="5"/>
      <c r="E964" s="6" t="str">
        <f>IF(ISBLANK(D964),"",INDEX(ΑΜΚ,MATCH(D964,Data!$F$2:$F$999,0),1))</f>
        <v/>
      </c>
      <c r="F964" t="str">
        <f t="shared" si="16"/>
        <v/>
      </c>
    </row>
    <row r="965" spans="1:6" ht="14.25" customHeight="1" x14ac:dyDescent="0.35">
      <c r="A965" s="45" t="s">
        <v>1126</v>
      </c>
      <c r="B965" s="18"/>
      <c r="C965" s="5"/>
      <c r="D965" s="5"/>
      <c r="E965" s="6" t="str">
        <f>IF(ISBLANK(D965),"",INDEX(ΑΜΚ,MATCH(D965,Data!$F$2:$F$999,0),1))</f>
        <v/>
      </c>
      <c r="F965" t="str">
        <f t="shared" si="16"/>
        <v/>
      </c>
    </row>
    <row r="966" spans="1:6" ht="14.25" customHeight="1" x14ac:dyDescent="0.35">
      <c r="A966" s="45" t="s">
        <v>1126</v>
      </c>
      <c r="B966" s="18"/>
      <c r="C966" s="5"/>
      <c r="D966" s="5"/>
      <c r="E966" s="6" t="str">
        <f>IF(ISBLANK(D966),"",INDEX(ΑΜΚ,MATCH(D966,Data!$F$2:$F$999,0),1))</f>
        <v/>
      </c>
      <c r="F966" t="str">
        <f t="shared" si="16"/>
        <v/>
      </c>
    </row>
    <row r="967" spans="1:6" ht="14.25" customHeight="1" x14ac:dyDescent="0.35">
      <c r="A967" s="45" t="s">
        <v>1126</v>
      </c>
      <c r="B967" s="18"/>
      <c r="C967" s="5"/>
      <c r="D967" s="5"/>
      <c r="E967" s="6" t="str">
        <f>IF(ISBLANK(D967),"",INDEX(ΑΜΚ,MATCH(D967,Data!$F$2:$F$999,0),1))</f>
        <v/>
      </c>
      <c r="F967" t="str">
        <f t="shared" si="16"/>
        <v/>
      </c>
    </row>
    <row r="968" spans="1:6" ht="14.25" customHeight="1" x14ac:dyDescent="0.35">
      <c r="A968" s="45" t="s">
        <v>1126</v>
      </c>
      <c r="B968" s="18"/>
      <c r="C968" s="5"/>
      <c r="D968" s="5"/>
      <c r="E968" s="6" t="str">
        <f>IF(ISBLANK(D968),"",INDEX(ΑΜΚ,MATCH(D968,Data!$F$2:$F$999,0),1))</f>
        <v/>
      </c>
      <c r="F968" t="str">
        <f t="shared" si="16"/>
        <v/>
      </c>
    </row>
    <row r="969" spans="1:6" ht="14.25" customHeight="1" x14ac:dyDescent="0.35">
      <c r="A969" s="45" t="s">
        <v>1126</v>
      </c>
      <c r="B969" s="18"/>
      <c r="C969" s="5"/>
      <c r="D969" s="5"/>
      <c r="E969" s="6" t="str">
        <f>IF(ISBLANK(D969),"",INDEX(ΑΜΚ,MATCH(D969,Data!$F$2:$F$999,0),1))</f>
        <v/>
      </c>
      <c r="F969" t="str">
        <f t="shared" si="16"/>
        <v/>
      </c>
    </row>
    <row r="970" spans="1:6" ht="14.25" customHeight="1" x14ac:dyDescent="0.35">
      <c r="A970" s="45" t="s">
        <v>1126</v>
      </c>
      <c r="B970" s="18"/>
      <c r="C970" s="5"/>
      <c r="D970" s="5"/>
      <c r="E970" s="6" t="str">
        <f>IF(ISBLANK(D970),"",INDEX(ΑΜΚ,MATCH(D970,Data!$F$2:$F$999,0),1))</f>
        <v/>
      </c>
      <c r="F970" t="str">
        <f t="shared" si="16"/>
        <v/>
      </c>
    </row>
    <row r="971" spans="1:6" ht="14.25" customHeight="1" x14ac:dyDescent="0.35">
      <c r="A971" s="45" t="s">
        <v>1126</v>
      </c>
      <c r="B971" s="18"/>
      <c r="C971" s="5"/>
      <c r="D971" s="5"/>
      <c r="E971" s="6" t="str">
        <f>IF(ISBLANK(D971),"",INDEX(ΑΜΚ,MATCH(D971,Data!$F$2:$F$999,0),1))</f>
        <v/>
      </c>
      <c r="F971" t="str">
        <f t="shared" si="16"/>
        <v/>
      </c>
    </row>
    <row r="972" spans="1:6" ht="14.25" customHeight="1" x14ac:dyDescent="0.35">
      <c r="A972" s="45" t="s">
        <v>1126</v>
      </c>
      <c r="B972" s="18"/>
      <c r="C972" s="5"/>
      <c r="D972" s="5"/>
      <c r="E972" s="6" t="str">
        <f>IF(ISBLANK(D972),"",INDEX(ΑΜΚ,MATCH(D972,Data!$F$2:$F$999,0),1))</f>
        <v/>
      </c>
      <c r="F972" t="str">
        <f t="shared" si="16"/>
        <v/>
      </c>
    </row>
    <row r="973" spans="1:6" ht="14.25" customHeight="1" x14ac:dyDescent="0.35">
      <c r="A973" s="45" t="s">
        <v>1126</v>
      </c>
      <c r="B973" s="18"/>
      <c r="C973" s="5"/>
      <c r="D973" s="5"/>
      <c r="E973" s="6" t="str">
        <f>IF(ISBLANK(D973),"",INDEX(ΑΜΚ,MATCH(D973,Data!$F$2:$F$999,0),1))</f>
        <v/>
      </c>
      <c r="F973" t="str">
        <f t="shared" si="16"/>
        <v/>
      </c>
    </row>
    <row r="974" spans="1:6" ht="14.25" customHeight="1" x14ac:dyDescent="0.35">
      <c r="A974" s="45" t="s">
        <v>1126</v>
      </c>
      <c r="B974" s="18"/>
      <c r="C974" s="5"/>
      <c r="D974" s="5"/>
      <c r="E974" s="6" t="str">
        <f>IF(ISBLANK(D974),"",INDEX(ΑΜΚ,MATCH(D974,Data!$F$2:$F$999,0),1))</f>
        <v/>
      </c>
      <c r="F974" t="str">
        <f t="shared" si="16"/>
        <v/>
      </c>
    </row>
    <row r="975" spans="1:6" ht="14.25" customHeight="1" x14ac:dyDescent="0.35">
      <c r="A975" s="45" t="s">
        <v>1126</v>
      </c>
      <c r="B975" s="18"/>
      <c r="C975" s="5"/>
      <c r="D975" s="5"/>
      <c r="E975" s="6" t="str">
        <f>IF(ISBLANK(D975),"",INDEX(ΑΜΚ,MATCH(D975,Data!$F$2:$F$999,0),1))</f>
        <v/>
      </c>
      <c r="F975" t="str">
        <f t="shared" si="16"/>
        <v/>
      </c>
    </row>
    <row r="976" spans="1:6" ht="14.25" customHeight="1" x14ac:dyDescent="0.35">
      <c r="A976" s="45" t="s">
        <v>1126</v>
      </c>
      <c r="B976" s="18"/>
      <c r="C976" s="5"/>
      <c r="D976" s="5"/>
      <c r="E976" s="6" t="str">
        <f>IF(ISBLANK(D976),"",INDEX(ΑΜΚ,MATCH(D976,Data!$F$2:$F$999,0),1))</f>
        <v/>
      </c>
      <c r="F976" t="str">
        <f t="shared" si="16"/>
        <v/>
      </c>
    </row>
    <row r="977" spans="1:6" ht="14.25" customHeight="1" x14ac:dyDescent="0.35">
      <c r="A977" s="45" t="s">
        <v>1126</v>
      </c>
      <c r="B977" s="18"/>
      <c r="C977" s="5"/>
      <c r="D977" s="5"/>
      <c r="E977" s="6" t="str">
        <f>IF(ISBLANK(D977),"",INDEX(ΑΜΚ,MATCH(D977,Data!$F$2:$F$999,0),1))</f>
        <v/>
      </c>
      <c r="F977" t="str">
        <f t="shared" si="16"/>
        <v/>
      </c>
    </row>
    <row r="978" spans="1:6" ht="14.25" customHeight="1" x14ac:dyDescent="0.35">
      <c r="A978" s="45" t="s">
        <v>1126</v>
      </c>
      <c r="B978" s="18"/>
      <c r="C978" s="5"/>
      <c r="D978" s="5"/>
      <c r="E978" s="6" t="str">
        <f>IF(ISBLANK(D978),"",INDEX(ΑΜΚ,MATCH(D978,Data!$F$2:$F$999,0),1))</f>
        <v/>
      </c>
      <c r="F978" t="str">
        <f t="shared" si="16"/>
        <v/>
      </c>
    </row>
    <row r="979" spans="1:6" ht="14.25" customHeight="1" x14ac:dyDescent="0.35">
      <c r="A979" s="45" t="s">
        <v>1126</v>
      </c>
      <c r="B979" s="18"/>
      <c r="C979" s="5"/>
      <c r="D979" s="5"/>
      <c r="E979" s="6" t="str">
        <f>IF(ISBLANK(D979),"",INDEX(ΑΜΚ,MATCH(D979,Data!$F$2:$F$999,0),1))</f>
        <v/>
      </c>
      <c r="F979" t="str">
        <f t="shared" si="16"/>
        <v/>
      </c>
    </row>
    <row r="980" spans="1:6" ht="14.25" customHeight="1" x14ac:dyDescent="0.35">
      <c r="A980" s="45" t="s">
        <v>1126</v>
      </c>
      <c r="B980" s="18"/>
      <c r="C980" s="5"/>
      <c r="D980" s="5"/>
      <c r="E980" s="6" t="str">
        <f>IF(ISBLANK(D980),"",INDEX(ΑΜΚ,MATCH(D980,Data!$F$2:$F$999,0),1))</f>
        <v/>
      </c>
      <c r="F980" t="str">
        <f t="shared" si="16"/>
        <v/>
      </c>
    </row>
    <row r="981" spans="1:6" ht="14.25" customHeight="1" x14ac:dyDescent="0.35">
      <c r="A981" s="45" t="s">
        <v>1126</v>
      </c>
      <c r="B981" s="18"/>
      <c r="C981" s="5"/>
      <c r="D981" s="5"/>
      <c r="E981" s="6" t="str">
        <f>IF(ISBLANK(D981),"",INDEX(ΑΜΚ,MATCH(D981,Data!$F$2:$F$999,0),1))</f>
        <v/>
      </c>
      <c r="F981" t="str">
        <f t="shared" si="16"/>
        <v/>
      </c>
    </row>
    <row r="982" spans="1:6" ht="14.25" customHeight="1" x14ac:dyDescent="0.35">
      <c r="A982" s="45" t="s">
        <v>1126</v>
      </c>
      <c r="B982" s="18"/>
      <c r="C982" s="5"/>
      <c r="D982" s="5"/>
      <c r="E982" s="6" t="str">
        <f>IF(ISBLANK(D982),"",INDEX(ΑΜΚ,MATCH(D982,Data!$F$2:$F$999,0),1))</f>
        <v/>
      </c>
      <c r="F982" t="str">
        <f t="shared" si="16"/>
        <v/>
      </c>
    </row>
    <row r="983" spans="1:6" ht="14.25" customHeight="1" x14ac:dyDescent="0.35">
      <c r="A983" s="45" t="s">
        <v>1126</v>
      </c>
      <c r="B983" s="18"/>
      <c r="C983" s="5"/>
      <c r="D983" s="5"/>
      <c r="E983" s="6" t="str">
        <f>IF(ISBLANK(D983),"",INDEX(ΑΜΚ,MATCH(D983,Data!$F$2:$F$999,0),1))</f>
        <v/>
      </c>
      <c r="F983" t="str">
        <f t="shared" si="16"/>
        <v/>
      </c>
    </row>
    <row r="984" spans="1:6" ht="14.25" customHeight="1" x14ac:dyDescent="0.35">
      <c r="A984" s="45" t="s">
        <v>1126</v>
      </c>
      <c r="B984" s="18"/>
      <c r="C984" s="5"/>
      <c r="D984" s="5"/>
      <c r="E984" s="6" t="str">
        <f>IF(ISBLANK(D984),"",INDEX(ΑΜΚ,MATCH(D984,Data!$F$2:$F$999,0),1))</f>
        <v/>
      </c>
      <c r="F984" t="str">
        <f t="shared" si="16"/>
        <v/>
      </c>
    </row>
    <row r="985" spans="1:6" ht="14.25" customHeight="1" x14ac:dyDescent="0.35">
      <c r="A985" s="45" t="s">
        <v>1126</v>
      </c>
      <c r="B985" s="18"/>
      <c r="C985" s="5"/>
      <c r="D985" s="5"/>
      <c r="E985" s="6" t="str">
        <f>IF(ISBLANK(D985),"",INDEX(ΑΜΚ,MATCH(D985,Data!$F$2:$F$999,0),1))</f>
        <v/>
      </c>
      <c r="F985" t="str">
        <f t="shared" si="16"/>
        <v/>
      </c>
    </row>
    <row r="986" spans="1:6" ht="14.25" customHeight="1" x14ac:dyDescent="0.35">
      <c r="A986" s="45" t="s">
        <v>1126</v>
      </c>
      <c r="B986" s="18"/>
      <c r="C986" s="5"/>
      <c r="D986" s="5"/>
      <c r="E986" s="6" t="str">
        <f>IF(ISBLANK(D986),"",INDEX(ΑΜΚ,MATCH(D986,Data!$F$2:$F$999,0),1))</f>
        <v/>
      </c>
      <c r="F986" t="str">
        <f t="shared" si="16"/>
        <v/>
      </c>
    </row>
    <row r="987" spans="1:6" ht="14.25" customHeight="1" x14ac:dyDescent="0.35">
      <c r="A987" s="45" t="s">
        <v>1126</v>
      </c>
      <c r="B987" s="18"/>
      <c r="C987" s="5"/>
      <c r="D987" s="5"/>
      <c r="E987" s="6" t="str">
        <f>IF(ISBLANK(D987),"",INDEX(ΑΜΚ,MATCH(D987,Data!$F$2:$F$999,0),1))</f>
        <v/>
      </c>
      <c r="F987" t="str">
        <f t="shared" si="16"/>
        <v/>
      </c>
    </row>
    <row r="988" spans="1:6" ht="14.25" customHeight="1" x14ac:dyDescent="0.35">
      <c r="A988" s="45" t="s">
        <v>1126</v>
      </c>
      <c r="B988" s="18"/>
      <c r="C988" s="5"/>
      <c r="D988" s="5"/>
      <c r="E988" s="6" t="str">
        <f>IF(ISBLANK(D988),"",INDEX(ΑΜΚ,MATCH(D988,Data!$F$2:$F$999,0),1))</f>
        <v/>
      </c>
      <c r="F988" t="str">
        <f t="shared" si="16"/>
        <v/>
      </c>
    </row>
    <row r="989" spans="1:6" ht="14.25" customHeight="1" x14ac:dyDescent="0.35">
      <c r="A989" s="45" t="s">
        <v>1126</v>
      </c>
      <c r="B989" s="18"/>
      <c r="C989" s="5"/>
      <c r="D989" s="5"/>
      <c r="E989" s="6" t="str">
        <f>IF(ISBLANK(D989),"",INDEX(ΑΜΚ,MATCH(D989,Data!$F$2:$F$999,0),1))</f>
        <v/>
      </c>
      <c r="F989" t="str">
        <f t="shared" si="16"/>
        <v/>
      </c>
    </row>
    <row r="990" spans="1:6" ht="14.25" customHeight="1" x14ac:dyDescent="0.35">
      <c r="A990" s="45" t="s">
        <v>1126</v>
      </c>
      <c r="B990" s="18"/>
      <c r="C990" s="5"/>
      <c r="D990" s="5"/>
      <c r="E990" s="6" t="str">
        <f>IF(ISBLANK(D990),"",INDEX(ΑΜΚ,MATCH(D990,Data!$F$2:$F$999,0),1))</f>
        <v/>
      </c>
      <c r="F990" t="str">
        <f t="shared" si="16"/>
        <v/>
      </c>
    </row>
    <row r="991" spans="1:6" ht="14.25" customHeight="1" x14ac:dyDescent="0.35">
      <c r="A991" s="45" t="s">
        <v>1126</v>
      </c>
      <c r="B991" s="18"/>
      <c r="C991" s="5"/>
      <c r="D991" s="5"/>
      <c r="E991" s="6" t="str">
        <f>IF(ISBLANK(D991),"",INDEX(ΑΜΚ,MATCH(D991,Data!$F$2:$F$999,0),1))</f>
        <v/>
      </c>
      <c r="F991" t="str">
        <f t="shared" si="16"/>
        <v/>
      </c>
    </row>
    <row r="992" spans="1:6" ht="14.25" customHeight="1" x14ac:dyDescent="0.35">
      <c r="A992" s="45" t="s">
        <v>1126</v>
      </c>
      <c r="B992" s="18"/>
      <c r="C992" s="5"/>
      <c r="D992" s="5"/>
      <c r="E992" s="6" t="str">
        <f>IF(ISBLANK(D992),"",INDEX(ΑΜΚ,MATCH(D992,Data!$F$2:$F$999,0),1))</f>
        <v/>
      </c>
      <c r="F992" t="str">
        <f t="shared" si="16"/>
        <v/>
      </c>
    </row>
    <row r="993" spans="1:6" ht="14.25" customHeight="1" x14ac:dyDescent="0.35">
      <c r="A993" s="45" t="s">
        <v>1126</v>
      </c>
      <c r="B993" s="18"/>
      <c r="C993" s="5"/>
      <c r="D993" s="5"/>
      <c r="E993" s="6" t="str">
        <f>IF(ISBLANK(D993),"",INDEX(ΑΜΚ,MATCH(D993,Data!$F$2:$F$999,0),1))</f>
        <v/>
      </c>
      <c r="F993" t="str">
        <f t="shared" si="16"/>
        <v/>
      </c>
    </row>
    <row r="994" spans="1:6" ht="14.25" customHeight="1" x14ac:dyDescent="0.35">
      <c r="A994" s="45" t="s">
        <v>1126</v>
      </c>
      <c r="B994" s="18"/>
      <c r="C994" s="5"/>
      <c r="D994" s="5"/>
      <c r="E994" s="6" t="str">
        <f>IF(ISBLANK(D994),"",INDEX(ΑΜΚ,MATCH(D994,Data!$F$2:$F$999,0),1))</f>
        <v/>
      </c>
      <c r="F994" t="str">
        <f t="shared" si="16"/>
        <v/>
      </c>
    </row>
    <row r="995" spans="1:6" ht="14.25" customHeight="1" x14ac:dyDescent="0.35">
      <c r="A995" s="45" t="s">
        <v>1126</v>
      </c>
      <c r="B995" s="18"/>
      <c r="C995" s="5"/>
      <c r="D995" s="5"/>
      <c r="E995" s="6" t="str">
        <f>IF(ISBLANK(D995),"",INDEX(ΑΜΚ,MATCH(D995,Data!$F$2:$F$999,0),1))</f>
        <v/>
      </c>
      <c r="F995" t="str">
        <f t="shared" si="16"/>
        <v/>
      </c>
    </row>
    <row r="996" spans="1:6" ht="14.25" customHeight="1" x14ac:dyDescent="0.35">
      <c r="A996" s="45" t="s">
        <v>1126</v>
      </c>
      <c r="B996" s="18"/>
      <c r="C996" s="5"/>
      <c r="D996" s="5"/>
      <c r="E996" s="6" t="str">
        <f>IF(ISBLANK(D996),"",INDEX(ΑΜΚ,MATCH(D996,Data!$F$2:$F$999,0),1))</f>
        <v/>
      </c>
      <c r="F996" t="str">
        <f t="shared" si="16"/>
        <v/>
      </c>
    </row>
    <row r="997" spans="1:6" ht="14.25" customHeight="1" x14ac:dyDescent="0.35">
      <c r="A997" s="45" t="s">
        <v>1126</v>
      </c>
      <c r="B997" s="18"/>
      <c r="C997" s="5"/>
      <c r="D997" s="5"/>
      <c r="E997" s="6" t="str">
        <f>IF(ISBLANK(D997),"",INDEX(ΑΜΚ,MATCH(D997,Data!$F$2:$F$999,0),1))</f>
        <v/>
      </c>
      <c r="F997" t="str">
        <f t="shared" si="16"/>
        <v/>
      </c>
    </row>
    <row r="998" spans="1:6" ht="15" customHeight="1" x14ac:dyDescent="0.35">
      <c r="A998" s="45" t="s">
        <v>1126</v>
      </c>
      <c r="C998" s="5"/>
      <c r="D998" s="5"/>
      <c r="E998" s="6" t="str">
        <f>IF(ISBLANK(D998),"",INDEX(ΑΜΚ,MATCH(D998,Data!$F$2:$F$999,0),1))</f>
        <v/>
      </c>
      <c r="F998" t="str">
        <f t="shared" si="16"/>
        <v/>
      </c>
    </row>
    <row r="999" spans="1:6" ht="15" customHeight="1" x14ac:dyDescent="0.35">
      <c r="A999" s="45" t="s">
        <v>1126</v>
      </c>
      <c r="C999" s="5"/>
      <c r="D999" s="5"/>
      <c r="E999" s="6" t="str">
        <f>IF(ISBLANK(D999),"",INDEX(ΑΜΚ,MATCH(D999,Data!$F$2:$F$999,0),1))</f>
        <v/>
      </c>
      <c r="F999" t="str">
        <f t="shared" si="16"/>
        <v/>
      </c>
    </row>
    <row r="1000" spans="1:6" ht="15" customHeight="1" x14ac:dyDescent="0.35">
      <c r="A1000" s="45" t="s">
        <v>1126</v>
      </c>
      <c r="C1000" s="5"/>
      <c r="D1000" s="5"/>
      <c r="E1000" s="6" t="str">
        <f>IF(ISBLANK(D1000),"",INDEX(ΑΜΚ,MATCH(D1000,Data!$F$2:$F$999,0),1))</f>
        <v/>
      </c>
      <c r="F1000" t="str">
        <f t="shared" si="16"/>
        <v/>
      </c>
    </row>
  </sheetData>
  <phoneticPr fontId="25" type="noConversion"/>
  <dataValidations count="2">
    <dataValidation type="list" allowBlank="1" showErrorMessage="1" sqref="C2:C1000" xr:uid="{ADD1EA49-2D4C-445E-9562-29E3A53698D1}">
      <formula1>ΜΑΘΗΜ_ΑΝΕΛΚ_Α1</formula1>
    </dataValidation>
    <dataValidation type="list" allowBlank="1" showErrorMessage="1" sqref="D2:D1000" xr:uid="{3BEBE540-05A2-4C22-B5AB-36FAC5C933B9}">
      <formula1>ΚΑΤΑΡΤ_ΑΝΕΛΚ_Α1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003"/>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1127</v>
      </c>
      <c r="B2" s="18"/>
      <c r="C2" s="5"/>
      <c r="D2" s="5"/>
      <c r="E2" s="6" t="str">
        <f>IF(ISBLANK(D2),"",INDEX(ΑΜΚ,MATCH(D2,Data!$F$2:$F$999,0),1))</f>
        <v/>
      </c>
      <c r="F2" t="str">
        <f t="shared" ref="F2" si="0">IF(ISBLANK(C2),"",INDEX(ΚΩΔ_ΜΑΘΗΜ_ΑΝΕΛΚ_Γ1,MATCH(C2,ΜΑΘΗΜ_ΑΝΕΛΚ_Γ1,0)))</f>
        <v/>
      </c>
    </row>
    <row r="3" spans="1:29" ht="14.25" customHeight="1" x14ac:dyDescent="0.35">
      <c r="A3" s="45" t="s">
        <v>1127</v>
      </c>
      <c r="B3" s="18"/>
      <c r="C3" s="5"/>
      <c r="D3" s="5"/>
      <c r="E3" s="6" t="str">
        <f>IF(ISBLANK(D3),"",INDEX(ΑΜΚ,MATCH(D3,Data!$F$2:$F$999,0),1))</f>
        <v/>
      </c>
      <c r="F3" t="str">
        <f t="shared" ref="F3:F66" si="1">IF(ISBLANK(C3),"",INDEX(ΚΩΔ_ΜΑΘΗΜ_ΑΝΕΛΚ_Γ1,MATCH(C3,ΜΑΘΗΜ_ΑΝΕΛΚ_Γ1,0)))</f>
        <v/>
      </c>
    </row>
    <row r="4" spans="1:29" ht="14.25" customHeight="1" x14ac:dyDescent="0.35">
      <c r="A4" s="45" t="s">
        <v>1127</v>
      </c>
      <c r="B4" s="18"/>
      <c r="C4" s="5"/>
      <c r="D4" s="5"/>
      <c r="E4" s="6" t="str">
        <f>IF(ISBLANK(D4),"",INDEX(ΑΜΚ,MATCH(D4,Data!$F$2:$F$999,0),1))</f>
        <v/>
      </c>
      <c r="F4" t="str">
        <f t="shared" si="1"/>
        <v/>
      </c>
    </row>
    <row r="5" spans="1:29" ht="14.25" customHeight="1" x14ac:dyDescent="0.35">
      <c r="A5" s="45" t="s">
        <v>1127</v>
      </c>
      <c r="B5" s="18"/>
      <c r="C5" s="5"/>
      <c r="D5" s="5"/>
      <c r="E5" s="6" t="str">
        <f>IF(ISBLANK(D5),"",INDEX(ΑΜΚ,MATCH(D5,Data!$F$2:$F$999,0),1))</f>
        <v/>
      </c>
      <c r="F5" t="str">
        <f t="shared" si="1"/>
        <v/>
      </c>
    </row>
    <row r="6" spans="1:29" ht="14.25" customHeight="1" x14ac:dyDescent="0.35">
      <c r="A6" s="45" t="s">
        <v>1127</v>
      </c>
      <c r="B6" s="18"/>
      <c r="C6" s="5"/>
      <c r="D6" s="5"/>
      <c r="E6" s="6" t="str">
        <f>IF(ISBLANK(D6),"",INDEX(ΑΜΚ,MATCH(D6,Data!$F$2:$F$999,0),1))</f>
        <v/>
      </c>
      <c r="F6" t="str">
        <f t="shared" si="1"/>
        <v/>
      </c>
    </row>
    <row r="7" spans="1:29" ht="14.25" customHeight="1" x14ac:dyDescent="0.35">
      <c r="A7" s="45" t="s">
        <v>1127</v>
      </c>
      <c r="B7" s="18"/>
      <c r="C7" s="5"/>
      <c r="D7" s="5"/>
      <c r="E7" s="6" t="str">
        <f>IF(ISBLANK(D7),"",INDEX(ΑΜΚ,MATCH(D7,Data!$F$2:$F$999,0),1))</f>
        <v/>
      </c>
      <c r="F7" t="str">
        <f t="shared" si="1"/>
        <v/>
      </c>
    </row>
    <row r="8" spans="1:29" ht="14.25" customHeight="1" x14ac:dyDescent="0.35">
      <c r="A8" s="45" t="s">
        <v>1127</v>
      </c>
      <c r="B8" s="18"/>
      <c r="C8" s="5"/>
      <c r="D8" s="5"/>
      <c r="E8" s="6" t="str">
        <f>IF(ISBLANK(D8),"",INDEX(ΑΜΚ,MATCH(D8,Data!$F$2:$F$999,0),1))</f>
        <v/>
      </c>
      <c r="F8" t="str">
        <f t="shared" si="1"/>
        <v/>
      </c>
    </row>
    <row r="9" spans="1:29" ht="14.25" customHeight="1" x14ac:dyDescent="0.35">
      <c r="A9" s="45" t="s">
        <v>1127</v>
      </c>
      <c r="B9" s="18"/>
      <c r="C9" s="5"/>
      <c r="D9" s="5"/>
      <c r="E9" s="6" t="str">
        <f>IF(ISBLANK(D9),"",INDEX(ΑΜΚ,MATCH(D9,Data!$F$2:$F$999,0),1))</f>
        <v/>
      </c>
      <c r="F9" t="str">
        <f t="shared" si="1"/>
        <v/>
      </c>
    </row>
    <row r="10" spans="1:29" ht="14.25" customHeight="1" x14ac:dyDescent="0.35">
      <c r="A10" s="45" t="s">
        <v>1127</v>
      </c>
      <c r="B10" s="18"/>
      <c r="C10" s="5"/>
      <c r="D10" s="5"/>
      <c r="E10" s="6" t="str">
        <f>IF(ISBLANK(D10),"",INDEX(ΑΜΚ,MATCH(D10,Data!$F$2:$F$999,0),1))</f>
        <v/>
      </c>
      <c r="F10" t="str">
        <f t="shared" si="1"/>
        <v/>
      </c>
    </row>
    <row r="11" spans="1:29" ht="14.25" customHeight="1" x14ac:dyDescent="0.35">
      <c r="A11" s="45" t="s">
        <v>1127</v>
      </c>
      <c r="B11" s="18"/>
      <c r="C11" s="5"/>
      <c r="D11" s="5"/>
      <c r="E11" s="6" t="str">
        <f>IF(ISBLANK(D11),"",INDEX(ΑΜΚ,MATCH(D11,Data!$F$2:$F$999,0),1))</f>
        <v/>
      </c>
      <c r="F11" t="str">
        <f t="shared" si="1"/>
        <v/>
      </c>
    </row>
    <row r="12" spans="1:29" ht="14.25" customHeight="1" x14ac:dyDescent="0.35">
      <c r="A12" s="45" t="s">
        <v>1127</v>
      </c>
      <c r="B12" s="18"/>
      <c r="C12" s="5"/>
      <c r="D12" s="5"/>
      <c r="E12" s="6" t="str">
        <f>IF(ISBLANK(D12),"",INDEX(ΑΜΚ,MATCH(D12,Data!$F$2:$F$999,0),1))</f>
        <v/>
      </c>
      <c r="F12" t="str">
        <f t="shared" si="1"/>
        <v/>
      </c>
    </row>
    <row r="13" spans="1:29" ht="14.25" customHeight="1" x14ac:dyDescent="0.35">
      <c r="A13" s="45" t="s">
        <v>1127</v>
      </c>
      <c r="B13" s="18"/>
      <c r="C13" s="5"/>
      <c r="D13" s="5"/>
      <c r="E13" s="6" t="str">
        <f>IF(ISBLANK(D13),"",INDEX(ΑΜΚ,MATCH(D13,Data!$F$2:$F$999,0),1))</f>
        <v/>
      </c>
      <c r="F13" t="str">
        <f t="shared" si="1"/>
        <v/>
      </c>
    </row>
    <row r="14" spans="1:29" ht="14.25" customHeight="1" x14ac:dyDescent="0.35">
      <c r="A14" s="45" t="s">
        <v>1127</v>
      </c>
      <c r="B14" s="18"/>
      <c r="C14" s="5"/>
      <c r="D14" s="5"/>
      <c r="E14" s="6" t="str">
        <f>IF(ISBLANK(D14),"",INDEX(ΑΜΚ,MATCH(D14,Data!$F$2:$F$999,0),1))</f>
        <v/>
      </c>
      <c r="F14" t="str">
        <f t="shared" si="1"/>
        <v/>
      </c>
    </row>
    <row r="15" spans="1:29" ht="14.25" customHeight="1" x14ac:dyDescent="0.35">
      <c r="A15" s="45" t="s">
        <v>1127</v>
      </c>
      <c r="B15" s="18"/>
      <c r="C15" s="5"/>
      <c r="D15" s="5"/>
      <c r="E15" s="6" t="str">
        <f>IF(ISBLANK(D15),"",INDEX(ΑΜΚ,MATCH(D15,Data!$F$2:$F$999,0),1))</f>
        <v/>
      </c>
      <c r="F15" t="str">
        <f t="shared" si="1"/>
        <v/>
      </c>
    </row>
    <row r="16" spans="1:29" ht="14.25" customHeight="1" x14ac:dyDescent="0.35">
      <c r="A16" s="45" t="s">
        <v>1127</v>
      </c>
      <c r="B16" s="18"/>
      <c r="C16" s="5"/>
      <c r="D16" s="5"/>
      <c r="E16" s="6" t="str">
        <f>IF(ISBLANK(D16),"",INDEX(ΑΜΚ,MATCH(D16,Data!$F$2:$F$999,0),1))</f>
        <v/>
      </c>
      <c r="F16" t="str">
        <f t="shared" si="1"/>
        <v/>
      </c>
    </row>
    <row r="17" spans="1:6" ht="14.25" customHeight="1" x14ac:dyDescent="0.35">
      <c r="A17" s="45" t="s">
        <v>1127</v>
      </c>
      <c r="B17" s="18"/>
      <c r="C17" s="5"/>
      <c r="D17" s="5"/>
      <c r="E17" s="6" t="str">
        <f>IF(ISBLANK(D17),"",INDEX(ΑΜΚ,MATCH(D17,Data!$F$2:$F$999,0),1))</f>
        <v/>
      </c>
      <c r="F17" t="str">
        <f t="shared" si="1"/>
        <v/>
      </c>
    </row>
    <row r="18" spans="1:6" ht="14.25" customHeight="1" x14ac:dyDescent="0.35">
      <c r="A18" s="45" t="s">
        <v>1127</v>
      </c>
      <c r="B18" s="18"/>
      <c r="C18" s="5"/>
      <c r="D18" s="5"/>
      <c r="E18" s="6" t="str">
        <f>IF(ISBLANK(D18),"",INDEX(ΑΜΚ,MATCH(D18,Data!$F$2:$F$999,0),1))</f>
        <v/>
      </c>
      <c r="F18" t="str">
        <f t="shared" si="1"/>
        <v/>
      </c>
    </row>
    <row r="19" spans="1:6" ht="14.25" customHeight="1" x14ac:dyDescent="0.35">
      <c r="A19" s="45" t="s">
        <v>1127</v>
      </c>
      <c r="B19" s="18"/>
      <c r="C19" s="5"/>
      <c r="D19" s="5"/>
      <c r="E19" s="6" t="str">
        <f>IF(ISBLANK(D19),"",INDEX(ΑΜΚ,MATCH(D19,Data!$F$2:$F$999,0),1))</f>
        <v/>
      </c>
      <c r="F19" t="str">
        <f t="shared" si="1"/>
        <v/>
      </c>
    </row>
    <row r="20" spans="1:6" ht="14.25" customHeight="1" x14ac:dyDescent="0.35">
      <c r="A20" s="45" t="s">
        <v>1127</v>
      </c>
      <c r="B20" s="18"/>
      <c r="C20" s="5"/>
      <c r="D20" s="5"/>
      <c r="E20" s="6" t="str">
        <f>IF(ISBLANK(D20),"",INDEX(ΑΜΚ,MATCH(D20,Data!$F$2:$F$999,0),1))</f>
        <v/>
      </c>
      <c r="F20" t="str">
        <f t="shared" si="1"/>
        <v/>
      </c>
    </row>
    <row r="21" spans="1:6" ht="14.25" customHeight="1" x14ac:dyDescent="0.35">
      <c r="A21" s="45" t="s">
        <v>1127</v>
      </c>
      <c r="B21" s="18"/>
      <c r="C21" s="5"/>
      <c r="D21" s="5"/>
      <c r="E21" s="6" t="str">
        <f>IF(ISBLANK(D21),"",INDEX(ΑΜΚ,MATCH(D21,Data!$F$2:$F$999,0),1))</f>
        <v/>
      </c>
      <c r="F21" t="str">
        <f t="shared" si="1"/>
        <v/>
      </c>
    </row>
    <row r="22" spans="1:6" ht="14.25" customHeight="1" x14ac:dyDescent="0.35">
      <c r="A22" s="45" t="s">
        <v>1127</v>
      </c>
      <c r="B22" s="18"/>
      <c r="C22" s="5"/>
      <c r="D22" s="5"/>
      <c r="E22" s="6" t="str">
        <f>IF(ISBLANK(D22),"",INDEX(ΑΜΚ,MATCH(D22,Data!$F$2:$F$999,0),1))</f>
        <v/>
      </c>
      <c r="F22" t="str">
        <f t="shared" si="1"/>
        <v/>
      </c>
    </row>
    <row r="23" spans="1:6" ht="14.25" customHeight="1" x14ac:dyDescent="0.35">
      <c r="A23" s="45" t="s">
        <v>1127</v>
      </c>
      <c r="B23" s="18"/>
      <c r="C23" s="5"/>
      <c r="D23" s="5"/>
      <c r="E23" s="6" t="str">
        <f>IF(ISBLANK(D23),"",INDEX(ΑΜΚ,MATCH(D23,Data!$F$2:$F$999,0),1))</f>
        <v/>
      </c>
      <c r="F23" t="str">
        <f t="shared" si="1"/>
        <v/>
      </c>
    </row>
    <row r="24" spans="1:6" ht="14.25" customHeight="1" x14ac:dyDescent="0.35">
      <c r="A24" s="45" t="s">
        <v>1127</v>
      </c>
      <c r="B24" s="18"/>
      <c r="C24" s="5"/>
      <c r="D24" s="5"/>
      <c r="E24" s="6" t="str">
        <f>IF(ISBLANK(D24),"",INDEX(ΑΜΚ,MATCH(D24,Data!$F$2:$F$999,0),1))</f>
        <v/>
      </c>
      <c r="F24" t="str">
        <f t="shared" si="1"/>
        <v/>
      </c>
    </row>
    <row r="25" spans="1:6" ht="14.25" customHeight="1" x14ac:dyDescent="0.35">
      <c r="A25" s="45" t="s">
        <v>1127</v>
      </c>
      <c r="B25" s="18"/>
      <c r="C25" s="5"/>
      <c r="D25" s="5"/>
      <c r="E25" s="6" t="str">
        <f>IF(ISBLANK(D25),"",INDEX(ΑΜΚ,MATCH(D25,Data!$F$2:$F$999,0),1))</f>
        <v/>
      </c>
      <c r="F25" t="str">
        <f t="shared" si="1"/>
        <v/>
      </c>
    </row>
    <row r="26" spans="1:6" ht="14.25" customHeight="1" x14ac:dyDescent="0.35">
      <c r="A26" s="45" t="s">
        <v>1127</v>
      </c>
      <c r="B26" s="18"/>
      <c r="C26" s="5"/>
      <c r="D26" s="5"/>
      <c r="E26" s="6" t="str">
        <f>IF(ISBLANK(D26),"",INDEX(ΑΜΚ,MATCH(D26,Data!$F$2:$F$999,0),1))</f>
        <v/>
      </c>
      <c r="F26" t="str">
        <f t="shared" si="1"/>
        <v/>
      </c>
    </row>
    <row r="27" spans="1:6" ht="14.25" customHeight="1" x14ac:dyDescent="0.35">
      <c r="A27" s="45" t="s">
        <v>1127</v>
      </c>
      <c r="B27" s="18"/>
      <c r="C27" s="5"/>
      <c r="D27" s="5"/>
      <c r="E27" s="6" t="str">
        <f>IF(ISBLANK(D27),"",INDEX(ΑΜΚ,MATCH(D27,Data!$F$2:$F$999,0),1))</f>
        <v/>
      </c>
      <c r="F27" t="str">
        <f t="shared" si="1"/>
        <v/>
      </c>
    </row>
    <row r="28" spans="1:6" ht="14.25" customHeight="1" x14ac:dyDescent="0.35">
      <c r="A28" s="45" t="s">
        <v>1127</v>
      </c>
      <c r="B28" s="18"/>
      <c r="C28" s="5"/>
      <c r="D28" s="5"/>
      <c r="E28" s="6" t="str">
        <f>IF(ISBLANK(D28),"",INDEX(ΑΜΚ,MATCH(D28,Data!$F$2:$F$999,0),1))</f>
        <v/>
      </c>
      <c r="F28" t="str">
        <f t="shared" si="1"/>
        <v/>
      </c>
    </row>
    <row r="29" spans="1:6" ht="14.25" customHeight="1" x14ac:dyDescent="0.35">
      <c r="A29" s="45" t="s">
        <v>1127</v>
      </c>
      <c r="B29" s="18"/>
      <c r="C29" s="5"/>
      <c r="D29" s="5"/>
      <c r="E29" s="6" t="str">
        <f>IF(ISBLANK(D29),"",INDEX(ΑΜΚ,MATCH(D29,Data!$F$2:$F$999,0),1))</f>
        <v/>
      </c>
      <c r="F29" t="str">
        <f t="shared" si="1"/>
        <v/>
      </c>
    </row>
    <row r="30" spans="1:6" ht="14.25" customHeight="1" x14ac:dyDescent="0.35">
      <c r="A30" s="45" t="s">
        <v>1127</v>
      </c>
      <c r="B30" s="18"/>
      <c r="C30" s="5"/>
      <c r="D30" s="5"/>
      <c r="E30" s="6" t="str">
        <f>IF(ISBLANK(D30),"",INDEX(ΑΜΚ,MATCH(D30,Data!$F$2:$F$999,0),1))</f>
        <v/>
      </c>
      <c r="F30" t="str">
        <f t="shared" si="1"/>
        <v/>
      </c>
    </row>
    <row r="31" spans="1:6" ht="14.25" customHeight="1" x14ac:dyDescent="0.35">
      <c r="A31" s="45" t="s">
        <v>1127</v>
      </c>
      <c r="B31" s="18"/>
      <c r="C31" s="5"/>
      <c r="D31" s="5"/>
      <c r="E31" s="6" t="str">
        <f>IF(ISBLANK(D31),"",INDEX(ΑΜΚ,MATCH(D31,Data!$F$2:$F$999,0),1))</f>
        <v/>
      </c>
      <c r="F31" t="str">
        <f t="shared" si="1"/>
        <v/>
      </c>
    </row>
    <row r="32" spans="1:6" ht="14.25" customHeight="1" x14ac:dyDescent="0.35">
      <c r="A32" s="45" t="s">
        <v>1127</v>
      </c>
      <c r="B32" s="18"/>
      <c r="C32" s="5"/>
      <c r="D32" s="5"/>
      <c r="E32" s="6" t="str">
        <f>IF(ISBLANK(D32),"",INDEX(ΑΜΚ,MATCH(D32,Data!$F$2:$F$999,0),1))</f>
        <v/>
      </c>
      <c r="F32" t="str">
        <f t="shared" si="1"/>
        <v/>
      </c>
    </row>
    <row r="33" spans="1:6" ht="14.25" customHeight="1" x14ac:dyDescent="0.35">
      <c r="A33" s="45" t="s">
        <v>1127</v>
      </c>
      <c r="B33" s="18"/>
      <c r="C33" s="5"/>
      <c r="D33" s="5"/>
      <c r="E33" s="6" t="str">
        <f>IF(ISBLANK(D33),"",INDEX(ΑΜΚ,MATCH(D33,Data!$F$2:$F$999,0),1))</f>
        <v/>
      </c>
      <c r="F33" t="str">
        <f t="shared" si="1"/>
        <v/>
      </c>
    </row>
    <row r="34" spans="1:6" ht="14.25" customHeight="1" x14ac:dyDescent="0.35">
      <c r="A34" s="45" t="s">
        <v>1127</v>
      </c>
      <c r="B34" s="18"/>
      <c r="C34" s="5"/>
      <c r="D34" s="5"/>
      <c r="E34" s="6" t="str">
        <f>IF(ISBLANK(D34),"",INDEX(ΑΜΚ,MATCH(D34,Data!$F$2:$F$999,0),1))</f>
        <v/>
      </c>
      <c r="F34" t="str">
        <f t="shared" si="1"/>
        <v/>
      </c>
    </row>
    <row r="35" spans="1:6" ht="14.25" customHeight="1" x14ac:dyDescent="0.35">
      <c r="A35" s="45" t="s">
        <v>1127</v>
      </c>
      <c r="B35" s="18"/>
      <c r="C35" s="5"/>
      <c r="D35" s="5"/>
      <c r="E35" s="6" t="str">
        <f>IF(ISBLANK(D35),"",INDEX(ΑΜΚ,MATCH(D35,Data!$F$2:$F$999,0),1))</f>
        <v/>
      </c>
      <c r="F35" t="str">
        <f t="shared" si="1"/>
        <v/>
      </c>
    </row>
    <row r="36" spans="1:6" ht="14.25" customHeight="1" x14ac:dyDescent="0.35">
      <c r="A36" s="45" t="s">
        <v>1127</v>
      </c>
      <c r="B36" s="18"/>
      <c r="C36" s="5"/>
      <c r="D36" s="5"/>
      <c r="E36" s="6" t="str">
        <f>IF(ISBLANK(D36),"",INDEX(ΑΜΚ,MATCH(D36,Data!$F$2:$F$999,0),1))</f>
        <v/>
      </c>
      <c r="F36" t="str">
        <f t="shared" si="1"/>
        <v/>
      </c>
    </row>
    <row r="37" spans="1:6" ht="14.25" customHeight="1" x14ac:dyDescent="0.35">
      <c r="A37" s="45" t="s">
        <v>1127</v>
      </c>
      <c r="B37" s="18"/>
      <c r="C37" s="5"/>
      <c r="D37" s="5"/>
      <c r="E37" s="6" t="str">
        <f>IF(ISBLANK(D37),"",INDEX(ΑΜΚ,MATCH(D37,Data!$F$2:$F$999,0),1))</f>
        <v/>
      </c>
      <c r="F37" t="str">
        <f t="shared" si="1"/>
        <v/>
      </c>
    </row>
    <row r="38" spans="1:6" ht="14.25" customHeight="1" x14ac:dyDescent="0.35">
      <c r="A38" s="45" t="s">
        <v>1127</v>
      </c>
      <c r="B38" s="18"/>
      <c r="C38" s="5"/>
      <c r="D38" s="5"/>
      <c r="E38" s="6" t="str">
        <f>IF(ISBLANK(D38),"",INDEX(ΑΜΚ,MATCH(D38,Data!$F$2:$F$999,0),1))</f>
        <v/>
      </c>
      <c r="F38" t="str">
        <f t="shared" si="1"/>
        <v/>
      </c>
    </row>
    <row r="39" spans="1:6" ht="14.25" customHeight="1" x14ac:dyDescent="0.35">
      <c r="A39" s="45" t="s">
        <v>1127</v>
      </c>
      <c r="B39" s="18"/>
      <c r="C39" s="5"/>
      <c r="D39" s="5"/>
      <c r="E39" s="6" t="str">
        <f>IF(ISBLANK(D39),"",INDEX(ΑΜΚ,MATCH(D39,Data!$F$2:$F$999,0),1))</f>
        <v/>
      </c>
      <c r="F39" t="str">
        <f t="shared" si="1"/>
        <v/>
      </c>
    </row>
    <row r="40" spans="1:6" ht="14.25" customHeight="1" x14ac:dyDescent="0.35">
      <c r="A40" s="45" t="s">
        <v>1127</v>
      </c>
      <c r="B40" s="18"/>
      <c r="C40" s="5"/>
      <c r="D40" s="5"/>
      <c r="E40" s="6" t="str">
        <f>IF(ISBLANK(D40),"",INDEX(ΑΜΚ,MATCH(D40,Data!$F$2:$F$999,0),1))</f>
        <v/>
      </c>
      <c r="F40" t="str">
        <f t="shared" si="1"/>
        <v/>
      </c>
    </row>
    <row r="41" spans="1:6" ht="14.25" customHeight="1" x14ac:dyDescent="0.35">
      <c r="A41" s="45" t="s">
        <v>1127</v>
      </c>
      <c r="B41" s="18"/>
      <c r="C41" s="5"/>
      <c r="D41" s="5"/>
      <c r="E41" s="6" t="str">
        <f>IF(ISBLANK(D41),"",INDEX(ΑΜΚ,MATCH(D41,Data!$F$2:$F$999,0),1))</f>
        <v/>
      </c>
      <c r="F41" t="str">
        <f t="shared" si="1"/>
        <v/>
      </c>
    </row>
    <row r="42" spans="1:6" ht="14.25" customHeight="1" x14ac:dyDescent="0.35">
      <c r="A42" s="45" t="s">
        <v>1127</v>
      </c>
      <c r="B42" s="18"/>
      <c r="C42" s="5"/>
      <c r="D42" s="5"/>
      <c r="E42" s="6" t="str">
        <f>IF(ISBLANK(D42),"",INDEX(ΑΜΚ,MATCH(D42,Data!$F$2:$F$999,0),1))</f>
        <v/>
      </c>
      <c r="F42" t="str">
        <f t="shared" si="1"/>
        <v/>
      </c>
    </row>
    <row r="43" spans="1:6" ht="14.25" customHeight="1" x14ac:dyDescent="0.35">
      <c r="A43" s="45" t="s">
        <v>1127</v>
      </c>
      <c r="B43" s="18"/>
      <c r="C43" s="5"/>
      <c r="D43" s="5"/>
      <c r="E43" s="6" t="str">
        <f>IF(ISBLANK(D43),"",INDEX(ΑΜΚ,MATCH(D43,Data!$F$2:$F$999,0),1))</f>
        <v/>
      </c>
      <c r="F43" t="str">
        <f t="shared" si="1"/>
        <v/>
      </c>
    </row>
    <row r="44" spans="1:6" ht="14.25" customHeight="1" x14ac:dyDescent="0.35">
      <c r="A44" s="45" t="s">
        <v>1127</v>
      </c>
      <c r="B44" s="18"/>
      <c r="C44" s="5"/>
      <c r="D44" s="5"/>
      <c r="E44" s="6" t="str">
        <f>IF(ISBLANK(D44),"",INDEX(ΑΜΚ,MATCH(D44,Data!$F$2:$F$999,0),1))</f>
        <v/>
      </c>
      <c r="F44" t="str">
        <f t="shared" si="1"/>
        <v/>
      </c>
    </row>
    <row r="45" spans="1:6" ht="14.25" customHeight="1" x14ac:dyDescent="0.35">
      <c r="A45" s="45" t="s">
        <v>1127</v>
      </c>
      <c r="B45" s="18"/>
      <c r="C45" s="5"/>
      <c r="D45" s="5"/>
      <c r="E45" s="6" t="str">
        <f>IF(ISBLANK(D45),"",INDEX(ΑΜΚ,MATCH(D45,Data!$F$2:$F$999,0),1))</f>
        <v/>
      </c>
      <c r="F45" t="str">
        <f t="shared" si="1"/>
        <v/>
      </c>
    </row>
    <row r="46" spans="1:6" ht="14.25" customHeight="1" x14ac:dyDescent="0.35">
      <c r="A46" s="45" t="s">
        <v>1127</v>
      </c>
      <c r="B46" s="18"/>
      <c r="C46" s="5"/>
      <c r="D46" s="5"/>
      <c r="E46" s="6" t="str">
        <f>IF(ISBLANK(D46),"",INDEX(ΑΜΚ,MATCH(D46,Data!$F$2:$F$999,0),1))</f>
        <v/>
      </c>
      <c r="F46" t="str">
        <f t="shared" si="1"/>
        <v/>
      </c>
    </row>
    <row r="47" spans="1:6" ht="14.25" customHeight="1" x14ac:dyDescent="0.35">
      <c r="A47" s="45" t="s">
        <v>1127</v>
      </c>
      <c r="B47" s="18"/>
      <c r="C47" s="5"/>
      <c r="D47" s="5"/>
      <c r="E47" s="6" t="str">
        <f>IF(ISBLANK(D47),"",INDEX(ΑΜΚ,MATCH(D47,Data!$F$2:$F$999,0),1))</f>
        <v/>
      </c>
      <c r="F47" t="str">
        <f t="shared" si="1"/>
        <v/>
      </c>
    </row>
    <row r="48" spans="1:6" ht="14.25" customHeight="1" x14ac:dyDescent="0.35">
      <c r="A48" s="45" t="s">
        <v>1127</v>
      </c>
      <c r="B48" s="18"/>
      <c r="C48" s="5"/>
      <c r="D48" s="5"/>
      <c r="E48" s="6" t="str">
        <f>IF(ISBLANK(D48),"",INDEX(ΑΜΚ,MATCH(D48,Data!$F$2:$F$999,0),1))</f>
        <v/>
      </c>
      <c r="F48" t="str">
        <f t="shared" si="1"/>
        <v/>
      </c>
    </row>
    <row r="49" spans="1:6" ht="14.25" customHeight="1" x14ac:dyDescent="0.35">
      <c r="A49" s="45" t="s">
        <v>1127</v>
      </c>
      <c r="B49" s="18"/>
      <c r="C49" s="5"/>
      <c r="D49" s="5"/>
      <c r="E49" s="6" t="str">
        <f>IF(ISBLANK(D49),"",INDEX(ΑΜΚ,MATCH(D49,Data!$F$2:$F$999,0),1))</f>
        <v/>
      </c>
      <c r="F49" t="str">
        <f t="shared" si="1"/>
        <v/>
      </c>
    </row>
    <row r="50" spans="1:6" ht="14.25" customHeight="1" x14ac:dyDescent="0.35">
      <c r="A50" s="45" t="s">
        <v>1127</v>
      </c>
      <c r="B50" s="18"/>
      <c r="C50" s="5"/>
      <c r="D50" s="5"/>
      <c r="E50" s="6" t="str">
        <f>IF(ISBLANK(D50),"",INDEX(ΑΜΚ,MATCH(D50,Data!$F$2:$F$999,0),1))</f>
        <v/>
      </c>
      <c r="F50" t="str">
        <f t="shared" si="1"/>
        <v/>
      </c>
    </row>
    <row r="51" spans="1:6" ht="14.25" customHeight="1" x14ac:dyDescent="0.35">
      <c r="A51" s="45" t="s">
        <v>1127</v>
      </c>
      <c r="B51" s="18"/>
      <c r="C51" s="5"/>
      <c r="D51" s="5"/>
      <c r="E51" s="6" t="str">
        <f>IF(ISBLANK(D51),"",INDEX(ΑΜΚ,MATCH(D51,Data!$F$2:$F$999,0),1))</f>
        <v/>
      </c>
      <c r="F51" t="str">
        <f t="shared" si="1"/>
        <v/>
      </c>
    </row>
    <row r="52" spans="1:6" ht="14.25" customHeight="1" x14ac:dyDescent="0.35">
      <c r="A52" s="45" t="s">
        <v>1127</v>
      </c>
      <c r="B52" s="18"/>
      <c r="C52" s="5"/>
      <c r="D52" s="5"/>
      <c r="E52" s="6" t="str">
        <f>IF(ISBLANK(D52),"",INDEX(ΑΜΚ,MATCH(D52,Data!$F$2:$F$999,0),1))</f>
        <v/>
      </c>
      <c r="F52" t="str">
        <f t="shared" si="1"/>
        <v/>
      </c>
    </row>
    <row r="53" spans="1:6" ht="14.25" customHeight="1" x14ac:dyDescent="0.35">
      <c r="A53" s="45" t="s">
        <v>1127</v>
      </c>
      <c r="B53" s="18"/>
      <c r="C53" s="5"/>
      <c r="D53" s="5"/>
      <c r="E53" s="6" t="str">
        <f>IF(ISBLANK(D53),"",INDEX(ΑΜΚ,MATCH(D53,Data!$F$2:$F$999,0),1))</f>
        <v/>
      </c>
      <c r="F53" t="str">
        <f t="shared" si="1"/>
        <v/>
      </c>
    </row>
    <row r="54" spans="1:6" ht="14.25" customHeight="1" x14ac:dyDescent="0.35">
      <c r="A54" s="45" t="s">
        <v>1127</v>
      </c>
      <c r="B54" s="18"/>
      <c r="C54" s="5"/>
      <c r="D54" s="5"/>
      <c r="E54" s="6" t="str">
        <f>IF(ISBLANK(D54),"",INDEX(ΑΜΚ,MATCH(D54,Data!$F$2:$F$999,0),1))</f>
        <v/>
      </c>
      <c r="F54" t="str">
        <f t="shared" si="1"/>
        <v/>
      </c>
    </row>
    <row r="55" spans="1:6" ht="14.25" customHeight="1" x14ac:dyDescent="0.35">
      <c r="A55" s="45" t="s">
        <v>1127</v>
      </c>
      <c r="B55" s="18"/>
      <c r="C55" s="5"/>
      <c r="D55" s="5"/>
      <c r="E55" s="6" t="str">
        <f>IF(ISBLANK(D55),"",INDEX(ΑΜΚ,MATCH(D55,Data!$F$2:$F$999,0),1))</f>
        <v/>
      </c>
      <c r="F55" t="str">
        <f t="shared" si="1"/>
        <v/>
      </c>
    </row>
    <row r="56" spans="1:6" ht="14.25" customHeight="1" x14ac:dyDescent="0.35">
      <c r="A56" s="45" t="s">
        <v>1127</v>
      </c>
      <c r="B56" s="18"/>
      <c r="C56" s="5"/>
      <c r="D56" s="5"/>
      <c r="E56" s="6" t="str">
        <f>IF(ISBLANK(D56),"",INDEX(ΑΜΚ,MATCH(D56,Data!$F$2:$F$999,0),1))</f>
        <v/>
      </c>
      <c r="F56" t="str">
        <f t="shared" si="1"/>
        <v/>
      </c>
    </row>
    <row r="57" spans="1:6" ht="14.25" customHeight="1" x14ac:dyDescent="0.35">
      <c r="A57" s="45" t="s">
        <v>1127</v>
      </c>
      <c r="B57" s="18"/>
      <c r="C57" s="5"/>
      <c r="D57" s="5"/>
      <c r="E57" s="6" t="str">
        <f>IF(ISBLANK(D57),"",INDEX(ΑΜΚ,MATCH(D57,Data!$F$2:$F$999,0),1))</f>
        <v/>
      </c>
      <c r="F57" t="str">
        <f t="shared" si="1"/>
        <v/>
      </c>
    </row>
    <row r="58" spans="1:6" ht="14.25" customHeight="1" x14ac:dyDescent="0.35">
      <c r="A58" s="45" t="s">
        <v>1127</v>
      </c>
      <c r="B58" s="18"/>
      <c r="C58" s="5"/>
      <c r="D58" s="5"/>
      <c r="E58" s="6" t="str">
        <f>IF(ISBLANK(D58),"",INDEX(ΑΜΚ,MATCH(D58,Data!$F$2:$F$999,0),1))</f>
        <v/>
      </c>
      <c r="F58" t="str">
        <f t="shared" si="1"/>
        <v/>
      </c>
    </row>
    <row r="59" spans="1:6" ht="14.25" customHeight="1" x14ac:dyDescent="0.35">
      <c r="A59" s="45" t="s">
        <v>1127</v>
      </c>
      <c r="B59" s="18"/>
      <c r="C59" s="5"/>
      <c r="D59" s="5"/>
      <c r="E59" s="6" t="str">
        <f>IF(ISBLANK(D59),"",INDEX(ΑΜΚ,MATCH(D59,Data!$F$2:$F$999,0),1))</f>
        <v/>
      </c>
      <c r="F59" t="str">
        <f t="shared" si="1"/>
        <v/>
      </c>
    </row>
    <row r="60" spans="1:6" ht="14.25" customHeight="1" x14ac:dyDescent="0.35">
      <c r="A60" s="45" t="s">
        <v>1127</v>
      </c>
      <c r="B60" s="18"/>
      <c r="C60" s="5"/>
      <c r="D60" s="5"/>
      <c r="E60" s="6" t="str">
        <f>IF(ISBLANK(D60),"",INDEX(ΑΜΚ,MATCH(D60,Data!$F$2:$F$999,0),1))</f>
        <v/>
      </c>
      <c r="F60" t="str">
        <f t="shared" si="1"/>
        <v/>
      </c>
    </row>
    <row r="61" spans="1:6" ht="14.25" customHeight="1" x14ac:dyDescent="0.35">
      <c r="A61" s="45" t="s">
        <v>1127</v>
      </c>
      <c r="B61" s="18"/>
      <c r="C61" s="5"/>
      <c r="D61" s="5"/>
      <c r="E61" s="6" t="str">
        <f>IF(ISBLANK(D61),"",INDEX(ΑΜΚ,MATCH(D61,Data!$F$2:$F$999,0),1))</f>
        <v/>
      </c>
      <c r="F61" t="str">
        <f t="shared" si="1"/>
        <v/>
      </c>
    </row>
    <row r="62" spans="1:6" ht="14.25" customHeight="1" x14ac:dyDescent="0.35">
      <c r="A62" s="45" t="s">
        <v>1127</v>
      </c>
      <c r="B62" s="18"/>
      <c r="C62" s="5"/>
      <c r="D62" s="5"/>
      <c r="E62" s="6" t="str">
        <f>IF(ISBLANK(D62),"",INDEX(ΑΜΚ,MATCH(D62,Data!$F$2:$F$999,0),1))</f>
        <v/>
      </c>
      <c r="F62" t="str">
        <f t="shared" si="1"/>
        <v/>
      </c>
    </row>
    <row r="63" spans="1:6" ht="14.25" customHeight="1" x14ac:dyDescent="0.35">
      <c r="A63" s="45" t="s">
        <v>1127</v>
      </c>
      <c r="B63" s="18"/>
      <c r="C63" s="5"/>
      <c r="D63" s="5"/>
      <c r="E63" s="6" t="str">
        <f>IF(ISBLANK(D63),"",INDEX(ΑΜΚ,MATCH(D63,Data!$F$2:$F$999,0),1))</f>
        <v/>
      </c>
      <c r="F63" t="str">
        <f t="shared" si="1"/>
        <v/>
      </c>
    </row>
    <row r="64" spans="1:6" ht="14.25" customHeight="1" x14ac:dyDescent="0.35">
      <c r="A64" s="45" t="s">
        <v>1127</v>
      </c>
      <c r="B64" s="18"/>
      <c r="C64" s="5"/>
      <c r="D64" s="5"/>
      <c r="E64" s="6" t="str">
        <f>IF(ISBLANK(D64),"",INDEX(ΑΜΚ,MATCH(D64,Data!$F$2:$F$999,0),1))</f>
        <v/>
      </c>
      <c r="F64" t="str">
        <f t="shared" si="1"/>
        <v/>
      </c>
    </row>
    <row r="65" spans="1:6" ht="14.25" customHeight="1" x14ac:dyDescent="0.35">
      <c r="A65" s="45" t="s">
        <v>1127</v>
      </c>
      <c r="B65" s="18"/>
      <c r="C65" s="5"/>
      <c r="D65" s="5"/>
      <c r="E65" s="6" t="str">
        <f>IF(ISBLANK(D65),"",INDEX(ΑΜΚ,MATCH(D65,Data!$F$2:$F$999,0),1))</f>
        <v/>
      </c>
      <c r="F65" t="str">
        <f t="shared" si="1"/>
        <v/>
      </c>
    </row>
    <row r="66" spans="1:6" ht="14.25" customHeight="1" x14ac:dyDescent="0.35">
      <c r="A66" s="45" t="s">
        <v>1127</v>
      </c>
      <c r="B66" s="18"/>
      <c r="C66" s="5"/>
      <c r="D66" s="5"/>
      <c r="E66" s="6" t="str">
        <f>IF(ISBLANK(D66),"",INDEX(ΑΜΚ,MATCH(D66,Data!$F$2:$F$999,0),1))</f>
        <v/>
      </c>
      <c r="F66" t="str">
        <f t="shared" si="1"/>
        <v/>
      </c>
    </row>
    <row r="67" spans="1:6" ht="14.25" customHeight="1" x14ac:dyDescent="0.35">
      <c r="A67" s="45" t="s">
        <v>1127</v>
      </c>
      <c r="B67" s="18"/>
      <c r="C67" s="5"/>
      <c r="D67" s="5"/>
      <c r="E67" s="6" t="str">
        <f>IF(ISBLANK(D67),"",INDEX(ΑΜΚ,MATCH(D67,Data!$F$2:$F$999,0),1))</f>
        <v/>
      </c>
      <c r="F67" t="str">
        <f t="shared" ref="F67:F130" si="2">IF(ISBLANK(C67),"",INDEX(ΚΩΔ_ΜΑΘΗΜ_ΑΝΕΛΚ_Γ1,MATCH(C67,ΜΑΘΗΜ_ΑΝΕΛΚ_Γ1,0)))</f>
        <v/>
      </c>
    </row>
    <row r="68" spans="1:6" ht="14.25" customHeight="1" x14ac:dyDescent="0.35">
      <c r="A68" s="45" t="s">
        <v>1127</v>
      </c>
      <c r="B68" s="18"/>
      <c r="C68" s="5"/>
      <c r="D68" s="5"/>
      <c r="E68" s="6" t="str">
        <f>IF(ISBLANK(D68),"",INDEX(ΑΜΚ,MATCH(D68,Data!$F$2:$F$999,0),1))</f>
        <v/>
      </c>
      <c r="F68" t="str">
        <f t="shared" si="2"/>
        <v/>
      </c>
    </row>
    <row r="69" spans="1:6" ht="14.25" customHeight="1" x14ac:dyDescent="0.35">
      <c r="A69" s="45" t="s">
        <v>1127</v>
      </c>
      <c r="B69" s="18"/>
      <c r="C69" s="5"/>
      <c r="D69" s="5"/>
      <c r="E69" s="6" t="str">
        <f>IF(ISBLANK(D69),"",INDEX(ΑΜΚ,MATCH(D69,Data!$F$2:$F$999,0),1))</f>
        <v/>
      </c>
      <c r="F69" t="str">
        <f t="shared" si="2"/>
        <v/>
      </c>
    </row>
    <row r="70" spans="1:6" ht="14.25" customHeight="1" x14ac:dyDescent="0.35">
      <c r="A70" s="45" t="s">
        <v>1127</v>
      </c>
      <c r="B70" s="18"/>
      <c r="C70" s="5"/>
      <c r="D70" s="5"/>
      <c r="E70" s="6" t="str">
        <f>IF(ISBLANK(D70),"",INDEX(ΑΜΚ,MATCH(D70,Data!$F$2:$F$999,0),1))</f>
        <v/>
      </c>
      <c r="F70" t="str">
        <f t="shared" si="2"/>
        <v/>
      </c>
    </row>
    <row r="71" spans="1:6" ht="14.25" customHeight="1" x14ac:dyDescent="0.35">
      <c r="A71" s="45" t="s">
        <v>1127</v>
      </c>
      <c r="B71" s="18"/>
      <c r="C71" s="5"/>
      <c r="D71" s="5"/>
      <c r="E71" s="6" t="str">
        <f>IF(ISBLANK(D71),"",INDEX(ΑΜΚ,MATCH(D71,Data!$F$2:$F$999,0),1))</f>
        <v/>
      </c>
      <c r="F71" t="str">
        <f t="shared" si="2"/>
        <v/>
      </c>
    </row>
    <row r="72" spans="1:6" ht="14.25" customHeight="1" x14ac:dyDescent="0.35">
      <c r="A72" s="45" t="s">
        <v>1127</v>
      </c>
      <c r="B72" s="18"/>
      <c r="C72" s="5"/>
      <c r="D72" s="5"/>
      <c r="E72" s="6" t="str">
        <f>IF(ISBLANK(D72),"",INDEX(ΑΜΚ,MATCH(D72,Data!$F$2:$F$999,0),1))</f>
        <v/>
      </c>
      <c r="F72" t="str">
        <f t="shared" si="2"/>
        <v/>
      </c>
    </row>
    <row r="73" spans="1:6" ht="14.25" customHeight="1" x14ac:dyDescent="0.35">
      <c r="A73" s="45" t="s">
        <v>1127</v>
      </c>
      <c r="B73" s="18"/>
      <c r="C73" s="5"/>
      <c r="D73" s="5"/>
      <c r="E73" s="6" t="str">
        <f>IF(ISBLANK(D73),"",INDEX(ΑΜΚ,MATCH(D73,Data!$F$2:$F$999,0),1))</f>
        <v/>
      </c>
      <c r="F73" t="str">
        <f t="shared" si="2"/>
        <v/>
      </c>
    </row>
    <row r="74" spans="1:6" ht="14.25" customHeight="1" x14ac:dyDescent="0.35">
      <c r="A74" s="45" t="s">
        <v>1127</v>
      </c>
      <c r="B74" s="18"/>
      <c r="C74" s="5"/>
      <c r="D74" s="5"/>
      <c r="E74" s="6" t="str">
        <f>IF(ISBLANK(D74),"",INDEX(ΑΜΚ,MATCH(D74,Data!$F$2:$F$999,0),1))</f>
        <v/>
      </c>
      <c r="F74" t="str">
        <f t="shared" si="2"/>
        <v/>
      </c>
    </row>
    <row r="75" spans="1:6" ht="14.25" customHeight="1" x14ac:dyDescent="0.35">
      <c r="A75" s="45" t="s">
        <v>1127</v>
      </c>
      <c r="B75" s="18"/>
      <c r="C75" s="5"/>
      <c r="D75" s="5"/>
      <c r="E75" s="6" t="str">
        <f>IF(ISBLANK(D75),"",INDEX(ΑΜΚ,MATCH(D75,Data!$F$2:$F$999,0),1))</f>
        <v/>
      </c>
      <c r="F75" t="str">
        <f t="shared" si="2"/>
        <v/>
      </c>
    </row>
    <row r="76" spans="1:6" ht="14.25" customHeight="1" x14ac:dyDescent="0.35">
      <c r="A76" s="45" t="s">
        <v>1127</v>
      </c>
      <c r="B76" s="18"/>
      <c r="C76" s="5"/>
      <c r="D76" s="5"/>
      <c r="E76" s="6" t="str">
        <f>IF(ISBLANK(D76),"",INDEX(ΑΜΚ,MATCH(D76,Data!$F$2:$F$999,0),1))</f>
        <v/>
      </c>
      <c r="F76" t="str">
        <f t="shared" si="2"/>
        <v/>
      </c>
    </row>
    <row r="77" spans="1:6" ht="14.25" customHeight="1" x14ac:dyDescent="0.35">
      <c r="A77" s="45" t="s">
        <v>1127</v>
      </c>
      <c r="B77" s="18"/>
      <c r="C77" s="5"/>
      <c r="D77" s="5"/>
      <c r="E77" s="6" t="str">
        <f>IF(ISBLANK(D77),"",INDEX(ΑΜΚ,MATCH(D77,Data!$F$2:$F$999,0),1))</f>
        <v/>
      </c>
      <c r="F77" t="str">
        <f t="shared" si="2"/>
        <v/>
      </c>
    </row>
    <row r="78" spans="1:6" ht="14.25" customHeight="1" x14ac:dyDescent="0.35">
      <c r="A78" s="45" t="s">
        <v>1127</v>
      </c>
      <c r="B78" s="18"/>
      <c r="C78" s="5"/>
      <c r="D78" s="5"/>
      <c r="E78" s="6" t="str">
        <f>IF(ISBLANK(D78),"",INDEX(ΑΜΚ,MATCH(D78,Data!$F$2:$F$999,0),1))</f>
        <v/>
      </c>
      <c r="F78" t="str">
        <f t="shared" si="2"/>
        <v/>
      </c>
    </row>
    <row r="79" spans="1:6" ht="14.25" customHeight="1" x14ac:dyDescent="0.35">
      <c r="A79" s="45" t="s">
        <v>1127</v>
      </c>
      <c r="B79" s="18"/>
      <c r="C79" s="5"/>
      <c r="D79" s="5"/>
      <c r="E79" s="6" t="str">
        <f>IF(ISBLANK(D79),"",INDEX(ΑΜΚ,MATCH(D79,Data!$F$2:$F$999,0),1))</f>
        <v/>
      </c>
      <c r="F79" t="str">
        <f t="shared" si="2"/>
        <v/>
      </c>
    </row>
    <row r="80" spans="1:6" ht="14.25" customHeight="1" x14ac:dyDescent="0.35">
      <c r="A80" s="45" t="s">
        <v>1127</v>
      </c>
      <c r="B80" s="18"/>
      <c r="C80" s="5"/>
      <c r="D80" s="5"/>
      <c r="E80" s="6" t="str">
        <f>IF(ISBLANK(D80),"",INDEX(ΑΜΚ,MATCH(D80,Data!$F$2:$F$999,0),1))</f>
        <v/>
      </c>
      <c r="F80" t="str">
        <f t="shared" si="2"/>
        <v/>
      </c>
    </row>
    <row r="81" spans="1:6" ht="14.25" customHeight="1" x14ac:dyDescent="0.35">
      <c r="A81" s="45" t="s">
        <v>1127</v>
      </c>
      <c r="B81" s="18"/>
      <c r="C81" s="5"/>
      <c r="D81" s="5"/>
      <c r="E81" s="6" t="str">
        <f>IF(ISBLANK(D81),"",INDEX(ΑΜΚ,MATCH(D81,Data!$F$2:$F$999,0),1))</f>
        <v/>
      </c>
      <c r="F81" t="str">
        <f t="shared" si="2"/>
        <v/>
      </c>
    </row>
    <row r="82" spans="1:6" ht="14.25" customHeight="1" x14ac:dyDescent="0.35">
      <c r="A82" s="45" t="s">
        <v>1127</v>
      </c>
      <c r="B82" s="18"/>
      <c r="C82" s="5"/>
      <c r="D82" s="5"/>
      <c r="E82" s="6" t="str">
        <f>IF(ISBLANK(D82),"",INDEX(ΑΜΚ,MATCH(D82,Data!$F$2:$F$999,0),1))</f>
        <v/>
      </c>
      <c r="F82" t="str">
        <f t="shared" si="2"/>
        <v/>
      </c>
    </row>
    <row r="83" spans="1:6" ht="14.25" customHeight="1" x14ac:dyDescent="0.35">
      <c r="A83" s="45" t="s">
        <v>1127</v>
      </c>
      <c r="B83" s="18"/>
      <c r="C83" s="5"/>
      <c r="D83" s="5"/>
      <c r="E83" s="6" t="str">
        <f>IF(ISBLANK(D83),"",INDEX(ΑΜΚ,MATCH(D83,Data!$F$2:$F$999,0),1))</f>
        <v/>
      </c>
      <c r="F83" t="str">
        <f t="shared" si="2"/>
        <v/>
      </c>
    </row>
    <row r="84" spans="1:6" ht="14.25" customHeight="1" x14ac:dyDescent="0.35">
      <c r="A84" s="45" t="s">
        <v>1127</v>
      </c>
      <c r="B84" s="18"/>
      <c r="C84" s="5"/>
      <c r="D84" s="5"/>
      <c r="E84" s="6" t="str">
        <f>IF(ISBLANK(D84),"",INDEX(ΑΜΚ,MATCH(D84,Data!$F$2:$F$999,0),1))</f>
        <v/>
      </c>
      <c r="F84" t="str">
        <f t="shared" si="2"/>
        <v/>
      </c>
    </row>
    <row r="85" spans="1:6" ht="14.25" customHeight="1" x14ac:dyDescent="0.35">
      <c r="A85" s="45" t="s">
        <v>1127</v>
      </c>
      <c r="B85" s="18"/>
      <c r="C85" s="5"/>
      <c r="D85" s="5"/>
      <c r="E85" s="6" t="str">
        <f>IF(ISBLANK(D85),"",INDEX(ΑΜΚ,MATCH(D85,Data!$F$2:$F$999,0),1))</f>
        <v/>
      </c>
      <c r="F85" t="str">
        <f t="shared" si="2"/>
        <v/>
      </c>
    </row>
    <row r="86" spans="1:6" ht="14.25" customHeight="1" x14ac:dyDescent="0.35">
      <c r="A86" s="45" t="s">
        <v>1127</v>
      </c>
      <c r="B86" s="18"/>
      <c r="C86" s="5"/>
      <c r="D86" s="5"/>
      <c r="E86" s="6" t="str">
        <f>IF(ISBLANK(D86),"",INDEX(ΑΜΚ,MATCH(D86,Data!$F$2:$F$999,0),1))</f>
        <v/>
      </c>
      <c r="F86" t="str">
        <f t="shared" si="2"/>
        <v/>
      </c>
    </row>
    <row r="87" spans="1:6" ht="14.25" customHeight="1" x14ac:dyDescent="0.35">
      <c r="A87" s="45" t="s">
        <v>1127</v>
      </c>
      <c r="B87" s="18"/>
      <c r="C87" s="5"/>
      <c r="D87" s="5"/>
      <c r="E87" s="6" t="str">
        <f>IF(ISBLANK(D87),"",INDEX(ΑΜΚ,MATCH(D87,Data!$F$2:$F$999,0),1))</f>
        <v/>
      </c>
      <c r="F87" t="str">
        <f t="shared" si="2"/>
        <v/>
      </c>
    </row>
    <row r="88" spans="1:6" ht="14.25" customHeight="1" x14ac:dyDescent="0.35">
      <c r="A88" s="45" t="s">
        <v>1127</v>
      </c>
      <c r="B88" s="18"/>
      <c r="C88" s="5"/>
      <c r="D88" s="5"/>
      <c r="E88" s="6" t="str">
        <f>IF(ISBLANK(D88),"",INDEX(ΑΜΚ,MATCH(D88,Data!$F$2:$F$999,0),1))</f>
        <v/>
      </c>
      <c r="F88" t="str">
        <f t="shared" si="2"/>
        <v/>
      </c>
    </row>
    <row r="89" spans="1:6" ht="14.25" customHeight="1" x14ac:dyDescent="0.35">
      <c r="A89" s="45" t="s">
        <v>1127</v>
      </c>
      <c r="B89" s="18"/>
      <c r="C89" s="5"/>
      <c r="D89" s="5"/>
      <c r="E89" s="6" t="str">
        <f>IF(ISBLANK(D89),"",INDEX(ΑΜΚ,MATCH(D89,Data!$F$2:$F$999,0),1))</f>
        <v/>
      </c>
      <c r="F89" t="str">
        <f t="shared" si="2"/>
        <v/>
      </c>
    </row>
    <row r="90" spans="1:6" ht="14.25" customHeight="1" x14ac:dyDescent="0.35">
      <c r="A90" s="45" t="s">
        <v>1127</v>
      </c>
      <c r="B90" s="18"/>
      <c r="C90" s="5"/>
      <c r="D90" s="5"/>
      <c r="E90" s="6" t="str">
        <f>IF(ISBLANK(D90),"",INDEX(ΑΜΚ,MATCH(D90,Data!$F$2:$F$999,0),1))</f>
        <v/>
      </c>
      <c r="F90" t="str">
        <f t="shared" si="2"/>
        <v/>
      </c>
    </row>
    <row r="91" spans="1:6" ht="14.25" customHeight="1" x14ac:dyDescent="0.35">
      <c r="A91" s="45" t="s">
        <v>1127</v>
      </c>
      <c r="B91" s="18"/>
      <c r="C91" s="5"/>
      <c r="D91" s="5"/>
      <c r="E91" s="6" t="str">
        <f>IF(ISBLANK(D91),"",INDEX(ΑΜΚ,MATCH(D91,Data!$F$2:$F$999,0),1))</f>
        <v/>
      </c>
      <c r="F91" t="str">
        <f t="shared" si="2"/>
        <v/>
      </c>
    </row>
    <row r="92" spans="1:6" ht="14.25" customHeight="1" x14ac:dyDescent="0.35">
      <c r="A92" s="45" t="s">
        <v>1127</v>
      </c>
      <c r="B92" s="18"/>
      <c r="C92" s="5"/>
      <c r="D92" s="5"/>
      <c r="E92" s="6" t="str">
        <f>IF(ISBLANK(D92),"",INDEX(ΑΜΚ,MATCH(D92,Data!$F$2:$F$999,0),1))</f>
        <v/>
      </c>
      <c r="F92" t="str">
        <f t="shared" si="2"/>
        <v/>
      </c>
    </row>
    <row r="93" spans="1:6" ht="14.25" customHeight="1" x14ac:dyDescent="0.35">
      <c r="A93" s="45" t="s">
        <v>1127</v>
      </c>
      <c r="B93" s="18"/>
      <c r="C93" s="5"/>
      <c r="D93" s="5"/>
      <c r="E93" s="6" t="str">
        <f>IF(ISBLANK(D93),"",INDEX(ΑΜΚ,MATCH(D93,Data!$F$2:$F$999,0),1))</f>
        <v/>
      </c>
      <c r="F93" t="str">
        <f t="shared" si="2"/>
        <v/>
      </c>
    </row>
    <row r="94" spans="1:6" ht="14.25" customHeight="1" x14ac:dyDescent="0.35">
      <c r="A94" s="45" t="s">
        <v>1127</v>
      </c>
      <c r="B94" s="18"/>
      <c r="C94" s="5"/>
      <c r="D94" s="5"/>
      <c r="E94" s="6" t="str">
        <f>IF(ISBLANK(D94),"",INDEX(ΑΜΚ,MATCH(D94,Data!$F$2:$F$999,0),1))</f>
        <v/>
      </c>
      <c r="F94" t="str">
        <f t="shared" si="2"/>
        <v/>
      </c>
    </row>
    <row r="95" spans="1:6" ht="14.25" customHeight="1" x14ac:dyDescent="0.35">
      <c r="A95" s="45" t="s">
        <v>1127</v>
      </c>
      <c r="B95" s="18"/>
      <c r="C95" s="5"/>
      <c r="D95" s="5"/>
      <c r="E95" s="6" t="str">
        <f>IF(ISBLANK(D95),"",INDEX(ΑΜΚ,MATCH(D95,Data!$F$2:$F$999,0),1))</f>
        <v/>
      </c>
      <c r="F95" t="str">
        <f t="shared" si="2"/>
        <v/>
      </c>
    </row>
    <row r="96" spans="1:6" ht="14.25" customHeight="1" x14ac:dyDescent="0.35">
      <c r="A96" s="45" t="s">
        <v>1127</v>
      </c>
      <c r="B96" s="18"/>
      <c r="C96" s="5"/>
      <c r="D96" s="5"/>
      <c r="E96" s="6" t="str">
        <f>IF(ISBLANK(D96),"",INDEX(ΑΜΚ,MATCH(D96,Data!$F$2:$F$999,0),1))</f>
        <v/>
      </c>
      <c r="F96" t="str">
        <f t="shared" si="2"/>
        <v/>
      </c>
    </row>
    <row r="97" spans="1:6" ht="14.25" customHeight="1" x14ac:dyDescent="0.35">
      <c r="A97" s="45" t="s">
        <v>1127</v>
      </c>
      <c r="B97" s="18"/>
      <c r="C97" s="5"/>
      <c r="D97" s="5"/>
      <c r="E97" s="6" t="str">
        <f>IF(ISBLANK(D97),"",INDEX(ΑΜΚ,MATCH(D97,Data!$F$2:$F$999,0),1))</f>
        <v/>
      </c>
      <c r="F97" t="str">
        <f t="shared" si="2"/>
        <v/>
      </c>
    </row>
    <row r="98" spans="1:6" ht="14.25" customHeight="1" x14ac:dyDescent="0.35">
      <c r="A98" s="45" t="s">
        <v>1127</v>
      </c>
      <c r="B98" s="18"/>
      <c r="C98" s="5"/>
      <c r="D98" s="5"/>
      <c r="E98" s="6" t="str">
        <f>IF(ISBLANK(D98),"",INDEX(ΑΜΚ,MATCH(D98,Data!$F$2:$F$999,0),1))</f>
        <v/>
      </c>
      <c r="F98" t="str">
        <f t="shared" si="2"/>
        <v/>
      </c>
    </row>
    <row r="99" spans="1:6" ht="14.25" customHeight="1" x14ac:dyDescent="0.35">
      <c r="A99" s="45" t="s">
        <v>1127</v>
      </c>
      <c r="B99" s="18"/>
      <c r="C99" s="5"/>
      <c r="D99" s="5"/>
      <c r="E99" s="6" t="str">
        <f>IF(ISBLANK(D99),"",INDEX(ΑΜΚ,MATCH(D99,Data!$F$2:$F$999,0),1))</f>
        <v/>
      </c>
      <c r="F99" t="str">
        <f t="shared" si="2"/>
        <v/>
      </c>
    </row>
    <row r="100" spans="1:6" ht="14.25" customHeight="1" x14ac:dyDescent="0.35">
      <c r="A100" s="45" t="s">
        <v>1127</v>
      </c>
      <c r="B100" s="18"/>
      <c r="C100" s="5"/>
      <c r="D100" s="5"/>
      <c r="E100" s="6" t="str">
        <f>IF(ISBLANK(D100),"",INDEX(ΑΜΚ,MATCH(D100,Data!$F$2:$F$999,0),1))</f>
        <v/>
      </c>
      <c r="F100" t="str">
        <f t="shared" si="2"/>
        <v/>
      </c>
    </row>
    <row r="101" spans="1:6" ht="14.25" customHeight="1" x14ac:dyDescent="0.35">
      <c r="A101" s="45" t="s">
        <v>1127</v>
      </c>
      <c r="B101" s="18"/>
      <c r="C101" s="5"/>
      <c r="D101" s="5"/>
      <c r="E101" s="6" t="str">
        <f>IF(ISBLANK(D101),"",INDEX(ΑΜΚ,MATCH(D101,Data!$F$2:$F$999,0),1))</f>
        <v/>
      </c>
      <c r="F101" t="str">
        <f t="shared" si="2"/>
        <v/>
      </c>
    </row>
    <row r="102" spans="1:6" ht="14.25" customHeight="1" x14ac:dyDescent="0.35">
      <c r="A102" s="45" t="s">
        <v>1127</v>
      </c>
      <c r="B102" s="18"/>
      <c r="C102" s="5"/>
      <c r="D102" s="5"/>
      <c r="E102" s="6" t="str">
        <f>IF(ISBLANK(D102),"",INDEX(ΑΜΚ,MATCH(D102,Data!$F$2:$F$999,0),1))</f>
        <v/>
      </c>
      <c r="F102" t="str">
        <f t="shared" si="2"/>
        <v/>
      </c>
    </row>
    <row r="103" spans="1:6" ht="14.25" customHeight="1" x14ac:dyDescent="0.35">
      <c r="A103" s="45" t="s">
        <v>1127</v>
      </c>
      <c r="B103" s="18"/>
      <c r="C103" s="5"/>
      <c r="D103" s="5"/>
      <c r="E103" s="6" t="str">
        <f>IF(ISBLANK(D103),"",INDEX(ΑΜΚ,MATCH(D103,Data!$F$2:$F$999,0),1))</f>
        <v/>
      </c>
      <c r="F103" t="str">
        <f t="shared" si="2"/>
        <v/>
      </c>
    </row>
    <row r="104" spans="1:6" ht="14.25" customHeight="1" x14ac:dyDescent="0.35">
      <c r="A104" s="45" t="s">
        <v>1127</v>
      </c>
      <c r="B104" s="18"/>
      <c r="C104" s="5"/>
      <c r="D104" s="5"/>
      <c r="E104" s="6" t="str">
        <f>IF(ISBLANK(D104),"",INDEX(ΑΜΚ,MATCH(D104,Data!$F$2:$F$999,0),1))</f>
        <v/>
      </c>
      <c r="F104" t="str">
        <f t="shared" si="2"/>
        <v/>
      </c>
    </row>
    <row r="105" spans="1:6" ht="14.25" customHeight="1" x14ac:dyDescent="0.35">
      <c r="A105" s="45" t="s">
        <v>1127</v>
      </c>
      <c r="B105" s="18"/>
      <c r="C105" s="5"/>
      <c r="D105" s="5"/>
      <c r="E105" s="6" t="str">
        <f>IF(ISBLANK(D105),"",INDEX(ΑΜΚ,MATCH(D105,Data!$F$2:$F$999,0),1))</f>
        <v/>
      </c>
      <c r="F105" t="str">
        <f t="shared" si="2"/>
        <v/>
      </c>
    </row>
    <row r="106" spans="1:6" ht="14.25" customHeight="1" x14ac:dyDescent="0.35">
      <c r="A106" s="45" t="s">
        <v>1127</v>
      </c>
      <c r="B106" s="18"/>
      <c r="C106" s="5"/>
      <c r="D106" s="5"/>
      <c r="E106" s="6" t="str">
        <f>IF(ISBLANK(D106),"",INDEX(ΑΜΚ,MATCH(D106,Data!$F$2:$F$999,0),1))</f>
        <v/>
      </c>
      <c r="F106" t="str">
        <f t="shared" si="2"/>
        <v/>
      </c>
    </row>
    <row r="107" spans="1:6" ht="14.25" customHeight="1" x14ac:dyDescent="0.35">
      <c r="A107" s="45" t="s">
        <v>1127</v>
      </c>
      <c r="B107" s="18"/>
      <c r="C107" s="5"/>
      <c r="D107" s="5"/>
      <c r="E107" s="6" t="str">
        <f>IF(ISBLANK(D107),"",INDEX(ΑΜΚ,MATCH(D107,Data!$F$2:$F$999,0),1))</f>
        <v/>
      </c>
      <c r="F107" t="str">
        <f t="shared" si="2"/>
        <v/>
      </c>
    </row>
    <row r="108" spans="1:6" ht="14.25" customHeight="1" x14ac:dyDescent="0.35">
      <c r="A108" s="45" t="s">
        <v>1127</v>
      </c>
      <c r="B108" s="18"/>
      <c r="C108" s="5"/>
      <c r="D108" s="5"/>
      <c r="E108" s="6" t="str">
        <f>IF(ISBLANK(D108),"",INDEX(ΑΜΚ,MATCH(D108,Data!$F$2:$F$999,0),1))</f>
        <v/>
      </c>
      <c r="F108" t="str">
        <f t="shared" si="2"/>
        <v/>
      </c>
    </row>
    <row r="109" spans="1:6" ht="14.25" customHeight="1" x14ac:dyDescent="0.35">
      <c r="A109" s="45" t="s">
        <v>1127</v>
      </c>
      <c r="B109" s="18"/>
      <c r="C109" s="5"/>
      <c r="D109" s="5"/>
      <c r="E109" s="6" t="str">
        <f>IF(ISBLANK(D109),"",INDEX(ΑΜΚ,MATCH(D109,Data!$F$2:$F$999,0),1))</f>
        <v/>
      </c>
      <c r="F109" t="str">
        <f t="shared" si="2"/>
        <v/>
      </c>
    </row>
    <row r="110" spans="1:6" ht="14.25" customHeight="1" x14ac:dyDescent="0.35">
      <c r="A110" s="45" t="s">
        <v>1127</v>
      </c>
      <c r="B110" s="18"/>
      <c r="C110" s="5"/>
      <c r="D110" s="5"/>
      <c r="E110" s="6" t="str">
        <f>IF(ISBLANK(D110),"",INDEX(ΑΜΚ,MATCH(D110,Data!$F$2:$F$999,0),1))</f>
        <v/>
      </c>
      <c r="F110" t="str">
        <f t="shared" si="2"/>
        <v/>
      </c>
    </row>
    <row r="111" spans="1:6" ht="14.25" customHeight="1" x14ac:dyDescent="0.35">
      <c r="A111" s="45" t="s">
        <v>1127</v>
      </c>
      <c r="B111" s="18"/>
      <c r="C111" s="5"/>
      <c r="D111" s="5"/>
      <c r="E111" s="6" t="str">
        <f>IF(ISBLANK(D111),"",INDEX(ΑΜΚ,MATCH(D111,Data!$F$2:$F$999,0),1))</f>
        <v/>
      </c>
      <c r="F111" t="str">
        <f t="shared" si="2"/>
        <v/>
      </c>
    </row>
    <row r="112" spans="1:6" ht="14.25" customHeight="1" x14ac:dyDescent="0.35">
      <c r="A112" s="45" t="s">
        <v>1127</v>
      </c>
      <c r="B112" s="18"/>
      <c r="C112" s="5"/>
      <c r="D112" s="5"/>
      <c r="E112" s="6" t="str">
        <f>IF(ISBLANK(D112),"",INDEX(ΑΜΚ,MATCH(D112,Data!$F$2:$F$999,0),1))</f>
        <v/>
      </c>
      <c r="F112" t="str">
        <f t="shared" si="2"/>
        <v/>
      </c>
    </row>
    <row r="113" spans="1:6" ht="14.25" customHeight="1" x14ac:dyDescent="0.35">
      <c r="A113" s="45" t="s">
        <v>1127</v>
      </c>
      <c r="B113" s="18"/>
      <c r="C113" s="5"/>
      <c r="D113" s="5"/>
      <c r="E113" s="6" t="str">
        <f>IF(ISBLANK(D113),"",INDEX(ΑΜΚ,MATCH(D113,Data!$F$2:$F$999,0),1))</f>
        <v/>
      </c>
      <c r="F113" t="str">
        <f t="shared" si="2"/>
        <v/>
      </c>
    </row>
    <row r="114" spans="1:6" ht="14.25" customHeight="1" x14ac:dyDescent="0.35">
      <c r="A114" s="45" t="s">
        <v>1127</v>
      </c>
      <c r="B114" s="18"/>
      <c r="C114" s="5"/>
      <c r="D114" s="5"/>
      <c r="E114" s="6" t="str">
        <f>IF(ISBLANK(D114),"",INDEX(ΑΜΚ,MATCH(D114,Data!$F$2:$F$999,0),1))</f>
        <v/>
      </c>
      <c r="F114" t="str">
        <f t="shared" si="2"/>
        <v/>
      </c>
    </row>
    <row r="115" spans="1:6" ht="14.25" customHeight="1" x14ac:dyDescent="0.35">
      <c r="A115" s="45" t="s">
        <v>1127</v>
      </c>
      <c r="B115" s="18"/>
      <c r="C115" s="5"/>
      <c r="D115" s="5"/>
      <c r="E115" s="6" t="str">
        <f>IF(ISBLANK(D115),"",INDEX(ΑΜΚ,MATCH(D115,Data!$F$2:$F$999,0),1))</f>
        <v/>
      </c>
      <c r="F115" t="str">
        <f t="shared" si="2"/>
        <v/>
      </c>
    </row>
    <row r="116" spans="1:6" ht="14.25" customHeight="1" x14ac:dyDescent="0.35">
      <c r="A116" s="45" t="s">
        <v>1127</v>
      </c>
      <c r="B116" s="18"/>
      <c r="C116" s="5"/>
      <c r="D116" s="5"/>
      <c r="E116" s="6" t="str">
        <f>IF(ISBLANK(D116),"",INDEX(ΑΜΚ,MATCH(D116,Data!$F$2:$F$999,0),1))</f>
        <v/>
      </c>
      <c r="F116" t="str">
        <f t="shared" si="2"/>
        <v/>
      </c>
    </row>
    <row r="117" spans="1:6" ht="14.25" customHeight="1" x14ac:dyDescent="0.35">
      <c r="A117" s="45" t="s">
        <v>1127</v>
      </c>
      <c r="B117" s="18"/>
      <c r="C117" s="5"/>
      <c r="D117" s="5"/>
      <c r="E117" s="6" t="str">
        <f>IF(ISBLANK(D117),"",INDEX(ΑΜΚ,MATCH(D117,Data!$F$2:$F$999,0),1))</f>
        <v/>
      </c>
      <c r="F117" t="str">
        <f t="shared" si="2"/>
        <v/>
      </c>
    </row>
    <row r="118" spans="1:6" ht="14.25" customHeight="1" x14ac:dyDescent="0.35">
      <c r="A118" s="45" t="s">
        <v>1127</v>
      </c>
      <c r="B118" s="18"/>
      <c r="C118" s="5"/>
      <c r="D118" s="5"/>
      <c r="E118" s="6" t="str">
        <f>IF(ISBLANK(D118),"",INDEX(ΑΜΚ,MATCH(D118,Data!$F$2:$F$999,0),1))</f>
        <v/>
      </c>
      <c r="F118" t="str">
        <f t="shared" si="2"/>
        <v/>
      </c>
    </row>
    <row r="119" spans="1:6" ht="14.25" customHeight="1" x14ac:dyDescent="0.35">
      <c r="A119" s="45" t="s">
        <v>1127</v>
      </c>
      <c r="B119" s="18"/>
      <c r="C119" s="5"/>
      <c r="D119" s="5"/>
      <c r="E119" s="6" t="str">
        <f>IF(ISBLANK(D119),"",INDEX(ΑΜΚ,MATCH(D119,Data!$F$2:$F$999,0),1))</f>
        <v/>
      </c>
      <c r="F119" t="str">
        <f t="shared" si="2"/>
        <v/>
      </c>
    </row>
    <row r="120" spans="1:6" ht="14.25" customHeight="1" x14ac:dyDescent="0.35">
      <c r="A120" s="45" t="s">
        <v>1127</v>
      </c>
      <c r="B120" s="18"/>
      <c r="C120" s="5"/>
      <c r="D120" s="5"/>
      <c r="E120" s="6" t="str">
        <f>IF(ISBLANK(D120),"",INDEX(ΑΜΚ,MATCH(D120,Data!$F$2:$F$999,0),1))</f>
        <v/>
      </c>
      <c r="F120" t="str">
        <f t="shared" si="2"/>
        <v/>
      </c>
    </row>
    <row r="121" spans="1:6" ht="14.25" customHeight="1" x14ac:dyDescent="0.35">
      <c r="A121" s="45" t="s">
        <v>1127</v>
      </c>
      <c r="B121" s="18"/>
      <c r="C121" s="5"/>
      <c r="D121" s="5"/>
      <c r="E121" s="6" t="str">
        <f>IF(ISBLANK(D121),"",INDEX(ΑΜΚ,MATCH(D121,Data!$F$2:$F$999,0),1))</f>
        <v/>
      </c>
      <c r="F121" t="str">
        <f t="shared" si="2"/>
        <v/>
      </c>
    </row>
    <row r="122" spans="1:6" ht="14.25" customHeight="1" x14ac:dyDescent="0.35">
      <c r="A122" s="45" t="s">
        <v>1127</v>
      </c>
      <c r="B122" s="18"/>
      <c r="C122" s="5"/>
      <c r="D122" s="5"/>
      <c r="E122" s="6" t="str">
        <f>IF(ISBLANK(D122),"",INDEX(ΑΜΚ,MATCH(D122,Data!$F$2:$F$999,0),1))</f>
        <v/>
      </c>
      <c r="F122" t="str">
        <f t="shared" si="2"/>
        <v/>
      </c>
    </row>
    <row r="123" spans="1:6" ht="14.25" customHeight="1" x14ac:dyDescent="0.35">
      <c r="A123" s="45" t="s">
        <v>1127</v>
      </c>
      <c r="B123" s="18"/>
      <c r="C123" s="5"/>
      <c r="D123" s="5"/>
      <c r="E123" s="6" t="str">
        <f>IF(ISBLANK(D123),"",INDEX(ΑΜΚ,MATCH(D123,Data!$F$2:$F$999,0),1))</f>
        <v/>
      </c>
      <c r="F123" t="str">
        <f t="shared" si="2"/>
        <v/>
      </c>
    </row>
    <row r="124" spans="1:6" ht="14.25" customHeight="1" x14ac:dyDescent="0.35">
      <c r="A124" s="45" t="s">
        <v>1127</v>
      </c>
      <c r="B124" s="18"/>
      <c r="C124" s="5"/>
      <c r="D124" s="5"/>
      <c r="E124" s="6" t="str">
        <f>IF(ISBLANK(D124),"",INDEX(ΑΜΚ,MATCH(D124,Data!$F$2:$F$999,0),1))</f>
        <v/>
      </c>
      <c r="F124" t="str">
        <f t="shared" si="2"/>
        <v/>
      </c>
    </row>
    <row r="125" spans="1:6" ht="14.25" customHeight="1" x14ac:dyDescent="0.35">
      <c r="A125" s="45" t="s">
        <v>1127</v>
      </c>
      <c r="B125" s="18"/>
      <c r="C125" s="5"/>
      <c r="D125" s="5"/>
      <c r="E125" s="6" t="str">
        <f>IF(ISBLANK(D125),"",INDEX(ΑΜΚ,MATCH(D125,Data!$F$2:$F$999,0),1))</f>
        <v/>
      </c>
      <c r="F125" t="str">
        <f t="shared" si="2"/>
        <v/>
      </c>
    </row>
    <row r="126" spans="1:6" ht="14.25" customHeight="1" x14ac:dyDescent="0.35">
      <c r="A126" s="45" t="s">
        <v>1127</v>
      </c>
      <c r="B126" s="18"/>
      <c r="C126" s="5"/>
      <c r="D126" s="5"/>
      <c r="E126" s="6" t="str">
        <f>IF(ISBLANK(D126),"",INDEX(ΑΜΚ,MATCH(D126,Data!$F$2:$F$999,0),1))</f>
        <v/>
      </c>
      <c r="F126" t="str">
        <f t="shared" si="2"/>
        <v/>
      </c>
    </row>
    <row r="127" spans="1:6" ht="14.25" customHeight="1" x14ac:dyDescent="0.35">
      <c r="A127" s="45" t="s">
        <v>1127</v>
      </c>
      <c r="B127" s="18"/>
      <c r="C127" s="5"/>
      <c r="D127" s="5"/>
      <c r="E127" s="6" t="str">
        <f>IF(ISBLANK(D127),"",INDEX(ΑΜΚ,MATCH(D127,Data!$F$2:$F$999,0),1))</f>
        <v/>
      </c>
      <c r="F127" t="str">
        <f t="shared" si="2"/>
        <v/>
      </c>
    </row>
    <row r="128" spans="1:6" ht="14.25" customHeight="1" x14ac:dyDescent="0.35">
      <c r="A128" s="45" t="s">
        <v>1127</v>
      </c>
      <c r="B128" s="18"/>
      <c r="C128" s="5"/>
      <c r="D128" s="5"/>
      <c r="E128" s="6" t="str">
        <f>IF(ISBLANK(D128),"",INDEX(ΑΜΚ,MATCH(D128,Data!$F$2:$F$999,0),1))</f>
        <v/>
      </c>
      <c r="F128" t="str">
        <f t="shared" si="2"/>
        <v/>
      </c>
    </row>
    <row r="129" spans="1:6" ht="14.25" customHeight="1" x14ac:dyDescent="0.35">
      <c r="A129" s="45" t="s">
        <v>1127</v>
      </c>
      <c r="B129" s="18"/>
      <c r="C129" s="5"/>
      <c r="D129" s="5"/>
      <c r="E129" s="6" t="str">
        <f>IF(ISBLANK(D129),"",INDEX(ΑΜΚ,MATCH(D129,Data!$F$2:$F$999,0),1))</f>
        <v/>
      </c>
      <c r="F129" t="str">
        <f t="shared" si="2"/>
        <v/>
      </c>
    </row>
    <row r="130" spans="1:6" ht="14.25" customHeight="1" x14ac:dyDescent="0.35">
      <c r="A130" s="45" t="s">
        <v>1127</v>
      </c>
      <c r="B130" s="18"/>
      <c r="C130" s="5"/>
      <c r="D130" s="5"/>
      <c r="E130" s="6" t="str">
        <f>IF(ISBLANK(D130),"",INDEX(ΑΜΚ,MATCH(D130,Data!$F$2:$F$999,0),1))</f>
        <v/>
      </c>
      <c r="F130" t="str">
        <f t="shared" si="2"/>
        <v/>
      </c>
    </row>
    <row r="131" spans="1:6" ht="14.25" customHeight="1" x14ac:dyDescent="0.35">
      <c r="A131" s="45" t="s">
        <v>1127</v>
      </c>
      <c r="B131" s="18"/>
      <c r="C131" s="5"/>
      <c r="D131" s="5"/>
      <c r="E131" s="6" t="str">
        <f>IF(ISBLANK(D131),"",INDEX(ΑΜΚ,MATCH(D131,Data!$F$2:$F$999,0),1))</f>
        <v/>
      </c>
      <c r="F131" t="str">
        <f t="shared" ref="F131:F194" si="3">IF(ISBLANK(C131),"",INDEX(ΚΩΔ_ΜΑΘΗΜ_ΑΝΕΛΚ_Γ1,MATCH(C131,ΜΑΘΗΜ_ΑΝΕΛΚ_Γ1,0)))</f>
        <v/>
      </c>
    </row>
    <row r="132" spans="1:6" ht="14.25" customHeight="1" x14ac:dyDescent="0.35">
      <c r="A132" s="45" t="s">
        <v>1127</v>
      </c>
      <c r="B132" s="18"/>
      <c r="C132" s="5"/>
      <c r="D132" s="5"/>
      <c r="E132" s="6" t="str">
        <f>IF(ISBLANK(D132),"",INDEX(ΑΜΚ,MATCH(D132,Data!$F$2:$F$999,0),1))</f>
        <v/>
      </c>
      <c r="F132" t="str">
        <f t="shared" si="3"/>
        <v/>
      </c>
    </row>
    <row r="133" spans="1:6" ht="14.25" customHeight="1" x14ac:dyDescent="0.35">
      <c r="A133" s="45" t="s">
        <v>1127</v>
      </c>
      <c r="B133" s="18"/>
      <c r="C133" s="5"/>
      <c r="D133" s="5"/>
      <c r="E133" s="6" t="str">
        <f>IF(ISBLANK(D133),"",INDEX(ΑΜΚ,MATCH(D133,Data!$F$2:$F$999,0),1))</f>
        <v/>
      </c>
      <c r="F133" t="str">
        <f t="shared" si="3"/>
        <v/>
      </c>
    </row>
    <row r="134" spans="1:6" ht="14.25" customHeight="1" x14ac:dyDescent="0.35">
      <c r="A134" s="45" t="s">
        <v>1127</v>
      </c>
      <c r="B134" s="18"/>
      <c r="C134" s="5"/>
      <c r="D134" s="5"/>
      <c r="E134" s="6" t="str">
        <f>IF(ISBLANK(D134),"",INDEX(ΑΜΚ,MATCH(D134,Data!$F$2:$F$999,0),1))</f>
        <v/>
      </c>
      <c r="F134" t="str">
        <f t="shared" si="3"/>
        <v/>
      </c>
    </row>
    <row r="135" spans="1:6" ht="14.25" customHeight="1" x14ac:dyDescent="0.35">
      <c r="A135" s="45" t="s">
        <v>1127</v>
      </c>
      <c r="B135" s="18"/>
      <c r="C135" s="5"/>
      <c r="D135" s="5"/>
      <c r="E135" s="6" t="str">
        <f>IF(ISBLANK(D135),"",INDEX(ΑΜΚ,MATCH(D135,Data!$F$2:$F$999,0),1))</f>
        <v/>
      </c>
      <c r="F135" t="str">
        <f t="shared" si="3"/>
        <v/>
      </c>
    </row>
    <row r="136" spans="1:6" ht="14.25" customHeight="1" x14ac:dyDescent="0.35">
      <c r="A136" s="45" t="s">
        <v>1127</v>
      </c>
      <c r="B136" s="18"/>
      <c r="C136" s="5"/>
      <c r="D136" s="5"/>
      <c r="E136" s="6" t="str">
        <f>IF(ISBLANK(D136),"",INDEX(ΑΜΚ,MATCH(D136,Data!$F$2:$F$999,0),1))</f>
        <v/>
      </c>
      <c r="F136" t="str">
        <f t="shared" si="3"/>
        <v/>
      </c>
    </row>
    <row r="137" spans="1:6" ht="14.25" customHeight="1" x14ac:dyDescent="0.35">
      <c r="A137" s="45" t="s">
        <v>1127</v>
      </c>
      <c r="B137" s="18"/>
      <c r="C137" s="5"/>
      <c r="D137" s="5"/>
      <c r="E137" s="6" t="str">
        <f>IF(ISBLANK(D137),"",INDEX(ΑΜΚ,MATCH(D137,Data!$F$2:$F$999,0),1))</f>
        <v/>
      </c>
      <c r="F137" t="str">
        <f t="shared" si="3"/>
        <v/>
      </c>
    </row>
    <row r="138" spans="1:6" ht="14.25" customHeight="1" x14ac:dyDescent="0.35">
      <c r="A138" s="45" t="s">
        <v>1127</v>
      </c>
      <c r="B138" s="18"/>
      <c r="C138" s="5"/>
      <c r="D138" s="5"/>
      <c r="E138" s="6" t="str">
        <f>IF(ISBLANK(D138),"",INDEX(ΑΜΚ,MATCH(D138,Data!$F$2:$F$999,0),1))</f>
        <v/>
      </c>
      <c r="F138" t="str">
        <f t="shared" si="3"/>
        <v/>
      </c>
    </row>
    <row r="139" spans="1:6" ht="14.25" customHeight="1" x14ac:dyDescent="0.35">
      <c r="A139" s="45" t="s">
        <v>1127</v>
      </c>
      <c r="B139" s="18"/>
      <c r="C139" s="5"/>
      <c r="D139" s="5"/>
      <c r="E139" s="6" t="str">
        <f>IF(ISBLANK(D139),"",INDEX(ΑΜΚ,MATCH(D139,Data!$F$2:$F$999,0),1))</f>
        <v/>
      </c>
      <c r="F139" t="str">
        <f t="shared" si="3"/>
        <v/>
      </c>
    </row>
    <row r="140" spans="1:6" ht="14.25" customHeight="1" x14ac:dyDescent="0.35">
      <c r="A140" s="45" t="s">
        <v>1127</v>
      </c>
      <c r="B140" s="18"/>
      <c r="C140" s="5"/>
      <c r="D140" s="5"/>
      <c r="E140" s="6" t="str">
        <f>IF(ISBLANK(D140),"",INDEX(ΑΜΚ,MATCH(D140,Data!$F$2:$F$999,0),1))</f>
        <v/>
      </c>
      <c r="F140" t="str">
        <f t="shared" si="3"/>
        <v/>
      </c>
    </row>
    <row r="141" spans="1:6" ht="14.25" customHeight="1" x14ac:dyDescent="0.35">
      <c r="A141" s="45" t="s">
        <v>1127</v>
      </c>
      <c r="B141" s="18"/>
      <c r="C141" s="5"/>
      <c r="D141" s="5"/>
      <c r="E141" s="6" t="str">
        <f>IF(ISBLANK(D141),"",INDEX(ΑΜΚ,MATCH(D141,Data!$F$2:$F$999,0),1))</f>
        <v/>
      </c>
      <c r="F141" t="str">
        <f t="shared" si="3"/>
        <v/>
      </c>
    </row>
    <row r="142" spans="1:6" ht="14.25" customHeight="1" x14ac:dyDescent="0.35">
      <c r="A142" s="45" t="s">
        <v>1127</v>
      </c>
      <c r="B142" s="18"/>
      <c r="C142" s="5"/>
      <c r="D142" s="5"/>
      <c r="E142" s="6" t="str">
        <f>IF(ISBLANK(D142),"",INDEX(ΑΜΚ,MATCH(D142,Data!$F$2:$F$999,0),1))</f>
        <v/>
      </c>
      <c r="F142" t="str">
        <f t="shared" si="3"/>
        <v/>
      </c>
    </row>
    <row r="143" spans="1:6" ht="14.25" customHeight="1" x14ac:dyDescent="0.35">
      <c r="A143" s="45" t="s">
        <v>1127</v>
      </c>
      <c r="B143" s="18"/>
      <c r="C143" s="5"/>
      <c r="D143" s="5"/>
      <c r="E143" s="6" t="str">
        <f>IF(ISBLANK(D143),"",INDEX(ΑΜΚ,MATCH(D143,Data!$F$2:$F$999,0),1))</f>
        <v/>
      </c>
      <c r="F143" t="str">
        <f t="shared" si="3"/>
        <v/>
      </c>
    </row>
    <row r="144" spans="1:6" ht="14.25" customHeight="1" x14ac:dyDescent="0.35">
      <c r="A144" s="45" t="s">
        <v>1127</v>
      </c>
      <c r="B144" s="18"/>
      <c r="C144" s="5"/>
      <c r="D144" s="5"/>
      <c r="E144" s="6" t="str">
        <f>IF(ISBLANK(D144),"",INDEX(ΑΜΚ,MATCH(D144,Data!$F$2:$F$999,0),1))</f>
        <v/>
      </c>
      <c r="F144" t="str">
        <f t="shared" si="3"/>
        <v/>
      </c>
    </row>
    <row r="145" spans="1:6" ht="14.25" customHeight="1" x14ac:dyDescent="0.35">
      <c r="A145" s="45" t="s">
        <v>1127</v>
      </c>
      <c r="B145" s="18"/>
      <c r="C145" s="5"/>
      <c r="D145" s="5"/>
      <c r="E145" s="6" t="str">
        <f>IF(ISBLANK(D145),"",INDEX(ΑΜΚ,MATCH(D145,Data!$F$2:$F$999,0),1))</f>
        <v/>
      </c>
      <c r="F145" t="str">
        <f t="shared" si="3"/>
        <v/>
      </c>
    </row>
    <row r="146" spans="1:6" ht="14.25" customHeight="1" x14ac:dyDescent="0.35">
      <c r="A146" s="45" t="s">
        <v>1127</v>
      </c>
      <c r="B146" s="18"/>
      <c r="C146" s="5"/>
      <c r="D146" s="5"/>
      <c r="E146" s="6" t="str">
        <f>IF(ISBLANK(D146),"",INDEX(ΑΜΚ,MATCH(D146,Data!$F$2:$F$999,0),1))</f>
        <v/>
      </c>
      <c r="F146" t="str">
        <f t="shared" si="3"/>
        <v/>
      </c>
    </row>
    <row r="147" spans="1:6" ht="14.25" customHeight="1" x14ac:dyDescent="0.35">
      <c r="A147" s="45" t="s">
        <v>1127</v>
      </c>
      <c r="B147" s="18"/>
      <c r="C147" s="5"/>
      <c r="D147" s="5"/>
      <c r="E147" s="6" t="str">
        <f>IF(ISBLANK(D147),"",INDEX(ΑΜΚ,MATCH(D147,Data!$F$2:$F$999,0),1))</f>
        <v/>
      </c>
      <c r="F147" t="str">
        <f t="shared" si="3"/>
        <v/>
      </c>
    </row>
    <row r="148" spans="1:6" ht="14.25" customHeight="1" x14ac:dyDescent="0.35">
      <c r="A148" s="45" t="s">
        <v>1127</v>
      </c>
      <c r="B148" s="18"/>
      <c r="C148" s="5"/>
      <c r="D148" s="5"/>
      <c r="E148" s="6" t="str">
        <f>IF(ISBLANK(D148),"",INDEX(ΑΜΚ,MATCH(D148,Data!$F$2:$F$999,0),1))</f>
        <v/>
      </c>
      <c r="F148" t="str">
        <f t="shared" si="3"/>
        <v/>
      </c>
    </row>
    <row r="149" spans="1:6" ht="14.25" customHeight="1" x14ac:dyDescent="0.35">
      <c r="A149" s="45" t="s">
        <v>1127</v>
      </c>
      <c r="B149" s="18"/>
      <c r="C149" s="5"/>
      <c r="D149" s="5"/>
      <c r="E149" s="6" t="str">
        <f>IF(ISBLANK(D149),"",INDEX(ΑΜΚ,MATCH(D149,Data!$F$2:$F$999,0),1))</f>
        <v/>
      </c>
      <c r="F149" t="str">
        <f t="shared" si="3"/>
        <v/>
      </c>
    </row>
    <row r="150" spans="1:6" ht="14.25" customHeight="1" x14ac:dyDescent="0.35">
      <c r="A150" s="45" t="s">
        <v>1127</v>
      </c>
      <c r="B150" s="18"/>
      <c r="C150" s="5"/>
      <c r="D150" s="5"/>
      <c r="E150" s="6" t="str">
        <f>IF(ISBLANK(D150),"",INDEX(ΑΜΚ,MATCH(D150,Data!$F$2:$F$999,0),1))</f>
        <v/>
      </c>
      <c r="F150" t="str">
        <f t="shared" si="3"/>
        <v/>
      </c>
    </row>
    <row r="151" spans="1:6" ht="14.25" customHeight="1" x14ac:dyDescent="0.35">
      <c r="A151" s="45" t="s">
        <v>1127</v>
      </c>
      <c r="B151" s="18"/>
      <c r="C151" s="5"/>
      <c r="D151" s="5"/>
      <c r="E151" s="6" t="str">
        <f>IF(ISBLANK(D151),"",INDEX(ΑΜΚ,MATCH(D151,Data!$F$2:$F$999,0),1))</f>
        <v/>
      </c>
      <c r="F151" t="str">
        <f t="shared" si="3"/>
        <v/>
      </c>
    </row>
    <row r="152" spans="1:6" ht="14.25" customHeight="1" x14ac:dyDescent="0.35">
      <c r="A152" s="45" t="s">
        <v>1127</v>
      </c>
      <c r="B152" s="18"/>
      <c r="C152" s="5"/>
      <c r="D152" s="5"/>
      <c r="E152" s="6" t="str">
        <f>IF(ISBLANK(D152),"",INDEX(ΑΜΚ,MATCH(D152,Data!$F$2:$F$999,0),1))</f>
        <v/>
      </c>
      <c r="F152" t="str">
        <f t="shared" si="3"/>
        <v/>
      </c>
    </row>
    <row r="153" spans="1:6" ht="14.25" customHeight="1" x14ac:dyDescent="0.35">
      <c r="A153" s="45" t="s">
        <v>1127</v>
      </c>
      <c r="B153" s="18"/>
      <c r="C153" s="5"/>
      <c r="D153" s="5"/>
      <c r="E153" s="6" t="str">
        <f>IF(ISBLANK(D153),"",INDEX(ΑΜΚ,MATCH(D153,Data!$F$2:$F$999,0),1))</f>
        <v/>
      </c>
      <c r="F153" t="str">
        <f t="shared" si="3"/>
        <v/>
      </c>
    </row>
    <row r="154" spans="1:6" ht="14.25" customHeight="1" x14ac:dyDescent="0.35">
      <c r="A154" s="45" t="s">
        <v>1127</v>
      </c>
      <c r="B154" s="18"/>
      <c r="C154" s="5"/>
      <c r="D154" s="5"/>
      <c r="E154" s="6" t="str">
        <f>IF(ISBLANK(D154),"",INDEX(ΑΜΚ,MATCH(D154,Data!$F$2:$F$999,0),1))</f>
        <v/>
      </c>
      <c r="F154" t="str">
        <f t="shared" si="3"/>
        <v/>
      </c>
    </row>
    <row r="155" spans="1:6" ht="14.25" customHeight="1" x14ac:dyDescent="0.35">
      <c r="A155" s="45" t="s">
        <v>1127</v>
      </c>
      <c r="B155" s="18"/>
      <c r="C155" s="5"/>
      <c r="D155" s="5"/>
      <c r="E155" s="6" t="str">
        <f>IF(ISBLANK(D155),"",INDEX(ΑΜΚ,MATCH(D155,Data!$F$2:$F$999,0),1))</f>
        <v/>
      </c>
      <c r="F155" t="str">
        <f t="shared" si="3"/>
        <v/>
      </c>
    </row>
    <row r="156" spans="1:6" ht="14.25" customHeight="1" x14ac:dyDescent="0.35">
      <c r="A156" s="45" t="s">
        <v>1127</v>
      </c>
      <c r="B156" s="18"/>
      <c r="C156" s="5"/>
      <c r="D156" s="5"/>
      <c r="E156" s="6" t="str">
        <f>IF(ISBLANK(D156),"",INDEX(ΑΜΚ,MATCH(D156,Data!$F$2:$F$999,0),1))</f>
        <v/>
      </c>
      <c r="F156" t="str">
        <f t="shared" si="3"/>
        <v/>
      </c>
    </row>
    <row r="157" spans="1:6" ht="14.25" customHeight="1" x14ac:dyDescent="0.35">
      <c r="A157" s="45" t="s">
        <v>1127</v>
      </c>
      <c r="B157" s="18"/>
      <c r="C157" s="5"/>
      <c r="D157" s="5"/>
      <c r="E157" s="6" t="str">
        <f>IF(ISBLANK(D157),"",INDEX(ΑΜΚ,MATCH(D157,Data!$F$2:$F$999,0),1))</f>
        <v/>
      </c>
      <c r="F157" t="str">
        <f t="shared" si="3"/>
        <v/>
      </c>
    </row>
    <row r="158" spans="1:6" ht="14.25" customHeight="1" x14ac:dyDescent="0.35">
      <c r="A158" s="45" t="s">
        <v>1127</v>
      </c>
      <c r="B158" s="18"/>
      <c r="C158" s="5"/>
      <c r="D158" s="5"/>
      <c r="E158" s="6" t="str">
        <f>IF(ISBLANK(D158),"",INDEX(ΑΜΚ,MATCH(D158,Data!$F$2:$F$999,0),1))</f>
        <v/>
      </c>
      <c r="F158" t="str">
        <f t="shared" si="3"/>
        <v/>
      </c>
    </row>
    <row r="159" spans="1:6" ht="14.25" customHeight="1" x14ac:dyDescent="0.35">
      <c r="A159" s="45" t="s">
        <v>1127</v>
      </c>
      <c r="B159" s="18"/>
      <c r="C159" s="5"/>
      <c r="D159" s="5"/>
      <c r="E159" s="6" t="str">
        <f>IF(ISBLANK(D159),"",INDEX(ΑΜΚ,MATCH(D159,Data!$F$2:$F$999,0),1))</f>
        <v/>
      </c>
      <c r="F159" t="str">
        <f t="shared" si="3"/>
        <v/>
      </c>
    </row>
    <row r="160" spans="1:6" ht="14.25" customHeight="1" x14ac:dyDescent="0.35">
      <c r="A160" s="45" t="s">
        <v>1127</v>
      </c>
      <c r="B160" s="18"/>
      <c r="C160" s="5"/>
      <c r="D160" s="5"/>
      <c r="E160" s="6" t="str">
        <f>IF(ISBLANK(D160),"",INDEX(ΑΜΚ,MATCH(D160,Data!$F$2:$F$999,0),1))</f>
        <v/>
      </c>
      <c r="F160" t="str">
        <f t="shared" si="3"/>
        <v/>
      </c>
    </row>
    <row r="161" spans="1:6" ht="14.25" customHeight="1" x14ac:dyDescent="0.35">
      <c r="A161" s="45" t="s">
        <v>1127</v>
      </c>
      <c r="B161" s="18"/>
      <c r="C161" s="5"/>
      <c r="D161" s="5"/>
      <c r="E161" s="6" t="str">
        <f>IF(ISBLANK(D161),"",INDEX(ΑΜΚ,MATCH(D161,Data!$F$2:$F$999,0),1))</f>
        <v/>
      </c>
      <c r="F161" t="str">
        <f t="shared" si="3"/>
        <v/>
      </c>
    </row>
    <row r="162" spans="1:6" ht="14.25" customHeight="1" x14ac:dyDescent="0.35">
      <c r="A162" s="45" t="s">
        <v>1127</v>
      </c>
      <c r="B162" s="18"/>
      <c r="C162" s="5"/>
      <c r="D162" s="5"/>
      <c r="E162" s="6" t="str">
        <f>IF(ISBLANK(D162),"",INDEX(ΑΜΚ,MATCH(D162,Data!$F$2:$F$999,0),1))</f>
        <v/>
      </c>
      <c r="F162" t="str">
        <f t="shared" si="3"/>
        <v/>
      </c>
    </row>
    <row r="163" spans="1:6" ht="14.25" customHeight="1" x14ac:dyDescent="0.35">
      <c r="A163" s="45" t="s">
        <v>1127</v>
      </c>
      <c r="B163" s="18"/>
      <c r="C163" s="5"/>
      <c r="D163" s="5"/>
      <c r="E163" s="6" t="str">
        <f>IF(ISBLANK(D163),"",INDEX(ΑΜΚ,MATCH(D163,Data!$F$2:$F$999,0),1))</f>
        <v/>
      </c>
      <c r="F163" t="str">
        <f t="shared" si="3"/>
        <v/>
      </c>
    </row>
    <row r="164" spans="1:6" ht="14.25" customHeight="1" x14ac:dyDescent="0.35">
      <c r="A164" s="45" t="s">
        <v>1127</v>
      </c>
      <c r="B164" s="18"/>
      <c r="C164" s="5"/>
      <c r="D164" s="5"/>
      <c r="E164" s="6" t="str">
        <f>IF(ISBLANK(D164),"",INDEX(ΑΜΚ,MATCH(D164,Data!$F$2:$F$999,0),1))</f>
        <v/>
      </c>
      <c r="F164" t="str">
        <f t="shared" si="3"/>
        <v/>
      </c>
    </row>
    <row r="165" spans="1:6" ht="14.25" customHeight="1" x14ac:dyDescent="0.35">
      <c r="A165" s="45" t="s">
        <v>1127</v>
      </c>
      <c r="B165" s="18"/>
      <c r="C165" s="5"/>
      <c r="D165" s="5"/>
      <c r="E165" s="6" t="str">
        <f>IF(ISBLANK(D165),"",INDEX(ΑΜΚ,MATCH(D165,Data!$F$2:$F$999,0),1))</f>
        <v/>
      </c>
      <c r="F165" t="str">
        <f t="shared" si="3"/>
        <v/>
      </c>
    </row>
    <row r="166" spans="1:6" ht="14.25" customHeight="1" x14ac:dyDescent="0.35">
      <c r="A166" s="45" t="s">
        <v>1127</v>
      </c>
      <c r="B166" s="18"/>
      <c r="C166" s="5"/>
      <c r="D166" s="5"/>
      <c r="E166" s="6" t="str">
        <f>IF(ISBLANK(D166),"",INDEX(ΑΜΚ,MATCH(D166,Data!$F$2:$F$999,0),1))</f>
        <v/>
      </c>
      <c r="F166" t="str">
        <f t="shared" si="3"/>
        <v/>
      </c>
    </row>
    <row r="167" spans="1:6" ht="14.25" customHeight="1" x14ac:dyDescent="0.35">
      <c r="A167" s="45" t="s">
        <v>1127</v>
      </c>
      <c r="B167" s="18"/>
      <c r="C167" s="5"/>
      <c r="D167" s="5"/>
      <c r="E167" s="6" t="str">
        <f>IF(ISBLANK(D167),"",INDEX(ΑΜΚ,MATCH(D167,Data!$F$2:$F$999,0),1))</f>
        <v/>
      </c>
      <c r="F167" t="str">
        <f t="shared" si="3"/>
        <v/>
      </c>
    </row>
    <row r="168" spans="1:6" ht="14.25" customHeight="1" x14ac:dyDescent="0.35">
      <c r="A168" s="45" t="s">
        <v>1127</v>
      </c>
      <c r="B168" s="18"/>
      <c r="C168" s="5"/>
      <c r="D168" s="5"/>
      <c r="E168" s="6" t="str">
        <f>IF(ISBLANK(D168),"",INDEX(ΑΜΚ,MATCH(D168,Data!$F$2:$F$999,0),1))</f>
        <v/>
      </c>
      <c r="F168" t="str">
        <f t="shared" si="3"/>
        <v/>
      </c>
    </row>
    <row r="169" spans="1:6" ht="14.25" customHeight="1" x14ac:dyDescent="0.35">
      <c r="A169" s="45" t="s">
        <v>1127</v>
      </c>
      <c r="B169" s="18"/>
      <c r="C169" s="5"/>
      <c r="D169" s="5"/>
      <c r="E169" s="6" t="str">
        <f>IF(ISBLANK(D169),"",INDEX(ΑΜΚ,MATCH(D169,Data!$F$2:$F$999,0),1))</f>
        <v/>
      </c>
      <c r="F169" t="str">
        <f t="shared" si="3"/>
        <v/>
      </c>
    </row>
    <row r="170" spans="1:6" ht="14.25" customHeight="1" x14ac:dyDescent="0.35">
      <c r="A170" s="45" t="s">
        <v>1127</v>
      </c>
      <c r="B170" s="18"/>
      <c r="C170" s="5"/>
      <c r="D170" s="5"/>
      <c r="E170" s="6" t="str">
        <f>IF(ISBLANK(D170),"",INDEX(ΑΜΚ,MATCH(D170,Data!$F$2:$F$999,0),1))</f>
        <v/>
      </c>
      <c r="F170" t="str">
        <f t="shared" si="3"/>
        <v/>
      </c>
    </row>
    <row r="171" spans="1:6" ht="14.25" customHeight="1" x14ac:dyDescent="0.35">
      <c r="A171" s="45" t="s">
        <v>1127</v>
      </c>
      <c r="B171" s="18"/>
      <c r="C171" s="5"/>
      <c r="D171" s="5"/>
      <c r="E171" s="6" t="str">
        <f>IF(ISBLANK(D171),"",INDEX(ΑΜΚ,MATCH(D171,Data!$F$2:$F$999,0),1))</f>
        <v/>
      </c>
      <c r="F171" t="str">
        <f t="shared" si="3"/>
        <v/>
      </c>
    </row>
    <row r="172" spans="1:6" ht="14.25" customHeight="1" x14ac:dyDescent="0.35">
      <c r="A172" s="45" t="s">
        <v>1127</v>
      </c>
      <c r="B172" s="18"/>
      <c r="C172" s="5"/>
      <c r="D172" s="5"/>
      <c r="E172" s="6" t="str">
        <f>IF(ISBLANK(D172),"",INDEX(ΑΜΚ,MATCH(D172,Data!$F$2:$F$999,0),1))</f>
        <v/>
      </c>
      <c r="F172" t="str">
        <f t="shared" si="3"/>
        <v/>
      </c>
    </row>
    <row r="173" spans="1:6" ht="14.25" customHeight="1" x14ac:dyDescent="0.35">
      <c r="A173" s="45" t="s">
        <v>1127</v>
      </c>
      <c r="B173" s="18"/>
      <c r="C173" s="5"/>
      <c r="D173" s="5"/>
      <c r="E173" s="6" t="str">
        <f>IF(ISBLANK(D173),"",INDEX(ΑΜΚ,MATCH(D173,Data!$F$2:$F$999,0),1))</f>
        <v/>
      </c>
      <c r="F173" t="str">
        <f t="shared" si="3"/>
        <v/>
      </c>
    </row>
    <row r="174" spans="1:6" ht="14.25" customHeight="1" x14ac:dyDescent="0.35">
      <c r="A174" s="45" t="s">
        <v>1127</v>
      </c>
      <c r="B174" s="18"/>
      <c r="C174" s="5"/>
      <c r="D174" s="5"/>
      <c r="E174" s="6" t="str">
        <f>IF(ISBLANK(D174),"",INDEX(ΑΜΚ,MATCH(D174,Data!$F$2:$F$999,0),1))</f>
        <v/>
      </c>
      <c r="F174" t="str">
        <f t="shared" si="3"/>
        <v/>
      </c>
    </row>
    <row r="175" spans="1:6" ht="14.25" customHeight="1" x14ac:dyDescent="0.35">
      <c r="A175" s="45" t="s">
        <v>1127</v>
      </c>
      <c r="B175" s="18"/>
      <c r="C175" s="5"/>
      <c r="D175" s="5"/>
      <c r="E175" s="6" t="str">
        <f>IF(ISBLANK(D175),"",INDEX(ΑΜΚ,MATCH(D175,Data!$F$2:$F$999,0),1))</f>
        <v/>
      </c>
      <c r="F175" t="str">
        <f t="shared" si="3"/>
        <v/>
      </c>
    </row>
    <row r="176" spans="1:6" ht="14.25" customHeight="1" x14ac:dyDescent="0.35">
      <c r="A176" s="45" t="s">
        <v>1127</v>
      </c>
      <c r="B176" s="18"/>
      <c r="C176" s="5"/>
      <c r="D176" s="5"/>
      <c r="E176" s="6" t="str">
        <f>IF(ISBLANK(D176),"",INDEX(ΑΜΚ,MATCH(D176,Data!$F$2:$F$999,0),1))</f>
        <v/>
      </c>
      <c r="F176" t="str">
        <f t="shared" si="3"/>
        <v/>
      </c>
    </row>
    <row r="177" spans="1:6" ht="14.25" customHeight="1" x14ac:dyDescent="0.35">
      <c r="A177" s="45" t="s">
        <v>1127</v>
      </c>
      <c r="B177" s="18"/>
      <c r="C177" s="5"/>
      <c r="D177" s="5"/>
      <c r="E177" s="6" t="str">
        <f>IF(ISBLANK(D177),"",INDEX(ΑΜΚ,MATCH(D177,Data!$F$2:$F$999,0),1))</f>
        <v/>
      </c>
      <c r="F177" t="str">
        <f t="shared" si="3"/>
        <v/>
      </c>
    </row>
    <row r="178" spans="1:6" ht="14.25" customHeight="1" x14ac:dyDescent="0.35">
      <c r="A178" s="45" t="s">
        <v>1127</v>
      </c>
      <c r="B178" s="18"/>
      <c r="C178" s="5"/>
      <c r="D178" s="5"/>
      <c r="E178" s="6" t="str">
        <f>IF(ISBLANK(D178),"",INDEX(ΑΜΚ,MATCH(D178,Data!$F$2:$F$999,0),1))</f>
        <v/>
      </c>
      <c r="F178" t="str">
        <f t="shared" si="3"/>
        <v/>
      </c>
    </row>
    <row r="179" spans="1:6" ht="14.25" customHeight="1" x14ac:dyDescent="0.35">
      <c r="A179" s="45" t="s">
        <v>1127</v>
      </c>
      <c r="B179" s="18"/>
      <c r="C179" s="5"/>
      <c r="D179" s="5"/>
      <c r="E179" s="6" t="str">
        <f>IF(ISBLANK(D179),"",INDEX(ΑΜΚ,MATCH(D179,Data!$F$2:$F$999,0),1))</f>
        <v/>
      </c>
      <c r="F179" t="str">
        <f t="shared" si="3"/>
        <v/>
      </c>
    </row>
    <row r="180" spans="1:6" ht="14.25" customHeight="1" x14ac:dyDescent="0.35">
      <c r="A180" s="45" t="s">
        <v>1127</v>
      </c>
      <c r="B180" s="18"/>
      <c r="C180" s="5"/>
      <c r="D180" s="5"/>
      <c r="E180" s="6" t="str">
        <f>IF(ISBLANK(D180),"",INDEX(ΑΜΚ,MATCH(D180,Data!$F$2:$F$999,0),1))</f>
        <v/>
      </c>
      <c r="F180" t="str">
        <f t="shared" si="3"/>
        <v/>
      </c>
    </row>
    <row r="181" spans="1:6" ht="14.25" customHeight="1" x14ac:dyDescent="0.35">
      <c r="A181" s="45" t="s">
        <v>1127</v>
      </c>
      <c r="B181" s="18"/>
      <c r="C181" s="5"/>
      <c r="D181" s="5"/>
      <c r="E181" s="6" t="str">
        <f>IF(ISBLANK(D181),"",INDEX(ΑΜΚ,MATCH(D181,Data!$F$2:$F$999,0),1))</f>
        <v/>
      </c>
      <c r="F181" t="str">
        <f t="shared" si="3"/>
        <v/>
      </c>
    </row>
    <row r="182" spans="1:6" ht="14.25" customHeight="1" x14ac:dyDescent="0.35">
      <c r="A182" s="45" t="s">
        <v>1127</v>
      </c>
      <c r="B182" s="18"/>
      <c r="C182" s="5"/>
      <c r="D182" s="5"/>
      <c r="E182" s="6" t="str">
        <f>IF(ISBLANK(D182),"",INDEX(ΑΜΚ,MATCH(D182,Data!$F$2:$F$999,0),1))</f>
        <v/>
      </c>
      <c r="F182" t="str">
        <f t="shared" si="3"/>
        <v/>
      </c>
    </row>
    <row r="183" spans="1:6" ht="14.25" customHeight="1" x14ac:dyDescent="0.35">
      <c r="A183" s="45" t="s">
        <v>1127</v>
      </c>
      <c r="B183" s="18"/>
      <c r="C183" s="5"/>
      <c r="D183" s="5"/>
      <c r="E183" s="6" t="str">
        <f>IF(ISBLANK(D183),"",INDEX(ΑΜΚ,MATCH(D183,Data!$F$2:$F$999,0),1))</f>
        <v/>
      </c>
      <c r="F183" t="str">
        <f t="shared" si="3"/>
        <v/>
      </c>
    </row>
    <row r="184" spans="1:6" ht="14.25" customHeight="1" x14ac:dyDescent="0.35">
      <c r="A184" s="45" t="s">
        <v>1127</v>
      </c>
      <c r="B184" s="18"/>
      <c r="C184" s="5"/>
      <c r="D184" s="5"/>
      <c r="E184" s="6" t="str">
        <f>IF(ISBLANK(D184),"",INDEX(ΑΜΚ,MATCH(D184,Data!$F$2:$F$999,0),1))</f>
        <v/>
      </c>
      <c r="F184" t="str">
        <f t="shared" si="3"/>
        <v/>
      </c>
    </row>
    <row r="185" spans="1:6" ht="14.25" customHeight="1" x14ac:dyDescent="0.35">
      <c r="A185" s="45" t="s">
        <v>1127</v>
      </c>
      <c r="B185" s="18"/>
      <c r="C185" s="5"/>
      <c r="D185" s="5"/>
      <c r="E185" s="6" t="str">
        <f>IF(ISBLANK(D185),"",INDEX(ΑΜΚ,MATCH(D185,Data!$F$2:$F$999,0),1))</f>
        <v/>
      </c>
      <c r="F185" t="str">
        <f t="shared" si="3"/>
        <v/>
      </c>
    </row>
    <row r="186" spans="1:6" ht="14.25" customHeight="1" x14ac:dyDescent="0.35">
      <c r="A186" s="45" t="s">
        <v>1127</v>
      </c>
      <c r="B186" s="18"/>
      <c r="C186" s="5"/>
      <c r="D186" s="5"/>
      <c r="E186" s="6" t="str">
        <f>IF(ISBLANK(D186),"",INDEX(ΑΜΚ,MATCH(D186,Data!$F$2:$F$999,0),1))</f>
        <v/>
      </c>
      <c r="F186" t="str">
        <f t="shared" si="3"/>
        <v/>
      </c>
    </row>
    <row r="187" spans="1:6" ht="14.25" customHeight="1" x14ac:dyDescent="0.35">
      <c r="A187" s="45" t="s">
        <v>1127</v>
      </c>
      <c r="B187" s="18"/>
      <c r="C187" s="5"/>
      <c r="D187" s="5"/>
      <c r="E187" s="6" t="str">
        <f>IF(ISBLANK(D187),"",INDEX(ΑΜΚ,MATCH(D187,Data!$F$2:$F$999,0),1))</f>
        <v/>
      </c>
      <c r="F187" t="str">
        <f t="shared" si="3"/>
        <v/>
      </c>
    </row>
    <row r="188" spans="1:6" ht="14.25" customHeight="1" x14ac:dyDescent="0.35">
      <c r="A188" s="45" t="s">
        <v>1127</v>
      </c>
      <c r="B188" s="18"/>
      <c r="C188" s="5"/>
      <c r="D188" s="5"/>
      <c r="E188" s="6" t="str">
        <f>IF(ISBLANK(D188),"",INDEX(ΑΜΚ,MATCH(D188,Data!$F$2:$F$999,0),1))</f>
        <v/>
      </c>
      <c r="F188" t="str">
        <f t="shared" si="3"/>
        <v/>
      </c>
    </row>
    <row r="189" spans="1:6" ht="14.25" customHeight="1" x14ac:dyDescent="0.35">
      <c r="A189" s="45" t="s">
        <v>1127</v>
      </c>
      <c r="B189" s="18"/>
      <c r="C189" s="5"/>
      <c r="D189" s="5"/>
      <c r="E189" s="6" t="str">
        <f>IF(ISBLANK(D189),"",INDEX(ΑΜΚ,MATCH(D189,Data!$F$2:$F$999,0),1))</f>
        <v/>
      </c>
      <c r="F189" t="str">
        <f t="shared" si="3"/>
        <v/>
      </c>
    </row>
    <row r="190" spans="1:6" ht="14.25" customHeight="1" x14ac:dyDescent="0.35">
      <c r="A190" s="45" t="s">
        <v>1127</v>
      </c>
      <c r="B190" s="18"/>
      <c r="C190" s="5"/>
      <c r="D190" s="5"/>
      <c r="E190" s="6" t="str">
        <f>IF(ISBLANK(D190),"",INDEX(ΑΜΚ,MATCH(D190,Data!$F$2:$F$999,0),1))</f>
        <v/>
      </c>
      <c r="F190" t="str">
        <f t="shared" si="3"/>
        <v/>
      </c>
    </row>
    <row r="191" spans="1:6" ht="14.25" customHeight="1" x14ac:dyDescent="0.35">
      <c r="A191" s="45" t="s">
        <v>1127</v>
      </c>
      <c r="B191" s="18"/>
      <c r="C191" s="5"/>
      <c r="D191" s="5"/>
      <c r="E191" s="6" t="str">
        <f>IF(ISBLANK(D191),"",INDEX(ΑΜΚ,MATCH(D191,Data!$F$2:$F$999,0),1))</f>
        <v/>
      </c>
      <c r="F191" t="str">
        <f t="shared" si="3"/>
        <v/>
      </c>
    </row>
    <row r="192" spans="1:6" ht="14.25" customHeight="1" x14ac:dyDescent="0.35">
      <c r="A192" s="45" t="s">
        <v>1127</v>
      </c>
      <c r="B192" s="18"/>
      <c r="C192" s="5"/>
      <c r="D192" s="5"/>
      <c r="E192" s="6" t="str">
        <f>IF(ISBLANK(D192),"",INDEX(ΑΜΚ,MATCH(D192,Data!$F$2:$F$999,0),1))</f>
        <v/>
      </c>
      <c r="F192" t="str">
        <f t="shared" si="3"/>
        <v/>
      </c>
    </row>
    <row r="193" spans="1:6" ht="14.25" customHeight="1" x14ac:dyDescent="0.35">
      <c r="A193" s="45" t="s">
        <v>1127</v>
      </c>
      <c r="B193" s="18"/>
      <c r="C193" s="5"/>
      <c r="D193" s="5"/>
      <c r="E193" s="6" t="str">
        <f>IF(ISBLANK(D193),"",INDEX(ΑΜΚ,MATCH(D193,Data!$F$2:$F$999,0),1))</f>
        <v/>
      </c>
      <c r="F193" t="str">
        <f t="shared" si="3"/>
        <v/>
      </c>
    </row>
    <row r="194" spans="1:6" ht="14.25" customHeight="1" x14ac:dyDescent="0.35">
      <c r="A194" s="45" t="s">
        <v>1127</v>
      </c>
      <c r="B194" s="18"/>
      <c r="C194" s="5"/>
      <c r="D194" s="5"/>
      <c r="E194" s="6" t="str">
        <f>IF(ISBLANK(D194),"",INDEX(ΑΜΚ,MATCH(D194,Data!$F$2:$F$999,0),1))</f>
        <v/>
      </c>
      <c r="F194" t="str">
        <f t="shared" si="3"/>
        <v/>
      </c>
    </row>
    <row r="195" spans="1:6" ht="14.25" customHeight="1" x14ac:dyDescent="0.35">
      <c r="A195" s="45" t="s">
        <v>1127</v>
      </c>
      <c r="B195" s="18"/>
      <c r="C195" s="5"/>
      <c r="D195" s="5"/>
      <c r="E195" s="6" t="str">
        <f>IF(ISBLANK(D195),"",INDEX(ΑΜΚ,MATCH(D195,Data!$F$2:$F$999,0),1))</f>
        <v/>
      </c>
      <c r="F195" t="str">
        <f t="shared" ref="F195:F258" si="4">IF(ISBLANK(C195),"",INDEX(ΚΩΔ_ΜΑΘΗΜ_ΑΝΕΛΚ_Γ1,MATCH(C195,ΜΑΘΗΜ_ΑΝΕΛΚ_Γ1,0)))</f>
        <v/>
      </c>
    </row>
    <row r="196" spans="1:6" ht="14.25" customHeight="1" x14ac:dyDescent="0.35">
      <c r="A196" s="45" t="s">
        <v>1127</v>
      </c>
      <c r="B196" s="18"/>
      <c r="C196" s="5"/>
      <c r="D196" s="5"/>
      <c r="E196" s="6" t="str">
        <f>IF(ISBLANK(D196),"",INDEX(ΑΜΚ,MATCH(D196,Data!$F$2:$F$999,0),1))</f>
        <v/>
      </c>
      <c r="F196" t="str">
        <f t="shared" si="4"/>
        <v/>
      </c>
    </row>
    <row r="197" spans="1:6" ht="14.25" customHeight="1" x14ac:dyDescent="0.35">
      <c r="A197" s="45" t="s">
        <v>1127</v>
      </c>
      <c r="B197" s="18"/>
      <c r="C197" s="5"/>
      <c r="D197" s="5"/>
      <c r="E197" s="6" t="str">
        <f>IF(ISBLANK(D197),"",INDEX(ΑΜΚ,MATCH(D197,Data!$F$2:$F$999,0),1))</f>
        <v/>
      </c>
      <c r="F197" t="str">
        <f t="shared" si="4"/>
        <v/>
      </c>
    </row>
    <row r="198" spans="1:6" ht="14.25" customHeight="1" x14ac:dyDescent="0.35">
      <c r="A198" s="45" t="s">
        <v>1127</v>
      </c>
      <c r="B198" s="18"/>
      <c r="C198" s="5"/>
      <c r="D198" s="5"/>
      <c r="E198" s="6" t="str">
        <f>IF(ISBLANK(D198),"",INDEX(ΑΜΚ,MATCH(D198,Data!$F$2:$F$999,0),1))</f>
        <v/>
      </c>
      <c r="F198" t="str">
        <f t="shared" si="4"/>
        <v/>
      </c>
    </row>
    <row r="199" spans="1:6" ht="14.25" customHeight="1" x14ac:dyDescent="0.35">
      <c r="A199" s="45" t="s">
        <v>1127</v>
      </c>
      <c r="B199" s="18"/>
      <c r="C199" s="5"/>
      <c r="D199" s="5"/>
      <c r="E199" s="6" t="str">
        <f>IF(ISBLANK(D199),"",INDEX(ΑΜΚ,MATCH(D199,Data!$F$2:$F$999,0),1))</f>
        <v/>
      </c>
      <c r="F199" t="str">
        <f t="shared" si="4"/>
        <v/>
      </c>
    </row>
    <row r="200" spans="1:6" ht="14.25" customHeight="1" x14ac:dyDescent="0.35">
      <c r="A200" s="45" t="s">
        <v>1127</v>
      </c>
      <c r="B200" s="18"/>
      <c r="C200" s="5"/>
      <c r="D200" s="5"/>
      <c r="E200" s="6" t="str">
        <f>IF(ISBLANK(D200),"",INDEX(ΑΜΚ,MATCH(D200,Data!$F$2:$F$999,0),1))</f>
        <v/>
      </c>
      <c r="F200" t="str">
        <f t="shared" si="4"/>
        <v/>
      </c>
    </row>
    <row r="201" spans="1:6" ht="14.25" customHeight="1" x14ac:dyDescent="0.35">
      <c r="A201" s="45" t="s">
        <v>1127</v>
      </c>
      <c r="B201" s="18"/>
      <c r="C201" s="5"/>
      <c r="D201" s="5"/>
      <c r="E201" s="6" t="str">
        <f>IF(ISBLANK(D201),"",INDEX(ΑΜΚ,MATCH(D201,Data!$F$2:$F$999,0),1))</f>
        <v/>
      </c>
      <c r="F201" t="str">
        <f t="shared" si="4"/>
        <v/>
      </c>
    </row>
    <row r="202" spans="1:6" ht="14.25" customHeight="1" x14ac:dyDescent="0.35">
      <c r="A202" s="45" t="s">
        <v>1127</v>
      </c>
      <c r="B202" s="18"/>
      <c r="C202" s="5"/>
      <c r="D202" s="5"/>
      <c r="E202" s="6" t="str">
        <f>IF(ISBLANK(D202),"",INDEX(ΑΜΚ,MATCH(D202,Data!$F$2:$F$999,0),1))</f>
        <v/>
      </c>
      <c r="F202" t="str">
        <f t="shared" si="4"/>
        <v/>
      </c>
    </row>
    <row r="203" spans="1:6" ht="14.25" customHeight="1" x14ac:dyDescent="0.35">
      <c r="A203" s="45" t="s">
        <v>1127</v>
      </c>
      <c r="B203" s="18"/>
      <c r="C203" s="5"/>
      <c r="D203" s="5"/>
      <c r="E203" s="6" t="str">
        <f>IF(ISBLANK(D203),"",INDEX(ΑΜΚ,MATCH(D203,Data!$F$2:$F$999,0),1))</f>
        <v/>
      </c>
      <c r="F203" t="str">
        <f t="shared" si="4"/>
        <v/>
      </c>
    </row>
    <row r="204" spans="1:6" ht="14.25" customHeight="1" x14ac:dyDescent="0.35">
      <c r="A204" s="45" t="s">
        <v>1127</v>
      </c>
      <c r="B204" s="18"/>
      <c r="C204" s="5"/>
      <c r="D204" s="5"/>
      <c r="E204" s="6" t="str">
        <f>IF(ISBLANK(D204),"",INDEX(ΑΜΚ,MATCH(D204,Data!$F$2:$F$999,0),1))</f>
        <v/>
      </c>
      <c r="F204" t="str">
        <f t="shared" si="4"/>
        <v/>
      </c>
    </row>
    <row r="205" spans="1:6" ht="14.25" customHeight="1" x14ac:dyDescent="0.35">
      <c r="A205" s="45" t="s">
        <v>1127</v>
      </c>
      <c r="B205" s="18"/>
      <c r="C205" s="5"/>
      <c r="D205" s="5"/>
      <c r="E205" s="6" t="str">
        <f>IF(ISBLANK(D205),"",INDEX(ΑΜΚ,MATCH(D205,Data!$F$2:$F$999,0),1))</f>
        <v/>
      </c>
      <c r="F205" t="str">
        <f t="shared" si="4"/>
        <v/>
      </c>
    </row>
    <row r="206" spans="1:6" ht="14.25" customHeight="1" x14ac:dyDescent="0.35">
      <c r="A206" s="45" t="s">
        <v>1127</v>
      </c>
      <c r="B206" s="18"/>
      <c r="C206" s="5"/>
      <c r="D206" s="5"/>
      <c r="E206" s="6" t="str">
        <f>IF(ISBLANK(D206),"",INDEX(ΑΜΚ,MATCH(D206,Data!$F$2:$F$999,0),1))</f>
        <v/>
      </c>
      <c r="F206" t="str">
        <f t="shared" si="4"/>
        <v/>
      </c>
    </row>
    <row r="207" spans="1:6" ht="14.25" customHeight="1" x14ac:dyDescent="0.35">
      <c r="A207" s="45" t="s">
        <v>1127</v>
      </c>
      <c r="B207" s="18"/>
      <c r="C207" s="5"/>
      <c r="D207" s="5"/>
      <c r="E207" s="6" t="str">
        <f>IF(ISBLANK(D207),"",INDEX(ΑΜΚ,MATCH(D207,Data!$F$2:$F$999,0),1))</f>
        <v/>
      </c>
      <c r="F207" t="str">
        <f t="shared" si="4"/>
        <v/>
      </c>
    </row>
    <row r="208" spans="1:6" ht="14.25" customHeight="1" x14ac:dyDescent="0.35">
      <c r="A208" s="45" t="s">
        <v>1127</v>
      </c>
      <c r="B208" s="18"/>
      <c r="C208" s="5"/>
      <c r="D208" s="5"/>
      <c r="E208" s="6" t="str">
        <f>IF(ISBLANK(D208),"",INDEX(ΑΜΚ,MATCH(D208,Data!$F$2:$F$999,0),1))</f>
        <v/>
      </c>
      <c r="F208" t="str">
        <f t="shared" si="4"/>
        <v/>
      </c>
    </row>
    <row r="209" spans="1:6" ht="14.25" customHeight="1" x14ac:dyDescent="0.35">
      <c r="A209" s="45" t="s">
        <v>1127</v>
      </c>
      <c r="B209" s="18"/>
      <c r="C209" s="5"/>
      <c r="D209" s="5"/>
      <c r="E209" s="6" t="str">
        <f>IF(ISBLANK(D209),"",INDEX(ΑΜΚ,MATCH(D209,Data!$F$2:$F$999,0),1))</f>
        <v/>
      </c>
      <c r="F209" t="str">
        <f t="shared" si="4"/>
        <v/>
      </c>
    </row>
    <row r="210" spans="1:6" ht="14.25" customHeight="1" x14ac:dyDescent="0.35">
      <c r="A210" s="45" t="s">
        <v>1127</v>
      </c>
      <c r="B210" s="18"/>
      <c r="C210" s="5"/>
      <c r="D210" s="5"/>
      <c r="E210" s="6" t="str">
        <f>IF(ISBLANK(D210),"",INDEX(ΑΜΚ,MATCH(D210,Data!$F$2:$F$999,0),1))</f>
        <v/>
      </c>
      <c r="F210" t="str">
        <f t="shared" si="4"/>
        <v/>
      </c>
    </row>
    <row r="211" spans="1:6" ht="14.25" customHeight="1" x14ac:dyDescent="0.35">
      <c r="A211" s="45" t="s">
        <v>1127</v>
      </c>
      <c r="B211" s="18"/>
      <c r="C211" s="5"/>
      <c r="D211" s="5"/>
      <c r="E211" s="6" t="str">
        <f>IF(ISBLANK(D211),"",INDEX(ΑΜΚ,MATCH(D211,Data!$F$2:$F$999,0),1))</f>
        <v/>
      </c>
      <c r="F211" t="str">
        <f t="shared" si="4"/>
        <v/>
      </c>
    </row>
    <row r="212" spans="1:6" ht="14.25" customHeight="1" x14ac:dyDescent="0.35">
      <c r="A212" s="45" t="s">
        <v>1127</v>
      </c>
      <c r="B212" s="18"/>
      <c r="C212" s="5"/>
      <c r="D212" s="5"/>
      <c r="E212" s="6" t="str">
        <f>IF(ISBLANK(D212),"",INDEX(ΑΜΚ,MATCH(D212,Data!$F$2:$F$999,0),1))</f>
        <v/>
      </c>
      <c r="F212" t="str">
        <f t="shared" si="4"/>
        <v/>
      </c>
    </row>
    <row r="213" spans="1:6" ht="14.25" customHeight="1" x14ac:dyDescent="0.35">
      <c r="A213" s="45" t="s">
        <v>1127</v>
      </c>
      <c r="B213" s="18"/>
      <c r="C213" s="5"/>
      <c r="D213" s="5"/>
      <c r="E213" s="6" t="str">
        <f>IF(ISBLANK(D213),"",INDEX(ΑΜΚ,MATCH(D213,Data!$F$2:$F$999,0),1))</f>
        <v/>
      </c>
      <c r="F213" t="str">
        <f t="shared" si="4"/>
        <v/>
      </c>
    </row>
    <row r="214" spans="1:6" ht="14.25" customHeight="1" x14ac:dyDescent="0.35">
      <c r="A214" s="45" t="s">
        <v>1127</v>
      </c>
      <c r="B214" s="18"/>
      <c r="C214" s="5"/>
      <c r="D214" s="5"/>
      <c r="E214" s="6" t="str">
        <f>IF(ISBLANK(D214),"",INDEX(ΑΜΚ,MATCH(D214,Data!$F$2:$F$999,0),1))</f>
        <v/>
      </c>
      <c r="F214" t="str">
        <f t="shared" si="4"/>
        <v/>
      </c>
    </row>
    <row r="215" spans="1:6" ht="14.25" customHeight="1" x14ac:dyDescent="0.35">
      <c r="A215" s="45" t="s">
        <v>1127</v>
      </c>
      <c r="B215" s="18"/>
      <c r="C215" s="5"/>
      <c r="D215" s="5"/>
      <c r="E215" s="6" t="str">
        <f>IF(ISBLANK(D215),"",INDEX(ΑΜΚ,MATCH(D215,Data!$F$2:$F$999,0),1))</f>
        <v/>
      </c>
      <c r="F215" t="str">
        <f t="shared" si="4"/>
        <v/>
      </c>
    </row>
    <row r="216" spans="1:6" ht="14.25" customHeight="1" x14ac:dyDescent="0.35">
      <c r="A216" s="45" t="s">
        <v>1127</v>
      </c>
      <c r="B216" s="18"/>
      <c r="C216" s="5"/>
      <c r="D216" s="5"/>
      <c r="E216" s="6" t="str">
        <f>IF(ISBLANK(D216),"",INDEX(ΑΜΚ,MATCH(D216,Data!$F$2:$F$999,0),1))</f>
        <v/>
      </c>
      <c r="F216" t="str">
        <f t="shared" si="4"/>
        <v/>
      </c>
    </row>
    <row r="217" spans="1:6" ht="14.25" customHeight="1" x14ac:dyDescent="0.35">
      <c r="A217" s="45" t="s">
        <v>1127</v>
      </c>
      <c r="B217" s="18"/>
      <c r="C217" s="5"/>
      <c r="D217" s="5"/>
      <c r="E217" s="6" t="str">
        <f>IF(ISBLANK(D217),"",INDEX(ΑΜΚ,MATCH(D217,Data!$F$2:$F$999,0),1))</f>
        <v/>
      </c>
      <c r="F217" t="str">
        <f t="shared" si="4"/>
        <v/>
      </c>
    </row>
    <row r="218" spans="1:6" ht="14.25" customHeight="1" x14ac:dyDescent="0.35">
      <c r="A218" s="45" t="s">
        <v>1127</v>
      </c>
      <c r="B218" s="18"/>
      <c r="C218" s="5"/>
      <c r="D218" s="5"/>
      <c r="E218" s="6" t="str">
        <f>IF(ISBLANK(D218),"",INDEX(ΑΜΚ,MATCH(D218,Data!$F$2:$F$999,0),1))</f>
        <v/>
      </c>
      <c r="F218" t="str">
        <f t="shared" si="4"/>
        <v/>
      </c>
    </row>
    <row r="219" spans="1:6" ht="14.25" customHeight="1" x14ac:dyDescent="0.35">
      <c r="A219" s="45" t="s">
        <v>1127</v>
      </c>
      <c r="B219" s="18"/>
      <c r="C219" s="5"/>
      <c r="D219" s="5"/>
      <c r="E219" s="6" t="str">
        <f>IF(ISBLANK(D219),"",INDEX(ΑΜΚ,MATCH(D219,Data!$F$2:$F$999,0),1))</f>
        <v/>
      </c>
      <c r="F219" t="str">
        <f t="shared" si="4"/>
        <v/>
      </c>
    </row>
    <row r="220" spans="1:6" ht="14.25" customHeight="1" x14ac:dyDescent="0.35">
      <c r="A220" s="45" t="s">
        <v>1127</v>
      </c>
      <c r="B220" s="18"/>
      <c r="C220" s="5"/>
      <c r="D220" s="5"/>
      <c r="E220" s="6" t="str">
        <f>IF(ISBLANK(D220),"",INDEX(ΑΜΚ,MATCH(D220,Data!$F$2:$F$999,0),1))</f>
        <v/>
      </c>
      <c r="F220" t="str">
        <f t="shared" si="4"/>
        <v/>
      </c>
    </row>
    <row r="221" spans="1:6" ht="14.25" customHeight="1" x14ac:dyDescent="0.35">
      <c r="A221" s="45" t="s">
        <v>1127</v>
      </c>
      <c r="B221" s="18"/>
      <c r="C221" s="5"/>
      <c r="D221" s="5"/>
      <c r="E221" s="6" t="str">
        <f>IF(ISBLANK(D221),"",INDEX(ΑΜΚ,MATCH(D221,Data!$F$2:$F$999,0),1))</f>
        <v/>
      </c>
      <c r="F221" t="str">
        <f t="shared" si="4"/>
        <v/>
      </c>
    </row>
    <row r="222" spans="1:6" ht="14.25" customHeight="1" x14ac:dyDescent="0.35">
      <c r="A222" s="45" t="s">
        <v>1127</v>
      </c>
      <c r="B222" s="18"/>
      <c r="C222" s="5"/>
      <c r="D222" s="5"/>
      <c r="E222" s="6" t="str">
        <f>IF(ISBLANK(D222),"",INDEX(ΑΜΚ,MATCH(D222,Data!$F$2:$F$999,0),1))</f>
        <v/>
      </c>
      <c r="F222" t="str">
        <f t="shared" si="4"/>
        <v/>
      </c>
    </row>
    <row r="223" spans="1:6" ht="14.25" customHeight="1" x14ac:dyDescent="0.35">
      <c r="A223" s="45" t="s">
        <v>1127</v>
      </c>
      <c r="B223" s="18"/>
      <c r="C223" s="5"/>
      <c r="D223" s="5"/>
      <c r="E223" s="6" t="str">
        <f>IF(ISBLANK(D223),"",INDEX(ΑΜΚ,MATCH(D223,Data!$F$2:$F$999,0),1))</f>
        <v/>
      </c>
      <c r="F223" t="str">
        <f t="shared" si="4"/>
        <v/>
      </c>
    </row>
    <row r="224" spans="1:6" ht="14.25" customHeight="1" x14ac:dyDescent="0.35">
      <c r="A224" s="45" t="s">
        <v>1127</v>
      </c>
      <c r="B224" s="18"/>
      <c r="C224" s="5"/>
      <c r="D224" s="5"/>
      <c r="E224" s="6" t="str">
        <f>IF(ISBLANK(D224),"",INDEX(ΑΜΚ,MATCH(D224,Data!$F$2:$F$999,0),1))</f>
        <v/>
      </c>
      <c r="F224" t="str">
        <f t="shared" si="4"/>
        <v/>
      </c>
    </row>
    <row r="225" spans="1:6" ht="14.25" customHeight="1" x14ac:dyDescent="0.35">
      <c r="A225" s="45" t="s">
        <v>1127</v>
      </c>
      <c r="B225" s="18"/>
      <c r="C225" s="5"/>
      <c r="D225" s="5"/>
      <c r="E225" s="6" t="str">
        <f>IF(ISBLANK(D225),"",INDEX(ΑΜΚ,MATCH(D225,Data!$F$2:$F$999,0),1))</f>
        <v/>
      </c>
      <c r="F225" t="str">
        <f t="shared" si="4"/>
        <v/>
      </c>
    </row>
    <row r="226" spans="1:6" ht="14.25" customHeight="1" x14ac:dyDescent="0.35">
      <c r="A226" s="45" t="s">
        <v>1127</v>
      </c>
      <c r="B226" s="18"/>
      <c r="C226" s="5"/>
      <c r="D226" s="5"/>
      <c r="E226" s="6" t="str">
        <f>IF(ISBLANK(D226),"",INDEX(ΑΜΚ,MATCH(D226,Data!$F$2:$F$999,0),1))</f>
        <v/>
      </c>
      <c r="F226" t="str">
        <f t="shared" si="4"/>
        <v/>
      </c>
    </row>
    <row r="227" spans="1:6" ht="14.25" customHeight="1" x14ac:dyDescent="0.35">
      <c r="A227" s="45" t="s">
        <v>1127</v>
      </c>
      <c r="B227" s="18"/>
      <c r="C227" s="5"/>
      <c r="D227" s="5"/>
      <c r="E227" s="6" t="str">
        <f>IF(ISBLANK(D227),"",INDEX(ΑΜΚ,MATCH(D227,Data!$F$2:$F$999,0),1))</f>
        <v/>
      </c>
      <c r="F227" t="str">
        <f t="shared" si="4"/>
        <v/>
      </c>
    </row>
    <row r="228" spans="1:6" ht="14.25" customHeight="1" x14ac:dyDescent="0.35">
      <c r="A228" s="45" t="s">
        <v>1127</v>
      </c>
      <c r="B228" s="18"/>
      <c r="C228" s="5"/>
      <c r="D228" s="5"/>
      <c r="E228" s="6" t="str">
        <f>IF(ISBLANK(D228),"",INDEX(ΑΜΚ,MATCH(D228,Data!$F$2:$F$999,0),1))</f>
        <v/>
      </c>
      <c r="F228" t="str">
        <f t="shared" si="4"/>
        <v/>
      </c>
    </row>
    <row r="229" spans="1:6" ht="14.25" customHeight="1" x14ac:dyDescent="0.35">
      <c r="A229" s="45" t="s">
        <v>1127</v>
      </c>
      <c r="B229" s="18"/>
      <c r="C229" s="5"/>
      <c r="D229" s="5"/>
      <c r="E229" s="6" t="str">
        <f>IF(ISBLANK(D229),"",INDEX(ΑΜΚ,MATCH(D229,Data!$F$2:$F$999,0),1))</f>
        <v/>
      </c>
      <c r="F229" t="str">
        <f t="shared" si="4"/>
        <v/>
      </c>
    </row>
    <row r="230" spans="1:6" ht="14.25" customHeight="1" x14ac:dyDescent="0.35">
      <c r="A230" s="45" t="s">
        <v>1127</v>
      </c>
      <c r="B230" s="18"/>
      <c r="C230" s="5"/>
      <c r="D230" s="5"/>
      <c r="E230" s="6" t="str">
        <f>IF(ISBLANK(D230),"",INDEX(ΑΜΚ,MATCH(D230,Data!$F$2:$F$999,0),1))</f>
        <v/>
      </c>
      <c r="F230" t="str">
        <f t="shared" si="4"/>
        <v/>
      </c>
    </row>
    <row r="231" spans="1:6" ht="14.25" customHeight="1" x14ac:dyDescent="0.35">
      <c r="A231" s="45" t="s">
        <v>1127</v>
      </c>
      <c r="B231" s="18"/>
      <c r="C231" s="5"/>
      <c r="D231" s="5"/>
      <c r="E231" s="6" t="str">
        <f>IF(ISBLANK(D231),"",INDEX(ΑΜΚ,MATCH(D231,Data!$F$2:$F$999,0),1))</f>
        <v/>
      </c>
      <c r="F231" t="str">
        <f t="shared" si="4"/>
        <v/>
      </c>
    </row>
    <row r="232" spans="1:6" ht="14.25" customHeight="1" x14ac:dyDescent="0.35">
      <c r="A232" s="45" t="s">
        <v>1127</v>
      </c>
      <c r="B232" s="18"/>
      <c r="C232" s="5"/>
      <c r="D232" s="5"/>
      <c r="E232" s="6" t="str">
        <f>IF(ISBLANK(D232),"",INDEX(ΑΜΚ,MATCH(D232,Data!$F$2:$F$999,0),1))</f>
        <v/>
      </c>
      <c r="F232" t="str">
        <f t="shared" si="4"/>
        <v/>
      </c>
    </row>
    <row r="233" spans="1:6" ht="14.25" customHeight="1" x14ac:dyDescent="0.35">
      <c r="A233" s="45" t="s">
        <v>1127</v>
      </c>
      <c r="B233" s="18"/>
      <c r="C233" s="5"/>
      <c r="D233" s="5"/>
      <c r="E233" s="6" t="str">
        <f>IF(ISBLANK(D233),"",INDEX(ΑΜΚ,MATCH(D233,Data!$F$2:$F$999,0),1))</f>
        <v/>
      </c>
      <c r="F233" t="str">
        <f t="shared" si="4"/>
        <v/>
      </c>
    </row>
    <row r="234" spans="1:6" ht="14.25" customHeight="1" x14ac:dyDescent="0.35">
      <c r="A234" s="45" t="s">
        <v>1127</v>
      </c>
      <c r="B234" s="18"/>
      <c r="C234" s="5"/>
      <c r="D234" s="5"/>
      <c r="E234" s="6" t="str">
        <f>IF(ISBLANK(D234),"",INDEX(ΑΜΚ,MATCH(D234,Data!$F$2:$F$999,0),1))</f>
        <v/>
      </c>
      <c r="F234" t="str">
        <f t="shared" si="4"/>
        <v/>
      </c>
    </row>
    <row r="235" spans="1:6" ht="14.25" customHeight="1" x14ac:dyDescent="0.35">
      <c r="A235" s="45" t="s">
        <v>1127</v>
      </c>
      <c r="B235" s="18"/>
      <c r="C235" s="5"/>
      <c r="D235" s="5"/>
      <c r="E235" s="6" t="str">
        <f>IF(ISBLANK(D235),"",INDEX(ΑΜΚ,MATCH(D235,Data!$F$2:$F$999,0),1))</f>
        <v/>
      </c>
      <c r="F235" t="str">
        <f t="shared" si="4"/>
        <v/>
      </c>
    </row>
    <row r="236" spans="1:6" ht="14.25" customHeight="1" x14ac:dyDescent="0.35">
      <c r="A236" s="45" t="s">
        <v>1127</v>
      </c>
      <c r="B236" s="18"/>
      <c r="C236" s="5"/>
      <c r="D236" s="5"/>
      <c r="E236" s="6" t="str">
        <f>IF(ISBLANK(D236),"",INDEX(ΑΜΚ,MATCH(D236,Data!$F$2:$F$999,0),1))</f>
        <v/>
      </c>
      <c r="F236" t="str">
        <f t="shared" si="4"/>
        <v/>
      </c>
    </row>
    <row r="237" spans="1:6" ht="14.25" customHeight="1" x14ac:dyDescent="0.35">
      <c r="A237" s="45" t="s">
        <v>1127</v>
      </c>
      <c r="B237" s="18"/>
      <c r="C237" s="5"/>
      <c r="D237" s="5"/>
      <c r="E237" s="6" t="str">
        <f>IF(ISBLANK(D237),"",INDEX(ΑΜΚ,MATCH(D237,Data!$F$2:$F$999,0),1))</f>
        <v/>
      </c>
      <c r="F237" t="str">
        <f t="shared" si="4"/>
        <v/>
      </c>
    </row>
    <row r="238" spans="1:6" ht="14.25" customHeight="1" x14ac:dyDescent="0.35">
      <c r="A238" s="45" t="s">
        <v>1127</v>
      </c>
      <c r="B238" s="18"/>
      <c r="C238" s="5"/>
      <c r="D238" s="5"/>
      <c r="E238" s="6" t="str">
        <f>IF(ISBLANK(D238),"",INDEX(ΑΜΚ,MATCH(D238,Data!$F$2:$F$999,0),1))</f>
        <v/>
      </c>
      <c r="F238" t="str">
        <f t="shared" si="4"/>
        <v/>
      </c>
    </row>
    <row r="239" spans="1:6" ht="14.25" customHeight="1" x14ac:dyDescent="0.35">
      <c r="A239" s="45" t="s">
        <v>1127</v>
      </c>
      <c r="B239" s="18"/>
      <c r="C239" s="5"/>
      <c r="D239" s="5"/>
      <c r="E239" s="6" t="str">
        <f>IF(ISBLANK(D239),"",INDEX(ΑΜΚ,MATCH(D239,Data!$F$2:$F$999,0),1))</f>
        <v/>
      </c>
      <c r="F239" t="str">
        <f t="shared" si="4"/>
        <v/>
      </c>
    </row>
    <row r="240" spans="1:6" ht="14.25" customHeight="1" x14ac:dyDescent="0.35">
      <c r="A240" s="45" t="s">
        <v>1127</v>
      </c>
      <c r="B240" s="18"/>
      <c r="C240" s="5"/>
      <c r="D240" s="5"/>
      <c r="E240" s="6" t="str">
        <f>IF(ISBLANK(D240),"",INDEX(ΑΜΚ,MATCH(D240,Data!$F$2:$F$999,0),1))</f>
        <v/>
      </c>
      <c r="F240" t="str">
        <f t="shared" si="4"/>
        <v/>
      </c>
    </row>
    <row r="241" spans="1:6" ht="14.25" customHeight="1" x14ac:dyDescent="0.35">
      <c r="A241" s="45" t="s">
        <v>1127</v>
      </c>
      <c r="B241" s="18"/>
      <c r="C241" s="5"/>
      <c r="D241" s="5"/>
      <c r="E241" s="6" t="str">
        <f>IF(ISBLANK(D241),"",INDEX(ΑΜΚ,MATCH(D241,Data!$F$2:$F$999,0),1))</f>
        <v/>
      </c>
      <c r="F241" t="str">
        <f t="shared" si="4"/>
        <v/>
      </c>
    </row>
    <row r="242" spans="1:6" ht="14.25" customHeight="1" x14ac:dyDescent="0.35">
      <c r="A242" s="45" t="s">
        <v>1127</v>
      </c>
      <c r="B242" s="18"/>
      <c r="C242" s="5"/>
      <c r="D242" s="5"/>
      <c r="E242" s="6" t="str">
        <f>IF(ISBLANK(D242),"",INDEX(ΑΜΚ,MATCH(D242,Data!$F$2:$F$999,0),1))</f>
        <v/>
      </c>
      <c r="F242" t="str">
        <f t="shared" si="4"/>
        <v/>
      </c>
    </row>
    <row r="243" spans="1:6" ht="14.25" customHeight="1" x14ac:dyDescent="0.35">
      <c r="A243" s="45" t="s">
        <v>1127</v>
      </c>
      <c r="B243" s="18"/>
      <c r="C243" s="5"/>
      <c r="D243" s="5"/>
      <c r="E243" s="6" t="str">
        <f>IF(ISBLANK(D243),"",INDEX(ΑΜΚ,MATCH(D243,Data!$F$2:$F$999,0),1))</f>
        <v/>
      </c>
      <c r="F243" t="str">
        <f t="shared" si="4"/>
        <v/>
      </c>
    </row>
    <row r="244" spans="1:6" ht="14.25" customHeight="1" x14ac:dyDescent="0.35">
      <c r="A244" s="45" t="s">
        <v>1127</v>
      </c>
      <c r="B244" s="18"/>
      <c r="C244" s="5"/>
      <c r="D244" s="5"/>
      <c r="E244" s="6" t="str">
        <f>IF(ISBLANK(D244),"",INDEX(ΑΜΚ,MATCH(D244,Data!$F$2:$F$999,0),1))</f>
        <v/>
      </c>
      <c r="F244" t="str">
        <f t="shared" si="4"/>
        <v/>
      </c>
    </row>
    <row r="245" spans="1:6" ht="14.25" customHeight="1" x14ac:dyDescent="0.35">
      <c r="A245" s="45" t="s">
        <v>1127</v>
      </c>
      <c r="B245" s="18"/>
      <c r="C245" s="5"/>
      <c r="D245" s="5"/>
      <c r="E245" s="6" t="str">
        <f>IF(ISBLANK(D245),"",INDEX(ΑΜΚ,MATCH(D245,Data!$F$2:$F$999,0),1))</f>
        <v/>
      </c>
      <c r="F245" t="str">
        <f t="shared" si="4"/>
        <v/>
      </c>
    </row>
    <row r="246" spans="1:6" ht="14.25" customHeight="1" x14ac:dyDescent="0.35">
      <c r="A246" s="45" t="s">
        <v>1127</v>
      </c>
      <c r="B246" s="18"/>
      <c r="C246" s="5"/>
      <c r="D246" s="5"/>
      <c r="E246" s="6" t="str">
        <f>IF(ISBLANK(D246),"",INDEX(ΑΜΚ,MATCH(D246,Data!$F$2:$F$999,0),1))</f>
        <v/>
      </c>
      <c r="F246" t="str">
        <f t="shared" si="4"/>
        <v/>
      </c>
    </row>
    <row r="247" spans="1:6" ht="14.25" customHeight="1" x14ac:dyDescent="0.35">
      <c r="A247" s="45" t="s">
        <v>1127</v>
      </c>
      <c r="B247" s="18"/>
      <c r="C247" s="5"/>
      <c r="D247" s="5"/>
      <c r="E247" s="6" t="str">
        <f>IF(ISBLANK(D247),"",INDEX(ΑΜΚ,MATCH(D247,Data!$F$2:$F$999,0),1))</f>
        <v/>
      </c>
      <c r="F247" t="str">
        <f t="shared" si="4"/>
        <v/>
      </c>
    </row>
    <row r="248" spans="1:6" ht="14.25" customHeight="1" x14ac:dyDescent="0.35">
      <c r="A248" s="45" t="s">
        <v>1127</v>
      </c>
      <c r="B248" s="18"/>
      <c r="C248" s="5"/>
      <c r="D248" s="5"/>
      <c r="E248" s="6" t="str">
        <f>IF(ISBLANK(D248),"",INDEX(ΑΜΚ,MATCH(D248,Data!$F$2:$F$999,0),1))</f>
        <v/>
      </c>
      <c r="F248" t="str">
        <f t="shared" si="4"/>
        <v/>
      </c>
    </row>
    <row r="249" spans="1:6" ht="14.25" customHeight="1" x14ac:dyDescent="0.35">
      <c r="A249" s="45" t="s">
        <v>1127</v>
      </c>
      <c r="B249" s="18"/>
      <c r="C249" s="5"/>
      <c r="D249" s="5"/>
      <c r="E249" s="6" t="str">
        <f>IF(ISBLANK(D249),"",INDEX(ΑΜΚ,MATCH(D249,Data!$F$2:$F$999,0),1))</f>
        <v/>
      </c>
      <c r="F249" t="str">
        <f t="shared" si="4"/>
        <v/>
      </c>
    </row>
    <row r="250" spans="1:6" ht="14.25" customHeight="1" x14ac:dyDescent="0.35">
      <c r="A250" s="45" t="s">
        <v>1127</v>
      </c>
      <c r="B250" s="18"/>
      <c r="C250" s="5"/>
      <c r="D250" s="5"/>
      <c r="E250" s="6" t="str">
        <f>IF(ISBLANK(D250),"",INDEX(ΑΜΚ,MATCH(D250,Data!$F$2:$F$999,0),1))</f>
        <v/>
      </c>
      <c r="F250" t="str">
        <f t="shared" si="4"/>
        <v/>
      </c>
    </row>
    <row r="251" spans="1:6" ht="14.25" customHeight="1" x14ac:dyDescent="0.35">
      <c r="A251" s="45" t="s">
        <v>1127</v>
      </c>
      <c r="B251" s="18"/>
      <c r="C251" s="5"/>
      <c r="D251" s="5"/>
      <c r="E251" s="6" t="str">
        <f>IF(ISBLANK(D251),"",INDEX(ΑΜΚ,MATCH(D251,Data!$F$2:$F$999,0),1))</f>
        <v/>
      </c>
      <c r="F251" t="str">
        <f t="shared" si="4"/>
        <v/>
      </c>
    </row>
    <row r="252" spans="1:6" ht="14.25" customHeight="1" x14ac:dyDescent="0.35">
      <c r="A252" s="45" t="s">
        <v>1127</v>
      </c>
      <c r="B252" s="18"/>
      <c r="C252" s="5"/>
      <c r="D252" s="5"/>
      <c r="E252" s="6" t="str">
        <f>IF(ISBLANK(D252),"",INDEX(ΑΜΚ,MATCH(D252,Data!$F$2:$F$999,0),1))</f>
        <v/>
      </c>
      <c r="F252" t="str">
        <f t="shared" si="4"/>
        <v/>
      </c>
    </row>
    <row r="253" spans="1:6" ht="14.25" customHeight="1" x14ac:dyDescent="0.35">
      <c r="A253" s="45" t="s">
        <v>1127</v>
      </c>
      <c r="B253" s="18"/>
      <c r="C253" s="5"/>
      <c r="D253" s="5"/>
      <c r="E253" s="6" t="str">
        <f>IF(ISBLANK(D253),"",INDEX(ΑΜΚ,MATCH(D253,Data!$F$2:$F$999,0),1))</f>
        <v/>
      </c>
      <c r="F253" t="str">
        <f t="shared" si="4"/>
        <v/>
      </c>
    </row>
    <row r="254" spans="1:6" ht="14.25" customHeight="1" x14ac:dyDescent="0.35">
      <c r="A254" s="45" t="s">
        <v>1127</v>
      </c>
      <c r="B254" s="18"/>
      <c r="C254" s="5"/>
      <c r="D254" s="5"/>
      <c r="E254" s="6" t="str">
        <f>IF(ISBLANK(D254),"",INDEX(ΑΜΚ,MATCH(D254,Data!$F$2:$F$999,0),1))</f>
        <v/>
      </c>
      <c r="F254" t="str">
        <f t="shared" si="4"/>
        <v/>
      </c>
    </row>
    <row r="255" spans="1:6" ht="14.25" customHeight="1" x14ac:dyDescent="0.35">
      <c r="A255" s="45" t="s">
        <v>1127</v>
      </c>
      <c r="B255" s="18"/>
      <c r="C255" s="5"/>
      <c r="D255" s="5"/>
      <c r="E255" s="6" t="str">
        <f>IF(ISBLANK(D255),"",INDEX(ΑΜΚ,MATCH(D255,Data!$F$2:$F$999,0),1))</f>
        <v/>
      </c>
      <c r="F255" t="str">
        <f t="shared" si="4"/>
        <v/>
      </c>
    </row>
    <row r="256" spans="1:6" ht="14.25" customHeight="1" x14ac:dyDescent="0.35">
      <c r="A256" s="45" t="s">
        <v>1127</v>
      </c>
      <c r="B256" s="18"/>
      <c r="C256" s="5"/>
      <c r="D256" s="5"/>
      <c r="E256" s="6" t="str">
        <f>IF(ISBLANK(D256),"",INDEX(ΑΜΚ,MATCH(D256,Data!$F$2:$F$999,0),1))</f>
        <v/>
      </c>
      <c r="F256" t="str">
        <f t="shared" si="4"/>
        <v/>
      </c>
    </row>
    <row r="257" spans="1:6" ht="14.25" customHeight="1" x14ac:dyDescent="0.35">
      <c r="A257" s="45" t="s">
        <v>1127</v>
      </c>
      <c r="B257" s="18"/>
      <c r="C257" s="5"/>
      <c r="D257" s="5"/>
      <c r="E257" s="6" t="str">
        <f>IF(ISBLANK(D257),"",INDEX(ΑΜΚ,MATCH(D257,Data!$F$2:$F$999,0),1))</f>
        <v/>
      </c>
      <c r="F257" t="str">
        <f t="shared" si="4"/>
        <v/>
      </c>
    </row>
    <row r="258" spans="1:6" ht="14.25" customHeight="1" x14ac:dyDescent="0.35">
      <c r="A258" s="45" t="s">
        <v>1127</v>
      </c>
      <c r="B258" s="18"/>
      <c r="C258" s="5"/>
      <c r="D258" s="5"/>
      <c r="E258" s="6" t="str">
        <f>IF(ISBLANK(D258),"",INDEX(ΑΜΚ,MATCH(D258,Data!$F$2:$F$999,0),1))</f>
        <v/>
      </c>
      <c r="F258" t="str">
        <f t="shared" si="4"/>
        <v/>
      </c>
    </row>
    <row r="259" spans="1:6" ht="14.25" customHeight="1" x14ac:dyDescent="0.35">
      <c r="A259" s="45" t="s">
        <v>1127</v>
      </c>
      <c r="B259" s="18"/>
      <c r="C259" s="5"/>
      <c r="D259" s="5"/>
      <c r="E259" s="6" t="str">
        <f>IF(ISBLANK(D259),"",INDEX(ΑΜΚ,MATCH(D259,Data!$F$2:$F$999,0),1))</f>
        <v/>
      </c>
      <c r="F259" t="str">
        <f t="shared" ref="F259:F322" si="5">IF(ISBLANK(C259),"",INDEX(ΚΩΔ_ΜΑΘΗΜ_ΑΝΕΛΚ_Γ1,MATCH(C259,ΜΑΘΗΜ_ΑΝΕΛΚ_Γ1,0)))</f>
        <v/>
      </c>
    </row>
    <row r="260" spans="1:6" ht="14.25" customHeight="1" x14ac:dyDescent="0.35">
      <c r="A260" s="45" t="s">
        <v>1127</v>
      </c>
      <c r="B260" s="18"/>
      <c r="C260" s="5"/>
      <c r="D260" s="5"/>
      <c r="E260" s="6" t="str">
        <f>IF(ISBLANK(D260),"",INDEX(ΑΜΚ,MATCH(D260,Data!$F$2:$F$999,0),1))</f>
        <v/>
      </c>
      <c r="F260" t="str">
        <f t="shared" si="5"/>
        <v/>
      </c>
    </row>
    <row r="261" spans="1:6" ht="14.25" customHeight="1" x14ac:dyDescent="0.35">
      <c r="A261" s="45" t="s">
        <v>1127</v>
      </c>
      <c r="B261" s="18"/>
      <c r="C261" s="5"/>
      <c r="D261" s="5"/>
      <c r="E261" s="6" t="str">
        <f>IF(ISBLANK(D261),"",INDEX(ΑΜΚ,MATCH(D261,Data!$F$2:$F$999,0),1))</f>
        <v/>
      </c>
      <c r="F261" t="str">
        <f t="shared" si="5"/>
        <v/>
      </c>
    </row>
    <row r="262" spans="1:6" ht="14.25" customHeight="1" x14ac:dyDescent="0.35">
      <c r="A262" s="45" t="s">
        <v>1127</v>
      </c>
      <c r="B262" s="18"/>
      <c r="C262" s="5"/>
      <c r="D262" s="5"/>
      <c r="E262" s="6" t="str">
        <f>IF(ISBLANK(D262),"",INDEX(ΑΜΚ,MATCH(D262,Data!$F$2:$F$999,0),1))</f>
        <v/>
      </c>
      <c r="F262" t="str">
        <f t="shared" si="5"/>
        <v/>
      </c>
    </row>
    <row r="263" spans="1:6" ht="14.25" customHeight="1" x14ac:dyDescent="0.35">
      <c r="A263" s="45" t="s">
        <v>1127</v>
      </c>
      <c r="B263" s="18"/>
      <c r="C263" s="5"/>
      <c r="D263" s="5"/>
      <c r="E263" s="6" t="str">
        <f>IF(ISBLANK(D263),"",INDEX(ΑΜΚ,MATCH(D263,Data!$F$2:$F$999,0),1))</f>
        <v/>
      </c>
      <c r="F263" t="str">
        <f t="shared" si="5"/>
        <v/>
      </c>
    </row>
    <row r="264" spans="1:6" ht="14.25" customHeight="1" x14ac:dyDescent="0.35">
      <c r="A264" s="45" t="s">
        <v>1127</v>
      </c>
      <c r="B264" s="18"/>
      <c r="C264" s="5"/>
      <c r="D264" s="5"/>
      <c r="E264" s="6" t="str">
        <f>IF(ISBLANK(D264),"",INDEX(ΑΜΚ,MATCH(D264,Data!$F$2:$F$999,0),1))</f>
        <v/>
      </c>
      <c r="F264" t="str">
        <f t="shared" si="5"/>
        <v/>
      </c>
    </row>
    <row r="265" spans="1:6" ht="14.25" customHeight="1" x14ac:dyDescent="0.35">
      <c r="A265" s="45" t="s">
        <v>1127</v>
      </c>
      <c r="B265" s="18"/>
      <c r="C265" s="5"/>
      <c r="D265" s="5"/>
      <c r="E265" s="6" t="str">
        <f>IF(ISBLANK(D265),"",INDEX(ΑΜΚ,MATCH(D265,Data!$F$2:$F$999,0),1))</f>
        <v/>
      </c>
      <c r="F265" t="str">
        <f t="shared" si="5"/>
        <v/>
      </c>
    </row>
    <row r="266" spans="1:6" ht="14.25" customHeight="1" x14ac:dyDescent="0.35">
      <c r="A266" s="45" t="s">
        <v>1127</v>
      </c>
      <c r="B266" s="18"/>
      <c r="C266" s="5"/>
      <c r="D266" s="5"/>
      <c r="E266" s="6" t="str">
        <f>IF(ISBLANK(D266),"",INDEX(ΑΜΚ,MATCH(D266,Data!$F$2:$F$999,0),1))</f>
        <v/>
      </c>
      <c r="F266" t="str">
        <f t="shared" si="5"/>
        <v/>
      </c>
    </row>
    <row r="267" spans="1:6" ht="14.25" customHeight="1" x14ac:dyDescent="0.35">
      <c r="A267" s="45" t="s">
        <v>1127</v>
      </c>
      <c r="B267" s="18"/>
      <c r="C267" s="5"/>
      <c r="D267" s="5"/>
      <c r="E267" s="6" t="str">
        <f>IF(ISBLANK(D267),"",INDEX(ΑΜΚ,MATCH(D267,Data!$F$2:$F$999,0),1))</f>
        <v/>
      </c>
      <c r="F267" t="str">
        <f t="shared" si="5"/>
        <v/>
      </c>
    </row>
    <row r="268" spans="1:6" ht="14.25" customHeight="1" x14ac:dyDescent="0.35">
      <c r="A268" s="45" t="s">
        <v>1127</v>
      </c>
      <c r="B268" s="18"/>
      <c r="C268" s="5"/>
      <c r="D268" s="5"/>
      <c r="E268" s="6" t="str">
        <f>IF(ISBLANK(D268),"",INDEX(ΑΜΚ,MATCH(D268,Data!$F$2:$F$999,0),1))</f>
        <v/>
      </c>
      <c r="F268" t="str">
        <f t="shared" si="5"/>
        <v/>
      </c>
    </row>
    <row r="269" spans="1:6" ht="14.25" customHeight="1" x14ac:dyDescent="0.35">
      <c r="A269" s="45" t="s">
        <v>1127</v>
      </c>
      <c r="B269" s="18"/>
      <c r="C269" s="5"/>
      <c r="D269" s="5"/>
      <c r="E269" s="6" t="str">
        <f>IF(ISBLANK(D269),"",INDEX(ΑΜΚ,MATCH(D269,Data!$F$2:$F$999,0),1))</f>
        <v/>
      </c>
      <c r="F269" t="str">
        <f t="shared" si="5"/>
        <v/>
      </c>
    </row>
    <row r="270" spans="1:6" ht="14.25" customHeight="1" x14ac:dyDescent="0.35">
      <c r="A270" s="45" t="s">
        <v>1127</v>
      </c>
      <c r="B270" s="18"/>
      <c r="C270" s="5"/>
      <c r="D270" s="5"/>
      <c r="E270" s="6" t="str">
        <f>IF(ISBLANK(D270),"",INDEX(ΑΜΚ,MATCH(D270,Data!$F$2:$F$999,0),1))</f>
        <v/>
      </c>
      <c r="F270" t="str">
        <f t="shared" si="5"/>
        <v/>
      </c>
    </row>
    <row r="271" spans="1:6" ht="14.25" customHeight="1" x14ac:dyDescent="0.35">
      <c r="A271" s="45" t="s">
        <v>1127</v>
      </c>
      <c r="B271" s="18"/>
      <c r="C271" s="5"/>
      <c r="D271" s="5"/>
      <c r="E271" s="6" t="str">
        <f>IF(ISBLANK(D271),"",INDEX(ΑΜΚ,MATCH(D271,Data!$F$2:$F$999,0),1))</f>
        <v/>
      </c>
      <c r="F271" t="str">
        <f t="shared" si="5"/>
        <v/>
      </c>
    </row>
    <row r="272" spans="1:6" ht="14.25" customHeight="1" x14ac:dyDescent="0.35">
      <c r="A272" s="45" t="s">
        <v>1127</v>
      </c>
      <c r="B272" s="18"/>
      <c r="C272" s="5"/>
      <c r="D272" s="5"/>
      <c r="E272" s="6" t="str">
        <f>IF(ISBLANK(D272),"",INDEX(ΑΜΚ,MATCH(D272,Data!$F$2:$F$999,0),1))</f>
        <v/>
      </c>
      <c r="F272" t="str">
        <f t="shared" si="5"/>
        <v/>
      </c>
    </row>
    <row r="273" spans="1:6" ht="14.25" customHeight="1" x14ac:dyDescent="0.35">
      <c r="A273" s="45" t="s">
        <v>1127</v>
      </c>
      <c r="B273" s="18"/>
      <c r="C273" s="5"/>
      <c r="D273" s="5"/>
      <c r="E273" s="6" t="str">
        <f>IF(ISBLANK(D273),"",INDEX(ΑΜΚ,MATCH(D273,Data!$F$2:$F$999,0),1))</f>
        <v/>
      </c>
      <c r="F273" t="str">
        <f t="shared" si="5"/>
        <v/>
      </c>
    </row>
    <row r="274" spans="1:6" ht="14.25" customHeight="1" x14ac:dyDescent="0.35">
      <c r="A274" s="45" t="s">
        <v>1127</v>
      </c>
      <c r="B274" s="18"/>
      <c r="C274" s="5"/>
      <c r="D274" s="5"/>
      <c r="E274" s="6" t="str">
        <f>IF(ISBLANK(D274),"",INDEX(ΑΜΚ,MATCH(D274,Data!$F$2:$F$999,0),1))</f>
        <v/>
      </c>
      <c r="F274" t="str">
        <f t="shared" si="5"/>
        <v/>
      </c>
    </row>
    <row r="275" spans="1:6" ht="14.25" customHeight="1" x14ac:dyDescent="0.35">
      <c r="A275" s="45" t="s">
        <v>1127</v>
      </c>
      <c r="B275" s="18"/>
      <c r="C275" s="5"/>
      <c r="D275" s="5"/>
      <c r="E275" s="6" t="str">
        <f>IF(ISBLANK(D275),"",INDEX(ΑΜΚ,MATCH(D275,Data!$F$2:$F$999,0),1))</f>
        <v/>
      </c>
      <c r="F275" t="str">
        <f t="shared" si="5"/>
        <v/>
      </c>
    </row>
    <row r="276" spans="1:6" ht="14.25" customHeight="1" x14ac:dyDescent="0.35">
      <c r="A276" s="45" t="s">
        <v>1127</v>
      </c>
      <c r="B276" s="18"/>
      <c r="C276" s="5"/>
      <c r="D276" s="5"/>
      <c r="E276" s="6" t="str">
        <f>IF(ISBLANK(D276),"",INDEX(ΑΜΚ,MATCH(D276,Data!$F$2:$F$999,0),1))</f>
        <v/>
      </c>
      <c r="F276" t="str">
        <f t="shared" si="5"/>
        <v/>
      </c>
    </row>
    <row r="277" spans="1:6" ht="14.25" customHeight="1" x14ac:dyDescent="0.35">
      <c r="A277" s="45" t="s">
        <v>1127</v>
      </c>
      <c r="B277" s="18"/>
      <c r="C277" s="5"/>
      <c r="D277" s="5"/>
      <c r="E277" s="6" t="str">
        <f>IF(ISBLANK(D277),"",INDEX(ΑΜΚ,MATCH(D277,Data!$F$2:$F$999,0),1))</f>
        <v/>
      </c>
      <c r="F277" t="str">
        <f t="shared" si="5"/>
        <v/>
      </c>
    </row>
    <row r="278" spans="1:6" ht="14.25" customHeight="1" x14ac:dyDescent="0.35">
      <c r="A278" s="45" t="s">
        <v>1127</v>
      </c>
      <c r="B278" s="18"/>
      <c r="C278" s="5"/>
      <c r="D278" s="5"/>
      <c r="E278" s="6" t="str">
        <f>IF(ISBLANK(D278),"",INDEX(ΑΜΚ,MATCH(D278,Data!$F$2:$F$999,0),1))</f>
        <v/>
      </c>
      <c r="F278" t="str">
        <f t="shared" si="5"/>
        <v/>
      </c>
    </row>
    <row r="279" spans="1:6" ht="14.25" customHeight="1" x14ac:dyDescent="0.35">
      <c r="A279" s="45" t="s">
        <v>1127</v>
      </c>
      <c r="B279" s="18"/>
      <c r="C279" s="5"/>
      <c r="D279" s="5"/>
      <c r="E279" s="6" t="str">
        <f>IF(ISBLANK(D279),"",INDEX(ΑΜΚ,MATCH(D279,Data!$F$2:$F$999,0),1))</f>
        <v/>
      </c>
      <c r="F279" t="str">
        <f t="shared" si="5"/>
        <v/>
      </c>
    </row>
    <row r="280" spans="1:6" ht="14.25" customHeight="1" x14ac:dyDescent="0.35">
      <c r="A280" s="45" t="s">
        <v>1127</v>
      </c>
      <c r="B280" s="18"/>
      <c r="C280" s="5"/>
      <c r="D280" s="5"/>
      <c r="E280" s="6" t="str">
        <f>IF(ISBLANK(D280),"",INDEX(ΑΜΚ,MATCH(D280,Data!$F$2:$F$999,0),1))</f>
        <v/>
      </c>
      <c r="F280" t="str">
        <f t="shared" si="5"/>
        <v/>
      </c>
    </row>
    <row r="281" spans="1:6" ht="14.25" customHeight="1" x14ac:dyDescent="0.35">
      <c r="A281" s="45" t="s">
        <v>1127</v>
      </c>
      <c r="B281" s="18"/>
      <c r="C281" s="5"/>
      <c r="D281" s="5"/>
      <c r="E281" s="6" t="str">
        <f>IF(ISBLANK(D281),"",INDEX(ΑΜΚ,MATCH(D281,Data!$F$2:$F$999,0),1))</f>
        <v/>
      </c>
      <c r="F281" t="str">
        <f t="shared" si="5"/>
        <v/>
      </c>
    </row>
    <row r="282" spans="1:6" ht="14.25" customHeight="1" x14ac:dyDescent="0.35">
      <c r="A282" s="45" t="s">
        <v>1127</v>
      </c>
      <c r="B282" s="18"/>
      <c r="C282" s="5"/>
      <c r="D282" s="5"/>
      <c r="E282" s="6" t="str">
        <f>IF(ISBLANK(D282),"",INDEX(ΑΜΚ,MATCH(D282,Data!$F$2:$F$999,0),1))</f>
        <v/>
      </c>
      <c r="F282" t="str">
        <f t="shared" si="5"/>
        <v/>
      </c>
    </row>
    <row r="283" spans="1:6" ht="14.25" customHeight="1" x14ac:dyDescent="0.35">
      <c r="A283" s="45" t="s">
        <v>1127</v>
      </c>
      <c r="B283" s="18"/>
      <c r="C283" s="5"/>
      <c r="D283" s="5"/>
      <c r="E283" s="6" t="str">
        <f>IF(ISBLANK(D283),"",INDEX(ΑΜΚ,MATCH(D283,Data!$F$2:$F$999,0),1))</f>
        <v/>
      </c>
      <c r="F283" t="str">
        <f t="shared" si="5"/>
        <v/>
      </c>
    </row>
    <row r="284" spans="1:6" ht="14.25" customHeight="1" x14ac:dyDescent="0.35">
      <c r="A284" s="45" t="s">
        <v>1127</v>
      </c>
      <c r="B284" s="18"/>
      <c r="C284" s="5"/>
      <c r="D284" s="5"/>
      <c r="E284" s="6" t="str">
        <f>IF(ISBLANK(D284),"",INDEX(ΑΜΚ,MATCH(D284,Data!$F$2:$F$999,0),1))</f>
        <v/>
      </c>
      <c r="F284" t="str">
        <f t="shared" si="5"/>
        <v/>
      </c>
    </row>
    <row r="285" spans="1:6" ht="14.25" customHeight="1" x14ac:dyDescent="0.35">
      <c r="A285" s="45" t="s">
        <v>1127</v>
      </c>
      <c r="B285" s="18"/>
      <c r="C285" s="5"/>
      <c r="D285" s="5"/>
      <c r="E285" s="6" t="str">
        <f>IF(ISBLANK(D285),"",INDEX(ΑΜΚ,MATCH(D285,Data!$F$2:$F$999,0),1))</f>
        <v/>
      </c>
      <c r="F285" t="str">
        <f t="shared" si="5"/>
        <v/>
      </c>
    </row>
    <row r="286" spans="1:6" ht="14.25" customHeight="1" x14ac:dyDescent="0.35">
      <c r="A286" s="45" t="s">
        <v>1127</v>
      </c>
      <c r="B286" s="18"/>
      <c r="C286" s="5"/>
      <c r="D286" s="5"/>
      <c r="E286" s="6" t="str">
        <f>IF(ISBLANK(D286),"",INDEX(ΑΜΚ,MATCH(D286,Data!$F$2:$F$999,0),1))</f>
        <v/>
      </c>
      <c r="F286" t="str">
        <f t="shared" si="5"/>
        <v/>
      </c>
    </row>
    <row r="287" spans="1:6" ht="14.25" customHeight="1" x14ac:dyDescent="0.35">
      <c r="A287" s="45" t="s">
        <v>1127</v>
      </c>
      <c r="B287" s="18"/>
      <c r="C287" s="5"/>
      <c r="D287" s="5"/>
      <c r="E287" s="6" t="str">
        <f>IF(ISBLANK(D287),"",INDEX(ΑΜΚ,MATCH(D287,Data!$F$2:$F$999,0),1))</f>
        <v/>
      </c>
      <c r="F287" t="str">
        <f t="shared" si="5"/>
        <v/>
      </c>
    </row>
    <row r="288" spans="1:6" ht="14.25" customHeight="1" x14ac:dyDescent="0.35">
      <c r="A288" s="45" t="s">
        <v>1127</v>
      </c>
      <c r="B288" s="18"/>
      <c r="C288" s="5"/>
      <c r="D288" s="5"/>
      <c r="E288" s="6" t="str">
        <f>IF(ISBLANK(D288),"",INDEX(ΑΜΚ,MATCH(D288,Data!$F$2:$F$999,0),1))</f>
        <v/>
      </c>
      <c r="F288" t="str">
        <f t="shared" si="5"/>
        <v/>
      </c>
    </row>
    <row r="289" spans="1:6" ht="14.25" customHeight="1" x14ac:dyDescent="0.35">
      <c r="A289" s="45" t="s">
        <v>1127</v>
      </c>
      <c r="B289" s="18"/>
      <c r="C289" s="5"/>
      <c r="D289" s="5"/>
      <c r="E289" s="6" t="str">
        <f>IF(ISBLANK(D289),"",INDEX(ΑΜΚ,MATCH(D289,Data!$F$2:$F$999,0),1))</f>
        <v/>
      </c>
      <c r="F289" t="str">
        <f t="shared" si="5"/>
        <v/>
      </c>
    </row>
    <row r="290" spans="1:6" ht="14.25" customHeight="1" x14ac:dyDescent="0.35">
      <c r="A290" s="45" t="s">
        <v>1127</v>
      </c>
      <c r="B290" s="18"/>
      <c r="C290" s="5"/>
      <c r="D290" s="5"/>
      <c r="E290" s="6" t="str">
        <f>IF(ISBLANK(D290),"",INDEX(ΑΜΚ,MATCH(D290,Data!$F$2:$F$999,0),1))</f>
        <v/>
      </c>
      <c r="F290" t="str">
        <f t="shared" si="5"/>
        <v/>
      </c>
    </row>
    <row r="291" spans="1:6" ht="14.25" customHeight="1" x14ac:dyDescent="0.35">
      <c r="A291" s="45" t="s">
        <v>1127</v>
      </c>
      <c r="B291" s="18"/>
      <c r="C291" s="5"/>
      <c r="D291" s="5"/>
      <c r="E291" s="6" t="str">
        <f>IF(ISBLANK(D291),"",INDEX(ΑΜΚ,MATCH(D291,Data!$F$2:$F$999,0),1))</f>
        <v/>
      </c>
      <c r="F291" t="str">
        <f t="shared" si="5"/>
        <v/>
      </c>
    </row>
    <row r="292" spans="1:6" ht="14.25" customHeight="1" x14ac:dyDescent="0.35">
      <c r="A292" s="45" t="s">
        <v>1127</v>
      </c>
      <c r="B292" s="18"/>
      <c r="C292" s="5"/>
      <c r="D292" s="5"/>
      <c r="E292" s="6" t="str">
        <f>IF(ISBLANK(D292),"",INDEX(ΑΜΚ,MATCH(D292,Data!$F$2:$F$999,0),1))</f>
        <v/>
      </c>
      <c r="F292" t="str">
        <f t="shared" si="5"/>
        <v/>
      </c>
    </row>
    <row r="293" spans="1:6" ht="14.25" customHeight="1" x14ac:dyDescent="0.35">
      <c r="A293" s="45" t="s">
        <v>1127</v>
      </c>
      <c r="B293" s="18"/>
      <c r="C293" s="5"/>
      <c r="D293" s="5"/>
      <c r="E293" s="6" t="str">
        <f>IF(ISBLANK(D293),"",INDEX(ΑΜΚ,MATCH(D293,Data!$F$2:$F$999,0),1))</f>
        <v/>
      </c>
      <c r="F293" t="str">
        <f t="shared" si="5"/>
        <v/>
      </c>
    </row>
    <row r="294" spans="1:6" ht="14.25" customHeight="1" x14ac:dyDescent="0.35">
      <c r="A294" s="45" t="s">
        <v>1127</v>
      </c>
      <c r="B294" s="18"/>
      <c r="C294" s="5"/>
      <c r="D294" s="5"/>
      <c r="E294" s="6" t="str">
        <f>IF(ISBLANK(D294),"",INDEX(ΑΜΚ,MATCH(D294,Data!$F$2:$F$999,0),1))</f>
        <v/>
      </c>
      <c r="F294" t="str">
        <f t="shared" si="5"/>
        <v/>
      </c>
    </row>
    <row r="295" spans="1:6" ht="14.25" customHeight="1" x14ac:dyDescent="0.35">
      <c r="A295" s="45" t="s">
        <v>1127</v>
      </c>
      <c r="B295" s="18"/>
      <c r="C295" s="5"/>
      <c r="D295" s="5"/>
      <c r="E295" s="6" t="str">
        <f>IF(ISBLANK(D295),"",INDEX(ΑΜΚ,MATCH(D295,Data!$F$2:$F$999,0),1))</f>
        <v/>
      </c>
      <c r="F295" t="str">
        <f t="shared" si="5"/>
        <v/>
      </c>
    </row>
    <row r="296" spans="1:6" ht="14.25" customHeight="1" x14ac:dyDescent="0.35">
      <c r="A296" s="45" t="s">
        <v>1127</v>
      </c>
      <c r="B296" s="18"/>
      <c r="C296" s="5"/>
      <c r="D296" s="5"/>
      <c r="E296" s="6" t="str">
        <f>IF(ISBLANK(D296),"",INDEX(ΑΜΚ,MATCH(D296,Data!$F$2:$F$999,0),1))</f>
        <v/>
      </c>
      <c r="F296" t="str">
        <f t="shared" si="5"/>
        <v/>
      </c>
    </row>
    <row r="297" spans="1:6" ht="14.25" customHeight="1" x14ac:dyDescent="0.35">
      <c r="A297" s="45" t="s">
        <v>1127</v>
      </c>
      <c r="B297" s="18"/>
      <c r="C297" s="5"/>
      <c r="D297" s="5"/>
      <c r="E297" s="6" t="str">
        <f>IF(ISBLANK(D297),"",INDEX(ΑΜΚ,MATCH(D297,Data!$F$2:$F$999,0),1))</f>
        <v/>
      </c>
      <c r="F297" t="str">
        <f t="shared" si="5"/>
        <v/>
      </c>
    </row>
    <row r="298" spans="1:6" ht="14.25" customHeight="1" x14ac:dyDescent="0.35">
      <c r="A298" s="45" t="s">
        <v>1127</v>
      </c>
      <c r="B298" s="18"/>
      <c r="C298" s="5"/>
      <c r="D298" s="5"/>
      <c r="E298" s="6" t="str">
        <f>IF(ISBLANK(D298),"",INDEX(ΑΜΚ,MATCH(D298,Data!$F$2:$F$999,0),1))</f>
        <v/>
      </c>
      <c r="F298" t="str">
        <f t="shared" si="5"/>
        <v/>
      </c>
    </row>
    <row r="299" spans="1:6" ht="14.25" customHeight="1" x14ac:dyDescent="0.35">
      <c r="A299" s="45" t="s">
        <v>1127</v>
      </c>
      <c r="B299" s="18"/>
      <c r="C299" s="5"/>
      <c r="D299" s="5"/>
      <c r="E299" s="6" t="str">
        <f>IF(ISBLANK(D299),"",INDEX(ΑΜΚ,MATCH(D299,Data!$F$2:$F$999,0),1))</f>
        <v/>
      </c>
      <c r="F299" t="str">
        <f t="shared" si="5"/>
        <v/>
      </c>
    </row>
    <row r="300" spans="1:6" ht="14.25" customHeight="1" x14ac:dyDescent="0.35">
      <c r="A300" s="45" t="s">
        <v>1127</v>
      </c>
      <c r="B300" s="18"/>
      <c r="C300" s="5"/>
      <c r="D300" s="5"/>
      <c r="E300" s="6" t="str">
        <f>IF(ISBLANK(D300),"",INDEX(ΑΜΚ,MATCH(D300,Data!$F$2:$F$999,0),1))</f>
        <v/>
      </c>
      <c r="F300" t="str">
        <f t="shared" si="5"/>
        <v/>
      </c>
    </row>
    <row r="301" spans="1:6" ht="14.25" customHeight="1" x14ac:dyDescent="0.35">
      <c r="A301" s="45" t="s">
        <v>1127</v>
      </c>
      <c r="B301" s="18"/>
      <c r="C301" s="5"/>
      <c r="D301" s="5"/>
      <c r="E301" s="6" t="str">
        <f>IF(ISBLANK(D301),"",INDEX(ΑΜΚ,MATCH(D301,Data!$F$2:$F$999,0),1))</f>
        <v/>
      </c>
      <c r="F301" t="str">
        <f t="shared" si="5"/>
        <v/>
      </c>
    </row>
    <row r="302" spans="1:6" ht="14.25" customHeight="1" x14ac:dyDescent="0.35">
      <c r="A302" s="45" t="s">
        <v>1127</v>
      </c>
      <c r="B302" s="18"/>
      <c r="C302" s="5"/>
      <c r="D302" s="5"/>
      <c r="E302" s="6" t="str">
        <f>IF(ISBLANK(D302),"",INDEX(ΑΜΚ,MATCH(D302,Data!$F$2:$F$999,0),1))</f>
        <v/>
      </c>
      <c r="F302" t="str">
        <f t="shared" si="5"/>
        <v/>
      </c>
    </row>
    <row r="303" spans="1:6" ht="14.25" customHeight="1" x14ac:dyDescent="0.35">
      <c r="A303" s="45" t="s">
        <v>1127</v>
      </c>
      <c r="B303" s="18"/>
      <c r="C303" s="5"/>
      <c r="D303" s="5"/>
      <c r="E303" s="6" t="str">
        <f>IF(ISBLANK(D303),"",INDEX(ΑΜΚ,MATCH(D303,Data!$F$2:$F$999,0),1))</f>
        <v/>
      </c>
      <c r="F303" t="str">
        <f t="shared" si="5"/>
        <v/>
      </c>
    </row>
    <row r="304" spans="1:6" ht="14.25" customHeight="1" x14ac:dyDescent="0.35">
      <c r="A304" s="45" t="s">
        <v>1127</v>
      </c>
      <c r="B304" s="18"/>
      <c r="C304" s="5"/>
      <c r="D304" s="5"/>
      <c r="E304" s="6" t="str">
        <f>IF(ISBLANK(D304),"",INDEX(ΑΜΚ,MATCH(D304,Data!$F$2:$F$999,0),1))</f>
        <v/>
      </c>
      <c r="F304" t="str">
        <f t="shared" si="5"/>
        <v/>
      </c>
    </row>
    <row r="305" spans="1:6" ht="14.25" customHeight="1" x14ac:dyDescent="0.35">
      <c r="A305" s="45" t="s">
        <v>1127</v>
      </c>
      <c r="B305" s="18"/>
      <c r="C305" s="5"/>
      <c r="D305" s="5"/>
      <c r="E305" s="6" t="str">
        <f>IF(ISBLANK(D305),"",INDEX(ΑΜΚ,MATCH(D305,Data!$F$2:$F$999,0),1))</f>
        <v/>
      </c>
      <c r="F305" t="str">
        <f t="shared" si="5"/>
        <v/>
      </c>
    </row>
    <row r="306" spans="1:6" ht="14.25" customHeight="1" x14ac:dyDescent="0.35">
      <c r="A306" s="45" t="s">
        <v>1127</v>
      </c>
      <c r="B306" s="18"/>
      <c r="C306" s="5"/>
      <c r="D306" s="5"/>
      <c r="E306" s="6" t="str">
        <f>IF(ISBLANK(D306),"",INDEX(ΑΜΚ,MATCH(D306,Data!$F$2:$F$999,0),1))</f>
        <v/>
      </c>
      <c r="F306" t="str">
        <f t="shared" si="5"/>
        <v/>
      </c>
    </row>
    <row r="307" spans="1:6" ht="14.25" customHeight="1" x14ac:dyDescent="0.35">
      <c r="A307" s="45" t="s">
        <v>1127</v>
      </c>
      <c r="B307" s="18"/>
      <c r="C307" s="5"/>
      <c r="D307" s="5"/>
      <c r="E307" s="6" t="str">
        <f>IF(ISBLANK(D307),"",INDEX(ΑΜΚ,MATCH(D307,Data!$F$2:$F$999,0),1))</f>
        <v/>
      </c>
      <c r="F307" t="str">
        <f t="shared" si="5"/>
        <v/>
      </c>
    </row>
    <row r="308" spans="1:6" ht="14.25" customHeight="1" x14ac:dyDescent="0.35">
      <c r="A308" s="45" t="s">
        <v>1127</v>
      </c>
      <c r="B308" s="18"/>
      <c r="C308" s="5"/>
      <c r="D308" s="5"/>
      <c r="E308" s="6" t="str">
        <f>IF(ISBLANK(D308),"",INDEX(ΑΜΚ,MATCH(D308,Data!$F$2:$F$999,0),1))</f>
        <v/>
      </c>
      <c r="F308" t="str">
        <f t="shared" si="5"/>
        <v/>
      </c>
    </row>
    <row r="309" spans="1:6" ht="14.25" customHeight="1" x14ac:dyDescent="0.35">
      <c r="A309" s="45" t="s">
        <v>1127</v>
      </c>
      <c r="B309" s="18"/>
      <c r="C309" s="5"/>
      <c r="D309" s="5"/>
      <c r="E309" s="6" t="str">
        <f>IF(ISBLANK(D309),"",INDEX(ΑΜΚ,MATCH(D309,Data!$F$2:$F$999,0),1))</f>
        <v/>
      </c>
      <c r="F309" t="str">
        <f t="shared" si="5"/>
        <v/>
      </c>
    </row>
    <row r="310" spans="1:6" ht="14.25" customHeight="1" x14ac:dyDescent="0.35">
      <c r="A310" s="45" t="s">
        <v>1127</v>
      </c>
      <c r="B310" s="18"/>
      <c r="C310" s="5"/>
      <c r="D310" s="5"/>
      <c r="E310" s="6" t="str">
        <f>IF(ISBLANK(D310),"",INDEX(ΑΜΚ,MATCH(D310,Data!$F$2:$F$999,0),1))</f>
        <v/>
      </c>
      <c r="F310" t="str">
        <f t="shared" si="5"/>
        <v/>
      </c>
    </row>
    <row r="311" spans="1:6" ht="14.25" customHeight="1" x14ac:dyDescent="0.35">
      <c r="A311" s="45" t="s">
        <v>1127</v>
      </c>
      <c r="B311" s="18"/>
      <c r="C311" s="5"/>
      <c r="D311" s="5"/>
      <c r="E311" s="6" t="str">
        <f>IF(ISBLANK(D311),"",INDEX(ΑΜΚ,MATCH(D311,Data!$F$2:$F$999,0),1))</f>
        <v/>
      </c>
      <c r="F311" t="str">
        <f t="shared" si="5"/>
        <v/>
      </c>
    </row>
    <row r="312" spans="1:6" ht="14.25" customHeight="1" x14ac:dyDescent="0.35">
      <c r="A312" s="45" t="s">
        <v>1127</v>
      </c>
      <c r="B312" s="18"/>
      <c r="C312" s="5"/>
      <c r="D312" s="5"/>
      <c r="E312" s="6" t="str">
        <f>IF(ISBLANK(D312),"",INDEX(ΑΜΚ,MATCH(D312,Data!$F$2:$F$999,0),1))</f>
        <v/>
      </c>
      <c r="F312" t="str">
        <f t="shared" si="5"/>
        <v/>
      </c>
    </row>
    <row r="313" spans="1:6" ht="14.25" customHeight="1" x14ac:dyDescent="0.35">
      <c r="A313" s="45" t="s">
        <v>1127</v>
      </c>
      <c r="B313" s="18"/>
      <c r="C313" s="5"/>
      <c r="D313" s="5"/>
      <c r="E313" s="6" t="str">
        <f>IF(ISBLANK(D313),"",INDEX(ΑΜΚ,MATCH(D313,Data!$F$2:$F$999,0),1))</f>
        <v/>
      </c>
      <c r="F313" t="str">
        <f t="shared" si="5"/>
        <v/>
      </c>
    </row>
    <row r="314" spans="1:6" ht="14.25" customHeight="1" x14ac:dyDescent="0.35">
      <c r="A314" s="45" t="s">
        <v>1127</v>
      </c>
      <c r="B314" s="18"/>
      <c r="C314" s="5"/>
      <c r="D314" s="5"/>
      <c r="E314" s="6" t="str">
        <f>IF(ISBLANK(D314),"",INDEX(ΑΜΚ,MATCH(D314,Data!$F$2:$F$999,0),1))</f>
        <v/>
      </c>
      <c r="F314" t="str">
        <f t="shared" si="5"/>
        <v/>
      </c>
    </row>
    <row r="315" spans="1:6" ht="14.25" customHeight="1" x14ac:dyDescent="0.35">
      <c r="A315" s="45" t="s">
        <v>1127</v>
      </c>
      <c r="B315" s="18"/>
      <c r="C315" s="5"/>
      <c r="D315" s="5"/>
      <c r="E315" s="6" t="str">
        <f>IF(ISBLANK(D315),"",INDEX(ΑΜΚ,MATCH(D315,Data!$F$2:$F$999,0),1))</f>
        <v/>
      </c>
      <c r="F315" t="str">
        <f t="shared" si="5"/>
        <v/>
      </c>
    </row>
    <row r="316" spans="1:6" ht="14.25" customHeight="1" x14ac:dyDescent="0.35">
      <c r="A316" s="45" t="s">
        <v>1127</v>
      </c>
      <c r="B316" s="18"/>
      <c r="C316" s="5"/>
      <c r="D316" s="5"/>
      <c r="E316" s="6" t="str">
        <f>IF(ISBLANK(D316),"",INDEX(ΑΜΚ,MATCH(D316,Data!$F$2:$F$999,0),1))</f>
        <v/>
      </c>
      <c r="F316" t="str">
        <f t="shared" si="5"/>
        <v/>
      </c>
    </row>
    <row r="317" spans="1:6" ht="14.25" customHeight="1" x14ac:dyDescent="0.35">
      <c r="A317" s="45" t="s">
        <v>1127</v>
      </c>
      <c r="B317" s="18"/>
      <c r="C317" s="5"/>
      <c r="D317" s="5"/>
      <c r="E317" s="6" t="str">
        <f>IF(ISBLANK(D317),"",INDEX(ΑΜΚ,MATCH(D317,Data!$F$2:$F$999,0),1))</f>
        <v/>
      </c>
      <c r="F317" t="str">
        <f t="shared" si="5"/>
        <v/>
      </c>
    </row>
    <row r="318" spans="1:6" ht="14.25" customHeight="1" x14ac:dyDescent="0.35">
      <c r="A318" s="45" t="s">
        <v>1127</v>
      </c>
      <c r="B318" s="18"/>
      <c r="C318" s="5"/>
      <c r="D318" s="5"/>
      <c r="E318" s="6" t="str">
        <f>IF(ISBLANK(D318),"",INDEX(ΑΜΚ,MATCH(D318,Data!$F$2:$F$999,0),1))</f>
        <v/>
      </c>
      <c r="F318" t="str">
        <f t="shared" si="5"/>
        <v/>
      </c>
    </row>
    <row r="319" spans="1:6" ht="14.25" customHeight="1" x14ac:dyDescent="0.35">
      <c r="A319" s="45" t="s">
        <v>1127</v>
      </c>
      <c r="B319" s="18"/>
      <c r="C319" s="5"/>
      <c r="D319" s="5"/>
      <c r="E319" s="6" t="str">
        <f>IF(ISBLANK(D319),"",INDEX(ΑΜΚ,MATCH(D319,Data!$F$2:$F$999,0),1))</f>
        <v/>
      </c>
      <c r="F319" t="str">
        <f t="shared" si="5"/>
        <v/>
      </c>
    </row>
    <row r="320" spans="1:6" ht="14.25" customHeight="1" x14ac:dyDescent="0.35">
      <c r="A320" s="45" t="s">
        <v>1127</v>
      </c>
      <c r="B320" s="18"/>
      <c r="C320" s="5"/>
      <c r="D320" s="5"/>
      <c r="E320" s="6" t="str">
        <f>IF(ISBLANK(D320),"",INDEX(ΑΜΚ,MATCH(D320,Data!$F$2:$F$999,0),1))</f>
        <v/>
      </c>
      <c r="F320" t="str">
        <f t="shared" si="5"/>
        <v/>
      </c>
    </row>
    <row r="321" spans="1:6" ht="14.25" customHeight="1" x14ac:dyDescent="0.35">
      <c r="A321" s="45" t="s">
        <v>1127</v>
      </c>
      <c r="B321" s="19"/>
      <c r="C321" s="5"/>
      <c r="D321" s="5"/>
      <c r="E321" s="6" t="str">
        <f>IF(ISBLANK(D321),"",INDEX(ΑΜΚ,MATCH(D321,Data!$F$2:$F$999,0),1))</f>
        <v/>
      </c>
      <c r="F321" t="str">
        <f t="shared" si="5"/>
        <v/>
      </c>
    </row>
    <row r="322" spans="1:6" ht="14.25" customHeight="1" x14ac:dyDescent="0.35">
      <c r="A322" s="45" t="s">
        <v>1127</v>
      </c>
      <c r="B322" s="18"/>
      <c r="C322" s="5"/>
      <c r="D322" s="5"/>
      <c r="E322" s="6" t="str">
        <f>IF(ISBLANK(D322),"",INDEX(ΑΜΚ,MATCH(D322,Data!$F$2:$F$999,0),1))</f>
        <v/>
      </c>
      <c r="F322" t="str">
        <f t="shared" si="5"/>
        <v/>
      </c>
    </row>
    <row r="323" spans="1:6" ht="14.25" customHeight="1" x14ac:dyDescent="0.35">
      <c r="A323" s="45" t="s">
        <v>1127</v>
      </c>
      <c r="B323" s="19"/>
      <c r="C323" s="5"/>
      <c r="D323" s="5"/>
      <c r="E323" s="6" t="str">
        <f>IF(ISBLANK(D323),"",INDEX(ΑΜΚ,MATCH(D323,Data!$F$2:$F$999,0),1))</f>
        <v/>
      </c>
      <c r="F323" t="str">
        <f t="shared" ref="F323:F386" si="6">IF(ISBLANK(C323),"",INDEX(ΚΩΔ_ΜΑΘΗΜ_ΑΝΕΛΚ_Γ1,MATCH(C323,ΜΑΘΗΜ_ΑΝΕΛΚ_Γ1,0)))</f>
        <v/>
      </c>
    </row>
    <row r="324" spans="1:6" ht="14.25" customHeight="1" x14ac:dyDescent="0.35">
      <c r="A324" s="45" t="s">
        <v>1127</v>
      </c>
      <c r="B324" s="18"/>
      <c r="C324" s="5"/>
      <c r="D324" s="5"/>
      <c r="E324" s="6" t="str">
        <f>IF(ISBLANK(D324),"",INDEX(ΑΜΚ,MATCH(D324,Data!$F$2:$F$999,0),1))</f>
        <v/>
      </c>
      <c r="F324" t="str">
        <f t="shared" si="6"/>
        <v/>
      </c>
    </row>
    <row r="325" spans="1:6" ht="14.25" customHeight="1" x14ac:dyDescent="0.35">
      <c r="A325" s="45" t="s">
        <v>1127</v>
      </c>
      <c r="B325" s="19"/>
      <c r="C325" s="5"/>
      <c r="D325" s="5"/>
      <c r="E325" s="6" t="str">
        <f>IF(ISBLANK(D325),"",INDEX(ΑΜΚ,MATCH(D325,Data!$F$2:$F$999,0),1))</f>
        <v/>
      </c>
      <c r="F325" t="str">
        <f t="shared" si="6"/>
        <v/>
      </c>
    </row>
    <row r="326" spans="1:6" ht="14.25" customHeight="1" x14ac:dyDescent="0.35">
      <c r="A326" s="45" t="s">
        <v>1127</v>
      </c>
      <c r="B326" s="18"/>
      <c r="C326" s="5"/>
      <c r="D326" s="5"/>
      <c r="E326" s="6" t="str">
        <f>IF(ISBLANK(D326),"",INDEX(ΑΜΚ,MATCH(D326,Data!$F$2:$F$999,0),1))</f>
        <v/>
      </c>
      <c r="F326" t="str">
        <f t="shared" si="6"/>
        <v/>
      </c>
    </row>
    <row r="327" spans="1:6" ht="14.25" customHeight="1" x14ac:dyDescent="0.35">
      <c r="A327" s="45" t="s">
        <v>1127</v>
      </c>
      <c r="B327" s="19"/>
      <c r="C327" s="5"/>
      <c r="D327" s="5"/>
      <c r="E327" s="6" t="str">
        <f>IF(ISBLANK(D327),"",INDEX(ΑΜΚ,MATCH(D327,Data!$F$2:$F$999,0),1))</f>
        <v/>
      </c>
      <c r="F327" t="str">
        <f t="shared" si="6"/>
        <v/>
      </c>
    </row>
    <row r="328" spans="1:6" ht="14.25" customHeight="1" x14ac:dyDescent="0.35">
      <c r="A328" s="45" t="s">
        <v>1127</v>
      </c>
      <c r="B328" s="18"/>
      <c r="C328" s="5"/>
      <c r="D328" s="5"/>
      <c r="E328" s="6" t="str">
        <f>IF(ISBLANK(D328),"",INDEX(ΑΜΚ,MATCH(D328,Data!$F$2:$F$999,0),1))</f>
        <v/>
      </c>
      <c r="F328" t="str">
        <f t="shared" si="6"/>
        <v/>
      </c>
    </row>
    <row r="329" spans="1:6" ht="14.25" customHeight="1" x14ac:dyDescent="0.35">
      <c r="A329" s="45" t="s">
        <v>1127</v>
      </c>
      <c r="B329" s="18"/>
      <c r="C329" s="5"/>
      <c r="D329" s="5"/>
      <c r="E329" s="6" t="str">
        <f>IF(ISBLANK(D329),"",INDEX(ΑΜΚ,MATCH(D329,Data!$F$2:$F$999,0),1))</f>
        <v/>
      </c>
      <c r="F329" t="str">
        <f t="shared" si="6"/>
        <v/>
      </c>
    </row>
    <row r="330" spans="1:6" ht="14.25" customHeight="1" x14ac:dyDescent="0.35">
      <c r="A330" s="45" t="s">
        <v>1127</v>
      </c>
      <c r="B330" s="18"/>
      <c r="C330" s="5"/>
      <c r="D330" s="5"/>
      <c r="E330" s="6" t="str">
        <f>IF(ISBLANK(D330),"",INDEX(ΑΜΚ,MATCH(D330,Data!$F$2:$F$999,0),1))</f>
        <v/>
      </c>
      <c r="F330" t="str">
        <f t="shared" si="6"/>
        <v/>
      </c>
    </row>
    <row r="331" spans="1:6" ht="14.25" customHeight="1" x14ac:dyDescent="0.35">
      <c r="A331" s="45" t="s">
        <v>1127</v>
      </c>
      <c r="B331" s="18"/>
      <c r="C331" s="5"/>
      <c r="D331" s="5"/>
      <c r="E331" s="6" t="str">
        <f>IF(ISBLANK(D331),"",INDEX(ΑΜΚ,MATCH(D331,Data!$F$2:$F$999,0),1))</f>
        <v/>
      </c>
      <c r="F331" t="str">
        <f t="shared" si="6"/>
        <v/>
      </c>
    </row>
    <row r="332" spans="1:6" ht="14.25" customHeight="1" x14ac:dyDescent="0.35">
      <c r="A332" s="45" t="s">
        <v>1127</v>
      </c>
      <c r="B332" s="18"/>
      <c r="C332" s="5"/>
      <c r="D332" s="5"/>
      <c r="E332" s="6" t="str">
        <f>IF(ISBLANK(D332),"",INDEX(ΑΜΚ,MATCH(D332,Data!$F$2:$F$999,0),1))</f>
        <v/>
      </c>
      <c r="F332" t="str">
        <f t="shared" si="6"/>
        <v/>
      </c>
    </row>
    <row r="333" spans="1:6" ht="14.25" customHeight="1" x14ac:dyDescent="0.35">
      <c r="A333" s="45" t="s">
        <v>1127</v>
      </c>
      <c r="B333" s="18"/>
      <c r="C333" s="5"/>
      <c r="D333" s="5"/>
      <c r="E333" s="6" t="str">
        <f>IF(ISBLANK(D333),"",INDEX(ΑΜΚ,MATCH(D333,Data!$F$2:$F$999,0),1))</f>
        <v/>
      </c>
      <c r="F333" t="str">
        <f t="shared" si="6"/>
        <v/>
      </c>
    </row>
    <row r="334" spans="1:6" ht="14.25" customHeight="1" x14ac:dyDescent="0.35">
      <c r="A334" s="45" t="s">
        <v>1127</v>
      </c>
      <c r="B334" s="18"/>
      <c r="C334" s="5"/>
      <c r="D334" s="5"/>
      <c r="E334" s="6" t="str">
        <f>IF(ISBLANK(D334),"",INDEX(ΑΜΚ,MATCH(D334,Data!$F$2:$F$999,0),1))</f>
        <v/>
      </c>
      <c r="F334" t="str">
        <f t="shared" si="6"/>
        <v/>
      </c>
    </row>
    <row r="335" spans="1:6" ht="14.25" customHeight="1" x14ac:dyDescent="0.35">
      <c r="A335" s="45" t="s">
        <v>1127</v>
      </c>
      <c r="B335" s="18"/>
      <c r="C335" s="5"/>
      <c r="D335" s="5"/>
      <c r="E335" s="6" t="str">
        <f>IF(ISBLANK(D335),"",INDEX(ΑΜΚ,MATCH(D335,Data!$F$2:$F$999,0),1))</f>
        <v/>
      </c>
      <c r="F335" t="str">
        <f t="shared" si="6"/>
        <v/>
      </c>
    </row>
    <row r="336" spans="1:6" ht="14.25" customHeight="1" x14ac:dyDescent="0.35">
      <c r="A336" s="45" t="s">
        <v>1127</v>
      </c>
      <c r="B336" s="18"/>
      <c r="C336" s="5"/>
      <c r="D336" s="5"/>
      <c r="E336" s="6" t="str">
        <f>IF(ISBLANK(D336),"",INDEX(ΑΜΚ,MATCH(D336,Data!$F$2:$F$999,0),1))</f>
        <v/>
      </c>
      <c r="F336" t="str">
        <f t="shared" si="6"/>
        <v/>
      </c>
    </row>
    <row r="337" spans="1:6" ht="14.25" customHeight="1" x14ac:dyDescent="0.35">
      <c r="A337" s="45" t="s">
        <v>1127</v>
      </c>
      <c r="B337" s="18"/>
      <c r="C337" s="5"/>
      <c r="D337" s="5"/>
      <c r="E337" s="6" t="str">
        <f>IF(ISBLANK(D337),"",INDEX(ΑΜΚ,MATCH(D337,Data!$F$2:$F$999,0),1))</f>
        <v/>
      </c>
      <c r="F337" t="str">
        <f t="shared" si="6"/>
        <v/>
      </c>
    </row>
    <row r="338" spans="1:6" ht="14.25" customHeight="1" x14ac:dyDescent="0.35">
      <c r="A338" s="45" t="s">
        <v>1127</v>
      </c>
      <c r="B338" s="18"/>
      <c r="C338" s="5"/>
      <c r="D338" s="5"/>
      <c r="E338" s="6" t="str">
        <f>IF(ISBLANK(D338),"",INDEX(ΑΜΚ,MATCH(D338,Data!$F$2:$F$999,0),1))</f>
        <v/>
      </c>
      <c r="F338" t="str">
        <f t="shared" si="6"/>
        <v/>
      </c>
    </row>
    <row r="339" spans="1:6" ht="14.25" customHeight="1" x14ac:dyDescent="0.35">
      <c r="A339" s="45" t="s">
        <v>1127</v>
      </c>
      <c r="B339" s="18"/>
      <c r="C339" s="5"/>
      <c r="D339" s="5"/>
      <c r="E339" s="6" t="str">
        <f>IF(ISBLANK(D339),"",INDEX(ΑΜΚ,MATCH(D339,Data!$F$2:$F$999,0),1))</f>
        <v/>
      </c>
      <c r="F339" t="str">
        <f t="shared" si="6"/>
        <v/>
      </c>
    </row>
    <row r="340" spans="1:6" ht="14.25" customHeight="1" x14ac:dyDescent="0.35">
      <c r="A340" s="45" t="s">
        <v>1127</v>
      </c>
      <c r="B340" s="18"/>
      <c r="C340" s="5"/>
      <c r="D340" s="5"/>
      <c r="E340" s="6" t="str">
        <f>IF(ISBLANK(D340),"",INDEX(ΑΜΚ,MATCH(D340,Data!$F$2:$F$999,0),1))</f>
        <v/>
      </c>
      <c r="F340" t="str">
        <f t="shared" si="6"/>
        <v/>
      </c>
    </row>
    <row r="341" spans="1:6" ht="14.25" customHeight="1" x14ac:dyDescent="0.35">
      <c r="A341" s="45" t="s">
        <v>1127</v>
      </c>
      <c r="B341" s="18"/>
      <c r="C341" s="5"/>
      <c r="D341" s="5"/>
      <c r="E341" s="6" t="str">
        <f>IF(ISBLANK(D341),"",INDEX(ΑΜΚ,MATCH(D341,Data!$F$2:$F$999,0),1))</f>
        <v/>
      </c>
      <c r="F341" t="str">
        <f t="shared" si="6"/>
        <v/>
      </c>
    </row>
    <row r="342" spans="1:6" ht="14.25" customHeight="1" x14ac:dyDescent="0.35">
      <c r="A342" s="45" t="s">
        <v>1127</v>
      </c>
      <c r="B342" s="18"/>
      <c r="C342" s="5"/>
      <c r="D342" s="5"/>
      <c r="E342" s="6" t="str">
        <f>IF(ISBLANK(D342),"",INDEX(ΑΜΚ,MATCH(D342,Data!$F$2:$F$999,0),1))</f>
        <v/>
      </c>
      <c r="F342" t="str">
        <f t="shared" si="6"/>
        <v/>
      </c>
    </row>
    <row r="343" spans="1:6" ht="14.25" customHeight="1" x14ac:dyDescent="0.35">
      <c r="A343" s="45" t="s">
        <v>1127</v>
      </c>
      <c r="B343" s="18"/>
      <c r="C343" s="5"/>
      <c r="D343" s="5"/>
      <c r="E343" s="6" t="str">
        <f>IF(ISBLANK(D343),"",INDEX(ΑΜΚ,MATCH(D343,Data!$F$2:$F$999,0),1))</f>
        <v/>
      </c>
      <c r="F343" t="str">
        <f t="shared" si="6"/>
        <v/>
      </c>
    </row>
    <row r="344" spans="1:6" ht="14.25" customHeight="1" x14ac:dyDescent="0.35">
      <c r="A344" s="45" t="s">
        <v>1127</v>
      </c>
      <c r="B344" s="18"/>
      <c r="C344" s="5"/>
      <c r="D344" s="5"/>
      <c r="E344" s="6" t="str">
        <f>IF(ISBLANK(D344),"",INDEX(ΑΜΚ,MATCH(D344,Data!$F$2:$F$999,0),1))</f>
        <v/>
      </c>
      <c r="F344" t="str">
        <f t="shared" si="6"/>
        <v/>
      </c>
    </row>
    <row r="345" spans="1:6" ht="14.25" customHeight="1" x14ac:dyDescent="0.35">
      <c r="A345" s="45" t="s">
        <v>1127</v>
      </c>
      <c r="B345" s="18"/>
      <c r="C345" s="5"/>
      <c r="D345" s="5"/>
      <c r="E345" s="6" t="str">
        <f>IF(ISBLANK(D345),"",INDEX(ΑΜΚ,MATCH(D345,Data!$F$2:$F$999,0),1))</f>
        <v/>
      </c>
      <c r="F345" t="str">
        <f t="shared" si="6"/>
        <v/>
      </c>
    </row>
    <row r="346" spans="1:6" ht="14.25" customHeight="1" x14ac:dyDescent="0.35">
      <c r="A346" s="45" t="s">
        <v>1127</v>
      </c>
      <c r="B346" s="18"/>
      <c r="C346" s="5"/>
      <c r="D346" s="5"/>
      <c r="E346" s="6" t="str">
        <f>IF(ISBLANK(D346),"",INDEX(ΑΜΚ,MATCH(D346,Data!$F$2:$F$999,0),1))</f>
        <v/>
      </c>
      <c r="F346" t="str">
        <f t="shared" si="6"/>
        <v/>
      </c>
    </row>
    <row r="347" spans="1:6" ht="14.25" customHeight="1" x14ac:dyDescent="0.35">
      <c r="A347" s="45" t="s">
        <v>1127</v>
      </c>
      <c r="B347" s="18"/>
      <c r="C347" s="5"/>
      <c r="D347" s="5"/>
      <c r="E347" s="6" t="str">
        <f>IF(ISBLANK(D347),"",INDEX(ΑΜΚ,MATCH(D347,Data!$F$2:$F$999,0),1))</f>
        <v/>
      </c>
      <c r="F347" t="str">
        <f t="shared" si="6"/>
        <v/>
      </c>
    </row>
    <row r="348" spans="1:6" ht="14.25" customHeight="1" x14ac:dyDescent="0.35">
      <c r="A348" s="45" t="s">
        <v>1127</v>
      </c>
      <c r="B348" s="18"/>
      <c r="C348" s="5"/>
      <c r="D348" s="5"/>
      <c r="E348" s="6" t="str">
        <f>IF(ISBLANK(D348),"",INDEX(ΑΜΚ,MATCH(D348,Data!$F$2:$F$999,0),1))</f>
        <v/>
      </c>
      <c r="F348" t="str">
        <f t="shared" si="6"/>
        <v/>
      </c>
    </row>
    <row r="349" spans="1:6" ht="14.25" customHeight="1" x14ac:dyDescent="0.35">
      <c r="A349" s="45" t="s">
        <v>1127</v>
      </c>
      <c r="B349" s="18"/>
      <c r="C349" s="5"/>
      <c r="D349" s="5"/>
      <c r="E349" s="6" t="str">
        <f>IF(ISBLANK(D349),"",INDEX(ΑΜΚ,MATCH(D349,Data!$F$2:$F$999,0),1))</f>
        <v/>
      </c>
      <c r="F349" t="str">
        <f t="shared" si="6"/>
        <v/>
      </c>
    </row>
    <row r="350" spans="1:6" ht="14.25" customHeight="1" x14ac:dyDescent="0.35">
      <c r="A350" s="45" t="s">
        <v>1127</v>
      </c>
      <c r="B350" s="18"/>
      <c r="C350" s="5"/>
      <c r="D350" s="5"/>
      <c r="E350" s="6" t="str">
        <f>IF(ISBLANK(D350),"",INDEX(ΑΜΚ,MATCH(D350,Data!$F$2:$F$999,0),1))</f>
        <v/>
      </c>
      <c r="F350" t="str">
        <f t="shared" si="6"/>
        <v/>
      </c>
    </row>
    <row r="351" spans="1:6" ht="14.25" customHeight="1" x14ac:dyDescent="0.35">
      <c r="A351" s="45" t="s">
        <v>1127</v>
      </c>
      <c r="B351" s="18"/>
      <c r="C351" s="5"/>
      <c r="D351" s="5"/>
      <c r="E351" s="6" t="str">
        <f>IF(ISBLANK(D351),"",INDEX(ΑΜΚ,MATCH(D351,Data!$F$2:$F$999,0),1))</f>
        <v/>
      </c>
      <c r="F351" t="str">
        <f t="shared" si="6"/>
        <v/>
      </c>
    </row>
    <row r="352" spans="1:6" ht="14.25" customHeight="1" x14ac:dyDescent="0.35">
      <c r="A352" s="45" t="s">
        <v>1127</v>
      </c>
      <c r="B352" s="18"/>
      <c r="C352" s="5"/>
      <c r="D352" s="5"/>
      <c r="E352" s="6" t="str">
        <f>IF(ISBLANK(D352),"",INDEX(ΑΜΚ,MATCH(D352,Data!$F$2:$F$999,0),1))</f>
        <v/>
      </c>
      <c r="F352" t="str">
        <f t="shared" si="6"/>
        <v/>
      </c>
    </row>
    <row r="353" spans="1:6" ht="14.25" customHeight="1" x14ac:dyDescent="0.35">
      <c r="A353" s="45" t="s">
        <v>1127</v>
      </c>
      <c r="B353" s="18"/>
      <c r="C353" s="5"/>
      <c r="D353" s="5"/>
      <c r="E353" s="6" t="str">
        <f>IF(ISBLANK(D353),"",INDEX(ΑΜΚ,MATCH(D353,Data!$F$2:$F$999,0),1))</f>
        <v/>
      </c>
      <c r="F353" t="str">
        <f t="shared" si="6"/>
        <v/>
      </c>
    </row>
    <row r="354" spans="1:6" ht="14.25" customHeight="1" x14ac:dyDescent="0.35">
      <c r="A354" s="45" t="s">
        <v>1127</v>
      </c>
      <c r="B354" s="18"/>
      <c r="C354" s="5"/>
      <c r="D354" s="5"/>
      <c r="E354" s="6" t="str">
        <f>IF(ISBLANK(D354),"",INDEX(ΑΜΚ,MATCH(D354,Data!$F$2:$F$999,0),1))</f>
        <v/>
      </c>
      <c r="F354" t="str">
        <f t="shared" si="6"/>
        <v/>
      </c>
    </row>
    <row r="355" spans="1:6" ht="14.25" customHeight="1" x14ac:dyDescent="0.35">
      <c r="A355" s="45" t="s">
        <v>1127</v>
      </c>
      <c r="B355" s="18"/>
      <c r="C355" s="5"/>
      <c r="D355" s="5"/>
      <c r="E355" s="6" t="str">
        <f>IF(ISBLANK(D355),"",INDEX(ΑΜΚ,MATCH(D355,Data!$F$2:$F$999,0),1))</f>
        <v/>
      </c>
      <c r="F355" t="str">
        <f t="shared" si="6"/>
        <v/>
      </c>
    </row>
    <row r="356" spans="1:6" ht="14.25" customHeight="1" x14ac:dyDescent="0.35">
      <c r="A356" s="45" t="s">
        <v>1127</v>
      </c>
      <c r="B356" s="18"/>
      <c r="C356" s="5"/>
      <c r="D356" s="5"/>
      <c r="E356" s="6" t="str">
        <f>IF(ISBLANK(D356),"",INDEX(ΑΜΚ,MATCH(D356,Data!$F$2:$F$999,0),1))</f>
        <v/>
      </c>
      <c r="F356" t="str">
        <f t="shared" si="6"/>
        <v/>
      </c>
    </row>
    <row r="357" spans="1:6" ht="14.25" customHeight="1" x14ac:dyDescent="0.35">
      <c r="A357" s="45" t="s">
        <v>1127</v>
      </c>
      <c r="B357" s="18"/>
      <c r="C357" s="5"/>
      <c r="D357" s="5"/>
      <c r="E357" s="6" t="str">
        <f>IF(ISBLANK(D357),"",INDEX(ΑΜΚ,MATCH(D357,Data!$F$2:$F$999,0),1))</f>
        <v/>
      </c>
      <c r="F357" t="str">
        <f t="shared" si="6"/>
        <v/>
      </c>
    </row>
    <row r="358" spans="1:6" ht="14.25" customHeight="1" x14ac:dyDescent="0.35">
      <c r="A358" s="45" t="s">
        <v>1127</v>
      </c>
      <c r="B358" s="18"/>
      <c r="C358" s="5"/>
      <c r="D358" s="5"/>
      <c r="E358" s="6" t="str">
        <f>IF(ISBLANK(D358),"",INDEX(ΑΜΚ,MATCH(D358,Data!$F$2:$F$999,0),1))</f>
        <v/>
      </c>
      <c r="F358" t="str">
        <f t="shared" si="6"/>
        <v/>
      </c>
    </row>
    <row r="359" spans="1:6" ht="14.25" customHeight="1" x14ac:dyDescent="0.35">
      <c r="A359" s="45" t="s">
        <v>1127</v>
      </c>
      <c r="B359" s="18"/>
      <c r="C359" s="5"/>
      <c r="D359" s="5"/>
      <c r="E359" s="6" t="str">
        <f>IF(ISBLANK(D359),"",INDEX(ΑΜΚ,MATCH(D359,Data!$F$2:$F$999,0),1))</f>
        <v/>
      </c>
      <c r="F359" t="str">
        <f t="shared" si="6"/>
        <v/>
      </c>
    </row>
    <row r="360" spans="1:6" ht="14.25" customHeight="1" x14ac:dyDescent="0.35">
      <c r="A360" s="45" t="s">
        <v>1127</v>
      </c>
      <c r="B360" s="18"/>
      <c r="C360" s="5"/>
      <c r="D360" s="5"/>
      <c r="E360" s="6" t="str">
        <f>IF(ISBLANK(D360),"",INDEX(ΑΜΚ,MATCH(D360,Data!$F$2:$F$999,0),1))</f>
        <v/>
      </c>
      <c r="F360" t="str">
        <f t="shared" si="6"/>
        <v/>
      </c>
    </row>
    <row r="361" spans="1:6" ht="14.25" customHeight="1" x14ac:dyDescent="0.35">
      <c r="A361" s="45" t="s">
        <v>1127</v>
      </c>
      <c r="B361" s="18"/>
      <c r="C361" s="5"/>
      <c r="D361" s="5"/>
      <c r="E361" s="6" t="str">
        <f>IF(ISBLANK(D361),"",INDEX(ΑΜΚ,MATCH(D361,Data!$F$2:$F$999,0),1))</f>
        <v/>
      </c>
      <c r="F361" t="str">
        <f t="shared" si="6"/>
        <v/>
      </c>
    </row>
    <row r="362" spans="1:6" ht="14.25" customHeight="1" x14ac:dyDescent="0.35">
      <c r="A362" s="45" t="s">
        <v>1127</v>
      </c>
      <c r="B362" s="18"/>
      <c r="C362" s="5"/>
      <c r="D362" s="5"/>
      <c r="E362" s="6" t="str">
        <f>IF(ISBLANK(D362),"",INDEX(ΑΜΚ,MATCH(D362,Data!$F$2:$F$999,0),1))</f>
        <v/>
      </c>
      <c r="F362" t="str">
        <f t="shared" si="6"/>
        <v/>
      </c>
    </row>
    <row r="363" spans="1:6" ht="14.25" customHeight="1" x14ac:dyDescent="0.35">
      <c r="A363" s="45" t="s">
        <v>1127</v>
      </c>
      <c r="B363" s="18"/>
      <c r="C363" s="5"/>
      <c r="D363" s="5"/>
      <c r="E363" s="6" t="str">
        <f>IF(ISBLANK(D363),"",INDEX(ΑΜΚ,MATCH(D363,Data!$F$2:$F$999,0),1))</f>
        <v/>
      </c>
      <c r="F363" t="str">
        <f t="shared" si="6"/>
        <v/>
      </c>
    </row>
    <row r="364" spans="1:6" ht="14.25" customHeight="1" x14ac:dyDescent="0.35">
      <c r="A364" s="45" t="s">
        <v>1127</v>
      </c>
      <c r="B364" s="18"/>
      <c r="C364" s="5"/>
      <c r="D364" s="5"/>
      <c r="E364" s="6" t="str">
        <f>IF(ISBLANK(D364),"",INDEX(ΑΜΚ,MATCH(D364,Data!$F$2:$F$999,0),1))</f>
        <v/>
      </c>
      <c r="F364" t="str">
        <f t="shared" si="6"/>
        <v/>
      </c>
    </row>
    <row r="365" spans="1:6" ht="14.25" customHeight="1" x14ac:dyDescent="0.35">
      <c r="A365" s="45" t="s">
        <v>1127</v>
      </c>
      <c r="B365" s="18"/>
      <c r="C365" s="5"/>
      <c r="D365" s="5"/>
      <c r="E365" s="6" t="str">
        <f>IF(ISBLANK(D365),"",INDEX(ΑΜΚ,MATCH(D365,Data!$F$2:$F$999,0),1))</f>
        <v/>
      </c>
      <c r="F365" t="str">
        <f t="shared" si="6"/>
        <v/>
      </c>
    </row>
    <row r="366" spans="1:6" ht="14.25" customHeight="1" x14ac:dyDescent="0.35">
      <c r="A366" s="45" t="s">
        <v>1127</v>
      </c>
      <c r="B366" s="18"/>
      <c r="C366" s="5"/>
      <c r="D366" s="5"/>
      <c r="E366" s="6" t="str">
        <f>IF(ISBLANK(D366),"",INDEX(ΑΜΚ,MATCH(D366,Data!$F$2:$F$999,0),1))</f>
        <v/>
      </c>
      <c r="F366" t="str">
        <f t="shared" si="6"/>
        <v/>
      </c>
    </row>
    <row r="367" spans="1:6" ht="14.25" customHeight="1" x14ac:dyDescent="0.35">
      <c r="A367" s="45" t="s">
        <v>1127</v>
      </c>
      <c r="B367" s="18"/>
      <c r="C367" s="5"/>
      <c r="D367" s="5"/>
      <c r="E367" s="6" t="str">
        <f>IF(ISBLANK(D367),"",INDEX(ΑΜΚ,MATCH(D367,Data!$F$2:$F$999,0),1))</f>
        <v/>
      </c>
      <c r="F367" t="str">
        <f t="shared" si="6"/>
        <v/>
      </c>
    </row>
    <row r="368" spans="1:6" ht="14.25" customHeight="1" x14ac:dyDescent="0.35">
      <c r="A368" s="45" t="s">
        <v>1127</v>
      </c>
      <c r="B368" s="18"/>
      <c r="C368" s="5"/>
      <c r="D368" s="5"/>
      <c r="E368" s="6" t="str">
        <f>IF(ISBLANK(D368),"",INDEX(ΑΜΚ,MATCH(D368,Data!$F$2:$F$999,0),1))</f>
        <v/>
      </c>
      <c r="F368" t="str">
        <f t="shared" si="6"/>
        <v/>
      </c>
    </row>
    <row r="369" spans="1:6" ht="14.25" customHeight="1" x14ac:dyDescent="0.35">
      <c r="A369" s="45" t="s">
        <v>1127</v>
      </c>
      <c r="B369" s="18"/>
      <c r="C369" s="5"/>
      <c r="D369" s="5"/>
      <c r="E369" s="6" t="str">
        <f>IF(ISBLANK(D369),"",INDEX(ΑΜΚ,MATCH(D369,Data!$F$2:$F$999,0),1))</f>
        <v/>
      </c>
      <c r="F369" t="str">
        <f t="shared" si="6"/>
        <v/>
      </c>
    </row>
    <row r="370" spans="1:6" ht="14.25" customHeight="1" x14ac:dyDescent="0.35">
      <c r="A370" s="45" t="s">
        <v>1127</v>
      </c>
      <c r="B370" s="18"/>
      <c r="C370" s="5"/>
      <c r="D370" s="5"/>
      <c r="E370" s="6" t="str">
        <f>IF(ISBLANK(D370),"",INDEX(ΑΜΚ,MATCH(D370,Data!$F$2:$F$999,0),1))</f>
        <v/>
      </c>
      <c r="F370" t="str">
        <f t="shared" si="6"/>
        <v/>
      </c>
    </row>
    <row r="371" spans="1:6" ht="14.25" customHeight="1" x14ac:dyDescent="0.35">
      <c r="A371" s="45" t="s">
        <v>1127</v>
      </c>
      <c r="B371" s="18"/>
      <c r="C371" s="5"/>
      <c r="D371" s="5"/>
      <c r="E371" s="6" t="str">
        <f>IF(ISBLANK(D371),"",INDEX(ΑΜΚ,MATCH(D371,Data!$F$2:$F$999,0),1))</f>
        <v/>
      </c>
      <c r="F371" t="str">
        <f t="shared" si="6"/>
        <v/>
      </c>
    </row>
    <row r="372" spans="1:6" ht="14.25" customHeight="1" x14ac:dyDescent="0.35">
      <c r="A372" s="45" t="s">
        <v>1127</v>
      </c>
      <c r="B372" s="18"/>
      <c r="C372" s="5"/>
      <c r="D372" s="5"/>
      <c r="E372" s="6" t="str">
        <f>IF(ISBLANK(D372),"",INDEX(ΑΜΚ,MATCH(D372,Data!$F$2:$F$999,0),1))</f>
        <v/>
      </c>
      <c r="F372" t="str">
        <f t="shared" si="6"/>
        <v/>
      </c>
    </row>
    <row r="373" spans="1:6" ht="14.25" customHeight="1" x14ac:dyDescent="0.35">
      <c r="A373" s="45" t="s">
        <v>1127</v>
      </c>
      <c r="B373" s="18"/>
      <c r="C373" s="5"/>
      <c r="D373" s="5"/>
      <c r="E373" s="6" t="str">
        <f>IF(ISBLANK(D373),"",INDEX(ΑΜΚ,MATCH(D373,Data!$F$2:$F$999,0),1))</f>
        <v/>
      </c>
      <c r="F373" t="str">
        <f t="shared" si="6"/>
        <v/>
      </c>
    </row>
    <row r="374" spans="1:6" ht="14.25" customHeight="1" x14ac:dyDescent="0.35">
      <c r="A374" s="45" t="s">
        <v>1127</v>
      </c>
      <c r="B374" s="18"/>
      <c r="C374" s="5"/>
      <c r="D374" s="5"/>
      <c r="E374" s="6" t="str">
        <f>IF(ISBLANK(D374),"",INDEX(ΑΜΚ,MATCH(D374,Data!$F$2:$F$999,0),1))</f>
        <v/>
      </c>
      <c r="F374" t="str">
        <f t="shared" si="6"/>
        <v/>
      </c>
    </row>
    <row r="375" spans="1:6" ht="14.25" customHeight="1" x14ac:dyDescent="0.35">
      <c r="A375" s="45" t="s">
        <v>1127</v>
      </c>
      <c r="B375" s="18"/>
      <c r="C375" s="5"/>
      <c r="D375" s="5"/>
      <c r="E375" s="6" t="str">
        <f>IF(ISBLANK(D375),"",INDEX(ΑΜΚ,MATCH(D375,Data!$F$2:$F$999,0),1))</f>
        <v/>
      </c>
      <c r="F375" t="str">
        <f t="shared" si="6"/>
        <v/>
      </c>
    </row>
    <row r="376" spans="1:6" ht="14.25" customHeight="1" x14ac:dyDescent="0.35">
      <c r="A376" s="45" t="s">
        <v>1127</v>
      </c>
      <c r="B376" s="18"/>
      <c r="C376" s="5"/>
      <c r="D376" s="5"/>
      <c r="E376" s="6" t="str">
        <f>IF(ISBLANK(D376),"",INDEX(ΑΜΚ,MATCH(D376,Data!$F$2:$F$999,0),1))</f>
        <v/>
      </c>
      <c r="F376" t="str">
        <f t="shared" si="6"/>
        <v/>
      </c>
    </row>
    <row r="377" spans="1:6" ht="14.25" customHeight="1" x14ac:dyDescent="0.35">
      <c r="A377" s="45" t="s">
        <v>1127</v>
      </c>
      <c r="B377" s="18"/>
      <c r="C377" s="5"/>
      <c r="D377" s="5"/>
      <c r="E377" s="6" t="str">
        <f>IF(ISBLANK(D377),"",INDEX(ΑΜΚ,MATCH(D377,Data!$F$2:$F$999,0),1))</f>
        <v/>
      </c>
      <c r="F377" t="str">
        <f t="shared" si="6"/>
        <v/>
      </c>
    </row>
    <row r="378" spans="1:6" ht="14.25" customHeight="1" x14ac:dyDescent="0.35">
      <c r="A378" s="45" t="s">
        <v>1127</v>
      </c>
      <c r="B378" s="18"/>
      <c r="C378" s="5"/>
      <c r="D378" s="5"/>
      <c r="E378" s="6" t="str">
        <f>IF(ISBLANK(D378),"",INDEX(ΑΜΚ,MATCH(D378,Data!$F$2:$F$999,0),1))</f>
        <v/>
      </c>
      <c r="F378" t="str">
        <f t="shared" si="6"/>
        <v/>
      </c>
    </row>
    <row r="379" spans="1:6" ht="14.25" customHeight="1" x14ac:dyDescent="0.35">
      <c r="A379" s="45" t="s">
        <v>1127</v>
      </c>
      <c r="B379" s="18"/>
      <c r="C379" s="5"/>
      <c r="D379" s="5"/>
      <c r="E379" s="6" t="str">
        <f>IF(ISBLANK(D379),"",INDEX(ΑΜΚ,MATCH(D379,Data!$F$2:$F$999,0),1))</f>
        <v/>
      </c>
      <c r="F379" t="str">
        <f t="shared" si="6"/>
        <v/>
      </c>
    </row>
    <row r="380" spans="1:6" ht="14.25" customHeight="1" x14ac:dyDescent="0.35">
      <c r="A380" s="45" t="s">
        <v>1127</v>
      </c>
      <c r="B380" s="18"/>
      <c r="C380" s="5"/>
      <c r="D380" s="5"/>
      <c r="E380" s="6" t="str">
        <f>IF(ISBLANK(D380),"",INDEX(ΑΜΚ,MATCH(D380,Data!$F$2:$F$999,0),1))</f>
        <v/>
      </c>
      <c r="F380" t="str">
        <f t="shared" si="6"/>
        <v/>
      </c>
    </row>
    <row r="381" spans="1:6" ht="14.25" customHeight="1" x14ac:dyDescent="0.35">
      <c r="A381" s="45" t="s">
        <v>1127</v>
      </c>
      <c r="B381" s="18"/>
      <c r="C381" s="5"/>
      <c r="D381" s="5"/>
      <c r="E381" s="6" t="str">
        <f>IF(ISBLANK(D381),"",INDEX(ΑΜΚ,MATCH(D381,Data!$F$2:$F$999,0),1))</f>
        <v/>
      </c>
      <c r="F381" t="str">
        <f t="shared" si="6"/>
        <v/>
      </c>
    </row>
    <row r="382" spans="1:6" ht="14.25" customHeight="1" x14ac:dyDescent="0.35">
      <c r="A382" s="45" t="s">
        <v>1127</v>
      </c>
      <c r="B382" s="18"/>
      <c r="C382" s="5"/>
      <c r="D382" s="5"/>
      <c r="E382" s="6" t="str">
        <f>IF(ISBLANK(D382),"",INDEX(ΑΜΚ,MATCH(D382,Data!$F$2:$F$999,0),1))</f>
        <v/>
      </c>
      <c r="F382" t="str">
        <f t="shared" si="6"/>
        <v/>
      </c>
    </row>
    <row r="383" spans="1:6" ht="14.25" customHeight="1" x14ac:dyDescent="0.35">
      <c r="A383" s="45" t="s">
        <v>1127</v>
      </c>
      <c r="B383" s="18"/>
      <c r="C383" s="5"/>
      <c r="D383" s="5"/>
      <c r="E383" s="6" t="str">
        <f>IF(ISBLANK(D383),"",INDEX(ΑΜΚ,MATCH(D383,Data!$F$2:$F$999,0),1))</f>
        <v/>
      </c>
      <c r="F383" t="str">
        <f t="shared" si="6"/>
        <v/>
      </c>
    </row>
    <row r="384" spans="1:6" ht="14.25" customHeight="1" x14ac:dyDescent="0.35">
      <c r="A384" s="45" t="s">
        <v>1127</v>
      </c>
      <c r="B384" s="18"/>
      <c r="C384" s="5"/>
      <c r="D384" s="5"/>
      <c r="E384" s="6" t="str">
        <f>IF(ISBLANK(D384),"",INDEX(ΑΜΚ,MATCH(D384,Data!$F$2:$F$999,0),1))</f>
        <v/>
      </c>
      <c r="F384" t="str">
        <f t="shared" si="6"/>
        <v/>
      </c>
    </row>
    <row r="385" spans="1:6" ht="14.25" customHeight="1" x14ac:dyDescent="0.35">
      <c r="A385" s="45" t="s">
        <v>1127</v>
      </c>
      <c r="B385" s="18"/>
      <c r="C385" s="5"/>
      <c r="D385" s="5"/>
      <c r="E385" s="6" t="str">
        <f>IF(ISBLANK(D385),"",INDEX(ΑΜΚ,MATCH(D385,Data!$F$2:$F$999,0),1))</f>
        <v/>
      </c>
      <c r="F385" t="str">
        <f t="shared" si="6"/>
        <v/>
      </c>
    </row>
    <row r="386" spans="1:6" ht="14.25" customHeight="1" x14ac:dyDescent="0.35">
      <c r="A386" s="45" t="s">
        <v>1127</v>
      </c>
      <c r="B386" s="18"/>
      <c r="C386" s="5"/>
      <c r="D386" s="5"/>
      <c r="E386" s="6" t="str">
        <f>IF(ISBLANK(D386),"",INDEX(ΑΜΚ,MATCH(D386,Data!$F$2:$F$999,0),1))</f>
        <v/>
      </c>
      <c r="F386" t="str">
        <f t="shared" si="6"/>
        <v/>
      </c>
    </row>
    <row r="387" spans="1:6" ht="14.25" customHeight="1" x14ac:dyDescent="0.35">
      <c r="A387" s="45" t="s">
        <v>1127</v>
      </c>
      <c r="B387" s="18"/>
      <c r="C387" s="5"/>
      <c r="D387" s="5"/>
      <c r="E387" s="6" t="str">
        <f>IF(ISBLANK(D387),"",INDEX(ΑΜΚ,MATCH(D387,Data!$F$2:$F$999,0),1))</f>
        <v/>
      </c>
      <c r="F387" t="str">
        <f t="shared" ref="F387:F450" si="7">IF(ISBLANK(C387),"",INDEX(ΚΩΔ_ΜΑΘΗΜ_ΑΝΕΛΚ_Γ1,MATCH(C387,ΜΑΘΗΜ_ΑΝΕΛΚ_Γ1,0)))</f>
        <v/>
      </c>
    </row>
    <row r="388" spans="1:6" ht="14.25" customHeight="1" x14ac:dyDescent="0.35">
      <c r="A388" s="45" t="s">
        <v>1127</v>
      </c>
      <c r="B388" s="18"/>
      <c r="C388" s="5"/>
      <c r="D388" s="5"/>
      <c r="E388" s="6" t="str">
        <f>IF(ISBLANK(D388),"",INDEX(ΑΜΚ,MATCH(D388,Data!$F$2:$F$999,0),1))</f>
        <v/>
      </c>
      <c r="F388" t="str">
        <f t="shared" si="7"/>
        <v/>
      </c>
    </row>
    <row r="389" spans="1:6" ht="14.25" customHeight="1" x14ac:dyDescent="0.35">
      <c r="A389" s="45" t="s">
        <v>1127</v>
      </c>
      <c r="B389" s="18"/>
      <c r="C389" s="5"/>
      <c r="D389" s="5"/>
      <c r="E389" s="6" t="str">
        <f>IF(ISBLANK(D389),"",INDEX(ΑΜΚ,MATCH(D389,Data!$F$2:$F$999,0),1))</f>
        <v/>
      </c>
      <c r="F389" t="str">
        <f t="shared" si="7"/>
        <v/>
      </c>
    </row>
    <row r="390" spans="1:6" ht="14.25" customHeight="1" x14ac:dyDescent="0.35">
      <c r="A390" s="45" t="s">
        <v>1127</v>
      </c>
      <c r="B390" s="18"/>
      <c r="C390" s="5"/>
      <c r="D390" s="5"/>
      <c r="E390" s="6" t="str">
        <f>IF(ISBLANK(D390),"",INDEX(ΑΜΚ,MATCH(D390,Data!$F$2:$F$999,0),1))</f>
        <v/>
      </c>
      <c r="F390" t="str">
        <f t="shared" si="7"/>
        <v/>
      </c>
    </row>
    <row r="391" spans="1:6" ht="14.25" customHeight="1" x14ac:dyDescent="0.35">
      <c r="A391" s="45" t="s">
        <v>1127</v>
      </c>
      <c r="B391" s="18"/>
      <c r="C391" s="5"/>
      <c r="D391" s="5"/>
      <c r="E391" s="6" t="str">
        <f>IF(ISBLANK(D391),"",INDEX(ΑΜΚ,MATCH(D391,Data!$F$2:$F$999,0),1))</f>
        <v/>
      </c>
      <c r="F391" t="str">
        <f t="shared" si="7"/>
        <v/>
      </c>
    </row>
    <row r="392" spans="1:6" ht="14.25" customHeight="1" x14ac:dyDescent="0.35">
      <c r="A392" s="45" t="s">
        <v>1127</v>
      </c>
      <c r="B392" s="18"/>
      <c r="C392" s="5"/>
      <c r="D392" s="5"/>
      <c r="E392" s="6" t="str">
        <f>IF(ISBLANK(D392),"",INDEX(ΑΜΚ,MATCH(D392,Data!$F$2:$F$999,0),1))</f>
        <v/>
      </c>
      <c r="F392" t="str">
        <f t="shared" si="7"/>
        <v/>
      </c>
    </row>
    <row r="393" spans="1:6" ht="14.25" customHeight="1" x14ac:dyDescent="0.35">
      <c r="A393" s="45" t="s">
        <v>1127</v>
      </c>
      <c r="B393" s="18"/>
      <c r="C393" s="5"/>
      <c r="D393" s="5"/>
      <c r="E393" s="6" t="str">
        <f>IF(ISBLANK(D393),"",INDEX(ΑΜΚ,MATCH(D393,Data!$F$2:$F$999,0),1))</f>
        <v/>
      </c>
      <c r="F393" t="str">
        <f t="shared" si="7"/>
        <v/>
      </c>
    </row>
    <row r="394" spans="1:6" ht="14.25" customHeight="1" x14ac:dyDescent="0.35">
      <c r="A394" s="45" t="s">
        <v>1127</v>
      </c>
      <c r="B394" s="18"/>
      <c r="C394" s="5"/>
      <c r="D394" s="5"/>
      <c r="E394" s="6" t="str">
        <f>IF(ISBLANK(D394),"",INDEX(ΑΜΚ,MATCH(D394,Data!$F$2:$F$999,0),1))</f>
        <v/>
      </c>
      <c r="F394" t="str">
        <f t="shared" si="7"/>
        <v/>
      </c>
    </row>
    <row r="395" spans="1:6" ht="14.25" customHeight="1" x14ac:dyDescent="0.35">
      <c r="A395" s="45" t="s">
        <v>1127</v>
      </c>
      <c r="B395" s="18"/>
      <c r="C395" s="5"/>
      <c r="D395" s="5"/>
      <c r="E395" s="6" t="str">
        <f>IF(ISBLANK(D395),"",INDEX(ΑΜΚ,MATCH(D395,Data!$F$2:$F$999,0),1))</f>
        <v/>
      </c>
      <c r="F395" t="str">
        <f t="shared" si="7"/>
        <v/>
      </c>
    </row>
    <row r="396" spans="1:6" ht="14.25" customHeight="1" x14ac:dyDescent="0.35">
      <c r="A396" s="45" t="s">
        <v>1127</v>
      </c>
      <c r="B396" s="18"/>
      <c r="C396" s="5"/>
      <c r="D396" s="5"/>
      <c r="E396" s="6" t="str">
        <f>IF(ISBLANK(D396),"",INDEX(ΑΜΚ,MATCH(D396,Data!$F$2:$F$999,0),1))</f>
        <v/>
      </c>
      <c r="F396" t="str">
        <f t="shared" si="7"/>
        <v/>
      </c>
    </row>
    <row r="397" spans="1:6" ht="14.25" customHeight="1" x14ac:dyDescent="0.35">
      <c r="A397" s="45" t="s">
        <v>1127</v>
      </c>
      <c r="B397" s="18"/>
      <c r="C397" s="5"/>
      <c r="D397" s="5"/>
      <c r="E397" s="6" t="str">
        <f>IF(ISBLANK(D397),"",INDEX(ΑΜΚ,MATCH(D397,Data!$F$2:$F$999,0),1))</f>
        <v/>
      </c>
      <c r="F397" t="str">
        <f t="shared" si="7"/>
        <v/>
      </c>
    </row>
    <row r="398" spans="1:6" ht="14.25" customHeight="1" x14ac:dyDescent="0.35">
      <c r="A398" s="45" t="s">
        <v>1127</v>
      </c>
      <c r="B398" s="18"/>
      <c r="C398" s="5"/>
      <c r="D398" s="5"/>
      <c r="E398" s="6" t="str">
        <f>IF(ISBLANK(D398),"",INDEX(ΑΜΚ,MATCH(D398,Data!$F$2:$F$999,0),1))</f>
        <v/>
      </c>
      <c r="F398" t="str">
        <f t="shared" si="7"/>
        <v/>
      </c>
    </row>
    <row r="399" spans="1:6" ht="14.25" customHeight="1" x14ac:dyDescent="0.35">
      <c r="A399" s="45" t="s">
        <v>1127</v>
      </c>
      <c r="B399" s="18"/>
      <c r="C399" s="5"/>
      <c r="D399" s="5"/>
      <c r="E399" s="6" t="str">
        <f>IF(ISBLANK(D399),"",INDEX(ΑΜΚ,MATCH(D399,Data!$F$2:$F$999,0),1))</f>
        <v/>
      </c>
      <c r="F399" t="str">
        <f t="shared" si="7"/>
        <v/>
      </c>
    </row>
    <row r="400" spans="1:6" ht="14.25" customHeight="1" x14ac:dyDescent="0.35">
      <c r="A400" s="45" t="s">
        <v>1127</v>
      </c>
      <c r="B400" s="18"/>
      <c r="C400" s="5"/>
      <c r="D400" s="5"/>
      <c r="E400" s="6" t="str">
        <f>IF(ISBLANK(D400),"",INDEX(ΑΜΚ,MATCH(D400,Data!$F$2:$F$999,0),1))</f>
        <v/>
      </c>
      <c r="F400" t="str">
        <f t="shared" si="7"/>
        <v/>
      </c>
    </row>
    <row r="401" spans="1:6" ht="14.25" customHeight="1" x14ac:dyDescent="0.35">
      <c r="A401" s="45" t="s">
        <v>1127</v>
      </c>
      <c r="B401" s="18"/>
      <c r="C401" s="5"/>
      <c r="D401" s="5"/>
      <c r="E401" s="6" t="str">
        <f>IF(ISBLANK(D401),"",INDEX(ΑΜΚ,MATCH(D401,Data!$F$2:$F$999,0),1))</f>
        <v/>
      </c>
      <c r="F401" t="str">
        <f t="shared" si="7"/>
        <v/>
      </c>
    </row>
    <row r="402" spans="1:6" ht="14.25" customHeight="1" x14ac:dyDescent="0.35">
      <c r="A402" s="45" t="s">
        <v>1127</v>
      </c>
      <c r="B402" s="18"/>
      <c r="C402" s="5"/>
      <c r="D402" s="5"/>
      <c r="E402" s="6" t="str">
        <f>IF(ISBLANK(D402),"",INDEX(ΑΜΚ,MATCH(D402,Data!$F$2:$F$999,0),1))</f>
        <v/>
      </c>
      <c r="F402" t="str">
        <f t="shared" si="7"/>
        <v/>
      </c>
    </row>
    <row r="403" spans="1:6" ht="14.25" customHeight="1" x14ac:dyDescent="0.35">
      <c r="A403" s="45" t="s">
        <v>1127</v>
      </c>
      <c r="B403" s="18"/>
      <c r="C403" s="5"/>
      <c r="D403" s="5"/>
      <c r="E403" s="6" t="str">
        <f>IF(ISBLANK(D403),"",INDEX(ΑΜΚ,MATCH(D403,Data!$F$2:$F$999,0),1))</f>
        <v/>
      </c>
      <c r="F403" t="str">
        <f t="shared" si="7"/>
        <v/>
      </c>
    </row>
    <row r="404" spans="1:6" ht="14.25" customHeight="1" x14ac:dyDescent="0.35">
      <c r="A404" s="45" t="s">
        <v>1127</v>
      </c>
      <c r="B404" s="18"/>
      <c r="C404" s="5"/>
      <c r="D404" s="5"/>
      <c r="E404" s="6" t="str">
        <f>IF(ISBLANK(D404),"",INDEX(ΑΜΚ,MATCH(D404,Data!$F$2:$F$999,0),1))</f>
        <v/>
      </c>
      <c r="F404" t="str">
        <f t="shared" si="7"/>
        <v/>
      </c>
    </row>
    <row r="405" spans="1:6" ht="14.25" customHeight="1" x14ac:dyDescent="0.35">
      <c r="A405" s="45" t="s">
        <v>1127</v>
      </c>
      <c r="B405" s="18"/>
      <c r="C405" s="5"/>
      <c r="D405" s="5"/>
      <c r="E405" s="6" t="str">
        <f>IF(ISBLANK(D405),"",INDEX(ΑΜΚ,MATCH(D405,Data!$F$2:$F$999,0),1))</f>
        <v/>
      </c>
      <c r="F405" t="str">
        <f t="shared" si="7"/>
        <v/>
      </c>
    </row>
    <row r="406" spans="1:6" ht="14.25" customHeight="1" x14ac:dyDescent="0.35">
      <c r="A406" s="45" t="s">
        <v>1127</v>
      </c>
      <c r="B406" s="18"/>
      <c r="C406" s="5"/>
      <c r="D406" s="5"/>
      <c r="E406" s="6" t="str">
        <f>IF(ISBLANK(D406),"",INDEX(ΑΜΚ,MATCH(D406,Data!$F$2:$F$999,0),1))</f>
        <v/>
      </c>
      <c r="F406" t="str">
        <f t="shared" si="7"/>
        <v/>
      </c>
    </row>
    <row r="407" spans="1:6" ht="14.25" customHeight="1" x14ac:dyDescent="0.35">
      <c r="A407" s="45" t="s">
        <v>1127</v>
      </c>
      <c r="B407" s="18"/>
      <c r="C407" s="5"/>
      <c r="D407" s="5"/>
      <c r="E407" s="6" t="str">
        <f>IF(ISBLANK(D407),"",INDEX(ΑΜΚ,MATCH(D407,Data!$F$2:$F$999,0),1))</f>
        <v/>
      </c>
      <c r="F407" t="str">
        <f t="shared" si="7"/>
        <v/>
      </c>
    </row>
    <row r="408" spans="1:6" ht="14.25" customHeight="1" x14ac:dyDescent="0.35">
      <c r="A408" s="45" t="s">
        <v>1127</v>
      </c>
      <c r="B408" s="18"/>
      <c r="C408" s="5"/>
      <c r="D408" s="5"/>
      <c r="E408" s="6" t="str">
        <f>IF(ISBLANK(D408),"",INDEX(ΑΜΚ,MATCH(D408,Data!$F$2:$F$999,0),1))</f>
        <v/>
      </c>
      <c r="F408" t="str">
        <f t="shared" si="7"/>
        <v/>
      </c>
    </row>
    <row r="409" spans="1:6" ht="14.25" customHeight="1" x14ac:dyDescent="0.35">
      <c r="A409" s="45" t="s">
        <v>1127</v>
      </c>
      <c r="B409" s="18"/>
      <c r="C409" s="5"/>
      <c r="D409" s="5"/>
      <c r="E409" s="6" t="str">
        <f>IF(ISBLANK(D409),"",INDEX(ΑΜΚ,MATCH(D409,Data!$F$2:$F$999,0),1))</f>
        <v/>
      </c>
      <c r="F409" t="str">
        <f t="shared" si="7"/>
        <v/>
      </c>
    </row>
    <row r="410" spans="1:6" ht="14.25" customHeight="1" x14ac:dyDescent="0.35">
      <c r="A410" s="45" t="s">
        <v>1127</v>
      </c>
      <c r="B410" s="18"/>
      <c r="C410" s="5"/>
      <c r="D410" s="5"/>
      <c r="E410" s="6" t="str">
        <f>IF(ISBLANK(D410),"",INDEX(ΑΜΚ,MATCH(D410,Data!$F$2:$F$999,0),1))</f>
        <v/>
      </c>
      <c r="F410" t="str">
        <f t="shared" si="7"/>
        <v/>
      </c>
    </row>
    <row r="411" spans="1:6" ht="14.25" customHeight="1" x14ac:dyDescent="0.35">
      <c r="A411" s="45" t="s">
        <v>1127</v>
      </c>
      <c r="B411" s="18"/>
      <c r="C411" s="5"/>
      <c r="D411" s="5"/>
      <c r="E411" s="6" t="str">
        <f>IF(ISBLANK(D411),"",INDEX(ΑΜΚ,MATCH(D411,Data!$F$2:$F$999,0),1))</f>
        <v/>
      </c>
      <c r="F411" t="str">
        <f t="shared" si="7"/>
        <v/>
      </c>
    </row>
    <row r="412" spans="1:6" ht="14.25" customHeight="1" x14ac:dyDescent="0.35">
      <c r="A412" s="45" t="s">
        <v>1127</v>
      </c>
      <c r="B412" s="18"/>
      <c r="C412" s="5"/>
      <c r="D412" s="5"/>
      <c r="E412" s="6" t="str">
        <f>IF(ISBLANK(D412),"",INDEX(ΑΜΚ,MATCH(D412,Data!$F$2:$F$999,0),1))</f>
        <v/>
      </c>
      <c r="F412" t="str">
        <f t="shared" si="7"/>
        <v/>
      </c>
    </row>
    <row r="413" spans="1:6" ht="14.25" customHeight="1" x14ac:dyDescent="0.35">
      <c r="A413" s="45" t="s">
        <v>1127</v>
      </c>
      <c r="B413" s="18"/>
      <c r="C413" s="5"/>
      <c r="D413" s="5"/>
      <c r="E413" s="6" t="str">
        <f>IF(ISBLANK(D413),"",INDEX(ΑΜΚ,MATCH(D413,Data!$F$2:$F$999,0),1))</f>
        <v/>
      </c>
      <c r="F413" t="str">
        <f t="shared" si="7"/>
        <v/>
      </c>
    </row>
    <row r="414" spans="1:6" ht="14.25" customHeight="1" x14ac:dyDescent="0.35">
      <c r="A414" s="45" t="s">
        <v>1127</v>
      </c>
      <c r="B414" s="18"/>
      <c r="C414" s="5"/>
      <c r="D414" s="5"/>
      <c r="E414" s="6" t="str">
        <f>IF(ISBLANK(D414),"",INDEX(ΑΜΚ,MATCH(D414,Data!$F$2:$F$999,0),1))</f>
        <v/>
      </c>
      <c r="F414" t="str">
        <f t="shared" si="7"/>
        <v/>
      </c>
    </row>
    <row r="415" spans="1:6" ht="14.25" customHeight="1" x14ac:dyDescent="0.35">
      <c r="A415" s="45" t="s">
        <v>1127</v>
      </c>
      <c r="B415" s="18"/>
      <c r="C415" s="5"/>
      <c r="D415" s="5"/>
      <c r="E415" s="6" t="str">
        <f>IF(ISBLANK(D415),"",INDEX(ΑΜΚ,MATCH(D415,Data!$F$2:$F$999,0),1))</f>
        <v/>
      </c>
      <c r="F415" t="str">
        <f t="shared" si="7"/>
        <v/>
      </c>
    </row>
    <row r="416" spans="1:6" ht="14.25" customHeight="1" x14ac:dyDescent="0.35">
      <c r="A416" s="45" t="s">
        <v>1127</v>
      </c>
      <c r="B416" s="18"/>
      <c r="C416" s="5"/>
      <c r="D416" s="5"/>
      <c r="E416" s="6" t="str">
        <f>IF(ISBLANK(D416),"",INDEX(ΑΜΚ,MATCH(D416,Data!$F$2:$F$999,0),1))</f>
        <v/>
      </c>
      <c r="F416" t="str">
        <f t="shared" si="7"/>
        <v/>
      </c>
    </row>
    <row r="417" spans="1:6" ht="14.25" customHeight="1" x14ac:dyDescent="0.35">
      <c r="A417" s="45" t="s">
        <v>1127</v>
      </c>
      <c r="B417" s="18"/>
      <c r="C417" s="5"/>
      <c r="D417" s="5"/>
      <c r="E417" s="6" t="str">
        <f>IF(ISBLANK(D417),"",INDEX(ΑΜΚ,MATCH(D417,Data!$F$2:$F$999,0),1))</f>
        <v/>
      </c>
      <c r="F417" t="str">
        <f t="shared" si="7"/>
        <v/>
      </c>
    </row>
    <row r="418" spans="1:6" ht="14.25" customHeight="1" x14ac:dyDescent="0.35">
      <c r="A418" s="45" t="s">
        <v>1127</v>
      </c>
      <c r="B418" s="18"/>
      <c r="C418" s="5"/>
      <c r="D418" s="5"/>
      <c r="E418" s="6" t="str">
        <f>IF(ISBLANK(D418),"",INDEX(ΑΜΚ,MATCH(D418,Data!$F$2:$F$999,0),1))</f>
        <v/>
      </c>
      <c r="F418" t="str">
        <f t="shared" si="7"/>
        <v/>
      </c>
    </row>
    <row r="419" spans="1:6" ht="14.25" customHeight="1" x14ac:dyDescent="0.35">
      <c r="A419" s="45" t="s">
        <v>1127</v>
      </c>
      <c r="B419" s="18"/>
      <c r="C419" s="5"/>
      <c r="D419" s="5"/>
      <c r="E419" s="6" t="str">
        <f>IF(ISBLANK(D419),"",INDEX(ΑΜΚ,MATCH(D419,Data!$F$2:$F$999,0),1))</f>
        <v/>
      </c>
      <c r="F419" t="str">
        <f t="shared" si="7"/>
        <v/>
      </c>
    </row>
    <row r="420" spans="1:6" ht="14.25" customHeight="1" x14ac:dyDescent="0.35">
      <c r="A420" s="45" t="s">
        <v>1127</v>
      </c>
      <c r="B420" s="18"/>
      <c r="C420" s="5"/>
      <c r="D420" s="5"/>
      <c r="E420" s="6" t="str">
        <f>IF(ISBLANK(D420),"",INDEX(ΑΜΚ,MATCH(D420,Data!$F$2:$F$999,0),1))</f>
        <v/>
      </c>
      <c r="F420" t="str">
        <f t="shared" si="7"/>
        <v/>
      </c>
    </row>
    <row r="421" spans="1:6" ht="14.25" customHeight="1" x14ac:dyDescent="0.35">
      <c r="A421" s="45" t="s">
        <v>1127</v>
      </c>
      <c r="B421" s="18"/>
      <c r="C421" s="5"/>
      <c r="D421" s="5"/>
      <c r="E421" s="6" t="str">
        <f>IF(ISBLANK(D421),"",INDEX(ΑΜΚ,MATCH(D421,Data!$F$2:$F$999,0),1))</f>
        <v/>
      </c>
      <c r="F421" t="str">
        <f t="shared" si="7"/>
        <v/>
      </c>
    </row>
    <row r="422" spans="1:6" ht="14.25" customHeight="1" x14ac:dyDescent="0.35">
      <c r="A422" s="45" t="s">
        <v>1127</v>
      </c>
      <c r="B422" s="18"/>
      <c r="C422" s="5"/>
      <c r="D422" s="5"/>
      <c r="E422" s="6" t="str">
        <f>IF(ISBLANK(D422),"",INDEX(ΑΜΚ,MATCH(D422,Data!$F$2:$F$999,0),1))</f>
        <v/>
      </c>
      <c r="F422" t="str">
        <f t="shared" si="7"/>
        <v/>
      </c>
    </row>
    <row r="423" spans="1:6" ht="14.25" customHeight="1" x14ac:dyDescent="0.35">
      <c r="A423" s="45" t="s">
        <v>1127</v>
      </c>
      <c r="B423" s="18"/>
      <c r="C423" s="5"/>
      <c r="D423" s="5"/>
      <c r="E423" s="6" t="str">
        <f>IF(ISBLANK(D423),"",INDEX(ΑΜΚ,MATCH(D423,Data!$F$2:$F$999,0),1))</f>
        <v/>
      </c>
      <c r="F423" t="str">
        <f t="shared" si="7"/>
        <v/>
      </c>
    </row>
    <row r="424" spans="1:6" ht="14.25" customHeight="1" x14ac:dyDescent="0.35">
      <c r="A424" s="45" t="s">
        <v>1127</v>
      </c>
      <c r="B424" s="18"/>
      <c r="C424" s="5"/>
      <c r="D424" s="5"/>
      <c r="E424" s="6" t="str">
        <f>IF(ISBLANK(D424),"",INDEX(ΑΜΚ,MATCH(D424,Data!$F$2:$F$999,0),1))</f>
        <v/>
      </c>
      <c r="F424" t="str">
        <f t="shared" si="7"/>
        <v/>
      </c>
    </row>
    <row r="425" spans="1:6" ht="14.25" customHeight="1" x14ac:dyDescent="0.35">
      <c r="A425" s="45" t="s">
        <v>1127</v>
      </c>
      <c r="B425" s="18"/>
      <c r="C425" s="5"/>
      <c r="D425" s="5"/>
      <c r="E425" s="6" t="str">
        <f>IF(ISBLANK(D425),"",INDEX(ΑΜΚ,MATCH(D425,Data!$F$2:$F$999,0),1))</f>
        <v/>
      </c>
      <c r="F425" t="str">
        <f t="shared" si="7"/>
        <v/>
      </c>
    </row>
    <row r="426" spans="1:6" ht="14.25" customHeight="1" x14ac:dyDescent="0.35">
      <c r="A426" s="45" t="s">
        <v>1127</v>
      </c>
      <c r="B426" s="18"/>
      <c r="C426" s="5"/>
      <c r="D426" s="5"/>
      <c r="E426" s="6" t="str">
        <f>IF(ISBLANK(D426),"",INDEX(ΑΜΚ,MATCH(D426,Data!$F$2:$F$999,0),1))</f>
        <v/>
      </c>
      <c r="F426" t="str">
        <f t="shared" si="7"/>
        <v/>
      </c>
    </row>
    <row r="427" spans="1:6" ht="14.25" customHeight="1" x14ac:dyDescent="0.35">
      <c r="A427" s="45" t="s">
        <v>1127</v>
      </c>
      <c r="B427" s="18"/>
      <c r="C427" s="5"/>
      <c r="D427" s="5"/>
      <c r="E427" s="6" t="str">
        <f>IF(ISBLANK(D427),"",INDEX(ΑΜΚ,MATCH(D427,Data!$F$2:$F$999,0),1))</f>
        <v/>
      </c>
      <c r="F427" t="str">
        <f t="shared" si="7"/>
        <v/>
      </c>
    </row>
    <row r="428" spans="1:6" ht="14.25" customHeight="1" x14ac:dyDescent="0.35">
      <c r="A428" s="45" t="s">
        <v>1127</v>
      </c>
      <c r="B428" s="18"/>
      <c r="C428" s="5"/>
      <c r="D428" s="5"/>
      <c r="E428" s="6" t="str">
        <f>IF(ISBLANK(D428),"",INDEX(ΑΜΚ,MATCH(D428,Data!$F$2:$F$999,0),1))</f>
        <v/>
      </c>
      <c r="F428" t="str">
        <f t="shared" si="7"/>
        <v/>
      </c>
    </row>
    <row r="429" spans="1:6" ht="14.25" customHeight="1" x14ac:dyDescent="0.35">
      <c r="A429" s="45" t="s">
        <v>1127</v>
      </c>
      <c r="B429" s="18"/>
      <c r="C429" s="5"/>
      <c r="D429" s="5"/>
      <c r="E429" s="6" t="str">
        <f>IF(ISBLANK(D429),"",INDEX(ΑΜΚ,MATCH(D429,Data!$F$2:$F$999,0),1))</f>
        <v/>
      </c>
      <c r="F429" t="str">
        <f t="shared" si="7"/>
        <v/>
      </c>
    </row>
    <row r="430" spans="1:6" ht="14.25" customHeight="1" x14ac:dyDescent="0.35">
      <c r="A430" s="45" t="s">
        <v>1127</v>
      </c>
      <c r="B430" s="18"/>
      <c r="C430" s="5"/>
      <c r="D430" s="5"/>
      <c r="E430" s="6" t="str">
        <f>IF(ISBLANK(D430),"",INDEX(ΑΜΚ,MATCH(D430,Data!$F$2:$F$999,0),1))</f>
        <v/>
      </c>
      <c r="F430" t="str">
        <f t="shared" si="7"/>
        <v/>
      </c>
    </row>
    <row r="431" spans="1:6" ht="14.25" customHeight="1" x14ac:dyDescent="0.35">
      <c r="A431" s="45" t="s">
        <v>1127</v>
      </c>
      <c r="B431" s="18"/>
      <c r="C431" s="5"/>
      <c r="D431" s="5"/>
      <c r="E431" s="6" t="str">
        <f>IF(ISBLANK(D431),"",INDEX(ΑΜΚ,MATCH(D431,Data!$F$2:$F$999,0),1))</f>
        <v/>
      </c>
      <c r="F431" t="str">
        <f t="shared" si="7"/>
        <v/>
      </c>
    </row>
    <row r="432" spans="1:6" ht="14.25" customHeight="1" x14ac:dyDescent="0.35">
      <c r="A432" s="45" t="s">
        <v>1127</v>
      </c>
      <c r="B432" s="18"/>
      <c r="C432" s="5"/>
      <c r="D432" s="5"/>
      <c r="E432" s="6" t="str">
        <f>IF(ISBLANK(D432),"",INDEX(ΑΜΚ,MATCH(D432,Data!$F$2:$F$999,0),1))</f>
        <v/>
      </c>
      <c r="F432" t="str">
        <f t="shared" si="7"/>
        <v/>
      </c>
    </row>
    <row r="433" spans="1:6" ht="14.25" customHeight="1" x14ac:dyDescent="0.35">
      <c r="A433" s="45" t="s">
        <v>1127</v>
      </c>
      <c r="B433" s="18"/>
      <c r="C433" s="5"/>
      <c r="D433" s="5"/>
      <c r="E433" s="6" t="str">
        <f>IF(ISBLANK(D433),"",INDEX(ΑΜΚ,MATCH(D433,Data!$F$2:$F$999,0),1))</f>
        <v/>
      </c>
      <c r="F433" t="str">
        <f t="shared" si="7"/>
        <v/>
      </c>
    </row>
    <row r="434" spans="1:6" ht="14.25" customHeight="1" x14ac:dyDescent="0.35">
      <c r="A434" s="45" t="s">
        <v>1127</v>
      </c>
      <c r="B434" s="18"/>
      <c r="C434" s="5"/>
      <c r="D434" s="5"/>
      <c r="E434" s="6" t="str">
        <f>IF(ISBLANK(D434),"",INDEX(ΑΜΚ,MATCH(D434,Data!$F$2:$F$999,0),1))</f>
        <v/>
      </c>
      <c r="F434" t="str">
        <f t="shared" si="7"/>
        <v/>
      </c>
    </row>
    <row r="435" spans="1:6" ht="14.25" customHeight="1" x14ac:dyDescent="0.35">
      <c r="A435" s="45" t="s">
        <v>1127</v>
      </c>
      <c r="B435" s="18"/>
      <c r="C435" s="5"/>
      <c r="D435" s="5"/>
      <c r="E435" s="6" t="str">
        <f>IF(ISBLANK(D435),"",INDEX(ΑΜΚ,MATCH(D435,Data!$F$2:$F$999,0),1))</f>
        <v/>
      </c>
      <c r="F435" t="str">
        <f t="shared" si="7"/>
        <v/>
      </c>
    </row>
    <row r="436" spans="1:6" ht="14.25" customHeight="1" x14ac:dyDescent="0.35">
      <c r="A436" s="45" t="s">
        <v>1127</v>
      </c>
      <c r="B436" s="18"/>
      <c r="C436" s="5"/>
      <c r="D436" s="5"/>
      <c r="E436" s="6" t="str">
        <f>IF(ISBLANK(D436),"",INDEX(ΑΜΚ,MATCH(D436,Data!$F$2:$F$999,0),1))</f>
        <v/>
      </c>
      <c r="F436" t="str">
        <f t="shared" si="7"/>
        <v/>
      </c>
    </row>
    <row r="437" spans="1:6" ht="14.25" customHeight="1" x14ac:dyDescent="0.35">
      <c r="A437" s="45" t="s">
        <v>1127</v>
      </c>
      <c r="B437" s="18"/>
      <c r="C437" s="5"/>
      <c r="D437" s="5"/>
      <c r="E437" s="6" t="str">
        <f>IF(ISBLANK(D437),"",INDEX(ΑΜΚ,MATCH(D437,Data!$F$2:$F$999,0),1))</f>
        <v/>
      </c>
      <c r="F437" t="str">
        <f t="shared" si="7"/>
        <v/>
      </c>
    </row>
    <row r="438" spans="1:6" ht="14.25" customHeight="1" x14ac:dyDescent="0.35">
      <c r="A438" s="45" t="s">
        <v>1127</v>
      </c>
      <c r="B438" s="18"/>
      <c r="C438" s="5"/>
      <c r="D438" s="5"/>
      <c r="E438" s="6" t="str">
        <f>IF(ISBLANK(D438),"",INDEX(ΑΜΚ,MATCH(D438,Data!$F$2:$F$999,0),1))</f>
        <v/>
      </c>
      <c r="F438" t="str">
        <f t="shared" si="7"/>
        <v/>
      </c>
    </row>
    <row r="439" spans="1:6" ht="14.25" customHeight="1" x14ac:dyDescent="0.35">
      <c r="A439" s="45" t="s">
        <v>1127</v>
      </c>
      <c r="B439" s="18"/>
      <c r="C439" s="5"/>
      <c r="D439" s="5"/>
      <c r="E439" s="6" t="str">
        <f>IF(ISBLANK(D439),"",INDEX(ΑΜΚ,MATCH(D439,Data!$F$2:$F$999,0),1))</f>
        <v/>
      </c>
      <c r="F439" t="str">
        <f t="shared" si="7"/>
        <v/>
      </c>
    </row>
    <row r="440" spans="1:6" ht="14.25" customHeight="1" x14ac:dyDescent="0.35">
      <c r="A440" s="45" t="s">
        <v>1127</v>
      </c>
      <c r="B440" s="18"/>
      <c r="C440" s="5"/>
      <c r="D440" s="5"/>
      <c r="E440" s="6" t="str">
        <f>IF(ISBLANK(D440),"",INDEX(ΑΜΚ,MATCH(D440,Data!$F$2:$F$999,0),1))</f>
        <v/>
      </c>
      <c r="F440" t="str">
        <f t="shared" si="7"/>
        <v/>
      </c>
    </row>
    <row r="441" spans="1:6" ht="14.25" customHeight="1" x14ac:dyDescent="0.35">
      <c r="A441" s="45" t="s">
        <v>1127</v>
      </c>
      <c r="B441" s="18"/>
      <c r="C441" s="5"/>
      <c r="D441" s="5"/>
      <c r="E441" s="6" t="str">
        <f>IF(ISBLANK(D441),"",INDEX(ΑΜΚ,MATCH(D441,Data!$F$2:$F$999,0),1))</f>
        <v/>
      </c>
      <c r="F441" t="str">
        <f t="shared" si="7"/>
        <v/>
      </c>
    </row>
    <row r="442" spans="1:6" ht="14.25" customHeight="1" x14ac:dyDescent="0.35">
      <c r="A442" s="45" t="s">
        <v>1127</v>
      </c>
      <c r="B442" s="18"/>
      <c r="C442" s="5"/>
      <c r="D442" s="5"/>
      <c r="E442" s="6" t="str">
        <f>IF(ISBLANK(D442),"",INDEX(ΑΜΚ,MATCH(D442,Data!$F$2:$F$999,0),1))</f>
        <v/>
      </c>
      <c r="F442" t="str">
        <f t="shared" si="7"/>
        <v/>
      </c>
    </row>
    <row r="443" spans="1:6" ht="14.25" customHeight="1" x14ac:dyDescent="0.35">
      <c r="A443" s="45" t="s">
        <v>1127</v>
      </c>
      <c r="B443" s="18"/>
      <c r="C443" s="5"/>
      <c r="D443" s="5"/>
      <c r="E443" s="6" t="str">
        <f>IF(ISBLANK(D443),"",INDEX(ΑΜΚ,MATCH(D443,Data!$F$2:$F$999,0),1))</f>
        <v/>
      </c>
      <c r="F443" t="str">
        <f t="shared" si="7"/>
        <v/>
      </c>
    </row>
    <row r="444" spans="1:6" ht="14.25" customHeight="1" x14ac:dyDescent="0.35">
      <c r="A444" s="45" t="s">
        <v>1127</v>
      </c>
      <c r="B444" s="18"/>
      <c r="C444" s="5"/>
      <c r="D444" s="5"/>
      <c r="E444" s="6" t="str">
        <f>IF(ISBLANK(D444),"",INDEX(ΑΜΚ,MATCH(D444,Data!$F$2:$F$999,0),1))</f>
        <v/>
      </c>
      <c r="F444" t="str">
        <f t="shared" si="7"/>
        <v/>
      </c>
    </row>
    <row r="445" spans="1:6" ht="14.25" customHeight="1" x14ac:dyDescent="0.35">
      <c r="A445" s="45" t="s">
        <v>1127</v>
      </c>
      <c r="B445" s="18"/>
      <c r="C445" s="5"/>
      <c r="D445" s="5"/>
      <c r="E445" s="6" t="str">
        <f>IF(ISBLANK(D445),"",INDEX(ΑΜΚ,MATCH(D445,Data!$F$2:$F$999,0),1))</f>
        <v/>
      </c>
      <c r="F445" t="str">
        <f t="shared" si="7"/>
        <v/>
      </c>
    </row>
    <row r="446" spans="1:6" ht="14.25" customHeight="1" x14ac:dyDescent="0.35">
      <c r="A446" s="45" t="s">
        <v>1127</v>
      </c>
      <c r="B446" s="18"/>
      <c r="C446" s="5"/>
      <c r="D446" s="5"/>
      <c r="E446" s="6" t="str">
        <f>IF(ISBLANK(D446),"",INDEX(ΑΜΚ,MATCH(D446,Data!$F$2:$F$999,0),1))</f>
        <v/>
      </c>
      <c r="F446" t="str">
        <f t="shared" si="7"/>
        <v/>
      </c>
    </row>
    <row r="447" spans="1:6" ht="14.25" customHeight="1" x14ac:dyDescent="0.35">
      <c r="A447" s="45" t="s">
        <v>1127</v>
      </c>
      <c r="B447" s="18"/>
      <c r="C447" s="5"/>
      <c r="D447" s="5"/>
      <c r="E447" s="6" t="str">
        <f>IF(ISBLANK(D447),"",INDEX(ΑΜΚ,MATCH(D447,Data!$F$2:$F$999,0),1))</f>
        <v/>
      </c>
      <c r="F447" t="str">
        <f t="shared" si="7"/>
        <v/>
      </c>
    </row>
    <row r="448" spans="1:6" ht="14.25" customHeight="1" x14ac:dyDescent="0.35">
      <c r="A448" s="45" t="s">
        <v>1127</v>
      </c>
      <c r="B448" s="18"/>
      <c r="C448" s="5"/>
      <c r="D448" s="5"/>
      <c r="E448" s="6" t="str">
        <f>IF(ISBLANK(D448),"",INDEX(ΑΜΚ,MATCH(D448,Data!$F$2:$F$999,0),1))</f>
        <v/>
      </c>
      <c r="F448" t="str">
        <f t="shared" si="7"/>
        <v/>
      </c>
    </row>
    <row r="449" spans="1:6" ht="14.25" customHeight="1" x14ac:dyDescent="0.35">
      <c r="A449" s="45" t="s">
        <v>1127</v>
      </c>
      <c r="B449" s="18"/>
      <c r="C449" s="5"/>
      <c r="D449" s="5"/>
      <c r="E449" s="6" t="str">
        <f>IF(ISBLANK(D449),"",INDEX(ΑΜΚ,MATCH(D449,Data!$F$2:$F$999,0),1))</f>
        <v/>
      </c>
      <c r="F449" t="str">
        <f t="shared" si="7"/>
        <v/>
      </c>
    </row>
    <row r="450" spans="1:6" ht="14.25" customHeight="1" x14ac:dyDescent="0.35">
      <c r="A450" s="45" t="s">
        <v>1127</v>
      </c>
      <c r="B450" s="18"/>
      <c r="C450" s="5"/>
      <c r="D450" s="5"/>
      <c r="E450" s="6" t="str">
        <f>IF(ISBLANK(D450),"",INDEX(ΑΜΚ,MATCH(D450,Data!$F$2:$F$999,0),1))</f>
        <v/>
      </c>
      <c r="F450" t="str">
        <f t="shared" si="7"/>
        <v/>
      </c>
    </row>
    <row r="451" spans="1:6" ht="14.25" customHeight="1" x14ac:dyDescent="0.35">
      <c r="A451" s="45" t="s">
        <v>1127</v>
      </c>
      <c r="B451" s="18"/>
      <c r="C451" s="5"/>
      <c r="D451" s="5"/>
      <c r="E451" s="6" t="str">
        <f>IF(ISBLANK(D451),"",INDEX(ΑΜΚ,MATCH(D451,Data!$F$2:$F$999,0),1))</f>
        <v/>
      </c>
      <c r="F451" t="str">
        <f t="shared" ref="F451:F514" si="8">IF(ISBLANK(C451),"",INDEX(ΚΩΔ_ΜΑΘΗΜ_ΑΝΕΛΚ_Γ1,MATCH(C451,ΜΑΘΗΜ_ΑΝΕΛΚ_Γ1,0)))</f>
        <v/>
      </c>
    </row>
    <row r="452" spans="1:6" ht="14.25" customHeight="1" x14ac:dyDescent="0.35">
      <c r="A452" s="45" t="s">
        <v>1127</v>
      </c>
      <c r="B452" s="18"/>
      <c r="C452" s="5"/>
      <c r="D452" s="5"/>
      <c r="E452" s="6" t="str">
        <f>IF(ISBLANK(D452),"",INDEX(ΑΜΚ,MATCH(D452,Data!$F$2:$F$999,0),1))</f>
        <v/>
      </c>
      <c r="F452" t="str">
        <f t="shared" si="8"/>
        <v/>
      </c>
    </row>
    <row r="453" spans="1:6" ht="14.25" customHeight="1" x14ac:dyDescent="0.35">
      <c r="A453" s="45" t="s">
        <v>1127</v>
      </c>
      <c r="B453" s="18"/>
      <c r="C453" s="5"/>
      <c r="D453" s="5"/>
      <c r="E453" s="6" t="str">
        <f>IF(ISBLANK(D453),"",INDEX(ΑΜΚ,MATCH(D453,Data!$F$2:$F$999,0),1))</f>
        <v/>
      </c>
      <c r="F453" t="str">
        <f t="shared" si="8"/>
        <v/>
      </c>
    </row>
    <row r="454" spans="1:6" ht="14.25" customHeight="1" x14ac:dyDescent="0.35">
      <c r="A454" s="45" t="s">
        <v>1127</v>
      </c>
      <c r="B454" s="18"/>
      <c r="C454" s="5"/>
      <c r="D454" s="5"/>
      <c r="E454" s="6" t="str">
        <f>IF(ISBLANK(D454),"",INDEX(ΑΜΚ,MATCH(D454,Data!$F$2:$F$999,0),1))</f>
        <v/>
      </c>
      <c r="F454" t="str">
        <f t="shared" si="8"/>
        <v/>
      </c>
    </row>
    <row r="455" spans="1:6" ht="14.25" customHeight="1" x14ac:dyDescent="0.35">
      <c r="A455" s="45" t="s">
        <v>1127</v>
      </c>
      <c r="B455" s="18"/>
      <c r="C455" s="5"/>
      <c r="D455" s="5"/>
      <c r="E455" s="6" t="str">
        <f>IF(ISBLANK(D455),"",INDEX(ΑΜΚ,MATCH(D455,Data!$F$2:$F$999,0),1))</f>
        <v/>
      </c>
      <c r="F455" t="str">
        <f t="shared" si="8"/>
        <v/>
      </c>
    </row>
    <row r="456" spans="1:6" ht="14.25" customHeight="1" x14ac:dyDescent="0.35">
      <c r="A456" s="45" t="s">
        <v>1127</v>
      </c>
      <c r="B456" s="18"/>
      <c r="C456" s="5"/>
      <c r="D456" s="5"/>
      <c r="E456" s="6" t="str">
        <f>IF(ISBLANK(D456),"",INDEX(ΑΜΚ,MATCH(D456,Data!$F$2:$F$999,0),1))</f>
        <v/>
      </c>
      <c r="F456" t="str">
        <f t="shared" si="8"/>
        <v/>
      </c>
    </row>
    <row r="457" spans="1:6" ht="14.25" customHeight="1" x14ac:dyDescent="0.35">
      <c r="A457" s="45" t="s">
        <v>1127</v>
      </c>
      <c r="B457" s="18"/>
      <c r="C457" s="5"/>
      <c r="D457" s="5"/>
      <c r="E457" s="6" t="str">
        <f>IF(ISBLANK(D457),"",INDEX(ΑΜΚ,MATCH(D457,Data!$F$2:$F$999,0),1))</f>
        <v/>
      </c>
      <c r="F457" t="str">
        <f t="shared" si="8"/>
        <v/>
      </c>
    </row>
    <row r="458" spans="1:6" ht="14.25" customHeight="1" x14ac:dyDescent="0.35">
      <c r="A458" s="45" t="s">
        <v>1127</v>
      </c>
      <c r="B458" s="18"/>
      <c r="C458" s="5"/>
      <c r="D458" s="5"/>
      <c r="E458" s="6" t="str">
        <f>IF(ISBLANK(D458),"",INDEX(ΑΜΚ,MATCH(D458,Data!$F$2:$F$999,0),1))</f>
        <v/>
      </c>
      <c r="F458" t="str">
        <f t="shared" si="8"/>
        <v/>
      </c>
    </row>
    <row r="459" spans="1:6" ht="14.25" customHeight="1" x14ac:dyDescent="0.35">
      <c r="A459" s="45" t="s">
        <v>1127</v>
      </c>
      <c r="B459" s="18"/>
      <c r="C459" s="5"/>
      <c r="D459" s="5"/>
      <c r="E459" s="6" t="str">
        <f>IF(ISBLANK(D459),"",INDEX(ΑΜΚ,MATCH(D459,Data!$F$2:$F$999,0),1))</f>
        <v/>
      </c>
      <c r="F459" t="str">
        <f t="shared" si="8"/>
        <v/>
      </c>
    </row>
    <row r="460" spans="1:6" ht="14.25" customHeight="1" x14ac:dyDescent="0.35">
      <c r="A460" s="45" t="s">
        <v>1127</v>
      </c>
      <c r="B460" s="18"/>
      <c r="C460" s="5"/>
      <c r="D460" s="5"/>
      <c r="E460" s="6" t="str">
        <f>IF(ISBLANK(D460),"",INDEX(ΑΜΚ,MATCH(D460,Data!$F$2:$F$999,0),1))</f>
        <v/>
      </c>
      <c r="F460" t="str">
        <f t="shared" si="8"/>
        <v/>
      </c>
    </row>
    <row r="461" spans="1:6" ht="14.25" customHeight="1" x14ac:dyDescent="0.35">
      <c r="A461" s="45" t="s">
        <v>1127</v>
      </c>
      <c r="B461" s="18"/>
      <c r="C461" s="5"/>
      <c r="D461" s="5"/>
      <c r="E461" s="6" t="str">
        <f>IF(ISBLANK(D461),"",INDEX(ΑΜΚ,MATCH(D461,Data!$F$2:$F$999,0),1))</f>
        <v/>
      </c>
      <c r="F461" t="str">
        <f t="shared" si="8"/>
        <v/>
      </c>
    </row>
    <row r="462" spans="1:6" ht="14.25" customHeight="1" x14ac:dyDescent="0.35">
      <c r="A462" s="45" t="s">
        <v>1127</v>
      </c>
      <c r="B462" s="18"/>
      <c r="C462" s="5"/>
      <c r="D462" s="5"/>
      <c r="E462" s="6" t="str">
        <f>IF(ISBLANK(D462),"",INDEX(ΑΜΚ,MATCH(D462,Data!$F$2:$F$999,0),1))</f>
        <v/>
      </c>
      <c r="F462" t="str">
        <f t="shared" si="8"/>
        <v/>
      </c>
    </row>
    <row r="463" spans="1:6" ht="14.25" customHeight="1" x14ac:dyDescent="0.35">
      <c r="A463" s="45" t="s">
        <v>1127</v>
      </c>
      <c r="B463" s="18"/>
      <c r="C463" s="5"/>
      <c r="D463" s="5"/>
      <c r="E463" s="6" t="str">
        <f>IF(ISBLANK(D463),"",INDEX(ΑΜΚ,MATCH(D463,Data!$F$2:$F$999,0),1))</f>
        <v/>
      </c>
      <c r="F463" t="str">
        <f t="shared" si="8"/>
        <v/>
      </c>
    </row>
    <row r="464" spans="1:6" ht="14.25" customHeight="1" x14ac:dyDescent="0.35">
      <c r="A464" s="45" t="s">
        <v>1127</v>
      </c>
      <c r="B464" s="18"/>
      <c r="C464" s="5"/>
      <c r="D464" s="5"/>
      <c r="E464" s="6" t="str">
        <f>IF(ISBLANK(D464),"",INDEX(ΑΜΚ,MATCH(D464,Data!$F$2:$F$999,0),1))</f>
        <v/>
      </c>
      <c r="F464" t="str">
        <f t="shared" si="8"/>
        <v/>
      </c>
    </row>
    <row r="465" spans="1:6" ht="14.25" customHeight="1" x14ac:dyDescent="0.35">
      <c r="A465" s="45" t="s">
        <v>1127</v>
      </c>
      <c r="B465" s="18"/>
      <c r="C465" s="5"/>
      <c r="D465" s="5"/>
      <c r="E465" s="6" t="str">
        <f>IF(ISBLANK(D465),"",INDEX(ΑΜΚ,MATCH(D465,Data!$F$2:$F$999,0),1))</f>
        <v/>
      </c>
      <c r="F465" t="str">
        <f t="shared" si="8"/>
        <v/>
      </c>
    </row>
    <row r="466" spans="1:6" ht="14.25" customHeight="1" x14ac:dyDescent="0.35">
      <c r="A466" s="45" t="s">
        <v>1127</v>
      </c>
      <c r="B466" s="18"/>
      <c r="C466" s="5"/>
      <c r="D466" s="5"/>
      <c r="E466" s="6" t="str">
        <f>IF(ISBLANK(D466),"",INDEX(ΑΜΚ,MATCH(D466,Data!$F$2:$F$999,0),1))</f>
        <v/>
      </c>
      <c r="F466" t="str">
        <f t="shared" si="8"/>
        <v/>
      </c>
    </row>
    <row r="467" spans="1:6" ht="14.25" customHeight="1" x14ac:dyDescent="0.35">
      <c r="A467" s="45" t="s">
        <v>1127</v>
      </c>
      <c r="B467" s="18"/>
      <c r="C467" s="5"/>
      <c r="D467" s="5"/>
      <c r="E467" s="6" t="str">
        <f>IF(ISBLANK(D467),"",INDEX(ΑΜΚ,MATCH(D467,Data!$F$2:$F$999,0),1))</f>
        <v/>
      </c>
      <c r="F467" t="str">
        <f t="shared" si="8"/>
        <v/>
      </c>
    </row>
    <row r="468" spans="1:6" ht="14.25" customHeight="1" x14ac:dyDescent="0.35">
      <c r="A468" s="45" t="s">
        <v>1127</v>
      </c>
      <c r="B468" s="18"/>
      <c r="C468" s="5"/>
      <c r="D468" s="5"/>
      <c r="E468" s="6" t="str">
        <f>IF(ISBLANK(D468),"",INDEX(ΑΜΚ,MATCH(D468,Data!$F$2:$F$999,0),1))</f>
        <v/>
      </c>
      <c r="F468" t="str">
        <f t="shared" si="8"/>
        <v/>
      </c>
    </row>
    <row r="469" spans="1:6" ht="14.25" customHeight="1" x14ac:dyDescent="0.35">
      <c r="A469" s="45" t="s">
        <v>1127</v>
      </c>
      <c r="B469" s="18"/>
      <c r="C469" s="5"/>
      <c r="D469" s="5"/>
      <c r="E469" s="6" t="str">
        <f>IF(ISBLANK(D469),"",INDEX(ΑΜΚ,MATCH(D469,Data!$F$2:$F$999,0),1))</f>
        <v/>
      </c>
      <c r="F469" t="str">
        <f t="shared" si="8"/>
        <v/>
      </c>
    </row>
    <row r="470" spans="1:6" ht="14.25" customHeight="1" x14ac:dyDescent="0.35">
      <c r="A470" s="45" t="s">
        <v>1127</v>
      </c>
      <c r="B470" s="18"/>
      <c r="C470" s="5"/>
      <c r="D470" s="5"/>
      <c r="E470" s="6" t="str">
        <f>IF(ISBLANK(D470),"",INDEX(ΑΜΚ,MATCH(D470,Data!$F$2:$F$999,0),1))</f>
        <v/>
      </c>
      <c r="F470" t="str">
        <f t="shared" si="8"/>
        <v/>
      </c>
    </row>
    <row r="471" spans="1:6" ht="14.25" customHeight="1" x14ac:dyDescent="0.35">
      <c r="A471" s="45" t="s">
        <v>1127</v>
      </c>
      <c r="B471" s="18"/>
      <c r="C471" s="5"/>
      <c r="D471" s="5"/>
      <c r="E471" s="6" t="str">
        <f>IF(ISBLANK(D471),"",INDEX(ΑΜΚ,MATCH(D471,Data!$F$2:$F$999,0),1))</f>
        <v/>
      </c>
      <c r="F471" t="str">
        <f t="shared" si="8"/>
        <v/>
      </c>
    </row>
    <row r="472" spans="1:6" ht="14.25" customHeight="1" x14ac:dyDescent="0.35">
      <c r="A472" s="45" t="s">
        <v>1127</v>
      </c>
      <c r="B472" s="18"/>
      <c r="C472" s="5"/>
      <c r="D472" s="5"/>
      <c r="E472" s="6" t="str">
        <f>IF(ISBLANK(D472),"",INDEX(ΑΜΚ,MATCH(D472,Data!$F$2:$F$999,0),1))</f>
        <v/>
      </c>
      <c r="F472" t="str">
        <f t="shared" si="8"/>
        <v/>
      </c>
    </row>
    <row r="473" spans="1:6" ht="14.25" customHeight="1" x14ac:dyDescent="0.35">
      <c r="A473" s="45" t="s">
        <v>1127</v>
      </c>
      <c r="B473" s="18"/>
      <c r="C473" s="5"/>
      <c r="D473" s="5"/>
      <c r="E473" s="6" t="str">
        <f>IF(ISBLANK(D473),"",INDEX(ΑΜΚ,MATCH(D473,Data!$F$2:$F$999,0),1))</f>
        <v/>
      </c>
      <c r="F473" t="str">
        <f t="shared" si="8"/>
        <v/>
      </c>
    </row>
    <row r="474" spans="1:6" ht="14.25" customHeight="1" x14ac:dyDescent="0.35">
      <c r="A474" s="45" t="s">
        <v>1127</v>
      </c>
      <c r="B474" s="18"/>
      <c r="C474" s="5"/>
      <c r="D474" s="5"/>
      <c r="E474" s="6" t="str">
        <f>IF(ISBLANK(D474),"",INDEX(ΑΜΚ,MATCH(D474,Data!$F$2:$F$999,0),1))</f>
        <v/>
      </c>
      <c r="F474" t="str">
        <f t="shared" si="8"/>
        <v/>
      </c>
    </row>
    <row r="475" spans="1:6" ht="14.25" customHeight="1" x14ac:dyDescent="0.35">
      <c r="A475" s="45" t="s">
        <v>1127</v>
      </c>
      <c r="B475" s="18"/>
      <c r="C475" s="5"/>
      <c r="D475" s="5"/>
      <c r="E475" s="6" t="str">
        <f>IF(ISBLANK(D475),"",INDEX(ΑΜΚ,MATCH(D475,Data!$F$2:$F$999,0),1))</f>
        <v/>
      </c>
      <c r="F475" t="str">
        <f t="shared" si="8"/>
        <v/>
      </c>
    </row>
    <row r="476" spans="1:6" ht="14.25" customHeight="1" x14ac:dyDescent="0.35">
      <c r="A476" s="45" t="s">
        <v>1127</v>
      </c>
      <c r="B476" s="18"/>
      <c r="C476" s="5"/>
      <c r="D476" s="5"/>
      <c r="E476" s="6" t="str">
        <f>IF(ISBLANK(D476),"",INDEX(ΑΜΚ,MATCH(D476,Data!$F$2:$F$999,0),1))</f>
        <v/>
      </c>
      <c r="F476" t="str">
        <f t="shared" si="8"/>
        <v/>
      </c>
    </row>
    <row r="477" spans="1:6" ht="14.25" customHeight="1" x14ac:dyDescent="0.35">
      <c r="A477" s="45" t="s">
        <v>1127</v>
      </c>
      <c r="B477" s="18"/>
      <c r="C477" s="5"/>
      <c r="D477" s="5"/>
      <c r="E477" s="6" t="str">
        <f>IF(ISBLANK(D477),"",INDEX(ΑΜΚ,MATCH(D477,Data!$F$2:$F$999,0),1))</f>
        <v/>
      </c>
      <c r="F477" t="str">
        <f t="shared" si="8"/>
        <v/>
      </c>
    </row>
    <row r="478" spans="1:6" ht="14.25" customHeight="1" x14ac:dyDescent="0.35">
      <c r="A478" s="45" t="s">
        <v>1127</v>
      </c>
      <c r="B478" s="18"/>
      <c r="C478" s="5"/>
      <c r="D478" s="5"/>
      <c r="E478" s="6" t="str">
        <f>IF(ISBLANK(D478),"",INDEX(ΑΜΚ,MATCH(D478,Data!$F$2:$F$999,0),1))</f>
        <v/>
      </c>
      <c r="F478" t="str">
        <f t="shared" si="8"/>
        <v/>
      </c>
    </row>
    <row r="479" spans="1:6" ht="14.25" customHeight="1" x14ac:dyDescent="0.35">
      <c r="A479" s="45" t="s">
        <v>1127</v>
      </c>
      <c r="B479" s="18"/>
      <c r="C479" s="5"/>
      <c r="D479" s="5"/>
      <c r="E479" s="6" t="str">
        <f>IF(ISBLANK(D479),"",INDEX(ΑΜΚ,MATCH(D479,Data!$F$2:$F$999,0),1))</f>
        <v/>
      </c>
      <c r="F479" t="str">
        <f t="shared" si="8"/>
        <v/>
      </c>
    </row>
    <row r="480" spans="1:6" ht="14.25" customHeight="1" x14ac:dyDescent="0.35">
      <c r="A480" s="45" t="s">
        <v>1127</v>
      </c>
      <c r="B480" s="18"/>
      <c r="C480" s="5"/>
      <c r="D480" s="5"/>
      <c r="E480" s="6" t="str">
        <f>IF(ISBLANK(D480),"",INDEX(ΑΜΚ,MATCH(D480,Data!$F$2:$F$999,0),1))</f>
        <v/>
      </c>
      <c r="F480" t="str">
        <f t="shared" si="8"/>
        <v/>
      </c>
    </row>
    <row r="481" spans="1:6" ht="14.25" customHeight="1" x14ac:dyDescent="0.35">
      <c r="A481" s="45" t="s">
        <v>1127</v>
      </c>
      <c r="B481" s="18"/>
      <c r="C481" s="5"/>
      <c r="D481" s="5"/>
      <c r="E481" s="6" t="str">
        <f>IF(ISBLANK(D481),"",INDEX(ΑΜΚ,MATCH(D481,Data!$F$2:$F$999,0),1))</f>
        <v/>
      </c>
      <c r="F481" t="str">
        <f t="shared" si="8"/>
        <v/>
      </c>
    </row>
    <row r="482" spans="1:6" ht="14.25" customHeight="1" x14ac:dyDescent="0.35">
      <c r="A482" s="45" t="s">
        <v>1127</v>
      </c>
      <c r="B482" s="18"/>
      <c r="C482" s="5"/>
      <c r="D482" s="5"/>
      <c r="E482" s="6" t="str">
        <f>IF(ISBLANK(D482),"",INDEX(ΑΜΚ,MATCH(D482,Data!$F$2:$F$999,0),1))</f>
        <v/>
      </c>
      <c r="F482" t="str">
        <f t="shared" si="8"/>
        <v/>
      </c>
    </row>
    <row r="483" spans="1:6" ht="14.25" customHeight="1" x14ac:dyDescent="0.35">
      <c r="A483" s="45" t="s">
        <v>1127</v>
      </c>
      <c r="B483" s="18"/>
      <c r="C483" s="5"/>
      <c r="D483" s="5"/>
      <c r="E483" s="6" t="str">
        <f>IF(ISBLANK(D483),"",INDEX(ΑΜΚ,MATCH(D483,Data!$F$2:$F$999,0),1))</f>
        <v/>
      </c>
      <c r="F483" t="str">
        <f t="shared" si="8"/>
        <v/>
      </c>
    </row>
    <row r="484" spans="1:6" ht="14.25" customHeight="1" x14ac:dyDescent="0.35">
      <c r="A484" s="45" t="s">
        <v>1127</v>
      </c>
      <c r="B484" s="18"/>
      <c r="C484" s="5"/>
      <c r="D484" s="5"/>
      <c r="E484" s="6" t="str">
        <f>IF(ISBLANK(D484),"",INDEX(ΑΜΚ,MATCH(D484,Data!$F$2:$F$999,0),1))</f>
        <v/>
      </c>
      <c r="F484" t="str">
        <f t="shared" si="8"/>
        <v/>
      </c>
    </row>
    <row r="485" spans="1:6" ht="14.25" customHeight="1" x14ac:dyDescent="0.35">
      <c r="A485" s="45" t="s">
        <v>1127</v>
      </c>
      <c r="B485" s="18"/>
      <c r="C485" s="5"/>
      <c r="D485" s="5"/>
      <c r="E485" s="6" t="str">
        <f>IF(ISBLANK(D485),"",INDEX(ΑΜΚ,MATCH(D485,Data!$F$2:$F$999,0),1))</f>
        <v/>
      </c>
      <c r="F485" t="str">
        <f t="shared" si="8"/>
        <v/>
      </c>
    </row>
    <row r="486" spans="1:6" ht="14.25" customHeight="1" x14ac:dyDescent="0.35">
      <c r="A486" s="45" t="s">
        <v>1127</v>
      </c>
      <c r="B486" s="18"/>
      <c r="C486" s="5"/>
      <c r="D486" s="5"/>
      <c r="E486" s="6" t="str">
        <f>IF(ISBLANK(D486),"",INDEX(ΑΜΚ,MATCH(D486,Data!$F$2:$F$999,0),1))</f>
        <v/>
      </c>
      <c r="F486" t="str">
        <f t="shared" si="8"/>
        <v/>
      </c>
    </row>
    <row r="487" spans="1:6" ht="14.25" customHeight="1" x14ac:dyDescent="0.35">
      <c r="A487" s="45" t="s">
        <v>1127</v>
      </c>
      <c r="B487" s="18"/>
      <c r="C487" s="5"/>
      <c r="D487" s="5"/>
      <c r="E487" s="6" t="str">
        <f>IF(ISBLANK(D487),"",INDEX(ΑΜΚ,MATCH(D487,Data!$F$2:$F$999,0),1))</f>
        <v/>
      </c>
      <c r="F487" t="str">
        <f t="shared" si="8"/>
        <v/>
      </c>
    </row>
    <row r="488" spans="1:6" ht="14.25" customHeight="1" x14ac:dyDescent="0.35">
      <c r="A488" s="45" t="s">
        <v>1127</v>
      </c>
      <c r="B488" s="18"/>
      <c r="C488" s="5"/>
      <c r="D488" s="5"/>
      <c r="E488" s="6" t="str">
        <f>IF(ISBLANK(D488),"",INDEX(ΑΜΚ,MATCH(D488,Data!$F$2:$F$999,0),1))</f>
        <v/>
      </c>
      <c r="F488" t="str">
        <f t="shared" si="8"/>
        <v/>
      </c>
    </row>
    <row r="489" spans="1:6" ht="14.25" customHeight="1" x14ac:dyDescent="0.35">
      <c r="A489" s="45" t="s">
        <v>1127</v>
      </c>
      <c r="B489" s="18"/>
      <c r="C489" s="5"/>
      <c r="D489" s="5"/>
      <c r="E489" s="6" t="str">
        <f>IF(ISBLANK(D489),"",INDEX(ΑΜΚ,MATCH(D489,Data!$F$2:$F$999,0),1))</f>
        <v/>
      </c>
      <c r="F489" t="str">
        <f t="shared" si="8"/>
        <v/>
      </c>
    </row>
    <row r="490" spans="1:6" ht="14.25" customHeight="1" x14ac:dyDescent="0.35">
      <c r="A490" s="45" t="s">
        <v>1127</v>
      </c>
      <c r="B490" s="18"/>
      <c r="C490" s="5"/>
      <c r="D490" s="5"/>
      <c r="E490" s="6" t="str">
        <f>IF(ISBLANK(D490),"",INDEX(ΑΜΚ,MATCH(D490,Data!$F$2:$F$999,0),1))</f>
        <v/>
      </c>
      <c r="F490" t="str">
        <f t="shared" si="8"/>
        <v/>
      </c>
    </row>
    <row r="491" spans="1:6" ht="14.25" customHeight="1" x14ac:dyDescent="0.35">
      <c r="A491" s="45" t="s">
        <v>1127</v>
      </c>
      <c r="B491" s="18"/>
      <c r="C491" s="5"/>
      <c r="D491" s="5"/>
      <c r="E491" s="6" t="str">
        <f>IF(ISBLANK(D491),"",INDEX(ΑΜΚ,MATCH(D491,Data!$F$2:$F$999,0),1))</f>
        <v/>
      </c>
      <c r="F491" t="str">
        <f t="shared" si="8"/>
        <v/>
      </c>
    </row>
    <row r="492" spans="1:6" ht="14.25" customHeight="1" x14ac:dyDescent="0.35">
      <c r="A492" s="45" t="s">
        <v>1127</v>
      </c>
      <c r="B492" s="18"/>
      <c r="C492" s="5"/>
      <c r="D492" s="5"/>
      <c r="E492" s="6" t="str">
        <f>IF(ISBLANK(D492),"",INDEX(ΑΜΚ,MATCH(D492,Data!$F$2:$F$999,0),1))</f>
        <v/>
      </c>
      <c r="F492" t="str">
        <f t="shared" si="8"/>
        <v/>
      </c>
    </row>
    <row r="493" spans="1:6" ht="14.25" customHeight="1" x14ac:dyDescent="0.35">
      <c r="A493" s="45" t="s">
        <v>1127</v>
      </c>
      <c r="B493" s="18"/>
      <c r="C493" s="5"/>
      <c r="D493" s="5"/>
      <c r="E493" s="6" t="str">
        <f>IF(ISBLANK(D493),"",INDEX(ΑΜΚ,MATCH(D493,Data!$F$2:$F$999,0),1))</f>
        <v/>
      </c>
      <c r="F493" t="str">
        <f t="shared" si="8"/>
        <v/>
      </c>
    </row>
    <row r="494" spans="1:6" ht="14.25" customHeight="1" x14ac:dyDescent="0.35">
      <c r="A494" s="45" t="s">
        <v>1127</v>
      </c>
      <c r="B494" s="18"/>
      <c r="C494" s="5"/>
      <c r="D494" s="5"/>
      <c r="E494" s="6" t="str">
        <f>IF(ISBLANK(D494),"",INDEX(ΑΜΚ,MATCH(D494,Data!$F$2:$F$999,0),1))</f>
        <v/>
      </c>
      <c r="F494" t="str">
        <f t="shared" si="8"/>
        <v/>
      </c>
    </row>
    <row r="495" spans="1:6" ht="14.25" customHeight="1" x14ac:dyDescent="0.35">
      <c r="A495" s="45" t="s">
        <v>1127</v>
      </c>
      <c r="B495" s="18"/>
      <c r="C495" s="5"/>
      <c r="D495" s="5"/>
      <c r="E495" s="6" t="str">
        <f>IF(ISBLANK(D495),"",INDEX(ΑΜΚ,MATCH(D495,Data!$F$2:$F$999,0),1))</f>
        <v/>
      </c>
      <c r="F495" t="str">
        <f t="shared" si="8"/>
        <v/>
      </c>
    </row>
    <row r="496" spans="1:6" ht="14.25" customHeight="1" x14ac:dyDescent="0.35">
      <c r="A496" s="45" t="s">
        <v>1127</v>
      </c>
      <c r="B496" s="18"/>
      <c r="C496" s="5"/>
      <c r="D496" s="5"/>
      <c r="E496" s="6" t="str">
        <f>IF(ISBLANK(D496),"",INDEX(ΑΜΚ,MATCH(D496,Data!$F$2:$F$999,0),1))</f>
        <v/>
      </c>
      <c r="F496" t="str">
        <f t="shared" si="8"/>
        <v/>
      </c>
    </row>
    <row r="497" spans="1:6" ht="14.25" customHeight="1" x14ac:dyDescent="0.35">
      <c r="A497" s="45" t="s">
        <v>1127</v>
      </c>
      <c r="B497" s="18"/>
      <c r="C497" s="5"/>
      <c r="D497" s="5"/>
      <c r="E497" s="6" t="str">
        <f>IF(ISBLANK(D497),"",INDEX(ΑΜΚ,MATCH(D497,Data!$F$2:$F$999,0),1))</f>
        <v/>
      </c>
      <c r="F497" t="str">
        <f t="shared" si="8"/>
        <v/>
      </c>
    </row>
    <row r="498" spans="1:6" ht="14.25" customHeight="1" x14ac:dyDescent="0.35">
      <c r="A498" s="45" t="s">
        <v>1127</v>
      </c>
      <c r="B498" s="18"/>
      <c r="C498" s="5"/>
      <c r="D498" s="5"/>
      <c r="E498" s="6" t="str">
        <f>IF(ISBLANK(D498),"",INDEX(ΑΜΚ,MATCH(D498,Data!$F$2:$F$999,0),1))</f>
        <v/>
      </c>
      <c r="F498" t="str">
        <f t="shared" si="8"/>
        <v/>
      </c>
    </row>
    <row r="499" spans="1:6" ht="14.25" customHeight="1" x14ac:dyDescent="0.35">
      <c r="A499" s="45" t="s">
        <v>1127</v>
      </c>
      <c r="B499" s="18"/>
      <c r="C499" s="5"/>
      <c r="D499" s="5"/>
      <c r="E499" s="6" t="str">
        <f>IF(ISBLANK(D499),"",INDEX(ΑΜΚ,MATCH(D499,Data!$F$2:$F$999,0),1))</f>
        <v/>
      </c>
      <c r="F499" t="str">
        <f t="shared" si="8"/>
        <v/>
      </c>
    </row>
    <row r="500" spans="1:6" ht="14.25" customHeight="1" x14ac:dyDescent="0.35">
      <c r="A500" s="45" t="s">
        <v>1127</v>
      </c>
      <c r="B500" s="18"/>
      <c r="C500" s="5"/>
      <c r="D500" s="5"/>
      <c r="E500" s="6" t="str">
        <f>IF(ISBLANK(D500),"",INDEX(ΑΜΚ,MATCH(D500,Data!$F$2:$F$999,0),1))</f>
        <v/>
      </c>
      <c r="F500" t="str">
        <f t="shared" si="8"/>
        <v/>
      </c>
    </row>
    <row r="501" spans="1:6" ht="14.25" customHeight="1" x14ac:dyDescent="0.35">
      <c r="A501" s="45" t="s">
        <v>1127</v>
      </c>
      <c r="B501" s="18"/>
      <c r="C501" s="5"/>
      <c r="D501" s="5"/>
      <c r="E501" s="6" t="str">
        <f>IF(ISBLANK(D501),"",INDEX(ΑΜΚ,MATCH(D501,Data!$F$2:$F$999,0),1))</f>
        <v/>
      </c>
      <c r="F501" t="str">
        <f t="shared" si="8"/>
        <v/>
      </c>
    </row>
    <row r="502" spans="1:6" ht="14.25" customHeight="1" x14ac:dyDescent="0.35">
      <c r="A502" s="45" t="s">
        <v>1127</v>
      </c>
      <c r="B502" s="18"/>
      <c r="C502" s="5"/>
      <c r="D502" s="5"/>
      <c r="E502" s="6" t="str">
        <f>IF(ISBLANK(D502),"",INDEX(ΑΜΚ,MATCH(D502,Data!$F$2:$F$999,0),1))</f>
        <v/>
      </c>
      <c r="F502" t="str">
        <f t="shared" si="8"/>
        <v/>
      </c>
    </row>
    <row r="503" spans="1:6" ht="14.25" customHeight="1" x14ac:dyDescent="0.35">
      <c r="A503" s="45" t="s">
        <v>1127</v>
      </c>
      <c r="B503" s="18"/>
      <c r="C503" s="5"/>
      <c r="D503" s="5"/>
      <c r="E503" s="6" t="str">
        <f>IF(ISBLANK(D503),"",INDEX(ΑΜΚ,MATCH(D503,Data!$F$2:$F$999,0),1))</f>
        <v/>
      </c>
      <c r="F503" t="str">
        <f t="shared" si="8"/>
        <v/>
      </c>
    </row>
    <row r="504" spans="1:6" ht="14.25" customHeight="1" x14ac:dyDescent="0.35">
      <c r="A504" s="45" t="s">
        <v>1127</v>
      </c>
      <c r="B504" s="18"/>
      <c r="C504" s="5"/>
      <c r="D504" s="5"/>
      <c r="E504" s="6" t="str">
        <f>IF(ISBLANK(D504),"",INDEX(ΑΜΚ,MATCH(D504,Data!$F$2:$F$999,0),1))</f>
        <v/>
      </c>
      <c r="F504" t="str">
        <f t="shared" si="8"/>
        <v/>
      </c>
    </row>
    <row r="505" spans="1:6" ht="14.25" customHeight="1" x14ac:dyDescent="0.35">
      <c r="A505" s="45" t="s">
        <v>1127</v>
      </c>
      <c r="B505" s="18"/>
      <c r="C505" s="5"/>
      <c r="D505" s="5"/>
      <c r="E505" s="6" t="str">
        <f>IF(ISBLANK(D505),"",INDEX(ΑΜΚ,MATCH(D505,Data!$F$2:$F$999,0),1))</f>
        <v/>
      </c>
      <c r="F505" t="str">
        <f t="shared" si="8"/>
        <v/>
      </c>
    </row>
    <row r="506" spans="1:6" ht="14.25" customHeight="1" x14ac:dyDescent="0.35">
      <c r="A506" s="45" t="s">
        <v>1127</v>
      </c>
      <c r="B506" s="18"/>
      <c r="C506" s="5"/>
      <c r="D506" s="5"/>
      <c r="E506" s="6" t="str">
        <f>IF(ISBLANK(D506),"",INDEX(ΑΜΚ,MATCH(D506,Data!$F$2:$F$999,0),1))</f>
        <v/>
      </c>
      <c r="F506" t="str">
        <f t="shared" si="8"/>
        <v/>
      </c>
    </row>
    <row r="507" spans="1:6" ht="14.25" customHeight="1" x14ac:dyDescent="0.35">
      <c r="A507" s="45" t="s">
        <v>1127</v>
      </c>
      <c r="B507" s="18"/>
      <c r="C507" s="5"/>
      <c r="D507" s="5"/>
      <c r="E507" s="6" t="str">
        <f>IF(ISBLANK(D507),"",INDEX(ΑΜΚ,MATCH(D507,Data!$F$2:$F$999,0),1))</f>
        <v/>
      </c>
      <c r="F507" t="str">
        <f t="shared" si="8"/>
        <v/>
      </c>
    </row>
    <row r="508" spans="1:6" ht="14.25" customHeight="1" x14ac:dyDescent="0.35">
      <c r="A508" s="45" t="s">
        <v>1127</v>
      </c>
      <c r="B508" s="18"/>
      <c r="C508" s="5"/>
      <c r="D508" s="5"/>
      <c r="E508" s="6" t="str">
        <f>IF(ISBLANK(D508),"",INDEX(ΑΜΚ,MATCH(D508,Data!$F$2:$F$999,0),1))</f>
        <v/>
      </c>
      <c r="F508" t="str">
        <f t="shared" si="8"/>
        <v/>
      </c>
    </row>
    <row r="509" spans="1:6" ht="14.25" customHeight="1" x14ac:dyDescent="0.35">
      <c r="A509" s="45" t="s">
        <v>1127</v>
      </c>
      <c r="B509" s="18"/>
      <c r="C509" s="5"/>
      <c r="D509" s="5"/>
      <c r="E509" s="6" t="str">
        <f>IF(ISBLANK(D509),"",INDEX(ΑΜΚ,MATCH(D509,Data!$F$2:$F$999,0),1))</f>
        <v/>
      </c>
      <c r="F509" t="str">
        <f t="shared" si="8"/>
        <v/>
      </c>
    </row>
    <row r="510" spans="1:6" ht="14.25" customHeight="1" x14ac:dyDescent="0.35">
      <c r="A510" s="45" t="s">
        <v>1127</v>
      </c>
      <c r="B510" s="18"/>
      <c r="C510" s="5"/>
      <c r="D510" s="5"/>
      <c r="E510" s="6" t="str">
        <f>IF(ISBLANK(D510),"",INDEX(ΑΜΚ,MATCH(D510,Data!$F$2:$F$999,0),1))</f>
        <v/>
      </c>
      <c r="F510" t="str">
        <f t="shared" si="8"/>
        <v/>
      </c>
    </row>
    <row r="511" spans="1:6" ht="14.25" customHeight="1" x14ac:dyDescent="0.35">
      <c r="A511" s="45" t="s">
        <v>1127</v>
      </c>
      <c r="B511" s="18"/>
      <c r="C511" s="5"/>
      <c r="D511" s="5"/>
      <c r="E511" s="6" t="str">
        <f>IF(ISBLANK(D511),"",INDEX(ΑΜΚ,MATCH(D511,Data!$F$2:$F$999,0),1))</f>
        <v/>
      </c>
      <c r="F511" t="str">
        <f t="shared" si="8"/>
        <v/>
      </c>
    </row>
    <row r="512" spans="1:6" ht="14.25" customHeight="1" x14ac:dyDescent="0.35">
      <c r="A512" s="45" t="s">
        <v>1127</v>
      </c>
      <c r="B512" s="18"/>
      <c r="C512" s="5"/>
      <c r="D512" s="5"/>
      <c r="E512" s="6" t="str">
        <f>IF(ISBLANK(D512),"",INDEX(ΑΜΚ,MATCH(D512,Data!$F$2:$F$999,0),1))</f>
        <v/>
      </c>
      <c r="F512" t="str">
        <f t="shared" si="8"/>
        <v/>
      </c>
    </row>
    <row r="513" spans="1:6" ht="14.25" customHeight="1" x14ac:dyDescent="0.35">
      <c r="A513" s="45" t="s">
        <v>1127</v>
      </c>
      <c r="B513" s="18"/>
      <c r="C513" s="5"/>
      <c r="D513" s="5"/>
      <c r="E513" s="6" t="str">
        <f>IF(ISBLANK(D513),"",INDEX(ΑΜΚ,MATCH(D513,Data!$F$2:$F$999,0),1))</f>
        <v/>
      </c>
      <c r="F513" t="str">
        <f t="shared" si="8"/>
        <v/>
      </c>
    </row>
    <row r="514" spans="1:6" ht="14.25" customHeight="1" x14ac:dyDescent="0.35">
      <c r="A514" s="45" t="s">
        <v>1127</v>
      </c>
      <c r="B514" s="18"/>
      <c r="C514" s="5"/>
      <c r="D514" s="5"/>
      <c r="E514" s="6" t="str">
        <f>IF(ISBLANK(D514),"",INDEX(ΑΜΚ,MATCH(D514,Data!$F$2:$F$999,0),1))</f>
        <v/>
      </c>
      <c r="F514" t="str">
        <f t="shared" si="8"/>
        <v/>
      </c>
    </row>
    <row r="515" spans="1:6" ht="14.25" customHeight="1" x14ac:dyDescent="0.35">
      <c r="A515" s="45" t="s">
        <v>1127</v>
      </c>
      <c r="B515" s="18"/>
      <c r="C515" s="5"/>
      <c r="D515" s="5"/>
      <c r="E515" s="6" t="str">
        <f>IF(ISBLANK(D515),"",INDEX(ΑΜΚ,MATCH(D515,Data!$F$2:$F$999,0),1))</f>
        <v/>
      </c>
      <c r="F515" t="str">
        <f t="shared" ref="F515:F553" si="9">IF(ISBLANK(C515),"",INDEX(ΚΩΔ_ΜΑΘΗΜ_ΑΝΕΛΚ_Γ1,MATCH(C515,ΜΑΘΗΜ_ΑΝΕΛΚ_Γ1,0)))</f>
        <v/>
      </c>
    </row>
    <row r="516" spans="1:6" ht="14.25" customHeight="1" x14ac:dyDescent="0.35">
      <c r="A516" s="45" t="s">
        <v>1127</v>
      </c>
      <c r="B516" s="18"/>
      <c r="C516" s="5"/>
      <c r="D516" s="5"/>
      <c r="E516" s="6" t="str">
        <f>IF(ISBLANK(D516),"",INDEX(ΑΜΚ,MATCH(D516,Data!$F$2:$F$999,0),1))</f>
        <v/>
      </c>
      <c r="F516" t="str">
        <f t="shared" si="9"/>
        <v/>
      </c>
    </row>
    <row r="517" spans="1:6" ht="14.25" customHeight="1" x14ac:dyDescent="0.35">
      <c r="A517" s="45" t="s">
        <v>1127</v>
      </c>
      <c r="B517" s="18"/>
      <c r="C517" s="5"/>
      <c r="D517" s="5"/>
      <c r="E517" s="6" t="str">
        <f>IF(ISBLANK(D517),"",INDEX(ΑΜΚ,MATCH(D517,Data!$F$2:$F$999,0),1))</f>
        <v/>
      </c>
      <c r="F517" t="str">
        <f t="shared" si="9"/>
        <v/>
      </c>
    </row>
    <row r="518" spans="1:6" ht="14.25" customHeight="1" x14ac:dyDescent="0.35">
      <c r="A518" s="45" t="s">
        <v>1127</v>
      </c>
      <c r="B518" s="18"/>
      <c r="C518" s="5"/>
      <c r="D518" s="5"/>
      <c r="E518" s="6" t="str">
        <f>IF(ISBLANK(D518),"",INDEX(ΑΜΚ,MATCH(D518,Data!$F$2:$F$999,0),1))</f>
        <v/>
      </c>
      <c r="F518" t="str">
        <f t="shared" si="9"/>
        <v/>
      </c>
    </row>
    <row r="519" spans="1:6" ht="14.25" customHeight="1" x14ac:dyDescent="0.35">
      <c r="A519" s="45" t="s">
        <v>1127</v>
      </c>
      <c r="B519" s="18"/>
      <c r="C519" s="5"/>
      <c r="D519" s="5"/>
      <c r="E519" s="6" t="str">
        <f>IF(ISBLANK(D519),"",INDEX(ΑΜΚ,MATCH(D519,Data!$F$2:$F$999,0),1))</f>
        <v/>
      </c>
      <c r="F519" t="str">
        <f t="shared" si="9"/>
        <v/>
      </c>
    </row>
    <row r="520" spans="1:6" ht="14.25" customHeight="1" x14ac:dyDescent="0.35">
      <c r="A520" s="45" t="s">
        <v>1127</v>
      </c>
      <c r="B520" s="18"/>
      <c r="C520" s="5"/>
      <c r="D520" s="5"/>
      <c r="E520" s="6" t="str">
        <f>IF(ISBLANK(D520),"",INDEX(ΑΜΚ,MATCH(D520,Data!$F$2:$F$999,0),1))</f>
        <v/>
      </c>
      <c r="F520" t="str">
        <f t="shared" si="9"/>
        <v/>
      </c>
    </row>
    <row r="521" spans="1:6" ht="14.25" customHeight="1" x14ac:dyDescent="0.35">
      <c r="A521" s="45" t="s">
        <v>1127</v>
      </c>
      <c r="B521" s="18"/>
      <c r="C521" s="5"/>
      <c r="D521" s="5"/>
      <c r="E521" s="6" t="str">
        <f>IF(ISBLANK(D521),"",INDEX(ΑΜΚ,MATCH(D521,Data!$F$2:$F$999,0),1))</f>
        <v/>
      </c>
      <c r="F521" t="str">
        <f t="shared" si="9"/>
        <v/>
      </c>
    </row>
    <row r="522" spans="1:6" ht="14.25" customHeight="1" x14ac:dyDescent="0.35">
      <c r="A522" s="45" t="s">
        <v>1127</v>
      </c>
      <c r="B522" s="18"/>
      <c r="C522" s="5"/>
      <c r="D522" s="5"/>
      <c r="E522" s="6" t="str">
        <f>IF(ISBLANK(D522),"",INDEX(ΑΜΚ,MATCH(D522,Data!$F$2:$F$999,0),1))</f>
        <v/>
      </c>
      <c r="F522" t="str">
        <f t="shared" si="9"/>
        <v/>
      </c>
    </row>
    <row r="523" spans="1:6" ht="14.25" customHeight="1" x14ac:dyDescent="0.35">
      <c r="A523" s="45" t="s">
        <v>1127</v>
      </c>
      <c r="B523" s="18"/>
      <c r="C523" s="5"/>
      <c r="D523" s="5"/>
      <c r="E523" s="6" t="str">
        <f>IF(ISBLANK(D523),"",INDEX(ΑΜΚ,MATCH(D523,Data!$F$2:$F$999,0),1))</f>
        <v/>
      </c>
      <c r="F523" t="str">
        <f t="shared" si="9"/>
        <v/>
      </c>
    </row>
    <row r="524" spans="1:6" ht="14.25" customHeight="1" x14ac:dyDescent="0.35">
      <c r="A524" s="45" t="s">
        <v>1127</v>
      </c>
      <c r="B524" s="18"/>
      <c r="C524" s="5"/>
      <c r="D524" s="5"/>
      <c r="E524" s="6" t="str">
        <f>IF(ISBLANK(D524),"",INDEX(ΑΜΚ,MATCH(D524,Data!$F$2:$F$999,0),1))</f>
        <v/>
      </c>
      <c r="F524" t="str">
        <f t="shared" si="9"/>
        <v/>
      </c>
    </row>
    <row r="525" spans="1:6" ht="14.25" customHeight="1" x14ac:dyDescent="0.35">
      <c r="A525" s="45" t="s">
        <v>1127</v>
      </c>
      <c r="B525" s="18"/>
      <c r="C525" s="5"/>
      <c r="D525" s="5"/>
      <c r="E525" s="6" t="str">
        <f>IF(ISBLANK(D525),"",INDEX(ΑΜΚ,MATCH(D525,Data!$F$2:$F$999,0),1))</f>
        <v/>
      </c>
      <c r="F525" t="str">
        <f t="shared" si="9"/>
        <v/>
      </c>
    </row>
    <row r="526" spans="1:6" ht="14.25" customHeight="1" x14ac:dyDescent="0.35">
      <c r="A526" s="45" t="s">
        <v>1127</v>
      </c>
      <c r="B526" s="18"/>
      <c r="C526" s="5"/>
      <c r="D526" s="5"/>
      <c r="E526" s="6" t="str">
        <f>IF(ISBLANK(D526),"",INDEX(ΑΜΚ,MATCH(D526,Data!$F$2:$F$999,0),1))</f>
        <v/>
      </c>
      <c r="F526" t="str">
        <f t="shared" si="9"/>
        <v/>
      </c>
    </row>
    <row r="527" spans="1:6" ht="14.25" customHeight="1" x14ac:dyDescent="0.35">
      <c r="A527" s="45" t="s">
        <v>1127</v>
      </c>
      <c r="B527" s="18"/>
      <c r="C527" s="5"/>
      <c r="D527" s="5"/>
      <c r="E527" s="6" t="str">
        <f>IF(ISBLANK(D527),"",INDEX(ΑΜΚ,MATCH(D527,Data!$F$2:$F$999,0),1))</f>
        <v/>
      </c>
      <c r="F527" t="str">
        <f t="shared" si="9"/>
        <v/>
      </c>
    </row>
    <row r="528" spans="1:6" ht="14.25" customHeight="1" x14ac:dyDescent="0.35">
      <c r="A528" s="45" t="s">
        <v>1127</v>
      </c>
      <c r="B528" s="18"/>
      <c r="C528" s="5"/>
      <c r="D528" s="5"/>
      <c r="E528" s="6" t="str">
        <f>IF(ISBLANK(D528),"",INDEX(ΑΜΚ,MATCH(D528,Data!$F$2:$F$999,0),1))</f>
        <v/>
      </c>
      <c r="F528" t="str">
        <f t="shared" si="9"/>
        <v/>
      </c>
    </row>
    <row r="529" spans="1:6" ht="14.25" customHeight="1" x14ac:dyDescent="0.35">
      <c r="A529" s="45" t="s">
        <v>1127</v>
      </c>
      <c r="B529" s="18"/>
      <c r="C529" s="5"/>
      <c r="D529" s="5"/>
      <c r="E529" s="6" t="str">
        <f>IF(ISBLANK(D529),"",INDEX(ΑΜΚ,MATCH(D529,Data!$F$2:$F$999,0),1))</f>
        <v/>
      </c>
      <c r="F529" t="str">
        <f t="shared" si="9"/>
        <v/>
      </c>
    </row>
    <row r="530" spans="1:6" ht="14.25" customHeight="1" x14ac:dyDescent="0.35">
      <c r="A530" s="45" t="s">
        <v>1127</v>
      </c>
      <c r="B530" s="18"/>
      <c r="C530" s="5"/>
      <c r="D530" s="5"/>
      <c r="E530" s="6" t="str">
        <f>IF(ISBLANK(D530),"",INDEX(ΑΜΚ,MATCH(D530,Data!$F$2:$F$999,0),1))</f>
        <v/>
      </c>
      <c r="F530" t="str">
        <f t="shared" si="9"/>
        <v/>
      </c>
    </row>
    <row r="531" spans="1:6" ht="14.25" customHeight="1" x14ac:dyDescent="0.35">
      <c r="A531" s="45" t="s">
        <v>1127</v>
      </c>
      <c r="B531" s="18"/>
      <c r="C531" s="5"/>
      <c r="D531" s="5"/>
      <c r="E531" s="6" t="str">
        <f>IF(ISBLANK(D531),"",INDEX(ΑΜΚ,MATCH(D531,Data!$F$2:$F$999,0),1))</f>
        <v/>
      </c>
      <c r="F531" t="str">
        <f t="shared" si="9"/>
        <v/>
      </c>
    </row>
    <row r="532" spans="1:6" ht="14.25" customHeight="1" x14ac:dyDescent="0.35">
      <c r="A532" s="45" t="s">
        <v>1127</v>
      </c>
      <c r="B532" s="18"/>
      <c r="C532" s="5"/>
      <c r="D532" s="5"/>
      <c r="E532" s="6" t="str">
        <f>IF(ISBLANK(D532),"",INDEX(ΑΜΚ,MATCH(D532,Data!$F$2:$F$999,0),1))</f>
        <v/>
      </c>
      <c r="F532" t="str">
        <f t="shared" si="9"/>
        <v/>
      </c>
    </row>
    <row r="533" spans="1:6" ht="14.25" customHeight="1" x14ac:dyDescent="0.35">
      <c r="A533" s="45" t="s">
        <v>1127</v>
      </c>
      <c r="B533" s="18"/>
      <c r="C533" s="5"/>
      <c r="D533" s="5"/>
      <c r="E533" s="6" t="str">
        <f>IF(ISBLANK(D533),"",INDEX(ΑΜΚ,MATCH(D533,Data!$F$2:$F$999,0),1))</f>
        <v/>
      </c>
      <c r="F533" t="str">
        <f t="shared" si="9"/>
        <v/>
      </c>
    </row>
    <row r="534" spans="1:6" ht="14.25" customHeight="1" x14ac:dyDescent="0.35">
      <c r="A534" s="45" t="s">
        <v>1127</v>
      </c>
      <c r="B534" s="18"/>
      <c r="C534" s="5"/>
      <c r="D534" s="5"/>
      <c r="E534" s="6" t="str">
        <f>IF(ISBLANK(D534),"",INDEX(ΑΜΚ,MATCH(D534,Data!$F$2:$F$999,0),1))</f>
        <v/>
      </c>
      <c r="F534" t="str">
        <f t="shared" si="9"/>
        <v/>
      </c>
    </row>
    <row r="535" spans="1:6" ht="14.25" customHeight="1" x14ac:dyDescent="0.35">
      <c r="A535" s="45" t="s">
        <v>1127</v>
      </c>
      <c r="B535" s="18"/>
      <c r="C535" s="5"/>
      <c r="D535" s="5"/>
      <c r="E535" s="6" t="str">
        <f>IF(ISBLANK(D535),"",INDEX(ΑΜΚ,MATCH(D535,Data!$F$2:$F$999,0),1))</f>
        <v/>
      </c>
      <c r="F535" t="str">
        <f t="shared" si="9"/>
        <v/>
      </c>
    </row>
    <row r="536" spans="1:6" ht="14.25" customHeight="1" x14ac:dyDescent="0.35">
      <c r="A536" s="45" t="s">
        <v>1127</v>
      </c>
      <c r="B536" s="18"/>
      <c r="C536" s="5"/>
      <c r="D536" s="5"/>
      <c r="E536" s="6" t="str">
        <f>IF(ISBLANK(D536),"",INDEX(ΑΜΚ,MATCH(D536,Data!$F$2:$F$999,0),1))</f>
        <v/>
      </c>
      <c r="F536" t="str">
        <f t="shared" si="9"/>
        <v/>
      </c>
    </row>
    <row r="537" spans="1:6" ht="14.25" customHeight="1" x14ac:dyDescent="0.35">
      <c r="A537" s="45" t="s">
        <v>1127</v>
      </c>
      <c r="B537" s="18"/>
      <c r="C537" s="5"/>
      <c r="D537" s="5"/>
      <c r="E537" s="6" t="str">
        <f>IF(ISBLANK(D537),"",INDEX(ΑΜΚ,MATCH(D537,Data!$F$2:$F$999,0),1))</f>
        <v/>
      </c>
      <c r="F537" t="str">
        <f t="shared" si="9"/>
        <v/>
      </c>
    </row>
    <row r="538" spans="1:6" ht="14.25" customHeight="1" x14ac:dyDescent="0.35">
      <c r="A538" s="45" t="s">
        <v>1127</v>
      </c>
      <c r="B538" s="18"/>
      <c r="C538" s="5"/>
      <c r="D538" s="5"/>
      <c r="E538" s="6" t="str">
        <f>IF(ISBLANK(D538),"",INDEX(ΑΜΚ,MATCH(D538,Data!$F$2:$F$999,0),1))</f>
        <v/>
      </c>
      <c r="F538" t="str">
        <f t="shared" si="9"/>
        <v/>
      </c>
    </row>
    <row r="539" spans="1:6" ht="14.25" customHeight="1" x14ac:dyDescent="0.35">
      <c r="A539" s="45" t="s">
        <v>1127</v>
      </c>
      <c r="B539" s="18"/>
      <c r="C539" s="5"/>
      <c r="D539" s="5"/>
      <c r="E539" s="6" t="str">
        <f>IF(ISBLANK(D539),"",INDEX(ΑΜΚ,MATCH(D539,Data!$F$2:$F$999,0),1))</f>
        <v/>
      </c>
      <c r="F539" t="str">
        <f t="shared" si="9"/>
        <v/>
      </c>
    </row>
    <row r="540" spans="1:6" ht="14.25" customHeight="1" x14ac:dyDescent="0.35">
      <c r="A540" s="45" t="s">
        <v>1127</v>
      </c>
      <c r="B540" s="18"/>
      <c r="C540" s="5"/>
      <c r="D540" s="5"/>
      <c r="E540" s="6" t="str">
        <f>IF(ISBLANK(D540),"",INDEX(ΑΜΚ,MATCH(D540,Data!$F$2:$F$999,0),1))</f>
        <v/>
      </c>
      <c r="F540" t="str">
        <f t="shared" si="9"/>
        <v/>
      </c>
    </row>
    <row r="541" spans="1:6" ht="14.25" customHeight="1" x14ac:dyDescent="0.35">
      <c r="A541" s="45" t="s">
        <v>1127</v>
      </c>
      <c r="B541" s="18"/>
      <c r="C541" s="5"/>
      <c r="D541" s="5"/>
      <c r="E541" s="6" t="str">
        <f>IF(ISBLANK(D541),"",INDEX(ΑΜΚ,MATCH(D541,Data!$F$2:$F$999,0),1))</f>
        <v/>
      </c>
      <c r="F541" t="str">
        <f t="shared" si="9"/>
        <v/>
      </c>
    </row>
    <row r="542" spans="1:6" ht="14.25" customHeight="1" x14ac:dyDescent="0.35">
      <c r="A542" s="45" t="s">
        <v>1127</v>
      </c>
      <c r="B542" s="18"/>
      <c r="C542" s="5"/>
      <c r="D542" s="5"/>
      <c r="E542" s="6" t="str">
        <f>IF(ISBLANK(D542),"",INDEX(ΑΜΚ,MATCH(D542,Data!$F$2:$F$999,0),1))</f>
        <v/>
      </c>
      <c r="F542" t="str">
        <f t="shared" si="9"/>
        <v/>
      </c>
    </row>
    <row r="543" spans="1:6" ht="14.25" customHeight="1" x14ac:dyDescent="0.35">
      <c r="A543" s="45" t="s">
        <v>1127</v>
      </c>
      <c r="B543" s="18"/>
      <c r="C543" s="5"/>
      <c r="D543" s="5"/>
      <c r="E543" s="6" t="str">
        <f>IF(ISBLANK(D543),"",INDEX(ΑΜΚ,MATCH(D543,Data!$F$2:$F$999,0),1))</f>
        <v/>
      </c>
      <c r="F543" t="str">
        <f t="shared" si="9"/>
        <v/>
      </c>
    </row>
    <row r="544" spans="1:6" ht="14.25" customHeight="1" x14ac:dyDescent="0.35">
      <c r="A544" s="45" t="s">
        <v>1127</v>
      </c>
      <c r="B544" s="18"/>
      <c r="C544" s="5"/>
      <c r="D544" s="5"/>
      <c r="E544" s="6" t="str">
        <f>IF(ISBLANK(D544),"",INDEX(ΑΜΚ,MATCH(D544,Data!$F$2:$F$999,0),1))</f>
        <v/>
      </c>
      <c r="F544" t="str">
        <f t="shared" si="9"/>
        <v/>
      </c>
    </row>
    <row r="545" spans="1:6" ht="14.25" customHeight="1" x14ac:dyDescent="0.35">
      <c r="A545" s="45" t="s">
        <v>1127</v>
      </c>
      <c r="B545" s="18"/>
      <c r="C545" s="5"/>
      <c r="D545" s="5"/>
      <c r="E545" s="6" t="str">
        <f>IF(ISBLANK(D545),"",INDEX(ΑΜΚ,MATCH(D545,Data!$F$2:$F$999,0),1))</f>
        <v/>
      </c>
      <c r="F545" t="str">
        <f t="shared" si="9"/>
        <v/>
      </c>
    </row>
    <row r="546" spans="1:6" ht="14.25" customHeight="1" x14ac:dyDescent="0.35">
      <c r="A546" s="45" t="s">
        <v>1127</v>
      </c>
      <c r="B546" s="18"/>
      <c r="C546" s="5"/>
      <c r="D546" s="5"/>
      <c r="E546" s="6" t="str">
        <f>IF(ISBLANK(D546),"",INDEX(ΑΜΚ,MATCH(D546,Data!$F$2:$F$999,0),1))</f>
        <v/>
      </c>
      <c r="F546" t="str">
        <f t="shared" si="9"/>
        <v/>
      </c>
    </row>
    <row r="547" spans="1:6" ht="14.25" customHeight="1" x14ac:dyDescent="0.35">
      <c r="A547" s="45" t="s">
        <v>1127</v>
      </c>
      <c r="B547" s="18"/>
      <c r="C547" s="5"/>
      <c r="D547" s="5"/>
      <c r="E547" s="6" t="str">
        <f>IF(ISBLANK(D547),"",INDEX(ΑΜΚ,MATCH(D547,Data!$F$2:$F$999,0),1))</f>
        <v/>
      </c>
      <c r="F547" t="str">
        <f t="shared" si="9"/>
        <v/>
      </c>
    </row>
    <row r="548" spans="1:6" ht="14.25" customHeight="1" x14ac:dyDescent="0.35">
      <c r="A548" s="45" t="s">
        <v>1127</v>
      </c>
      <c r="B548" s="18"/>
      <c r="C548" s="5"/>
      <c r="D548" s="5"/>
      <c r="E548" s="6" t="str">
        <f>IF(ISBLANK(D548),"",INDEX(ΑΜΚ,MATCH(D548,Data!$F$2:$F$999,0),1))</f>
        <v/>
      </c>
      <c r="F548" t="str">
        <f t="shared" si="9"/>
        <v/>
      </c>
    </row>
    <row r="549" spans="1:6" ht="14.25" customHeight="1" x14ac:dyDescent="0.35">
      <c r="A549" s="45" t="s">
        <v>1127</v>
      </c>
      <c r="B549" s="18"/>
      <c r="C549" s="5"/>
      <c r="D549" s="5"/>
      <c r="E549" s="6" t="str">
        <f>IF(ISBLANK(D549),"",INDEX(ΑΜΚ,MATCH(D549,Data!$F$2:$F$999,0),1))</f>
        <v/>
      </c>
      <c r="F549" t="str">
        <f t="shared" si="9"/>
        <v/>
      </c>
    </row>
    <row r="550" spans="1:6" ht="14.25" customHeight="1" x14ac:dyDescent="0.35">
      <c r="A550" s="45" t="s">
        <v>1127</v>
      </c>
      <c r="B550" s="18"/>
      <c r="C550" s="5"/>
      <c r="D550" s="5"/>
      <c r="E550" s="6" t="str">
        <f>IF(ISBLANK(D550),"",INDEX(ΑΜΚ,MATCH(D550,Data!$F$2:$F$999,0),1))</f>
        <v/>
      </c>
      <c r="F550" t="str">
        <f t="shared" si="9"/>
        <v/>
      </c>
    </row>
    <row r="551" spans="1:6" ht="14.25" customHeight="1" x14ac:dyDescent="0.35">
      <c r="A551" s="45" t="s">
        <v>1127</v>
      </c>
      <c r="B551" s="18"/>
      <c r="C551" s="5"/>
      <c r="D551" s="5"/>
      <c r="E551" s="6" t="str">
        <f>IF(ISBLANK(D551),"",INDEX(ΑΜΚ,MATCH(D551,Data!$F$2:$F$999,0),1))</f>
        <v/>
      </c>
      <c r="F551" t="str">
        <f t="shared" si="9"/>
        <v/>
      </c>
    </row>
    <row r="552" spans="1:6" ht="14.25" customHeight="1" x14ac:dyDescent="0.35">
      <c r="A552" s="45" t="s">
        <v>1127</v>
      </c>
      <c r="B552" s="18"/>
      <c r="C552" s="5"/>
      <c r="D552" s="5"/>
      <c r="E552" s="6" t="str">
        <f>IF(ISBLANK(D552),"",INDEX(ΑΜΚ,MATCH(D552,Data!$F$2:$F$999,0),1))</f>
        <v/>
      </c>
      <c r="F552" t="str">
        <f t="shared" si="9"/>
        <v/>
      </c>
    </row>
    <row r="553" spans="1:6" ht="14.25" customHeight="1" x14ac:dyDescent="0.35">
      <c r="A553" s="45" t="s">
        <v>1127</v>
      </c>
      <c r="B553" s="18"/>
      <c r="C553" s="5"/>
      <c r="D553" s="5"/>
      <c r="E553" s="6" t="str">
        <f>IF(ISBLANK(D553),"",INDEX(ΑΜΚ,MATCH(D553,Data!$F$2:$F$999,0),1))</f>
        <v/>
      </c>
      <c r="F553" t="str">
        <f t="shared" si="9"/>
        <v/>
      </c>
    </row>
    <row r="554" spans="1:6" ht="14.25" customHeight="1" x14ac:dyDescent="0.35">
      <c r="A554" s="45" t="s">
        <v>1127</v>
      </c>
      <c r="B554" s="18"/>
      <c r="C554" s="5"/>
      <c r="D554" s="5"/>
      <c r="E554" s="6" t="str">
        <f>IF(ISBLANK(D554),"",INDEX(ΑΜΚ,MATCH(D554,Data!$F$2:$F$999,0),1))</f>
        <v/>
      </c>
      <c r="F554" t="str">
        <f t="shared" ref="F554:F578" si="10">IF(ISBLANK(C554),"",INDEX(ΚΩΔ_ΜΑΘΗΜ_ΑΝΕΛΚ_Γ1,MATCH(C554,ΜΑΘΗΜ_ΑΝΕΛΚ_Γ1,0)))</f>
        <v/>
      </c>
    </row>
    <row r="555" spans="1:6" ht="14.25" customHeight="1" x14ac:dyDescent="0.35">
      <c r="A555" s="45" t="s">
        <v>1127</v>
      </c>
      <c r="B555" s="18"/>
      <c r="C555" s="5"/>
      <c r="D555" s="5"/>
      <c r="E555" s="6" t="str">
        <f>IF(ISBLANK(D555),"",INDEX(ΑΜΚ,MATCH(D555,Data!$F$2:$F$999,0),1))</f>
        <v/>
      </c>
      <c r="F555" t="str">
        <f t="shared" si="10"/>
        <v/>
      </c>
    </row>
    <row r="556" spans="1:6" ht="14.25" customHeight="1" x14ac:dyDescent="0.35">
      <c r="A556" s="45" t="s">
        <v>1127</v>
      </c>
      <c r="B556" s="18"/>
      <c r="C556" s="5"/>
      <c r="D556" s="5"/>
      <c r="E556" s="6" t="str">
        <f>IF(ISBLANK(D556),"",INDEX(ΑΜΚ,MATCH(D556,Data!$F$2:$F$999,0),1))</f>
        <v/>
      </c>
      <c r="F556" t="str">
        <f t="shared" si="10"/>
        <v/>
      </c>
    </row>
    <row r="557" spans="1:6" ht="14.25" customHeight="1" x14ac:dyDescent="0.35">
      <c r="A557" s="45" t="s">
        <v>1127</v>
      </c>
      <c r="B557" s="18"/>
      <c r="C557" s="5"/>
      <c r="D557" s="5"/>
      <c r="E557" s="6" t="str">
        <f>IF(ISBLANK(D557),"",INDEX(ΑΜΚ,MATCH(D557,Data!$F$2:$F$999,0),1))</f>
        <v/>
      </c>
      <c r="F557" t="str">
        <f t="shared" si="10"/>
        <v/>
      </c>
    </row>
    <row r="558" spans="1:6" ht="14.25" customHeight="1" x14ac:dyDescent="0.35">
      <c r="A558" s="45" t="s">
        <v>1127</v>
      </c>
      <c r="B558" s="18"/>
      <c r="C558" s="5"/>
      <c r="D558" s="5"/>
      <c r="E558" s="6" t="str">
        <f>IF(ISBLANK(D558),"",INDEX(ΑΜΚ,MATCH(D558,Data!$F$2:$F$999,0),1))</f>
        <v/>
      </c>
      <c r="F558" t="str">
        <f t="shared" si="10"/>
        <v/>
      </c>
    </row>
    <row r="559" spans="1:6" ht="14.25" customHeight="1" x14ac:dyDescent="0.35">
      <c r="A559" s="45" t="s">
        <v>1127</v>
      </c>
      <c r="B559" s="18"/>
      <c r="C559" s="5"/>
      <c r="D559" s="5"/>
      <c r="E559" s="6" t="str">
        <f>IF(ISBLANK(D559),"",INDEX(ΑΜΚ,MATCH(D559,Data!$F$2:$F$999,0),1))</f>
        <v/>
      </c>
      <c r="F559" t="str">
        <f t="shared" si="10"/>
        <v/>
      </c>
    </row>
    <row r="560" spans="1:6" ht="14.25" customHeight="1" x14ac:dyDescent="0.35">
      <c r="A560" s="45" t="s">
        <v>1127</v>
      </c>
      <c r="B560" s="18"/>
      <c r="C560" s="5"/>
      <c r="D560" s="5"/>
      <c r="E560" s="6" t="str">
        <f>IF(ISBLANK(D560),"",INDEX(ΑΜΚ,MATCH(D560,Data!$F$2:$F$999,0),1))</f>
        <v/>
      </c>
      <c r="F560" t="str">
        <f t="shared" si="10"/>
        <v/>
      </c>
    </row>
    <row r="561" spans="1:6" ht="14.25" customHeight="1" x14ac:dyDescent="0.35">
      <c r="A561" s="45" t="s">
        <v>1127</v>
      </c>
      <c r="B561" s="18"/>
      <c r="C561" s="5"/>
      <c r="D561" s="5"/>
      <c r="E561" s="6" t="str">
        <f>IF(ISBLANK(D561),"",INDEX(ΑΜΚ,MATCH(D561,Data!$F$2:$F$999,0),1))</f>
        <v/>
      </c>
      <c r="F561" t="str">
        <f t="shared" si="10"/>
        <v/>
      </c>
    </row>
    <row r="562" spans="1:6" ht="14.25" customHeight="1" x14ac:dyDescent="0.35">
      <c r="A562" s="45" t="s">
        <v>1127</v>
      </c>
      <c r="B562" s="18"/>
      <c r="C562" s="5"/>
      <c r="D562" s="5"/>
      <c r="E562" s="6" t="str">
        <f>IF(ISBLANK(D562),"",INDEX(ΑΜΚ,MATCH(D562,Data!$F$2:$F$999,0),1))</f>
        <v/>
      </c>
      <c r="F562" t="str">
        <f t="shared" si="10"/>
        <v/>
      </c>
    </row>
    <row r="563" spans="1:6" ht="14.25" customHeight="1" x14ac:dyDescent="0.35">
      <c r="A563" s="45" t="s">
        <v>1127</v>
      </c>
      <c r="B563" s="18"/>
      <c r="C563" s="5"/>
      <c r="D563" s="5"/>
      <c r="E563" s="6" t="str">
        <f>IF(ISBLANK(D563),"",INDEX(ΑΜΚ,MATCH(D563,Data!$F$2:$F$999,0),1))</f>
        <v/>
      </c>
      <c r="F563" t="str">
        <f t="shared" si="10"/>
        <v/>
      </c>
    </row>
    <row r="564" spans="1:6" ht="14.25" customHeight="1" x14ac:dyDescent="0.35">
      <c r="A564" s="45" t="s">
        <v>1127</v>
      </c>
      <c r="B564" s="18"/>
      <c r="C564" s="5"/>
      <c r="D564" s="5"/>
      <c r="E564" s="6" t="str">
        <f>IF(ISBLANK(D564),"",INDEX(ΑΜΚ,MATCH(D564,Data!$F$2:$F$999,0),1))</f>
        <v/>
      </c>
      <c r="F564" t="str">
        <f t="shared" si="10"/>
        <v/>
      </c>
    </row>
    <row r="565" spans="1:6" ht="14.25" customHeight="1" x14ac:dyDescent="0.35">
      <c r="A565" s="45" t="s">
        <v>1127</v>
      </c>
      <c r="B565" s="18"/>
      <c r="C565" s="5"/>
      <c r="D565" s="5"/>
      <c r="E565" s="6" t="str">
        <f>IF(ISBLANK(D565),"",INDEX(ΑΜΚ,MATCH(D565,Data!$F$2:$F$999,0),1))</f>
        <v/>
      </c>
      <c r="F565" t="str">
        <f t="shared" si="10"/>
        <v/>
      </c>
    </row>
    <row r="566" spans="1:6" ht="14.25" customHeight="1" x14ac:dyDescent="0.35">
      <c r="A566" s="45" t="s">
        <v>1127</v>
      </c>
      <c r="B566" s="18"/>
      <c r="C566" s="5"/>
      <c r="D566" s="5"/>
      <c r="E566" s="6" t="str">
        <f>IF(ISBLANK(D566),"",INDEX(ΑΜΚ,MATCH(D566,Data!$F$2:$F$999,0),1))</f>
        <v/>
      </c>
      <c r="F566" t="str">
        <f t="shared" si="10"/>
        <v/>
      </c>
    </row>
    <row r="567" spans="1:6" ht="14.25" customHeight="1" x14ac:dyDescent="0.35">
      <c r="A567" s="45" t="s">
        <v>1127</v>
      </c>
      <c r="B567" s="18"/>
      <c r="C567" s="5"/>
      <c r="D567" s="5"/>
      <c r="E567" s="6" t="str">
        <f>IF(ISBLANK(D567),"",INDEX(ΑΜΚ,MATCH(D567,Data!$F$2:$F$999,0),1))</f>
        <v/>
      </c>
      <c r="F567" t="str">
        <f t="shared" si="10"/>
        <v/>
      </c>
    </row>
    <row r="568" spans="1:6" ht="14.25" customHeight="1" x14ac:dyDescent="0.35">
      <c r="A568" s="45" t="s">
        <v>1127</v>
      </c>
      <c r="B568" s="18"/>
      <c r="C568" s="5"/>
      <c r="D568" s="5"/>
      <c r="E568" s="6" t="str">
        <f>IF(ISBLANK(D568),"",INDEX(ΑΜΚ,MATCH(D568,Data!$F$2:$F$999,0),1))</f>
        <v/>
      </c>
      <c r="F568" t="str">
        <f t="shared" si="10"/>
        <v/>
      </c>
    </row>
    <row r="569" spans="1:6" ht="14.25" customHeight="1" x14ac:dyDescent="0.35">
      <c r="A569" s="45" t="s">
        <v>1127</v>
      </c>
      <c r="B569" s="18"/>
      <c r="C569" s="5"/>
      <c r="D569" s="5"/>
      <c r="E569" s="6" t="str">
        <f>IF(ISBLANK(D569),"",INDEX(ΑΜΚ,MATCH(D569,Data!$F$2:$F$999,0),1))</f>
        <v/>
      </c>
      <c r="F569" t="str">
        <f t="shared" si="10"/>
        <v/>
      </c>
    </row>
    <row r="570" spans="1:6" ht="14.25" customHeight="1" x14ac:dyDescent="0.35">
      <c r="A570" s="45" t="s">
        <v>1127</v>
      </c>
      <c r="B570" s="18"/>
      <c r="C570" s="5"/>
      <c r="D570" s="5"/>
      <c r="E570" s="6" t="str">
        <f>IF(ISBLANK(D570),"",INDEX(ΑΜΚ,MATCH(D570,Data!$F$2:$F$999,0),1))</f>
        <v/>
      </c>
      <c r="F570" t="str">
        <f t="shared" si="10"/>
        <v/>
      </c>
    </row>
    <row r="571" spans="1:6" ht="14.25" customHeight="1" x14ac:dyDescent="0.35">
      <c r="A571" s="45" t="s">
        <v>1127</v>
      </c>
      <c r="B571" s="18"/>
      <c r="C571" s="5"/>
      <c r="D571" s="5"/>
      <c r="E571" s="6" t="str">
        <f>IF(ISBLANK(D571),"",INDEX(ΑΜΚ,MATCH(D571,Data!$F$2:$F$999,0),1))</f>
        <v/>
      </c>
      <c r="F571" t="str">
        <f t="shared" si="10"/>
        <v/>
      </c>
    </row>
    <row r="572" spans="1:6" ht="14.25" customHeight="1" x14ac:dyDescent="0.35">
      <c r="A572" s="45" t="s">
        <v>1127</v>
      </c>
      <c r="B572" s="18"/>
      <c r="C572" s="5"/>
      <c r="D572" s="5"/>
      <c r="E572" s="6" t="str">
        <f>IF(ISBLANK(D572),"",INDEX(ΑΜΚ,MATCH(D572,Data!$F$2:$F$999,0),1))</f>
        <v/>
      </c>
      <c r="F572" t="str">
        <f t="shared" si="10"/>
        <v/>
      </c>
    </row>
    <row r="573" spans="1:6" ht="14.25" customHeight="1" x14ac:dyDescent="0.35">
      <c r="A573" s="45" t="s">
        <v>1127</v>
      </c>
      <c r="B573" s="18"/>
      <c r="C573" s="5"/>
      <c r="D573" s="5"/>
      <c r="E573" s="6" t="str">
        <f>IF(ISBLANK(D573),"",INDEX(ΑΜΚ,MATCH(D573,Data!$F$2:$F$999,0),1))</f>
        <v/>
      </c>
      <c r="F573" t="str">
        <f t="shared" si="10"/>
        <v/>
      </c>
    </row>
    <row r="574" spans="1:6" ht="14.25" customHeight="1" x14ac:dyDescent="0.35">
      <c r="A574" s="45" t="s">
        <v>1127</v>
      </c>
      <c r="B574" s="18"/>
      <c r="C574" s="5"/>
      <c r="D574" s="5"/>
      <c r="E574" s="6" t="str">
        <f>IF(ISBLANK(D574),"",INDEX(ΑΜΚ,MATCH(D574,Data!$F$2:$F$999,0),1))</f>
        <v/>
      </c>
      <c r="F574" t="str">
        <f t="shared" si="10"/>
        <v/>
      </c>
    </row>
    <row r="575" spans="1:6" ht="14.25" customHeight="1" x14ac:dyDescent="0.35">
      <c r="A575" s="45" t="s">
        <v>1127</v>
      </c>
      <c r="B575" s="18"/>
      <c r="C575" s="5"/>
      <c r="D575" s="5"/>
      <c r="E575" s="6" t="str">
        <f>IF(ISBLANK(D575),"",INDEX(ΑΜΚ,MATCH(D575,Data!$F$2:$F$999,0),1))</f>
        <v/>
      </c>
      <c r="F575" t="str">
        <f t="shared" si="10"/>
        <v/>
      </c>
    </row>
    <row r="576" spans="1:6" ht="14.25" customHeight="1" x14ac:dyDescent="0.35">
      <c r="A576" s="45" t="s">
        <v>1127</v>
      </c>
      <c r="B576" s="18"/>
      <c r="C576" s="5"/>
      <c r="D576" s="5"/>
      <c r="E576" s="6" t="str">
        <f>IF(ISBLANK(D576),"",INDEX(ΑΜΚ,MATCH(D576,Data!$F$2:$F$999,0),1))</f>
        <v/>
      </c>
      <c r="F576" t="str">
        <f t="shared" si="10"/>
        <v/>
      </c>
    </row>
    <row r="577" spans="1:6" ht="14.25" customHeight="1" x14ac:dyDescent="0.35">
      <c r="A577" s="45" t="s">
        <v>1127</v>
      </c>
      <c r="B577" s="18"/>
      <c r="C577" s="5"/>
      <c r="D577" s="5"/>
      <c r="E577" s="6" t="str">
        <f>IF(ISBLANK(D577),"",INDEX(ΑΜΚ,MATCH(D577,Data!$F$2:$F$999,0),1))</f>
        <v/>
      </c>
      <c r="F577" t="str">
        <f t="shared" si="10"/>
        <v/>
      </c>
    </row>
    <row r="578" spans="1:6" ht="14.25" customHeight="1" x14ac:dyDescent="0.35">
      <c r="A578" s="45" t="s">
        <v>1127</v>
      </c>
      <c r="B578" s="18"/>
      <c r="C578" s="5"/>
      <c r="D578" s="5"/>
      <c r="E578" s="6" t="str">
        <f>IF(ISBLANK(D578),"",INDEX(ΑΜΚ,MATCH(D578,Data!$F$2:$F$999,0),1))</f>
        <v/>
      </c>
      <c r="F578" t="str">
        <f t="shared" si="10"/>
        <v/>
      </c>
    </row>
    <row r="579" spans="1:6" ht="14.25" customHeight="1" x14ac:dyDescent="0.35">
      <c r="A579" s="45" t="s">
        <v>1127</v>
      </c>
      <c r="B579" s="18"/>
      <c r="C579" s="5"/>
      <c r="D579" s="5"/>
      <c r="E579" s="6" t="str">
        <f>IF(ISBLANK(D579),"",INDEX(ΑΜΚ,MATCH(D579,Data!$F$2:$F$999,0),1))</f>
        <v/>
      </c>
      <c r="F579" t="str">
        <f t="shared" ref="F579:F642" si="11">IF(ISBLANK(C579),"",INDEX(ΚΩΔ_ΜΑΘΗΜ_ΑΝΕΛΚ_Γ1,MATCH(C579,ΜΑΘΗΜ_ΑΝΕΛΚ_Γ1,0)))</f>
        <v/>
      </c>
    </row>
    <row r="580" spans="1:6" ht="14.25" customHeight="1" x14ac:dyDescent="0.35">
      <c r="A580" s="45" t="s">
        <v>1127</v>
      </c>
      <c r="B580" s="18"/>
      <c r="C580" s="5"/>
      <c r="D580" s="5"/>
      <c r="E580" s="6" t="str">
        <f>IF(ISBLANK(D580),"",INDEX(ΑΜΚ,MATCH(D580,Data!$F$2:$F$999,0),1))</f>
        <v/>
      </c>
      <c r="F580" t="str">
        <f t="shared" si="11"/>
        <v/>
      </c>
    </row>
    <row r="581" spans="1:6" ht="14.25" customHeight="1" x14ac:dyDescent="0.35">
      <c r="A581" s="45" t="s">
        <v>1127</v>
      </c>
      <c r="B581" s="18"/>
      <c r="C581" s="5"/>
      <c r="D581" s="5"/>
      <c r="E581" s="6" t="str">
        <f>IF(ISBLANK(D581),"",INDEX(ΑΜΚ,MATCH(D581,Data!$F$2:$F$999,0),1))</f>
        <v/>
      </c>
      <c r="F581" t="str">
        <f t="shared" si="11"/>
        <v/>
      </c>
    </row>
    <row r="582" spans="1:6" ht="14.25" customHeight="1" x14ac:dyDescent="0.35">
      <c r="A582" s="45" t="s">
        <v>1127</v>
      </c>
      <c r="B582" s="18"/>
      <c r="C582" s="5"/>
      <c r="D582" s="5"/>
      <c r="E582" s="6" t="str">
        <f>IF(ISBLANK(D582),"",INDEX(ΑΜΚ,MATCH(D582,Data!$F$2:$F$999,0),1))</f>
        <v/>
      </c>
      <c r="F582" t="str">
        <f t="shared" si="11"/>
        <v/>
      </c>
    </row>
    <row r="583" spans="1:6" ht="14.25" customHeight="1" x14ac:dyDescent="0.35">
      <c r="A583" s="45" t="s">
        <v>1127</v>
      </c>
      <c r="B583" s="18"/>
      <c r="C583" s="5"/>
      <c r="D583" s="5"/>
      <c r="E583" s="6" t="str">
        <f>IF(ISBLANK(D583),"",INDEX(ΑΜΚ,MATCH(D583,Data!$F$2:$F$999,0),1))</f>
        <v/>
      </c>
      <c r="F583" t="str">
        <f t="shared" si="11"/>
        <v/>
      </c>
    </row>
    <row r="584" spans="1:6" ht="14.25" customHeight="1" x14ac:dyDescent="0.35">
      <c r="A584" s="45" t="s">
        <v>1127</v>
      </c>
      <c r="B584" s="18"/>
      <c r="C584" s="5"/>
      <c r="D584" s="5"/>
      <c r="E584" s="6" t="str">
        <f>IF(ISBLANK(D584),"",INDEX(ΑΜΚ,MATCH(D584,Data!$F$2:$F$999,0),1))</f>
        <v/>
      </c>
      <c r="F584" t="str">
        <f t="shared" si="11"/>
        <v/>
      </c>
    </row>
    <row r="585" spans="1:6" ht="14.25" customHeight="1" x14ac:dyDescent="0.35">
      <c r="A585" s="45" t="s">
        <v>1127</v>
      </c>
      <c r="B585" s="18"/>
      <c r="C585" s="5"/>
      <c r="D585" s="5"/>
      <c r="E585" s="6" t="str">
        <f>IF(ISBLANK(D585),"",INDEX(ΑΜΚ,MATCH(D585,Data!$F$2:$F$999,0),1))</f>
        <v/>
      </c>
      <c r="F585" t="str">
        <f t="shared" si="11"/>
        <v/>
      </c>
    </row>
    <row r="586" spans="1:6" ht="14.25" customHeight="1" x14ac:dyDescent="0.35">
      <c r="A586" s="45" t="s">
        <v>1127</v>
      </c>
      <c r="B586" s="18"/>
      <c r="C586" s="5"/>
      <c r="D586" s="5"/>
      <c r="E586" s="6" t="str">
        <f>IF(ISBLANK(D586),"",INDEX(ΑΜΚ,MATCH(D586,Data!$F$2:$F$999,0),1))</f>
        <v/>
      </c>
      <c r="F586" t="str">
        <f t="shared" si="11"/>
        <v/>
      </c>
    </row>
    <row r="587" spans="1:6" ht="14.25" customHeight="1" x14ac:dyDescent="0.35">
      <c r="A587" s="45" t="s">
        <v>1127</v>
      </c>
      <c r="B587" s="18"/>
      <c r="C587" s="5"/>
      <c r="D587" s="5"/>
      <c r="E587" s="6" t="str">
        <f>IF(ISBLANK(D587),"",INDEX(ΑΜΚ,MATCH(D587,Data!$F$2:$F$999,0),1))</f>
        <v/>
      </c>
      <c r="F587" t="str">
        <f t="shared" si="11"/>
        <v/>
      </c>
    </row>
    <row r="588" spans="1:6" ht="14.25" customHeight="1" x14ac:dyDescent="0.35">
      <c r="A588" s="45" t="s">
        <v>1127</v>
      </c>
      <c r="B588" s="18"/>
      <c r="C588" s="5"/>
      <c r="D588" s="5"/>
      <c r="E588" s="6" t="str">
        <f>IF(ISBLANK(D588),"",INDEX(ΑΜΚ,MATCH(D588,Data!$F$2:$F$999,0),1))</f>
        <v/>
      </c>
      <c r="F588" t="str">
        <f t="shared" si="11"/>
        <v/>
      </c>
    </row>
    <row r="589" spans="1:6" ht="14.25" customHeight="1" x14ac:dyDescent="0.35">
      <c r="A589" s="45" t="s">
        <v>1127</v>
      </c>
      <c r="B589" s="18"/>
      <c r="C589" s="5"/>
      <c r="D589" s="5"/>
      <c r="E589" s="6" t="str">
        <f>IF(ISBLANK(D589),"",INDEX(ΑΜΚ,MATCH(D589,Data!$F$2:$F$999,0),1))</f>
        <v/>
      </c>
      <c r="F589" t="str">
        <f t="shared" si="11"/>
        <v/>
      </c>
    </row>
    <row r="590" spans="1:6" ht="14.25" customHeight="1" x14ac:dyDescent="0.35">
      <c r="A590" s="45" t="s">
        <v>1127</v>
      </c>
      <c r="B590" s="18"/>
      <c r="C590" s="5"/>
      <c r="D590" s="5"/>
      <c r="E590" s="6" t="str">
        <f>IF(ISBLANK(D590),"",INDEX(ΑΜΚ,MATCH(D590,Data!$F$2:$F$999,0),1))</f>
        <v/>
      </c>
      <c r="F590" t="str">
        <f t="shared" si="11"/>
        <v/>
      </c>
    </row>
    <row r="591" spans="1:6" ht="14.25" customHeight="1" x14ac:dyDescent="0.35">
      <c r="A591" s="45" t="s">
        <v>1127</v>
      </c>
      <c r="B591" s="18"/>
      <c r="C591" s="5"/>
      <c r="D591" s="5"/>
      <c r="E591" s="6" t="str">
        <f>IF(ISBLANK(D591),"",INDEX(ΑΜΚ,MATCH(D591,Data!$F$2:$F$999,0),1))</f>
        <v/>
      </c>
      <c r="F591" t="str">
        <f t="shared" si="11"/>
        <v/>
      </c>
    </row>
    <row r="592" spans="1:6" ht="14.25" customHeight="1" x14ac:dyDescent="0.35">
      <c r="A592" s="45" t="s">
        <v>1127</v>
      </c>
      <c r="B592" s="18"/>
      <c r="C592" s="5"/>
      <c r="D592" s="5"/>
      <c r="E592" s="6" t="str">
        <f>IF(ISBLANK(D592),"",INDEX(ΑΜΚ,MATCH(D592,Data!$F$2:$F$999,0),1))</f>
        <v/>
      </c>
      <c r="F592" t="str">
        <f t="shared" si="11"/>
        <v/>
      </c>
    </row>
    <row r="593" spans="1:6" ht="14.25" customHeight="1" x14ac:dyDescent="0.35">
      <c r="A593" s="45" t="s">
        <v>1127</v>
      </c>
      <c r="B593" s="18"/>
      <c r="C593" s="5"/>
      <c r="D593" s="5"/>
      <c r="E593" s="6" t="str">
        <f>IF(ISBLANK(D593),"",INDEX(ΑΜΚ,MATCH(D593,Data!$F$2:$F$999,0),1))</f>
        <v/>
      </c>
      <c r="F593" t="str">
        <f t="shared" si="11"/>
        <v/>
      </c>
    </row>
    <row r="594" spans="1:6" ht="14.25" customHeight="1" x14ac:dyDescent="0.35">
      <c r="A594" s="45" t="s">
        <v>1127</v>
      </c>
      <c r="B594" s="18"/>
      <c r="C594" s="5"/>
      <c r="D594" s="5"/>
      <c r="E594" s="6" t="str">
        <f>IF(ISBLANK(D594),"",INDEX(ΑΜΚ,MATCH(D594,Data!$F$2:$F$999,0),1))</f>
        <v/>
      </c>
      <c r="F594" t="str">
        <f t="shared" si="11"/>
        <v/>
      </c>
    </row>
    <row r="595" spans="1:6" ht="14.25" customHeight="1" x14ac:dyDescent="0.35">
      <c r="A595" s="45" t="s">
        <v>1127</v>
      </c>
      <c r="B595" s="18"/>
      <c r="C595" s="5"/>
      <c r="D595" s="5"/>
      <c r="E595" s="6" t="str">
        <f>IF(ISBLANK(D595),"",INDEX(ΑΜΚ,MATCH(D595,Data!$F$2:$F$999,0),1))</f>
        <v/>
      </c>
      <c r="F595" t="str">
        <f t="shared" si="11"/>
        <v/>
      </c>
    </row>
    <row r="596" spans="1:6" ht="14.25" customHeight="1" x14ac:dyDescent="0.35">
      <c r="A596" s="45" t="s">
        <v>1127</v>
      </c>
      <c r="B596" s="18"/>
      <c r="C596" s="5"/>
      <c r="D596" s="5"/>
      <c r="E596" s="6" t="str">
        <f>IF(ISBLANK(D596),"",INDEX(ΑΜΚ,MATCH(D596,Data!$F$2:$F$999,0),1))</f>
        <v/>
      </c>
      <c r="F596" t="str">
        <f t="shared" si="11"/>
        <v/>
      </c>
    </row>
    <row r="597" spans="1:6" ht="14.25" customHeight="1" x14ac:dyDescent="0.35">
      <c r="A597" s="45" t="s">
        <v>1127</v>
      </c>
      <c r="B597" s="18"/>
      <c r="C597" s="5"/>
      <c r="D597" s="5"/>
      <c r="E597" s="6" t="str">
        <f>IF(ISBLANK(D597),"",INDEX(ΑΜΚ,MATCH(D597,Data!$F$2:$F$999,0),1))</f>
        <v/>
      </c>
      <c r="F597" t="str">
        <f t="shared" si="11"/>
        <v/>
      </c>
    </row>
    <row r="598" spans="1:6" ht="14.25" customHeight="1" x14ac:dyDescent="0.35">
      <c r="A598" s="45" t="s">
        <v>1127</v>
      </c>
      <c r="B598" s="18"/>
      <c r="C598" s="5"/>
      <c r="D598" s="5"/>
      <c r="E598" s="6" t="str">
        <f>IF(ISBLANK(D598),"",INDEX(ΑΜΚ,MATCH(D598,Data!$F$2:$F$999,0),1))</f>
        <v/>
      </c>
      <c r="F598" t="str">
        <f t="shared" si="11"/>
        <v/>
      </c>
    </row>
    <row r="599" spans="1:6" ht="14.25" customHeight="1" x14ac:dyDescent="0.35">
      <c r="A599" s="45" t="s">
        <v>1127</v>
      </c>
      <c r="B599" s="18"/>
      <c r="C599" s="5"/>
      <c r="D599" s="5"/>
      <c r="E599" s="6" t="str">
        <f>IF(ISBLANK(D599),"",INDEX(ΑΜΚ,MATCH(D599,Data!$F$2:$F$999,0),1))</f>
        <v/>
      </c>
      <c r="F599" t="str">
        <f t="shared" si="11"/>
        <v/>
      </c>
    </row>
    <row r="600" spans="1:6" ht="14.25" customHeight="1" x14ac:dyDescent="0.35">
      <c r="A600" s="45" t="s">
        <v>1127</v>
      </c>
      <c r="B600" s="18"/>
      <c r="C600" s="5"/>
      <c r="D600" s="5"/>
      <c r="E600" s="6" t="str">
        <f>IF(ISBLANK(D600),"",INDEX(ΑΜΚ,MATCH(D600,Data!$F$2:$F$999,0),1))</f>
        <v/>
      </c>
      <c r="F600" t="str">
        <f t="shared" si="11"/>
        <v/>
      </c>
    </row>
    <row r="601" spans="1:6" ht="14.25" customHeight="1" x14ac:dyDescent="0.35">
      <c r="A601" s="45" t="s">
        <v>1127</v>
      </c>
      <c r="B601" s="18"/>
      <c r="C601" s="5"/>
      <c r="D601" s="5"/>
      <c r="E601" s="6" t="str">
        <f>IF(ISBLANK(D601),"",INDEX(ΑΜΚ,MATCH(D601,Data!$F$2:$F$999,0),1))</f>
        <v/>
      </c>
      <c r="F601" t="str">
        <f t="shared" si="11"/>
        <v/>
      </c>
    </row>
    <row r="602" spans="1:6" ht="14.25" customHeight="1" x14ac:dyDescent="0.35">
      <c r="A602" s="45" t="s">
        <v>1127</v>
      </c>
      <c r="B602" s="18"/>
      <c r="C602" s="5"/>
      <c r="D602" s="5"/>
      <c r="E602" s="6" t="str">
        <f>IF(ISBLANK(D602),"",INDEX(ΑΜΚ,MATCH(D602,Data!$F$2:$F$999,0),1))</f>
        <v/>
      </c>
      <c r="F602" t="str">
        <f t="shared" si="11"/>
        <v/>
      </c>
    </row>
    <row r="603" spans="1:6" ht="14.25" customHeight="1" x14ac:dyDescent="0.35">
      <c r="A603" s="45" t="s">
        <v>1127</v>
      </c>
      <c r="B603" s="18"/>
      <c r="C603" s="5"/>
      <c r="D603" s="5"/>
      <c r="E603" s="6" t="str">
        <f>IF(ISBLANK(D603),"",INDEX(ΑΜΚ,MATCH(D603,Data!$F$2:$F$999,0),1))</f>
        <v/>
      </c>
      <c r="F603" t="str">
        <f t="shared" si="11"/>
        <v/>
      </c>
    </row>
    <row r="604" spans="1:6" ht="14.25" customHeight="1" x14ac:dyDescent="0.35">
      <c r="A604" s="45" t="s">
        <v>1127</v>
      </c>
      <c r="B604" s="18"/>
      <c r="C604" s="5"/>
      <c r="D604" s="5"/>
      <c r="E604" s="6" t="str">
        <f>IF(ISBLANK(D604),"",INDEX(ΑΜΚ,MATCH(D604,Data!$F$2:$F$999,0),1))</f>
        <v/>
      </c>
      <c r="F604" t="str">
        <f t="shared" si="11"/>
        <v/>
      </c>
    </row>
    <row r="605" spans="1:6" ht="14.25" customHeight="1" x14ac:dyDescent="0.35">
      <c r="A605" s="45" t="s">
        <v>1127</v>
      </c>
      <c r="B605" s="18"/>
      <c r="C605" s="5"/>
      <c r="D605" s="5"/>
      <c r="E605" s="6" t="str">
        <f>IF(ISBLANK(D605),"",INDEX(ΑΜΚ,MATCH(D605,Data!$F$2:$F$999,0),1))</f>
        <v/>
      </c>
      <c r="F605" t="str">
        <f t="shared" si="11"/>
        <v/>
      </c>
    </row>
    <row r="606" spans="1:6" ht="14.25" customHeight="1" x14ac:dyDescent="0.35">
      <c r="A606" s="45" t="s">
        <v>1127</v>
      </c>
      <c r="B606" s="18"/>
      <c r="C606" s="5"/>
      <c r="D606" s="5"/>
      <c r="E606" s="6" t="str">
        <f>IF(ISBLANK(D606),"",INDEX(ΑΜΚ,MATCH(D606,Data!$F$2:$F$999,0),1))</f>
        <v/>
      </c>
      <c r="F606" t="str">
        <f t="shared" si="11"/>
        <v/>
      </c>
    </row>
    <row r="607" spans="1:6" ht="14.25" customHeight="1" x14ac:dyDescent="0.35">
      <c r="A607" s="45" t="s">
        <v>1127</v>
      </c>
      <c r="B607" s="18"/>
      <c r="C607" s="5"/>
      <c r="D607" s="5"/>
      <c r="E607" s="6" t="str">
        <f>IF(ISBLANK(D607),"",INDEX(ΑΜΚ,MATCH(D607,Data!$F$2:$F$999,0),1))</f>
        <v/>
      </c>
      <c r="F607" t="str">
        <f t="shared" si="11"/>
        <v/>
      </c>
    </row>
    <row r="608" spans="1:6" ht="14.25" customHeight="1" x14ac:dyDescent="0.35">
      <c r="A608" s="45" t="s">
        <v>1127</v>
      </c>
      <c r="B608" s="18"/>
      <c r="C608" s="5"/>
      <c r="D608" s="5"/>
      <c r="E608" s="6" t="str">
        <f>IF(ISBLANK(D608),"",INDEX(ΑΜΚ,MATCH(D608,Data!$F$2:$F$999,0),1))</f>
        <v/>
      </c>
      <c r="F608" t="str">
        <f t="shared" si="11"/>
        <v/>
      </c>
    </row>
    <row r="609" spans="1:6" ht="14.25" customHeight="1" x14ac:dyDescent="0.35">
      <c r="A609" s="45" t="s">
        <v>1127</v>
      </c>
      <c r="B609" s="18"/>
      <c r="C609" s="5"/>
      <c r="D609" s="5"/>
      <c r="E609" s="6" t="str">
        <f>IF(ISBLANK(D609),"",INDEX(ΑΜΚ,MATCH(D609,Data!$F$2:$F$999,0),1))</f>
        <v/>
      </c>
      <c r="F609" t="str">
        <f t="shared" si="11"/>
        <v/>
      </c>
    </row>
    <row r="610" spans="1:6" ht="14.25" customHeight="1" x14ac:dyDescent="0.35">
      <c r="A610" s="45" t="s">
        <v>1127</v>
      </c>
      <c r="B610" s="18"/>
      <c r="C610" s="5"/>
      <c r="D610" s="5"/>
      <c r="E610" s="6" t="str">
        <f>IF(ISBLANK(D610),"",INDEX(ΑΜΚ,MATCH(D610,Data!$F$2:$F$999,0),1))</f>
        <v/>
      </c>
      <c r="F610" t="str">
        <f t="shared" si="11"/>
        <v/>
      </c>
    </row>
    <row r="611" spans="1:6" ht="14.25" customHeight="1" x14ac:dyDescent="0.35">
      <c r="A611" s="45" t="s">
        <v>1127</v>
      </c>
      <c r="B611" s="18"/>
      <c r="C611" s="5"/>
      <c r="D611" s="5"/>
      <c r="E611" s="6" t="str">
        <f>IF(ISBLANK(D611),"",INDEX(ΑΜΚ,MATCH(D611,Data!$F$2:$F$999,0),1))</f>
        <v/>
      </c>
      <c r="F611" t="str">
        <f t="shared" si="11"/>
        <v/>
      </c>
    </row>
    <row r="612" spans="1:6" ht="14.25" customHeight="1" x14ac:dyDescent="0.35">
      <c r="A612" s="45" t="s">
        <v>1127</v>
      </c>
      <c r="B612" s="18"/>
      <c r="C612" s="5"/>
      <c r="D612" s="5"/>
      <c r="E612" s="6" t="str">
        <f>IF(ISBLANK(D612),"",INDEX(ΑΜΚ,MATCH(D612,Data!$F$2:$F$999,0),1))</f>
        <v/>
      </c>
      <c r="F612" t="str">
        <f t="shared" si="11"/>
        <v/>
      </c>
    </row>
    <row r="613" spans="1:6" ht="14.25" customHeight="1" x14ac:dyDescent="0.35">
      <c r="A613" s="45" t="s">
        <v>1127</v>
      </c>
      <c r="B613" s="18"/>
      <c r="C613" s="5"/>
      <c r="D613" s="5"/>
      <c r="E613" s="6" t="str">
        <f>IF(ISBLANK(D613),"",INDEX(ΑΜΚ,MATCH(D613,Data!$F$2:$F$999,0),1))</f>
        <v/>
      </c>
      <c r="F613" t="str">
        <f t="shared" si="11"/>
        <v/>
      </c>
    </row>
    <row r="614" spans="1:6" ht="14.25" customHeight="1" x14ac:dyDescent="0.35">
      <c r="A614" s="45" t="s">
        <v>1127</v>
      </c>
      <c r="B614" s="18"/>
      <c r="C614" s="5"/>
      <c r="D614" s="5"/>
      <c r="E614" s="6" t="str">
        <f>IF(ISBLANK(D614),"",INDEX(ΑΜΚ,MATCH(D614,Data!$F$2:$F$999,0),1))</f>
        <v/>
      </c>
      <c r="F614" t="str">
        <f t="shared" si="11"/>
        <v/>
      </c>
    </row>
    <row r="615" spans="1:6" ht="14.25" customHeight="1" x14ac:dyDescent="0.35">
      <c r="A615" s="45" t="s">
        <v>1127</v>
      </c>
      <c r="B615" s="18"/>
      <c r="C615" s="5"/>
      <c r="D615" s="5"/>
      <c r="E615" s="6" t="str">
        <f>IF(ISBLANK(D615),"",INDEX(ΑΜΚ,MATCH(D615,Data!$F$2:$F$999,0),1))</f>
        <v/>
      </c>
      <c r="F615" t="str">
        <f t="shared" si="11"/>
        <v/>
      </c>
    </row>
    <row r="616" spans="1:6" ht="14.25" customHeight="1" x14ac:dyDescent="0.35">
      <c r="A616" s="45" t="s">
        <v>1127</v>
      </c>
      <c r="B616" s="18"/>
      <c r="C616" s="5"/>
      <c r="D616" s="5"/>
      <c r="E616" s="6" t="str">
        <f>IF(ISBLANK(D616),"",INDEX(ΑΜΚ,MATCH(D616,Data!$F$2:$F$999,0),1))</f>
        <v/>
      </c>
      <c r="F616" t="str">
        <f t="shared" si="11"/>
        <v/>
      </c>
    </row>
    <row r="617" spans="1:6" ht="14.25" customHeight="1" x14ac:dyDescent="0.35">
      <c r="A617" s="45" t="s">
        <v>1127</v>
      </c>
      <c r="B617" s="18"/>
      <c r="C617" s="5"/>
      <c r="D617" s="5"/>
      <c r="E617" s="6" t="str">
        <f>IF(ISBLANK(D617),"",INDEX(ΑΜΚ,MATCH(D617,Data!$F$2:$F$999,0),1))</f>
        <v/>
      </c>
      <c r="F617" t="str">
        <f t="shared" si="11"/>
        <v/>
      </c>
    </row>
    <row r="618" spans="1:6" ht="14.25" customHeight="1" x14ac:dyDescent="0.35">
      <c r="A618" s="45" t="s">
        <v>1127</v>
      </c>
      <c r="B618" s="18"/>
      <c r="C618" s="5"/>
      <c r="D618" s="5"/>
      <c r="E618" s="6" t="str">
        <f>IF(ISBLANK(D618),"",INDEX(ΑΜΚ,MATCH(D618,Data!$F$2:$F$999,0),1))</f>
        <v/>
      </c>
      <c r="F618" t="str">
        <f t="shared" si="11"/>
        <v/>
      </c>
    </row>
    <row r="619" spans="1:6" ht="14.25" customHeight="1" x14ac:dyDescent="0.35">
      <c r="A619" s="45" t="s">
        <v>1127</v>
      </c>
      <c r="B619" s="18"/>
      <c r="C619" s="5"/>
      <c r="D619" s="5"/>
      <c r="E619" s="6" t="str">
        <f>IF(ISBLANK(D619),"",INDEX(ΑΜΚ,MATCH(D619,Data!$F$2:$F$999,0),1))</f>
        <v/>
      </c>
      <c r="F619" t="str">
        <f t="shared" si="11"/>
        <v/>
      </c>
    </row>
    <row r="620" spans="1:6" ht="14.25" customHeight="1" x14ac:dyDescent="0.35">
      <c r="A620" s="45" t="s">
        <v>1127</v>
      </c>
      <c r="B620" s="18"/>
      <c r="C620" s="5"/>
      <c r="D620" s="5"/>
      <c r="E620" s="6" t="str">
        <f>IF(ISBLANK(D620),"",INDEX(ΑΜΚ,MATCH(D620,Data!$F$2:$F$999,0),1))</f>
        <v/>
      </c>
      <c r="F620" t="str">
        <f t="shared" si="11"/>
        <v/>
      </c>
    </row>
    <row r="621" spans="1:6" ht="14.25" customHeight="1" x14ac:dyDescent="0.35">
      <c r="A621" s="45" t="s">
        <v>1127</v>
      </c>
      <c r="B621" s="18"/>
      <c r="C621" s="5"/>
      <c r="D621" s="5"/>
      <c r="E621" s="6" t="str">
        <f>IF(ISBLANK(D621),"",INDEX(ΑΜΚ,MATCH(D621,Data!$F$2:$F$999,0),1))</f>
        <v/>
      </c>
      <c r="F621" t="str">
        <f t="shared" si="11"/>
        <v/>
      </c>
    </row>
    <row r="622" spans="1:6" ht="14.25" customHeight="1" x14ac:dyDescent="0.35">
      <c r="A622" s="45" t="s">
        <v>1127</v>
      </c>
      <c r="B622" s="18"/>
      <c r="C622" s="5"/>
      <c r="D622" s="5"/>
      <c r="E622" s="6" t="str">
        <f>IF(ISBLANK(D622),"",INDEX(ΑΜΚ,MATCH(D622,Data!$F$2:$F$999,0),1))</f>
        <v/>
      </c>
      <c r="F622" t="str">
        <f t="shared" si="11"/>
        <v/>
      </c>
    </row>
    <row r="623" spans="1:6" ht="14.25" customHeight="1" x14ac:dyDescent="0.35">
      <c r="A623" s="45" t="s">
        <v>1127</v>
      </c>
      <c r="B623" s="18"/>
      <c r="C623" s="5"/>
      <c r="D623" s="5"/>
      <c r="E623" s="6" t="str">
        <f>IF(ISBLANK(D623),"",INDEX(ΑΜΚ,MATCH(D623,Data!$F$2:$F$999,0),1))</f>
        <v/>
      </c>
      <c r="F623" t="str">
        <f t="shared" si="11"/>
        <v/>
      </c>
    </row>
    <row r="624" spans="1:6" ht="14.25" customHeight="1" x14ac:dyDescent="0.35">
      <c r="A624" s="45" t="s">
        <v>1127</v>
      </c>
      <c r="B624" s="18"/>
      <c r="C624" s="5"/>
      <c r="D624" s="5"/>
      <c r="E624" s="6" t="str">
        <f>IF(ISBLANK(D624),"",INDEX(ΑΜΚ,MATCH(D624,Data!$F$2:$F$999,0),1))</f>
        <v/>
      </c>
      <c r="F624" t="str">
        <f t="shared" si="11"/>
        <v/>
      </c>
    </row>
    <row r="625" spans="1:6" ht="14.25" customHeight="1" x14ac:dyDescent="0.35">
      <c r="A625" s="45" t="s">
        <v>1127</v>
      </c>
      <c r="B625" s="18"/>
      <c r="C625" s="5"/>
      <c r="D625" s="5"/>
      <c r="E625" s="6" t="str">
        <f>IF(ISBLANK(D625),"",INDEX(ΑΜΚ,MATCH(D625,Data!$F$2:$F$999,0),1))</f>
        <v/>
      </c>
      <c r="F625" t="str">
        <f t="shared" si="11"/>
        <v/>
      </c>
    </row>
    <row r="626" spans="1:6" ht="14.25" customHeight="1" x14ac:dyDescent="0.35">
      <c r="A626" s="45" t="s">
        <v>1127</v>
      </c>
      <c r="B626" s="18"/>
      <c r="C626" s="5"/>
      <c r="D626" s="5"/>
      <c r="E626" s="6" t="str">
        <f>IF(ISBLANK(D626),"",INDEX(ΑΜΚ,MATCH(D626,Data!$F$2:$F$999,0),1))</f>
        <v/>
      </c>
      <c r="F626" t="str">
        <f t="shared" si="11"/>
        <v/>
      </c>
    </row>
    <row r="627" spans="1:6" ht="14.25" customHeight="1" x14ac:dyDescent="0.35">
      <c r="A627" s="45" t="s">
        <v>1127</v>
      </c>
      <c r="B627" s="18"/>
      <c r="C627" s="5"/>
      <c r="D627" s="5"/>
      <c r="E627" s="6" t="str">
        <f>IF(ISBLANK(D627),"",INDEX(ΑΜΚ,MATCH(D627,Data!$F$2:$F$999,0),1))</f>
        <v/>
      </c>
      <c r="F627" t="str">
        <f t="shared" si="11"/>
        <v/>
      </c>
    </row>
    <row r="628" spans="1:6" ht="14.25" customHeight="1" x14ac:dyDescent="0.35">
      <c r="A628" s="45" t="s">
        <v>1127</v>
      </c>
      <c r="B628" s="18"/>
      <c r="C628" s="5"/>
      <c r="D628" s="5"/>
      <c r="E628" s="6" t="str">
        <f>IF(ISBLANK(D628),"",INDEX(ΑΜΚ,MATCH(D628,Data!$F$2:$F$999,0),1))</f>
        <v/>
      </c>
      <c r="F628" t="str">
        <f t="shared" si="11"/>
        <v/>
      </c>
    </row>
    <row r="629" spans="1:6" ht="14.25" customHeight="1" x14ac:dyDescent="0.35">
      <c r="A629" s="45" t="s">
        <v>1127</v>
      </c>
      <c r="B629" s="18"/>
      <c r="C629" s="5"/>
      <c r="D629" s="5"/>
      <c r="E629" s="6" t="str">
        <f>IF(ISBLANK(D629),"",INDEX(ΑΜΚ,MATCH(D629,Data!$F$2:$F$999,0),1))</f>
        <v/>
      </c>
      <c r="F629" t="str">
        <f t="shared" si="11"/>
        <v/>
      </c>
    </row>
    <row r="630" spans="1:6" ht="14.25" customHeight="1" x14ac:dyDescent="0.35">
      <c r="A630" s="45" t="s">
        <v>1127</v>
      </c>
      <c r="B630" s="18"/>
      <c r="C630" s="5"/>
      <c r="D630" s="5"/>
      <c r="E630" s="6" t="str">
        <f>IF(ISBLANK(D630),"",INDEX(ΑΜΚ,MATCH(D630,Data!$F$2:$F$999,0),1))</f>
        <v/>
      </c>
      <c r="F630" t="str">
        <f t="shared" si="11"/>
        <v/>
      </c>
    </row>
    <row r="631" spans="1:6" ht="14.25" customHeight="1" x14ac:dyDescent="0.35">
      <c r="A631" s="45" t="s">
        <v>1127</v>
      </c>
      <c r="B631" s="18"/>
      <c r="C631" s="5"/>
      <c r="D631" s="5"/>
      <c r="E631" s="6" t="str">
        <f>IF(ISBLANK(D631),"",INDEX(ΑΜΚ,MATCH(D631,Data!$F$2:$F$999,0),1))</f>
        <v/>
      </c>
      <c r="F631" t="str">
        <f t="shared" si="11"/>
        <v/>
      </c>
    </row>
    <row r="632" spans="1:6" ht="14.25" customHeight="1" x14ac:dyDescent="0.35">
      <c r="A632" s="45" t="s">
        <v>1127</v>
      </c>
      <c r="B632" s="18"/>
      <c r="C632" s="5"/>
      <c r="D632" s="5"/>
      <c r="E632" s="6" t="str">
        <f>IF(ISBLANK(D632),"",INDEX(ΑΜΚ,MATCH(D632,Data!$F$2:$F$999,0),1))</f>
        <v/>
      </c>
      <c r="F632" t="str">
        <f t="shared" si="11"/>
        <v/>
      </c>
    </row>
    <row r="633" spans="1:6" ht="14.25" customHeight="1" x14ac:dyDescent="0.35">
      <c r="A633" s="45" t="s">
        <v>1127</v>
      </c>
      <c r="B633" s="18"/>
      <c r="C633" s="5"/>
      <c r="D633" s="5"/>
      <c r="E633" s="6" t="str">
        <f>IF(ISBLANK(D633),"",INDEX(ΑΜΚ,MATCH(D633,Data!$F$2:$F$999,0),1))</f>
        <v/>
      </c>
      <c r="F633" t="str">
        <f t="shared" si="11"/>
        <v/>
      </c>
    </row>
    <row r="634" spans="1:6" ht="14.25" customHeight="1" x14ac:dyDescent="0.35">
      <c r="A634" s="45" t="s">
        <v>1127</v>
      </c>
      <c r="B634" s="18"/>
      <c r="C634" s="5"/>
      <c r="D634" s="5"/>
      <c r="E634" s="6" t="str">
        <f>IF(ISBLANK(D634),"",INDEX(ΑΜΚ,MATCH(D634,Data!$F$2:$F$999,0),1))</f>
        <v/>
      </c>
      <c r="F634" t="str">
        <f t="shared" si="11"/>
        <v/>
      </c>
    </row>
    <row r="635" spans="1:6" ht="14.25" customHeight="1" x14ac:dyDescent="0.35">
      <c r="A635" s="45" t="s">
        <v>1127</v>
      </c>
      <c r="B635" s="18"/>
      <c r="C635" s="5"/>
      <c r="D635" s="5"/>
      <c r="E635" s="6" t="str">
        <f>IF(ISBLANK(D635),"",INDEX(ΑΜΚ,MATCH(D635,Data!$F$2:$F$999,0),1))</f>
        <v/>
      </c>
      <c r="F635" t="str">
        <f t="shared" si="11"/>
        <v/>
      </c>
    </row>
    <row r="636" spans="1:6" ht="14.25" customHeight="1" x14ac:dyDescent="0.35">
      <c r="A636" s="45" t="s">
        <v>1127</v>
      </c>
      <c r="B636" s="18"/>
      <c r="C636" s="5"/>
      <c r="D636" s="5"/>
      <c r="E636" s="6" t="str">
        <f>IF(ISBLANK(D636),"",INDEX(ΑΜΚ,MATCH(D636,Data!$F$2:$F$999,0),1))</f>
        <v/>
      </c>
      <c r="F636" t="str">
        <f t="shared" si="11"/>
        <v/>
      </c>
    </row>
    <row r="637" spans="1:6" ht="14.25" customHeight="1" x14ac:dyDescent="0.35">
      <c r="A637" s="45" t="s">
        <v>1127</v>
      </c>
      <c r="B637" s="18"/>
      <c r="C637" s="5"/>
      <c r="D637" s="5"/>
      <c r="E637" s="6" t="str">
        <f>IF(ISBLANK(D637),"",INDEX(ΑΜΚ,MATCH(D637,Data!$F$2:$F$999,0),1))</f>
        <v/>
      </c>
      <c r="F637" t="str">
        <f t="shared" si="11"/>
        <v/>
      </c>
    </row>
    <row r="638" spans="1:6" ht="14.25" customHeight="1" x14ac:dyDescent="0.35">
      <c r="A638" s="45" t="s">
        <v>1127</v>
      </c>
      <c r="B638" s="18"/>
      <c r="C638" s="5"/>
      <c r="D638" s="5"/>
      <c r="E638" s="6" t="str">
        <f>IF(ISBLANK(D638),"",INDEX(ΑΜΚ,MATCH(D638,Data!$F$2:$F$999,0),1))</f>
        <v/>
      </c>
      <c r="F638" t="str">
        <f t="shared" si="11"/>
        <v/>
      </c>
    </row>
    <row r="639" spans="1:6" ht="14.25" customHeight="1" x14ac:dyDescent="0.35">
      <c r="A639" s="45" t="s">
        <v>1127</v>
      </c>
      <c r="B639" s="18"/>
      <c r="C639" s="5"/>
      <c r="D639" s="5"/>
      <c r="E639" s="6" t="str">
        <f>IF(ISBLANK(D639),"",INDEX(ΑΜΚ,MATCH(D639,Data!$F$2:$F$999,0),1))</f>
        <v/>
      </c>
      <c r="F639" t="str">
        <f t="shared" si="11"/>
        <v/>
      </c>
    </row>
    <row r="640" spans="1:6" ht="14.25" customHeight="1" x14ac:dyDescent="0.35">
      <c r="A640" s="45" t="s">
        <v>1127</v>
      </c>
      <c r="B640" s="18"/>
      <c r="C640" s="5"/>
      <c r="D640" s="5"/>
      <c r="E640" s="6" t="str">
        <f>IF(ISBLANK(D640),"",INDEX(ΑΜΚ,MATCH(D640,Data!$F$2:$F$999,0),1))</f>
        <v/>
      </c>
      <c r="F640" t="str">
        <f t="shared" si="11"/>
        <v/>
      </c>
    </row>
    <row r="641" spans="1:6" ht="14.25" customHeight="1" x14ac:dyDescent="0.35">
      <c r="A641" s="45" t="s">
        <v>1127</v>
      </c>
      <c r="B641" s="18"/>
      <c r="C641" s="5"/>
      <c r="D641" s="5"/>
      <c r="E641" s="6" t="str">
        <f>IF(ISBLANK(D641),"",INDEX(ΑΜΚ,MATCH(D641,Data!$F$2:$F$999,0),1))</f>
        <v/>
      </c>
      <c r="F641" t="str">
        <f t="shared" si="11"/>
        <v/>
      </c>
    </row>
    <row r="642" spans="1:6" ht="14.25" customHeight="1" x14ac:dyDescent="0.35">
      <c r="A642" s="45" t="s">
        <v>1127</v>
      </c>
      <c r="B642" s="18"/>
      <c r="C642" s="5"/>
      <c r="D642" s="5"/>
      <c r="E642" s="6" t="str">
        <f>IF(ISBLANK(D642),"",INDEX(ΑΜΚ,MATCH(D642,Data!$F$2:$F$999,0),1))</f>
        <v/>
      </c>
      <c r="F642" t="str">
        <f t="shared" si="11"/>
        <v/>
      </c>
    </row>
    <row r="643" spans="1:6" ht="14.25" customHeight="1" x14ac:dyDescent="0.35">
      <c r="A643" s="45" t="s">
        <v>1127</v>
      </c>
      <c r="B643" s="18"/>
      <c r="C643" s="5"/>
      <c r="D643" s="5"/>
      <c r="E643" s="6" t="str">
        <f>IF(ISBLANK(D643),"",INDEX(ΑΜΚ,MATCH(D643,Data!$F$2:$F$999,0),1))</f>
        <v/>
      </c>
      <c r="F643" t="str">
        <f t="shared" ref="F643:F706" si="12">IF(ISBLANK(C643),"",INDEX(ΚΩΔ_ΜΑΘΗΜ_ΑΝΕΛΚ_Γ1,MATCH(C643,ΜΑΘΗΜ_ΑΝΕΛΚ_Γ1,0)))</f>
        <v/>
      </c>
    </row>
    <row r="644" spans="1:6" ht="14.25" customHeight="1" x14ac:dyDescent="0.35">
      <c r="A644" s="45" t="s">
        <v>1127</v>
      </c>
      <c r="B644" s="18"/>
      <c r="C644" s="5"/>
      <c r="D644" s="5"/>
      <c r="E644" s="6" t="str">
        <f>IF(ISBLANK(D644),"",INDEX(ΑΜΚ,MATCH(D644,Data!$F$2:$F$999,0),1))</f>
        <v/>
      </c>
      <c r="F644" t="str">
        <f t="shared" si="12"/>
        <v/>
      </c>
    </row>
    <row r="645" spans="1:6" ht="14.25" customHeight="1" x14ac:dyDescent="0.35">
      <c r="A645" s="45" t="s">
        <v>1127</v>
      </c>
      <c r="B645" s="18"/>
      <c r="C645" s="5"/>
      <c r="D645" s="5"/>
      <c r="E645" s="6" t="str">
        <f>IF(ISBLANK(D645),"",INDEX(ΑΜΚ,MATCH(D645,Data!$F$2:$F$999,0),1))</f>
        <v/>
      </c>
      <c r="F645" t="str">
        <f t="shared" si="12"/>
        <v/>
      </c>
    </row>
    <row r="646" spans="1:6" ht="14.25" customHeight="1" x14ac:dyDescent="0.35">
      <c r="A646" s="45" t="s">
        <v>1127</v>
      </c>
      <c r="B646" s="18"/>
      <c r="C646" s="5"/>
      <c r="D646" s="5"/>
      <c r="E646" s="6" t="str">
        <f>IF(ISBLANK(D646),"",INDEX(ΑΜΚ,MATCH(D646,Data!$F$2:$F$999,0),1))</f>
        <v/>
      </c>
      <c r="F646" t="str">
        <f t="shared" si="12"/>
        <v/>
      </c>
    </row>
    <row r="647" spans="1:6" ht="14.25" customHeight="1" x14ac:dyDescent="0.35">
      <c r="A647" s="45" t="s">
        <v>1127</v>
      </c>
      <c r="B647" s="18"/>
      <c r="C647" s="5"/>
      <c r="D647" s="5"/>
      <c r="E647" s="6" t="str">
        <f>IF(ISBLANK(D647),"",INDEX(ΑΜΚ,MATCH(D647,Data!$F$2:$F$999,0),1))</f>
        <v/>
      </c>
      <c r="F647" t="str">
        <f t="shared" si="12"/>
        <v/>
      </c>
    </row>
    <row r="648" spans="1:6" ht="14.25" customHeight="1" x14ac:dyDescent="0.35">
      <c r="A648" s="45" t="s">
        <v>1127</v>
      </c>
      <c r="B648" s="18"/>
      <c r="C648" s="5"/>
      <c r="D648" s="5"/>
      <c r="E648" s="6" t="str">
        <f>IF(ISBLANK(D648),"",INDEX(ΑΜΚ,MATCH(D648,Data!$F$2:$F$999,0),1))</f>
        <v/>
      </c>
      <c r="F648" t="str">
        <f t="shared" si="12"/>
        <v/>
      </c>
    </row>
    <row r="649" spans="1:6" ht="14.25" customHeight="1" x14ac:dyDescent="0.35">
      <c r="A649" s="45" t="s">
        <v>1127</v>
      </c>
      <c r="B649" s="18"/>
      <c r="C649" s="5"/>
      <c r="D649" s="5"/>
      <c r="E649" s="6" t="str">
        <f>IF(ISBLANK(D649),"",INDEX(ΑΜΚ,MATCH(D649,Data!$F$2:$F$999,0),1))</f>
        <v/>
      </c>
      <c r="F649" t="str">
        <f t="shared" si="12"/>
        <v/>
      </c>
    </row>
    <row r="650" spans="1:6" ht="14.25" customHeight="1" x14ac:dyDescent="0.35">
      <c r="A650" s="45" t="s">
        <v>1127</v>
      </c>
      <c r="B650" s="18"/>
      <c r="C650" s="5"/>
      <c r="D650" s="5"/>
      <c r="E650" s="6" t="str">
        <f>IF(ISBLANK(D650),"",INDEX(ΑΜΚ,MATCH(D650,Data!$F$2:$F$999,0),1))</f>
        <v/>
      </c>
      <c r="F650" t="str">
        <f t="shared" si="12"/>
        <v/>
      </c>
    </row>
    <row r="651" spans="1:6" ht="14.25" customHeight="1" x14ac:dyDescent="0.35">
      <c r="A651" s="45" t="s">
        <v>1127</v>
      </c>
      <c r="B651" s="18"/>
      <c r="C651" s="5"/>
      <c r="D651" s="5"/>
      <c r="E651" s="6" t="str">
        <f>IF(ISBLANK(D651),"",INDEX(ΑΜΚ,MATCH(D651,Data!$F$2:$F$999,0),1))</f>
        <v/>
      </c>
      <c r="F651" t="str">
        <f t="shared" si="12"/>
        <v/>
      </c>
    </row>
    <row r="652" spans="1:6" ht="14.25" customHeight="1" x14ac:dyDescent="0.35">
      <c r="A652" s="45" t="s">
        <v>1127</v>
      </c>
      <c r="B652" s="18"/>
      <c r="C652" s="5"/>
      <c r="D652" s="5"/>
      <c r="E652" s="6" t="str">
        <f>IF(ISBLANK(D652),"",INDEX(ΑΜΚ,MATCH(D652,Data!$F$2:$F$999,0),1))</f>
        <v/>
      </c>
      <c r="F652" t="str">
        <f t="shared" si="12"/>
        <v/>
      </c>
    </row>
    <row r="653" spans="1:6" ht="14.25" customHeight="1" x14ac:dyDescent="0.35">
      <c r="A653" s="45" t="s">
        <v>1127</v>
      </c>
      <c r="B653" s="18"/>
      <c r="C653" s="5"/>
      <c r="D653" s="5"/>
      <c r="E653" s="6" t="str">
        <f>IF(ISBLANK(D653),"",INDEX(ΑΜΚ,MATCH(D653,Data!$F$2:$F$999,0),1))</f>
        <v/>
      </c>
      <c r="F653" t="str">
        <f t="shared" si="12"/>
        <v/>
      </c>
    </row>
    <row r="654" spans="1:6" ht="14.25" customHeight="1" x14ac:dyDescent="0.35">
      <c r="A654" s="45" t="s">
        <v>1127</v>
      </c>
      <c r="B654" s="18"/>
      <c r="C654" s="5"/>
      <c r="D654" s="5"/>
      <c r="E654" s="6" t="str">
        <f>IF(ISBLANK(D654),"",INDEX(ΑΜΚ,MATCH(D654,Data!$F$2:$F$999,0),1))</f>
        <v/>
      </c>
      <c r="F654" t="str">
        <f t="shared" si="12"/>
        <v/>
      </c>
    </row>
    <row r="655" spans="1:6" ht="14.25" customHeight="1" x14ac:dyDescent="0.35">
      <c r="A655" s="45" t="s">
        <v>1127</v>
      </c>
      <c r="B655" s="18"/>
      <c r="C655" s="5"/>
      <c r="D655" s="5"/>
      <c r="E655" s="6" t="str">
        <f>IF(ISBLANK(D655),"",INDEX(ΑΜΚ,MATCH(D655,Data!$F$2:$F$999,0),1))</f>
        <v/>
      </c>
      <c r="F655" t="str">
        <f t="shared" si="12"/>
        <v/>
      </c>
    </row>
    <row r="656" spans="1:6" ht="14.25" customHeight="1" x14ac:dyDescent="0.35">
      <c r="A656" s="45" t="s">
        <v>1127</v>
      </c>
      <c r="B656" s="18"/>
      <c r="C656" s="5"/>
      <c r="D656" s="5"/>
      <c r="E656" s="6" t="str">
        <f>IF(ISBLANK(D656),"",INDEX(ΑΜΚ,MATCH(D656,Data!$F$2:$F$999,0),1))</f>
        <v/>
      </c>
      <c r="F656" t="str">
        <f t="shared" si="12"/>
        <v/>
      </c>
    </row>
    <row r="657" spans="1:6" ht="14.25" customHeight="1" x14ac:dyDescent="0.35">
      <c r="A657" s="45" t="s">
        <v>1127</v>
      </c>
      <c r="B657" s="18"/>
      <c r="C657" s="5"/>
      <c r="D657" s="5"/>
      <c r="E657" s="6" t="str">
        <f>IF(ISBLANK(D657),"",INDEX(ΑΜΚ,MATCH(D657,Data!$F$2:$F$999,0),1))</f>
        <v/>
      </c>
      <c r="F657" t="str">
        <f t="shared" si="12"/>
        <v/>
      </c>
    </row>
    <row r="658" spans="1:6" ht="14.25" customHeight="1" x14ac:dyDescent="0.35">
      <c r="A658" s="45" t="s">
        <v>1127</v>
      </c>
      <c r="B658" s="18"/>
      <c r="C658" s="5"/>
      <c r="D658" s="5"/>
      <c r="E658" s="6" t="str">
        <f>IF(ISBLANK(D658),"",INDEX(ΑΜΚ,MATCH(D658,Data!$F$2:$F$999,0),1))</f>
        <v/>
      </c>
      <c r="F658" t="str">
        <f t="shared" si="12"/>
        <v/>
      </c>
    </row>
    <row r="659" spans="1:6" ht="14.25" customHeight="1" x14ac:dyDescent="0.35">
      <c r="A659" s="45" t="s">
        <v>1127</v>
      </c>
      <c r="B659" s="18"/>
      <c r="C659" s="5"/>
      <c r="D659" s="5"/>
      <c r="E659" s="6" t="str">
        <f>IF(ISBLANK(D659),"",INDEX(ΑΜΚ,MATCH(D659,Data!$F$2:$F$999,0),1))</f>
        <v/>
      </c>
      <c r="F659" t="str">
        <f t="shared" si="12"/>
        <v/>
      </c>
    </row>
    <row r="660" spans="1:6" ht="14.25" customHeight="1" x14ac:dyDescent="0.35">
      <c r="A660" s="45" t="s">
        <v>1127</v>
      </c>
      <c r="B660" s="18"/>
      <c r="C660" s="5"/>
      <c r="D660" s="5"/>
      <c r="E660" s="6" t="str">
        <f>IF(ISBLANK(D660),"",INDEX(ΑΜΚ,MATCH(D660,Data!$F$2:$F$999,0),1))</f>
        <v/>
      </c>
      <c r="F660" t="str">
        <f t="shared" si="12"/>
        <v/>
      </c>
    </row>
    <row r="661" spans="1:6" ht="14.25" customHeight="1" x14ac:dyDescent="0.35">
      <c r="A661" s="45" t="s">
        <v>1127</v>
      </c>
      <c r="B661" s="18"/>
      <c r="C661" s="5"/>
      <c r="D661" s="5"/>
      <c r="E661" s="6" t="str">
        <f>IF(ISBLANK(D661),"",INDEX(ΑΜΚ,MATCH(D661,Data!$F$2:$F$999,0),1))</f>
        <v/>
      </c>
      <c r="F661" t="str">
        <f t="shared" si="12"/>
        <v/>
      </c>
    </row>
    <row r="662" spans="1:6" ht="14.25" customHeight="1" x14ac:dyDescent="0.35">
      <c r="A662" s="45" t="s">
        <v>1127</v>
      </c>
      <c r="B662" s="18"/>
      <c r="C662" s="5"/>
      <c r="D662" s="5"/>
      <c r="E662" s="6" t="str">
        <f>IF(ISBLANK(D662),"",INDEX(ΑΜΚ,MATCH(D662,Data!$F$2:$F$999,0),1))</f>
        <v/>
      </c>
      <c r="F662" t="str">
        <f t="shared" si="12"/>
        <v/>
      </c>
    </row>
    <row r="663" spans="1:6" ht="14.25" customHeight="1" x14ac:dyDescent="0.35">
      <c r="A663" s="45" t="s">
        <v>1127</v>
      </c>
      <c r="B663" s="18"/>
      <c r="C663" s="5"/>
      <c r="D663" s="5"/>
      <c r="E663" s="6" t="str">
        <f>IF(ISBLANK(D663),"",INDEX(ΑΜΚ,MATCH(D663,Data!$F$2:$F$999,0),1))</f>
        <v/>
      </c>
      <c r="F663" t="str">
        <f t="shared" si="12"/>
        <v/>
      </c>
    </row>
    <row r="664" spans="1:6" ht="14.25" customHeight="1" x14ac:dyDescent="0.35">
      <c r="A664" s="45" t="s">
        <v>1127</v>
      </c>
      <c r="B664" s="18"/>
      <c r="C664" s="5"/>
      <c r="D664" s="5"/>
      <c r="E664" s="6" t="str">
        <f>IF(ISBLANK(D664),"",INDEX(ΑΜΚ,MATCH(D664,Data!$F$2:$F$999,0),1))</f>
        <v/>
      </c>
      <c r="F664" t="str">
        <f t="shared" si="12"/>
        <v/>
      </c>
    </row>
    <row r="665" spans="1:6" ht="14.25" customHeight="1" x14ac:dyDescent="0.35">
      <c r="A665" s="45" t="s">
        <v>1127</v>
      </c>
      <c r="B665" s="18"/>
      <c r="C665" s="5"/>
      <c r="D665" s="5"/>
      <c r="E665" s="6" t="str">
        <f>IF(ISBLANK(D665),"",INDEX(ΑΜΚ,MATCH(D665,Data!$F$2:$F$999,0),1))</f>
        <v/>
      </c>
      <c r="F665" t="str">
        <f t="shared" si="12"/>
        <v/>
      </c>
    </row>
    <row r="666" spans="1:6" ht="14.25" customHeight="1" x14ac:dyDescent="0.35">
      <c r="A666" s="45" t="s">
        <v>1127</v>
      </c>
      <c r="B666" s="18"/>
      <c r="C666" s="5"/>
      <c r="D666" s="5"/>
      <c r="E666" s="6" t="str">
        <f>IF(ISBLANK(D666),"",INDEX(ΑΜΚ,MATCH(D666,Data!$F$2:$F$999,0),1))</f>
        <v/>
      </c>
      <c r="F666" t="str">
        <f t="shared" si="12"/>
        <v/>
      </c>
    </row>
    <row r="667" spans="1:6" ht="14.25" customHeight="1" x14ac:dyDescent="0.35">
      <c r="A667" s="45" t="s">
        <v>1127</v>
      </c>
      <c r="B667" s="18"/>
      <c r="C667" s="5"/>
      <c r="D667" s="5"/>
      <c r="E667" s="6" t="str">
        <f>IF(ISBLANK(D667),"",INDEX(ΑΜΚ,MATCH(D667,Data!$F$2:$F$999,0),1))</f>
        <v/>
      </c>
      <c r="F667" t="str">
        <f t="shared" si="12"/>
        <v/>
      </c>
    </row>
    <row r="668" spans="1:6" ht="14.25" customHeight="1" x14ac:dyDescent="0.35">
      <c r="A668" s="45" t="s">
        <v>1127</v>
      </c>
      <c r="B668" s="18"/>
      <c r="C668" s="5"/>
      <c r="D668" s="5"/>
      <c r="E668" s="6" t="str">
        <f>IF(ISBLANK(D668),"",INDEX(ΑΜΚ,MATCH(D668,Data!$F$2:$F$999,0),1))</f>
        <v/>
      </c>
      <c r="F668" t="str">
        <f t="shared" si="12"/>
        <v/>
      </c>
    </row>
    <row r="669" spans="1:6" ht="14.25" customHeight="1" x14ac:dyDescent="0.35">
      <c r="A669" s="45" t="s">
        <v>1127</v>
      </c>
      <c r="B669" s="18"/>
      <c r="C669" s="5"/>
      <c r="D669" s="5"/>
      <c r="E669" s="6" t="str">
        <f>IF(ISBLANK(D669),"",INDEX(ΑΜΚ,MATCH(D669,Data!$F$2:$F$999,0),1))</f>
        <v/>
      </c>
      <c r="F669" t="str">
        <f t="shared" si="12"/>
        <v/>
      </c>
    </row>
    <row r="670" spans="1:6" ht="14.25" customHeight="1" x14ac:dyDescent="0.35">
      <c r="A670" s="45" t="s">
        <v>1127</v>
      </c>
      <c r="B670" s="18"/>
      <c r="C670" s="5"/>
      <c r="D670" s="5"/>
      <c r="E670" s="6" t="str">
        <f>IF(ISBLANK(D670),"",INDEX(ΑΜΚ,MATCH(D670,Data!$F$2:$F$999,0),1))</f>
        <v/>
      </c>
      <c r="F670" t="str">
        <f t="shared" si="12"/>
        <v/>
      </c>
    </row>
    <row r="671" spans="1:6" ht="14.25" customHeight="1" x14ac:dyDescent="0.35">
      <c r="A671" s="45" t="s">
        <v>1127</v>
      </c>
      <c r="B671" s="18"/>
      <c r="C671" s="5"/>
      <c r="D671" s="5"/>
      <c r="E671" s="6" t="str">
        <f>IF(ISBLANK(D671),"",INDEX(ΑΜΚ,MATCH(D671,Data!$F$2:$F$999,0),1))</f>
        <v/>
      </c>
      <c r="F671" t="str">
        <f t="shared" si="12"/>
        <v/>
      </c>
    </row>
    <row r="672" spans="1:6" ht="14.25" customHeight="1" x14ac:dyDescent="0.35">
      <c r="A672" s="45" t="s">
        <v>1127</v>
      </c>
      <c r="B672" s="18"/>
      <c r="C672" s="5"/>
      <c r="D672" s="5"/>
      <c r="E672" s="6" t="str">
        <f>IF(ISBLANK(D672),"",INDEX(ΑΜΚ,MATCH(D672,Data!$F$2:$F$999,0),1))</f>
        <v/>
      </c>
      <c r="F672" t="str">
        <f t="shared" si="12"/>
        <v/>
      </c>
    </row>
    <row r="673" spans="1:6" ht="14.25" customHeight="1" x14ac:dyDescent="0.35">
      <c r="A673" s="45" t="s">
        <v>1127</v>
      </c>
      <c r="B673" s="18"/>
      <c r="C673" s="5"/>
      <c r="D673" s="5"/>
      <c r="E673" s="6" t="str">
        <f>IF(ISBLANK(D673),"",INDEX(ΑΜΚ,MATCH(D673,Data!$F$2:$F$999,0),1))</f>
        <v/>
      </c>
      <c r="F673" t="str">
        <f t="shared" si="12"/>
        <v/>
      </c>
    </row>
    <row r="674" spans="1:6" ht="14.25" customHeight="1" x14ac:dyDescent="0.35">
      <c r="A674" s="45" t="s">
        <v>1127</v>
      </c>
      <c r="B674" s="18"/>
      <c r="C674" s="5"/>
      <c r="D674" s="5"/>
      <c r="E674" s="6" t="str">
        <f>IF(ISBLANK(D674),"",INDEX(ΑΜΚ,MATCH(D674,Data!$F$2:$F$999,0),1))</f>
        <v/>
      </c>
      <c r="F674" t="str">
        <f t="shared" si="12"/>
        <v/>
      </c>
    </row>
    <row r="675" spans="1:6" ht="14.25" customHeight="1" x14ac:dyDescent="0.35">
      <c r="A675" s="45" t="s">
        <v>1127</v>
      </c>
      <c r="B675" s="18"/>
      <c r="C675" s="5"/>
      <c r="D675" s="5"/>
      <c r="E675" s="6" t="str">
        <f>IF(ISBLANK(D675),"",INDEX(ΑΜΚ,MATCH(D675,Data!$F$2:$F$999,0),1))</f>
        <v/>
      </c>
      <c r="F675" t="str">
        <f t="shared" si="12"/>
        <v/>
      </c>
    </row>
    <row r="676" spans="1:6" ht="14.25" customHeight="1" x14ac:dyDescent="0.35">
      <c r="A676" s="45" t="s">
        <v>1127</v>
      </c>
      <c r="B676" s="18"/>
      <c r="C676" s="5"/>
      <c r="D676" s="5"/>
      <c r="E676" s="6" t="str">
        <f>IF(ISBLANK(D676),"",INDEX(ΑΜΚ,MATCH(D676,Data!$F$2:$F$999,0),1))</f>
        <v/>
      </c>
      <c r="F676" t="str">
        <f t="shared" si="12"/>
        <v/>
      </c>
    </row>
    <row r="677" spans="1:6" ht="14.25" customHeight="1" x14ac:dyDescent="0.35">
      <c r="A677" s="45" t="s">
        <v>1127</v>
      </c>
      <c r="B677" s="18"/>
      <c r="C677" s="5"/>
      <c r="D677" s="5"/>
      <c r="E677" s="6" t="str">
        <f>IF(ISBLANK(D677),"",INDEX(ΑΜΚ,MATCH(D677,Data!$F$2:$F$999,0),1))</f>
        <v/>
      </c>
      <c r="F677" t="str">
        <f t="shared" si="12"/>
        <v/>
      </c>
    </row>
    <row r="678" spans="1:6" ht="14.25" customHeight="1" x14ac:dyDescent="0.35">
      <c r="A678" s="45" t="s">
        <v>1127</v>
      </c>
      <c r="B678" s="18"/>
      <c r="C678" s="5"/>
      <c r="D678" s="5"/>
      <c r="E678" s="6" t="str">
        <f>IF(ISBLANK(D678),"",INDEX(ΑΜΚ,MATCH(D678,Data!$F$2:$F$999,0),1))</f>
        <v/>
      </c>
      <c r="F678" t="str">
        <f t="shared" si="12"/>
        <v/>
      </c>
    </row>
    <row r="679" spans="1:6" ht="14.25" customHeight="1" x14ac:dyDescent="0.35">
      <c r="A679" s="45" t="s">
        <v>1127</v>
      </c>
      <c r="B679" s="18"/>
      <c r="C679" s="5"/>
      <c r="D679" s="5"/>
      <c r="E679" s="6" t="str">
        <f>IF(ISBLANK(D679),"",INDEX(ΑΜΚ,MATCH(D679,Data!$F$2:$F$999,0),1))</f>
        <v/>
      </c>
      <c r="F679" t="str">
        <f t="shared" si="12"/>
        <v/>
      </c>
    </row>
    <row r="680" spans="1:6" ht="14.25" customHeight="1" x14ac:dyDescent="0.35">
      <c r="A680" s="45" t="s">
        <v>1127</v>
      </c>
      <c r="B680" s="18"/>
      <c r="C680" s="5"/>
      <c r="D680" s="5"/>
      <c r="E680" s="6" t="str">
        <f>IF(ISBLANK(D680),"",INDEX(ΑΜΚ,MATCH(D680,Data!$F$2:$F$999,0),1))</f>
        <v/>
      </c>
      <c r="F680" t="str">
        <f t="shared" si="12"/>
        <v/>
      </c>
    </row>
    <row r="681" spans="1:6" ht="14.25" customHeight="1" x14ac:dyDescent="0.35">
      <c r="A681" s="45" t="s">
        <v>1127</v>
      </c>
      <c r="B681" s="18"/>
      <c r="C681" s="5"/>
      <c r="D681" s="5"/>
      <c r="E681" s="6" t="str">
        <f>IF(ISBLANK(D681),"",INDEX(ΑΜΚ,MATCH(D681,Data!$F$2:$F$999,0),1))</f>
        <v/>
      </c>
      <c r="F681" t="str">
        <f t="shared" si="12"/>
        <v/>
      </c>
    </row>
    <row r="682" spans="1:6" ht="14.25" customHeight="1" x14ac:dyDescent="0.35">
      <c r="A682" s="45" t="s">
        <v>1127</v>
      </c>
      <c r="B682" s="18"/>
      <c r="C682" s="5"/>
      <c r="D682" s="5"/>
      <c r="E682" s="6" t="str">
        <f>IF(ISBLANK(D682),"",INDEX(ΑΜΚ,MATCH(D682,Data!$F$2:$F$999,0),1))</f>
        <v/>
      </c>
      <c r="F682" t="str">
        <f t="shared" si="12"/>
        <v/>
      </c>
    </row>
    <row r="683" spans="1:6" ht="14.25" customHeight="1" x14ac:dyDescent="0.35">
      <c r="A683" s="45" t="s">
        <v>1127</v>
      </c>
      <c r="B683" s="18"/>
      <c r="C683" s="5"/>
      <c r="D683" s="5"/>
      <c r="E683" s="6" t="str">
        <f>IF(ISBLANK(D683),"",INDEX(ΑΜΚ,MATCH(D683,Data!$F$2:$F$999,0),1))</f>
        <v/>
      </c>
      <c r="F683" t="str">
        <f t="shared" si="12"/>
        <v/>
      </c>
    </row>
    <row r="684" spans="1:6" ht="14.25" customHeight="1" x14ac:dyDescent="0.35">
      <c r="A684" s="45" t="s">
        <v>1127</v>
      </c>
      <c r="B684" s="18"/>
      <c r="C684" s="5"/>
      <c r="D684" s="5"/>
      <c r="E684" s="6" t="str">
        <f>IF(ISBLANK(D684),"",INDEX(ΑΜΚ,MATCH(D684,Data!$F$2:$F$999,0),1))</f>
        <v/>
      </c>
      <c r="F684" t="str">
        <f t="shared" si="12"/>
        <v/>
      </c>
    </row>
    <row r="685" spans="1:6" ht="14.25" customHeight="1" x14ac:dyDescent="0.35">
      <c r="A685" s="45" t="s">
        <v>1127</v>
      </c>
      <c r="B685" s="18"/>
      <c r="C685" s="5"/>
      <c r="D685" s="5"/>
      <c r="E685" s="6" t="str">
        <f>IF(ISBLANK(D685),"",INDEX(ΑΜΚ,MATCH(D685,Data!$F$2:$F$999,0),1))</f>
        <v/>
      </c>
      <c r="F685" t="str">
        <f t="shared" si="12"/>
        <v/>
      </c>
    </row>
    <row r="686" spans="1:6" ht="14.25" customHeight="1" x14ac:dyDescent="0.35">
      <c r="A686" s="45" t="s">
        <v>1127</v>
      </c>
      <c r="B686" s="18"/>
      <c r="C686" s="5"/>
      <c r="D686" s="5"/>
      <c r="E686" s="6" t="str">
        <f>IF(ISBLANK(D686),"",INDEX(ΑΜΚ,MATCH(D686,Data!$F$2:$F$999,0),1))</f>
        <v/>
      </c>
      <c r="F686" t="str">
        <f t="shared" si="12"/>
        <v/>
      </c>
    </row>
    <row r="687" spans="1:6" ht="14.25" customHeight="1" x14ac:dyDescent="0.35">
      <c r="A687" s="45" t="s">
        <v>1127</v>
      </c>
      <c r="B687" s="18"/>
      <c r="C687" s="5"/>
      <c r="D687" s="5"/>
      <c r="E687" s="6" t="str">
        <f>IF(ISBLANK(D687),"",INDEX(ΑΜΚ,MATCH(D687,Data!$F$2:$F$999,0),1))</f>
        <v/>
      </c>
      <c r="F687" t="str">
        <f t="shared" si="12"/>
        <v/>
      </c>
    </row>
    <row r="688" spans="1:6" ht="14.25" customHeight="1" x14ac:dyDescent="0.35">
      <c r="A688" s="45" t="s">
        <v>1127</v>
      </c>
      <c r="B688" s="18"/>
      <c r="C688" s="5"/>
      <c r="D688" s="5"/>
      <c r="E688" s="6" t="str">
        <f>IF(ISBLANK(D688),"",INDEX(ΑΜΚ,MATCH(D688,Data!$F$2:$F$999,0),1))</f>
        <v/>
      </c>
      <c r="F688" t="str">
        <f t="shared" si="12"/>
        <v/>
      </c>
    </row>
    <row r="689" spans="1:6" ht="14.25" customHeight="1" x14ac:dyDescent="0.35">
      <c r="A689" s="45" t="s">
        <v>1127</v>
      </c>
      <c r="B689" s="18"/>
      <c r="C689" s="5"/>
      <c r="D689" s="5"/>
      <c r="E689" s="6" t="str">
        <f>IF(ISBLANK(D689),"",INDEX(ΑΜΚ,MATCH(D689,Data!$F$2:$F$999,0),1))</f>
        <v/>
      </c>
      <c r="F689" t="str">
        <f t="shared" si="12"/>
        <v/>
      </c>
    </row>
    <row r="690" spans="1:6" ht="14.25" customHeight="1" x14ac:dyDescent="0.35">
      <c r="A690" s="45" t="s">
        <v>1127</v>
      </c>
      <c r="B690" s="18"/>
      <c r="C690" s="5"/>
      <c r="D690" s="5"/>
      <c r="E690" s="6" t="str">
        <f>IF(ISBLANK(D690),"",INDEX(ΑΜΚ,MATCH(D690,Data!$F$2:$F$999,0),1))</f>
        <v/>
      </c>
      <c r="F690" t="str">
        <f t="shared" si="12"/>
        <v/>
      </c>
    </row>
    <row r="691" spans="1:6" ht="14.25" customHeight="1" x14ac:dyDescent="0.35">
      <c r="A691" s="45" t="s">
        <v>1127</v>
      </c>
      <c r="B691" s="18"/>
      <c r="C691" s="5"/>
      <c r="D691" s="5"/>
      <c r="E691" s="6" t="str">
        <f>IF(ISBLANK(D691),"",INDEX(ΑΜΚ,MATCH(D691,Data!$F$2:$F$999,0),1))</f>
        <v/>
      </c>
      <c r="F691" t="str">
        <f t="shared" si="12"/>
        <v/>
      </c>
    </row>
    <row r="692" spans="1:6" ht="14.25" customHeight="1" x14ac:dyDescent="0.35">
      <c r="A692" s="45" t="s">
        <v>1127</v>
      </c>
      <c r="B692" s="18"/>
      <c r="C692" s="5"/>
      <c r="D692" s="5"/>
      <c r="E692" s="6" t="str">
        <f>IF(ISBLANK(D692),"",INDEX(ΑΜΚ,MATCH(D692,Data!$F$2:$F$999,0),1))</f>
        <v/>
      </c>
      <c r="F692" t="str">
        <f t="shared" si="12"/>
        <v/>
      </c>
    </row>
    <row r="693" spans="1:6" ht="14.25" customHeight="1" x14ac:dyDescent="0.35">
      <c r="A693" s="45" t="s">
        <v>1127</v>
      </c>
      <c r="B693" s="18"/>
      <c r="C693" s="5"/>
      <c r="D693" s="5"/>
      <c r="E693" s="6" t="str">
        <f>IF(ISBLANK(D693),"",INDEX(ΑΜΚ,MATCH(D693,Data!$F$2:$F$999,0),1))</f>
        <v/>
      </c>
      <c r="F693" t="str">
        <f t="shared" si="12"/>
        <v/>
      </c>
    </row>
    <row r="694" spans="1:6" ht="14.25" customHeight="1" x14ac:dyDescent="0.35">
      <c r="A694" s="45" t="s">
        <v>1127</v>
      </c>
      <c r="B694" s="18"/>
      <c r="C694" s="5"/>
      <c r="D694" s="5"/>
      <c r="E694" s="6" t="str">
        <f>IF(ISBLANK(D694),"",INDEX(ΑΜΚ,MATCH(D694,Data!$F$2:$F$999,0),1))</f>
        <v/>
      </c>
      <c r="F694" t="str">
        <f t="shared" si="12"/>
        <v/>
      </c>
    </row>
    <row r="695" spans="1:6" ht="14.25" customHeight="1" x14ac:dyDescent="0.35">
      <c r="A695" s="45" t="s">
        <v>1127</v>
      </c>
      <c r="B695" s="18"/>
      <c r="C695" s="5"/>
      <c r="D695" s="5"/>
      <c r="E695" s="6" t="str">
        <f>IF(ISBLANK(D695),"",INDEX(ΑΜΚ,MATCH(D695,Data!$F$2:$F$999,0),1))</f>
        <v/>
      </c>
      <c r="F695" t="str">
        <f t="shared" si="12"/>
        <v/>
      </c>
    </row>
    <row r="696" spans="1:6" ht="14.25" customHeight="1" x14ac:dyDescent="0.35">
      <c r="A696" s="45" t="s">
        <v>1127</v>
      </c>
      <c r="B696" s="18"/>
      <c r="C696" s="5"/>
      <c r="D696" s="5"/>
      <c r="E696" s="6" t="str">
        <f>IF(ISBLANK(D696),"",INDEX(ΑΜΚ,MATCH(D696,Data!$F$2:$F$999,0),1))</f>
        <v/>
      </c>
      <c r="F696" t="str">
        <f t="shared" si="12"/>
        <v/>
      </c>
    </row>
    <row r="697" spans="1:6" ht="14.25" customHeight="1" x14ac:dyDescent="0.35">
      <c r="A697" s="45" t="s">
        <v>1127</v>
      </c>
      <c r="B697" s="18"/>
      <c r="C697" s="5"/>
      <c r="D697" s="5"/>
      <c r="E697" s="6" t="str">
        <f>IF(ISBLANK(D697),"",INDEX(ΑΜΚ,MATCH(D697,Data!$F$2:$F$999,0),1))</f>
        <v/>
      </c>
      <c r="F697" t="str">
        <f t="shared" si="12"/>
        <v/>
      </c>
    </row>
    <row r="698" spans="1:6" ht="14.25" customHeight="1" x14ac:dyDescent="0.35">
      <c r="A698" s="45" t="s">
        <v>1127</v>
      </c>
      <c r="B698" s="18"/>
      <c r="C698" s="5"/>
      <c r="D698" s="5"/>
      <c r="E698" s="6" t="str">
        <f>IF(ISBLANK(D698),"",INDEX(ΑΜΚ,MATCH(D698,Data!$F$2:$F$999,0),1))</f>
        <v/>
      </c>
      <c r="F698" t="str">
        <f t="shared" si="12"/>
        <v/>
      </c>
    </row>
    <row r="699" spans="1:6" ht="14.25" customHeight="1" x14ac:dyDescent="0.35">
      <c r="A699" s="45" t="s">
        <v>1127</v>
      </c>
      <c r="B699" s="18"/>
      <c r="C699" s="5"/>
      <c r="D699" s="5"/>
      <c r="E699" s="6" t="str">
        <f>IF(ISBLANK(D699),"",INDEX(ΑΜΚ,MATCH(D699,Data!$F$2:$F$999,0),1))</f>
        <v/>
      </c>
      <c r="F699" t="str">
        <f t="shared" si="12"/>
        <v/>
      </c>
    </row>
    <row r="700" spans="1:6" ht="14.25" customHeight="1" x14ac:dyDescent="0.35">
      <c r="A700" s="45" t="s">
        <v>1127</v>
      </c>
      <c r="B700" s="18"/>
      <c r="C700" s="5"/>
      <c r="D700" s="5"/>
      <c r="E700" s="6" t="str">
        <f>IF(ISBLANK(D700),"",INDEX(ΑΜΚ,MATCH(D700,Data!$F$2:$F$999,0),1))</f>
        <v/>
      </c>
      <c r="F700" t="str">
        <f t="shared" si="12"/>
        <v/>
      </c>
    </row>
    <row r="701" spans="1:6" ht="14.25" customHeight="1" x14ac:dyDescent="0.35">
      <c r="A701" s="45" t="s">
        <v>1127</v>
      </c>
      <c r="B701" s="18"/>
      <c r="C701" s="5"/>
      <c r="D701" s="5"/>
      <c r="E701" s="6" t="str">
        <f>IF(ISBLANK(D701),"",INDEX(ΑΜΚ,MATCH(D701,Data!$F$2:$F$999,0),1))</f>
        <v/>
      </c>
      <c r="F701" t="str">
        <f t="shared" si="12"/>
        <v/>
      </c>
    </row>
    <row r="702" spans="1:6" ht="14.25" customHeight="1" x14ac:dyDescent="0.35">
      <c r="A702" s="45" t="s">
        <v>1127</v>
      </c>
      <c r="B702" s="18"/>
      <c r="C702" s="5"/>
      <c r="D702" s="5"/>
      <c r="E702" s="6" t="str">
        <f>IF(ISBLANK(D702),"",INDEX(ΑΜΚ,MATCH(D702,Data!$F$2:$F$999,0),1))</f>
        <v/>
      </c>
      <c r="F702" t="str">
        <f t="shared" si="12"/>
        <v/>
      </c>
    </row>
    <row r="703" spans="1:6" ht="14.25" customHeight="1" x14ac:dyDescent="0.35">
      <c r="A703" s="45" t="s">
        <v>1127</v>
      </c>
      <c r="B703" s="18"/>
      <c r="C703" s="5"/>
      <c r="D703" s="5"/>
      <c r="E703" s="6" t="str">
        <f>IF(ISBLANK(D703),"",INDEX(ΑΜΚ,MATCH(D703,Data!$F$2:$F$999,0),1))</f>
        <v/>
      </c>
      <c r="F703" t="str">
        <f t="shared" si="12"/>
        <v/>
      </c>
    </row>
    <row r="704" spans="1:6" ht="14.25" customHeight="1" x14ac:dyDescent="0.35">
      <c r="A704" s="45" t="s">
        <v>1127</v>
      </c>
      <c r="B704" s="18"/>
      <c r="C704" s="5"/>
      <c r="D704" s="5"/>
      <c r="E704" s="6" t="str">
        <f>IF(ISBLANK(D704),"",INDEX(ΑΜΚ,MATCH(D704,Data!$F$2:$F$999,0),1))</f>
        <v/>
      </c>
      <c r="F704" t="str">
        <f t="shared" si="12"/>
        <v/>
      </c>
    </row>
    <row r="705" spans="1:6" ht="14.25" customHeight="1" x14ac:dyDescent="0.35">
      <c r="A705" s="45" t="s">
        <v>1127</v>
      </c>
      <c r="B705" s="18"/>
      <c r="C705" s="5"/>
      <c r="D705" s="5"/>
      <c r="E705" s="6" t="str">
        <f>IF(ISBLANK(D705),"",INDEX(ΑΜΚ,MATCH(D705,Data!$F$2:$F$999,0),1))</f>
        <v/>
      </c>
      <c r="F705" t="str">
        <f t="shared" si="12"/>
        <v/>
      </c>
    </row>
    <row r="706" spans="1:6" ht="14.25" customHeight="1" x14ac:dyDescent="0.35">
      <c r="A706" s="45" t="s">
        <v>1127</v>
      </c>
      <c r="B706" s="18"/>
      <c r="C706" s="5"/>
      <c r="D706" s="5"/>
      <c r="E706" s="6" t="str">
        <f>IF(ISBLANK(D706),"",INDEX(ΑΜΚ,MATCH(D706,Data!$F$2:$F$999,0),1))</f>
        <v/>
      </c>
      <c r="F706" t="str">
        <f t="shared" si="12"/>
        <v/>
      </c>
    </row>
    <row r="707" spans="1:6" ht="14.25" customHeight="1" x14ac:dyDescent="0.35">
      <c r="A707" s="45" t="s">
        <v>1127</v>
      </c>
      <c r="B707" s="18"/>
      <c r="C707" s="5"/>
      <c r="D707" s="5"/>
      <c r="E707" s="6" t="str">
        <f>IF(ISBLANK(D707),"",INDEX(ΑΜΚ,MATCH(D707,Data!$F$2:$F$999,0),1))</f>
        <v/>
      </c>
      <c r="F707" t="str">
        <f t="shared" ref="F707:F770" si="13">IF(ISBLANK(C707),"",INDEX(ΚΩΔ_ΜΑΘΗΜ_ΑΝΕΛΚ_Γ1,MATCH(C707,ΜΑΘΗΜ_ΑΝΕΛΚ_Γ1,0)))</f>
        <v/>
      </c>
    </row>
    <row r="708" spans="1:6" ht="14.25" customHeight="1" x14ac:dyDescent="0.35">
      <c r="A708" s="45" t="s">
        <v>1127</v>
      </c>
      <c r="B708" s="18"/>
      <c r="C708" s="5"/>
      <c r="D708" s="5"/>
      <c r="E708" s="6" t="str">
        <f>IF(ISBLANK(D708),"",INDEX(ΑΜΚ,MATCH(D708,Data!$F$2:$F$999,0),1))</f>
        <v/>
      </c>
      <c r="F708" t="str">
        <f t="shared" si="13"/>
        <v/>
      </c>
    </row>
    <row r="709" spans="1:6" ht="14.25" customHeight="1" x14ac:dyDescent="0.35">
      <c r="A709" s="45" t="s">
        <v>1127</v>
      </c>
      <c r="B709" s="18"/>
      <c r="C709" s="5"/>
      <c r="D709" s="5"/>
      <c r="E709" s="6" t="str">
        <f>IF(ISBLANK(D709),"",INDEX(ΑΜΚ,MATCH(D709,Data!$F$2:$F$999,0),1))</f>
        <v/>
      </c>
      <c r="F709" t="str">
        <f t="shared" si="13"/>
        <v/>
      </c>
    </row>
    <row r="710" spans="1:6" ht="14.25" customHeight="1" x14ac:dyDescent="0.35">
      <c r="A710" s="45" t="s">
        <v>1127</v>
      </c>
      <c r="B710" s="18"/>
      <c r="C710" s="5"/>
      <c r="D710" s="5"/>
      <c r="E710" s="6" t="str">
        <f>IF(ISBLANK(D710),"",INDEX(ΑΜΚ,MATCH(D710,Data!$F$2:$F$999,0),1))</f>
        <v/>
      </c>
      <c r="F710" t="str">
        <f t="shared" si="13"/>
        <v/>
      </c>
    </row>
    <row r="711" spans="1:6" ht="14.25" customHeight="1" x14ac:dyDescent="0.35">
      <c r="A711" s="45" t="s">
        <v>1127</v>
      </c>
      <c r="B711" s="18"/>
      <c r="C711" s="5"/>
      <c r="D711" s="5"/>
      <c r="E711" s="6" t="str">
        <f>IF(ISBLANK(D711),"",INDEX(ΑΜΚ,MATCH(D711,Data!$F$2:$F$999,0),1))</f>
        <v/>
      </c>
      <c r="F711" t="str">
        <f t="shared" si="13"/>
        <v/>
      </c>
    </row>
    <row r="712" spans="1:6" ht="14.25" customHeight="1" x14ac:dyDescent="0.35">
      <c r="A712" s="45" t="s">
        <v>1127</v>
      </c>
      <c r="B712" s="18"/>
      <c r="C712" s="5"/>
      <c r="D712" s="5"/>
      <c r="E712" s="6" t="str">
        <f>IF(ISBLANK(D712),"",INDEX(ΑΜΚ,MATCH(D712,Data!$F$2:$F$999,0),1))</f>
        <v/>
      </c>
      <c r="F712" t="str">
        <f t="shared" si="13"/>
        <v/>
      </c>
    </row>
    <row r="713" spans="1:6" ht="14.25" customHeight="1" x14ac:dyDescent="0.35">
      <c r="A713" s="45" t="s">
        <v>1127</v>
      </c>
      <c r="B713" s="18"/>
      <c r="C713" s="5"/>
      <c r="D713" s="5"/>
      <c r="E713" s="6" t="str">
        <f>IF(ISBLANK(D713),"",INDEX(ΑΜΚ,MATCH(D713,Data!$F$2:$F$999,0),1))</f>
        <v/>
      </c>
      <c r="F713" t="str">
        <f t="shared" si="13"/>
        <v/>
      </c>
    </row>
    <row r="714" spans="1:6" ht="14.25" customHeight="1" x14ac:dyDescent="0.35">
      <c r="A714" s="45" t="s">
        <v>1127</v>
      </c>
      <c r="B714" s="18"/>
      <c r="C714" s="5"/>
      <c r="D714" s="5"/>
      <c r="E714" s="6" t="str">
        <f>IF(ISBLANK(D714),"",INDEX(ΑΜΚ,MATCH(D714,Data!$F$2:$F$999,0),1))</f>
        <v/>
      </c>
      <c r="F714" t="str">
        <f t="shared" si="13"/>
        <v/>
      </c>
    </row>
    <row r="715" spans="1:6" ht="14.25" customHeight="1" x14ac:dyDescent="0.35">
      <c r="A715" s="45" t="s">
        <v>1127</v>
      </c>
      <c r="B715" s="18"/>
      <c r="C715" s="5"/>
      <c r="D715" s="5"/>
      <c r="E715" s="6" t="str">
        <f>IF(ISBLANK(D715),"",INDEX(ΑΜΚ,MATCH(D715,Data!$F$2:$F$999,0),1))</f>
        <v/>
      </c>
      <c r="F715" t="str">
        <f t="shared" si="13"/>
        <v/>
      </c>
    </row>
    <row r="716" spans="1:6" ht="14.25" customHeight="1" x14ac:dyDescent="0.35">
      <c r="A716" s="45" t="s">
        <v>1127</v>
      </c>
      <c r="B716" s="18"/>
      <c r="C716" s="5"/>
      <c r="D716" s="5"/>
      <c r="E716" s="6" t="str">
        <f>IF(ISBLANK(D716),"",INDEX(ΑΜΚ,MATCH(D716,Data!$F$2:$F$999,0),1))</f>
        <v/>
      </c>
      <c r="F716" t="str">
        <f t="shared" si="13"/>
        <v/>
      </c>
    </row>
    <row r="717" spans="1:6" ht="14.25" customHeight="1" x14ac:dyDescent="0.35">
      <c r="A717" s="45" t="s">
        <v>1127</v>
      </c>
      <c r="B717" s="18"/>
      <c r="C717" s="5"/>
      <c r="D717" s="5"/>
      <c r="E717" s="6" t="str">
        <f>IF(ISBLANK(D717),"",INDEX(ΑΜΚ,MATCH(D717,Data!$F$2:$F$999,0),1))</f>
        <v/>
      </c>
      <c r="F717" t="str">
        <f t="shared" si="13"/>
        <v/>
      </c>
    </row>
    <row r="718" spans="1:6" ht="14.25" customHeight="1" x14ac:dyDescent="0.35">
      <c r="A718" s="45" t="s">
        <v>1127</v>
      </c>
      <c r="B718" s="18"/>
      <c r="C718" s="5"/>
      <c r="D718" s="5"/>
      <c r="E718" s="6" t="str">
        <f>IF(ISBLANK(D718),"",INDEX(ΑΜΚ,MATCH(D718,Data!$F$2:$F$999,0),1))</f>
        <v/>
      </c>
      <c r="F718" t="str">
        <f t="shared" si="13"/>
        <v/>
      </c>
    </row>
    <row r="719" spans="1:6" ht="14.25" customHeight="1" x14ac:dyDescent="0.35">
      <c r="A719" s="45" t="s">
        <v>1127</v>
      </c>
      <c r="B719" s="18"/>
      <c r="C719" s="5"/>
      <c r="D719" s="5"/>
      <c r="E719" s="6" t="str">
        <f>IF(ISBLANK(D719),"",INDEX(ΑΜΚ,MATCH(D719,Data!$F$2:$F$999,0),1))</f>
        <v/>
      </c>
      <c r="F719" t="str">
        <f t="shared" si="13"/>
        <v/>
      </c>
    </row>
    <row r="720" spans="1:6" ht="14.25" customHeight="1" x14ac:dyDescent="0.35">
      <c r="A720" s="45" t="s">
        <v>1127</v>
      </c>
      <c r="B720" s="18"/>
      <c r="C720" s="5"/>
      <c r="D720" s="5"/>
      <c r="E720" s="6" t="str">
        <f>IF(ISBLANK(D720),"",INDEX(ΑΜΚ,MATCH(D720,Data!$F$2:$F$999,0),1))</f>
        <v/>
      </c>
      <c r="F720" t="str">
        <f t="shared" si="13"/>
        <v/>
      </c>
    </row>
    <row r="721" spans="1:6" ht="14.25" customHeight="1" x14ac:dyDescent="0.35">
      <c r="A721" s="45" t="s">
        <v>1127</v>
      </c>
      <c r="B721" s="18"/>
      <c r="C721" s="5"/>
      <c r="D721" s="5"/>
      <c r="E721" s="6" t="str">
        <f>IF(ISBLANK(D721),"",INDEX(ΑΜΚ,MATCH(D721,Data!$F$2:$F$999,0),1))</f>
        <v/>
      </c>
      <c r="F721" t="str">
        <f t="shared" si="13"/>
        <v/>
      </c>
    </row>
    <row r="722" spans="1:6" ht="14.25" customHeight="1" x14ac:dyDescent="0.35">
      <c r="A722" s="45" t="s">
        <v>1127</v>
      </c>
      <c r="B722" s="18"/>
      <c r="C722" s="5"/>
      <c r="D722" s="5"/>
      <c r="E722" s="6" t="str">
        <f>IF(ISBLANK(D722),"",INDEX(ΑΜΚ,MATCH(D722,Data!$F$2:$F$999,0),1))</f>
        <v/>
      </c>
      <c r="F722" t="str">
        <f t="shared" si="13"/>
        <v/>
      </c>
    </row>
    <row r="723" spans="1:6" ht="14.25" customHeight="1" x14ac:dyDescent="0.35">
      <c r="A723" s="45" t="s">
        <v>1127</v>
      </c>
      <c r="B723" s="18"/>
      <c r="C723" s="5"/>
      <c r="D723" s="5"/>
      <c r="E723" s="6" t="str">
        <f>IF(ISBLANK(D723),"",INDEX(ΑΜΚ,MATCH(D723,Data!$F$2:$F$999,0),1))</f>
        <v/>
      </c>
      <c r="F723" t="str">
        <f t="shared" si="13"/>
        <v/>
      </c>
    </row>
    <row r="724" spans="1:6" ht="14.25" customHeight="1" x14ac:dyDescent="0.35">
      <c r="A724" s="45" t="s">
        <v>1127</v>
      </c>
      <c r="B724" s="18"/>
      <c r="C724" s="5"/>
      <c r="D724" s="5"/>
      <c r="E724" s="6" t="str">
        <f>IF(ISBLANK(D724),"",INDEX(ΑΜΚ,MATCH(D724,Data!$F$2:$F$999,0),1))</f>
        <v/>
      </c>
      <c r="F724" t="str">
        <f t="shared" si="13"/>
        <v/>
      </c>
    </row>
    <row r="725" spans="1:6" ht="14.25" customHeight="1" x14ac:dyDescent="0.35">
      <c r="A725" s="45" t="s">
        <v>1127</v>
      </c>
      <c r="B725" s="18"/>
      <c r="C725" s="5"/>
      <c r="D725" s="5"/>
      <c r="E725" s="6" t="str">
        <f>IF(ISBLANK(D725),"",INDEX(ΑΜΚ,MATCH(D725,Data!$F$2:$F$999,0),1))</f>
        <v/>
      </c>
      <c r="F725" t="str">
        <f t="shared" si="13"/>
        <v/>
      </c>
    </row>
    <row r="726" spans="1:6" ht="14.25" customHeight="1" x14ac:dyDescent="0.35">
      <c r="A726" s="45" t="s">
        <v>1127</v>
      </c>
      <c r="B726" s="18"/>
      <c r="C726" s="5"/>
      <c r="D726" s="5"/>
      <c r="E726" s="6" t="str">
        <f>IF(ISBLANK(D726),"",INDEX(ΑΜΚ,MATCH(D726,Data!$F$2:$F$999,0),1))</f>
        <v/>
      </c>
      <c r="F726" t="str">
        <f t="shared" si="13"/>
        <v/>
      </c>
    </row>
    <row r="727" spans="1:6" ht="14.25" customHeight="1" x14ac:dyDescent="0.35">
      <c r="A727" s="45" t="s">
        <v>1127</v>
      </c>
      <c r="B727" s="18"/>
      <c r="C727" s="5"/>
      <c r="D727" s="5"/>
      <c r="E727" s="6" t="str">
        <f>IF(ISBLANK(D727),"",INDEX(ΑΜΚ,MATCH(D727,Data!$F$2:$F$999,0),1))</f>
        <v/>
      </c>
      <c r="F727" t="str">
        <f t="shared" si="13"/>
        <v/>
      </c>
    </row>
    <row r="728" spans="1:6" ht="14.25" customHeight="1" x14ac:dyDescent="0.35">
      <c r="A728" s="45" t="s">
        <v>1127</v>
      </c>
      <c r="B728" s="18"/>
      <c r="C728" s="5"/>
      <c r="D728" s="5"/>
      <c r="E728" s="6" t="str">
        <f>IF(ISBLANK(D728),"",INDEX(ΑΜΚ,MATCH(D728,Data!$F$2:$F$999,0),1))</f>
        <v/>
      </c>
      <c r="F728" t="str">
        <f t="shared" si="13"/>
        <v/>
      </c>
    </row>
    <row r="729" spans="1:6" ht="14.25" customHeight="1" x14ac:dyDescent="0.35">
      <c r="A729" s="45" t="s">
        <v>1127</v>
      </c>
      <c r="B729" s="18"/>
      <c r="C729" s="5"/>
      <c r="D729" s="5"/>
      <c r="E729" s="6" t="str">
        <f>IF(ISBLANK(D729),"",INDEX(ΑΜΚ,MATCH(D729,Data!$F$2:$F$999,0),1))</f>
        <v/>
      </c>
      <c r="F729" t="str">
        <f t="shared" si="13"/>
        <v/>
      </c>
    </row>
    <row r="730" spans="1:6" ht="14.25" customHeight="1" x14ac:dyDescent="0.35">
      <c r="A730" s="45" t="s">
        <v>1127</v>
      </c>
      <c r="B730" s="18"/>
      <c r="C730" s="5"/>
      <c r="D730" s="5"/>
      <c r="E730" s="6" t="str">
        <f>IF(ISBLANK(D730),"",INDEX(ΑΜΚ,MATCH(D730,Data!$F$2:$F$999,0),1))</f>
        <v/>
      </c>
      <c r="F730" t="str">
        <f t="shared" si="13"/>
        <v/>
      </c>
    </row>
    <row r="731" spans="1:6" ht="14.25" customHeight="1" x14ac:dyDescent="0.35">
      <c r="A731" s="45" t="s">
        <v>1127</v>
      </c>
      <c r="B731" s="18"/>
      <c r="C731" s="5"/>
      <c r="D731" s="5"/>
      <c r="E731" s="6" t="str">
        <f>IF(ISBLANK(D731),"",INDEX(ΑΜΚ,MATCH(D731,Data!$F$2:$F$999,0),1))</f>
        <v/>
      </c>
      <c r="F731" t="str">
        <f t="shared" si="13"/>
        <v/>
      </c>
    </row>
    <row r="732" spans="1:6" ht="14.25" customHeight="1" x14ac:dyDescent="0.35">
      <c r="A732" s="45" t="s">
        <v>1127</v>
      </c>
      <c r="B732" s="18"/>
      <c r="C732" s="5"/>
      <c r="D732" s="5"/>
      <c r="E732" s="6" t="str">
        <f>IF(ISBLANK(D732),"",INDEX(ΑΜΚ,MATCH(D732,Data!$F$2:$F$999,0),1))</f>
        <v/>
      </c>
      <c r="F732" t="str">
        <f t="shared" si="13"/>
        <v/>
      </c>
    </row>
    <row r="733" spans="1:6" ht="14.25" customHeight="1" x14ac:dyDescent="0.35">
      <c r="A733" s="45" t="s">
        <v>1127</v>
      </c>
      <c r="B733" s="18"/>
      <c r="C733" s="5"/>
      <c r="D733" s="5"/>
      <c r="E733" s="6" t="str">
        <f>IF(ISBLANK(D733),"",INDEX(ΑΜΚ,MATCH(D733,Data!$F$2:$F$999,0),1))</f>
        <v/>
      </c>
      <c r="F733" t="str">
        <f t="shared" si="13"/>
        <v/>
      </c>
    </row>
    <row r="734" spans="1:6" ht="14.25" customHeight="1" x14ac:dyDescent="0.35">
      <c r="A734" s="45" t="s">
        <v>1127</v>
      </c>
      <c r="B734" s="18"/>
      <c r="C734" s="5"/>
      <c r="D734" s="5"/>
      <c r="E734" s="6" t="str">
        <f>IF(ISBLANK(D734),"",INDEX(ΑΜΚ,MATCH(D734,Data!$F$2:$F$999,0),1))</f>
        <v/>
      </c>
      <c r="F734" t="str">
        <f t="shared" si="13"/>
        <v/>
      </c>
    </row>
    <row r="735" spans="1:6" ht="14.25" customHeight="1" x14ac:dyDescent="0.35">
      <c r="A735" s="45" t="s">
        <v>1127</v>
      </c>
      <c r="B735" s="18"/>
      <c r="C735" s="5"/>
      <c r="D735" s="5"/>
      <c r="E735" s="6" t="str">
        <f>IF(ISBLANK(D735),"",INDEX(ΑΜΚ,MATCH(D735,Data!$F$2:$F$999,0),1))</f>
        <v/>
      </c>
      <c r="F735" t="str">
        <f t="shared" si="13"/>
        <v/>
      </c>
    </row>
    <row r="736" spans="1:6" ht="14.25" customHeight="1" x14ac:dyDescent="0.35">
      <c r="A736" s="45" t="s">
        <v>1127</v>
      </c>
      <c r="B736" s="18"/>
      <c r="C736" s="5"/>
      <c r="D736" s="5"/>
      <c r="E736" s="6" t="str">
        <f>IF(ISBLANK(D736),"",INDEX(ΑΜΚ,MATCH(D736,Data!$F$2:$F$999,0),1))</f>
        <v/>
      </c>
      <c r="F736" t="str">
        <f t="shared" si="13"/>
        <v/>
      </c>
    </row>
    <row r="737" spans="1:6" ht="14.25" customHeight="1" x14ac:dyDescent="0.35">
      <c r="A737" s="45" t="s">
        <v>1127</v>
      </c>
      <c r="B737" s="18"/>
      <c r="C737" s="5"/>
      <c r="D737" s="5"/>
      <c r="E737" s="6" t="str">
        <f>IF(ISBLANK(D737),"",INDEX(ΑΜΚ,MATCH(D737,Data!$F$2:$F$999,0),1))</f>
        <v/>
      </c>
      <c r="F737" t="str">
        <f t="shared" si="13"/>
        <v/>
      </c>
    </row>
    <row r="738" spans="1:6" ht="14.25" customHeight="1" x14ac:dyDescent="0.35">
      <c r="A738" s="45" t="s">
        <v>1127</v>
      </c>
      <c r="B738" s="18"/>
      <c r="C738" s="5"/>
      <c r="D738" s="5"/>
      <c r="E738" s="6" t="str">
        <f>IF(ISBLANK(D738),"",INDEX(ΑΜΚ,MATCH(D738,Data!$F$2:$F$999,0),1))</f>
        <v/>
      </c>
      <c r="F738" t="str">
        <f t="shared" si="13"/>
        <v/>
      </c>
    </row>
    <row r="739" spans="1:6" ht="14.25" customHeight="1" x14ac:dyDescent="0.35">
      <c r="A739" s="45" t="s">
        <v>1127</v>
      </c>
      <c r="B739" s="18"/>
      <c r="C739" s="5"/>
      <c r="D739" s="5"/>
      <c r="E739" s="6" t="str">
        <f>IF(ISBLANK(D739),"",INDEX(ΑΜΚ,MATCH(D739,Data!$F$2:$F$999,0),1))</f>
        <v/>
      </c>
      <c r="F739" t="str">
        <f t="shared" si="13"/>
        <v/>
      </c>
    </row>
    <row r="740" spans="1:6" ht="14.25" customHeight="1" x14ac:dyDescent="0.35">
      <c r="A740" s="45" t="s">
        <v>1127</v>
      </c>
      <c r="B740" s="18"/>
      <c r="C740" s="5"/>
      <c r="D740" s="5"/>
      <c r="E740" s="6" t="str">
        <f>IF(ISBLANK(D740),"",INDEX(ΑΜΚ,MATCH(D740,Data!$F$2:$F$999,0),1))</f>
        <v/>
      </c>
      <c r="F740" t="str">
        <f t="shared" si="13"/>
        <v/>
      </c>
    </row>
    <row r="741" spans="1:6" ht="14.25" customHeight="1" x14ac:dyDescent="0.35">
      <c r="A741" s="45" t="s">
        <v>1127</v>
      </c>
      <c r="B741" s="18"/>
      <c r="C741" s="5"/>
      <c r="D741" s="5"/>
      <c r="E741" s="6" t="str">
        <f>IF(ISBLANK(D741),"",INDEX(ΑΜΚ,MATCH(D741,Data!$F$2:$F$999,0),1))</f>
        <v/>
      </c>
      <c r="F741" t="str">
        <f t="shared" si="13"/>
        <v/>
      </c>
    </row>
    <row r="742" spans="1:6" ht="14.25" customHeight="1" x14ac:dyDescent="0.35">
      <c r="A742" s="45" t="s">
        <v>1127</v>
      </c>
      <c r="B742" s="18"/>
      <c r="C742" s="5"/>
      <c r="D742" s="5"/>
      <c r="E742" s="6" t="str">
        <f>IF(ISBLANK(D742),"",INDEX(ΑΜΚ,MATCH(D742,Data!$F$2:$F$999,0),1))</f>
        <v/>
      </c>
      <c r="F742" t="str">
        <f t="shared" si="13"/>
        <v/>
      </c>
    </row>
    <row r="743" spans="1:6" ht="14.25" customHeight="1" x14ac:dyDescent="0.35">
      <c r="A743" s="45" t="s">
        <v>1127</v>
      </c>
      <c r="B743" s="18"/>
      <c r="C743" s="5"/>
      <c r="D743" s="5"/>
      <c r="E743" s="6" t="str">
        <f>IF(ISBLANK(D743),"",INDEX(ΑΜΚ,MATCH(D743,Data!$F$2:$F$999,0),1))</f>
        <v/>
      </c>
      <c r="F743" t="str">
        <f t="shared" si="13"/>
        <v/>
      </c>
    </row>
    <row r="744" spans="1:6" ht="14.25" customHeight="1" x14ac:dyDescent="0.35">
      <c r="A744" s="45" t="s">
        <v>1127</v>
      </c>
      <c r="B744" s="18"/>
      <c r="C744" s="5"/>
      <c r="D744" s="5"/>
      <c r="E744" s="6" t="str">
        <f>IF(ISBLANK(D744),"",INDEX(ΑΜΚ,MATCH(D744,Data!$F$2:$F$999,0),1))</f>
        <v/>
      </c>
      <c r="F744" t="str">
        <f t="shared" si="13"/>
        <v/>
      </c>
    </row>
    <row r="745" spans="1:6" ht="14.25" customHeight="1" x14ac:dyDescent="0.35">
      <c r="A745" s="45" t="s">
        <v>1127</v>
      </c>
      <c r="B745" s="18"/>
      <c r="C745" s="5"/>
      <c r="D745" s="5"/>
      <c r="E745" s="6" t="str">
        <f>IF(ISBLANK(D745),"",INDEX(ΑΜΚ,MATCH(D745,Data!$F$2:$F$999,0),1))</f>
        <v/>
      </c>
      <c r="F745" t="str">
        <f t="shared" si="13"/>
        <v/>
      </c>
    </row>
    <row r="746" spans="1:6" ht="14.25" customHeight="1" x14ac:dyDescent="0.35">
      <c r="A746" s="45" t="s">
        <v>1127</v>
      </c>
      <c r="B746" s="18"/>
      <c r="C746" s="5"/>
      <c r="D746" s="5"/>
      <c r="E746" s="6" t="str">
        <f>IF(ISBLANK(D746),"",INDEX(ΑΜΚ,MATCH(D746,Data!$F$2:$F$999,0),1))</f>
        <v/>
      </c>
      <c r="F746" t="str">
        <f t="shared" si="13"/>
        <v/>
      </c>
    </row>
    <row r="747" spans="1:6" ht="14.25" customHeight="1" x14ac:dyDescent="0.35">
      <c r="A747" s="45" t="s">
        <v>1127</v>
      </c>
      <c r="B747" s="18"/>
      <c r="C747" s="5"/>
      <c r="D747" s="5"/>
      <c r="E747" s="6" t="str">
        <f>IF(ISBLANK(D747),"",INDEX(ΑΜΚ,MATCH(D747,Data!$F$2:$F$999,0),1))</f>
        <v/>
      </c>
      <c r="F747" t="str">
        <f t="shared" si="13"/>
        <v/>
      </c>
    </row>
    <row r="748" spans="1:6" ht="14.25" customHeight="1" x14ac:dyDescent="0.35">
      <c r="A748" s="45" t="s">
        <v>1127</v>
      </c>
      <c r="B748" s="18"/>
      <c r="C748" s="5"/>
      <c r="D748" s="5"/>
      <c r="E748" s="6" t="str">
        <f>IF(ISBLANK(D748),"",INDEX(ΑΜΚ,MATCH(D748,Data!$F$2:$F$999,0),1))</f>
        <v/>
      </c>
      <c r="F748" t="str">
        <f t="shared" si="13"/>
        <v/>
      </c>
    </row>
    <row r="749" spans="1:6" ht="14.25" customHeight="1" x14ac:dyDescent="0.35">
      <c r="A749" s="45" t="s">
        <v>1127</v>
      </c>
      <c r="B749" s="18"/>
      <c r="C749" s="5"/>
      <c r="D749" s="5"/>
      <c r="E749" s="6" t="str">
        <f>IF(ISBLANK(D749),"",INDEX(ΑΜΚ,MATCH(D749,Data!$F$2:$F$999,0),1))</f>
        <v/>
      </c>
      <c r="F749" t="str">
        <f t="shared" si="13"/>
        <v/>
      </c>
    </row>
    <row r="750" spans="1:6" ht="14.25" customHeight="1" x14ac:dyDescent="0.35">
      <c r="A750" s="45" t="s">
        <v>1127</v>
      </c>
      <c r="B750" s="18"/>
      <c r="C750" s="5"/>
      <c r="D750" s="5"/>
      <c r="E750" s="6" t="str">
        <f>IF(ISBLANK(D750),"",INDEX(ΑΜΚ,MATCH(D750,Data!$F$2:$F$999,0),1))</f>
        <v/>
      </c>
      <c r="F750" t="str">
        <f t="shared" si="13"/>
        <v/>
      </c>
    </row>
    <row r="751" spans="1:6" ht="14.25" customHeight="1" x14ac:dyDescent="0.35">
      <c r="A751" s="45" t="s">
        <v>1127</v>
      </c>
      <c r="B751" s="18"/>
      <c r="C751" s="5"/>
      <c r="D751" s="5"/>
      <c r="E751" s="6" t="str">
        <f>IF(ISBLANK(D751),"",INDEX(ΑΜΚ,MATCH(D751,Data!$F$2:$F$999,0),1))</f>
        <v/>
      </c>
      <c r="F751" t="str">
        <f t="shared" si="13"/>
        <v/>
      </c>
    </row>
    <row r="752" spans="1:6" ht="14.25" customHeight="1" x14ac:dyDescent="0.35">
      <c r="A752" s="45" t="s">
        <v>1127</v>
      </c>
      <c r="B752" s="18"/>
      <c r="C752" s="5"/>
      <c r="D752" s="5"/>
      <c r="E752" s="6" t="str">
        <f>IF(ISBLANK(D752),"",INDEX(ΑΜΚ,MATCH(D752,Data!$F$2:$F$999,0),1))</f>
        <v/>
      </c>
      <c r="F752" t="str">
        <f t="shared" si="13"/>
        <v/>
      </c>
    </row>
    <row r="753" spans="1:6" ht="14.25" customHeight="1" x14ac:dyDescent="0.35">
      <c r="A753" s="45" t="s">
        <v>1127</v>
      </c>
      <c r="B753" s="18"/>
      <c r="C753" s="5"/>
      <c r="D753" s="5"/>
      <c r="E753" s="6" t="str">
        <f>IF(ISBLANK(D753),"",INDEX(ΑΜΚ,MATCH(D753,Data!$F$2:$F$999,0),1))</f>
        <v/>
      </c>
      <c r="F753" t="str">
        <f t="shared" si="13"/>
        <v/>
      </c>
    </row>
    <row r="754" spans="1:6" ht="14.25" customHeight="1" x14ac:dyDescent="0.35">
      <c r="A754" s="45" t="s">
        <v>1127</v>
      </c>
      <c r="B754" s="18"/>
      <c r="C754" s="5"/>
      <c r="D754" s="5"/>
      <c r="E754" s="6" t="str">
        <f>IF(ISBLANK(D754),"",INDEX(ΑΜΚ,MATCH(D754,Data!$F$2:$F$999,0),1))</f>
        <v/>
      </c>
      <c r="F754" t="str">
        <f t="shared" si="13"/>
        <v/>
      </c>
    </row>
    <row r="755" spans="1:6" ht="14.25" customHeight="1" x14ac:dyDescent="0.35">
      <c r="A755" s="45" t="s">
        <v>1127</v>
      </c>
      <c r="B755" s="18"/>
      <c r="C755" s="5"/>
      <c r="D755" s="5"/>
      <c r="E755" s="6" t="str">
        <f>IF(ISBLANK(D755),"",INDEX(ΑΜΚ,MATCH(D755,Data!$F$2:$F$999,0),1))</f>
        <v/>
      </c>
      <c r="F755" t="str">
        <f t="shared" si="13"/>
        <v/>
      </c>
    </row>
    <row r="756" spans="1:6" ht="14.25" customHeight="1" x14ac:dyDescent="0.35">
      <c r="A756" s="45" t="s">
        <v>1127</v>
      </c>
      <c r="B756" s="18"/>
      <c r="C756" s="5"/>
      <c r="D756" s="5"/>
      <c r="E756" s="6" t="str">
        <f>IF(ISBLANK(D756),"",INDEX(ΑΜΚ,MATCH(D756,Data!$F$2:$F$999,0),1))</f>
        <v/>
      </c>
      <c r="F756" t="str">
        <f t="shared" si="13"/>
        <v/>
      </c>
    </row>
    <row r="757" spans="1:6" ht="14.25" customHeight="1" x14ac:dyDescent="0.35">
      <c r="A757" s="45" t="s">
        <v>1127</v>
      </c>
      <c r="B757" s="18"/>
      <c r="C757" s="5"/>
      <c r="D757" s="5"/>
      <c r="E757" s="6" t="str">
        <f>IF(ISBLANK(D757),"",INDEX(ΑΜΚ,MATCH(D757,Data!$F$2:$F$999,0),1))</f>
        <v/>
      </c>
      <c r="F757" t="str">
        <f t="shared" si="13"/>
        <v/>
      </c>
    </row>
    <row r="758" spans="1:6" ht="14.25" customHeight="1" x14ac:dyDescent="0.35">
      <c r="A758" s="45" t="s">
        <v>1127</v>
      </c>
      <c r="B758" s="18"/>
      <c r="C758" s="5"/>
      <c r="D758" s="5"/>
      <c r="E758" s="6" t="str">
        <f>IF(ISBLANK(D758),"",INDEX(ΑΜΚ,MATCH(D758,Data!$F$2:$F$999,0),1))</f>
        <v/>
      </c>
      <c r="F758" t="str">
        <f t="shared" si="13"/>
        <v/>
      </c>
    </row>
    <row r="759" spans="1:6" ht="14.25" customHeight="1" x14ac:dyDescent="0.35">
      <c r="A759" s="45" t="s">
        <v>1127</v>
      </c>
      <c r="B759" s="18"/>
      <c r="C759" s="5"/>
      <c r="D759" s="5"/>
      <c r="E759" s="6" t="str">
        <f>IF(ISBLANK(D759),"",INDEX(ΑΜΚ,MATCH(D759,Data!$F$2:$F$999,0),1))</f>
        <v/>
      </c>
      <c r="F759" t="str">
        <f t="shared" si="13"/>
        <v/>
      </c>
    </row>
    <row r="760" spans="1:6" ht="14.25" customHeight="1" x14ac:dyDescent="0.35">
      <c r="A760" s="45" t="s">
        <v>1127</v>
      </c>
      <c r="B760" s="18"/>
      <c r="C760" s="5"/>
      <c r="D760" s="5"/>
      <c r="E760" s="6" t="str">
        <f>IF(ISBLANK(D760),"",INDEX(ΑΜΚ,MATCH(D760,Data!$F$2:$F$999,0),1))</f>
        <v/>
      </c>
      <c r="F760" t="str">
        <f t="shared" si="13"/>
        <v/>
      </c>
    </row>
    <row r="761" spans="1:6" ht="14.25" customHeight="1" x14ac:dyDescent="0.35">
      <c r="A761" s="45" t="s">
        <v>1127</v>
      </c>
      <c r="B761" s="18"/>
      <c r="C761" s="5"/>
      <c r="D761" s="5"/>
      <c r="E761" s="6" t="str">
        <f>IF(ISBLANK(D761),"",INDEX(ΑΜΚ,MATCH(D761,Data!$F$2:$F$999,0),1))</f>
        <v/>
      </c>
      <c r="F761" t="str">
        <f t="shared" si="13"/>
        <v/>
      </c>
    </row>
    <row r="762" spans="1:6" ht="14.25" customHeight="1" x14ac:dyDescent="0.35">
      <c r="A762" s="45" t="s">
        <v>1127</v>
      </c>
      <c r="B762" s="18"/>
      <c r="C762" s="5"/>
      <c r="D762" s="5"/>
      <c r="E762" s="6" t="str">
        <f>IF(ISBLANK(D762),"",INDEX(ΑΜΚ,MATCH(D762,Data!$F$2:$F$999,0),1))</f>
        <v/>
      </c>
      <c r="F762" t="str">
        <f t="shared" si="13"/>
        <v/>
      </c>
    </row>
    <row r="763" spans="1:6" ht="14.25" customHeight="1" x14ac:dyDescent="0.35">
      <c r="A763" s="45" t="s">
        <v>1127</v>
      </c>
      <c r="B763" s="18"/>
      <c r="C763" s="5"/>
      <c r="D763" s="5"/>
      <c r="E763" s="6" t="str">
        <f>IF(ISBLANK(D763),"",INDEX(ΑΜΚ,MATCH(D763,Data!$F$2:$F$999,0),1))</f>
        <v/>
      </c>
      <c r="F763" t="str">
        <f t="shared" si="13"/>
        <v/>
      </c>
    </row>
    <row r="764" spans="1:6" ht="14.25" customHeight="1" x14ac:dyDescent="0.35">
      <c r="A764" s="45" t="s">
        <v>1127</v>
      </c>
      <c r="B764" s="18"/>
      <c r="C764" s="5"/>
      <c r="D764" s="5"/>
      <c r="E764" s="6" t="str">
        <f>IF(ISBLANK(D764),"",INDEX(ΑΜΚ,MATCH(D764,Data!$F$2:$F$999,0),1))</f>
        <v/>
      </c>
      <c r="F764" t="str">
        <f t="shared" si="13"/>
        <v/>
      </c>
    </row>
    <row r="765" spans="1:6" ht="14.25" customHeight="1" x14ac:dyDescent="0.35">
      <c r="A765" s="45" t="s">
        <v>1127</v>
      </c>
      <c r="B765" s="18"/>
      <c r="C765" s="5"/>
      <c r="D765" s="5"/>
      <c r="E765" s="6" t="str">
        <f>IF(ISBLANK(D765),"",INDEX(ΑΜΚ,MATCH(D765,Data!$F$2:$F$999,0),1))</f>
        <v/>
      </c>
      <c r="F765" t="str">
        <f t="shared" si="13"/>
        <v/>
      </c>
    </row>
    <row r="766" spans="1:6" ht="14.25" customHeight="1" x14ac:dyDescent="0.35">
      <c r="A766" s="45" t="s">
        <v>1127</v>
      </c>
      <c r="B766" s="18"/>
      <c r="C766" s="5"/>
      <c r="D766" s="5"/>
      <c r="E766" s="6" t="str">
        <f>IF(ISBLANK(D766),"",INDEX(ΑΜΚ,MATCH(D766,Data!$F$2:$F$999,0),1))</f>
        <v/>
      </c>
      <c r="F766" t="str">
        <f t="shared" si="13"/>
        <v/>
      </c>
    </row>
    <row r="767" spans="1:6" ht="14.25" customHeight="1" x14ac:dyDescent="0.35">
      <c r="A767" s="45" t="s">
        <v>1127</v>
      </c>
      <c r="B767" s="18"/>
      <c r="C767" s="5"/>
      <c r="D767" s="5"/>
      <c r="E767" s="6" t="str">
        <f>IF(ISBLANK(D767),"",INDEX(ΑΜΚ,MATCH(D767,Data!$F$2:$F$999,0),1))</f>
        <v/>
      </c>
      <c r="F767" t="str">
        <f t="shared" si="13"/>
        <v/>
      </c>
    </row>
    <row r="768" spans="1:6" ht="14.25" customHeight="1" x14ac:dyDescent="0.35">
      <c r="A768" s="45" t="s">
        <v>1127</v>
      </c>
      <c r="B768" s="18"/>
      <c r="C768" s="5"/>
      <c r="D768" s="5"/>
      <c r="E768" s="6" t="str">
        <f>IF(ISBLANK(D768),"",INDEX(ΑΜΚ,MATCH(D768,Data!$F$2:$F$999,0),1))</f>
        <v/>
      </c>
      <c r="F768" t="str">
        <f t="shared" si="13"/>
        <v/>
      </c>
    </row>
    <row r="769" spans="1:6" ht="14.25" customHeight="1" x14ac:dyDescent="0.35">
      <c r="A769" s="45" t="s">
        <v>1127</v>
      </c>
      <c r="B769" s="18"/>
      <c r="C769" s="5"/>
      <c r="D769" s="5"/>
      <c r="E769" s="6" t="str">
        <f>IF(ISBLANK(D769),"",INDEX(ΑΜΚ,MATCH(D769,Data!$F$2:$F$999,0),1))</f>
        <v/>
      </c>
      <c r="F769" t="str">
        <f t="shared" si="13"/>
        <v/>
      </c>
    </row>
    <row r="770" spans="1:6" ht="14.25" customHeight="1" x14ac:dyDescent="0.35">
      <c r="A770" s="45" t="s">
        <v>1127</v>
      </c>
      <c r="B770" s="18"/>
      <c r="C770" s="5"/>
      <c r="D770" s="5"/>
      <c r="E770" s="6" t="str">
        <f>IF(ISBLANK(D770),"",INDEX(ΑΜΚ,MATCH(D770,Data!$F$2:$F$999,0),1))</f>
        <v/>
      </c>
      <c r="F770" t="str">
        <f t="shared" si="13"/>
        <v/>
      </c>
    </row>
    <row r="771" spans="1:6" ht="14.25" customHeight="1" x14ac:dyDescent="0.35">
      <c r="A771" s="45" t="s">
        <v>1127</v>
      </c>
      <c r="B771" s="18"/>
      <c r="C771" s="5"/>
      <c r="D771" s="5"/>
      <c r="E771" s="6" t="str">
        <f>IF(ISBLANK(D771),"",INDEX(ΑΜΚ,MATCH(D771,Data!$F$2:$F$999,0),1))</f>
        <v/>
      </c>
      <c r="F771" t="str">
        <f t="shared" ref="F771:F834" si="14">IF(ISBLANK(C771),"",INDEX(ΚΩΔ_ΜΑΘΗΜ_ΑΝΕΛΚ_Γ1,MATCH(C771,ΜΑΘΗΜ_ΑΝΕΛΚ_Γ1,0)))</f>
        <v/>
      </c>
    </row>
    <row r="772" spans="1:6" ht="14.25" customHeight="1" x14ac:dyDescent="0.35">
      <c r="A772" s="45" t="s">
        <v>1127</v>
      </c>
      <c r="B772" s="18"/>
      <c r="C772" s="5"/>
      <c r="D772" s="5"/>
      <c r="E772" s="6" t="str">
        <f>IF(ISBLANK(D772),"",INDEX(ΑΜΚ,MATCH(D772,Data!$F$2:$F$999,0),1))</f>
        <v/>
      </c>
      <c r="F772" t="str">
        <f t="shared" si="14"/>
        <v/>
      </c>
    </row>
    <row r="773" spans="1:6" ht="14.25" customHeight="1" x14ac:dyDescent="0.35">
      <c r="A773" s="45" t="s">
        <v>1127</v>
      </c>
      <c r="B773" s="18"/>
      <c r="C773" s="5"/>
      <c r="D773" s="5"/>
      <c r="E773" s="6" t="str">
        <f>IF(ISBLANK(D773),"",INDEX(ΑΜΚ,MATCH(D773,Data!$F$2:$F$999,0),1))</f>
        <v/>
      </c>
      <c r="F773" t="str">
        <f t="shared" si="14"/>
        <v/>
      </c>
    </row>
    <row r="774" spans="1:6" ht="14.25" customHeight="1" x14ac:dyDescent="0.35">
      <c r="A774" s="45" t="s">
        <v>1127</v>
      </c>
      <c r="B774" s="18"/>
      <c r="C774" s="5"/>
      <c r="D774" s="5"/>
      <c r="E774" s="6" t="str">
        <f>IF(ISBLANK(D774),"",INDEX(ΑΜΚ,MATCH(D774,Data!$F$2:$F$999,0),1))</f>
        <v/>
      </c>
      <c r="F774" t="str">
        <f t="shared" si="14"/>
        <v/>
      </c>
    </row>
    <row r="775" spans="1:6" ht="14.25" customHeight="1" x14ac:dyDescent="0.35">
      <c r="A775" s="45" t="s">
        <v>1127</v>
      </c>
      <c r="B775" s="18"/>
      <c r="C775" s="5"/>
      <c r="D775" s="5"/>
      <c r="E775" s="6" t="str">
        <f>IF(ISBLANK(D775),"",INDEX(ΑΜΚ,MATCH(D775,Data!$F$2:$F$999,0),1))</f>
        <v/>
      </c>
      <c r="F775" t="str">
        <f t="shared" si="14"/>
        <v/>
      </c>
    </row>
    <row r="776" spans="1:6" ht="14.25" customHeight="1" x14ac:dyDescent="0.35">
      <c r="A776" s="45" t="s">
        <v>1127</v>
      </c>
      <c r="B776" s="18"/>
      <c r="C776" s="5"/>
      <c r="D776" s="5"/>
      <c r="E776" s="6" t="str">
        <f>IF(ISBLANK(D776),"",INDEX(ΑΜΚ,MATCH(D776,Data!$F$2:$F$999,0),1))</f>
        <v/>
      </c>
      <c r="F776" t="str">
        <f t="shared" si="14"/>
        <v/>
      </c>
    </row>
    <row r="777" spans="1:6" ht="14.25" customHeight="1" x14ac:dyDescent="0.35">
      <c r="A777" s="45" t="s">
        <v>1127</v>
      </c>
      <c r="B777" s="18"/>
      <c r="C777" s="5"/>
      <c r="D777" s="5"/>
      <c r="E777" s="6" t="str">
        <f>IF(ISBLANK(D777),"",INDEX(ΑΜΚ,MATCH(D777,Data!$F$2:$F$999,0),1))</f>
        <v/>
      </c>
      <c r="F777" t="str">
        <f t="shared" si="14"/>
        <v/>
      </c>
    </row>
    <row r="778" spans="1:6" ht="14.25" customHeight="1" x14ac:dyDescent="0.35">
      <c r="A778" s="45" t="s">
        <v>1127</v>
      </c>
      <c r="B778" s="18"/>
      <c r="C778" s="5"/>
      <c r="D778" s="5"/>
      <c r="E778" s="6" t="str">
        <f>IF(ISBLANK(D778),"",INDEX(ΑΜΚ,MATCH(D778,Data!$F$2:$F$999,0),1))</f>
        <v/>
      </c>
      <c r="F778" t="str">
        <f t="shared" si="14"/>
        <v/>
      </c>
    </row>
    <row r="779" spans="1:6" ht="14.25" customHeight="1" x14ac:dyDescent="0.35">
      <c r="A779" s="45" t="s">
        <v>1127</v>
      </c>
      <c r="B779" s="18"/>
      <c r="C779" s="5"/>
      <c r="D779" s="5"/>
      <c r="E779" s="6" t="str">
        <f>IF(ISBLANK(D779),"",INDEX(ΑΜΚ,MATCH(D779,Data!$F$2:$F$999,0),1))</f>
        <v/>
      </c>
      <c r="F779" t="str">
        <f t="shared" si="14"/>
        <v/>
      </c>
    </row>
    <row r="780" spans="1:6" ht="14.25" customHeight="1" x14ac:dyDescent="0.35">
      <c r="A780" s="45" t="s">
        <v>1127</v>
      </c>
      <c r="B780" s="18"/>
      <c r="C780" s="5"/>
      <c r="D780" s="5"/>
      <c r="E780" s="6" t="str">
        <f>IF(ISBLANK(D780),"",INDEX(ΑΜΚ,MATCH(D780,Data!$F$2:$F$999,0),1))</f>
        <v/>
      </c>
      <c r="F780" t="str">
        <f t="shared" si="14"/>
        <v/>
      </c>
    </row>
    <row r="781" spans="1:6" ht="14.25" customHeight="1" x14ac:dyDescent="0.35">
      <c r="A781" s="45" t="s">
        <v>1127</v>
      </c>
      <c r="B781" s="18"/>
      <c r="C781" s="5"/>
      <c r="D781" s="5"/>
      <c r="E781" s="6" t="str">
        <f>IF(ISBLANK(D781),"",INDEX(ΑΜΚ,MATCH(D781,Data!$F$2:$F$999,0),1))</f>
        <v/>
      </c>
      <c r="F781" t="str">
        <f t="shared" si="14"/>
        <v/>
      </c>
    </row>
    <row r="782" spans="1:6" ht="14.25" customHeight="1" x14ac:dyDescent="0.35">
      <c r="A782" s="45" t="s">
        <v>1127</v>
      </c>
      <c r="B782" s="18"/>
      <c r="C782" s="5"/>
      <c r="D782" s="5"/>
      <c r="E782" s="6" t="str">
        <f>IF(ISBLANK(D782),"",INDEX(ΑΜΚ,MATCH(D782,Data!$F$2:$F$999,0),1))</f>
        <v/>
      </c>
      <c r="F782" t="str">
        <f t="shared" si="14"/>
        <v/>
      </c>
    </row>
    <row r="783" spans="1:6" ht="14.25" customHeight="1" x14ac:dyDescent="0.35">
      <c r="A783" s="45" t="s">
        <v>1127</v>
      </c>
      <c r="B783" s="18"/>
      <c r="C783" s="5"/>
      <c r="D783" s="5"/>
      <c r="E783" s="6" t="str">
        <f>IF(ISBLANK(D783),"",INDEX(ΑΜΚ,MATCH(D783,Data!$F$2:$F$999,0),1))</f>
        <v/>
      </c>
      <c r="F783" t="str">
        <f t="shared" si="14"/>
        <v/>
      </c>
    </row>
    <row r="784" spans="1:6" ht="14.25" customHeight="1" x14ac:dyDescent="0.35">
      <c r="A784" s="45" t="s">
        <v>1127</v>
      </c>
      <c r="B784" s="18"/>
      <c r="C784" s="5"/>
      <c r="D784" s="5"/>
      <c r="E784" s="6" t="str">
        <f>IF(ISBLANK(D784),"",INDEX(ΑΜΚ,MATCH(D784,Data!$F$2:$F$999,0),1))</f>
        <v/>
      </c>
      <c r="F784" t="str">
        <f t="shared" si="14"/>
        <v/>
      </c>
    </row>
    <row r="785" spans="1:6" ht="14.25" customHeight="1" x14ac:dyDescent="0.35">
      <c r="A785" s="45" t="s">
        <v>1127</v>
      </c>
      <c r="B785" s="18"/>
      <c r="C785" s="5"/>
      <c r="D785" s="5"/>
      <c r="E785" s="6" t="str">
        <f>IF(ISBLANK(D785),"",INDEX(ΑΜΚ,MATCH(D785,Data!$F$2:$F$999,0),1))</f>
        <v/>
      </c>
      <c r="F785" t="str">
        <f t="shared" si="14"/>
        <v/>
      </c>
    </row>
    <row r="786" spans="1:6" ht="14.25" customHeight="1" x14ac:dyDescent="0.35">
      <c r="A786" s="45" t="s">
        <v>1127</v>
      </c>
      <c r="B786" s="18"/>
      <c r="C786" s="5"/>
      <c r="D786" s="5"/>
      <c r="E786" s="6" t="str">
        <f>IF(ISBLANK(D786),"",INDEX(ΑΜΚ,MATCH(D786,Data!$F$2:$F$999,0),1))</f>
        <v/>
      </c>
      <c r="F786" t="str">
        <f t="shared" si="14"/>
        <v/>
      </c>
    </row>
    <row r="787" spans="1:6" ht="14.25" customHeight="1" x14ac:dyDescent="0.35">
      <c r="A787" s="45" t="s">
        <v>1127</v>
      </c>
      <c r="B787" s="18"/>
      <c r="C787" s="5"/>
      <c r="D787" s="5"/>
      <c r="E787" s="6" t="str">
        <f>IF(ISBLANK(D787),"",INDEX(ΑΜΚ,MATCH(D787,Data!$F$2:$F$999,0),1))</f>
        <v/>
      </c>
      <c r="F787" t="str">
        <f t="shared" si="14"/>
        <v/>
      </c>
    </row>
    <row r="788" spans="1:6" ht="14.25" customHeight="1" x14ac:dyDescent="0.35">
      <c r="A788" s="45" t="s">
        <v>1127</v>
      </c>
      <c r="B788" s="18"/>
      <c r="C788" s="5"/>
      <c r="D788" s="5"/>
      <c r="E788" s="6" t="str">
        <f>IF(ISBLANK(D788),"",INDEX(ΑΜΚ,MATCH(D788,Data!$F$2:$F$999,0),1))</f>
        <v/>
      </c>
      <c r="F788" t="str">
        <f t="shared" si="14"/>
        <v/>
      </c>
    </row>
    <row r="789" spans="1:6" ht="14.25" customHeight="1" x14ac:dyDescent="0.35">
      <c r="A789" s="45" t="s">
        <v>1127</v>
      </c>
      <c r="B789" s="18"/>
      <c r="C789" s="5"/>
      <c r="D789" s="5"/>
      <c r="E789" s="6" t="str">
        <f>IF(ISBLANK(D789),"",INDEX(ΑΜΚ,MATCH(D789,Data!$F$2:$F$999,0),1))</f>
        <v/>
      </c>
      <c r="F789" t="str">
        <f t="shared" si="14"/>
        <v/>
      </c>
    </row>
    <row r="790" spans="1:6" ht="14.25" customHeight="1" x14ac:dyDescent="0.35">
      <c r="A790" s="45" t="s">
        <v>1127</v>
      </c>
      <c r="B790" s="18"/>
      <c r="C790" s="5"/>
      <c r="D790" s="5"/>
      <c r="E790" s="6" t="str">
        <f>IF(ISBLANK(D790),"",INDEX(ΑΜΚ,MATCH(D790,Data!$F$2:$F$999,0),1))</f>
        <v/>
      </c>
      <c r="F790" t="str">
        <f t="shared" si="14"/>
        <v/>
      </c>
    </row>
    <row r="791" spans="1:6" ht="14.25" customHeight="1" x14ac:dyDescent="0.35">
      <c r="A791" s="45" t="s">
        <v>1127</v>
      </c>
      <c r="B791" s="18"/>
      <c r="C791" s="5"/>
      <c r="D791" s="5"/>
      <c r="E791" s="6" t="str">
        <f>IF(ISBLANK(D791),"",INDEX(ΑΜΚ,MATCH(D791,Data!$F$2:$F$999,0),1))</f>
        <v/>
      </c>
      <c r="F791" t="str">
        <f t="shared" si="14"/>
        <v/>
      </c>
    </row>
    <row r="792" spans="1:6" ht="14.25" customHeight="1" x14ac:dyDescent="0.35">
      <c r="A792" s="45" t="s">
        <v>1127</v>
      </c>
      <c r="B792" s="18"/>
      <c r="C792" s="5"/>
      <c r="D792" s="5"/>
      <c r="E792" s="6" t="str">
        <f>IF(ISBLANK(D792),"",INDEX(ΑΜΚ,MATCH(D792,Data!$F$2:$F$999,0),1))</f>
        <v/>
      </c>
      <c r="F792" t="str">
        <f t="shared" si="14"/>
        <v/>
      </c>
    </row>
    <row r="793" spans="1:6" ht="14.25" customHeight="1" x14ac:dyDescent="0.35">
      <c r="A793" s="45" t="s">
        <v>1127</v>
      </c>
      <c r="B793" s="18"/>
      <c r="C793" s="5"/>
      <c r="D793" s="5"/>
      <c r="E793" s="6" t="str">
        <f>IF(ISBLANK(D793),"",INDEX(ΑΜΚ,MATCH(D793,Data!$F$2:$F$999,0),1))</f>
        <v/>
      </c>
      <c r="F793" t="str">
        <f t="shared" si="14"/>
        <v/>
      </c>
    </row>
    <row r="794" spans="1:6" ht="14.25" customHeight="1" x14ac:dyDescent="0.35">
      <c r="A794" s="45" t="s">
        <v>1127</v>
      </c>
      <c r="B794" s="18"/>
      <c r="C794" s="5"/>
      <c r="D794" s="5"/>
      <c r="E794" s="6" t="str">
        <f>IF(ISBLANK(D794),"",INDEX(ΑΜΚ,MATCH(D794,Data!$F$2:$F$999,0),1))</f>
        <v/>
      </c>
      <c r="F794" t="str">
        <f t="shared" si="14"/>
        <v/>
      </c>
    </row>
    <row r="795" spans="1:6" ht="14.25" customHeight="1" x14ac:dyDescent="0.35">
      <c r="A795" s="45" t="s">
        <v>1127</v>
      </c>
      <c r="B795" s="18"/>
      <c r="C795" s="5"/>
      <c r="D795" s="5"/>
      <c r="E795" s="6" t="str">
        <f>IF(ISBLANK(D795),"",INDEX(ΑΜΚ,MATCH(D795,Data!$F$2:$F$999,0),1))</f>
        <v/>
      </c>
      <c r="F795" t="str">
        <f t="shared" si="14"/>
        <v/>
      </c>
    </row>
    <row r="796" spans="1:6" ht="14.25" customHeight="1" x14ac:dyDescent="0.35">
      <c r="A796" s="45" t="s">
        <v>1127</v>
      </c>
      <c r="B796" s="18"/>
      <c r="C796" s="5"/>
      <c r="D796" s="5"/>
      <c r="E796" s="6" t="str">
        <f>IF(ISBLANK(D796),"",INDEX(ΑΜΚ,MATCH(D796,Data!$F$2:$F$999,0),1))</f>
        <v/>
      </c>
      <c r="F796" t="str">
        <f t="shared" si="14"/>
        <v/>
      </c>
    </row>
    <row r="797" spans="1:6" ht="14.25" customHeight="1" x14ac:dyDescent="0.35">
      <c r="A797" s="45" t="s">
        <v>1127</v>
      </c>
      <c r="B797" s="18"/>
      <c r="C797" s="5"/>
      <c r="D797" s="5"/>
      <c r="E797" s="6" t="str">
        <f>IF(ISBLANK(D797),"",INDEX(ΑΜΚ,MATCH(D797,Data!$F$2:$F$999,0),1))</f>
        <v/>
      </c>
      <c r="F797" t="str">
        <f t="shared" si="14"/>
        <v/>
      </c>
    </row>
    <row r="798" spans="1:6" ht="14.25" customHeight="1" x14ac:dyDescent="0.35">
      <c r="A798" s="45" t="s">
        <v>1127</v>
      </c>
      <c r="B798" s="18"/>
      <c r="C798" s="5"/>
      <c r="D798" s="5"/>
      <c r="E798" s="6" t="str">
        <f>IF(ISBLANK(D798),"",INDEX(ΑΜΚ,MATCH(D798,Data!$F$2:$F$999,0),1))</f>
        <v/>
      </c>
      <c r="F798" t="str">
        <f t="shared" si="14"/>
        <v/>
      </c>
    </row>
    <row r="799" spans="1:6" ht="14.25" customHeight="1" x14ac:dyDescent="0.35">
      <c r="A799" s="45" t="s">
        <v>1127</v>
      </c>
      <c r="B799" s="18"/>
      <c r="C799" s="5"/>
      <c r="D799" s="5"/>
      <c r="E799" s="6" t="str">
        <f>IF(ISBLANK(D799),"",INDEX(ΑΜΚ,MATCH(D799,Data!$F$2:$F$999,0),1))</f>
        <v/>
      </c>
      <c r="F799" t="str">
        <f t="shared" si="14"/>
        <v/>
      </c>
    </row>
    <row r="800" spans="1:6" ht="14.25" customHeight="1" x14ac:dyDescent="0.35">
      <c r="A800" s="45" t="s">
        <v>1127</v>
      </c>
      <c r="B800" s="18"/>
      <c r="C800" s="5"/>
      <c r="D800" s="5"/>
      <c r="E800" s="6" t="str">
        <f>IF(ISBLANK(D800),"",INDEX(ΑΜΚ,MATCH(D800,Data!$F$2:$F$999,0),1))</f>
        <v/>
      </c>
      <c r="F800" t="str">
        <f t="shared" si="14"/>
        <v/>
      </c>
    </row>
    <row r="801" spans="1:6" ht="14.25" customHeight="1" x14ac:dyDescent="0.35">
      <c r="A801" s="45" t="s">
        <v>1127</v>
      </c>
      <c r="B801" s="18"/>
      <c r="C801" s="5"/>
      <c r="D801" s="5"/>
      <c r="E801" s="6" t="str">
        <f>IF(ISBLANK(D801),"",INDEX(ΑΜΚ,MATCH(D801,Data!$F$2:$F$999,0),1))</f>
        <v/>
      </c>
      <c r="F801" t="str">
        <f t="shared" si="14"/>
        <v/>
      </c>
    </row>
    <row r="802" spans="1:6" ht="14.25" customHeight="1" x14ac:dyDescent="0.35">
      <c r="A802" s="45" t="s">
        <v>1127</v>
      </c>
      <c r="B802" s="18"/>
      <c r="C802" s="5"/>
      <c r="D802" s="5"/>
      <c r="E802" s="6" t="str">
        <f>IF(ISBLANK(D802),"",INDEX(ΑΜΚ,MATCH(D802,Data!$F$2:$F$999,0),1))</f>
        <v/>
      </c>
      <c r="F802" t="str">
        <f t="shared" si="14"/>
        <v/>
      </c>
    </row>
    <row r="803" spans="1:6" ht="14.25" customHeight="1" x14ac:dyDescent="0.35">
      <c r="A803" s="45" t="s">
        <v>1127</v>
      </c>
      <c r="B803" s="18"/>
      <c r="C803" s="5"/>
      <c r="D803" s="5"/>
      <c r="E803" s="6" t="str">
        <f>IF(ISBLANK(D803),"",INDEX(ΑΜΚ,MATCH(D803,Data!$F$2:$F$999,0),1))</f>
        <v/>
      </c>
      <c r="F803" t="str">
        <f t="shared" si="14"/>
        <v/>
      </c>
    </row>
    <row r="804" spans="1:6" ht="14.25" customHeight="1" x14ac:dyDescent="0.35">
      <c r="A804" s="45" t="s">
        <v>1127</v>
      </c>
      <c r="B804" s="18"/>
      <c r="C804" s="5"/>
      <c r="D804" s="5"/>
      <c r="E804" s="6" t="str">
        <f>IF(ISBLANK(D804),"",INDEX(ΑΜΚ,MATCH(D804,Data!$F$2:$F$999,0),1))</f>
        <v/>
      </c>
      <c r="F804" t="str">
        <f t="shared" si="14"/>
        <v/>
      </c>
    </row>
    <row r="805" spans="1:6" ht="14.25" customHeight="1" x14ac:dyDescent="0.35">
      <c r="A805" s="45" t="s">
        <v>1127</v>
      </c>
      <c r="B805" s="18"/>
      <c r="C805" s="5"/>
      <c r="D805" s="5"/>
      <c r="E805" s="6" t="str">
        <f>IF(ISBLANK(D805),"",INDEX(ΑΜΚ,MATCH(D805,Data!$F$2:$F$999,0),1))</f>
        <v/>
      </c>
      <c r="F805" t="str">
        <f t="shared" si="14"/>
        <v/>
      </c>
    </row>
    <row r="806" spans="1:6" ht="14.25" customHeight="1" x14ac:dyDescent="0.35">
      <c r="A806" s="45" t="s">
        <v>1127</v>
      </c>
      <c r="B806" s="18"/>
      <c r="C806" s="5"/>
      <c r="D806" s="5"/>
      <c r="E806" s="6" t="str">
        <f>IF(ISBLANK(D806),"",INDEX(ΑΜΚ,MATCH(D806,Data!$F$2:$F$999,0),1))</f>
        <v/>
      </c>
      <c r="F806" t="str">
        <f t="shared" si="14"/>
        <v/>
      </c>
    </row>
    <row r="807" spans="1:6" ht="14.25" customHeight="1" x14ac:dyDescent="0.35">
      <c r="A807" s="45" t="s">
        <v>1127</v>
      </c>
      <c r="B807" s="18"/>
      <c r="C807" s="5"/>
      <c r="D807" s="5"/>
      <c r="E807" s="6" t="str">
        <f>IF(ISBLANK(D807),"",INDEX(ΑΜΚ,MATCH(D807,Data!$F$2:$F$999,0),1))</f>
        <v/>
      </c>
      <c r="F807" t="str">
        <f t="shared" si="14"/>
        <v/>
      </c>
    </row>
    <row r="808" spans="1:6" ht="14.25" customHeight="1" x14ac:dyDescent="0.35">
      <c r="A808" s="45" t="s">
        <v>1127</v>
      </c>
      <c r="B808" s="18"/>
      <c r="C808" s="5"/>
      <c r="D808" s="5"/>
      <c r="E808" s="6" t="str">
        <f>IF(ISBLANK(D808),"",INDEX(ΑΜΚ,MATCH(D808,Data!$F$2:$F$999,0),1))</f>
        <v/>
      </c>
      <c r="F808" t="str">
        <f t="shared" si="14"/>
        <v/>
      </c>
    </row>
    <row r="809" spans="1:6" ht="14.25" customHeight="1" x14ac:dyDescent="0.35">
      <c r="A809" s="45" t="s">
        <v>1127</v>
      </c>
      <c r="B809" s="18"/>
      <c r="C809" s="5"/>
      <c r="D809" s="5"/>
      <c r="E809" s="6" t="str">
        <f>IF(ISBLANK(D809),"",INDEX(ΑΜΚ,MATCH(D809,Data!$F$2:$F$999,0),1))</f>
        <v/>
      </c>
      <c r="F809" t="str">
        <f t="shared" si="14"/>
        <v/>
      </c>
    </row>
    <row r="810" spans="1:6" ht="14.25" customHeight="1" x14ac:dyDescent="0.35">
      <c r="A810" s="45" t="s">
        <v>1127</v>
      </c>
      <c r="B810" s="18"/>
      <c r="C810" s="5"/>
      <c r="D810" s="5"/>
      <c r="E810" s="6" t="str">
        <f>IF(ISBLANK(D810),"",INDEX(ΑΜΚ,MATCH(D810,Data!$F$2:$F$999,0),1))</f>
        <v/>
      </c>
      <c r="F810" t="str">
        <f t="shared" si="14"/>
        <v/>
      </c>
    </row>
    <row r="811" spans="1:6" ht="14.25" customHeight="1" x14ac:dyDescent="0.35">
      <c r="A811" s="45" t="s">
        <v>1127</v>
      </c>
      <c r="B811" s="18"/>
      <c r="C811" s="5"/>
      <c r="D811" s="5"/>
      <c r="E811" s="6" t="str">
        <f>IF(ISBLANK(D811),"",INDEX(ΑΜΚ,MATCH(D811,Data!$F$2:$F$999,0),1))</f>
        <v/>
      </c>
      <c r="F811" t="str">
        <f t="shared" si="14"/>
        <v/>
      </c>
    </row>
    <row r="812" spans="1:6" ht="14.25" customHeight="1" x14ac:dyDescent="0.35">
      <c r="A812" s="45" t="s">
        <v>1127</v>
      </c>
      <c r="B812" s="18"/>
      <c r="C812" s="5"/>
      <c r="D812" s="5"/>
      <c r="E812" s="6" t="str">
        <f>IF(ISBLANK(D812),"",INDEX(ΑΜΚ,MATCH(D812,Data!$F$2:$F$999,0),1))</f>
        <v/>
      </c>
      <c r="F812" t="str">
        <f t="shared" si="14"/>
        <v/>
      </c>
    </row>
    <row r="813" spans="1:6" ht="14.25" customHeight="1" x14ac:dyDescent="0.35">
      <c r="A813" s="45" t="s">
        <v>1127</v>
      </c>
      <c r="B813" s="18"/>
      <c r="C813" s="5"/>
      <c r="D813" s="5"/>
      <c r="E813" s="6" t="str">
        <f>IF(ISBLANK(D813),"",INDEX(ΑΜΚ,MATCH(D813,Data!$F$2:$F$999,0),1))</f>
        <v/>
      </c>
      <c r="F813" t="str">
        <f t="shared" si="14"/>
        <v/>
      </c>
    </row>
    <row r="814" spans="1:6" ht="14.25" customHeight="1" x14ac:dyDescent="0.35">
      <c r="A814" s="45" t="s">
        <v>1127</v>
      </c>
      <c r="B814" s="18"/>
      <c r="C814" s="5"/>
      <c r="D814" s="5"/>
      <c r="E814" s="6" t="str">
        <f>IF(ISBLANK(D814),"",INDEX(ΑΜΚ,MATCH(D814,Data!$F$2:$F$999,0),1))</f>
        <v/>
      </c>
      <c r="F814" t="str">
        <f t="shared" si="14"/>
        <v/>
      </c>
    </row>
    <row r="815" spans="1:6" ht="14.25" customHeight="1" x14ac:dyDescent="0.35">
      <c r="A815" s="45" t="s">
        <v>1127</v>
      </c>
      <c r="B815" s="18"/>
      <c r="C815" s="5"/>
      <c r="D815" s="5"/>
      <c r="E815" s="6" t="str">
        <f>IF(ISBLANK(D815),"",INDEX(ΑΜΚ,MATCH(D815,Data!$F$2:$F$999,0),1))</f>
        <v/>
      </c>
      <c r="F815" t="str">
        <f t="shared" si="14"/>
        <v/>
      </c>
    </row>
    <row r="816" spans="1:6" ht="14.25" customHeight="1" x14ac:dyDescent="0.35">
      <c r="A816" s="45" t="s">
        <v>1127</v>
      </c>
      <c r="B816" s="18"/>
      <c r="C816" s="5"/>
      <c r="D816" s="5"/>
      <c r="E816" s="6" t="str">
        <f>IF(ISBLANK(D816),"",INDEX(ΑΜΚ,MATCH(D816,Data!$F$2:$F$999,0),1))</f>
        <v/>
      </c>
      <c r="F816" t="str">
        <f t="shared" si="14"/>
        <v/>
      </c>
    </row>
    <row r="817" spans="1:6" ht="14.25" customHeight="1" x14ac:dyDescent="0.35">
      <c r="A817" s="45" t="s">
        <v>1127</v>
      </c>
      <c r="B817" s="18"/>
      <c r="C817" s="5"/>
      <c r="D817" s="5"/>
      <c r="E817" s="6" t="str">
        <f>IF(ISBLANK(D817),"",INDEX(ΑΜΚ,MATCH(D817,Data!$F$2:$F$999,0),1))</f>
        <v/>
      </c>
      <c r="F817" t="str">
        <f t="shared" si="14"/>
        <v/>
      </c>
    </row>
    <row r="818" spans="1:6" ht="14.25" customHeight="1" x14ac:dyDescent="0.35">
      <c r="A818" s="45" t="s">
        <v>1127</v>
      </c>
      <c r="B818" s="18"/>
      <c r="C818" s="5"/>
      <c r="D818" s="5"/>
      <c r="E818" s="6" t="str">
        <f>IF(ISBLANK(D818),"",INDEX(ΑΜΚ,MATCH(D818,Data!$F$2:$F$999,0),1))</f>
        <v/>
      </c>
      <c r="F818" t="str">
        <f t="shared" si="14"/>
        <v/>
      </c>
    </row>
    <row r="819" spans="1:6" ht="14.25" customHeight="1" x14ac:dyDescent="0.35">
      <c r="A819" s="45" t="s">
        <v>1127</v>
      </c>
      <c r="B819" s="18"/>
      <c r="C819" s="5"/>
      <c r="D819" s="5"/>
      <c r="E819" s="6" t="str">
        <f>IF(ISBLANK(D819),"",INDEX(ΑΜΚ,MATCH(D819,Data!$F$2:$F$999,0),1))</f>
        <v/>
      </c>
      <c r="F819" t="str">
        <f t="shared" si="14"/>
        <v/>
      </c>
    </row>
    <row r="820" spans="1:6" ht="14.25" customHeight="1" x14ac:dyDescent="0.35">
      <c r="A820" s="45" t="s">
        <v>1127</v>
      </c>
      <c r="B820" s="18"/>
      <c r="C820" s="5"/>
      <c r="D820" s="5"/>
      <c r="E820" s="6" t="str">
        <f>IF(ISBLANK(D820),"",INDEX(ΑΜΚ,MATCH(D820,Data!$F$2:$F$999,0),1))</f>
        <v/>
      </c>
      <c r="F820" t="str">
        <f t="shared" si="14"/>
        <v/>
      </c>
    </row>
    <row r="821" spans="1:6" ht="14.25" customHeight="1" x14ac:dyDescent="0.35">
      <c r="A821" s="45" t="s">
        <v>1127</v>
      </c>
      <c r="B821" s="18"/>
      <c r="C821" s="5"/>
      <c r="D821" s="5"/>
      <c r="E821" s="6" t="str">
        <f>IF(ISBLANK(D821),"",INDEX(ΑΜΚ,MATCH(D821,Data!$F$2:$F$999,0),1))</f>
        <v/>
      </c>
      <c r="F821" t="str">
        <f t="shared" si="14"/>
        <v/>
      </c>
    </row>
    <row r="822" spans="1:6" ht="14.25" customHeight="1" x14ac:dyDescent="0.35">
      <c r="A822" s="45" t="s">
        <v>1127</v>
      </c>
      <c r="B822" s="18"/>
      <c r="C822" s="5"/>
      <c r="D822" s="5"/>
      <c r="E822" s="6" t="str">
        <f>IF(ISBLANK(D822),"",INDEX(ΑΜΚ,MATCH(D822,Data!$F$2:$F$999,0),1))</f>
        <v/>
      </c>
      <c r="F822" t="str">
        <f t="shared" si="14"/>
        <v/>
      </c>
    </row>
    <row r="823" spans="1:6" ht="14.25" customHeight="1" x14ac:dyDescent="0.35">
      <c r="A823" s="45" t="s">
        <v>1127</v>
      </c>
      <c r="B823" s="18"/>
      <c r="C823" s="5"/>
      <c r="D823" s="5"/>
      <c r="E823" s="6" t="str">
        <f>IF(ISBLANK(D823),"",INDEX(ΑΜΚ,MATCH(D823,Data!$F$2:$F$999,0),1))</f>
        <v/>
      </c>
      <c r="F823" t="str">
        <f t="shared" si="14"/>
        <v/>
      </c>
    </row>
    <row r="824" spans="1:6" ht="14.25" customHeight="1" x14ac:dyDescent="0.35">
      <c r="A824" s="45" t="s">
        <v>1127</v>
      </c>
      <c r="B824" s="18"/>
      <c r="C824" s="5"/>
      <c r="D824" s="5"/>
      <c r="E824" s="6" t="str">
        <f>IF(ISBLANK(D824),"",INDEX(ΑΜΚ,MATCH(D824,Data!$F$2:$F$999,0),1))</f>
        <v/>
      </c>
      <c r="F824" t="str">
        <f t="shared" si="14"/>
        <v/>
      </c>
    </row>
    <row r="825" spans="1:6" ht="14.25" customHeight="1" x14ac:dyDescent="0.35">
      <c r="A825" s="45" t="s">
        <v>1127</v>
      </c>
      <c r="B825" s="18"/>
      <c r="C825" s="5"/>
      <c r="D825" s="5"/>
      <c r="E825" s="6" t="str">
        <f>IF(ISBLANK(D825),"",INDEX(ΑΜΚ,MATCH(D825,Data!$F$2:$F$999,0),1))</f>
        <v/>
      </c>
      <c r="F825" t="str">
        <f t="shared" si="14"/>
        <v/>
      </c>
    </row>
    <row r="826" spans="1:6" ht="14.25" customHeight="1" x14ac:dyDescent="0.35">
      <c r="A826" s="45" t="s">
        <v>1127</v>
      </c>
      <c r="B826" s="18"/>
      <c r="C826" s="5"/>
      <c r="D826" s="5"/>
      <c r="E826" s="6" t="str">
        <f>IF(ISBLANK(D826),"",INDEX(ΑΜΚ,MATCH(D826,Data!$F$2:$F$999,0),1))</f>
        <v/>
      </c>
      <c r="F826" t="str">
        <f t="shared" si="14"/>
        <v/>
      </c>
    </row>
    <row r="827" spans="1:6" ht="14.25" customHeight="1" x14ac:dyDescent="0.35">
      <c r="A827" s="45" t="s">
        <v>1127</v>
      </c>
      <c r="B827" s="18"/>
      <c r="C827" s="5"/>
      <c r="D827" s="5"/>
      <c r="E827" s="6" t="str">
        <f>IF(ISBLANK(D827),"",INDEX(ΑΜΚ,MATCH(D827,Data!$F$2:$F$999,0),1))</f>
        <v/>
      </c>
      <c r="F827" t="str">
        <f t="shared" si="14"/>
        <v/>
      </c>
    </row>
    <row r="828" spans="1:6" ht="14.25" customHeight="1" x14ac:dyDescent="0.35">
      <c r="A828" s="45" t="s">
        <v>1127</v>
      </c>
      <c r="B828" s="18"/>
      <c r="C828" s="5"/>
      <c r="D828" s="5"/>
      <c r="E828" s="6" t="str">
        <f>IF(ISBLANK(D828),"",INDEX(ΑΜΚ,MATCH(D828,Data!$F$2:$F$999,0),1))</f>
        <v/>
      </c>
      <c r="F828" t="str">
        <f t="shared" si="14"/>
        <v/>
      </c>
    </row>
    <row r="829" spans="1:6" ht="14.25" customHeight="1" x14ac:dyDescent="0.35">
      <c r="A829" s="45" t="s">
        <v>1127</v>
      </c>
      <c r="B829" s="18"/>
      <c r="C829" s="5"/>
      <c r="D829" s="5"/>
      <c r="E829" s="6" t="str">
        <f>IF(ISBLANK(D829),"",INDEX(ΑΜΚ,MATCH(D829,Data!$F$2:$F$999,0),1))</f>
        <v/>
      </c>
      <c r="F829" t="str">
        <f t="shared" si="14"/>
        <v/>
      </c>
    </row>
    <row r="830" spans="1:6" ht="14.25" customHeight="1" x14ac:dyDescent="0.35">
      <c r="A830" s="45" t="s">
        <v>1127</v>
      </c>
      <c r="B830" s="18"/>
      <c r="C830" s="5"/>
      <c r="D830" s="5"/>
      <c r="E830" s="6" t="str">
        <f>IF(ISBLANK(D830),"",INDEX(ΑΜΚ,MATCH(D830,Data!$F$2:$F$999,0),1))</f>
        <v/>
      </c>
      <c r="F830" t="str">
        <f t="shared" si="14"/>
        <v/>
      </c>
    </row>
    <row r="831" spans="1:6" ht="14.25" customHeight="1" x14ac:dyDescent="0.35">
      <c r="A831" s="45" t="s">
        <v>1127</v>
      </c>
      <c r="B831" s="18"/>
      <c r="C831" s="5"/>
      <c r="D831" s="5"/>
      <c r="E831" s="6" t="str">
        <f>IF(ISBLANK(D831),"",INDEX(ΑΜΚ,MATCH(D831,Data!$F$2:$F$999,0),1))</f>
        <v/>
      </c>
      <c r="F831" t="str">
        <f t="shared" si="14"/>
        <v/>
      </c>
    </row>
    <row r="832" spans="1:6" ht="14.25" customHeight="1" x14ac:dyDescent="0.35">
      <c r="A832" s="45" t="s">
        <v>1127</v>
      </c>
      <c r="B832" s="18"/>
      <c r="C832" s="5"/>
      <c r="D832" s="5"/>
      <c r="E832" s="6" t="str">
        <f>IF(ISBLANK(D832),"",INDEX(ΑΜΚ,MATCH(D832,Data!$F$2:$F$999,0),1))</f>
        <v/>
      </c>
      <c r="F832" t="str">
        <f t="shared" si="14"/>
        <v/>
      </c>
    </row>
    <row r="833" spans="1:6" ht="14.25" customHeight="1" x14ac:dyDescent="0.35">
      <c r="A833" s="45" t="s">
        <v>1127</v>
      </c>
      <c r="B833" s="18"/>
      <c r="C833" s="5"/>
      <c r="D833" s="5"/>
      <c r="E833" s="6" t="str">
        <f>IF(ISBLANK(D833),"",INDEX(ΑΜΚ,MATCH(D833,Data!$F$2:$F$999,0),1))</f>
        <v/>
      </c>
      <c r="F833" t="str">
        <f t="shared" si="14"/>
        <v/>
      </c>
    </row>
    <row r="834" spans="1:6" ht="14.25" customHeight="1" x14ac:dyDescent="0.35">
      <c r="A834" s="45" t="s">
        <v>1127</v>
      </c>
      <c r="B834" s="18"/>
      <c r="C834" s="5"/>
      <c r="D834" s="5"/>
      <c r="E834" s="6" t="str">
        <f>IF(ISBLANK(D834),"",INDEX(ΑΜΚ,MATCH(D834,Data!$F$2:$F$999,0),1))</f>
        <v/>
      </c>
      <c r="F834" t="str">
        <f t="shared" si="14"/>
        <v/>
      </c>
    </row>
    <row r="835" spans="1:6" ht="14.25" customHeight="1" x14ac:dyDescent="0.35">
      <c r="A835" s="45" t="s">
        <v>1127</v>
      </c>
      <c r="B835" s="18"/>
      <c r="C835" s="5"/>
      <c r="D835" s="5"/>
      <c r="E835" s="6" t="str">
        <f>IF(ISBLANK(D835),"",INDEX(ΑΜΚ,MATCH(D835,Data!$F$2:$F$999,0),1))</f>
        <v/>
      </c>
      <c r="F835" t="str">
        <f t="shared" ref="F835:F898" si="15">IF(ISBLANK(C835),"",INDEX(ΚΩΔ_ΜΑΘΗΜ_ΑΝΕΛΚ_Γ1,MATCH(C835,ΜΑΘΗΜ_ΑΝΕΛΚ_Γ1,0)))</f>
        <v/>
      </c>
    </row>
    <row r="836" spans="1:6" ht="14.25" customHeight="1" x14ac:dyDescent="0.35">
      <c r="A836" s="45" t="s">
        <v>1127</v>
      </c>
      <c r="B836" s="18"/>
      <c r="C836" s="5"/>
      <c r="D836" s="5"/>
      <c r="E836" s="6" t="str">
        <f>IF(ISBLANK(D836),"",INDEX(ΑΜΚ,MATCH(D836,Data!$F$2:$F$999,0),1))</f>
        <v/>
      </c>
      <c r="F836" t="str">
        <f t="shared" si="15"/>
        <v/>
      </c>
    </row>
    <row r="837" spans="1:6" ht="14.25" customHeight="1" x14ac:dyDescent="0.35">
      <c r="A837" s="45" t="s">
        <v>1127</v>
      </c>
      <c r="B837" s="18"/>
      <c r="C837" s="5"/>
      <c r="D837" s="5"/>
      <c r="E837" s="6" t="str">
        <f>IF(ISBLANK(D837),"",INDEX(ΑΜΚ,MATCH(D837,Data!$F$2:$F$999,0),1))</f>
        <v/>
      </c>
      <c r="F837" t="str">
        <f t="shared" si="15"/>
        <v/>
      </c>
    </row>
    <row r="838" spans="1:6" ht="14.25" customHeight="1" x14ac:dyDescent="0.35">
      <c r="A838" s="45" t="s">
        <v>1127</v>
      </c>
      <c r="B838" s="18"/>
      <c r="C838" s="5"/>
      <c r="D838" s="5"/>
      <c r="E838" s="6" t="str">
        <f>IF(ISBLANK(D838),"",INDEX(ΑΜΚ,MATCH(D838,Data!$F$2:$F$999,0),1))</f>
        <v/>
      </c>
      <c r="F838" t="str">
        <f t="shared" si="15"/>
        <v/>
      </c>
    </row>
    <row r="839" spans="1:6" ht="14.25" customHeight="1" x14ac:dyDescent="0.35">
      <c r="A839" s="45" t="s">
        <v>1127</v>
      </c>
      <c r="B839" s="18"/>
      <c r="C839" s="5"/>
      <c r="D839" s="5"/>
      <c r="E839" s="6" t="str">
        <f>IF(ISBLANK(D839),"",INDEX(ΑΜΚ,MATCH(D839,Data!$F$2:$F$999,0),1))</f>
        <v/>
      </c>
      <c r="F839" t="str">
        <f t="shared" si="15"/>
        <v/>
      </c>
    </row>
    <row r="840" spans="1:6" ht="14.25" customHeight="1" x14ac:dyDescent="0.35">
      <c r="A840" s="45" t="s">
        <v>1127</v>
      </c>
      <c r="B840" s="18"/>
      <c r="C840" s="5"/>
      <c r="D840" s="5"/>
      <c r="E840" s="6" t="str">
        <f>IF(ISBLANK(D840),"",INDEX(ΑΜΚ,MATCH(D840,Data!$F$2:$F$999,0),1))</f>
        <v/>
      </c>
      <c r="F840" t="str">
        <f t="shared" si="15"/>
        <v/>
      </c>
    </row>
    <row r="841" spans="1:6" ht="14.25" customHeight="1" x14ac:dyDescent="0.35">
      <c r="A841" s="45" t="s">
        <v>1127</v>
      </c>
      <c r="B841" s="18"/>
      <c r="C841" s="5"/>
      <c r="D841" s="5"/>
      <c r="E841" s="6" t="str">
        <f>IF(ISBLANK(D841),"",INDEX(ΑΜΚ,MATCH(D841,Data!$F$2:$F$999,0),1))</f>
        <v/>
      </c>
      <c r="F841" t="str">
        <f t="shared" si="15"/>
        <v/>
      </c>
    </row>
    <row r="842" spans="1:6" ht="14.25" customHeight="1" x14ac:dyDescent="0.35">
      <c r="A842" s="45" t="s">
        <v>1127</v>
      </c>
      <c r="B842" s="18"/>
      <c r="C842" s="5"/>
      <c r="D842" s="5"/>
      <c r="E842" s="6" t="str">
        <f>IF(ISBLANK(D842),"",INDEX(ΑΜΚ,MATCH(D842,Data!$F$2:$F$999,0),1))</f>
        <v/>
      </c>
      <c r="F842" t="str">
        <f t="shared" si="15"/>
        <v/>
      </c>
    </row>
    <row r="843" spans="1:6" ht="14.25" customHeight="1" x14ac:dyDescent="0.35">
      <c r="A843" s="45" t="s">
        <v>1127</v>
      </c>
      <c r="B843" s="18"/>
      <c r="C843" s="5"/>
      <c r="D843" s="5"/>
      <c r="E843" s="6" t="str">
        <f>IF(ISBLANK(D843),"",INDEX(ΑΜΚ,MATCH(D843,Data!$F$2:$F$999,0),1))</f>
        <v/>
      </c>
      <c r="F843" t="str">
        <f t="shared" si="15"/>
        <v/>
      </c>
    </row>
    <row r="844" spans="1:6" ht="14.25" customHeight="1" x14ac:dyDescent="0.35">
      <c r="A844" s="45" t="s">
        <v>1127</v>
      </c>
      <c r="B844" s="18"/>
      <c r="C844" s="5"/>
      <c r="D844" s="5"/>
      <c r="E844" s="6" t="str">
        <f>IF(ISBLANK(D844),"",INDEX(ΑΜΚ,MATCH(D844,Data!$F$2:$F$999,0),1))</f>
        <v/>
      </c>
      <c r="F844" t="str">
        <f t="shared" si="15"/>
        <v/>
      </c>
    </row>
    <row r="845" spans="1:6" ht="14.25" customHeight="1" x14ac:dyDescent="0.35">
      <c r="A845" s="45" t="s">
        <v>1127</v>
      </c>
      <c r="B845" s="18"/>
      <c r="C845" s="5"/>
      <c r="D845" s="5"/>
      <c r="E845" s="6" t="str">
        <f>IF(ISBLANK(D845),"",INDEX(ΑΜΚ,MATCH(D845,Data!$F$2:$F$999,0),1))</f>
        <v/>
      </c>
      <c r="F845" t="str">
        <f t="shared" si="15"/>
        <v/>
      </c>
    </row>
    <row r="846" spans="1:6" ht="14.25" customHeight="1" x14ac:dyDescent="0.35">
      <c r="A846" s="45" t="s">
        <v>1127</v>
      </c>
      <c r="B846" s="18"/>
      <c r="C846" s="5"/>
      <c r="D846" s="5"/>
      <c r="E846" s="6" t="str">
        <f>IF(ISBLANK(D846),"",INDEX(ΑΜΚ,MATCH(D846,Data!$F$2:$F$999,0),1))</f>
        <v/>
      </c>
      <c r="F846" t="str">
        <f t="shared" si="15"/>
        <v/>
      </c>
    </row>
    <row r="847" spans="1:6" ht="14.25" customHeight="1" x14ac:dyDescent="0.35">
      <c r="A847" s="45" t="s">
        <v>1127</v>
      </c>
      <c r="B847" s="18"/>
      <c r="C847" s="5"/>
      <c r="D847" s="5"/>
      <c r="E847" s="6" t="str">
        <f>IF(ISBLANK(D847),"",INDEX(ΑΜΚ,MATCH(D847,Data!$F$2:$F$999,0),1))</f>
        <v/>
      </c>
      <c r="F847" t="str">
        <f t="shared" si="15"/>
        <v/>
      </c>
    </row>
    <row r="848" spans="1:6" ht="14.25" customHeight="1" x14ac:dyDescent="0.35">
      <c r="A848" s="45" t="s">
        <v>1127</v>
      </c>
      <c r="B848" s="18"/>
      <c r="C848" s="5"/>
      <c r="D848" s="5"/>
      <c r="E848" s="6" t="str">
        <f>IF(ISBLANK(D848),"",INDEX(ΑΜΚ,MATCH(D848,Data!$F$2:$F$999,0),1))</f>
        <v/>
      </c>
      <c r="F848" t="str">
        <f t="shared" si="15"/>
        <v/>
      </c>
    </row>
    <row r="849" spans="1:6" ht="14.25" customHeight="1" x14ac:dyDescent="0.35">
      <c r="A849" s="45" t="s">
        <v>1127</v>
      </c>
      <c r="B849" s="18"/>
      <c r="C849" s="5"/>
      <c r="D849" s="5"/>
      <c r="E849" s="6" t="str">
        <f>IF(ISBLANK(D849),"",INDEX(ΑΜΚ,MATCH(D849,Data!$F$2:$F$999,0),1))</f>
        <v/>
      </c>
      <c r="F849" t="str">
        <f t="shared" si="15"/>
        <v/>
      </c>
    </row>
    <row r="850" spans="1:6" ht="14.25" customHeight="1" x14ac:dyDescent="0.35">
      <c r="A850" s="45" t="s">
        <v>1127</v>
      </c>
      <c r="B850" s="18"/>
      <c r="C850" s="5"/>
      <c r="D850" s="5"/>
      <c r="E850" s="6" t="str">
        <f>IF(ISBLANK(D850),"",INDEX(ΑΜΚ,MATCH(D850,Data!$F$2:$F$999,0),1))</f>
        <v/>
      </c>
      <c r="F850" t="str">
        <f t="shared" si="15"/>
        <v/>
      </c>
    </row>
    <row r="851" spans="1:6" ht="14.25" customHeight="1" x14ac:dyDescent="0.35">
      <c r="A851" s="45" t="s">
        <v>1127</v>
      </c>
      <c r="B851" s="18"/>
      <c r="C851" s="5"/>
      <c r="D851" s="5"/>
      <c r="E851" s="6" t="str">
        <f>IF(ISBLANK(D851),"",INDEX(ΑΜΚ,MATCH(D851,Data!$F$2:$F$999,0),1))</f>
        <v/>
      </c>
      <c r="F851" t="str">
        <f t="shared" si="15"/>
        <v/>
      </c>
    </row>
    <row r="852" spans="1:6" ht="14.25" customHeight="1" x14ac:dyDescent="0.35">
      <c r="A852" s="45" t="s">
        <v>1127</v>
      </c>
      <c r="B852" s="18"/>
      <c r="C852" s="5"/>
      <c r="D852" s="5"/>
      <c r="E852" s="6" t="str">
        <f>IF(ISBLANK(D852),"",INDEX(ΑΜΚ,MATCH(D852,Data!$F$2:$F$999,0),1))</f>
        <v/>
      </c>
      <c r="F852" t="str">
        <f t="shared" si="15"/>
        <v/>
      </c>
    </row>
    <row r="853" spans="1:6" ht="14.25" customHeight="1" x14ac:dyDescent="0.35">
      <c r="A853" s="45" t="s">
        <v>1127</v>
      </c>
      <c r="B853" s="18"/>
      <c r="C853" s="5"/>
      <c r="D853" s="5"/>
      <c r="E853" s="6" t="str">
        <f>IF(ISBLANK(D853),"",INDEX(ΑΜΚ,MATCH(D853,Data!$F$2:$F$999,0),1))</f>
        <v/>
      </c>
      <c r="F853" t="str">
        <f t="shared" si="15"/>
        <v/>
      </c>
    </row>
    <row r="854" spans="1:6" ht="14.25" customHeight="1" x14ac:dyDescent="0.35">
      <c r="A854" s="45" t="s">
        <v>1127</v>
      </c>
      <c r="B854" s="18"/>
      <c r="C854" s="5"/>
      <c r="D854" s="5"/>
      <c r="E854" s="6" t="str">
        <f>IF(ISBLANK(D854),"",INDEX(ΑΜΚ,MATCH(D854,Data!$F$2:$F$999,0),1))</f>
        <v/>
      </c>
      <c r="F854" t="str">
        <f t="shared" si="15"/>
        <v/>
      </c>
    </row>
    <row r="855" spans="1:6" ht="14.25" customHeight="1" x14ac:dyDescent="0.35">
      <c r="A855" s="45" t="s">
        <v>1127</v>
      </c>
      <c r="B855" s="18"/>
      <c r="C855" s="5"/>
      <c r="D855" s="5"/>
      <c r="E855" s="6" t="str">
        <f>IF(ISBLANK(D855),"",INDEX(ΑΜΚ,MATCH(D855,Data!$F$2:$F$999,0),1))</f>
        <v/>
      </c>
      <c r="F855" t="str">
        <f t="shared" si="15"/>
        <v/>
      </c>
    </row>
    <row r="856" spans="1:6" ht="14.25" customHeight="1" x14ac:dyDescent="0.35">
      <c r="A856" s="45" t="s">
        <v>1127</v>
      </c>
      <c r="B856" s="18"/>
      <c r="C856" s="5"/>
      <c r="D856" s="5"/>
      <c r="E856" s="6" t="str">
        <f>IF(ISBLANK(D856),"",INDEX(ΑΜΚ,MATCH(D856,Data!$F$2:$F$999,0),1))</f>
        <v/>
      </c>
      <c r="F856" t="str">
        <f t="shared" si="15"/>
        <v/>
      </c>
    </row>
    <row r="857" spans="1:6" ht="14.25" customHeight="1" x14ac:dyDescent="0.35">
      <c r="A857" s="45" t="s">
        <v>1127</v>
      </c>
      <c r="B857" s="18"/>
      <c r="C857" s="5"/>
      <c r="D857" s="5"/>
      <c r="E857" s="6" t="str">
        <f>IF(ISBLANK(D857),"",INDEX(ΑΜΚ,MATCH(D857,Data!$F$2:$F$999,0),1))</f>
        <v/>
      </c>
      <c r="F857" t="str">
        <f t="shared" si="15"/>
        <v/>
      </c>
    </row>
    <row r="858" spans="1:6" ht="14.25" customHeight="1" x14ac:dyDescent="0.35">
      <c r="A858" s="45" t="s">
        <v>1127</v>
      </c>
      <c r="B858" s="18"/>
      <c r="C858" s="5"/>
      <c r="D858" s="5"/>
      <c r="E858" s="6" t="str">
        <f>IF(ISBLANK(D858),"",INDEX(ΑΜΚ,MATCH(D858,Data!$F$2:$F$999,0),1))</f>
        <v/>
      </c>
      <c r="F858" t="str">
        <f t="shared" si="15"/>
        <v/>
      </c>
    </row>
    <row r="859" spans="1:6" ht="14.25" customHeight="1" x14ac:dyDescent="0.35">
      <c r="A859" s="45" t="s">
        <v>1127</v>
      </c>
      <c r="B859" s="18"/>
      <c r="C859" s="5"/>
      <c r="D859" s="5"/>
      <c r="E859" s="6" t="str">
        <f>IF(ISBLANK(D859),"",INDEX(ΑΜΚ,MATCH(D859,Data!$F$2:$F$999,0),1))</f>
        <v/>
      </c>
      <c r="F859" t="str">
        <f t="shared" si="15"/>
        <v/>
      </c>
    </row>
    <row r="860" spans="1:6" ht="14.25" customHeight="1" x14ac:dyDescent="0.35">
      <c r="A860" s="45" t="s">
        <v>1127</v>
      </c>
      <c r="B860" s="18"/>
      <c r="C860" s="5"/>
      <c r="D860" s="5"/>
      <c r="E860" s="6" t="str">
        <f>IF(ISBLANK(D860),"",INDEX(ΑΜΚ,MATCH(D860,Data!$F$2:$F$999,0),1))</f>
        <v/>
      </c>
      <c r="F860" t="str">
        <f t="shared" si="15"/>
        <v/>
      </c>
    </row>
    <row r="861" spans="1:6" ht="14.25" customHeight="1" x14ac:dyDescent="0.35">
      <c r="A861" s="45" t="s">
        <v>1127</v>
      </c>
      <c r="B861" s="18"/>
      <c r="C861" s="5"/>
      <c r="D861" s="5"/>
      <c r="E861" s="6" t="str">
        <f>IF(ISBLANK(D861),"",INDEX(ΑΜΚ,MATCH(D861,Data!$F$2:$F$999,0),1))</f>
        <v/>
      </c>
      <c r="F861" t="str">
        <f t="shared" si="15"/>
        <v/>
      </c>
    </row>
    <row r="862" spans="1:6" ht="14.25" customHeight="1" x14ac:dyDescent="0.35">
      <c r="A862" s="45" t="s">
        <v>1127</v>
      </c>
      <c r="B862" s="18"/>
      <c r="C862" s="5"/>
      <c r="D862" s="5"/>
      <c r="E862" s="6" t="str">
        <f>IF(ISBLANK(D862),"",INDEX(ΑΜΚ,MATCH(D862,Data!$F$2:$F$999,0),1))</f>
        <v/>
      </c>
      <c r="F862" t="str">
        <f t="shared" si="15"/>
        <v/>
      </c>
    </row>
    <row r="863" spans="1:6" ht="14.25" customHeight="1" x14ac:dyDescent="0.35">
      <c r="A863" s="45" t="s">
        <v>1127</v>
      </c>
      <c r="B863" s="18"/>
      <c r="C863" s="5"/>
      <c r="D863" s="5"/>
      <c r="E863" s="6" t="str">
        <f>IF(ISBLANK(D863),"",INDEX(ΑΜΚ,MATCH(D863,Data!$F$2:$F$999,0),1))</f>
        <v/>
      </c>
      <c r="F863" t="str">
        <f t="shared" si="15"/>
        <v/>
      </c>
    </row>
    <row r="864" spans="1:6" ht="14.25" customHeight="1" x14ac:dyDescent="0.35">
      <c r="A864" s="45" t="s">
        <v>1127</v>
      </c>
      <c r="B864" s="18"/>
      <c r="C864" s="5"/>
      <c r="D864" s="5"/>
      <c r="E864" s="6" t="str">
        <f>IF(ISBLANK(D864),"",INDEX(ΑΜΚ,MATCH(D864,Data!$F$2:$F$999,0),1))</f>
        <v/>
      </c>
      <c r="F864" t="str">
        <f t="shared" si="15"/>
        <v/>
      </c>
    </row>
    <row r="865" spans="1:6" ht="14.25" customHeight="1" x14ac:dyDescent="0.35">
      <c r="A865" s="45" t="s">
        <v>1127</v>
      </c>
      <c r="B865" s="18"/>
      <c r="C865" s="5"/>
      <c r="D865" s="5"/>
      <c r="E865" s="6" t="str">
        <f>IF(ISBLANK(D865),"",INDEX(ΑΜΚ,MATCH(D865,Data!$F$2:$F$999,0),1))</f>
        <v/>
      </c>
      <c r="F865" t="str">
        <f t="shared" si="15"/>
        <v/>
      </c>
    </row>
    <row r="866" spans="1:6" ht="14.25" customHeight="1" x14ac:dyDescent="0.35">
      <c r="A866" s="45" t="s">
        <v>1127</v>
      </c>
      <c r="B866" s="18"/>
      <c r="C866" s="5"/>
      <c r="D866" s="5"/>
      <c r="E866" s="6" t="str">
        <f>IF(ISBLANK(D866),"",INDEX(ΑΜΚ,MATCH(D866,Data!$F$2:$F$999,0),1))</f>
        <v/>
      </c>
      <c r="F866" t="str">
        <f t="shared" si="15"/>
        <v/>
      </c>
    </row>
    <row r="867" spans="1:6" ht="14.25" customHeight="1" x14ac:dyDescent="0.35">
      <c r="A867" s="45" t="s">
        <v>1127</v>
      </c>
      <c r="B867" s="18"/>
      <c r="C867" s="5"/>
      <c r="D867" s="5"/>
      <c r="E867" s="6" t="str">
        <f>IF(ISBLANK(D867),"",INDEX(ΑΜΚ,MATCH(D867,Data!$F$2:$F$999,0),1))</f>
        <v/>
      </c>
      <c r="F867" t="str">
        <f t="shared" si="15"/>
        <v/>
      </c>
    </row>
    <row r="868" spans="1:6" ht="14.25" customHeight="1" x14ac:dyDescent="0.35">
      <c r="A868" s="45" t="s">
        <v>1127</v>
      </c>
      <c r="B868" s="18"/>
      <c r="C868" s="5"/>
      <c r="D868" s="5"/>
      <c r="E868" s="6" t="str">
        <f>IF(ISBLANK(D868),"",INDEX(ΑΜΚ,MATCH(D868,Data!$F$2:$F$999,0),1))</f>
        <v/>
      </c>
      <c r="F868" t="str">
        <f t="shared" si="15"/>
        <v/>
      </c>
    </row>
    <row r="869" spans="1:6" ht="14.25" customHeight="1" x14ac:dyDescent="0.35">
      <c r="A869" s="45" t="s">
        <v>1127</v>
      </c>
      <c r="B869" s="18"/>
      <c r="C869" s="5"/>
      <c r="D869" s="5"/>
      <c r="E869" s="6" t="str">
        <f>IF(ISBLANK(D869),"",INDEX(ΑΜΚ,MATCH(D869,Data!$F$2:$F$999,0),1))</f>
        <v/>
      </c>
      <c r="F869" t="str">
        <f t="shared" si="15"/>
        <v/>
      </c>
    </row>
    <row r="870" spans="1:6" ht="14.25" customHeight="1" x14ac:dyDescent="0.35">
      <c r="A870" s="45" t="s">
        <v>1127</v>
      </c>
      <c r="B870" s="18"/>
      <c r="C870" s="5"/>
      <c r="D870" s="5"/>
      <c r="E870" s="6" t="str">
        <f>IF(ISBLANK(D870),"",INDEX(ΑΜΚ,MATCH(D870,Data!$F$2:$F$999,0),1))</f>
        <v/>
      </c>
      <c r="F870" t="str">
        <f t="shared" si="15"/>
        <v/>
      </c>
    </row>
    <row r="871" spans="1:6" ht="14.25" customHeight="1" x14ac:dyDescent="0.35">
      <c r="A871" s="45" t="s">
        <v>1127</v>
      </c>
      <c r="B871" s="18"/>
      <c r="C871" s="5"/>
      <c r="D871" s="5"/>
      <c r="E871" s="6" t="str">
        <f>IF(ISBLANK(D871),"",INDEX(ΑΜΚ,MATCH(D871,Data!$F$2:$F$999,0),1))</f>
        <v/>
      </c>
      <c r="F871" t="str">
        <f t="shared" si="15"/>
        <v/>
      </c>
    </row>
    <row r="872" spans="1:6" ht="14.25" customHeight="1" x14ac:dyDescent="0.35">
      <c r="A872" s="45" t="s">
        <v>1127</v>
      </c>
      <c r="B872" s="18"/>
      <c r="C872" s="5"/>
      <c r="D872" s="5"/>
      <c r="E872" s="6" t="str">
        <f>IF(ISBLANK(D872),"",INDEX(ΑΜΚ,MATCH(D872,Data!$F$2:$F$999,0),1))</f>
        <v/>
      </c>
      <c r="F872" t="str">
        <f t="shared" si="15"/>
        <v/>
      </c>
    </row>
    <row r="873" spans="1:6" ht="14.25" customHeight="1" x14ac:dyDescent="0.35">
      <c r="A873" s="45" t="s">
        <v>1127</v>
      </c>
      <c r="B873" s="18"/>
      <c r="C873" s="5"/>
      <c r="D873" s="5"/>
      <c r="E873" s="6" t="str">
        <f>IF(ISBLANK(D873),"",INDEX(ΑΜΚ,MATCH(D873,Data!$F$2:$F$999,0),1))</f>
        <v/>
      </c>
      <c r="F873" t="str">
        <f t="shared" si="15"/>
        <v/>
      </c>
    </row>
    <row r="874" spans="1:6" ht="14.25" customHeight="1" x14ac:dyDescent="0.35">
      <c r="A874" s="45" t="s">
        <v>1127</v>
      </c>
      <c r="B874" s="18"/>
      <c r="C874" s="5"/>
      <c r="D874" s="5"/>
      <c r="E874" s="6" t="str">
        <f>IF(ISBLANK(D874),"",INDEX(ΑΜΚ,MATCH(D874,Data!$F$2:$F$999,0),1))</f>
        <v/>
      </c>
      <c r="F874" t="str">
        <f t="shared" si="15"/>
        <v/>
      </c>
    </row>
    <row r="875" spans="1:6" ht="14.25" customHeight="1" x14ac:dyDescent="0.35">
      <c r="A875" s="45" t="s">
        <v>1127</v>
      </c>
      <c r="B875" s="18"/>
      <c r="C875" s="5"/>
      <c r="D875" s="5"/>
      <c r="E875" s="6" t="str">
        <f>IF(ISBLANK(D875),"",INDEX(ΑΜΚ,MATCH(D875,Data!$F$2:$F$999,0),1))</f>
        <v/>
      </c>
      <c r="F875" t="str">
        <f t="shared" si="15"/>
        <v/>
      </c>
    </row>
    <row r="876" spans="1:6" ht="14.25" customHeight="1" x14ac:dyDescent="0.35">
      <c r="A876" s="45" t="s">
        <v>1127</v>
      </c>
      <c r="B876" s="18"/>
      <c r="C876" s="5"/>
      <c r="D876" s="5"/>
      <c r="E876" s="6" t="str">
        <f>IF(ISBLANK(D876),"",INDEX(ΑΜΚ,MATCH(D876,Data!$F$2:$F$999,0),1))</f>
        <v/>
      </c>
      <c r="F876" t="str">
        <f t="shared" si="15"/>
        <v/>
      </c>
    </row>
    <row r="877" spans="1:6" ht="14.25" customHeight="1" x14ac:dyDescent="0.35">
      <c r="A877" s="45" t="s">
        <v>1127</v>
      </c>
      <c r="B877" s="18"/>
      <c r="C877" s="5"/>
      <c r="D877" s="5"/>
      <c r="E877" s="6" t="str">
        <f>IF(ISBLANK(D877),"",INDEX(ΑΜΚ,MATCH(D877,Data!$F$2:$F$999,0),1))</f>
        <v/>
      </c>
      <c r="F877" t="str">
        <f t="shared" si="15"/>
        <v/>
      </c>
    </row>
    <row r="878" spans="1:6" ht="14.25" customHeight="1" x14ac:dyDescent="0.35">
      <c r="A878" s="45" t="s">
        <v>1127</v>
      </c>
      <c r="B878" s="18"/>
      <c r="C878" s="5"/>
      <c r="D878" s="5"/>
      <c r="E878" s="6" t="str">
        <f>IF(ISBLANK(D878),"",INDEX(ΑΜΚ,MATCH(D878,Data!$F$2:$F$999,0),1))</f>
        <v/>
      </c>
      <c r="F878" t="str">
        <f t="shared" si="15"/>
        <v/>
      </c>
    </row>
    <row r="879" spans="1:6" ht="14.25" customHeight="1" x14ac:dyDescent="0.35">
      <c r="A879" s="45" t="s">
        <v>1127</v>
      </c>
      <c r="B879" s="18"/>
      <c r="C879" s="5"/>
      <c r="D879" s="5"/>
      <c r="E879" s="6" t="str">
        <f>IF(ISBLANK(D879),"",INDEX(ΑΜΚ,MATCH(D879,Data!$F$2:$F$999,0),1))</f>
        <v/>
      </c>
      <c r="F879" t="str">
        <f t="shared" si="15"/>
        <v/>
      </c>
    </row>
    <row r="880" spans="1:6" ht="14.25" customHeight="1" x14ac:dyDescent="0.35">
      <c r="A880" s="45" t="s">
        <v>1127</v>
      </c>
      <c r="B880" s="18"/>
      <c r="C880" s="5"/>
      <c r="D880" s="5"/>
      <c r="E880" s="6" t="str">
        <f>IF(ISBLANK(D880),"",INDEX(ΑΜΚ,MATCH(D880,Data!$F$2:$F$999,0),1))</f>
        <v/>
      </c>
      <c r="F880" t="str">
        <f t="shared" si="15"/>
        <v/>
      </c>
    </row>
    <row r="881" spans="1:6" ht="14.25" customHeight="1" x14ac:dyDescent="0.35">
      <c r="A881" s="45" t="s">
        <v>1127</v>
      </c>
      <c r="B881" s="18"/>
      <c r="C881" s="5"/>
      <c r="D881" s="5"/>
      <c r="E881" s="6" t="str">
        <f>IF(ISBLANK(D881),"",INDEX(ΑΜΚ,MATCH(D881,Data!$F$2:$F$999,0),1))</f>
        <v/>
      </c>
      <c r="F881" t="str">
        <f t="shared" si="15"/>
        <v/>
      </c>
    </row>
    <row r="882" spans="1:6" ht="14.25" customHeight="1" x14ac:dyDescent="0.35">
      <c r="A882" s="45" t="s">
        <v>1127</v>
      </c>
      <c r="B882" s="18"/>
      <c r="C882" s="5"/>
      <c r="D882" s="5"/>
      <c r="E882" s="6" t="str">
        <f>IF(ISBLANK(D882),"",INDEX(ΑΜΚ,MATCH(D882,Data!$F$2:$F$999,0),1))</f>
        <v/>
      </c>
      <c r="F882" t="str">
        <f t="shared" si="15"/>
        <v/>
      </c>
    </row>
    <row r="883" spans="1:6" ht="14.25" customHeight="1" x14ac:dyDescent="0.35">
      <c r="A883" s="45" t="s">
        <v>1127</v>
      </c>
      <c r="B883" s="18"/>
      <c r="C883" s="5"/>
      <c r="D883" s="5"/>
      <c r="E883" s="6" t="str">
        <f>IF(ISBLANK(D883),"",INDEX(ΑΜΚ,MATCH(D883,Data!$F$2:$F$999,0),1))</f>
        <v/>
      </c>
      <c r="F883" t="str">
        <f t="shared" si="15"/>
        <v/>
      </c>
    </row>
    <row r="884" spans="1:6" ht="14.25" customHeight="1" x14ac:dyDescent="0.35">
      <c r="A884" s="45" t="s">
        <v>1127</v>
      </c>
      <c r="B884" s="18"/>
      <c r="C884" s="5"/>
      <c r="D884" s="5"/>
      <c r="E884" s="6" t="str">
        <f>IF(ISBLANK(D884),"",INDEX(ΑΜΚ,MATCH(D884,Data!$F$2:$F$999,0),1))</f>
        <v/>
      </c>
      <c r="F884" t="str">
        <f t="shared" si="15"/>
        <v/>
      </c>
    </row>
    <row r="885" spans="1:6" ht="14.25" customHeight="1" x14ac:dyDescent="0.35">
      <c r="A885" s="45" t="s">
        <v>1127</v>
      </c>
      <c r="B885" s="18"/>
      <c r="C885" s="5"/>
      <c r="D885" s="5"/>
      <c r="E885" s="6" t="str">
        <f>IF(ISBLANK(D885),"",INDEX(ΑΜΚ,MATCH(D885,Data!$F$2:$F$999,0),1))</f>
        <v/>
      </c>
      <c r="F885" t="str">
        <f t="shared" si="15"/>
        <v/>
      </c>
    </row>
    <row r="886" spans="1:6" ht="14.25" customHeight="1" x14ac:dyDescent="0.35">
      <c r="A886" s="45" t="s">
        <v>1127</v>
      </c>
      <c r="B886" s="18"/>
      <c r="C886" s="5"/>
      <c r="D886" s="5"/>
      <c r="E886" s="6" t="str">
        <f>IF(ISBLANK(D886),"",INDEX(ΑΜΚ,MATCH(D886,Data!$F$2:$F$999,0),1))</f>
        <v/>
      </c>
      <c r="F886" t="str">
        <f t="shared" si="15"/>
        <v/>
      </c>
    </row>
    <row r="887" spans="1:6" ht="14.25" customHeight="1" x14ac:dyDescent="0.35">
      <c r="A887" s="45" t="s">
        <v>1127</v>
      </c>
      <c r="B887" s="18"/>
      <c r="C887" s="5"/>
      <c r="D887" s="5"/>
      <c r="E887" s="6" t="str">
        <f>IF(ISBLANK(D887),"",INDEX(ΑΜΚ,MATCH(D887,Data!$F$2:$F$999,0),1))</f>
        <v/>
      </c>
      <c r="F887" t="str">
        <f t="shared" si="15"/>
        <v/>
      </c>
    </row>
    <row r="888" spans="1:6" ht="14.25" customHeight="1" x14ac:dyDescent="0.35">
      <c r="A888" s="45" t="s">
        <v>1127</v>
      </c>
      <c r="B888" s="18"/>
      <c r="C888" s="5"/>
      <c r="D888" s="5"/>
      <c r="E888" s="6" t="str">
        <f>IF(ISBLANK(D888),"",INDEX(ΑΜΚ,MATCH(D888,Data!$F$2:$F$999,0),1))</f>
        <v/>
      </c>
      <c r="F888" t="str">
        <f t="shared" si="15"/>
        <v/>
      </c>
    </row>
    <row r="889" spans="1:6" ht="14.25" customHeight="1" x14ac:dyDescent="0.35">
      <c r="A889" s="45" t="s">
        <v>1127</v>
      </c>
      <c r="B889" s="18"/>
      <c r="C889" s="5"/>
      <c r="D889" s="5"/>
      <c r="E889" s="6" t="str">
        <f>IF(ISBLANK(D889),"",INDEX(ΑΜΚ,MATCH(D889,Data!$F$2:$F$999,0),1))</f>
        <v/>
      </c>
      <c r="F889" t="str">
        <f t="shared" si="15"/>
        <v/>
      </c>
    </row>
    <row r="890" spans="1:6" ht="14.25" customHeight="1" x14ac:dyDescent="0.35">
      <c r="A890" s="45" t="s">
        <v>1127</v>
      </c>
      <c r="B890" s="18"/>
      <c r="C890" s="5"/>
      <c r="D890" s="5"/>
      <c r="E890" s="6" t="str">
        <f>IF(ISBLANK(D890),"",INDEX(ΑΜΚ,MATCH(D890,Data!$F$2:$F$999,0),1))</f>
        <v/>
      </c>
      <c r="F890" t="str">
        <f t="shared" si="15"/>
        <v/>
      </c>
    </row>
    <row r="891" spans="1:6" ht="14.25" customHeight="1" x14ac:dyDescent="0.35">
      <c r="A891" s="45" t="s">
        <v>1127</v>
      </c>
      <c r="B891" s="18"/>
      <c r="C891" s="5"/>
      <c r="D891" s="5"/>
      <c r="E891" s="6" t="str">
        <f>IF(ISBLANK(D891),"",INDEX(ΑΜΚ,MATCH(D891,Data!$F$2:$F$999,0),1))</f>
        <v/>
      </c>
      <c r="F891" t="str">
        <f t="shared" si="15"/>
        <v/>
      </c>
    </row>
    <row r="892" spans="1:6" ht="14.25" customHeight="1" x14ac:dyDescent="0.35">
      <c r="A892" s="45" t="s">
        <v>1127</v>
      </c>
      <c r="B892" s="18"/>
      <c r="C892" s="5"/>
      <c r="D892" s="5"/>
      <c r="E892" s="6" t="str">
        <f>IF(ISBLANK(D892),"",INDEX(ΑΜΚ,MATCH(D892,Data!$F$2:$F$999,0),1))</f>
        <v/>
      </c>
      <c r="F892" t="str">
        <f t="shared" si="15"/>
        <v/>
      </c>
    </row>
    <row r="893" spans="1:6" ht="14.25" customHeight="1" x14ac:dyDescent="0.35">
      <c r="A893" s="45" t="s">
        <v>1127</v>
      </c>
      <c r="B893" s="18"/>
      <c r="C893" s="5"/>
      <c r="D893" s="5"/>
      <c r="E893" s="6" t="str">
        <f>IF(ISBLANK(D893),"",INDEX(ΑΜΚ,MATCH(D893,Data!$F$2:$F$999,0),1))</f>
        <v/>
      </c>
      <c r="F893" t="str">
        <f t="shared" si="15"/>
        <v/>
      </c>
    </row>
    <row r="894" spans="1:6" ht="14.25" customHeight="1" x14ac:dyDescent="0.35">
      <c r="A894" s="45" t="s">
        <v>1127</v>
      </c>
      <c r="B894" s="18"/>
      <c r="C894" s="5"/>
      <c r="D894" s="5"/>
      <c r="E894" s="6" t="str">
        <f>IF(ISBLANK(D894),"",INDEX(ΑΜΚ,MATCH(D894,Data!$F$2:$F$999,0),1))</f>
        <v/>
      </c>
      <c r="F894" t="str">
        <f t="shared" si="15"/>
        <v/>
      </c>
    </row>
    <row r="895" spans="1:6" ht="14.25" customHeight="1" x14ac:dyDescent="0.35">
      <c r="A895" s="45" t="s">
        <v>1127</v>
      </c>
      <c r="B895" s="18"/>
      <c r="C895" s="5"/>
      <c r="D895" s="5"/>
      <c r="E895" s="6" t="str">
        <f>IF(ISBLANK(D895),"",INDEX(ΑΜΚ,MATCH(D895,Data!$F$2:$F$999,0),1))</f>
        <v/>
      </c>
      <c r="F895" t="str">
        <f t="shared" si="15"/>
        <v/>
      </c>
    </row>
    <row r="896" spans="1:6" ht="14.25" customHeight="1" x14ac:dyDescent="0.35">
      <c r="A896" s="45" t="s">
        <v>1127</v>
      </c>
      <c r="B896" s="18"/>
      <c r="C896" s="5"/>
      <c r="D896" s="5"/>
      <c r="E896" s="6" t="str">
        <f>IF(ISBLANK(D896),"",INDEX(ΑΜΚ,MATCH(D896,Data!$F$2:$F$999,0),1))</f>
        <v/>
      </c>
      <c r="F896" t="str">
        <f t="shared" si="15"/>
        <v/>
      </c>
    </row>
    <row r="897" spans="1:6" ht="14.25" customHeight="1" x14ac:dyDescent="0.35">
      <c r="A897" s="45" t="s">
        <v>1127</v>
      </c>
      <c r="B897" s="18"/>
      <c r="C897" s="5"/>
      <c r="D897" s="5"/>
      <c r="E897" s="6" t="str">
        <f>IF(ISBLANK(D897),"",INDEX(ΑΜΚ,MATCH(D897,Data!$F$2:$F$999,0),1))</f>
        <v/>
      </c>
      <c r="F897" t="str">
        <f t="shared" si="15"/>
        <v/>
      </c>
    </row>
    <row r="898" spans="1:6" ht="14.25" customHeight="1" x14ac:dyDescent="0.35">
      <c r="A898" s="45" t="s">
        <v>1127</v>
      </c>
      <c r="B898" s="18"/>
      <c r="C898" s="5"/>
      <c r="D898" s="5"/>
      <c r="E898" s="6" t="str">
        <f>IF(ISBLANK(D898),"",INDEX(ΑΜΚ,MATCH(D898,Data!$F$2:$F$999,0),1))</f>
        <v/>
      </c>
      <c r="F898" t="str">
        <f t="shared" si="15"/>
        <v/>
      </c>
    </row>
    <row r="899" spans="1:6" ht="14.25" customHeight="1" x14ac:dyDescent="0.35">
      <c r="A899" s="45" t="s">
        <v>1127</v>
      </c>
      <c r="B899" s="18"/>
      <c r="C899" s="5"/>
      <c r="D899" s="5"/>
      <c r="E899" s="6" t="str">
        <f>IF(ISBLANK(D899),"",INDEX(ΑΜΚ,MATCH(D899,Data!$F$2:$F$999,0),1))</f>
        <v/>
      </c>
      <c r="F899" t="str">
        <f t="shared" ref="F899:F962" si="16">IF(ISBLANK(C899),"",INDEX(ΚΩΔ_ΜΑΘΗΜ_ΑΝΕΛΚ_Γ1,MATCH(C899,ΜΑΘΗΜ_ΑΝΕΛΚ_Γ1,0)))</f>
        <v/>
      </c>
    </row>
    <row r="900" spans="1:6" ht="14.25" customHeight="1" x14ac:dyDescent="0.35">
      <c r="A900" s="45" t="s">
        <v>1127</v>
      </c>
      <c r="B900" s="18"/>
      <c r="C900" s="5"/>
      <c r="D900" s="5"/>
      <c r="E900" s="6" t="str">
        <f>IF(ISBLANK(D900),"",INDEX(ΑΜΚ,MATCH(D900,Data!$F$2:$F$999,0),1))</f>
        <v/>
      </c>
      <c r="F900" t="str">
        <f t="shared" si="16"/>
        <v/>
      </c>
    </row>
    <row r="901" spans="1:6" ht="14.25" customHeight="1" x14ac:dyDescent="0.35">
      <c r="A901" s="45" t="s">
        <v>1127</v>
      </c>
      <c r="B901" s="18"/>
      <c r="C901" s="5"/>
      <c r="D901" s="5"/>
      <c r="E901" s="6" t="str">
        <f>IF(ISBLANK(D901),"",INDEX(ΑΜΚ,MATCH(D901,Data!$F$2:$F$999,0),1))</f>
        <v/>
      </c>
      <c r="F901" t="str">
        <f t="shared" si="16"/>
        <v/>
      </c>
    </row>
    <row r="902" spans="1:6" ht="14.25" customHeight="1" x14ac:dyDescent="0.35">
      <c r="A902" s="45" t="s">
        <v>1127</v>
      </c>
      <c r="B902" s="18"/>
      <c r="C902" s="5"/>
      <c r="D902" s="5"/>
      <c r="E902" s="6" t="str">
        <f>IF(ISBLANK(D902),"",INDEX(ΑΜΚ,MATCH(D902,Data!$F$2:$F$999,0),1))</f>
        <v/>
      </c>
      <c r="F902" t="str">
        <f t="shared" si="16"/>
        <v/>
      </c>
    </row>
    <row r="903" spans="1:6" ht="14.25" customHeight="1" x14ac:dyDescent="0.35">
      <c r="A903" s="45" t="s">
        <v>1127</v>
      </c>
      <c r="B903" s="18"/>
      <c r="C903" s="5"/>
      <c r="D903" s="5"/>
      <c r="E903" s="6" t="str">
        <f>IF(ISBLANK(D903),"",INDEX(ΑΜΚ,MATCH(D903,Data!$F$2:$F$999,0),1))</f>
        <v/>
      </c>
      <c r="F903" t="str">
        <f t="shared" si="16"/>
        <v/>
      </c>
    </row>
    <row r="904" spans="1:6" ht="14.25" customHeight="1" x14ac:dyDescent="0.35">
      <c r="A904" s="45" t="s">
        <v>1127</v>
      </c>
      <c r="B904" s="18"/>
      <c r="C904" s="5"/>
      <c r="D904" s="5"/>
      <c r="E904" s="6" t="str">
        <f>IF(ISBLANK(D904),"",INDEX(ΑΜΚ,MATCH(D904,Data!$F$2:$F$999,0),1))</f>
        <v/>
      </c>
      <c r="F904" t="str">
        <f t="shared" si="16"/>
        <v/>
      </c>
    </row>
    <row r="905" spans="1:6" ht="14.25" customHeight="1" x14ac:dyDescent="0.35">
      <c r="A905" s="45" t="s">
        <v>1127</v>
      </c>
      <c r="B905" s="18"/>
      <c r="C905" s="5"/>
      <c r="D905" s="5"/>
      <c r="E905" s="6" t="str">
        <f>IF(ISBLANK(D905),"",INDEX(ΑΜΚ,MATCH(D905,Data!$F$2:$F$999,0),1))</f>
        <v/>
      </c>
      <c r="F905" t="str">
        <f t="shared" si="16"/>
        <v/>
      </c>
    </row>
    <row r="906" spans="1:6" ht="14.25" customHeight="1" x14ac:dyDescent="0.35">
      <c r="A906" s="45" t="s">
        <v>1127</v>
      </c>
      <c r="B906" s="18"/>
      <c r="C906" s="5"/>
      <c r="D906" s="5"/>
      <c r="E906" s="6" t="str">
        <f>IF(ISBLANK(D906),"",INDEX(ΑΜΚ,MATCH(D906,Data!$F$2:$F$999,0),1))</f>
        <v/>
      </c>
      <c r="F906" t="str">
        <f t="shared" si="16"/>
        <v/>
      </c>
    </row>
    <row r="907" spans="1:6" ht="14.25" customHeight="1" x14ac:dyDescent="0.35">
      <c r="A907" s="45" t="s">
        <v>1127</v>
      </c>
      <c r="B907" s="18"/>
      <c r="C907" s="5"/>
      <c r="D907" s="5"/>
      <c r="E907" s="6" t="str">
        <f>IF(ISBLANK(D907),"",INDEX(ΑΜΚ,MATCH(D907,Data!$F$2:$F$999,0),1))</f>
        <v/>
      </c>
      <c r="F907" t="str">
        <f t="shared" si="16"/>
        <v/>
      </c>
    </row>
    <row r="908" spans="1:6" ht="14.25" customHeight="1" x14ac:dyDescent="0.35">
      <c r="A908" s="45" t="s">
        <v>1127</v>
      </c>
      <c r="B908" s="18"/>
      <c r="C908" s="5"/>
      <c r="D908" s="5"/>
      <c r="E908" s="6" t="str">
        <f>IF(ISBLANK(D908),"",INDEX(ΑΜΚ,MATCH(D908,Data!$F$2:$F$999,0),1))</f>
        <v/>
      </c>
      <c r="F908" t="str">
        <f t="shared" si="16"/>
        <v/>
      </c>
    </row>
    <row r="909" spans="1:6" ht="14.25" customHeight="1" x14ac:dyDescent="0.35">
      <c r="A909" s="45" t="s">
        <v>1127</v>
      </c>
      <c r="B909" s="18"/>
      <c r="C909" s="5"/>
      <c r="D909" s="5"/>
      <c r="E909" s="6" t="str">
        <f>IF(ISBLANK(D909),"",INDEX(ΑΜΚ,MATCH(D909,Data!$F$2:$F$999,0),1))</f>
        <v/>
      </c>
      <c r="F909" t="str">
        <f t="shared" si="16"/>
        <v/>
      </c>
    </row>
    <row r="910" spans="1:6" ht="14.25" customHeight="1" x14ac:dyDescent="0.35">
      <c r="A910" s="45" t="s">
        <v>1127</v>
      </c>
      <c r="B910" s="18"/>
      <c r="C910" s="5"/>
      <c r="D910" s="5"/>
      <c r="E910" s="6" t="str">
        <f>IF(ISBLANK(D910),"",INDEX(ΑΜΚ,MATCH(D910,Data!$F$2:$F$999,0),1))</f>
        <v/>
      </c>
      <c r="F910" t="str">
        <f t="shared" si="16"/>
        <v/>
      </c>
    </row>
    <row r="911" spans="1:6" ht="14.25" customHeight="1" x14ac:dyDescent="0.35">
      <c r="A911" s="45" t="s">
        <v>1127</v>
      </c>
      <c r="B911" s="18"/>
      <c r="C911" s="5"/>
      <c r="D911" s="5"/>
      <c r="E911" s="6" t="str">
        <f>IF(ISBLANK(D911),"",INDEX(ΑΜΚ,MATCH(D911,Data!$F$2:$F$999,0),1))</f>
        <v/>
      </c>
      <c r="F911" t="str">
        <f t="shared" si="16"/>
        <v/>
      </c>
    </row>
    <row r="912" spans="1:6" ht="14.25" customHeight="1" x14ac:dyDescent="0.35">
      <c r="A912" s="45" t="s">
        <v>1127</v>
      </c>
      <c r="B912" s="18"/>
      <c r="C912" s="5"/>
      <c r="D912" s="5"/>
      <c r="E912" s="6" t="str">
        <f>IF(ISBLANK(D912),"",INDEX(ΑΜΚ,MATCH(D912,Data!$F$2:$F$999,0),1))</f>
        <v/>
      </c>
      <c r="F912" t="str">
        <f t="shared" si="16"/>
        <v/>
      </c>
    </row>
    <row r="913" spans="1:6" ht="14.25" customHeight="1" x14ac:dyDescent="0.35">
      <c r="A913" s="45" t="s">
        <v>1127</v>
      </c>
      <c r="B913" s="18"/>
      <c r="C913" s="5"/>
      <c r="D913" s="5"/>
      <c r="E913" s="6" t="str">
        <f>IF(ISBLANK(D913),"",INDEX(ΑΜΚ,MATCH(D913,Data!$F$2:$F$999,0),1))</f>
        <v/>
      </c>
      <c r="F913" t="str">
        <f t="shared" si="16"/>
        <v/>
      </c>
    </row>
    <row r="914" spans="1:6" ht="14.25" customHeight="1" x14ac:dyDescent="0.35">
      <c r="A914" s="45" t="s">
        <v>1127</v>
      </c>
      <c r="B914" s="18"/>
      <c r="C914" s="5"/>
      <c r="D914" s="5"/>
      <c r="E914" s="6" t="str">
        <f>IF(ISBLANK(D914),"",INDEX(ΑΜΚ,MATCH(D914,Data!$F$2:$F$999,0),1))</f>
        <v/>
      </c>
      <c r="F914" t="str">
        <f t="shared" si="16"/>
        <v/>
      </c>
    </row>
    <row r="915" spans="1:6" ht="14.25" customHeight="1" x14ac:dyDescent="0.35">
      <c r="A915" s="45" t="s">
        <v>1127</v>
      </c>
      <c r="B915" s="18"/>
      <c r="C915" s="5"/>
      <c r="D915" s="5"/>
      <c r="E915" s="6" t="str">
        <f>IF(ISBLANK(D915),"",INDEX(ΑΜΚ,MATCH(D915,Data!$F$2:$F$999,0),1))</f>
        <v/>
      </c>
      <c r="F915" t="str">
        <f t="shared" si="16"/>
        <v/>
      </c>
    </row>
    <row r="916" spans="1:6" ht="14.25" customHeight="1" x14ac:dyDescent="0.35">
      <c r="A916" s="45" t="s">
        <v>1127</v>
      </c>
      <c r="B916" s="18"/>
      <c r="C916" s="5"/>
      <c r="D916" s="5"/>
      <c r="E916" s="6" t="str">
        <f>IF(ISBLANK(D916),"",INDEX(ΑΜΚ,MATCH(D916,Data!$F$2:$F$999,0),1))</f>
        <v/>
      </c>
      <c r="F916" t="str">
        <f t="shared" si="16"/>
        <v/>
      </c>
    </row>
    <row r="917" spans="1:6" ht="14.25" customHeight="1" x14ac:dyDescent="0.35">
      <c r="A917" s="45" t="s">
        <v>1127</v>
      </c>
      <c r="B917" s="18"/>
      <c r="C917" s="5"/>
      <c r="D917" s="5"/>
      <c r="E917" s="6" t="str">
        <f>IF(ISBLANK(D917),"",INDEX(ΑΜΚ,MATCH(D917,Data!$F$2:$F$999,0),1))</f>
        <v/>
      </c>
      <c r="F917" t="str">
        <f t="shared" si="16"/>
        <v/>
      </c>
    </row>
    <row r="918" spans="1:6" ht="14.25" customHeight="1" x14ac:dyDescent="0.35">
      <c r="A918" s="45" t="s">
        <v>1127</v>
      </c>
      <c r="B918" s="18"/>
      <c r="C918" s="5"/>
      <c r="D918" s="5"/>
      <c r="E918" s="6" t="str">
        <f>IF(ISBLANK(D918),"",INDEX(ΑΜΚ,MATCH(D918,Data!$F$2:$F$999,0),1))</f>
        <v/>
      </c>
      <c r="F918" t="str">
        <f t="shared" si="16"/>
        <v/>
      </c>
    </row>
    <row r="919" spans="1:6" ht="14.25" customHeight="1" x14ac:dyDescent="0.35">
      <c r="A919" s="45" t="s">
        <v>1127</v>
      </c>
      <c r="B919" s="18"/>
      <c r="C919" s="5"/>
      <c r="D919" s="5"/>
      <c r="E919" s="6" t="str">
        <f>IF(ISBLANK(D919),"",INDEX(ΑΜΚ,MATCH(D919,Data!$F$2:$F$999,0),1))</f>
        <v/>
      </c>
      <c r="F919" t="str">
        <f t="shared" si="16"/>
        <v/>
      </c>
    </row>
    <row r="920" spans="1:6" ht="14.25" customHeight="1" x14ac:dyDescent="0.35">
      <c r="A920" s="45" t="s">
        <v>1127</v>
      </c>
      <c r="B920" s="18"/>
      <c r="C920" s="5"/>
      <c r="D920" s="5"/>
      <c r="E920" s="6" t="str">
        <f>IF(ISBLANK(D920),"",INDEX(ΑΜΚ,MATCH(D920,Data!$F$2:$F$999,0),1))</f>
        <v/>
      </c>
      <c r="F920" t="str">
        <f t="shared" si="16"/>
        <v/>
      </c>
    </row>
    <row r="921" spans="1:6" ht="14.25" customHeight="1" x14ac:dyDescent="0.35">
      <c r="A921" s="45" t="s">
        <v>1127</v>
      </c>
      <c r="B921" s="18"/>
      <c r="C921" s="5"/>
      <c r="D921" s="5"/>
      <c r="E921" s="6" t="str">
        <f>IF(ISBLANK(D921),"",INDEX(ΑΜΚ,MATCH(D921,Data!$F$2:$F$999,0),1))</f>
        <v/>
      </c>
      <c r="F921" t="str">
        <f t="shared" si="16"/>
        <v/>
      </c>
    </row>
    <row r="922" spans="1:6" ht="14.25" customHeight="1" x14ac:dyDescent="0.35">
      <c r="A922" s="45" t="s">
        <v>1127</v>
      </c>
      <c r="B922" s="18"/>
      <c r="C922" s="5"/>
      <c r="D922" s="5"/>
      <c r="E922" s="6" t="str">
        <f>IF(ISBLANK(D922),"",INDEX(ΑΜΚ,MATCH(D922,Data!$F$2:$F$999,0),1))</f>
        <v/>
      </c>
      <c r="F922" t="str">
        <f t="shared" si="16"/>
        <v/>
      </c>
    </row>
    <row r="923" spans="1:6" ht="14.25" customHeight="1" x14ac:dyDescent="0.35">
      <c r="A923" s="45" t="s">
        <v>1127</v>
      </c>
      <c r="B923" s="18"/>
      <c r="C923" s="5"/>
      <c r="D923" s="5"/>
      <c r="E923" s="6" t="str">
        <f>IF(ISBLANK(D923),"",INDEX(ΑΜΚ,MATCH(D923,Data!$F$2:$F$999,0),1))</f>
        <v/>
      </c>
      <c r="F923" t="str">
        <f t="shared" si="16"/>
        <v/>
      </c>
    </row>
    <row r="924" spans="1:6" ht="14.25" customHeight="1" x14ac:dyDescent="0.35">
      <c r="A924" s="45" t="s">
        <v>1127</v>
      </c>
      <c r="B924" s="18"/>
      <c r="C924" s="5"/>
      <c r="D924" s="5"/>
      <c r="E924" s="6" t="str">
        <f>IF(ISBLANK(D924),"",INDEX(ΑΜΚ,MATCH(D924,Data!$F$2:$F$999,0),1))</f>
        <v/>
      </c>
      <c r="F924" t="str">
        <f t="shared" si="16"/>
        <v/>
      </c>
    </row>
    <row r="925" spans="1:6" ht="14.25" customHeight="1" x14ac:dyDescent="0.35">
      <c r="A925" s="45" t="s">
        <v>1127</v>
      </c>
      <c r="B925" s="18"/>
      <c r="C925" s="5"/>
      <c r="D925" s="5"/>
      <c r="E925" s="6" t="str">
        <f>IF(ISBLANK(D925),"",INDEX(ΑΜΚ,MATCH(D925,Data!$F$2:$F$999,0),1))</f>
        <v/>
      </c>
      <c r="F925" t="str">
        <f t="shared" si="16"/>
        <v/>
      </c>
    </row>
    <row r="926" spans="1:6" ht="14.25" customHeight="1" x14ac:dyDescent="0.35">
      <c r="A926" s="45" t="s">
        <v>1127</v>
      </c>
      <c r="B926" s="18"/>
      <c r="C926" s="5"/>
      <c r="D926" s="5"/>
      <c r="E926" s="6" t="str">
        <f>IF(ISBLANK(D926),"",INDEX(ΑΜΚ,MATCH(D926,Data!$F$2:$F$999,0),1))</f>
        <v/>
      </c>
      <c r="F926" t="str">
        <f t="shared" si="16"/>
        <v/>
      </c>
    </row>
    <row r="927" spans="1:6" ht="14.25" customHeight="1" x14ac:dyDescent="0.35">
      <c r="A927" s="45" t="s">
        <v>1127</v>
      </c>
      <c r="B927" s="18"/>
      <c r="C927" s="5"/>
      <c r="D927" s="5"/>
      <c r="E927" s="6" t="str">
        <f>IF(ISBLANK(D927),"",INDEX(ΑΜΚ,MATCH(D927,Data!$F$2:$F$999,0),1))</f>
        <v/>
      </c>
      <c r="F927" t="str">
        <f t="shared" si="16"/>
        <v/>
      </c>
    </row>
    <row r="928" spans="1:6" ht="14.25" customHeight="1" x14ac:dyDescent="0.35">
      <c r="A928" s="45" t="s">
        <v>1127</v>
      </c>
      <c r="B928" s="18"/>
      <c r="C928" s="5"/>
      <c r="D928" s="5"/>
      <c r="E928" s="6" t="str">
        <f>IF(ISBLANK(D928),"",INDEX(ΑΜΚ,MATCH(D928,Data!$F$2:$F$999,0),1))</f>
        <v/>
      </c>
      <c r="F928" t="str">
        <f t="shared" si="16"/>
        <v/>
      </c>
    </row>
    <row r="929" spans="1:6" ht="14.25" customHeight="1" x14ac:dyDescent="0.35">
      <c r="A929" s="45" t="s">
        <v>1127</v>
      </c>
      <c r="B929" s="18"/>
      <c r="C929" s="5"/>
      <c r="D929" s="5"/>
      <c r="E929" s="6" t="str">
        <f>IF(ISBLANK(D929),"",INDEX(ΑΜΚ,MATCH(D929,Data!$F$2:$F$999,0),1))</f>
        <v/>
      </c>
      <c r="F929" t="str">
        <f t="shared" si="16"/>
        <v/>
      </c>
    </row>
    <row r="930" spans="1:6" ht="14.25" customHeight="1" x14ac:dyDescent="0.35">
      <c r="A930" s="45" t="s">
        <v>1127</v>
      </c>
      <c r="B930" s="18"/>
      <c r="C930" s="5"/>
      <c r="D930" s="5"/>
      <c r="E930" s="6" t="str">
        <f>IF(ISBLANK(D930),"",INDEX(ΑΜΚ,MATCH(D930,Data!$F$2:$F$999,0),1))</f>
        <v/>
      </c>
      <c r="F930" t="str">
        <f t="shared" si="16"/>
        <v/>
      </c>
    </row>
    <row r="931" spans="1:6" ht="14.25" customHeight="1" x14ac:dyDescent="0.35">
      <c r="A931" s="45" t="s">
        <v>1127</v>
      </c>
      <c r="B931" s="18"/>
      <c r="C931" s="5"/>
      <c r="D931" s="5"/>
      <c r="E931" s="6" t="str">
        <f>IF(ISBLANK(D931),"",INDEX(ΑΜΚ,MATCH(D931,Data!$F$2:$F$999,0),1))</f>
        <v/>
      </c>
      <c r="F931" t="str">
        <f t="shared" si="16"/>
        <v/>
      </c>
    </row>
    <row r="932" spans="1:6" ht="14.25" customHeight="1" x14ac:dyDescent="0.35">
      <c r="A932" s="45" t="s">
        <v>1127</v>
      </c>
      <c r="B932" s="18"/>
      <c r="C932" s="5"/>
      <c r="D932" s="5"/>
      <c r="E932" s="6" t="str">
        <f>IF(ISBLANK(D932),"",INDEX(ΑΜΚ,MATCH(D932,Data!$F$2:$F$999,0),1))</f>
        <v/>
      </c>
      <c r="F932" t="str">
        <f t="shared" si="16"/>
        <v/>
      </c>
    </row>
    <row r="933" spans="1:6" ht="14.25" customHeight="1" x14ac:dyDescent="0.35">
      <c r="A933" s="45" t="s">
        <v>1127</v>
      </c>
      <c r="B933" s="18"/>
      <c r="C933" s="5"/>
      <c r="D933" s="5"/>
      <c r="E933" s="6" t="str">
        <f>IF(ISBLANK(D933),"",INDEX(ΑΜΚ,MATCH(D933,Data!$F$2:$F$999,0),1))</f>
        <v/>
      </c>
      <c r="F933" t="str">
        <f t="shared" si="16"/>
        <v/>
      </c>
    </row>
    <row r="934" spans="1:6" ht="14.25" customHeight="1" x14ac:dyDescent="0.35">
      <c r="A934" s="45" t="s">
        <v>1127</v>
      </c>
      <c r="B934" s="18"/>
      <c r="C934" s="5"/>
      <c r="D934" s="5"/>
      <c r="E934" s="6" t="str">
        <f>IF(ISBLANK(D934),"",INDEX(ΑΜΚ,MATCH(D934,Data!$F$2:$F$999,0),1))</f>
        <v/>
      </c>
      <c r="F934" t="str">
        <f t="shared" si="16"/>
        <v/>
      </c>
    </row>
    <row r="935" spans="1:6" ht="14.25" customHeight="1" x14ac:dyDescent="0.35">
      <c r="A935" s="45" t="s">
        <v>1127</v>
      </c>
      <c r="B935" s="18"/>
      <c r="C935" s="5"/>
      <c r="D935" s="5"/>
      <c r="E935" s="6" t="str">
        <f>IF(ISBLANK(D935),"",INDEX(ΑΜΚ,MATCH(D935,Data!$F$2:$F$999,0),1))</f>
        <v/>
      </c>
      <c r="F935" t="str">
        <f t="shared" si="16"/>
        <v/>
      </c>
    </row>
    <row r="936" spans="1:6" ht="14.25" customHeight="1" x14ac:dyDescent="0.35">
      <c r="A936" s="45" t="s">
        <v>1127</v>
      </c>
      <c r="B936" s="18"/>
      <c r="C936" s="5"/>
      <c r="D936" s="5"/>
      <c r="E936" s="6" t="str">
        <f>IF(ISBLANK(D936),"",INDEX(ΑΜΚ,MATCH(D936,Data!$F$2:$F$999,0),1))</f>
        <v/>
      </c>
      <c r="F936" t="str">
        <f t="shared" si="16"/>
        <v/>
      </c>
    </row>
    <row r="937" spans="1:6" ht="14.25" customHeight="1" x14ac:dyDescent="0.35">
      <c r="A937" s="45" t="s">
        <v>1127</v>
      </c>
      <c r="B937" s="18"/>
      <c r="C937" s="5"/>
      <c r="D937" s="5"/>
      <c r="E937" s="6" t="str">
        <f>IF(ISBLANK(D937),"",INDEX(ΑΜΚ,MATCH(D937,Data!$F$2:$F$999,0),1))</f>
        <v/>
      </c>
      <c r="F937" t="str">
        <f t="shared" si="16"/>
        <v/>
      </c>
    </row>
    <row r="938" spans="1:6" ht="14.25" customHeight="1" x14ac:dyDescent="0.35">
      <c r="A938" s="45" t="s">
        <v>1127</v>
      </c>
      <c r="B938" s="18"/>
      <c r="C938" s="5"/>
      <c r="D938" s="5"/>
      <c r="E938" s="6" t="str">
        <f>IF(ISBLANK(D938),"",INDEX(ΑΜΚ,MATCH(D938,Data!$F$2:$F$999,0),1))</f>
        <v/>
      </c>
      <c r="F938" t="str">
        <f t="shared" si="16"/>
        <v/>
      </c>
    </row>
    <row r="939" spans="1:6" ht="14.25" customHeight="1" x14ac:dyDescent="0.35">
      <c r="A939" s="45" t="s">
        <v>1127</v>
      </c>
      <c r="B939" s="18"/>
      <c r="C939" s="5"/>
      <c r="D939" s="5"/>
      <c r="E939" s="6" t="str">
        <f>IF(ISBLANK(D939),"",INDEX(ΑΜΚ,MATCH(D939,Data!$F$2:$F$999,0),1))</f>
        <v/>
      </c>
      <c r="F939" t="str">
        <f t="shared" si="16"/>
        <v/>
      </c>
    </row>
    <row r="940" spans="1:6" ht="14.25" customHeight="1" x14ac:dyDescent="0.35">
      <c r="A940" s="45" t="s">
        <v>1127</v>
      </c>
      <c r="B940" s="18"/>
      <c r="C940" s="5"/>
      <c r="D940" s="5"/>
      <c r="E940" s="6" t="str">
        <f>IF(ISBLANK(D940),"",INDEX(ΑΜΚ,MATCH(D940,Data!$F$2:$F$999,0),1))</f>
        <v/>
      </c>
      <c r="F940" t="str">
        <f t="shared" si="16"/>
        <v/>
      </c>
    </row>
    <row r="941" spans="1:6" ht="14.25" customHeight="1" x14ac:dyDescent="0.35">
      <c r="A941" s="45" t="s">
        <v>1127</v>
      </c>
      <c r="B941" s="18"/>
      <c r="C941" s="5"/>
      <c r="D941" s="5"/>
      <c r="E941" s="6" t="str">
        <f>IF(ISBLANK(D941),"",INDEX(ΑΜΚ,MATCH(D941,Data!$F$2:$F$999,0),1))</f>
        <v/>
      </c>
      <c r="F941" t="str">
        <f t="shared" si="16"/>
        <v/>
      </c>
    </row>
    <row r="942" spans="1:6" ht="14.25" customHeight="1" x14ac:dyDescent="0.35">
      <c r="A942" s="45" t="s">
        <v>1127</v>
      </c>
      <c r="B942" s="18"/>
      <c r="C942" s="5"/>
      <c r="D942" s="5"/>
      <c r="E942" s="6" t="str">
        <f>IF(ISBLANK(D942),"",INDEX(ΑΜΚ,MATCH(D942,Data!$F$2:$F$999,0),1))</f>
        <v/>
      </c>
      <c r="F942" t="str">
        <f t="shared" si="16"/>
        <v/>
      </c>
    </row>
    <row r="943" spans="1:6" ht="14.25" customHeight="1" x14ac:dyDescent="0.35">
      <c r="A943" s="45" t="s">
        <v>1127</v>
      </c>
      <c r="B943" s="18"/>
      <c r="C943" s="5"/>
      <c r="D943" s="5"/>
      <c r="E943" s="6" t="str">
        <f>IF(ISBLANK(D943),"",INDEX(ΑΜΚ,MATCH(D943,Data!$F$2:$F$999,0),1))</f>
        <v/>
      </c>
      <c r="F943" t="str">
        <f t="shared" si="16"/>
        <v/>
      </c>
    </row>
    <row r="944" spans="1:6" ht="14.25" customHeight="1" x14ac:dyDescent="0.35">
      <c r="A944" s="45" t="s">
        <v>1127</v>
      </c>
      <c r="B944" s="18"/>
      <c r="C944" s="5"/>
      <c r="D944" s="5"/>
      <c r="E944" s="6" t="str">
        <f>IF(ISBLANK(D944),"",INDEX(ΑΜΚ,MATCH(D944,Data!$F$2:$F$999,0),1))</f>
        <v/>
      </c>
      <c r="F944" t="str">
        <f t="shared" si="16"/>
        <v/>
      </c>
    </row>
    <row r="945" spans="1:6" ht="14.25" customHeight="1" x14ac:dyDescent="0.35">
      <c r="A945" s="45" t="s">
        <v>1127</v>
      </c>
      <c r="B945" s="18"/>
      <c r="C945" s="5"/>
      <c r="D945" s="5"/>
      <c r="E945" s="6" t="str">
        <f>IF(ISBLANK(D945),"",INDEX(ΑΜΚ,MATCH(D945,Data!$F$2:$F$999,0),1))</f>
        <v/>
      </c>
      <c r="F945" t="str">
        <f t="shared" si="16"/>
        <v/>
      </c>
    </row>
    <row r="946" spans="1:6" ht="14.25" customHeight="1" x14ac:dyDescent="0.35">
      <c r="A946" s="45" t="s">
        <v>1127</v>
      </c>
      <c r="B946" s="18"/>
      <c r="C946" s="5"/>
      <c r="D946" s="5"/>
      <c r="E946" s="6" t="str">
        <f>IF(ISBLANK(D946),"",INDEX(ΑΜΚ,MATCH(D946,Data!$F$2:$F$999,0),1))</f>
        <v/>
      </c>
      <c r="F946" t="str">
        <f t="shared" si="16"/>
        <v/>
      </c>
    </row>
    <row r="947" spans="1:6" ht="14.25" customHeight="1" x14ac:dyDescent="0.35">
      <c r="A947" s="45" t="s">
        <v>1127</v>
      </c>
      <c r="B947" s="18"/>
      <c r="C947" s="5"/>
      <c r="D947" s="5"/>
      <c r="E947" s="6" t="str">
        <f>IF(ISBLANK(D947),"",INDEX(ΑΜΚ,MATCH(D947,Data!$F$2:$F$999,0),1))</f>
        <v/>
      </c>
      <c r="F947" t="str">
        <f t="shared" si="16"/>
        <v/>
      </c>
    </row>
    <row r="948" spans="1:6" ht="14.25" customHeight="1" x14ac:dyDescent="0.35">
      <c r="A948" s="45" t="s">
        <v>1127</v>
      </c>
      <c r="B948" s="18"/>
      <c r="C948" s="5"/>
      <c r="D948" s="5"/>
      <c r="E948" s="6" t="str">
        <f>IF(ISBLANK(D948),"",INDEX(ΑΜΚ,MATCH(D948,Data!$F$2:$F$999,0),1))</f>
        <v/>
      </c>
      <c r="F948" t="str">
        <f t="shared" si="16"/>
        <v/>
      </c>
    </row>
    <row r="949" spans="1:6" ht="14.25" customHeight="1" x14ac:dyDescent="0.35">
      <c r="A949" s="45" t="s">
        <v>1127</v>
      </c>
      <c r="B949" s="18"/>
      <c r="C949" s="5"/>
      <c r="D949" s="5"/>
      <c r="E949" s="6" t="str">
        <f>IF(ISBLANK(D949),"",INDEX(ΑΜΚ,MATCH(D949,Data!$F$2:$F$999,0),1))</f>
        <v/>
      </c>
      <c r="F949" t="str">
        <f t="shared" si="16"/>
        <v/>
      </c>
    </row>
    <row r="950" spans="1:6" ht="14.25" customHeight="1" x14ac:dyDescent="0.35">
      <c r="A950" s="45" t="s">
        <v>1127</v>
      </c>
      <c r="B950" s="18"/>
      <c r="C950" s="5"/>
      <c r="D950" s="5"/>
      <c r="E950" s="6" t="str">
        <f>IF(ISBLANK(D950),"",INDEX(ΑΜΚ,MATCH(D950,Data!$F$2:$F$999,0),1))</f>
        <v/>
      </c>
      <c r="F950" t="str">
        <f t="shared" si="16"/>
        <v/>
      </c>
    </row>
    <row r="951" spans="1:6" ht="14.25" customHeight="1" x14ac:dyDescent="0.35">
      <c r="A951" s="45" t="s">
        <v>1127</v>
      </c>
      <c r="B951" s="18"/>
      <c r="C951" s="5"/>
      <c r="D951" s="5"/>
      <c r="E951" s="6" t="str">
        <f>IF(ISBLANK(D951),"",INDEX(ΑΜΚ,MATCH(D951,Data!$F$2:$F$999,0),1))</f>
        <v/>
      </c>
      <c r="F951" t="str">
        <f t="shared" si="16"/>
        <v/>
      </c>
    </row>
    <row r="952" spans="1:6" ht="14.25" customHeight="1" x14ac:dyDescent="0.35">
      <c r="A952" s="45" t="s">
        <v>1127</v>
      </c>
      <c r="B952" s="18"/>
      <c r="C952" s="5"/>
      <c r="D952" s="5"/>
      <c r="E952" s="6" t="str">
        <f>IF(ISBLANK(D952),"",INDEX(ΑΜΚ,MATCH(D952,Data!$F$2:$F$999,0),1))</f>
        <v/>
      </c>
      <c r="F952" t="str">
        <f t="shared" si="16"/>
        <v/>
      </c>
    </row>
    <row r="953" spans="1:6" ht="14.25" customHeight="1" x14ac:dyDescent="0.35">
      <c r="A953" s="45" t="s">
        <v>1127</v>
      </c>
      <c r="B953" s="18"/>
      <c r="C953" s="5"/>
      <c r="D953" s="5"/>
      <c r="E953" s="6" t="str">
        <f>IF(ISBLANK(D953),"",INDEX(ΑΜΚ,MATCH(D953,Data!$F$2:$F$999,0),1))</f>
        <v/>
      </c>
      <c r="F953" t="str">
        <f t="shared" si="16"/>
        <v/>
      </c>
    </row>
    <row r="954" spans="1:6" ht="14.25" customHeight="1" x14ac:dyDescent="0.35">
      <c r="A954" s="45" t="s">
        <v>1127</v>
      </c>
      <c r="B954" s="18"/>
      <c r="C954" s="5"/>
      <c r="D954" s="5"/>
      <c r="E954" s="6" t="str">
        <f>IF(ISBLANK(D954),"",INDEX(ΑΜΚ,MATCH(D954,Data!$F$2:$F$999,0),1))</f>
        <v/>
      </c>
      <c r="F954" t="str">
        <f t="shared" si="16"/>
        <v/>
      </c>
    </row>
    <row r="955" spans="1:6" ht="14.25" customHeight="1" x14ac:dyDescent="0.35">
      <c r="A955" s="45" t="s">
        <v>1127</v>
      </c>
      <c r="B955" s="18"/>
      <c r="C955" s="5"/>
      <c r="D955" s="5"/>
      <c r="E955" s="6" t="str">
        <f>IF(ISBLANK(D955),"",INDEX(ΑΜΚ,MATCH(D955,Data!$F$2:$F$999,0),1))</f>
        <v/>
      </c>
      <c r="F955" t="str">
        <f t="shared" si="16"/>
        <v/>
      </c>
    </row>
    <row r="956" spans="1:6" ht="14.25" customHeight="1" x14ac:dyDescent="0.35">
      <c r="A956" s="45" t="s">
        <v>1127</v>
      </c>
      <c r="B956" s="18"/>
      <c r="C956" s="5"/>
      <c r="D956" s="5"/>
      <c r="E956" s="6" t="str">
        <f>IF(ISBLANK(D956),"",INDEX(ΑΜΚ,MATCH(D956,Data!$F$2:$F$999,0),1))</f>
        <v/>
      </c>
      <c r="F956" t="str">
        <f t="shared" si="16"/>
        <v/>
      </c>
    </row>
    <row r="957" spans="1:6" ht="14.25" customHeight="1" x14ac:dyDescent="0.35">
      <c r="A957" s="45" t="s">
        <v>1127</v>
      </c>
      <c r="B957" s="18"/>
      <c r="C957" s="5"/>
      <c r="D957" s="5"/>
      <c r="E957" s="6" t="str">
        <f>IF(ISBLANK(D957),"",INDEX(ΑΜΚ,MATCH(D957,Data!$F$2:$F$999,0),1))</f>
        <v/>
      </c>
      <c r="F957" t="str">
        <f t="shared" si="16"/>
        <v/>
      </c>
    </row>
    <row r="958" spans="1:6" ht="14.25" customHeight="1" x14ac:dyDescent="0.35">
      <c r="A958" s="45" t="s">
        <v>1127</v>
      </c>
      <c r="B958" s="18"/>
      <c r="C958" s="5"/>
      <c r="D958" s="5"/>
      <c r="E958" s="6" t="str">
        <f>IF(ISBLANK(D958),"",INDEX(ΑΜΚ,MATCH(D958,Data!$F$2:$F$999,0),1))</f>
        <v/>
      </c>
      <c r="F958" t="str">
        <f t="shared" si="16"/>
        <v/>
      </c>
    </row>
    <row r="959" spans="1:6" ht="14.25" customHeight="1" x14ac:dyDescent="0.35">
      <c r="A959" s="45" t="s">
        <v>1127</v>
      </c>
      <c r="B959" s="18"/>
      <c r="C959" s="5"/>
      <c r="D959" s="5"/>
      <c r="E959" s="6" t="str">
        <f>IF(ISBLANK(D959),"",INDEX(ΑΜΚ,MATCH(D959,Data!$F$2:$F$999,0),1))</f>
        <v/>
      </c>
      <c r="F959" t="str">
        <f t="shared" si="16"/>
        <v/>
      </c>
    </row>
    <row r="960" spans="1:6" ht="14.25" customHeight="1" x14ac:dyDescent="0.35">
      <c r="A960" s="45" t="s">
        <v>1127</v>
      </c>
      <c r="B960" s="18"/>
      <c r="C960" s="5"/>
      <c r="D960" s="5"/>
      <c r="E960" s="6" t="str">
        <f>IF(ISBLANK(D960),"",INDEX(ΑΜΚ,MATCH(D960,Data!$F$2:$F$999,0),1))</f>
        <v/>
      </c>
      <c r="F960" t="str">
        <f t="shared" si="16"/>
        <v/>
      </c>
    </row>
    <row r="961" spans="1:6" ht="14.25" customHeight="1" x14ac:dyDescent="0.35">
      <c r="A961" s="45" t="s">
        <v>1127</v>
      </c>
      <c r="B961" s="18"/>
      <c r="C961" s="5"/>
      <c r="D961" s="5"/>
      <c r="E961" s="6" t="str">
        <f>IF(ISBLANK(D961),"",INDEX(ΑΜΚ,MATCH(D961,Data!$F$2:$F$999,0),1))</f>
        <v/>
      </c>
      <c r="F961" t="str">
        <f t="shared" si="16"/>
        <v/>
      </c>
    </row>
    <row r="962" spans="1:6" ht="14.25" customHeight="1" x14ac:dyDescent="0.35">
      <c r="A962" s="45" t="s">
        <v>1127</v>
      </c>
      <c r="B962" s="18"/>
      <c r="C962" s="5"/>
      <c r="D962" s="5"/>
      <c r="E962" s="6" t="str">
        <f>IF(ISBLANK(D962),"",INDEX(ΑΜΚ,MATCH(D962,Data!$F$2:$F$999,0),1))</f>
        <v/>
      </c>
      <c r="F962" t="str">
        <f t="shared" si="16"/>
        <v/>
      </c>
    </row>
    <row r="963" spans="1:6" ht="14.25" customHeight="1" x14ac:dyDescent="0.35">
      <c r="A963" s="45" t="s">
        <v>1127</v>
      </c>
      <c r="B963" s="18"/>
      <c r="C963" s="5"/>
      <c r="D963" s="5"/>
      <c r="E963" s="6" t="str">
        <f>IF(ISBLANK(D963),"",INDEX(ΑΜΚ,MATCH(D963,Data!$F$2:$F$999,0),1))</f>
        <v/>
      </c>
      <c r="F963" t="str">
        <f t="shared" ref="F963:F1000" si="17">IF(ISBLANK(C963),"",INDEX(ΚΩΔ_ΜΑΘΗΜ_ΑΝΕΛΚ_Γ1,MATCH(C963,ΜΑΘΗΜ_ΑΝΕΛΚ_Γ1,0)))</f>
        <v/>
      </c>
    </row>
    <row r="964" spans="1:6" ht="14.25" customHeight="1" x14ac:dyDescent="0.35">
      <c r="A964" s="45" t="s">
        <v>1127</v>
      </c>
      <c r="B964" s="18"/>
      <c r="C964" s="5"/>
      <c r="D964" s="5"/>
      <c r="E964" s="6" t="str">
        <f>IF(ISBLANK(D964),"",INDEX(ΑΜΚ,MATCH(D964,Data!$F$2:$F$999,0),1))</f>
        <v/>
      </c>
      <c r="F964" t="str">
        <f t="shared" si="17"/>
        <v/>
      </c>
    </row>
    <row r="965" spans="1:6" ht="14.25" customHeight="1" x14ac:dyDescent="0.35">
      <c r="A965" s="45" t="s">
        <v>1127</v>
      </c>
      <c r="B965" s="18"/>
      <c r="C965" s="5"/>
      <c r="D965" s="5"/>
      <c r="E965" s="6" t="str">
        <f>IF(ISBLANK(D965),"",INDEX(ΑΜΚ,MATCH(D965,Data!$F$2:$F$999,0),1))</f>
        <v/>
      </c>
      <c r="F965" t="str">
        <f t="shared" si="17"/>
        <v/>
      </c>
    </row>
    <row r="966" spans="1:6" ht="14.25" customHeight="1" x14ac:dyDescent="0.35">
      <c r="A966" s="45" t="s">
        <v>1127</v>
      </c>
      <c r="B966" s="18"/>
      <c r="C966" s="5"/>
      <c r="D966" s="5"/>
      <c r="E966" s="6" t="str">
        <f>IF(ISBLANK(D966),"",INDEX(ΑΜΚ,MATCH(D966,Data!$F$2:$F$999,0),1))</f>
        <v/>
      </c>
      <c r="F966" t="str">
        <f t="shared" si="17"/>
        <v/>
      </c>
    </row>
    <row r="967" spans="1:6" ht="14.25" customHeight="1" x14ac:dyDescent="0.35">
      <c r="A967" s="45" t="s">
        <v>1127</v>
      </c>
      <c r="B967" s="18"/>
      <c r="C967" s="5"/>
      <c r="D967" s="5"/>
      <c r="E967" s="6" t="str">
        <f>IF(ISBLANK(D967),"",INDEX(ΑΜΚ,MATCH(D967,Data!$F$2:$F$999,0),1))</f>
        <v/>
      </c>
      <c r="F967" t="str">
        <f t="shared" si="17"/>
        <v/>
      </c>
    </row>
    <row r="968" spans="1:6" ht="14.25" customHeight="1" x14ac:dyDescent="0.35">
      <c r="A968" s="45" t="s">
        <v>1127</v>
      </c>
      <c r="B968" s="18"/>
      <c r="C968" s="5"/>
      <c r="D968" s="5"/>
      <c r="E968" s="6" t="str">
        <f>IF(ISBLANK(D968),"",INDEX(ΑΜΚ,MATCH(D968,Data!$F$2:$F$999,0),1))</f>
        <v/>
      </c>
      <c r="F968" t="str">
        <f t="shared" si="17"/>
        <v/>
      </c>
    </row>
    <row r="969" spans="1:6" ht="14.25" customHeight="1" x14ac:dyDescent="0.35">
      <c r="A969" s="45" t="s">
        <v>1127</v>
      </c>
      <c r="B969" s="18"/>
      <c r="C969" s="5"/>
      <c r="D969" s="5"/>
      <c r="E969" s="6" t="str">
        <f>IF(ISBLANK(D969),"",INDEX(ΑΜΚ,MATCH(D969,Data!$F$2:$F$999,0),1))</f>
        <v/>
      </c>
      <c r="F969" t="str">
        <f t="shared" si="17"/>
        <v/>
      </c>
    </row>
    <row r="970" spans="1:6" ht="14.25" customHeight="1" x14ac:dyDescent="0.35">
      <c r="A970" s="45" t="s">
        <v>1127</v>
      </c>
      <c r="B970" s="18"/>
      <c r="C970" s="5"/>
      <c r="D970" s="5"/>
      <c r="E970" s="6" t="str">
        <f>IF(ISBLANK(D970),"",INDEX(ΑΜΚ,MATCH(D970,Data!$F$2:$F$999,0),1))</f>
        <v/>
      </c>
      <c r="F970" t="str">
        <f t="shared" si="17"/>
        <v/>
      </c>
    </row>
    <row r="971" spans="1:6" ht="14.25" customHeight="1" x14ac:dyDescent="0.35">
      <c r="A971" s="45" t="s">
        <v>1127</v>
      </c>
      <c r="B971" s="18"/>
      <c r="C971" s="5"/>
      <c r="D971" s="5"/>
      <c r="E971" s="6" t="str">
        <f>IF(ISBLANK(D971),"",INDEX(ΑΜΚ,MATCH(D971,Data!$F$2:$F$999,0),1))</f>
        <v/>
      </c>
      <c r="F971" t="str">
        <f t="shared" si="17"/>
        <v/>
      </c>
    </row>
    <row r="972" spans="1:6" ht="14.25" customHeight="1" x14ac:dyDescent="0.35">
      <c r="A972" s="45" t="s">
        <v>1127</v>
      </c>
      <c r="B972" s="18"/>
      <c r="C972" s="5"/>
      <c r="D972" s="5"/>
      <c r="E972" s="6" t="str">
        <f>IF(ISBLANK(D972),"",INDEX(ΑΜΚ,MATCH(D972,Data!$F$2:$F$999,0),1))</f>
        <v/>
      </c>
      <c r="F972" t="str">
        <f t="shared" si="17"/>
        <v/>
      </c>
    </row>
    <row r="973" spans="1:6" ht="14.25" customHeight="1" x14ac:dyDescent="0.35">
      <c r="A973" s="45" t="s">
        <v>1127</v>
      </c>
      <c r="B973" s="18"/>
      <c r="C973" s="5"/>
      <c r="D973" s="5"/>
      <c r="E973" s="6" t="str">
        <f>IF(ISBLANK(D973),"",INDEX(ΑΜΚ,MATCH(D973,Data!$F$2:$F$999,0),1))</f>
        <v/>
      </c>
      <c r="F973" t="str">
        <f t="shared" si="17"/>
        <v/>
      </c>
    </row>
    <row r="974" spans="1:6" ht="14.25" customHeight="1" x14ac:dyDescent="0.35">
      <c r="A974" s="45" t="s">
        <v>1127</v>
      </c>
      <c r="B974" s="18"/>
      <c r="C974" s="5"/>
      <c r="D974" s="5"/>
      <c r="E974" s="6" t="str">
        <f>IF(ISBLANK(D974),"",INDEX(ΑΜΚ,MATCH(D974,Data!$F$2:$F$999,0),1))</f>
        <v/>
      </c>
      <c r="F974" t="str">
        <f t="shared" si="17"/>
        <v/>
      </c>
    </row>
    <row r="975" spans="1:6" ht="14.25" customHeight="1" x14ac:dyDescent="0.35">
      <c r="A975" s="45" t="s">
        <v>1127</v>
      </c>
      <c r="B975" s="18"/>
      <c r="C975" s="5"/>
      <c r="D975" s="5"/>
      <c r="E975" s="6" t="str">
        <f>IF(ISBLANK(D975),"",INDEX(ΑΜΚ,MATCH(D975,Data!$F$2:$F$999,0),1))</f>
        <v/>
      </c>
      <c r="F975" t="str">
        <f t="shared" si="17"/>
        <v/>
      </c>
    </row>
    <row r="976" spans="1:6" ht="14.25" customHeight="1" x14ac:dyDescent="0.35">
      <c r="A976" s="45" t="s">
        <v>1127</v>
      </c>
      <c r="B976" s="18"/>
      <c r="C976" s="5"/>
      <c r="D976" s="5"/>
      <c r="E976" s="6" t="str">
        <f>IF(ISBLANK(D976),"",INDEX(ΑΜΚ,MATCH(D976,Data!$F$2:$F$999,0),1))</f>
        <v/>
      </c>
      <c r="F976" t="str">
        <f t="shared" si="17"/>
        <v/>
      </c>
    </row>
    <row r="977" spans="1:6" ht="14.25" customHeight="1" x14ac:dyDescent="0.35">
      <c r="A977" s="45" t="s">
        <v>1127</v>
      </c>
      <c r="B977" s="18"/>
      <c r="C977" s="5"/>
      <c r="D977" s="5"/>
      <c r="E977" s="6" t="str">
        <f>IF(ISBLANK(D977),"",INDEX(ΑΜΚ,MATCH(D977,Data!$F$2:$F$999,0),1))</f>
        <v/>
      </c>
      <c r="F977" t="str">
        <f t="shared" si="17"/>
        <v/>
      </c>
    </row>
    <row r="978" spans="1:6" ht="14.25" customHeight="1" x14ac:dyDescent="0.35">
      <c r="A978" s="45" t="s">
        <v>1127</v>
      </c>
      <c r="B978" s="18"/>
      <c r="C978" s="5"/>
      <c r="D978" s="5"/>
      <c r="E978" s="6" t="str">
        <f>IF(ISBLANK(D978),"",INDEX(ΑΜΚ,MATCH(D978,Data!$F$2:$F$999,0),1))</f>
        <v/>
      </c>
      <c r="F978" t="str">
        <f t="shared" si="17"/>
        <v/>
      </c>
    </row>
    <row r="979" spans="1:6" ht="14.25" customHeight="1" x14ac:dyDescent="0.35">
      <c r="A979" s="45" t="s">
        <v>1127</v>
      </c>
      <c r="B979" s="18"/>
      <c r="C979" s="5"/>
      <c r="D979" s="5"/>
      <c r="E979" s="6" t="str">
        <f>IF(ISBLANK(D979),"",INDEX(ΑΜΚ,MATCH(D979,Data!$F$2:$F$999,0),1))</f>
        <v/>
      </c>
      <c r="F979" t="str">
        <f t="shared" si="17"/>
        <v/>
      </c>
    </row>
    <row r="980" spans="1:6" ht="14.25" customHeight="1" x14ac:dyDescent="0.35">
      <c r="A980" s="45" t="s">
        <v>1127</v>
      </c>
      <c r="B980" s="18"/>
      <c r="C980" s="5"/>
      <c r="D980" s="5"/>
      <c r="E980" s="6" t="str">
        <f>IF(ISBLANK(D980),"",INDEX(ΑΜΚ,MATCH(D980,Data!$F$2:$F$999,0),1))</f>
        <v/>
      </c>
      <c r="F980" t="str">
        <f t="shared" si="17"/>
        <v/>
      </c>
    </row>
    <row r="981" spans="1:6" ht="14.25" customHeight="1" x14ac:dyDescent="0.35">
      <c r="A981" s="45" t="s">
        <v>1127</v>
      </c>
      <c r="B981" s="18"/>
      <c r="C981" s="5"/>
      <c r="D981" s="5"/>
      <c r="E981" s="6" t="str">
        <f>IF(ISBLANK(D981),"",INDEX(ΑΜΚ,MATCH(D981,Data!$F$2:$F$999,0),1))</f>
        <v/>
      </c>
      <c r="F981" t="str">
        <f t="shared" si="17"/>
        <v/>
      </c>
    </row>
    <row r="982" spans="1:6" ht="14.25" customHeight="1" x14ac:dyDescent="0.35">
      <c r="A982" s="45" t="s">
        <v>1127</v>
      </c>
      <c r="B982" s="18"/>
      <c r="C982" s="5"/>
      <c r="D982" s="5"/>
      <c r="E982" s="6" t="str">
        <f>IF(ISBLANK(D982),"",INDEX(ΑΜΚ,MATCH(D982,Data!$F$2:$F$999,0),1))</f>
        <v/>
      </c>
      <c r="F982" t="str">
        <f t="shared" si="17"/>
        <v/>
      </c>
    </row>
    <row r="983" spans="1:6" ht="14.25" customHeight="1" x14ac:dyDescent="0.35">
      <c r="A983" s="45" t="s">
        <v>1127</v>
      </c>
      <c r="B983" s="18"/>
      <c r="C983" s="5"/>
      <c r="D983" s="5"/>
      <c r="E983" s="6" t="str">
        <f>IF(ISBLANK(D983),"",INDEX(ΑΜΚ,MATCH(D983,Data!$F$2:$F$999,0),1))</f>
        <v/>
      </c>
      <c r="F983" t="str">
        <f t="shared" si="17"/>
        <v/>
      </c>
    </row>
    <row r="984" spans="1:6" ht="14.25" customHeight="1" x14ac:dyDescent="0.35">
      <c r="A984" s="45" t="s">
        <v>1127</v>
      </c>
      <c r="B984" s="18"/>
      <c r="C984" s="5"/>
      <c r="D984" s="5"/>
      <c r="E984" s="6" t="str">
        <f>IF(ISBLANK(D984),"",INDEX(ΑΜΚ,MATCH(D984,Data!$F$2:$F$999,0),1))</f>
        <v/>
      </c>
      <c r="F984" t="str">
        <f t="shared" si="17"/>
        <v/>
      </c>
    </row>
    <row r="985" spans="1:6" ht="14.25" customHeight="1" x14ac:dyDescent="0.35">
      <c r="A985" s="45" t="s">
        <v>1127</v>
      </c>
      <c r="B985" s="18"/>
      <c r="C985" s="5"/>
      <c r="D985" s="5"/>
      <c r="E985" s="6" t="str">
        <f>IF(ISBLANK(D985),"",INDEX(ΑΜΚ,MATCH(D985,Data!$F$2:$F$999,0),1))</f>
        <v/>
      </c>
      <c r="F985" t="str">
        <f t="shared" si="17"/>
        <v/>
      </c>
    </row>
    <row r="986" spans="1:6" ht="14.25" customHeight="1" x14ac:dyDescent="0.35">
      <c r="A986" s="45" t="s">
        <v>1127</v>
      </c>
      <c r="B986" s="18"/>
      <c r="C986" s="5"/>
      <c r="D986" s="5"/>
      <c r="E986" s="6" t="str">
        <f>IF(ISBLANK(D986),"",INDEX(ΑΜΚ,MATCH(D986,Data!$F$2:$F$999,0),1))</f>
        <v/>
      </c>
      <c r="F986" t="str">
        <f t="shared" si="17"/>
        <v/>
      </c>
    </row>
    <row r="987" spans="1:6" ht="14.25" customHeight="1" x14ac:dyDescent="0.35">
      <c r="A987" s="45" t="s">
        <v>1127</v>
      </c>
      <c r="B987" s="18"/>
      <c r="C987" s="5"/>
      <c r="D987" s="5"/>
      <c r="E987" s="6" t="str">
        <f>IF(ISBLANK(D987),"",INDEX(ΑΜΚ,MATCH(D987,Data!$F$2:$F$999,0),1))</f>
        <v/>
      </c>
      <c r="F987" t="str">
        <f t="shared" si="17"/>
        <v/>
      </c>
    </row>
    <row r="988" spans="1:6" ht="14.25" customHeight="1" x14ac:dyDescent="0.35">
      <c r="A988" s="45" t="s">
        <v>1127</v>
      </c>
      <c r="B988" s="18"/>
      <c r="C988" s="5"/>
      <c r="D988" s="5"/>
      <c r="E988" s="6" t="str">
        <f>IF(ISBLANK(D988),"",INDEX(ΑΜΚ,MATCH(D988,Data!$F$2:$F$999,0),1))</f>
        <v/>
      </c>
      <c r="F988" t="str">
        <f t="shared" si="17"/>
        <v/>
      </c>
    </row>
    <row r="989" spans="1:6" ht="14.25" customHeight="1" x14ac:dyDescent="0.35">
      <c r="A989" s="45" t="s">
        <v>1127</v>
      </c>
      <c r="B989" s="18"/>
      <c r="C989" s="5"/>
      <c r="D989" s="5"/>
      <c r="E989" s="6" t="str">
        <f>IF(ISBLANK(D989),"",INDEX(ΑΜΚ,MATCH(D989,Data!$F$2:$F$999,0),1))</f>
        <v/>
      </c>
      <c r="F989" t="str">
        <f t="shared" si="17"/>
        <v/>
      </c>
    </row>
    <row r="990" spans="1:6" ht="14.25" customHeight="1" x14ac:dyDescent="0.35">
      <c r="A990" s="45" t="s">
        <v>1127</v>
      </c>
      <c r="B990" s="18"/>
      <c r="C990" s="5"/>
      <c r="D990" s="5"/>
      <c r="E990" s="6" t="str">
        <f>IF(ISBLANK(D990),"",INDEX(ΑΜΚ,MATCH(D990,Data!$F$2:$F$999,0),1))</f>
        <v/>
      </c>
      <c r="F990" t="str">
        <f t="shared" si="17"/>
        <v/>
      </c>
    </row>
    <row r="991" spans="1:6" ht="14.25" customHeight="1" x14ac:dyDescent="0.35">
      <c r="A991" s="45" t="s">
        <v>1127</v>
      </c>
      <c r="B991" s="18"/>
      <c r="C991" s="5"/>
      <c r="D991" s="5"/>
      <c r="E991" s="6" t="str">
        <f>IF(ISBLANK(D991),"",INDEX(ΑΜΚ,MATCH(D991,Data!$F$2:$F$999,0),1))</f>
        <v/>
      </c>
      <c r="F991" t="str">
        <f t="shared" si="17"/>
        <v/>
      </c>
    </row>
    <row r="992" spans="1:6" ht="14.25" customHeight="1" x14ac:dyDescent="0.35">
      <c r="A992" s="45" t="s">
        <v>1127</v>
      </c>
      <c r="B992" s="18"/>
      <c r="C992" s="5"/>
      <c r="D992" s="5"/>
      <c r="E992" s="6" t="str">
        <f>IF(ISBLANK(D992),"",INDEX(ΑΜΚ,MATCH(D992,Data!$F$2:$F$999,0),1))</f>
        <v/>
      </c>
      <c r="F992" t="str">
        <f t="shared" si="17"/>
        <v/>
      </c>
    </row>
    <row r="993" spans="1:6" ht="14.25" customHeight="1" x14ac:dyDescent="0.35">
      <c r="A993" s="45" t="s">
        <v>1127</v>
      </c>
      <c r="B993" s="18"/>
      <c r="C993" s="5"/>
      <c r="D993" s="5"/>
      <c r="E993" s="6" t="str">
        <f>IF(ISBLANK(D993),"",INDEX(ΑΜΚ,MATCH(D993,Data!$F$2:$F$999,0),1))</f>
        <v/>
      </c>
      <c r="F993" t="str">
        <f t="shared" si="17"/>
        <v/>
      </c>
    </row>
    <row r="994" spans="1:6" ht="14.25" customHeight="1" x14ac:dyDescent="0.35">
      <c r="A994" s="45" t="s">
        <v>1127</v>
      </c>
      <c r="B994" s="18"/>
      <c r="C994" s="5"/>
      <c r="D994" s="5"/>
      <c r="E994" s="6" t="str">
        <f>IF(ISBLANK(D994),"",INDEX(ΑΜΚ,MATCH(D994,Data!$F$2:$F$999,0),1))</f>
        <v/>
      </c>
      <c r="F994" t="str">
        <f t="shared" si="17"/>
        <v/>
      </c>
    </row>
    <row r="995" spans="1:6" ht="14.25" customHeight="1" x14ac:dyDescent="0.35">
      <c r="A995" s="45" t="s">
        <v>1127</v>
      </c>
      <c r="B995" s="18"/>
      <c r="C995" s="5"/>
      <c r="D995" s="5"/>
      <c r="E995" s="6" t="str">
        <f>IF(ISBLANK(D995),"",INDEX(ΑΜΚ,MATCH(D995,Data!$F$2:$F$999,0),1))</f>
        <v/>
      </c>
      <c r="F995" t="str">
        <f t="shared" si="17"/>
        <v/>
      </c>
    </row>
    <row r="996" spans="1:6" ht="14.25" customHeight="1" x14ac:dyDescent="0.35">
      <c r="A996" s="45" t="s">
        <v>1127</v>
      </c>
      <c r="B996" s="18"/>
      <c r="C996" s="5"/>
      <c r="D996" s="5"/>
      <c r="E996" s="6" t="str">
        <f>IF(ISBLANK(D996),"",INDEX(ΑΜΚ,MATCH(D996,Data!$F$2:$F$999,0),1))</f>
        <v/>
      </c>
      <c r="F996" t="str">
        <f t="shared" si="17"/>
        <v/>
      </c>
    </row>
    <row r="997" spans="1:6" ht="14.25" customHeight="1" x14ac:dyDescent="0.35">
      <c r="A997" s="45" t="s">
        <v>1127</v>
      </c>
      <c r="B997" s="18"/>
      <c r="C997" s="5"/>
      <c r="D997" s="5"/>
      <c r="E997" s="6" t="str">
        <f>IF(ISBLANK(D997),"",INDEX(ΑΜΚ,MATCH(D997,Data!$F$2:$F$999,0),1))</f>
        <v/>
      </c>
      <c r="F997" t="str">
        <f t="shared" si="17"/>
        <v/>
      </c>
    </row>
    <row r="998" spans="1:6" ht="15" customHeight="1" x14ac:dyDescent="0.35">
      <c r="A998" s="45" t="s">
        <v>1127</v>
      </c>
      <c r="C998" s="5"/>
      <c r="D998" s="5"/>
      <c r="E998" s="6" t="str">
        <f>IF(ISBLANK(D998),"",INDEX(ΑΜΚ,MATCH(D998,Data!$F$2:$F$999,0),1))</f>
        <v/>
      </c>
      <c r="F998" t="str">
        <f t="shared" si="17"/>
        <v/>
      </c>
    </row>
    <row r="999" spans="1:6" ht="15" customHeight="1" x14ac:dyDescent="0.35">
      <c r="A999" s="45" t="s">
        <v>1127</v>
      </c>
      <c r="C999" s="5"/>
      <c r="D999" s="5"/>
      <c r="E999" s="6" t="str">
        <f>IF(ISBLANK(D999),"",INDEX(ΑΜΚ,MATCH(D999,Data!$F$2:$F$999,0),1))</f>
        <v/>
      </c>
      <c r="F999" t="str">
        <f t="shared" si="17"/>
        <v/>
      </c>
    </row>
    <row r="1000" spans="1:6" ht="15" customHeight="1" x14ac:dyDescent="0.35">
      <c r="A1000" s="45" t="s">
        <v>1127</v>
      </c>
      <c r="C1000" s="5"/>
      <c r="D1000" s="5"/>
      <c r="E1000" s="6" t="str">
        <f>IF(ISBLANK(D1000),"",INDEX(ΑΜΚ,MATCH(D1000,Data!$F$2:$F$999,0),1))</f>
        <v/>
      </c>
      <c r="F1000" t="str">
        <f t="shared" si="17"/>
        <v/>
      </c>
    </row>
    <row r="1001" spans="1:6" ht="15" customHeight="1" x14ac:dyDescent="0.35">
      <c r="D1001" s="5"/>
    </row>
    <row r="1002" spans="1:6" ht="15" customHeight="1" x14ac:dyDescent="0.35">
      <c r="D1002" s="5"/>
    </row>
    <row r="1003" spans="1:6" ht="15" customHeight="1" x14ac:dyDescent="0.35">
      <c r="D1003" s="5"/>
    </row>
  </sheetData>
  <phoneticPr fontId="25" type="noConversion"/>
  <dataValidations count="3">
    <dataValidation type="list" allowBlank="1" showErrorMessage="1" sqref="D1001:D1003" xr:uid="{00000000-0002-0000-0600-000000000000}">
      <formula1>ΚΑΤΑΡΤ_ΑΝΕΛΚ_Α1</formula1>
    </dataValidation>
    <dataValidation type="list" allowBlank="1" showErrorMessage="1" sqref="C2:C1000" xr:uid="{68E83FD0-26EC-4272-BC57-BEC93FA3DB2A}">
      <formula1>ΜΑΘΗΜ_ΑΝΕΛΚ_Γ1</formula1>
    </dataValidation>
    <dataValidation type="list" allowBlank="1" showErrorMessage="1" sqref="D2:D1000" xr:uid="{F939AE1F-5A41-4D49-94EA-F79172825BE0}">
      <formula1>ΚΑΤΑΡΤ_ΑΝΕΛΚ_Γ1</formula1>
    </dataValidation>
  </dataValidation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00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1128</v>
      </c>
      <c r="B2" s="18"/>
      <c r="C2" s="5"/>
      <c r="D2" s="5"/>
      <c r="E2" s="6" t="str">
        <f>IF(ISBLANK(D2),"",INDEX(ΑΜΚ,MATCH(D2,Data!$F$2:$F$999,0),1))</f>
        <v/>
      </c>
      <c r="F2" t="str">
        <f t="shared" ref="F2" si="0">IF(ISBLANK(C2),"",INDEX(ΚΩΔ_ΜΑΘΗΜ_ΑΡΧΙΤ_Α1,MATCH(C2,ΜΑΘΗΜ_ΑΡΧΙΤ_Α1,0)))</f>
        <v/>
      </c>
    </row>
    <row r="3" spans="1:29" ht="14.25" customHeight="1" x14ac:dyDescent="0.35">
      <c r="A3" s="45" t="s">
        <v>1128</v>
      </c>
      <c r="B3" s="18"/>
      <c r="C3" s="5"/>
      <c r="D3" s="5"/>
      <c r="E3" s="6" t="str">
        <f>IF(ISBLANK(D3),"",INDEX(ΑΜΚ,MATCH(D3,Data!$F$2:$F$999,0),1))</f>
        <v/>
      </c>
      <c r="F3" t="str">
        <f t="shared" ref="F3:F66" si="1">IF(ISBLANK(C3),"",INDEX(ΚΩΔ_ΜΑΘΗΜ_ΑΡΧΙΤ_Α1,MATCH(C3,ΜΑΘΗΜ_ΑΡΧΙΤ_Α1,0)))</f>
        <v/>
      </c>
    </row>
    <row r="4" spans="1:29" ht="14.25" customHeight="1" x14ac:dyDescent="0.35">
      <c r="A4" s="45" t="s">
        <v>1128</v>
      </c>
      <c r="B4" s="18"/>
      <c r="C4" s="5"/>
      <c r="D4" s="5"/>
      <c r="E4" s="6" t="str">
        <f>IF(ISBLANK(D4),"",INDEX(ΑΜΚ,MATCH(D4,Data!$F$2:$F$999,0),1))</f>
        <v/>
      </c>
      <c r="F4" t="str">
        <f t="shared" si="1"/>
        <v/>
      </c>
    </row>
    <row r="5" spans="1:29" ht="14.25" customHeight="1" x14ac:dyDescent="0.35">
      <c r="A5" s="45" t="s">
        <v>1128</v>
      </c>
      <c r="B5" s="18"/>
      <c r="C5" s="5"/>
      <c r="D5" s="5"/>
      <c r="E5" s="6" t="str">
        <f>IF(ISBLANK(D5),"",INDEX(ΑΜΚ,MATCH(D5,Data!$F$2:$F$999,0),1))</f>
        <v/>
      </c>
      <c r="F5" t="str">
        <f t="shared" si="1"/>
        <v/>
      </c>
    </row>
    <row r="6" spans="1:29" ht="14.25" customHeight="1" x14ac:dyDescent="0.35">
      <c r="A6" s="45" t="s">
        <v>1128</v>
      </c>
      <c r="B6" s="18"/>
      <c r="C6" s="5"/>
      <c r="D6" s="5"/>
      <c r="E6" s="6" t="str">
        <f>IF(ISBLANK(D6),"",INDEX(ΑΜΚ,MATCH(D6,Data!$F$2:$F$999,0),1))</f>
        <v/>
      </c>
      <c r="F6" t="str">
        <f t="shared" si="1"/>
        <v/>
      </c>
    </row>
    <row r="7" spans="1:29" ht="14.25" customHeight="1" x14ac:dyDescent="0.35">
      <c r="A7" s="45" t="s">
        <v>1128</v>
      </c>
      <c r="B7" s="18"/>
      <c r="C7" s="5"/>
      <c r="D7" s="5"/>
      <c r="E7" s="6" t="str">
        <f>IF(ISBLANK(D7),"",INDEX(ΑΜΚ,MATCH(D7,Data!$F$2:$F$999,0),1))</f>
        <v/>
      </c>
      <c r="F7" t="str">
        <f t="shared" si="1"/>
        <v/>
      </c>
    </row>
    <row r="8" spans="1:29" ht="14.25" customHeight="1" x14ac:dyDescent="0.35">
      <c r="A8" s="45" t="s">
        <v>1128</v>
      </c>
      <c r="B8" s="18"/>
      <c r="C8" s="5"/>
      <c r="D8" s="5"/>
      <c r="E8" s="6" t="str">
        <f>IF(ISBLANK(D8),"",INDEX(ΑΜΚ,MATCH(D8,Data!$F$2:$F$999,0),1))</f>
        <v/>
      </c>
      <c r="F8" t="str">
        <f t="shared" si="1"/>
        <v/>
      </c>
    </row>
    <row r="9" spans="1:29" ht="14.25" customHeight="1" x14ac:dyDescent="0.35">
      <c r="A9" s="45" t="s">
        <v>1128</v>
      </c>
      <c r="B9" s="18"/>
      <c r="C9" s="5"/>
      <c r="D9" s="5"/>
      <c r="E9" s="6" t="str">
        <f>IF(ISBLANK(D9),"",INDEX(ΑΜΚ,MATCH(D9,Data!$F$2:$F$999,0),1))</f>
        <v/>
      </c>
      <c r="F9" t="str">
        <f t="shared" si="1"/>
        <v/>
      </c>
    </row>
    <row r="10" spans="1:29" ht="14.25" customHeight="1" x14ac:dyDescent="0.35">
      <c r="A10" s="45" t="s">
        <v>1128</v>
      </c>
      <c r="B10" s="18"/>
      <c r="C10" s="5"/>
      <c r="D10" s="5"/>
      <c r="E10" s="6" t="str">
        <f>IF(ISBLANK(D10),"",INDEX(ΑΜΚ,MATCH(D10,Data!$F$2:$F$999,0),1))</f>
        <v/>
      </c>
      <c r="F10" t="str">
        <f t="shared" si="1"/>
        <v/>
      </c>
    </row>
    <row r="11" spans="1:29" ht="14.25" customHeight="1" x14ac:dyDescent="0.35">
      <c r="A11" s="45" t="s">
        <v>1128</v>
      </c>
      <c r="B11" s="18"/>
      <c r="C11" s="5"/>
      <c r="D11" s="5"/>
      <c r="E11" s="6" t="str">
        <f>IF(ISBLANK(D11),"",INDEX(ΑΜΚ,MATCH(D11,Data!$F$2:$F$999,0),1))</f>
        <v/>
      </c>
      <c r="F11" t="str">
        <f t="shared" si="1"/>
        <v/>
      </c>
    </row>
    <row r="12" spans="1:29" ht="14.25" customHeight="1" x14ac:dyDescent="0.35">
      <c r="A12" s="45" t="s">
        <v>1128</v>
      </c>
      <c r="B12" s="18"/>
      <c r="C12" s="5"/>
      <c r="D12" s="5"/>
      <c r="E12" s="6" t="str">
        <f>IF(ISBLANK(D12),"",INDEX(ΑΜΚ,MATCH(D12,Data!$F$2:$F$999,0),1))</f>
        <v/>
      </c>
      <c r="F12" t="str">
        <f t="shared" si="1"/>
        <v/>
      </c>
    </row>
    <row r="13" spans="1:29" ht="14.25" customHeight="1" x14ac:dyDescent="0.35">
      <c r="A13" s="45" t="s">
        <v>1128</v>
      </c>
      <c r="B13" s="18"/>
      <c r="C13" s="5"/>
      <c r="D13" s="5"/>
      <c r="E13" s="6" t="str">
        <f>IF(ISBLANK(D13),"",INDEX(ΑΜΚ,MATCH(D13,Data!$F$2:$F$999,0),1))</f>
        <v/>
      </c>
      <c r="F13" t="str">
        <f t="shared" si="1"/>
        <v/>
      </c>
    </row>
    <row r="14" spans="1:29" ht="14.25" customHeight="1" x14ac:dyDescent="0.35">
      <c r="A14" s="45" t="s">
        <v>1128</v>
      </c>
      <c r="B14" s="18"/>
      <c r="C14" s="5"/>
      <c r="D14" s="5"/>
      <c r="E14" s="6" t="str">
        <f>IF(ISBLANK(D14),"",INDEX(ΑΜΚ,MATCH(D14,Data!$F$2:$F$999,0),1))</f>
        <v/>
      </c>
      <c r="F14" t="str">
        <f t="shared" si="1"/>
        <v/>
      </c>
    </row>
    <row r="15" spans="1:29" ht="14.25" customHeight="1" x14ac:dyDescent="0.35">
      <c r="A15" s="45" t="s">
        <v>1128</v>
      </c>
      <c r="B15" s="18"/>
      <c r="C15" s="5"/>
      <c r="D15" s="5"/>
      <c r="E15" s="6" t="str">
        <f>IF(ISBLANK(D15),"",INDEX(ΑΜΚ,MATCH(D15,Data!$F$2:$F$999,0),1))</f>
        <v/>
      </c>
      <c r="F15" t="str">
        <f t="shared" si="1"/>
        <v/>
      </c>
    </row>
    <row r="16" spans="1:29" ht="14.25" customHeight="1" x14ac:dyDescent="0.35">
      <c r="A16" s="45" t="s">
        <v>1128</v>
      </c>
      <c r="B16" s="18"/>
      <c r="C16" s="5"/>
      <c r="D16" s="5"/>
      <c r="E16" s="6" t="str">
        <f>IF(ISBLANK(D16),"",INDEX(ΑΜΚ,MATCH(D16,Data!$F$2:$F$999,0),1))</f>
        <v/>
      </c>
      <c r="F16" t="str">
        <f t="shared" si="1"/>
        <v/>
      </c>
    </row>
    <row r="17" spans="1:6" ht="14.25" customHeight="1" x14ac:dyDescent="0.35">
      <c r="A17" s="45" t="s">
        <v>1128</v>
      </c>
      <c r="B17" s="18"/>
      <c r="C17" s="5"/>
      <c r="D17" s="5"/>
      <c r="E17" s="6" t="str">
        <f>IF(ISBLANK(D17),"",INDEX(ΑΜΚ,MATCH(D17,Data!$F$2:$F$999,0),1))</f>
        <v/>
      </c>
      <c r="F17" t="str">
        <f t="shared" si="1"/>
        <v/>
      </c>
    </row>
    <row r="18" spans="1:6" ht="14.25" customHeight="1" x14ac:dyDescent="0.35">
      <c r="A18" s="45" t="s">
        <v>1128</v>
      </c>
      <c r="B18" s="18"/>
      <c r="C18" s="5"/>
      <c r="D18" s="5"/>
      <c r="E18" s="6" t="str">
        <f>IF(ISBLANK(D18),"",INDEX(ΑΜΚ,MATCH(D18,Data!$F$2:$F$999,0),1))</f>
        <v/>
      </c>
      <c r="F18" t="str">
        <f t="shared" si="1"/>
        <v/>
      </c>
    </row>
    <row r="19" spans="1:6" ht="14.25" customHeight="1" x14ac:dyDescent="0.35">
      <c r="A19" s="45" t="s">
        <v>1128</v>
      </c>
      <c r="B19" s="18"/>
      <c r="C19" s="5"/>
      <c r="D19" s="5"/>
      <c r="E19" s="6" t="str">
        <f>IF(ISBLANK(D19),"",INDEX(ΑΜΚ,MATCH(D19,Data!$F$2:$F$999,0),1))</f>
        <v/>
      </c>
      <c r="F19" t="str">
        <f t="shared" si="1"/>
        <v/>
      </c>
    </row>
    <row r="20" spans="1:6" ht="14.25" customHeight="1" x14ac:dyDescent="0.35">
      <c r="A20" s="45" t="s">
        <v>1128</v>
      </c>
      <c r="B20" s="18"/>
      <c r="C20" s="5"/>
      <c r="D20" s="5"/>
      <c r="E20" s="6" t="str">
        <f>IF(ISBLANK(D20),"",INDEX(ΑΜΚ,MATCH(D20,Data!$F$2:$F$999,0),1))</f>
        <v/>
      </c>
      <c r="F20" t="str">
        <f t="shared" si="1"/>
        <v/>
      </c>
    </row>
    <row r="21" spans="1:6" ht="14.25" customHeight="1" x14ac:dyDescent="0.35">
      <c r="A21" s="45" t="s">
        <v>1128</v>
      </c>
      <c r="B21" s="18"/>
      <c r="C21" s="5"/>
      <c r="D21" s="5"/>
      <c r="E21" s="6" t="str">
        <f>IF(ISBLANK(D21),"",INDEX(ΑΜΚ,MATCH(D21,Data!$F$2:$F$999,0),1))</f>
        <v/>
      </c>
      <c r="F21" t="str">
        <f t="shared" si="1"/>
        <v/>
      </c>
    </row>
    <row r="22" spans="1:6" ht="14.25" customHeight="1" x14ac:dyDescent="0.35">
      <c r="A22" s="45" t="s">
        <v>1128</v>
      </c>
      <c r="B22" s="18"/>
      <c r="C22" s="5"/>
      <c r="D22" s="5"/>
      <c r="E22" s="6" t="str">
        <f>IF(ISBLANK(D22),"",INDEX(ΑΜΚ,MATCH(D22,Data!$F$2:$F$999,0),1))</f>
        <v/>
      </c>
      <c r="F22" t="str">
        <f t="shared" si="1"/>
        <v/>
      </c>
    </row>
    <row r="23" spans="1:6" ht="14.25" customHeight="1" x14ac:dyDescent="0.35">
      <c r="A23" s="45" t="s">
        <v>1128</v>
      </c>
      <c r="B23" s="18"/>
      <c r="C23" s="5"/>
      <c r="D23" s="5"/>
      <c r="E23" s="6" t="str">
        <f>IF(ISBLANK(D23),"",INDEX(ΑΜΚ,MATCH(D23,Data!$F$2:$F$999,0),1))</f>
        <v/>
      </c>
      <c r="F23" t="str">
        <f t="shared" si="1"/>
        <v/>
      </c>
    </row>
    <row r="24" spans="1:6" ht="14.25" customHeight="1" x14ac:dyDescent="0.35">
      <c r="A24" s="45" t="s">
        <v>1128</v>
      </c>
      <c r="B24" s="18"/>
      <c r="C24" s="5"/>
      <c r="D24" s="5"/>
      <c r="E24" s="6" t="str">
        <f>IF(ISBLANK(D24),"",INDEX(ΑΜΚ,MATCH(D24,Data!$F$2:$F$999,0),1))</f>
        <v/>
      </c>
      <c r="F24" t="str">
        <f t="shared" si="1"/>
        <v/>
      </c>
    </row>
    <row r="25" spans="1:6" ht="14.25" customHeight="1" x14ac:dyDescent="0.35">
      <c r="A25" s="45" t="s">
        <v>1128</v>
      </c>
      <c r="B25" s="18"/>
      <c r="C25" s="5"/>
      <c r="D25" s="5"/>
      <c r="E25" s="6" t="str">
        <f>IF(ISBLANK(D25),"",INDEX(ΑΜΚ,MATCH(D25,Data!$F$2:$F$999,0),1))</f>
        <v/>
      </c>
      <c r="F25" t="str">
        <f t="shared" si="1"/>
        <v/>
      </c>
    </row>
    <row r="26" spans="1:6" ht="14.25" customHeight="1" x14ac:dyDescent="0.35">
      <c r="A26" s="45" t="s">
        <v>1128</v>
      </c>
      <c r="B26" s="18"/>
      <c r="C26" s="5"/>
      <c r="D26" s="5"/>
      <c r="E26" s="6" t="str">
        <f>IF(ISBLANK(D26),"",INDEX(ΑΜΚ,MATCH(D26,Data!$F$2:$F$999,0),1))</f>
        <v/>
      </c>
      <c r="F26" t="str">
        <f t="shared" si="1"/>
        <v/>
      </c>
    </row>
    <row r="27" spans="1:6" ht="14.25" customHeight="1" x14ac:dyDescent="0.35">
      <c r="A27" s="45" t="s">
        <v>1128</v>
      </c>
      <c r="B27" s="18"/>
      <c r="C27" s="5"/>
      <c r="D27" s="5"/>
      <c r="E27" s="6" t="str">
        <f>IF(ISBLANK(D27),"",INDEX(ΑΜΚ,MATCH(D27,Data!$F$2:$F$999,0),1))</f>
        <v/>
      </c>
      <c r="F27" t="str">
        <f t="shared" si="1"/>
        <v/>
      </c>
    </row>
    <row r="28" spans="1:6" ht="14.25" customHeight="1" x14ac:dyDescent="0.35">
      <c r="A28" s="45" t="s">
        <v>1128</v>
      </c>
      <c r="B28" s="18"/>
      <c r="C28" s="5"/>
      <c r="D28" s="5"/>
      <c r="E28" s="6" t="str">
        <f>IF(ISBLANK(D28),"",INDEX(ΑΜΚ,MATCH(D28,Data!$F$2:$F$999,0),1))</f>
        <v/>
      </c>
      <c r="F28" t="str">
        <f t="shared" si="1"/>
        <v/>
      </c>
    </row>
    <row r="29" spans="1:6" ht="14.25" customHeight="1" x14ac:dyDescent="0.35">
      <c r="A29" s="45" t="s">
        <v>1128</v>
      </c>
      <c r="B29" s="18"/>
      <c r="C29" s="5"/>
      <c r="D29" s="5"/>
      <c r="E29" s="6" t="str">
        <f>IF(ISBLANK(D29),"",INDEX(ΑΜΚ,MATCH(D29,Data!$F$2:$F$999,0),1))</f>
        <v/>
      </c>
      <c r="F29" t="str">
        <f t="shared" si="1"/>
        <v/>
      </c>
    </row>
    <row r="30" spans="1:6" ht="14.25" customHeight="1" x14ac:dyDescent="0.35">
      <c r="A30" s="45" t="s">
        <v>1128</v>
      </c>
      <c r="B30" s="18"/>
      <c r="C30" s="5"/>
      <c r="D30" s="5"/>
      <c r="E30" s="6" t="str">
        <f>IF(ISBLANK(D30),"",INDEX(ΑΜΚ,MATCH(D30,Data!$F$2:$F$999,0),1))</f>
        <v/>
      </c>
      <c r="F30" t="str">
        <f t="shared" si="1"/>
        <v/>
      </c>
    </row>
    <row r="31" spans="1:6" ht="14.25" customHeight="1" x14ac:dyDescent="0.35">
      <c r="A31" s="45" t="s">
        <v>1128</v>
      </c>
      <c r="B31" s="18"/>
      <c r="C31" s="5"/>
      <c r="D31" s="5"/>
      <c r="E31" s="6" t="str">
        <f>IF(ISBLANK(D31),"",INDEX(ΑΜΚ,MATCH(D31,Data!$F$2:$F$999,0),1))</f>
        <v/>
      </c>
      <c r="F31" t="str">
        <f t="shared" si="1"/>
        <v/>
      </c>
    </row>
    <row r="32" spans="1:6" ht="14.25" customHeight="1" x14ac:dyDescent="0.35">
      <c r="A32" s="45" t="s">
        <v>1128</v>
      </c>
      <c r="B32" s="18"/>
      <c r="C32" s="5"/>
      <c r="D32" s="5"/>
      <c r="E32" s="6" t="str">
        <f>IF(ISBLANK(D32),"",INDEX(ΑΜΚ,MATCH(D32,Data!$F$2:$F$999,0),1))</f>
        <v/>
      </c>
      <c r="F32" t="str">
        <f t="shared" si="1"/>
        <v/>
      </c>
    </row>
    <row r="33" spans="1:6" ht="14.25" customHeight="1" x14ac:dyDescent="0.35">
      <c r="A33" s="45" t="s">
        <v>1128</v>
      </c>
      <c r="B33" s="18"/>
      <c r="C33" s="5"/>
      <c r="D33" s="5"/>
      <c r="E33" s="6" t="str">
        <f>IF(ISBLANK(D33),"",INDEX(ΑΜΚ,MATCH(D33,Data!$F$2:$F$999,0),1))</f>
        <v/>
      </c>
      <c r="F33" t="str">
        <f t="shared" si="1"/>
        <v/>
      </c>
    </row>
    <row r="34" spans="1:6" ht="14.25" customHeight="1" x14ac:dyDescent="0.35">
      <c r="A34" s="45" t="s">
        <v>1128</v>
      </c>
      <c r="B34" s="18"/>
      <c r="C34" s="5"/>
      <c r="D34" s="5"/>
      <c r="E34" s="6" t="str">
        <f>IF(ISBLANK(D34),"",INDEX(ΑΜΚ,MATCH(D34,Data!$F$2:$F$999,0),1))</f>
        <v/>
      </c>
      <c r="F34" t="str">
        <f t="shared" si="1"/>
        <v/>
      </c>
    </row>
    <row r="35" spans="1:6" ht="14.25" customHeight="1" x14ac:dyDescent="0.35">
      <c r="A35" s="45" t="s">
        <v>1128</v>
      </c>
      <c r="B35" s="18"/>
      <c r="C35" s="5"/>
      <c r="D35" s="5"/>
      <c r="E35" s="6" t="str">
        <f>IF(ISBLANK(D35),"",INDEX(ΑΜΚ,MATCH(D35,Data!$F$2:$F$999,0),1))</f>
        <v/>
      </c>
      <c r="F35" t="str">
        <f t="shared" si="1"/>
        <v/>
      </c>
    </row>
    <row r="36" spans="1:6" ht="14.25" customHeight="1" x14ac:dyDescent="0.35">
      <c r="A36" s="45" t="s">
        <v>1128</v>
      </c>
      <c r="B36" s="18"/>
      <c r="C36" s="5"/>
      <c r="D36" s="5"/>
      <c r="E36" s="6" t="str">
        <f>IF(ISBLANK(D36),"",INDEX(ΑΜΚ,MATCH(D36,Data!$F$2:$F$999,0),1))</f>
        <v/>
      </c>
      <c r="F36" t="str">
        <f t="shared" si="1"/>
        <v/>
      </c>
    </row>
    <row r="37" spans="1:6" ht="14.25" customHeight="1" x14ac:dyDescent="0.35">
      <c r="A37" s="45" t="s">
        <v>1128</v>
      </c>
      <c r="B37" s="18"/>
      <c r="C37" s="5"/>
      <c r="D37" s="5"/>
      <c r="E37" s="6" t="str">
        <f>IF(ISBLANK(D37),"",INDEX(ΑΜΚ,MATCH(D37,Data!$F$2:$F$999,0),1))</f>
        <v/>
      </c>
      <c r="F37" t="str">
        <f t="shared" si="1"/>
        <v/>
      </c>
    </row>
    <row r="38" spans="1:6" ht="14.25" customHeight="1" x14ac:dyDescent="0.35">
      <c r="A38" s="45" t="s">
        <v>1128</v>
      </c>
      <c r="B38" s="18"/>
      <c r="C38" s="5"/>
      <c r="D38" s="5"/>
      <c r="E38" s="6" t="str">
        <f>IF(ISBLANK(D38),"",INDEX(ΑΜΚ,MATCH(D38,Data!$F$2:$F$999,0),1))</f>
        <v/>
      </c>
      <c r="F38" t="str">
        <f t="shared" si="1"/>
        <v/>
      </c>
    </row>
    <row r="39" spans="1:6" ht="14.25" customHeight="1" x14ac:dyDescent="0.35">
      <c r="A39" s="45" t="s">
        <v>1128</v>
      </c>
      <c r="B39" s="18"/>
      <c r="C39" s="5"/>
      <c r="D39" s="5"/>
      <c r="E39" s="6" t="str">
        <f>IF(ISBLANK(D39),"",INDEX(ΑΜΚ,MATCH(D39,Data!$F$2:$F$999,0),1))</f>
        <v/>
      </c>
      <c r="F39" t="str">
        <f t="shared" si="1"/>
        <v/>
      </c>
    </row>
    <row r="40" spans="1:6" ht="14.25" customHeight="1" x14ac:dyDescent="0.35">
      <c r="A40" s="45" t="s">
        <v>1128</v>
      </c>
      <c r="B40" s="18"/>
      <c r="C40" s="5"/>
      <c r="D40" s="5"/>
      <c r="E40" s="6" t="str">
        <f>IF(ISBLANK(D40),"",INDEX(ΑΜΚ,MATCH(D40,Data!$F$2:$F$999,0),1))</f>
        <v/>
      </c>
      <c r="F40" t="str">
        <f t="shared" si="1"/>
        <v/>
      </c>
    </row>
    <row r="41" spans="1:6" ht="14.25" customHeight="1" x14ac:dyDescent="0.35">
      <c r="A41" s="45" t="s">
        <v>1128</v>
      </c>
      <c r="B41" s="18"/>
      <c r="C41" s="5"/>
      <c r="D41" s="5"/>
      <c r="E41" s="6" t="str">
        <f>IF(ISBLANK(D41),"",INDEX(ΑΜΚ,MATCH(D41,Data!$F$2:$F$999,0),1))</f>
        <v/>
      </c>
      <c r="F41" t="str">
        <f t="shared" si="1"/>
        <v/>
      </c>
    </row>
    <row r="42" spans="1:6" ht="14.25" customHeight="1" x14ac:dyDescent="0.35">
      <c r="A42" s="45" t="s">
        <v>1128</v>
      </c>
      <c r="B42" s="18"/>
      <c r="C42" s="5"/>
      <c r="D42" s="5"/>
      <c r="E42" s="6" t="str">
        <f>IF(ISBLANK(D42),"",INDEX(ΑΜΚ,MATCH(D42,Data!$F$2:$F$999,0),1))</f>
        <v/>
      </c>
      <c r="F42" t="str">
        <f t="shared" si="1"/>
        <v/>
      </c>
    </row>
    <row r="43" spans="1:6" ht="14.25" customHeight="1" x14ac:dyDescent="0.35">
      <c r="A43" s="45" t="s">
        <v>1128</v>
      </c>
      <c r="B43" s="18"/>
      <c r="C43" s="5"/>
      <c r="D43" s="5"/>
      <c r="E43" s="6" t="str">
        <f>IF(ISBLANK(D43),"",INDEX(ΑΜΚ,MATCH(D43,Data!$F$2:$F$999,0),1))</f>
        <v/>
      </c>
      <c r="F43" t="str">
        <f t="shared" si="1"/>
        <v/>
      </c>
    </row>
    <row r="44" spans="1:6" ht="14.25" customHeight="1" x14ac:dyDescent="0.35">
      <c r="A44" s="45" t="s">
        <v>1128</v>
      </c>
      <c r="B44" s="18"/>
      <c r="C44" s="5"/>
      <c r="D44" s="5"/>
      <c r="E44" s="6" t="str">
        <f>IF(ISBLANK(D44),"",INDEX(ΑΜΚ,MATCH(D44,Data!$F$2:$F$999,0),1))</f>
        <v/>
      </c>
      <c r="F44" t="str">
        <f t="shared" si="1"/>
        <v/>
      </c>
    </row>
    <row r="45" spans="1:6" ht="14.25" customHeight="1" x14ac:dyDescent="0.35">
      <c r="A45" s="45" t="s">
        <v>1128</v>
      </c>
      <c r="B45" s="18"/>
      <c r="C45" s="5"/>
      <c r="D45" s="5"/>
      <c r="E45" s="6" t="str">
        <f>IF(ISBLANK(D45),"",INDEX(ΑΜΚ,MATCH(D45,Data!$F$2:$F$999,0),1))</f>
        <v/>
      </c>
      <c r="F45" t="str">
        <f t="shared" si="1"/>
        <v/>
      </c>
    </row>
    <row r="46" spans="1:6" ht="14.25" customHeight="1" x14ac:dyDescent="0.35">
      <c r="A46" s="45" t="s">
        <v>1128</v>
      </c>
      <c r="B46" s="18"/>
      <c r="C46" s="5"/>
      <c r="D46" s="5"/>
      <c r="E46" s="6" t="str">
        <f>IF(ISBLANK(D46),"",INDEX(ΑΜΚ,MATCH(D46,Data!$F$2:$F$999,0),1))</f>
        <v/>
      </c>
      <c r="F46" t="str">
        <f t="shared" si="1"/>
        <v/>
      </c>
    </row>
    <row r="47" spans="1:6" ht="14.25" customHeight="1" x14ac:dyDescent="0.35">
      <c r="A47" s="45" t="s">
        <v>1128</v>
      </c>
      <c r="B47" s="18"/>
      <c r="C47" s="5"/>
      <c r="D47" s="5"/>
      <c r="E47" s="6" t="str">
        <f>IF(ISBLANK(D47),"",INDEX(ΑΜΚ,MATCH(D47,Data!$F$2:$F$999,0),1))</f>
        <v/>
      </c>
      <c r="F47" t="str">
        <f t="shared" si="1"/>
        <v/>
      </c>
    </row>
    <row r="48" spans="1:6" ht="14.25" customHeight="1" x14ac:dyDescent="0.35">
      <c r="A48" s="45" t="s">
        <v>1128</v>
      </c>
      <c r="B48" s="18"/>
      <c r="C48" s="5"/>
      <c r="D48" s="5"/>
      <c r="E48" s="6" t="str">
        <f>IF(ISBLANK(D48),"",INDEX(ΑΜΚ,MATCH(D48,Data!$F$2:$F$999,0),1))</f>
        <v/>
      </c>
      <c r="F48" t="str">
        <f t="shared" si="1"/>
        <v/>
      </c>
    </row>
    <row r="49" spans="1:6" ht="14.25" customHeight="1" x14ac:dyDescent="0.35">
      <c r="A49" s="45" t="s">
        <v>1128</v>
      </c>
      <c r="B49" s="18"/>
      <c r="C49" s="5"/>
      <c r="D49" s="5"/>
      <c r="E49" s="6" t="str">
        <f>IF(ISBLANK(D49),"",INDEX(ΑΜΚ,MATCH(D49,Data!$F$2:$F$999,0),1))</f>
        <v/>
      </c>
      <c r="F49" t="str">
        <f t="shared" si="1"/>
        <v/>
      </c>
    </row>
    <row r="50" spans="1:6" ht="14.25" customHeight="1" x14ac:dyDescent="0.35">
      <c r="A50" s="45" t="s">
        <v>1128</v>
      </c>
      <c r="B50" s="18"/>
      <c r="C50" s="5"/>
      <c r="D50" s="5"/>
      <c r="E50" s="6" t="str">
        <f>IF(ISBLANK(D50),"",INDEX(ΑΜΚ,MATCH(D50,Data!$F$2:$F$999,0),1))</f>
        <v/>
      </c>
      <c r="F50" t="str">
        <f t="shared" si="1"/>
        <v/>
      </c>
    </row>
    <row r="51" spans="1:6" ht="14.25" customHeight="1" x14ac:dyDescent="0.35">
      <c r="A51" s="45" t="s">
        <v>1128</v>
      </c>
      <c r="B51" s="18"/>
      <c r="C51" s="5"/>
      <c r="D51" s="5"/>
      <c r="E51" s="6" t="str">
        <f>IF(ISBLANK(D51),"",INDEX(ΑΜΚ,MATCH(D51,Data!$F$2:$F$999,0),1))</f>
        <v/>
      </c>
      <c r="F51" t="str">
        <f t="shared" si="1"/>
        <v/>
      </c>
    </row>
    <row r="52" spans="1:6" ht="14.25" customHeight="1" x14ac:dyDescent="0.35">
      <c r="A52" s="45" t="s">
        <v>1128</v>
      </c>
      <c r="B52" s="18"/>
      <c r="C52" s="5"/>
      <c r="D52" s="5"/>
      <c r="E52" s="6" t="str">
        <f>IF(ISBLANK(D52),"",INDEX(ΑΜΚ,MATCH(D52,Data!$F$2:$F$999,0),1))</f>
        <v/>
      </c>
      <c r="F52" t="str">
        <f t="shared" si="1"/>
        <v/>
      </c>
    </row>
    <row r="53" spans="1:6" ht="14.25" customHeight="1" x14ac:dyDescent="0.35">
      <c r="A53" s="45" t="s">
        <v>1128</v>
      </c>
      <c r="B53" s="18"/>
      <c r="C53" s="5"/>
      <c r="D53" s="5"/>
      <c r="E53" s="6" t="str">
        <f>IF(ISBLANK(D53),"",INDEX(ΑΜΚ,MATCH(D53,Data!$F$2:$F$999,0),1))</f>
        <v/>
      </c>
      <c r="F53" t="str">
        <f t="shared" si="1"/>
        <v/>
      </c>
    </row>
    <row r="54" spans="1:6" ht="14.25" customHeight="1" x14ac:dyDescent="0.35">
      <c r="A54" s="45" t="s">
        <v>1128</v>
      </c>
      <c r="B54" s="18"/>
      <c r="C54" s="5"/>
      <c r="D54" s="5"/>
      <c r="E54" s="6" t="str">
        <f>IF(ISBLANK(D54),"",INDEX(ΑΜΚ,MATCH(D54,Data!$F$2:$F$999,0),1))</f>
        <v/>
      </c>
      <c r="F54" t="str">
        <f t="shared" si="1"/>
        <v/>
      </c>
    </row>
    <row r="55" spans="1:6" ht="14.25" customHeight="1" x14ac:dyDescent="0.35">
      <c r="A55" s="45" t="s">
        <v>1128</v>
      </c>
      <c r="B55" s="18"/>
      <c r="C55" s="5"/>
      <c r="D55" s="5"/>
      <c r="E55" s="6" t="str">
        <f>IF(ISBLANK(D55),"",INDEX(ΑΜΚ,MATCH(D55,Data!$F$2:$F$999,0),1))</f>
        <v/>
      </c>
      <c r="F55" t="str">
        <f t="shared" si="1"/>
        <v/>
      </c>
    </row>
    <row r="56" spans="1:6" ht="14.25" customHeight="1" x14ac:dyDescent="0.35">
      <c r="A56" s="45" t="s">
        <v>1128</v>
      </c>
      <c r="B56" s="18"/>
      <c r="C56" s="5"/>
      <c r="D56" s="5"/>
      <c r="E56" s="6" t="str">
        <f>IF(ISBLANK(D56),"",INDEX(ΑΜΚ,MATCH(D56,Data!$F$2:$F$999,0),1))</f>
        <v/>
      </c>
      <c r="F56" t="str">
        <f t="shared" si="1"/>
        <v/>
      </c>
    </row>
    <row r="57" spans="1:6" ht="14.25" customHeight="1" x14ac:dyDescent="0.35">
      <c r="A57" s="45" t="s">
        <v>1128</v>
      </c>
      <c r="B57" s="18"/>
      <c r="C57" s="5"/>
      <c r="D57" s="5"/>
      <c r="E57" s="6" t="str">
        <f>IF(ISBLANK(D57),"",INDEX(ΑΜΚ,MATCH(D57,Data!$F$2:$F$999,0),1))</f>
        <v/>
      </c>
      <c r="F57" t="str">
        <f t="shared" si="1"/>
        <v/>
      </c>
    </row>
    <row r="58" spans="1:6" ht="14.25" customHeight="1" x14ac:dyDescent="0.35">
      <c r="A58" s="45" t="s">
        <v>1128</v>
      </c>
      <c r="B58" s="18"/>
      <c r="C58" s="5"/>
      <c r="D58" s="5"/>
      <c r="E58" s="6" t="str">
        <f>IF(ISBLANK(D58),"",INDEX(ΑΜΚ,MATCH(D58,Data!$F$2:$F$999,0),1))</f>
        <v/>
      </c>
      <c r="F58" t="str">
        <f t="shared" si="1"/>
        <v/>
      </c>
    </row>
    <row r="59" spans="1:6" ht="14.25" customHeight="1" x14ac:dyDescent="0.35">
      <c r="A59" s="45" t="s">
        <v>1128</v>
      </c>
      <c r="B59" s="18"/>
      <c r="C59" s="5"/>
      <c r="D59" s="5"/>
      <c r="E59" s="6" t="str">
        <f>IF(ISBLANK(D59),"",INDEX(ΑΜΚ,MATCH(D59,Data!$F$2:$F$999,0),1))</f>
        <v/>
      </c>
      <c r="F59" t="str">
        <f t="shared" si="1"/>
        <v/>
      </c>
    </row>
    <row r="60" spans="1:6" ht="14.25" customHeight="1" x14ac:dyDescent="0.35">
      <c r="A60" s="45" t="s">
        <v>1128</v>
      </c>
      <c r="B60" s="18"/>
      <c r="C60" s="5"/>
      <c r="D60" s="5"/>
      <c r="E60" s="6" t="str">
        <f>IF(ISBLANK(D60),"",INDEX(ΑΜΚ,MATCH(D60,Data!$F$2:$F$999,0),1))</f>
        <v/>
      </c>
      <c r="F60" t="str">
        <f t="shared" si="1"/>
        <v/>
      </c>
    </row>
    <row r="61" spans="1:6" ht="14.25" customHeight="1" x14ac:dyDescent="0.35">
      <c r="A61" s="45" t="s">
        <v>1128</v>
      </c>
      <c r="B61" s="18"/>
      <c r="C61" s="5"/>
      <c r="D61" s="5"/>
      <c r="E61" s="6" t="str">
        <f>IF(ISBLANK(D61),"",INDEX(ΑΜΚ,MATCH(D61,Data!$F$2:$F$999,0),1))</f>
        <v/>
      </c>
      <c r="F61" t="str">
        <f t="shared" si="1"/>
        <v/>
      </c>
    </row>
    <row r="62" spans="1:6" ht="14.25" customHeight="1" x14ac:dyDescent="0.35">
      <c r="A62" s="45" t="s">
        <v>1128</v>
      </c>
      <c r="B62" s="18"/>
      <c r="C62" s="5"/>
      <c r="D62" s="5"/>
      <c r="E62" s="6" t="str">
        <f>IF(ISBLANK(D62),"",INDEX(ΑΜΚ,MATCH(D62,Data!$F$2:$F$999,0),1))</f>
        <v/>
      </c>
      <c r="F62" t="str">
        <f t="shared" si="1"/>
        <v/>
      </c>
    </row>
    <row r="63" spans="1:6" ht="14.25" customHeight="1" x14ac:dyDescent="0.35">
      <c r="A63" s="45" t="s">
        <v>1128</v>
      </c>
      <c r="B63" s="18"/>
      <c r="C63" s="5"/>
      <c r="D63" s="5"/>
      <c r="E63" s="6" t="str">
        <f>IF(ISBLANK(D63),"",INDEX(ΑΜΚ,MATCH(D63,Data!$F$2:$F$999,0),1))</f>
        <v/>
      </c>
      <c r="F63" t="str">
        <f t="shared" si="1"/>
        <v/>
      </c>
    </row>
    <row r="64" spans="1:6" ht="14.25" customHeight="1" x14ac:dyDescent="0.35">
      <c r="A64" s="45" t="s">
        <v>1128</v>
      </c>
      <c r="B64" s="18"/>
      <c r="C64" s="5"/>
      <c r="D64" s="5"/>
      <c r="E64" s="6" t="str">
        <f>IF(ISBLANK(D64),"",INDEX(ΑΜΚ,MATCH(D64,Data!$F$2:$F$999,0),1))</f>
        <v/>
      </c>
      <c r="F64" t="str">
        <f t="shared" si="1"/>
        <v/>
      </c>
    </row>
    <row r="65" spans="1:6" ht="14.25" customHeight="1" x14ac:dyDescent="0.35">
      <c r="A65" s="45" t="s">
        <v>1128</v>
      </c>
      <c r="B65" s="18"/>
      <c r="C65" s="5"/>
      <c r="D65" s="5"/>
      <c r="E65" s="6" t="str">
        <f>IF(ISBLANK(D65),"",INDEX(ΑΜΚ,MATCH(D65,Data!$F$2:$F$999,0),1))</f>
        <v/>
      </c>
      <c r="F65" t="str">
        <f t="shared" si="1"/>
        <v/>
      </c>
    </row>
    <row r="66" spans="1:6" ht="14.25" customHeight="1" x14ac:dyDescent="0.35">
      <c r="A66" s="45" t="s">
        <v>1128</v>
      </c>
      <c r="B66" s="18"/>
      <c r="C66" s="5"/>
      <c r="D66" s="5"/>
      <c r="E66" s="6" t="str">
        <f>IF(ISBLANK(D66),"",INDEX(ΑΜΚ,MATCH(D66,Data!$F$2:$F$999,0),1))</f>
        <v/>
      </c>
      <c r="F66" t="str">
        <f t="shared" si="1"/>
        <v/>
      </c>
    </row>
    <row r="67" spans="1:6" ht="14.25" customHeight="1" x14ac:dyDescent="0.35">
      <c r="A67" s="45" t="s">
        <v>1128</v>
      </c>
      <c r="B67" s="18"/>
      <c r="C67" s="5"/>
      <c r="D67" s="5"/>
      <c r="E67" s="6" t="str">
        <f>IF(ISBLANK(D67),"",INDEX(ΑΜΚ,MATCH(D67,Data!$F$2:$F$999,0),1))</f>
        <v/>
      </c>
      <c r="F67" t="str">
        <f t="shared" ref="F67:F130" si="2">IF(ISBLANK(C67),"",INDEX(ΚΩΔ_ΜΑΘΗΜ_ΑΡΧΙΤ_Α1,MATCH(C67,ΜΑΘΗΜ_ΑΡΧΙΤ_Α1,0)))</f>
        <v/>
      </c>
    </row>
    <row r="68" spans="1:6" ht="14.25" customHeight="1" x14ac:dyDescent="0.35">
      <c r="A68" s="45" t="s">
        <v>1128</v>
      </c>
      <c r="B68" s="18"/>
      <c r="C68" s="5"/>
      <c r="D68" s="5"/>
      <c r="E68" s="6" t="str">
        <f>IF(ISBLANK(D68),"",INDEX(ΑΜΚ,MATCH(D68,Data!$F$2:$F$999,0),1))</f>
        <v/>
      </c>
      <c r="F68" t="str">
        <f t="shared" si="2"/>
        <v/>
      </c>
    </row>
    <row r="69" spans="1:6" ht="14.25" customHeight="1" x14ac:dyDescent="0.35">
      <c r="A69" s="45" t="s">
        <v>1128</v>
      </c>
      <c r="B69" s="18"/>
      <c r="C69" s="5"/>
      <c r="D69" s="5"/>
      <c r="E69" s="6" t="str">
        <f>IF(ISBLANK(D69),"",INDEX(ΑΜΚ,MATCH(D69,Data!$F$2:$F$999,0),1))</f>
        <v/>
      </c>
      <c r="F69" t="str">
        <f t="shared" si="2"/>
        <v/>
      </c>
    </row>
    <row r="70" spans="1:6" ht="14.25" customHeight="1" x14ac:dyDescent="0.35">
      <c r="A70" s="45" t="s">
        <v>1128</v>
      </c>
      <c r="B70" s="18"/>
      <c r="C70" s="5"/>
      <c r="D70" s="5"/>
      <c r="E70" s="6" t="str">
        <f>IF(ISBLANK(D70),"",INDEX(ΑΜΚ,MATCH(D70,Data!$F$2:$F$999,0),1))</f>
        <v/>
      </c>
      <c r="F70" t="str">
        <f t="shared" si="2"/>
        <v/>
      </c>
    </row>
    <row r="71" spans="1:6" ht="14.25" customHeight="1" x14ac:dyDescent="0.35">
      <c r="A71" s="45" t="s">
        <v>1128</v>
      </c>
      <c r="B71" s="18"/>
      <c r="C71" s="5"/>
      <c r="D71" s="5"/>
      <c r="E71" s="6" t="str">
        <f>IF(ISBLANK(D71),"",INDEX(ΑΜΚ,MATCH(D71,Data!$F$2:$F$999,0),1))</f>
        <v/>
      </c>
      <c r="F71" t="str">
        <f t="shared" si="2"/>
        <v/>
      </c>
    </row>
    <row r="72" spans="1:6" ht="14.25" customHeight="1" x14ac:dyDescent="0.35">
      <c r="A72" s="45" t="s">
        <v>1128</v>
      </c>
      <c r="B72" s="18"/>
      <c r="C72" s="5"/>
      <c r="D72" s="5"/>
      <c r="E72" s="6" t="str">
        <f>IF(ISBLANK(D72),"",INDEX(ΑΜΚ,MATCH(D72,Data!$F$2:$F$999,0),1))</f>
        <v/>
      </c>
      <c r="F72" t="str">
        <f t="shared" si="2"/>
        <v/>
      </c>
    </row>
    <row r="73" spans="1:6" ht="14.25" customHeight="1" x14ac:dyDescent="0.35">
      <c r="A73" s="45" t="s">
        <v>1128</v>
      </c>
      <c r="B73" s="18"/>
      <c r="C73" s="5"/>
      <c r="D73" s="5"/>
      <c r="E73" s="6" t="str">
        <f>IF(ISBLANK(D73),"",INDEX(ΑΜΚ,MATCH(D73,Data!$F$2:$F$999,0),1))</f>
        <v/>
      </c>
      <c r="F73" t="str">
        <f t="shared" si="2"/>
        <v/>
      </c>
    </row>
    <row r="74" spans="1:6" ht="14.25" customHeight="1" x14ac:dyDescent="0.35">
      <c r="A74" s="45" t="s">
        <v>1128</v>
      </c>
      <c r="B74" s="18"/>
      <c r="C74" s="5"/>
      <c r="D74" s="5"/>
      <c r="E74" s="6" t="str">
        <f>IF(ISBLANK(D74),"",INDEX(ΑΜΚ,MATCH(D74,Data!$F$2:$F$999,0),1))</f>
        <v/>
      </c>
      <c r="F74" t="str">
        <f t="shared" si="2"/>
        <v/>
      </c>
    </row>
    <row r="75" spans="1:6" ht="14.25" customHeight="1" x14ac:dyDescent="0.35">
      <c r="A75" s="45" t="s">
        <v>1128</v>
      </c>
      <c r="B75" s="18"/>
      <c r="C75" s="5"/>
      <c r="D75" s="5"/>
      <c r="E75" s="6" t="str">
        <f>IF(ISBLANK(D75),"",INDEX(ΑΜΚ,MATCH(D75,Data!$F$2:$F$999,0),1))</f>
        <v/>
      </c>
      <c r="F75" t="str">
        <f t="shared" si="2"/>
        <v/>
      </c>
    </row>
    <row r="76" spans="1:6" ht="14.25" customHeight="1" x14ac:dyDescent="0.35">
      <c r="A76" s="45" t="s">
        <v>1128</v>
      </c>
      <c r="B76" s="18"/>
      <c r="C76" s="5"/>
      <c r="D76" s="5"/>
      <c r="E76" s="6" t="str">
        <f>IF(ISBLANK(D76),"",INDEX(ΑΜΚ,MATCH(D76,Data!$F$2:$F$999,0),1))</f>
        <v/>
      </c>
      <c r="F76" t="str">
        <f t="shared" si="2"/>
        <v/>
      </c>
    </row>
    <row r="77" spans="1:6" ht="14.25" customHeight="1" x14ac:dyDescent="0.35">
      <c r="A77" s="45" t="s">
        <v>1128</v>
      </c>
      <c r="B77" s="18"/>
      <c r="C77" s="5"/>
      <c r="D77" s="5"/>
      <c r="E77" s="6" t="str">
        <f>IF(ISBLANK(D77),"",INDEX(ΑΜΚ,MATCH(D77,Data!$F$2:$F$999,0),1))</f>
        <v/>
      </c>
      <c r="F77" t="str">
        <f t="shared" si="2"/>
        <v/>
      </c>
    </row>
    <row r="78" spans="1:6" ht="14.25" customHeight="1" x14ac:dyDescent="0.35">
      <c r="A78" s="45" t="s">
        <v>1128</v>
      </c>
      <c r="B78" s="18"/>
      <c r="C78" s="5"/>
      <c r="D78" s="5"/>
      <c r="E78" s="6" t="str">
        <f>IF(ISBLANK(D78),"",INDEX(ΑΜΚ,MATCH(D78,Data!$F$2:$F$999,0),1))</f>
        <v/>
      </c>
      <c r="F78" t="str">
        <f t="shared" si="2"/>
        <v/>
      </c>
    </row>
    <row r="79" spans="1:6" ht="14.25" customHeight="1" x14ac:dyDescent="0.35">
      <c r="A79" s="45" t="s">
        <v>1128</v>
      </c>
      <c r="B79" s="18"/>
      <c r="C79" s="5"/>
      <c r="D79" s="5"/>
      <c r="E79" s="6" t="str">
        <f>IF(ISBLANK(D79),"",INDEX(ΑΜΚ,MATCH(D79,Data!$F$2:$F$999,0),1))</f>
        <v/>
      </c>
      <c r="F79" t="str">
        <f t="shared" si="2"/>
        <v/>
      </c>
    </row>
    <row r="80" spans="1:6" ht="14.25" customHeight="1" x14ac:dyDescent="0.35">
      <c r="A80" s="45" t="s">
        <v>1128</v>
      </c>
      <c r="B80" s="18"/>
      <c r="C80" s="5"/>
      <c r="D80" s="5"/>
      <c r="E80" s="6" t="str">
        <f>IF(ISBLANK(D80),"",INDEX(ΑΜΚ,MATCH(D80,Data!$F$2:$F$999,0),1))</f>
        <v/>
      </c>
      <c r="F80" t="str">
        <f t="shared" si="2"/>
        <v/>
      </c>
    </row>
    <row r="81" spans="1:6" ht="14.25" customHeight="1" x14ac:dyDescent="0.35">
      <c r="A81" s="45" t="s">
        <v>1128</v>
      </c>
      <c r="B81" s="18"/>
      <c r="C81" s="5"/>
      <c r="D81" s="5"/>
      <c r="E81" s="6" t="str">
        <f>IF(ISBLANK(D81),"",INDEX(ΑΜΚ,MATCH(D81,Data!$F$2:$F$999,0),1))</f>
        <v/>
      </c>
      <c r="F81" t="str">
        <f t="shared" si="2"/>
        <v/>
      </c>
    </row>
    <row r="82" spans="1:6" ht="14.25" customHeight="1" x14ac:dyDescent="0.35">
      <c r="A82" s="45" t="s">
        <v>1128</v>
      </c>
      <c r="B82" s="18"/>
      <c r="C82" s="5"/>
      <c r="D82" s="5"/>
      <c r="E82" s="6" t="str">
        <f>IF(ISBLANK(D82),"",INDEX(ΑΜΚ,MATCH(D82,Data!$F$2:$F$999,0),1))</f>
        <v/>
      </c>
      <c r="F82" t="str">
        <f t="shared" si="2"/>
        <v/>
      </c>
    </row>
    <row r="83" spans="1:6" ht="14.25" customHeight="1" x14ac:dyDescent="0.35">
      <c r="A83" s="45" t="s">
        <v>1128</v>
      </c>
      <c r="B83" s="18"/>
      <c r="C83" s="5"/>
      <c r="D83" s="5"/>
      <c r="E83" s="6" t="str">
        <f>IF(ISBLANK(D83),"",INDEX(ΑΜΚ,MATCH(D83,Data!$F$2:$F$999,0),1))</f>
        <v/>
      </c>
      <c r="F83" t="str">
        <f t="shared" si="2"/>
        <v/>
      </c>
    </row>
    <row r="84" spans="1:6" ht="14.25" customHeight="1" x14ac:dyDescent="0.35">
      <c r="A84" s="45" t="s">
        <v>1128</v>
      </c>
      <c r="B84" s="18"/>
      <c r="C84" s="5"/>
      <c r="D84" s="5"/>
      <c r="E84" s="6" t="str">
        <f>IF(ISBLANK(D84),"",INDEX(ΑΜΚ,MATCH(D84,Data!$F$2:$F$999,0),1))</f>
        <v/>
      </c>
      <c r="F84" t="str">
        <f t="shared" si="2"/>
        <v/>
      </c>
    </row>
    <row r="85" spans="1:6" ht="14.25" customHeight="1" x14ac:dyDescent="0.35">
      <c r="A85" s="45" t="s">
        <v>1128</v>
      </c>
      <c r="B85" s="18"/>
      <c r="C85" s="5"/>
      <c r="D85" s="5"/>
      <c r="E85" s="6" t="str">
        <f>IF(ISBLANK(D85),"",INDEX(ΑΜΚ,MATCH(D85,Data!$F$2:$F$999,0),1))</f>
        <v/>
      </c>
      <c r="F85" t="str">
        <f t="shared" si="2"/>
        <v/>
      </c>
    </row>
    <row r="86" spans="1:6" ht="14.25" customHeight="1" x14ac:dyDescent="0.35">
      <c r="A86" s="45" t="s">
        <v>1128</v>
      </c>
      <c r="B86" s="18"/>
      <c r="C86" s="5"/>
      <c r="D86" s="5"/>
      <c r="E86" s="6" t="str">
        <f>IF(ISBLANK(D86),"",INDEX(ΑΜΚ,MATCH(D86,Data!$F$2:$F$999,0),1))</f>
        <v/>
      </c>
      <c r="F86" t="str">
        <f t="shared" si="2"/>
        <v/>
      </c>
    </row>
    <row r="87" spans="1:6" ht="14.25" customHeight="1" x14ac:dyDescent="0.35">
      <c r="A87" s="45" t="s">
        <v>1128</v>
      </c>
      <c r="B87" s="18"/>
      <c r="C87" s="5"/>
      <c r="D87" s="5"/>
      <c r="E87" s="6" t="str">
        <f>IF(ISBLANK(D87),"",INDEX(ΑΜΚ,MATCH(D87,Data!$F$2:$F$999,0),1))</f>
        <v/>
      </c>
      <c r="F87" t="str">
        <f t="shared" si="2"/>
        <v/>
      </c>
    </row>
    <row r="88" spans="1:6" ht="14.25" customHeight="1" x14ac:dyDescent="0.35">
      <c r="A88" s="45" t="s">
        <v>1128</v>
      </c>
      <c r="B88" s="18"/>
      <c r="C88" s="5"/>
      <c r="D88" s="5"/>
      <c r="E88" s="6" t="str">
        <f>IF(ISBLANK(D88),"",INDEX(ΑΜΚ,MATCH(D88,Data!$F$2:$F$999,0),1))</f>
        <v/>
      </c>
      <c r="F88" t="str">
        <f t="shared" si="2"/>
        <v/>
      </c>
    </row>
    <row r="89" spans="1:6" ht="14.25" customHeight="1" x14ac:dyDescent="0.35">
      <c r="A89" s="45" t="s">
        <v>1128</v>
      </c>
      <c r="B89" s="18"/>
      <c r="C89" s="5"/>
      <c r="D89" s="5"/>
      <c r="E89" s="6" t="str">
        <f>IF(ISBLANK(D89),"",INDEX(ΑΜΚ,MATCH(D89,Data!$F$2:$F$999,0),1))</f>
        <v/>
      </c>
      <c r="F89" t="str">
        <f t="shared" si="2"/>
        <v/>
      </c>
    </row>
    <row r="90" spans="1:6" ht="14.25" customHeight="1" x14ac:dyDescent="0.35">
      <c r="A90" s="45" t="s">
        <v>1128</v>
      </c>
      <c r="B90" s="18"/>
      <c r="C90" s="5"/>
      <c r="D90" s="5"/>
      <c r="E90" s="6" t="str">
        <f>IF(ISBLANK(D90),"",INDEX(ΑΜΚ,MATCH(D90,Data!$F$2:$F$999,0),1))</f>
        <v/>
      </c>
      <c r="F90" t="str">
        <f t="shared" si="2"/>
        <v/>
      </c>
    </row>
    <row r="91" spans="1:6" ht="14.25" customHeight="1" x14ac:dyDescent="0.35">
      <c r="A91" s="45" t="s">
        <v>1128</v>
      </c>
      <c r="B91" s="18"/>
      <c r="C91" s="5"/>
      <c r="D91" s="5"/>
      <c r="E91" s="6" t="str">
        <f>IF(ISBLANK(D91),"",INDEX(ΑΜΚ,MATCH(D91,Data!$F$2:$F$999,0),1))</f>
        <v/>
      </c>
      <c r="F91" t="str">
        <f t="shared" si="2"/>
        <v/>
      </c>
    </row>
    <row r="92" spans="1:6" ht="14.25" customHeight="1" x14ac:dyDescent="0.35">
      <c r="A92" s="45" t="s">
        <v>1128</v>
      </c>
      <c r="B92" s="18"/>
      <c r="C92" s="5"/>
      <c r="D92" s="5"/>
      <c r="E92" s="6" t="str">
        <f>IF(ISBLANK(D92),"",INDEX(ΑΜΚ,MATCH(D92,Data!$F$2:$F$999,0),1))</f>
        <v/>
      </c>
      <c r="F92" t="str">
        <f t="shared" si="2"/>
        <v/>
      </c>
    </row>
    <row r="93" spans="1:6" ht="14.25" customHeight="1" x14ac:dyDescent="0.35">
      <c r="A93" s="45" t="s">
        <v>1128</v>
      </c>
      <c r="B93" s="18"/>
      <c r="C93" s="5"/>
      <c r="D93" s="5"/>
      <c r="E93" s="6" t="str">
        <f>IF(ISBLANK(D93),"",INDEX(ΑΜΚ,MATCH(D93,Data!$F$2:$F$999,0),1))</f>
        <v/>
      </c>
      <c r="F93" t="str">
        <f t="shared" si="2"/>
        <v/>
      </c>
    </row>
    <row r="94" spans="1:6" ht="14.25" customHeight="1" x14ac:dyDescent="0.35">
      <c r="A94" s="45" t="s">
        <v>1128</v>
      </c>
      <c r="B94" s="18"/>
      <c r="C94" s="5"/>
      <c r="D94" s="5"/>
      <c r="E94" s="6" t="str">
        <f>IF(ISBLANK(D94),"",INDEX(ΑΜΚ,MATCH(D94,Data!$F$2:$F$999,0),1))</f>
        <v/>
      </c>
      <c r="F94" t="str">
        <f t="shared" si="2"/>
        <v/>
      </c>
    </row>
    <row r="95" spans="1:6" ht="14.25" customHeight="1" x14ac:dyDescent="0.35">
      <c r="A95" s="45" t="s">
        <v>1128</v>
      </c>
      <c r="B95" s="18"/>
      <c r="C95" s="5"/>
      <c r="D95" s="5"/>
      <c r="E95" s="6" t="str">
        <f>IF(ISBLANK(D95),"",INDEX(ΑΜΚ,MATCH(D95,Data!$F$2:$F$999,0),1))</f>
        <v/>
      </c>
      <c r="F95" t="str">
        <f t="shared" si="2"/>
        <v/>
      </c>
    </row>
    <row r="96" spans="1:6" ht="14.25" customHeight="1" x14ac:dyDescent="0.35">
      <c r="A96" s="45" t="s">
        <v>1128</v>
      </c>
      <c r="B96" s="18"/>
      <c r="C96" s="5"/>
      <c r="D96" s="5"/>
      <c r="E96" s="6" t="str">
        <f>IF(ISBLANK(D96),"",INDEX(ΑΜΚ,MATCH(D96,Data!$F$2:$F$999,0),1))</f>
        <v/>
      </c>
      <c r="F96" t="str">
        <f t="shared" si="2"/>
        <v/>
      </c>
    </row>
    <row r="97" spans="1:6" ht="14.25" customHeight="1" x14ac:dyDescent="0.35">
      <c r="A97" s="45" t="s">
        <v>1128</v>
      </c>
      <c r="B97" s="18"/>
      <c r="C97" s="5"/>
      <c r="D97" s="5"/>
      <c r="E97" s="6" t="str">
        <f>IF(ISBLANK(D97),"",INDEX(ΑΜΚ,MATCH(D97,Data!$F$2:$F$999,0),1))</f>
        <v/>
      </c>
      <c r="F97" t="str">
        <f t="shared" si="2"/>
        <v/>
      </c>
    </row>
    <row r="98" spans="1:6" ht="14.25" customHeight="1" x14ac:dyDescent="0.35">
      <c r="A98" s="45" t="s">
        <v>1128</v>
      </c>
      <c r="B98" s="18"/>
      <c r="C98" s="5"/>
      <c r="D98" s="5"/>
      <c r="E98" s="6" t="str">
        <f>IF(ISBLANK(D98),"",INDEX(ΑΜΚ,MATCH(D98,Data!$F$2:$F$999,0),1))</f>
        <v/>
      </c>
      <c r="F98" t="str">
        <f t="shared" si="2"/>
        <v/>
      </c>
    </row>
    <row r="99" spans="1:6" ht="14.25" customHeight="1" x14ac:dyDescent="0.35">
      <c r="A99" s="45" t="s">
        <v>1128</v>
      </c>
      <c r="B99" s="18"/>
      <c r="C99" s="5"/>
      <c r="D99" s="5"/>
      <c r="E99" s="6" t="str">
        <f>IF(ISBLANK(D99),"",INDEX(ΑΜΚ,MATCH(D99,Data!$F$2:$F$999,0),1))</f>
        <v/>
      </c>
      <c r="F99" t="str">
        <f t="shared" si="2"/>
        <v/>
      </c>
    </row>
    <row r="100" spans="1:6" ht="14.25" customHeight="1" x14ac:dyDescent="0.35">
      <c r="A100" s="45" t="s">
        <v>1128</v>
      </c>
      <c r="B100" s="18"/>
      <c r="C100" s="5"/>
      <c r="D100" s="5"/>
      <c r="E100" s="6" t="str">
        <f>IF(ISBLANK(D100),"",INDEX(ΑΜΚ,MATCH(D100,Data!$F$2:$F$999,0),1))</f>
        <v/>
      </c>
      <c r="F100" t="str">
        <f t="shared" si="2"/>
        <v/>
      </c>
    </row>
    <row r="101" spans="1:6" ht="14.25" customHeight="1" x14ac:dyDescent="0.35">
      <c r="A101" s="45" t="s">
        <v>1128</v>
      </c>
      <c r="B101" s="18"/>
      <c r="C101" s="5"/>
      <c r="D101" s="5"/>
      <c r="E101" s="6" t="str">
        <f>IF(ISBLANK(D101),"",INDEX(ΑΜΚ,MATCH(D101,Data!$F$2:$F$999,0),1))</f>
        <v/>
      </c>
      <c r="F101" t="str">
        <f t="shared" si="2"/>
        <v/>
      </c>
    </row>
    <row r="102" spans="1:6" ht="14.25" customHeight="1" x14ac:dyDescent="0.35">
      <c r="A102" s="45" t="s">
        <v>1128</v>
      </c>
      <c r="B102" s="18"/>
      <c r="C102" s="5"/>
      <c r="D102" s="5"/>
      <c r="E102" s="6" t="str">
        <f>IF(ISBLANK(D102),"",INDEX(ΑΜΚ,MATCH(D102,Data!$F$2:$F$999,0),1))</f>
        <v/>
      </c>
      <c r="F102" t="str">
        <f t="shared" si="2"/>
        <v/>
      </c>
    </row>
    <row r="103" spans="1:6" ht="14.25" customHeight="1" x14ac:dyDescent="0.35">
      <c r="A103" s="45" t="s">
        <v>1128</v>
      </c>
      <c r="B103" s="18"/>
      <c r="C103" s="5"/>
      <c r="D103" s="5"/>
      <c r="E103" s="6" t="str">
        <f>IF(ISBLANK(D103),"",INDEX(ΑΜΚ,MATCH(D103,Data!$F$2:$F$999,0),1))</f>
        <v/>
      </c>
      <c r="F103" t="str">
        <f t="shared" si="2"/>
        <v/>
      </c>
    </row>
    <row r="104" spans="1:6" ht="14.25" customHeight="1" x14ac:dyDescent="0.35">
      <c r="A104" s="45" t="s">
        <v>1128</v>
      </c>
      <c r="B104" s="18"/>
      <c r="C104" s="5"/>
      <c r="D104" s="5"/>
      <c r="E104" s="6" t="str">
        <f>IF(ISBLANK(D104),"",INDEX(ΑΜΚ,MATCH(D104,Data!$F$2:$F$999,0),1))</f>
        <v/>
      </c>
      <c r="F104" t="str">
        <f t="shared" si="2"/>
        <v/>
      </c>
    </row>
    <row r="105" spans="1:6" ht="14.25" customHeight="1" x14ac:dyDescent="0.35">
      <c r="A105" s="45" t="s">
        <v>1128</v>
      </c>
      <c r="B105" s="18"/>
      <c r="C105" s="5"/>
      <c r="D105" s="5"/>
      <c r="E105" s="6" t="str">
        <f>IF(ISBLANK(D105),"",INDEX(ΑΜΚ,MATCH(D105,Data!$F$2:$F$999,0),1))</f>
        <v/>
      </c>
      <c r="F105" t="str">
        <f t="shared" si="2"/>
        <v/>
      </c>
    </row>
    <row r="106" spans="1:6" ht="14.25" customHeight="1" x14ac:dyDescent="0.35">
      <c r="A106" s="45" t="s">
        <v>1128</v>
      </c>
      <c r="B106" s="18"/>
      <c r="C106" s="5"/>
      <c r="D106" s="5"/>
      <c r="E106" s="6" t="str">
        <f>IF(ISBLANK(D106),"",INDEX(ΑΜΚ,MATCH(D106,Data!$F$2:$F$999,0),1))</f>
        <v/>
      </c>
      <c r="F106" t="str">
        <f t="shared" si="2"/>
        <v/>
      </c>
    </row>
    <row r="107" spans="1:6" ht="14.25" customHeight="1" x14ac:dyDescent="0.35">
      <c r="A107" s="45" t="s">
        <v>1128</v>
      </c>
      <c r="B107" s="18"/>
      <c r="C107" s="5"/>
      <c r="D107" s="5"/>
      <c r="E107" s="6" t="str">
        <f>IF(ISBLANK(D107),"",INDEX(ΑΜΚ,MATCH(D107,Data!$F$2:$F$999,0),1))</f>
        <v/>
      </c>
      <c r="F107" t="str">
        <f t="shared" si="2"/>
        <v/>
      </c>
    </row>
    <row r="108" spans="1:6" ht="14.25" customHeight="1" x14ac:dyDescent="0.35">
      <c r="A108" s="45" t="s">
        <v>1128</v>
      </c>
      <c r="B108" s="18"/>
      <c r="C108" s="5"/>
      <c r="D108" s="5"/>
      <c r="E108" s="6" t="str">
        <f>IF(ISBLANK(D108),"",INDEX(ΑΜΚ,MATCH(D108,Data!$F$2:$F$999,0),1))</f>
        <v/>
      </c>
      <c r="F108" t="str">
        <f t="shared" si="2"/>
        <v/>
      </c>
    </row>
    <row r="109" spans="1:6" ht="14.25" customHeight="1" x14ac:dyDescent="0.35">
      <c r="A109" s="45" t="s">
        <v>1128</v>
      </c>
      <c r="B109" s="18"/>
      <c r="C109" s="5"/>
      <c r="D109" s="5"/>
      <c r="E109" s="6" t="str">
        <f>IF(ISBLANK(D109),"",INDEX(ΑΜΚ,MATCH(D109,Data!$F$2:$F$999,0),1))</f>
        <v/>
      </c>
      <c r="F109" t="str">
        <f t="shared" si="2"/>
        <v/>
      </c>
    </row>
    <row r="110" spans="1:6" ht="14.25" customHeight="1" x14ac:dyDescent="0.35">
      <c r="A110" s="45" t="s">
        <v>1128</v>
      </c>
      <c r="B110" s="18"/>
      <c r="C110" s="5"/>
      <c r="D110" s="5"/>
      <c r="E110" s="6" t="str">
        <f>IF(ISBLANK(D110),"",INDEX(ΑΜΚ,MATCH(D110,Data!$F$2:$F$999,0),1))</f>
        <v/>
      </c>
      <c r="F110" t="str">
        <f t="shared" si="2"/>
        <v/>
      </c>
    </row>
    <row r="111" spans="1:6" ht="14.25" customHeight="1" x14ac:dyDescent="0.35">
      <c r="A111" s="45" t="s">
        <v>1128</v>
      </c>
      <c r="B111" s="18"/>
      <c r="C111" s="5"/>
      <c r="D111" s="5"/>
      <c r="E111" s="6" t="str">
        <f>IF(ISBLANK(D111),"",INDEX(ΑΜΚ,MATCH(D111,Data!$F$2:$F$999,0),1))</f>
        <v/>
      </c>
      <c r="F111" t="str">
        <f t="shared" si="2"/>
        <v/>
      </c>
    </row>
    <row r="112" spans="1:6" ht="14.25" customHeight="1" x14ac:dyDescent="0.35">
      <c r="A112" s="45" t="s">
        <v>1128</v>
      </c>
      <c r="B112" s="18"/>
      <c r="C112" s="5"/>
      <c r="D112" s="5"/>
      <c r="E112" s="6" t="str">
        <f>IF(ISBLANK(D112),"",INDEX(ΑΜΚ,MATCH(D112,Data!$F$2:$F$999,0),1))</f>
        <v/>
      </c>
      <c r="F112" t="str">
        <f t="shared" si="2"/>
        <v/>
      </c>
    </row>
    <row r="113" spans="1:6" ht="14.25" customHeight="1" x14ac:dyDescent="0.35">
      <c r="A113" s="45" t="s">
        <v>1128</v>
      </c>
      <c r="B113" s="18"/>
      <c r="C113" s="5"/>
      <c r="D113" s="5"/>
      <c r="E113" s="6" t="str">
        <f>IF(ISBLANK(D113),"",INDEX(ΑΜΚ,MATCH(D113,Data!$F$2:$F$999,0),1))</f>
        <v/>
      </c>
      <c r="F113" t="str">
        <f t="shared" si="2"/>
        <v/>
      </c>
    </row>
    <row r="114" spans="1:6" ht="14.25" customHeight="1" x14ac:dyDescent="0.35">
      <c r="A114" s="45" t="s">
        <v>1128</v>
      </c>
      <c r="B114" s="18"/>
      <c r="C114" s="5"/>
      <c r="D114" s="5"/>
      <c r="E114" s="6" t="str">
        <f>IF(ISBLANK(D114),"",INDEX(ΑΜΚ,MATCH(D114,Data!$F$2:$F$999,0),1))</f>
        <v/>
      </c>
      <c r="F114" t="str">
        <f t="shared" si="2"/>
        <v/>
      </c>
    </row>
    <row r="115" spans="1:6" ht="14.25" customHeight="1" x14ac:dyDescent="0.35">
      <c r="A115" s="45" t="s">
        <v>1128</v>
      </c>
      <c r="B115" s="18"/>
      <c r="C115" s="5"/>
      <c r="D115" s="5"/>
      <c r="E115" s="6" t="str">
        <f>IF(ISBLANK(D115),"",INDEX(ΑΜΚ,MATCH(D115,Data!$F$2:$F$999,0),1))</f>
        <v/>
      </c>
      <c r="F115" t="str">
        <f t="shared" si="2"/>
        <v/>
      </c>
    </row>
    <row r="116" spans="1:6" ht="14.25" customHeight="1" x14ac:dyDescent="0.35">
      <c r="A116" s="45" t="s">
        <v>1128</v>
      </c>
      <c r="B116" s="18"/>
      <c r="C116" s="5"/>
      <c r="D116" s="5"/>
      <c r="E116" s="6" t="str">
        <f>IF(ISBLANK(D116),"",INDEX(ΑΜΚ,MATCH(D116,Data!$F$2:$F$999,0),1))</f>
        <v/>
      </c>
      <c r="F116" t="str">
        <f t="shared" si="2"/>
        <v/>
      </c>
    </row>
    <row r="117" spans="1:6" ht="14.25" customHeight="1" x14ac:dyDescent="0.35">
      <c r="A117" s="45" t="s">
        <v>1128</v>
      </c>
      <c r="B117" s="18"/>
      <c r="C117" s="5"/>
      <c r="D117" s="5"/>
      <c r="E117" s="6" t="str">
        <f>IF(ISBLANK(D117),"",INDEX(ΑΜΚ,MATCH(D117,Data!$F$2:$F$999,0),1))</f>
        <v/>
      </c>
      <c r="F117" t="str">
        <f t="shared" si="2"/>
        <v/>
      </c>
    </row>
    <row r="118" spans="1:6" ht="14.25" customHeight="1" x14ac:dyDescent="0.35">
      <c r="A118" s="45" t="s">
        <v>1128</v>
      </c>
      <c r="B118" s="18"/>
      <c r="C118" s="5"/>
      <c r="D118" s="5"/>
      <c r="E118" s="6" t="str">
        <f>IF(ISBLANK(D118),"",INDEX(ΑΜΚ,MATCH(D118,Data!$F$2:$F$999,0),1))</f>
        <v/>
      </c>
      <c r="F118" t="str">
        <f t="shared" si="2"/>
        <v/>
      </c>
    </row>
    <row r="119" spans="1:6" ht="14.25" customHeight="1" x14ac:dyDescent="0.35">
      <c r="A119" s="45" t="s">
        <v>1128</v>
      </c>
      <c r="B119" s="18"/>
      <c r="C119" s="5"/>
      <c r="D119" s="5"/>
      <c r="E119" s="6" t="str">
        <f>IF(ISBLANK(D119),"",INDEX(ΑΜΚ,MATCH(D119,Data!$F$2:$F$999,0),1))</f>
        <v/>
      </c>
      <c r="F119" t="str">
        <f t="shared" si="2"/>
        <v/>
      </c>
    </row>
    <row r="120" spans="1:6" ht="14.25" customHeight="1" x14ac:dyDescent="0.35">
      <c r="A120" s="45" t="s">
        <v>1128</v>
      </c>
      <c r="B120" s="18"/>
      <c r="C120" s="5"/>
      <c r="D120" s="5"/>
      <c r="E120" s="6" t="str">
        <f>IF(ISBLANK(D120),"",INDEX(ΑΜΚ,MATCH(D120,Data!$F$2:$F$999,0),1))</f>
        <v/>
      </c>
      <c r="F120" t="str">
        <f t="shared" si="2"/>
        <v/>
      </c>
    </row>
    <row r="121" spans="1:6" ht="14.25" customHeight="1" x14ac:dyDescent="0.35">
      <c r="A121" s="45" t="s">
        <v>1128</v>
      </c>
      <c r="B121" s="18"/>
      <c r="C121" s="5"/>
      <c r="D121" s="5"/>
      <c r="E121" s="6" t="str">
        <f>IF(ISBLANK(D121),"",INDEX(ΑΜΚ,MATCH(D121,Data!$F$2:$F$999,0),1))</f>
        <v/>
      </c>
      <c r="F121" t="str">
        <f t="shared" si="2"/>
        <v/>
      </c>
    </row>
    <row r="122" spans="1:6" ht="14.25" customHeight="1" x14ac:dyDescent="0.35">
      <c r="A122" s="45" t="s">
        <v>1128</v>
      </c>
      <c r="B122" s="18"/>
      <c r="C122" s="5"/>
      <c r="D122" s="5"/>
      <c r="E122" s="6" t="str">
        <f>IF(ISBLANK(D122),"",INDEX(ΑΜΚ,MATCH(D122,Data!$F$2:$F$999,0),1))</f>
        <v/>
      </c>
      <c r="F122" t="str">
        <f t="shared" si="2"/>
        <v/>
      </c>
    </row>
    <row r="123" spans="1:6" ht="14.25" customHeight="1" x14ac:dyDescent="0.35">
      <c r="A123" s="45" t="s">
        <v>1128</v>
      </c>
      <c r="B123" s="18"/>
      <c r="C123" s="5"/>
      <c r="D123" s="5"/>
      <c r="E123" s="6" t="str">
        <f>IF(ISBLANK(D123),"",INDEX(ΑΜΚ,MATCH(D123,Data!$F$2:$F$999,0),1))</f>
        <v/>
      </c>
      <c r="F123" t="str">
        <f t="shared" si="2"/>
        <v/>
      </c>
    </row>
    <row r="124" spans="1:6" ht="14.25" customHeight="1" x14ac:dyDescent="0.35">
      <c r="A124" s="45" t="s">
        <v>1128</v>
      </c>
      <c r="B124" s="18"/>
      <c r="C124" s="5"/>
      <c r="D124" s="5"/>
      <c r="E124" s="6" t="str">
        <f>IF(ISBLANK(D124),"",INDEX(ΑΜΚ,MATCH(D124,Data!$F$2:$F$999,0),1))</f>
        <v/>
      </c>
      <c r="F124" t="str">
        <f t="shared" si="2"/>
        <v/>
      </c>
    </row>
    <row r="125" spans="1:6" ht="14.25" customHeight="1" x14ac:dyDescent="0.35">
      <c r="A125" s="45" t="s">
        <v>1128</v>
      </c>
      <c r="B125" s="18"/>
      <c r="C125" s="5"/>
      <c r="D125" s="5"/>
      <c r="E125" s="6" t="str">
        <f>IF(ISBLANK(D125),"",INDEX(ΑΜΚ,MATCH(D125,Data!$F$2:$F$999,0),1))</f>
        <v/>
      </c>
      <c r="F125" t="str">
        <f t="shared" si="2"/>
        <v/>
      </c>
    </row>
    <row r="126" spans="1:6" ht="14.25" customHeight="1" x14ac:dyDescent="0.35">
      <c r="A126" s="45" t="s">
        <v>1128</v>
      </c>
      <c r="B126" s="18"/>
      <c r="C126" s="5"/>
      <c r="D126" s="5"/>
      <c r="E126" s="6" t="str">
        <f>IF(ISBLANK(D126),"",INDEX(ΑΜΚ,MATCH(D126,Data!$F$2:$F$999,0),1))</f>
        <v/>
      </c>
      <c r="F126" t="str">
        <f t="shared" si="2"/>
        <v/>
      </c>
    </row>
    <row r="127" spans="1:6" ht="14.25" customHeight="1" x14ac:dyDescent="0.35">
      <c r="A127" s="45" t="s">
        <v>1128</v>
      </c>
      <c r="B127" s="18"/>
      <c r="C127" s="5"/>
      <c r="D127" s="5"/>
      <c r="E127" s="6" t="str">
        <f>IF(ISBLANK(D127),"",INDEX(ΑΜΚ,MATCH(D127,Data!$F$2:$F$999,0),1))</f>
        <v/>
      </c>
      <c r="F127" t="str">
        <f t="shared" si="2"/>
        <v/>
      </c>
    </row>
    <row r="128" spans="1:6" ht="14.25" customHeight="1" x14ac:dyDescent="0.35">
      <c r="A128" s="45" t="s">
        <v>1128</v>
      </c>
      <c r="B128" s="18"/>
      <c r="C128" s="5"/>
      <c r="D128" s="5"/>
      <c r="E128" s="6" t="str">
        <f>IF(ISBLANK(D128),"",INDEX(ΑΜΚ,MATCH(D128,Data!$F$2:$F$999,0),1))</f>
        <v/>
      </c>
      <c r="F128" t="str">
        <f t="shared" si="2"/>
        <v/>
      </c>
    </row>
    <row r="129" spans="1:6" ht="14.25" customHeight="1" x14ac:dyDescent="0.35">
      <c r="A129" s="45" t="s">
        <v>1128</v>
      </c>
      <c r="B129" s="18"/>
      <c r="C129" s="5"/>
      <c r="D129" s="5"/>
      <c r="E129" s="6" t="str">
        <f>IF(ISBLANK(D129),"",INDEX(ΑΜΚ,MATCH(D129,Data!$F$2:$F$999,0),1))</f>
        <v/>
      </c>
      <c r="F129" t="str">
        <f t="shared" si="2"/>
        <v/>
      </c>
    </row>
    <row r="130" spans="1:6" ht="14.25" customHeight="1" x14ac:dyDescent="0.35">
      <c r="A130" s="45" t="s">
        <v>1128</v>
      </c>
      <c r="B130" s="18"/>
      <c r="C130" s="5"/>
      <c r="D130" s="5"/>
      <c r="E130" s="6" t="str">
        <f>IF(ISBLANK(D130),"",INDEX(ΑΜΚ,MATCH(D130,Data!$F$2:$F$999,0),1))</f>
        <v/>
      </c>
      <c r="F130" t="str">
        <f t="shared" si="2"/>
        <v/>
      </c>
    </row>
    <row r="131" spans="1:6" ht="14.25" customHeight="1" x14ac:dyDescent="0.35">
      <c r="A131" s="45" t="s">
        <v>1128</v>
      </c>
      <c r="B131" s="18"/>
      <c r="C131" s="5"/>
      <c r="D131" s="5"/>
      <c r="E131" s="6" t="str">
        <f>IF(ISBLANK(D131),"",INDEX(ΑΜΚ,MATCH(D131,Data!$F$2:$F$999,0),1))</f>
        <v/>
      </c>
      <c r="F131" t="str">
        <f t="shared" ref="F131:F194" si="3">IF(ISBLANK(C131),"",INDEX(ΚΩΔ_ΜΑΘΗΜ_ΑΡΧΙΤ_Α1,MATCH(C131,ΜΑΘΗΜ_ΑΡΧΙΤ_Α1,0)))</f>
        <v/>
      </c>
    </row>
    <row r="132" spans="1:6" ht="14.25" customHeight="1" x14ac:dyDescent="0.35">
      <c r="A132" s="45" t="s">
        <v>1128</v>
      </c>
      <c r="B132" s="18"/>
      <c r="C132" s="5"/>
      <c r="D132" s="5"/>
      <c r="E132" s="6" t="str">
        <f>IF(ISBLANK(D132),"",INDEX(ΑΜΚ,MATCH(D132,Data!$F$2:$F$999,0),1))</f>
        <v/>
      </c>
      <c r="F132" t="str">
        <f t="shared" si="3"/>
        <v/>
      </c>
    </row>
    <row r="133" spans="1:6" ht="14.25" customHeight="1" x14ac:dyDescent="0.35">
      <c r="A133" s="45" t="s">
        <v>1128</v>
      </c>
      <c r="B133" s="18"/>
      <c r="C133" s="5"/>
      <c r="D133" s="5"/>
      <c r="E133" s="6" t="str">
        <f>IF(ISBLANK(D133),"",INDEX(ΑΜΚ,MATCH(D133,Data!$F$2:$F$999,0),1))</f>
        <v/>
      </c>
      <c r="F133" t="str">
        <f t="shared" si="3"/>
        <v/>
      </c>
    </row>
    <row r="134" spans="1:6" ht="14.25" customHeight="1" x14ac:dyDescent="0.35">
      <c r="A134" s="45" t="s">
        <v>1128</v>
      </c>
      <c r="B134" s="18"/>
      <c r="C134" s="5"/>
      <c r="D134" s="5"/>
      <c r="E134" s="6" t="str">
        <f>IF(ISBLANK(D134),"",INDEX(ΑΜΚ,MATCH(D134,Data!$F$2:$F$999,0),1))</f>
        <v/>
      </c>
      <c r="F134" t="str">
        <f t="shared" si="3"/>
        <v/>
      </c>
    </row>
    <row r="135" spans="1:6" ht="14.25" customHeight="1" x14ac:dyDescent="0.35">
      <c r="A135" s="45" t="s">
        <v>1128</v>
      </c>
      <c r="B135" s="18"/>
      <c r="C135" s="5"/>
      <c r="D135" s="5"/>
      <c r="E135" s="6" t="str">
        <f>IF(ISBLANK(D135),"",INDEX(ΑΜΚ,MATCH(D135,Data!$F$2:$F$999,0),1))</f>
        <v/>
      </c>
      <c r="F135" t="str">
        <f t="shared" si="3"/>
        <v/>
      </c>
    </row>
    <row r="136" spans="1:6" ht="14.25" customHeight="1" x14ac:dyDescent="0.35">
      <c r="A136" s="45" t="s">
        <v>1128</v>
      </c>
      <c r="B136" s="18"/>
      <c r="C136" s="5"/>
      <c r="D136" s="5"/>
      <c r="E136" s="6" t="str">
        <f>IF(ISBLANK(D136),"",INDEX(ΑΜΚ,MATCH(D136,Data!$F$2:$F$999,0),1))</f>
        <v/>
      </c>
      <c r="F136" t="str">
        <f t="shared" si="3"/>
        <v/>
      </c>
    </row>
    <row r="137" spans="1:6" ht="14.25" customHeight="1" x14ac:dyDescent="0.35">
      <c r="A137" s="45" t="s">
        <v>1128</v>
      </c>
      <c r="B137" s="18"/>
      <c r="C137" s="5"/>
      <c r="D137" s="5"/>
      <c r="E137" s="6" t="str">
        <f>IF(ISBLANK(D137),"",INDEX(ΑΜΚ,MATCH(D137,Data!$F$2:$F$999,0),1))</f>
        <v/>
      </c>
      <c r="F137" t="str">
        <f t="shared" si="3"/>
        <v/>
      </c>
    </row>
    <row r="138" spans="1:6" ht="14.25" customHeight="1" x14ac:dyDescent="0.35">
      <c r="A138" s="45" t="s">
        <v>1128</v>
      </c>
      <c r="B138" s="18"/>
      <c r="C138" s="5"/>
      <c r="D138" s="5"/>
      <c r="E138" s="6" t="str">
        <f>IF(ISBLANK(D138),"",INDEX(ΑΜΚ,MATCH(D138,Data!$F$2:$F$999,0),1))</f>
        <v/>
      </c>
      <c r="F138" t="str">
        <f t="shared" si="3"/>
        <v/>
      </c>
    </row>
    <row r="139" spans="1:6" ht="14.25" customHeight="1" x14ac:dyDescent="0.35">
      <c r="A139" s="45" t="s">
        <v>1128</v>
      </c>
      <c r="B139" s="18"/>
      <c r="C139" s="5"/>
      <c r="D139" s="5"/>
      <c r="E139" s="6" t="str">
        <f>IF(ISBLANK(D139),"",INDEX(ΑΜΚ,MATCH(D139,Data!$F$2:$F$999,0),1))</f>
        <v/>
      </c>
      <c r="F139" t="str">
        <f t="shared" si="3"/>
        <v/>
      </c>
    </row>
    <row r="140" spans="1:6" ht="14.25" customHeight="1" x14ac:dyDescent="0.35">
      <c r="A140" s="45" t="s">
        <v>1128</v>
      </c>
      <c r="B140" s="18"/>
      <c r="C140" s="5"/>
      <c r="D140" s="5"/>
      <c r="E140" s="6" t="str">
        <f>IF(ISBLANK(D140),"",INDEX(ΑΜΚ,MATCH(D140,Data!$F$2:$F$999,0),1))</f>
        <v/>
      </c>
      <c r="F140" t="str">
        <f t="shared" si="3"/>
        <v/>
      </c>
    </row>
    <row r="141" spans="1:6" ht="14.25" customHeight="1" x14ac:dyDescent="0.35">
      <c r="A141" s="45" t="s">
        <v>1128</v>
      </c>
      <c r="B141" s="18"/>
      <c r="C141" s="5"/>
      <c r="D141" s="5"/>
      <c r="E141" s="6" t="str">
        <f>IF(ISBLANK(D141),"",INDEX(ΑΜΚ,MATCH(D141,Data!$F$2:$F$999,0),1))</f>
        <v/>
      </c>
      <c r="F141" t="str">
        <f t="shared" si="3"/>
        <v/>
      </c>
    </row>
    <row r="142" spans="1:6" ht="14.25" customHeight="1" x14ac:dyDescent="0.35">
      <c r="A142" s="45" t="s">
        <v>1128</v>
      </c>
      <c r="B142" s="18"/>
      <c r="C142" s="5"/>
      <c r="D142" s="5"/>
      <c r="E142" s="6" t="str">
        <f>IF(ISBLANK(D142),"",INDEX(ΑΜΚ,MATCH(D142,Data!$F$2:$F$999,0),1))</f>
        <v/>
      </c>
      <c r="F142" t="str">
        <f t="shared" si="3"/>
        <v/>
      </c>
    </row>
    <row r="143" spans="1:6" ht="14.25" customHeight="1" x14ac:dyDescent="0.35">
      <c r="A143" s="45" t="s">
        <v>1128</v>
      </c>
      <c r="B143" s="18"/>
      <c r="C143" s="5"/>
      <c r="D143" s="5"/>
      <c r="E143" s="6" t="str">
        <f>IF(ISBLANK(D143),"",INDEX(ΑΜΚ,MATCH(D143,Data!$F$2:$F$999,0),1))</f>
        <v/>
      </c>
      <c r="F143" t="str">
        <f t="shared" si="3"/>
        <v/>
      </c>
    </row>
    <row r="144" spans="1:6" ht="14.25" customHeight="1" x14ac:dyDescent="0.35">
      <c r="A144" s="45" t="s">
        <v>1128</v>
      </c>
      <c r="B144" s="18"/>
      <c r="C144" s="5"/>
      <c r="D144" s="5"/>
      <c r="E144" s="6" t="str">
        <f>IF(ISBLANK(D144),"",INDEX(ΑΜΚ,MATCH(D144,Data!$F$2:$F$999,0),1))</f>
        <v/>
      </c>
      <c r="F144" t="str">
        <f t="shared" si="3"/>
        <v/>
      </c>
    </row>
    <row r="145" spans="1:6" ht="14.25" customHeight="1" x14ac:dyDescent="0.35">
      <c r="A145" s="45" t="s">
        <v>1128</v>
      </c>
      <c r="B145" s="18"/>
      <c r="C145" s="5"/>
      <c r="D145" s="5"/>
      <c r="E145" s="6" t="str">
        <f>IF(ISBLANK(D145),"",INDEX(ΑΜΚ,MATCH(D145,Data!$F$2:$F$999,0),1))</f>
        <v/>
      </c>
      <c r="F145" t="str">
        <f t="shared" si="3"/>
        <v/>
      </c>
    </row>
    <row r="146" spans="1:6" ht="14.25" customHeight="1" x14ac:dyDescent="0.35">
      <c r="A146" s="45" t="s">
        <v>1128</v>
      </c>
      <c r="B146" s="18"/>
      <c r="C146" s="5"/>
      <c r="D146" s="5"/>
      <c r="E146" s="6" t="str">
        <f>IF(ISBLANK(D146),"",INDEX(ΑΜΚ,MATCH(D146,Data!$F$2:$F$999,0),1))</f>
        <v/>
      </c>
      <c r="F146" t="str">
        <f t="shared" si="3"/>
        <v/>
      </c>
    </row>
    <row r="147" spans="1:6" ht="14.25" customHeight="1" x14ac:dyDescent="0.35">
      <c r="A147" s="45" t="s">
        <v>1128</v>
      </c>
      <c r="B147" s="18"/>
      <c r="C147" s="5"/>
      <c r="D147" s="5"/>
      <c r="E147" s="6" t="str">
        <f>IF(ISBLANK(D147),"",INDEX(ΑΜΚ,MATCH(D147,Data!$F$2:$F$999,0),1))</f>
        <v/>
      </c>
      <c r="F147" t="str">
        <f t="shared" si="3"/>
        <v/>
      </c>
    </row>
    <row r="148" spans="1:6" ht="14.25" customHeight="1" x14ac:dyDescent="0.35">
      <c r="A148" s="45" t="s">
        <v>1128</v>
      </c>
      <c r="B148" s="18"/>
      <c r="C148" s="5"/>
      <c r="D148" s="5"/>
      <c r="E148" s="6" t="str">
        <f>IF(ISBLANK(D148),"",INDEX(ΑΜΚ,MATCH(D148,Data!$F$2:$F$999,0),1))</f>
        <v/>
      </c>
      <c r="F148" t="str">
        <f t="shared" si="3"/>
        <v/>
      </c>
    </row>
    <row r="149" spans="1:6" ht="14.25" customHeight="1" x14ac:dyDescent="0.35">
      <c r="A149" s="45" t="s">
        <v>1128</v>
      </c>
      <c r="B149" s="18"/>
      <c r="C149" s="5"/>
      <c r="D149" s="5"/>
      <c r="E149" s="6" t="str">
        <f>IF(ISBLANK(D149),"",INDEX(ΑΜΚ,MATCH(D149,Data!$F$2:$F$999,0),1))</f>
        <v/>
      </c>
      <c r="F149" t="str">
        <f t="shared" si="3"/>
        <v/>
      </c>
    </row>
    <row r="150" spans="1:6" ht="14.25" customHeight="1" x14ac:dyDescent="0.35">
      <c r="A150" s="45" t="s">
        <v>1128</v>
      </c>
      <c r="B150" s="18"/>
      <c r="C150" s="5"/>
      <c r="D150" s="5"/>
      <c r="E150" s="6" t="str">
        <f>IF(ISBLANK(D150),"",INDEX(ΑΜΚ,MATCH(D150,Data!$F$2:$F$999,0),1))</f>
        <v/>
      </c>
      <c r="F150" t="str">
        <f t="shared" si="3"/>
        <v/>
      </c>
    </row>
    <row r="151" spans="1:6" ht="14.25" customHeight="1" x14ac:dyDescent="0.35">
      <c r="A151" s="45" t="s">
        <v>1128</v>
      </c>
      <c r="B151" s="18"/>
      <c r="C151" s="5"/>
      <c r="D151" s="5"/>
      <c r="E151" s="6" t="str">
        <f>IF(ISBLANK(D151),"",INDEX(ΑΜΚ,MATCH(D151,Data!$F$2:$F$999,0),1))</f>
        <v/>
      </c>
      <c r="F151" t="str">
        <f t="shared" si="3"/>
        <v/>
      </c>
    </row>
    <row r="152" spans="1:6" ht="14.25" customHeight="1" x14ac:dyDescent="0.35">
      <c r="A152" s="45" t="s">
        <v>1128</v>
      </c>
      <c r="B152" s="18"/>
      <c r="C152" s="5"/>
      <c r="D152" s="5"/>
      <c r="E152" s="6" t="str">
        <f>IF(ISBLANK(D152),"",INDEX(ΑΜΚ,MATCH(D152,Data!$F$2:$F$999,0),1))</f>
        <v/>
      </c>
      <c r="F152" t="str">
        <f t="shared" si="3"/>
        <v/>
      </c>
    </row>
    <row r="153" spans="1:6" ht="14.25" customHeight="1" x14ac:dyDescent="0.35">
      <c r="A153" s="45" t="s">
        <v>1128</v>
      </c>
      <c r="B153" s="18"/>
      <c r="C153" s="5"/>
      <c r="D153" s="5"/>
      <c r="E153" s="6" t="str">
        <f>IF(ISBLANK(D153),"",INDEX(ΑΜΚ,MATCH(D153,Data!$F$2:$F$999,0),1))</f>
        <v/>
      </c>
      <c r="F153" t="str">
        <f t="shared" si="3"/>
        <v/>
      </c>
    </row>
    <row r="154" spans="1:6" ht="14.25" customHeight="1" x14ac:dyDescent="0.35">
      <c r="A154" s="45" t="s">
        <v>1128</v>
      </c>
      <c r="B154" s="18"/>
      <c r="C154" s="5"/>
      <c r="D154" s="5"/>
      <c r="E154" s="6" t="str">
        <f>IF(ISBLANK(D154),"",INDEX(ΑΜΚ,MATCH(D154,Data!$F$2:$F$999,0),1))</f>
        <v/>
      </c>
      <c r="F154" t="str">
        <f t="shared" si="3"/>
        <v/>
      </c>
    </row>
    <row r="155" spans="1:6" ht="14.25" customHeight="1" x14ac:dyDescent="0.35">
      <c r="A155" s="45" t="s">
        <v>1128</v>
      </c>
      <c r="B155" s="18"/>
      <c r="C155" s="5"/>
      <c r="D155" s="5"/>
      <c r="E155" s="6" t="str">
        <f>IF(ISBLANK(D155),"",INDEX(ΑΜΚ,MATCH(D155,Data!$F$2:$F$999,0),1))</f>
        <v/>
      </c>
      <c r="F155" t="str">
        <f t="shared" si="3"/>
        <v/>
      </c>
    </row>
    <row r="156" spans="1:6" ht="14.25" customHeight="1" x14ac:dyDescent="0.35">
      <c r="A156" s="45" t="s">
        <v>1128</v>
      </c>
      <c r="B156" s="18"/>
      <c r="C156" s="5"/>
      <c r="D156" s="5"/>
      <c r="E156" s="6" t="str">
        <f>IF(ISBLANK(D156),"",INDEX(ΑΜΚ,MATCH(D156,Data!$F$2:$F$999,0),1))</f>
        <v/>
      </c>
      <c r="F156" t="str">
        <f t="shared" si="3"/>
        <v/>
      </c>
    </row>
    <row r="157" spans="1:6" ht="14.25" customHeight="1" x14ac:dyDescent="0.35">
      <c r="A157" s="45" t="s">
        <v>1128</v>
      </c>
      <c r="B157" s="18"/>
      <c r="C157" s="5"/>
      <c r="D157" s="5"/>
      <c r="E157" s="6" t="str">
        <f>IF(ISBLANK(D157),"",INDEX(ΑΜΚ,MATCH(D157,Data!$F$2:$F$999,0),1))</f>
        <v/>
      </c>
      <c r="F157" t="str">
        <f t="shared" si="3"/>
        <v/>
      </c>
    </row>
    <row r="158" spans="1:6" ht="14.25" customHeight="1" x14ac:dyDescent="0.35">
      <c r="A158" s="45" t="s">
        <v>1128</v>
      </c>
      <c r="B158" s="18"/>
      <c r="C158" s="5"/>
      <c r="D158" s="5"/>
      <c r="E158" s="6" t="str">
        <f>IF(ISBLANK(D158),"",INDEX(ΑΜΚ,MATCH(D158,Data!$F$2:$F$999,0),1))</f>
        <v/>
      </c>
      <c r="F158" t="str">
        <f t="shared" si="3"/>
        <v/>
      </c>
    </row>
    <row r="159" spans="1:6" ht="14.25" customHeight="1" x14ac:dyDescent="0.35">
      <c r="A159" s="45" t="s">
        <v>1128</v>
      </c>
      <c r="B159" s="18"/>
      <c r="C159" s="5"/>
      <c r="D159" s="5"/>
      <c r="E159" s="6" t="str">
        <f>IF(ISBLANK(D159),"",INDEX(ΑΜΚ,MATCH(D159,Data!$F$2:$F$999,0),1))</f>
        <v/>
      </c>
      <c r="F159" t="str">
        <f t="shared" si="3"/>
        <v/>
      </c>
    </row>
    <row r="160" spans="1:6" ht="14.25" customHeight="1" x14ac:dyDescent="0.35">
      <c r="A160" s="45" t="s">
        <v>1128</v>
      </c>
      <c r="B160" s="18"/>
      <c r="C160" s="5"/>
      <c r="D160" s="5"/>
      <c r="E160" s="6" t="str">
        <f>IF(ISBLANK(D160),"",INDEX(ΑΜΚ,MATCH(D160,Data!$F$2:$F$999,0),1))</f>
        <v/>
      </c>
      <c r="F160" t="str">
        <f t="shared" si="3"/>
        <v/>
      </c>
    </row>
    <row r="161" spans="1:6" ht="14.25" customHeight="1" x14ac:dyDescent="0.35">
      <c r="A161" s="45" t="s">
        <v>1128</v>
      </c>
      <c r="B161" s="18"/>
      <c r="C161" s="5"/>
      <c r="D161" s="5"/>
      <c r="E161" s="6" t="str">
        <f>IF(ISBLANK(D161),"",INDEX(ΑΜΚ,MATCH(D161,Data!$F$2:$F$999,0),1))</f>
        <v/>
      </c>
      <c r="F161" t="str">
        <f t="shared" si="3"/>
        <v/>
      </c>
    </row>
    <row r="162" spans="1:6" ht="14.25" customHeight="1" x14ac:dyDescent="0.35">
      <c r="A162" s="45" t="s">
        <v>1128</v>
      </c>
      <c r="B162" s="18"/>
      <c r="C162" s="5"/>
      <c r="D162" s="5"/>
      <c r="E162" s="6" t="str">
        <f>IF(ISBLANK(D162),"",INDEX(ΑΜΚ,MATCH(D162,Data!$F$2:$F$999,0),1))</f>
        <v/>
      </c>
      <c r="F162" t="str">
        <f t="shared" si="3"/>
        <v/>
      </c>
    </row>
    <row r="163" spans="1:6" ht="14.25" customHeight="1" x14ac:dyDescent="0.35">
      <c r="A163" s="45" t="s">
        <v>1128</v>
      </c>
      <c r="B163" s="18"/>
      <c r="C163" s="5"/>
      <c r="D163" s="5"/>
      <c r="E163" s="6" t="str">
        <f>IF(ISBLANK(D163),"",INDEX(ΑΜΚ,MATCH(D163,Data!$F$2:$F$999,0),1))</f>
        <v/>
      </c>
      <c r="F163" t="str">
        <f t="shared" si="3"/>
        <v/>
      </c>
    </row>
    <row r="164" spans="1:6" ht="14.25" customHeight="1" x14ac:dyDescent="0.35">
      <c r="A164" s="45" t="s">
        <v>1128</v>
      </c>
      <c r="B164" s="18"/>
      <c r="C164" s="5"/>
      <c r="D164" s="5"/>
      <c r="E164" s="6" t="str">
        <f>IF(ISBLANK(D164),"",INDEX(ΑΜΚ,MATCH(D164,Data!$F$2:$F$999,0),1))</f>
        <v/>
      </c>
      <c r="F164" t="str">
        <f t="shared" si="3"/>
        <v/>
      </c>
    </row>
    <row r="165" spans="1:6" ht="14.25" customHeight="1" x14ac:dyDescent="0.35">
      <c r="A165" s="45" t="s">
        <v>1128</v>
      </c>
      <c r="B165" s="18"/>
      <c r="C165" s="5"/>
      <c r="D165" s="5"/>
      <c r="E165" s="6" t="str">
        <f>IF(ISBLANK(D165),"",INDEX(ΑΜΚ,MATCH(D165,Data!$F$2:$F$999,0),1))</f>
        <v/>
      </c>
      <c r="F165" t="str">
        <f t="shared" si="3"/>
        <v/>
      </c>
    </row>
    <row r="166" spans="1:6" ht="14.25" customHeight="1" x14ac:dyDescent="0.35">
      <c r="A166" s="45" t="s">
        <v>1128</v>
      </c>
      <c r="B166" s="18"/>
      <c r="C166" s="5"/>
      <c r="D166" s="5"/>
      <c r="E166" s="6" t="str">
        <f>IF(ISBLANK(D166),"",INDEX(ΑΜΚ,MATCH(D166,Data!$F$2:$F$999,0),1))</f>
        <v/>
      </c>
      <c r="F166" t="str">
        <f t="shared" si="3"/>
        <v/>
      </c>
    </row>
    <row r="167" spans="1:6" ht="14.25" customHeight="1" x14ac:dyDescent="0.35">
      <c r="A167" s="45" t="s">
        <v>1128</v>
      </c>
      <c r="B167" s="18"/>
      <c r="C167" s="5"/>
      <c r="D167" s="5"/>
      <c r="E167" s="6" t="str">
        <f>IF(ISBLANK(D167),"",INDEX(ΑΜΚ,MATCH(D167,Data!$F$2:$F$999,0),1))</f>
        <v/>
      </c>
      <c r="F167" t="str">
        <f t="shared" si="3"/>
        <v/>
      </c>
    </row>
    <row r="168" spans="1:6" ht="14.25" customHeight="1" x14ac:dyDescent="0.35">
      <c r="A168" s="45" t="s">
        <v>1128</v>
      </c>
      <c r="B168" s="18"/>
      <c r="C168" s="5"/>
      <c r="D168" s="5"/>
      <c r="E168" s="6" t="str">
        <f>IF(ISBLANK(D168),"",INDEX(ΑΜΚ,MATCH(D168,Data!$F$2:$F$999,0),1))</f>
        <v/>
      </c>
      <c r="F168" t="str">
        <f t="shared" si="3"/>
        <v/>
      </c>
    </row>
    <row r="169" spans="1:6" ht="14.25" customHeight="1" x14ac:dyDescent="0.35">
      <c r="A169" s="45" t="s">
        <v>1128</v>
      </c>
      <c r="B169" s="18"/>
      <c r="C169" s="5"/>
      <c r="D169" s="5"/>
      <c r="E169" s="6" t="str">
        <f>IF(ISBLANK(D169),"",INDEX(ΑΜΚ,MATCH(D169,Data!$F$2:$F$999,0),1))</f>
        <v/>
      </c>
      <c r="F169" t="str">
        <f t="shared" si="3"/>
        <v/>
      </c>
    </row>
    <row r="170" spans="1:6" ht="14.25" customHeight="1" x14ac:dyDescent="0.35">
      <c r="A170" s="45" t="s">
        <v>1128</v>
      </c>
      <c r="B170" s="18"/>
      <c r="C170" s="5"/>
      <c r="D170" s="5"/>
      <c r="E170" s="6" t="str">
        <f>IF(ISBLANK(D170),"",INDEX(ΑΜΚ,MATCH(D170,Data!$F$2:$F$999,0),1))</f>
        <v/>
      </c>
      <c r="F170" t="str">
        <f t="shared" si="3"/>
        <v/>
      </c>
    </row>
    <row r="171" spans="1:6" ht="14.25" customHeight="1" x14ac:dyDescent="0.35">
      <c r="A171" s="45" t="s">
        <v>1128</v>
      </c>
      <c r="B171" s="18"/>
      <c r="C171" s="5"/>
      <c r="D171" s="5"/>
      <c r="E171" s="6" t="str">
        <f>IF(ISBLANK(D171),"",INDEX(ΑΜΚ,MATCH(D171,Data!$F$2:$F$999,0),1))</f>
        <v/>
      </c>
      <c r="F171" t="str">
        <f t="shared" si="3"/>
        <v/>
      </c>
    </row>
    <row r="172" spans="1:6" ht="14.25" customHeight="1" x14ac:dyDescent="0.35">
      <c r="A172" s="45" t="s">
        <v>1128</v>
      </c>
      <c r="B172" s="18"/>
      <c r="C172" s="5"/>
      <c r="D172" s="5"/>
      <c r="E172" s="6" t="str">
        <f>IF(ISBLANK(D172),"",INDEX(ΑΜΚ,MATCH(D172,Data!$F$2:$F$999,0),1))</f>
        <v/>
      </c>
      <c r="F172" t="str">
        <f t="shared" si="3"/>
        <v/>
      </c>
    </row>
    <row r="173" spans="1:6" ht="14.25" customHeight="1" x14ac:dyDescent="0.35">
      <c r="A173" s="45" t="s">
        <v>1128</v>
      </c>
      <c r="B173" s="18"/>
      <c r="C173" s="5"/>
      <c r="D173" s="5"/>
      <c r="E173" s="6" t="str">
        <f>IF(ISBLANK(D173),"",INDEX(ΑΜΚ,MATCH(D173,Data!$F$2:$F$999,0),1))</f>
        <v/>
      </c>
      <c r="F173" t="str">
        <f t="shared" si="3"/>
        <v/>
      </c>
    </row>
    <row r="174" spans="1:6" ht="14.25" customHeight="1" x14ac:dyDescent="0.35">
      <c r="A174" s="45" t="s">
        <v>1128</v>
      </c>
      <c r="B174" s="18"/>
      <c r="C174" s="5"/>
      <c r="D174" s="5"/>
      <c r="E174" s="6" t="str">
        <f>IF(ISBLANK(D174),"",INDEX(ΑΜΚ,MATCH(D174,Data!$F$2:$F$999,0),1))</f>
        <v/>
      </c>
      <c r="F174" t="str">
        <f t="shared" si="3"/>
        <v/>
      </c>
    </row>
    <row r="175" spans="1:6" ht="14.25" customHeight="1" x14ac:dyDescent="0.35">
      <c r="A175" s="45" t="s">
        <v>1128</v>
      </c>
      <c r="B175" s="18"/>
      <c r="C175" s="5"/>
      <c r="D175" s="5"/>
      <c r="E175" s="6" t="str">
        <f>IF(ISBLANK(D175),"",INDEX(ΑΜΚ,MATCH(D175,Data!$F$2:$F$999,0),1))</f>
        <v/>
      </c>
      <c r="F175" t="str">
        <f t="shared" si="3"/>
        <v/>
      </c>
    </row>
    <row r="176" spans="1:6" ht="14.25" customHeight="1" x14ac:dyDescent="0.35">
      <c r="A176" s="45" t="s">
        <v>1128</v>
      </c>
      <c r="B176" s="18"/>
      <c r="C176" s="5"/>
      <c r="D176" s="5"/>
      <c r="E176" s="6" t="str">
        <f>IF(ISBLANK(D176),"",INDEX(ΑΜΚ,MATCH(D176,Data!$F$2:$F$999,0),1))</f>
        <v/>
      </c>
      <c r="F176" t="str">
        <f t="shared" si="3"/>
        <v/>
      </c>
    </row>
    <row r="177" spans="1:6" ht="14.25" customHeight="1" x14ac:dyDescent="0.35">
      <c r="A177" s="45" t="s">
        <v>1128</v>
      </c>
      <c r="B177" s="18"/>
      <c r="C177" s="5"/>
      <c r="D177" s="5"/>
      <c r="E177" s="6" t="str">
        <f>IF(ISBLANK(D177),"",INDEX(ΑΜΚ,MATCH(D177,Data!$F$2:$F$999,0),1))</f>
        <v/>
      </c>
      <c r="F177" t="str">
        <f t="shared" si="3"/>
        <v/>
      </c>
    </row>
    <row r="178" spans="1:6" ht="14.25" customHeight="1" x14ac:dyDescent="0.35">
      <c r="A178" s="45" t="s">
        <v>1128</v>
      </c>
      <c r="B178" s="18"/>
      <c r="C178" s="5"/>
      <c r="D178" s="5"/>
      <c r="E178" s="6" t="str">
        <f>IF(ISBLANK(D178),"",INDEX(ΑΜΚ,MATCH(D178,Data!$F$2:$F$999,0),1))</f>
        <v/>
      </c>
      <c r="F178" t="str">
        <f t="shared" si="3"/>
        <v/>
      </c>
    </row>
    <row r="179" spans="1:6" ht="14.25" customHeight="1" x14ac:dyDescent="0.35">
      <c r="A179" s="45" t="s">
        <v>1128</v>
      </c>
      <c r="B179" s="18"/>
      <c r="C179" s="5"/>
      <c r="D179" s="5"/>
      <c r="E179" s="6" t="str">
        <f>IF(ISBLANK(D179),"",INDEX(ΑΜΚ,MATCH(D179,Data!$F$2:$F$999,0),1))</f>
        <v/>
      </c>
      <c r="F179" t="str">
        <f t="shared" si="3"/>
        <v/>
      </c>
    </row>
    <row r="180" spans="1:6" ht="14.25" customHeight="1" x14ac:dyDescent="0.35">
      <c r="A180" s="45" t="s">
        <v>1128</v>
      </c>
      <c r="B180" s="18"/>
      <c r="C180" s="5"/>
      <c r="D180" s="5"/>
      <c r="E180" s="6" t="str">
        <f>IF(ISBLANK(D180),"",INDEX(ΑΜΚ,MATCH(D180,Data!$F$2:$F$999,0),1))</f>
        <v/>
      </c>
      <c r="F180" t="str">
        <f t="shared" si="3"/>
        <v/>
      </c>
    </row>
    <row r="181" spans="1:6" ht="14.25" customHeight="1" x14ac:dyDescent="0.35">
      <c r="A181" s="45" t="s">
        <v>1128</v>
      </c>
      <c r="B181" s="18"/>
      <c r="C181" s="5"/>
      <c r="D181" s="5"/>
      <c r="E181" s="6" t="str">
        <f>IF(ISBLANK(D181),"",INDEX(ΑΜΚ,MATCH(D181,Data!$F$2:$F$999,0),1))</f>
        <v/>
      </c>
      <c r="F181" t="str">
        <f t="shared" si="3"/>
        <v/>
      </c>
    </row>
    <row r="182" spans="1:6" ht="14.25" customHeight="1" x14ac:dyDescent="0.35">
      <c r="A182" s="45" t="s">
        <v>1128</v>
      </c>
      <c r="B182" s="18"/>
      <c r="C182" s="5"/>
      <c r="D182" s="5"/>
      <c r="E182" s="6" t="str">
        <f>IF(ISBLANK(D182),"",INDEX(ΑΜΚ,MATCH(D182,Data!$F$2:$F$999,0),1))</f>
        <v/>
      </c>
      <c r="F182" t="str">
        <f t="shared" si="3"/>
        <v/>
      </c>
    </row>
    <row r="183" spans="1:6" ht="14.25" customHeight="1" x14ac:dyDescent="0.35">
      <c r="A183" s="45" t="s">
        <v>1128</v>
      </c>
      <c r="B183" s="18"/>
      <c r="C183" s="5"/>
      <c r="D183" s="5"/>
      <c r="E183" s="6" t="str">
        <f>IF(ISBLANK(D183),"",INDEX(ΑΜΚ,MATCH(D183,Data!$F$2:$F$999,0),1))</f>
        <v/>
      </c>
      <c r="F183" t="str">
        <f t="shared" si="3"/>
        <v/>
      </c>
    </row>
    <row r="184" spans="1:6" ht="14.25" customHeight="1" x14ac:dyDescent="0.35">
      <c r="A184" s="45" t="s">
        <v>1128</v>
      </c>
      <c r="B184" s="18"/>
      <c r="C184" s="5"/>
      <c r="D184" s="5"/>
      <c r="E184" s="6" t="str">
        <f>IF(ISBLANK(D184),"",INDEX(ΑΜΚ,MATCH(D184,Data!$F$2:$F$999,0),1))</f>
        <v/>
      </c>
      <c r="F184" t="str">
        <f t="shared" si="3"/>
        <v/>
      </c>
    </row>
    <row r="185" spans="1:6" ht="14.25" customHeight="1" x14ac:dyDescent="0.35">
      <c r="A185" s="45" t="s">
        <v>1128</v>
      </c>
      <c r="B185" s="18"/>
      <c r="C185" s="5"/>
      <c r="D185" s="5"/>
      <c r="E185" s="6" t="str">
        <f>IF(ISBLANK(D185),"",INDEX(ΑΜΚ,MATCH(D185,Data!$F$2:$F$999,0),1))</f>
        <v/>
      </c>
      <c r="F185" t="str">
        <f t="shared" si="3"/>
        <v/>
      </c>
    </row>
    <row r="186" spans="1:6" ht="14.25" customHeight="1" x14ac:dyDescent="0.35">
      <c r="A186" s="45" t="s">
        <v>1128</v>
      </c>
      <c r="B186" s="18"/>
      <c r="C186" s="5"/>
      <c r="D186" s="5"/>
      <c r="E186" s="6" t="str">
        <f>IF(ISBLANK(D186),"",INDEX(ΑΜΚ,MATCH(D186,Data!$F$2:$F$999,0),1))</f>
        <v/>
      </c>
      <c r="F186" t="str">
        <f t="shared" si="3"/>
        <v/>
      </c>
    </row>
    <row r="187" spans="1:6" ht="14.25" customHeight="1" x14ac:dyDescent="0.35">
      <c r="A187" s="45" t="s">
        <v>1128</v>
      </c>
      <c r="B187" s="18"/>
      <c r="C187" s="5"/>
      <c r="D187" s="5"/>
      <c r="E187" s="6" t="str">
        <f>IF(ISBLANK(D187),"",INDEX(ΑΜΚ,MATCH(D187,Data!$F$2:$F$999,0),1))</f>
        <v/>
      </c>
      <c r="F187" t="str">
        <f t="shared" si="3"/>
        <v/>
      </c>
    </row>
    <row r="188" spans="1:6" ht="14.25" customHeight="1" x14ac:dyDescent="0.35">
      <c r="A188" s="45" t="s">
        <v>1128</v>
      </c>
      <c r="B188" s="18"/>
      <c r="C188" s="5"/>
      <c r="D188" s="5"/>
      <c r="E188" s="6" t="str">
        <f>IF(ISBLANK(D188),"",INDEX(ΑΜΚ,MATCH(D188,Data!$F$2:$F$999,0),1))</f>
        <v/>
      </c>
      <c r="F188" t="str">
        <f t="shared" si="3"/>
        <v/>
      </c>
    </row>
    <row r="189" spans="1:6" ht="14.25" customHeight="1" x14ac:dyDescent="0.35">
      <c r="A189" s="45" t="s">
        <v>1128</v>
      </c>
      <c r="B189" s="18"/>
      <c r="C189" s="5"/>
      <c r="D189" s="5"/>
      <c r="E189" s="6" t="str">
        <f>IF(ISBLANK(D189),"",INDEX(ΑΜΚ,MATCH(D189,Data!$F$2:$F$999,0),1))</f>
        <v/>
      </c>
      <c r="F189" t="str">
        <f t="shared" si="3"/>
        <v/>
      </c>
    </row>
    <row r="190" spans="1:6" ht="14.25" customHeight="1" x14ac:dyDescent="0.35">
      <c r="A190" s="45" t="s">
        <v>1128</v>
      </c>
      <c r="B190" s="18"/>
      <c r="C190" s="5"/>
      <c r="D190" s="5"/>
      <c r="E190" s="6" t="str">
        <f>IF(ISBLANK(D190),"",INDEX(ΑΜΚ,MATCH(D190,Data!$F$2:$F$999,0),1))</f>
        <v/>
      </c>
      <c r="F190" t="str">
        <f t="shared" si="3"/>
        <v/>
      </c>
    </row>
    <row r="191" spans="1:6" ht="14.25" customHeight="1" x14ac:dyDescent="0.35">
      <c r="A191" s="45" t="s">
        <v>1128</v>
      </c>
      <c r="B191" s="18"/>
      <c r="C191" s="5"/>
      <c r="D191" s="5"/>
      <c r="E191" s="6" t="str">
        <f>IF(ISBLANK(D191),"",INDEX(ΑΜΚ,MATCH(D191,Data!$F$2:$F$999,0),1))</f>
        <v/>
      </c>
      <c r="F191" t="str">
        <f t="shared" si="3"/>
        <v/>
      </c>
    </row>
    <row r="192" spans="1:6" ht="14.25" customHeight="1" x14ac:dyDescent="0.35">
      <c r="A192" s="45" t="s">
        <v>1128</v>
      </c>
      <c r="B192" s="18"/>
      <c r="C192" s="5"/>
      <c r="D192" s="5"/>
      <c r="E192" s="6" t="str">
        <f>IF(ISBLANK(D192),"",INDEX(ΑΜΚ,MATCH(D192,Data!$F$2:$F$999,0),1))</f>
        <v/>
      </c>
      <c r="F192" t="str">
        <f t="shared" si="3"/>
        <v/>
      </c>
    </row>
    <row r="193" spans="1:6" ht="14.25" customHeight="1" x14ac:dyDescent="0.35">
      <c r="A193" s="45" t="s">
        <v>1128</v>
      </c>
      <c r="B193" s="18"/>
      <c r="C193" s="5"/>
      <c r="D193" s="5"/>
      <c r="E193" s="6" t="str">
        <f>IF(ISBLANK(D193),"",INDEX(ΑΜΚ,MATCH(D193,Data!$F$2:$F$999,0),1))</f>
        <v/>
      </c>
      <c r="F193" t="str">
        <f t="shared" si="3"/>
        <v/>
      </c>
    </row>
    <row r="194" spans="1:6" ht="14.25" customHeight="1" x14ac:dyDescent="0.35">
      <c r="A194" s="45" t="s">
        <v>1128</v>
      </c>
      <c r="B194" s="18"/>
      <c r="C194" s="5"/>
      <c r="D194" s="5"/>
      <c r="E194" s="6" t="str">
        <f>IF(ISBLANK(D194),"",INDEX(ΑΜΚ,MATCH(D194,Data!$F$2:$F$999,0),1))</f>
        <v/>
      </c>
      <c r="F194" t="str">
        <f t="shared" si="3"/>
        <v/>
      </c>
    </row>
    <row r="195" spans="1:6" ht="14.25" customHeight="1" x14ac:dyDescent="0.35">
      <c r="A195" s="45" t="s">
        <v>1128</v>
      </c>
      <c r="B195" s="18"/>
      <c r="C195" s="5"/>
      <c r="D195" s="5"/>
      <c r="E195" s="6" t="str">
        <f>IF(ISBLANK(D195),"",INDEX(ΑΜΚ,MATCH(D195,Data!$F$2:$F$999,0),1))</f>
        <v/>
      </c>
      <c r="F195" t="str">
        <f t="shared" ref="F195:F258" si="4">IF(ISBLANK(C195),"",INDEX(ΚΩΔ_ΜΑΘΗΜ_ΑΡΧΙΤ_Α1,MATCH(C195,ΜΑΘΗΜ_ΑΡΧΙΤ_Α1,0)))</f>
        <v/>
      </c>
    </row>
    <row r="196" spans="1:6" ht="14.25" customHeight="1" x14ac:dyDescent="0.35">
      <c r="A196" s="45" t="s">
        <v>1128</v>
      </c>
      <c r="B196" s="18"/>
      <c r="C196" s="5"/>
      <c r="D196" s="5"/>
      <c r="E196" s="6" t="str">
        <f>IF(ISBLANK(D196),"",INDEX(ΑΜΚ,MATCH(D196,Data!$F$2:$F$999,0),1))</f>
        <v/>
      </c>
      <c r="F196" t="str">
        <f t="shared" si="4"/>
        <v/>
      </c>
    </row>
    <row r="197" spans="1:6" ht="14.25" customHeight="1" x14ac:dyDescent="0.35">
      <c r="A197" s="45" t="s">
        <v>1128</v>
      </c>
      <c r="B197" s="18"/>
      <c r="C197" s="5"/>
      <c r="D197" s="5"/>
      <c r="E197" s="6" t="str">
        <f>IF(ISBLANK(D197),"",INDEX(ΑΜΚ,MATCH(D197,Data!$F$2:$F$999,0),1))</f>
        <v/>
      </c>
      <c r="F197" t="str">
        <f t="shared" si="4"/>
        <v/>
      </c>
    </row>
    <row r="198" spans="1:6" ht="14.25" customHeight="1" x14ac:dyDescent="0.35">
      <c r="A198" s="45" t="s">
        <v>1128</v>
      </c>
      <c r="B198" s="18"/>
      <c r="C198" s="5"/>
      <c r="D198" s="5"/>
      <c r="E198" s="6" t="str">
        <f>IF(ISBLANK(D198),"",INDEX(ΑΜΚ,MATCH(D198,Data!$F$2:$F$999,0),1))</f>
        <v/>
      </c>
      <c r="F198" t="str">
        <f t="shared" si="4"/>
        <v/>
      </c>
    </row>
    <row r="199" spans="1:6" ht="14.25" customHeight="1" x14ac:dyDescent="0.35">
      <c r="A199" s="45" t="s">
        <v>1128</v>
      </c>
      <c r="B199" s="18"/>
      <c r="C199" s="5"/>
      <c r="D199" s="5"/>
      <c r="E199" s="6" t="str">
        <f>IF(ISBLANK(D199),"",INDEX(ΑΜΚ,MATCH(D199,Data!$F$2:$F$999,0),1))</f>
        <v/>
      </c>
      <c r="F199" t="str">
        <f t="shared" si="4"/>
        <v/>
      </c>
    </row>
    <row r="200" spans="1:6" ht="14.25" customHeight="1" x14ac:dyDescent="0.35">
      <c r="A200" s="45" t="s">
        <v>1128</v>
      </c>
      <c r="B200" s="18"/>
      <c r="C200" s="5"/>
      <c r="D200" s="5"/>
      <c r="E200" s="6" t="str">
        <f>IF(ISBLANK(D200),"",INDEX(ΑΜΚ,MATCH(D200,Data!$F$2:$F$999,0),1))</f>
        <v/>
      </c>
      <c r="F200" t="str">
        <f t="shared" si="4"/>
        <v/>
      </c>
    </row>
    <row r="201" spans="1:6" ht="14.25" customHeight="1" x14ac:dyDescent="0.35">
      <c r="A201" s="45" t="s">
        <v>1128</v>
      </c>
      <c r="B201" s="18"/>
      <c r="C201" s="5"/>
      <c r="D201" s="5"/>
      <c r="E201" s="6" t="str">
        <f>IF(ISBLANK(D201),"",INDEX(ΑΜΚ,MATCH(D201,Data!$F$2:$F$999,0),1))</f>
        <v/>
      </c>
      <c r="F201" t="str">
        <f t="shared" si="4"/>
        <v/>
      </c>
    </row>
    <row r="202" spans="1:6" ht="14.25" customHeight="1" x14ac:dyDescent="0.35">
      <c r="A202" s="45" t="s">
        <v>1128</v>
      </c>
      <c r="B202" s="18"/>
      <c r="C202" s="5"/>
      <c r="D202" s="5"/>
      <c r="E202" s="6" t="str">
        <f>IF(ISBLANK(D202),"",INDEX(ΑΜΚ,MATCH(D202,Data!$F$2:$F$999,0),1))</f>
        <v/>
      </c>
      <c r="F202" t="str">
        <f t="shared" si="4"/>
        <v/>
      </c>
    </row>
    <row r="203" spans="1:6" ht="14.25" customHeight="1" x14ac:dyDescent="0.35">
      <c r="A203" s="45" t="s">
        <v>1128</v>
      </c>
      <c r="B203" s="18"/>
      <c r="C203" s="5"/>
      <c r="D203" s="5"/>
      <c r="E203" s="6" t="str">
        <f>IF(ISBLANK(D203),"",INDEX(ΑΜΚ,MATCH(D203,Data!$F$2:$F$999,0),1))</f>
        <v/>
      </c>
      <c r="F203" t="str">
        <f t="shared" si="4"/>
        <v/>
      </c>
    </row>
    <row r="204" spans="1:6" ht="14.25" customHeight="1" x14ac:dyDescent="0.35">
      <c r="A204" s="45" t="s">
        <v>1128</v>
      </c>
      <c r="B204" s="18"/>
      <c r="C204" s="5"/>
      <c r="D204" s="5"/>
      <c r="E204" s="6" t="str">
        <f>IF(ISBLANK(D204),"",INDEX(ΑΜΚ,MATCH(D204,Data!$F$2:$F$999,0),1))</f>
        <v/>
      </c>
      <c r="F204" t="str">
        <f t="shared" si="4"/>
        <v/>
      </c>
    </row>
    <row r="205" spans="1:6" ht="14.25" customHeight="1" x14ac:dyDescent="0.35">
      <c r="A205" s="45" t="s">
        <v>1128</v>
      </c>
      <c r="B205" s="18"/>
      <c r="C205" s="5"/>
      <c r="D205" s="5"/>
      <c r="E205" s="6" t="str">
        <f>IF(ISBLANK(D205),"",INDEX(ΑΜΚ,MATCH(D205,Data!$F$2:$F$999,0),1))</f>
        <v/>
      </c>
      <c r="F205" t="str">
        <f t="shared" si="4"/>
        <v/>
      </c>
    </row>
    <row r="206" spans="1:6" ht="14.25" customHeight="1" x14ac:dyDescent="0.35">
      <c r="A206" s="45" t="s">
        <v>1128</v>
      </c>
      <c r="B206" s="18"/>
      <c r="C206" s="5"/>
      <c r="D206" s="5"/>
      <c r="E206" s="6" t="str">
        <f>IF(ISBLANK(D206),"",INDEX(ΑΜΚ,MATCH(D206,Data!$F$2:$F$999,0),1))</f>
        <v/>
      </c>
      <c r="F206" t="str">
        <f t="shared" si="4"/>
        <v/>
      </c>
    </row>
    <row r="207" spans="1:6" ht="14.25" customHeight="1" x14ac:dyDescent="0.35">
      <c r="A207" s="45" t="s">
        <v>1128</v>
      </c>
      <c r="B207" s="18"/>
      <c r="C207" s="5"/>
      <c r="D207" s="5"/>
      <c r="E207" s="6" t="str">
        <f>IF(ISBLANK(D207),"",INDEX(ΑΜΚ,MATCH(D207,Data!$F$2:$F$999,0),1))</f>
        <v/>
      </c>
      <c r="F207" t="str">
        <f t="shared" si="4"/>
        <v/>
      </c>
    </row>
    <row r="208" spans="1:6" ht="14.25" customHeight="1" x14ac:dyDescent="0.35">
      <c r="A208" s="45" t="s">
        <v>1128</v>
      </c>
      <c r="B208" s="18"/>
      <c r="C208" s="5"/>
      <c r="D208" s="5"/>
      <c r="E208" s="6" t="str">
        <f>IF(ISBLANK(D208),"",INDEX(ΑΜΚ,MATCH(D208,Data!$F$2:$F$999,0),1))</f>
        <v/>
      </c>
      <c r="F208" t="str">
        <f t="shared" si="4"/>
        <v/>
      </c>
    </row>
    <row r="209" spans="1:6" ht="14.25" customHeight="1" x14ac:dyDescent="0.35">
      <c r="A209" s="45" t="s">
        <v>1128</v>
      </c>
      <c r="B209" s="18"/>
      <c r="C209" s="5"/>
      <c r="D209" s="5"/>
      <c r="E209" s="6" t="str">
        <f>IF(ISBLANK(D209),"",INDEX(ΑΜΚ,MATCH(D209,Data!$F$2:$F$999,0),1))</f>
        <v/>
      </c>
      <c r="F209" t="str">
        <f t="shared" si="4"/>
        <v/>
      </c>
    </row>
    <row r="210" spans="1:6" ht="14.25" customHeight="1" x14ac:dyDescent="0.35">
      <c r="A210" s="45" t="s">
        <v>1128</v>
      </c>
      <c r="B210" s="18"/>
      <c r="C210" s="5"/>
      <c r="D210" s="5"/>
      <c r="E210" s="6" t="str">
        <f>IF(ISBLANK(D210),"",INDEX(ΑΜΚ,MATCH(D210,Data!$F$2:$F$999,0),1))</f>
        <v/>
      </c>
      <c r="F210" t="str">
        <f t="shared" si="4"/>
        <v/>
      </c>
    </row>
    <row r="211" spans="1:6" ht="14.25" customHeight="1" x14ac:dyDescent="0.35">
      <c r="A211" s="45" t="s">
        <v>1128</v>
      </c>
      <c r="B211" s="18"/>
      <c r="C211" s="5"/>
      <c r="D211" s="5"/>
      <c r="E211" s="6" t="str">
        <f>IF(ISBLANK(D211),"",INDEX(ΑΜΚ,MATCH(D211,Data!$F$2:$F$999,0),1))</f>
        <v/>
      </c>
      <c r="F211" t="str">
        <f t="shared" si="4"/>
        <v/>
      </c>
    </row>
    <row r="212" spans="1:6" ht="14.25" customHeight="1" x14ac:dyDescent="0.35">
      <c r="A212" s="45" t="s">
        <v>1128</v>
      </c>
      <c r="B212" s="18"/>
      <c r="C212" s="5"/>
      <c r="D212" s="5"/>
      <c r="E212" s="6" t="str">
        <f>IF(ISBLANK(D212),"",INDEX(ΑΜΚ,MATCH(D212,Data!$F$2:$F$999,0),1))</f>
        <v/>
      </c>
      <c r="F212" t="str">
        <f t="shared" si="4"/>
        <v/>
      </c>
    </row>
    <row r="213" spans="1:6" ht="14.25" customHeight="1" x14ac:dyDescent="0.35">
      <c r="A213" s="45" t="s">
        <v>1128</v>
      </c>
      <c r="B213" s="18"/>
      <c r="C213" s="5"/>
      <c r="D213" s="5"/>
      <c r="E213" s="6" t="str">
        <f>IF(ISBLANK(D213),"",INDEX(ΑΜΚ,MATCH(D213,Data!$F$2:$F$999,0),1))</f>
        <v/>
      </c>
      <c r="F213" t="str">
        <f t="shared" si="4"/>
        <v/>
      </c>
    </row>
    <row r="214" spans="1:6" ht="14.25" customHeight="1" x14ac:dyDescent="0.35">
      <c r="A214" s="45" t="s">
        <v>1128</v>
      </c>
      <c r="B214" s="18"/>
      <c r="C214" s="5"/>
      <c r="D214" s="5"/>
      <c r="E214" s="6" t="str">
        <f>IF(ISBLANK(D214),"",INDEX(ΑΜΚ,MATCH(D214,Data!$F$2:$F$999,0),1))</f>
        <v/>
      </c>
      <c r="F214" t="str">
        <f t="shared" si="4"/>
        <v/>
      </c>
    </row>
    <row r="215" spans="1:6" ht="14.25" customHeight="1" x14ac:dyDescent="0.35">
      <c r="A215" s="45" t="s">
        <v>1128</v>
      </c>
      <c r="B215" s="18"/>
      <c r="C215" s="5"/>
      <c r="D215" s="5"/>
      <c r="E215" s="6" t="str">
        <f>IF(ISBLANK(D215),"",INDEX(ΑΜΚ,MATCH(D215,Data!$F$2:$F$999,0),1))</f>
        <v/>
      </c>
      <c r="F215" t="str">
        <f t="shared" si="4"/>
        <v/>
      </c>
    </row>
    <row r="216" spans="1:6" ht="14.25" customHeight="1" x14ac:dyDescent="0.35">
      <c r="A216" s="45" t="s">
        <v>1128</v>
      </c>
      <c r="B216" s="18"/>
      <c r="C216" s="5"/>
      <c r="D216" s="5"/>
      <c r="E216" s="6" t="str">
        <f>IF(ISBLANK(D216),"",INDEX(ΑΜΚ,MATCH(D216,Data!$F$2:$F$999,0),1))</f>
        <v/>
      </c>
      <c r="F216" t="str">
        <f t="shared" si="4"/>
        <v/>
      </c>
    </row>
    <row r="217" spans="1:6" ht="14.25" customHeight="1" x14ac:dyDescent="0.35">
      <c r="A217" s="45" t="s">
        <v>1128</v>
      </c>
      <c r="B217" s="18"/>
      <c r="C217" s="5"/>
      <c r="D217" s="5"/>
      <c r="E217" s="6" t="str">
        <f>IF(ISBLANK(D217),"",INDEX(ΑΜΚ,MATCH(D217,Data!$F$2:$F$999,0),1))</f>
        <v/>
      </c>
      <c r="F217" t="str">
        <f t="shared" si="4"/>
        <v/>
      </c>
    </row>
    <row r="218" spans="1:6" ht="14.25" customHeight="1" x14ac:dyDescent="0.35">
      <c r="A218" s="45" t="s">
        <v>1128</v>
      </c>
      <c r="B218" s="18"/>
      <c r="C218" s="5"/>
      <c r="D218" s="5"/>
      <c r="E218" s="6" t="str">
        <f>IF(ISBLANK(D218),"",INDEX(ΑΜΚ,MATCH(D218,Data!$F$2:$F$999,0),1))</f>
        <v/>
      </c>
      <c r="F218" t="str">
        <f t="shared" si="4"/>
        <v/>
      </c>
    </row>
    <row r="219" spans="1:6" ht="14.25" customHeight="1" x14ac:dyDescent="0.35">
      <c r="A219" s="45" t="s">
        <v>1128</v>
      </c>
      <c r="B219" s="18"/>
      <c r="C219" s="5"/>
      <c r="D219" s="5"/>
      <c r="E219" s="6" t="str">
        <f>IF(ISBLANK(D219),"",INDEX(ΑΜΚ,MATCH(D219,Data!$F$2:$F$999,0),1))</f>
        <v/>
      </c>
      <c r="F219" t="str">
        <f t="shared" si="4"/>
        <v/>
      </c>
    </row>
    <row r="220" spans="1:6" ht="14.25" customHeight="1" x14ac:dyDescent="0.35">
      <c r="A220" s="45" t="s">
        <v>1128</v>
      </c>
      <c r="B220" s="18"/>
      <c r="C220" s="5"/>
      <c r="D220" s="5"/>
      <c r="E220" s="6" t="str">
        <f>IF(ISBLANK(D220),"",INDEX(ΑΜΚ,MATCH(D220,Data!$F$2:$F$999,0),1))</f>
        <v/>
      </c>
      <c r="F220" t="str">
        <f t="shared" si="4"/>
        <v/>
      </c>
    </row>
    <row r="221" spans="1:6" ht="14.25" customHeight="1" x14ac:dyDescent="0.35">
      <c r="A221" s="45" t="s">
        <v>1128</v>
      </c>
      <c r="B221" s="18"/>
      <c r="C221" s="5"/>
      <c r="D221" s="5"/>
      <c r="E221" s="6" t="str">
        <f>IF(ISBLANK(D221),"",INDEX(ΑΜΚ,MATCH(D221,Data!$F$2:$F$999,0),1))</f>
        <v/>
      </c>
      <c r="F221" t="str">
        <f t="shared" si="4"/>
        <v/>
      </c>
    </row>
    <row r="222" spans="1:6" ht="14.25" customHeight="1" x14ac:dyDescent="0.35">
      <c r="A222" s="45" t="s">
        <v>1128</v>
      </c>
      <c r="B222" s="18"/>
      <c r="C222" s="5"/>
      <c r="D222" s="5"/>
      <c r="E222" s="6" t="str">
        <f>IF(ISBLANK(D222),"",INDEX(ΑΜΚ,MATCH(D222,Data!$F$2:$F$999,0),1))</f>
        <v/>
      </c>
      <c r="F222" t="str">
        <f t="shared" si="4"/>
        <v/>
      </c>
    </row>
    <row r="223" spans="1:6" ht="14.25" customHeight="1" x14ac:dyDescent="0.35">
      <c r="A223" s="45" t="s">
        <v>1128</v>
      </c>
      <c r="B223" s="18"/>
      <c r="C223" s="5"/>
      <c r="D223" s="5"/>
      <c r="E223" s="6" t="str">
        <f>IF(ISBLANK(D223),"",INDEX(ΑΜΚ,MATCH(D223,Data!$F$2:$F$999,0),1))</f>
        <v/>
      </c>
      <c r="F223" t="str">
        <f t="shared" si="4"/>
        <v/>
      </c>
    </row>
    <row r="224" spans="1:6" ht="14.25" customHeight="1" x14ac:dyDescent="0.35">
      <c r="A224" s="45" t="s">
        <v>1128</v>
      </c>
      <c r="B224" s="18"/>
      <c r="C224" s="5"/>
      <c r="D224" s="5"/>
      <c r="E224" s="6" t="str">
        <f>IF(ISBLANK(D224),"",INDEX(ΑΜΚ,MATCH(D224,Data!$F$2:$F$999,0),1))</f>
        <v/>
      </c>
      <c r="F224" t="str">
        <f t="shared" si="4"/>
        <v/>
      </c>
    </row>
    <row r="225" spans="1:6" ht="14.25" customHeight="1" x14ac:dyDescent="0.35">
      <c r="A225" s="45" t="s">
        <v>1128</v>
      </c>
      <c r="B225" s="18"/>
      <c r="C225" s="5"/>
      <c r="D225" s="5"/>
      <c r="E225" s="6" t="str">
        <f>IF(ISBLANK(D225),"",INDEX(ΑΜΚ,MATCH(D225,Data!$F$2:$F$999,0),1))</f>
        <v/>
      </c>
      <c r="F225" t="str">
        <f t="shared" si="4"/>
        <v/>
      </c>
    </row>
    <row r="226" spans="1:6" ht="14.25" customHeight="1" x14ac:dyDescent="0.35">
      <c r="A226" s="45" t="s">
        <v>1128</v>
      </c>
      <c r="B226" s="18"/>
      <c r="C226" s="5"/>
      <c r="D226" s="5"/>
      <c r="E226" s="6" t="str">
        <f>IF(ISBLANK(D226),"",INDEX(ΑΜΚ,MATCH(D226,Data!$F$2:$F$999,0),1))</f>
        <v/>
      </c>
      <c r="F226" t="str">
        <f t="shared" si="4"/>
        <v/>
      </c>
    </row>
    <row r="227" spans="1:6" ht="14.25" customHeight="1" x14ac:dyDescent="0.35">
      <c r="A227" s="45" t="s">
        <v>1128</v>
      </c>
      <c r="B227" s="18"/>
      <c r="C227" s="5"/>
      <c r="D227" s="5"/>
      <c r="E227" s="6" t="str">
        <f>IF(ISBLANK(D227),"",INDEX(ΑΜΚ,MATCH(D227,Data!$F$2:$F$999,0),1))</f>
        <v/>
      </c>
      <c r="F227" t="str">
        <f t="shared" si="4"/>
        <v/>
      </c>
    </row>
    <row r="228" spans="1:6" ht="14.25" customHeight="1" x14ac:dyDescent="0.35">
      <c r="A228" s="45" t="s">
        <v>1128</v>
      </c>
      <c r="B228" s="18"/>
      <c r="C228" s="5"/>
      <c r="D228" s="5"/>
      <c r="E228" s="6" t="str">
        <f>IF(ISBLANK(D228),"",INDEX(ΑΜΚ,MATCH(D228,Data!$F$2:$F$999,0),1))</f>
        <v/>
      </c>
      <c r="F228" t="str">
        <f t="shared" si="4"/>
        <v/>
      </c>
    </row>
    <row r="229" spans="1:6" ht="14.25" customHeight="1" x14ac:dyDescent="0.35">
      <c r="A229" s="45" t="s">
        <v>1128</v>
      </c>
      <c r="B229" s="18"/>
      <c r="C229" s="5"/>
      <c r="D229" s="5"/>
      <c r="E229" s="6" t="str">
        <f>IF(ISBLANK(D229),"",INDEX(ΑΜΚ,MATCH(D229,Data!$F$2:$F$999,0),1))</f>
        <v/>
      </c>
      <c r="F229" t="str">
        <f t="shared" si="4"/>
        <v/>
      </c>
    </row>
    <row r="230" spans="1:6" ht="14.25" customHeight="1" x14ac:dyDescent="0.35">
      <c r="A230" s="45" t="s">
        <v>1128</v>
      </c>
      <c r="B230" s="18"/>
      <c r="C230" s="5"/>
      <c r="D230" s="5"/>
      <c r="E230" s="6" t="str">
        <f>IF(ISBLANK(D230),"",INDEX(ΑΜΚ,MATCH(D230,Data!$F$2:$F$999,0),1))</f>
        <v/>
      </c>
      <c r="F230" t="str">
        <f t="shared" si="4"/>
        <v/>
      </c>
    </row>
    <row r="231" spans="1:6" ht="14.25" customHeight="1" x14ac:dyDescent="0.35">
      <c r="A231" s="45" t="s">
        <v>1128</v>
      </c>
      <c r="B231" s="18"/>
      <c r="C231" s="5"/>
      <c r="D231" s="5"/>
      <c r="E231" s="6" t="str">
        <f>IF(ISBLANK(D231),"",INDEX(ΑΜΚ,MATCH(D231,Data!$F$2:$F$999,0),1))</f>
        <v/>
      </c>
      <c r="F231" t="str">
        <f t="shared" si="4"/>
        <v/>
      </c>
    </row>
    <row r="232" spans="1:6" ht="14.25" customHeight="1" x14ac:dyDescent="0.35">
      <c r="A232" s="45" t="s">
        <v>1128</v>
      </c>
      <c r="B232" s="18"/>
      <c r="C232" s="5"/>
      <c r="D232" s="5"/>
      <c r="E232" s="6" t="str">
        <f>IF(ISBLANK(D232),"",INDEX(ΑΜΚ,MATCH(D232,Data!$F$2:$F$999,0),1))</f>
        <v/>
      </c>
      <c r="F232" t="str">
        <f t="shared" si="4"/>
        <v/>
      </c>
    </row>
    <row r="233" spans="1:6" ht="14.25" customHeight="1" x14ac:dyDescent="0.35">
      <c r="A233" s="45" t="s">
        <v>1128</v>
      </c>
      <c r="B233" s="18"/>
      <c r="C233" s="5"/>
      <c r="D233" s="5"/>
      <c r="E233" s="6" t="str">
        <f>IF(ISBLANK(D233),"",INDEX(ΑΜΚ,MATCH(D233,Data!$F$2:$F$999,0),1))</f>
        <v/>
      </c>
      <c r="F233" t="str">
        <f t="shared" si="4"/>
        <v/>
      </c>
    </row>
    <row r="234" spans="1:6" ht="14.25" customHeight="1" x14ac:dyDescent="0.35">
      <c r="A234" s="45" t="s">
        <v>1128</v>
      </c>
      <c r="B234" s="18"/>
      <c r="C234" s="5"/>
      <c r="D234" s="5"/>
      <c r="E234" s="6" t="str">
        <f>IF(ISBLANK(D234),"",INDEX(ΑΜΚ,MATCH(D234,Data!$F$2:$F$999,0),1))</f>
        <v/>
      </c>
      <c r="F234" t="str">
        <f t="shared" si="4"/>
        <v/>
      </c>
    </row>
    <row r="235" spans="1:6" ht="14.25" customHeight="1" x14ac:dyDescent="0.35">
      <c r="A235" s="45" t="s">
        <v>1128</v>
      </c>
      <c r="B235" s="18"/>
      <c r="C235" s="5"/>
      <c r="D235" s="5"/>
      <c r="E235" s="6" t="str">
        <f>IF(ISBLANK(D235),"",INDEX(ΑΜΚ,MATCH(D235,Data!$F$2:$F$999,0),1))</f>
        <v/>
      </c>
      <c r="F235" t="str">
        <f t="shared" si="4"/>
        <v/>
      </c>
    </row>
    <row r="236" spans="1:6" ht="14.25" customHeight="1" x14ac:dyDescent="0.35">
      <c r="A236" s="45" t="s">
        <v>1128</v>
      </c>
      <c r="B236" s="18"/>
      <c r="C236" s="5"/>
      <c r="D236" s="5"/>
      <c r="E236" s="6" t="str">
        <f>IF(ISBLANK(D236),"",INDEX(ΑΜΚ,MATCH(D236,Data!$F$2:$F$999,0),1))</f>
        <v/>
      </c>
      <c r="F236" t="str">
        <f t="shared" si="4"/>
        <v/>
      </c>
    </row>
    <row r="237" spans="1:6" ht="14.25" customHeight="1" x14ac:dyDescent="0.35">
      <c r="A237" s="45" t="s">
        <v>1128</v>
      </c>
      <c r="B237" s="18"/>
      <c r="C237" s="5"/>
      <c r="D237" s="5"/>
      <c r="E237" s="6" t="str">
        <f>IF(ISBLANK(D237),"",INDEX(ΑΜΚ,MATCH(D237,Data!$F$2:$F$999,0),1))</f>
        <v/>
      </c>
      <c r="F237" t="str">
        <f t="shared" si="4"/>
        <v/>
      </c>
    </row>
    <row r="238" spans="1:6" ht="14.25" customHeight="1" x14ac:dyDescent="0.35">
      <c r="A238" s="45" t="s">
        <v>1128</v>
      </c>
      <c r="B238" s="18"/>
      <c r="C238" s="5"/>
      <c r="D238" s="5"/>
      <c r="E238" s="6" t="str">
        <f>IF(ISBLANK(D238),"",INDEX(ΑΜΚ,MATCH(D238,Data!$F$2:$F$999,0),1))</f>
        <v/>
      </c>
      <c r="F238" t="str">
        <f t="shared" si="4"/>
        <v/>
      </c>
    </row>
    <row r="239" spans="1:6" ht="14.25" customHeight="1" x14ac:dyDescent="0.35">
      <c r="A239" s="45" t="s">
        <v>1128</v>
      </c>
      <c r="B239" s="18"/>
      <c r="C239" s="5"/>
      <c r="D239" s="5"/>
      <c r="E239" s="6" t="str">
        <f>IF(ISBLANK(D239),"",INDEX(ΑΜΚ,MATCH(D239,Data!$F$2:$F$999,0),1))</f>
        <v/>
      </c>
      <c r="F239" t="str">
        <f t="shared" si="4"/>
        <v/>
      </c>
    </row>
    <row r="240" spans="1:6" ht="14.25" customHeight="1" x14ac:dyDescent="0.35">
      <c r="A240" s="45" t="s">
        <v>1128</v>
      </c>
      <c r="B240" s="18"/>
      <c r="C240" s="5"/>
      <c r="D240" s="5"/>
      <c r="E240" s="6" t="str">
        <f>IF(ISBLANK(D240),"",INDEX(ΑΜΚ,MATCH(D240,Data!$F$2:$F$999,0),1))</f>
        <v/>
      </c>
      <c r="F240" t="str">
        <f t="shared" si="4"/>
        <v/>
      </c>
    </row>
    <row r="241" spans="1:6" ht="14.25" customHeight="1" x14ac:dyDescent="0.35">
      <c r="A241" s="45" t="s">
        <v>1128</v>
      </c>
      <c r="B241" s="18"/>
      <c r="C241" s="5"/>
      <c r="D241" s="5"/>
      <c r="E241" s="6" t="str">
        <f>IF(ISBLANK(D241),"",INDEX(ΑΜΚ,MATCH(D241,Data!$F$2:$F$999,0),1))</f>
        <v/>
      </c>
      <c r="F241" t="str">
        <f t="shared" si="4"/>
        <v/>
      </c>
    </row>
    <row r="242" spans="1:6" ht="14.25" customHeight="1" x14ac:dyDescent="0.35">
      <c r="A242" s="45" t="s">
        <v>1128</v>
      </c>
      <c r="B242" s="18"/>
      <c r="C242" s="5"/>
      <c r="D242" s="5"/>
      <c r="E242" s="6" t="str">
        <f>IF(ISBLANK(D242),"",INDEX(ΑΜΚ,MATCH(D242,Data!$F$2:$F$999,0),1))</f>
        <v/>
      </c>
      <c r="F242" t="str">
        <f t="shared" si="4"/>
        <v/>
      </c>
    </row>
    <row r="243" spans="1:6" ht="14.25" customHeight="1" x14ac:dyDescent="0.35">
      <c r="A243" s="45" t="s">
        <v>1128</v>
      </c>
      <c r="B243" s="18"/>
      <c r="C243" s="5"/>
      <c r="D243" s="5"/>
      <c r="E243" s="6" t="str">
        <f>IF(ISBLANK(D243),"",INDEX(ΑΜΚ,MATCH(D243,Data!$F$2:$F$999,0),1))</f>
        <v/>
      </c>
      <c r="F243" t="str">
        <f t="shared" si="4"/>
        <v/>
      </c>
    </row>
    <row r="244" spans="1:6" ht="14.25" customHeight="1" x14ac:dyDescent="0.35">
      <c r="A244" s="45" t="s">
        <v>1128</v>
      </c>
      <c r="B244" s="18"/>
      <c r="C244" s="5"/>
      <c r="D244" s="5"/>
      <c r="E244" s="6" t="str">
        <f>IF(ISBLANK(D244),"",INDEX(ΑΜΚ,MATCH(D244,Data!$F$2:$F$999,0),1))</f>
        <v/>
      </c>
      <c r="F244" t="str">
        <f t="shared" si="4"/>
        <v/>
      </c>
    </row>
    <row r="245" spans="1:6" ht="14.25" customHeight="1" x14ac:dyDescent="0.35">
      <c r="A245" s="45" t="s">
        <v>1128</v>
      </c>
      <c r="B245" s="18"/>
      <c r="C245" s="5"/>
      <c r="D245" s="5"/>
      <c r="E245" s="6" t="str">
        <f>IF(ISBLANK(D245),"",INDEX(ΑΜΚ,MATCH(D245,Data!$F$2:$F$999,0),1))</f>
        <v/>
      </c>
      <c r="F245" t="str">
        <f t="shared" si="4"/>
        <v/>
      </c>
    </row>
    <row r="246" spans="1:6" ht="14.25" customHeight="1" x14ac:dyDescent="0.35">
      <c r="A246" s="45" t="s">
        <v>1128</v>
      </c>
      <c r="B246" s="18"/>
      <c r="C246" s="5"/>
      <c r="D246" s="5"/>
      <c r="E246" s="6" t="str">
        <f>IF(ISBLANK(D246),"",INDEX(ΑΜΚ,MATCH(D246,Data!$F$2:$F$999,0),1))</f>
        <v/>
      </c>
      <c r="F246" t="str">
        <f t="shared" si="4"/>
        <v/>
      </c>
    </row>
    <row r="247" spans="1:6" ht="14.25" customHeight="1" x14ac:dyDescent="0.35">
      <c r="A247" s="45" t="s">
        <v>1128</v>
      </c>
      <c r="B247" s="18"/>
      <c r="C247" s="5"/>
      <c r="D247" s="5"/>
      <c r="E247" s="6" t="str">
        <f>IF(ISBLANK(D247),"",INDEX(ΑΜΚ,MATCH(D247,Data!$F$2:$F$999,0),1))</f>
        <v/>
      </c>
      <c r="F247" t="str">
        <f t="shared" si="4"/>
        <v/>
      </c>
    </row>
    <row r="248" spans="1:6" ht="14.25" customHeight="1" x14ac:dyDescent="0.35">
      <c r="A248" s="45" t="s">
        <v>1128</v>
      </c>
      <c r="B248" s="18"/>
      <c r="C248" s="5"/>
      <c r="D248" s="5"/>
      <c r="E248" s="6" t="str">
        <f>IF(ISBLANK(D248),"",INDEX(ΑΜΚ,MATCH(D248,Data!$F$2:$F$999,0),1))</f>
        <v/>
      </c>
      <c r="F248" t="str">
        <f t="shared" si="4"/>
        <v/>
      </c>
    </row>
    <row r="249" spans="1:6" ht="14.25" customHeight="1" x14ac:dyDescent="0.35">
      <c r="A249" s="45" t="s">
        <v>1128</v>
      </c>
      <c r="B249" s="18"/>
      <c r="C249" s="5"/>
      <c r="D249" s="5"/>
      <c r="E249" s="6" t="str">
        <f>IF(ISBLANK(D249),"",INDEX(ΑΜΚ,MATCH(D249,Data!$F$2:$F$999,0),1))</f>
        <v/>
      </c>
      <c r="F249" t="str">
        <f t="shared" si="4"/>
        <v/>
      </c>
    </row>
    <row r="250" spans="1:6" ht="14.25" customHeight="1" x14ac:dyDescent="0.35">
      <c r="A250" s="45" t="s">
        <v>1128</v>
      </c>
      <c r="B250" s="18"/>
      <c r="C250" s="5"/>
      <c r="D250" s="5"/>
      <c r="E250" s="6" t="str">
        <f>IF(ISBLANK(D250),"",INDEX(ΑΜΚ,MATCH(D250,Data!$F$2:$F$999,0),1))</f>
        <v/>
      </c>
      <c r="F250" t="str">
        <f t="shared" si="4"/>
        <v/>
      </c>
    </row>
    <row r="251" spans="1:6" ht="14.25" customHeight="1" x14ac:dyDescent="0.35">
      <c r="A251" s="45" t="s">
        <v>1128</v>
      </c>
      <c r="B251" s="18"/>
      <c r="C251" s="5"/>
      <c r="D251" s="5"/>
      <c r="E251" s="6" t="str">
        <f>IF(ISBLANK(D251),"",INDEX(ΑΜΚ,MATCH(D251,Data!$F$2:$F$999,0),1))</f>
        <v/>
      </c>
      <c r="F251" t="str">
        <f t="shared" si="4"/>
        <v/>
      </c>
    </row>
    <row r="252" spans="1:6" ht="14.25" customHeight="1" x14ac:dyDescent="0.35">
      <c r="A252" s="45" t="s">
        <v>1128</v>
      </c>
      <c r="B252" s="18"/>
      <c r="C252" s="5"/>
      <c r="D252" s="5"/>
      <c r="E252" s="6" t="str">
        <f>IF(ISBLANK(D252),"",INDEX(ΑΜΚ,MATCH(D252,Data!$F$2:$F$999,0),1))</f>
        <v/>
      </c>
      <c r="F252" t="str">
        <f t="shared" si="4"/>
        <v/>
      </c>
    </row>
    <row r="253" spans="1:6" ht="14.25" customHeight="1" x14ac:dyDescent="0.35">
      <c r="A253" s="45" t="s">
        <v>1128</v>
      </c>
      <c r="B253" s="18"/>
      <c r="C253" s="5"/>
      <c r="D253" s="5"/>
      <c r="E253" s="6" t="str">
        <f>IF(ISBLANK(D253),"",INDEX(ΑΜΚ,MATCH(D253,Data!$F$2:$F$999,0),1))</f>
        <v/>
      </c>
      <c r="F253" t="str">
        <f t="shared" si="4"/>
        <v/>
      </c>
    </row>
    <row r="254" spans="1:6" ht="14.25" customHeight="1" x14ac:dyDescent="0.35">
      <c r="A254" s="45" t="s">
        <v>1128</v>
      </c>
      <c r="B254" s="18"/>
      <c r="C254" s="5"/>
      <c r="D254" s="5"/>
      <c r="E254" s="6" t="str">
        <f>IF(ISBLANK(D254),"",INDEX(ΑΜΚ,MATCH(D254,Data!$F$2:$F$999,0),1))</f>
        <v/>
      </c>
      <c r="F254" t="str">
        <f t="shared" si="4"/>
        <v/>
      </c>
    </row>
    <row r="255" spans="1:6" ht="14.25" customHeight="1" x14ac:dyDescent="0.35">
      <c r="A255" s="45" t="s">
        <v>1128</v>
      </c>
      <c r="B255" s="18"/>
      <c r="C255" s="5"/>
      <c r="D255" s="5"/>
      <c r="E255" s="6" t="str">
        <f>IF(ISBLANK(D255),"",INDEX(ΑΜΚ,MATCH(D255,Data!$F$2:$F$999,0),1))</f>
        <v/>
      </c>
      <c r="F255" t="str">
        <f t="shared" si="4"/>
        <v/>
      </c>
    </row>
    <row r="256" spans="1:6" ht="14.25" customHeight="1" x14ac:dyDescent="0.35">
      <c r="A256" s="45" t="s">
        <v>1128</v>
      </c>
      <c r="B256" s="18"/>
      <c r="C256" s="5"/>
      <c r="D256" s="5"/>
      <c r="E256" s="6" t="str">
        <f>IF(ISBLANK(D256),"",INDEX(ΑΜΚ,MATCH(D256,Data!$F$2:$F$999,0),1))</f>
        <v/>
      </c>
      <c r="F256" t="str">
        <f t="shared" si="4"/>
        <v/>
      </c>
    </row>
    <row r="257" spans="1:6" ht="14.25" customHeight="1" x14ac:dyDescent="0.35">
      <c r="A257" s="45" t="s">
        <v>1128</v>
      </c>
      <c r="B257" s="18"/>
      <c r="C257" s="5"/>
      <c r="D257" s="5"/>
      <c r="E257" s="6" t="str">
        <f>IF(ISBLANK(D257),"",INDEX(ΑΜΚ,MATCH(D257,Data!$F$2:$F$999,0),1))</f>
        <v/>
      </c>
      <c r="F257" t="str">
        <f t="shared" si="4"/>
        <v/>
      </c>
    </row>
    <row r="258" spans="1:6" ht="14.25" customHeight="1" x14ac:dyDescent="0.35">
      <c r="A258" s="45" t="s">
        <v>1128</v>
      </c>
      <c r="B258" s="18"/>
      <c r="C258" s="5"/>
      <c r="D258" s="5"/>
      <c r="E258" s="6" t="str">
        <f>IF(ISBLANK(D258),"",INDEX(ΑΜΚ,MATCH(D258,Data!$F$2:$F$999,0),1))</f>
        <v/>
      </c>
      <c r="F258" t="str">
        <f t="shared" si="4"/>
        <v/>
      </c>
    </row>
    <row r="259" spans="1:6" ht="14.25" customHeight="1" x14ac:dyDescent="0.35">
      <c r="A259" s="45" t="s">
        <v>1128</v>
      </c>
      <c r="B259" s="18"/>
      <c r="C259" s="5"/>
      <c r="D259" s="5"/>
      <c r="E259" s="6" t="str">
        <f>IF(ISBLANK(D259),"",INDEX(ΑΜΚ,MATCH(D259,Data!$F$2:$F$999,0),1))</f>
        <v/>
      </c>
      <c r="F259" t="str">
        <f t="shared" ref="F259:F322" si="5">IF(ISBLANK(C259),"",INDEX(ΚΩΔ_ΜΑΘΗΜ_ΑΡΧΙΤ_Α1,MATCH(C259,ΜΑΘΗΜ_ΑΡΧΙΤ_Α1,0)))</f>
        <v/>
      </c>
    </row>
    <row r="260" spans="1:6" ht="14.25" customHeight="1" x14ac:dyDescent="0.35">
      <c r="A260" s="45" t="s">
        <v>1128</v>
      </c>
      <c r="B260" s="18"/>
      <c r="C260" s="5"/>
      <c r="D260" s="5"/>
      <c r="E260" s="6" t="str">
        <f>IF(ISBLANK(D260),"",INDEX(ΑΜΚ,MATCH(D260,Data!$F$2:$F$999,0),1))</f>
        <v/>
      </c>
      <c r="F260" t="str">
        <f t="shared" si="5"/>
        <v/>
      </c>
    </row>
    <row r="261" spans="1:6" ht="14.25" customHeight="1" x14ac:dyDescent="0.35">
      <c r="A261" s="45" t="s">
        <v>1128</v>
      </c>
      <c r="B261" s="18"/>
      <c r="C261" s="5"/>
      <c r="D261" s="5"/>
      <c r="E261" s="6" t="str">
        <f>IF(ISBLANK(D261),"",INDEX(ΑΜΚ,MATCH(D261,Data!$F$2:$F$999,0),1))</f>
        <v/>
      </c>
      <c r="F261" t="str">
        <f t="shared" si="5"/>
        <v/>
      </c>
    </row>
    <row r="262" spans="1:6" ht="14.25" customHeight="1" x14ac:dyDescent="0.35">
      <c r="A262" s="45" t="s">
        <v>1128</v>
      </c>
      <c r="B262" s="18"/>
      <c r="C262" s="5"/>
      <c r="D262" s="5"/>
      <c r="E262" s="6" t="str">
        <f>IF(ISBLANK(D262),"",INDEX(ΑΜΚ,MATCH(D262,Data!$F$2:$F$999,0),1))</f>
        <v/>
      </c>
      <c r="F262" t="str">
        <f t="shared" si="5"/>
        <v/>
      </c>
    </row>
    <row r="263" spans="1:6" ht="14.25" customHeight="1" x14ac:dyDescent="0.35">
      <c r="A263" s="45" t="s">
        <v>1128</v>
      </c>
      <c r="B263" s="18"/>
      <c r="C263" s="5"/>
      <c r="D263" s="5"/>
      <c r="E263" s="6" t="str">
        <f>IF(ISBLANK(D263),"",INDEX(ΑΜΚ,MATCH(D263,Data!$F$2:$F$999,0),1))</f>
        <v/>
      </c>
      <c r="F263" t="str">
        <f t="shared" si="5"/>
        <v/>
      </c>
    </row>
    <row r="264" spans="1:6" ht="14.25" customHeight="1" x14ac:dyDescent="0.35">
      <c r="A264" s="45" t="s">
        <v>1128</v>
      </c>
      <c r="B264" s="18"/>
      <c r="C264" s="5"/>
      <c r="D264" s="5"/>
      <c r="E264" s="6" t="str">
        <f>IF(ISBLANK(D264),"",INDEX(ΑΜΚ,MATCH(D264,Data!$F$2:$F$999,0),1))</f>
        <v/>
      </c>
      <c r="F264" t="str">
        <f t="shared" si="5"/>
        <v/>
      </c>
    </row>
    <row r="265" spans="1:6" ht="14.25" customHeight="1" x14ac:dyDescent="0.35">
      <c r="A265" s="45" t="s">
        <v>1128</v>
      </c>
      <c r="B265" s="18"/>
      <c r="C265" s="5"/>
      <c r="D265" s="5"/>
      <c r="E265" s="6" t="str">
        <f>IF(ISBLANK(D265),"",INDEX(ΑΜΚ,MATCH(D265,Data!$F$2:$F$999,0),1))</f>
        <v/>
      </c>
      <c r="F265" t="str">
        <f t="shared" si="5"/>
        <v/>
      </c>
    </row>
    <row r="266" spans="1:6" ht="14.25" customHeight="1" x14ac:dyDescent="0.35">
      <c r="A266" s="45" t="s">
        <v>1128</v>
      </c>
      <c r="B266" s="18"/>
      <c r="C266" s="5"/>
      <c r="D266" s="5"/>
      <c r="E266" s="6" t="str">
        <f>IF(ISBLANK(D266),"",INDEX(ΑΜΚ,MATCH(D266,Data!$F$2:$F$999,0),1))</f>
        <v/>
      </c>
      <c r="F266" t="str">
        <f t="shared" si="5"/>
        <v/>
      </c>
    </row>
    <row r="267" spans="1:6" ht="14.25" customHeight="1" x14ac:dyDescent="0.35">
      <c r="A267" s="45" t="s">
        <v>1128</v>
      </c>
      <c r="B267" s="18"/>
      <c r="C267" s="5"/>
      <c r="D267" s="5"/>
      <c r="E267" s="6" t="str">
        <f>IF(ISBLANK(D267),"",INDEX(ΑΜΚ,MATCH(D267,Data!$F$2:$F$999,0),1))</f>
        <v/>
      </c>
      <c r="F267" t="str">
        <f t="shared" si="5"/>
        <v/>
      </c>
    </row>
    <row r="268" spans="1:6" ht="14.25" customHeight="1" x14ac:dyDescent="0.35">
      <c r="A268" s="45" t="s">
        <v>1128</v>
      </c>
      <c r="B268" s="18"/>
      <c r="C268" s="5"/>
      <c r="D268" s="5"/>
      <c r="E268" s="6" t="str">
        <f>IF(ISBLANK(D268),"",INDEX(ΑΜΚ,MATCH(D268,Data!$F$2:$F$999,0),1))</f>
        <v/>
      </c>
      <c r="F268" t="str">
        <f t="shared" si="5"/>
        <v/>
      </c>
    </row>
    <row r="269" spans="1:6" ht="14.25" customHeight="1" x14ac:dyDescent="0.35">
      <c r="A269" s="45" t="s">
        <v>1128</v>
      </c>
      <c r="B269" s="18"/>
      <c r="C269" s="5"/>
      <c r="D269" s="5"/>
      <c r="E269" s="6" t="str">
        <f>IF(ISBLANK(D269),"",INDEX(ΑΜΚ,MATCH(D269,Data!$F$2:$F$999,0),1))</f>
        <v/>
      </c>
      <c r="F269" t="str">
        <f t="shared" si="5"/>
        <v/>
      </c>
    </row>
    <row r="270" spans="1:6" ht="14.25" customHeight="1" x14ac:dyDescent="0.35">
      <c r="A270" s="45" t="s">
        <v>1128</v>
      </c>
      <c r="B270" s="18"/>
      <c r="C270" s="5"/>
      <c r="D270" s="5"/>
      <c r="E270" s="6" t="str">
        <f>IF(ISBLANK(D270),"",INDEX(ΑΜΚ,MATCH(D270,Data!$F$2:$F$999,0),1))</f>
        <v/>
      </c>
      <c r="F270" t="str">
        <f t="shared" si="5"/>
        <v/>
      </c>
    </row>
    <row r="271" spans="1:6" ht="14.25" customHeight="1" x14ac:dyDescent="0.35">
      <c r="A271" s="45" t="s">
        <v>1128</v>
      </c>
      <c r="B271" s="18"/>
      <c r="C271" s="5"/>
      <c r="D271" s="5"/>
      <c r="E271" s="6" t="str">
        <f>IF(ISBLANK(D271),"",INDEX(ΑΜΚ,MATCH(D271,Data!$F$2:$F$999,0),1))</f>
        <v/>
      </c>
      <c r="F271" t="str">
        <f t="shared" si="5"/>
        <v/>
      </c>
    </row>
    <row r="272" spans="1:6" ht="14.25" customHeight="1" x14ac:dyDescent="0.35">
      <c r="A272" s="45" t="s">
        <v>1128</v>
      </c>
      <c r="B272" s="18"/>
      <c r="C272" s="5"/>
      <c r="D272" s="5"/>
      <c r="E272" s="6" t="str">
        <f>IF(ISBLANK(D272),"",INDEX(ΑΜΚ,MATCH(D272,Data!$F$2:$F$999,0),1))</f>
        <v/>
      </c>
      <c r="F272" t="str">
        <f t="shared" si="5"/>
        <v/>
      </c>
    </row>
    <row r="273" spans="1:6" ht="14.25" customHeight="1" x14ac:dyDescent="0.35">
      <c r="A273" s="45" t="s">
        <v>1128</v>
      </c>
      <c r="B273" s="18"/>
      <c r="C273" s="5"/>
      <c r="D273" s="5"/>
      <c r="E273" s="6" t="str">
        <f>IF(ISBLANK(D273),"",INDEX(ΑΜΚ,MATCH(D273,Data!$F$2:$F$999,0),1))</f>
        <v/>
      </c>
      <c r="F273" t="str">
        <f t="shared" si="5"/>
        <v/>
      </c>
    </row>
    <row r="274" spans="1:6" ht="14.25" customHeight="1" x14ac:dyDescent="0.35">
      <c r="A274" s="45" t="s">
        <v>1128</v>
      </c>
      <c r="B274" s="18"/>
      <c r="C274" s="5"/>
      <c r="D274" s="5"/>
      <c r="E274" s="6" t="str">
        <f>IF(ISBLANK(D274),"",INDEX(ΑΜΚ,MATCH(D274,Data!$F$2:$F$999,0),1))</f>
        <v/>
      </c>
      <c r="F274" t="str">
        <f t="shared" si="5"/>
        <v/>
      </c>
    </row>
    <row r="275" spans="1:6" ht="14.25" customHeight="1" x14ac:dyDescent="0.35">
      <c r="A275" s="45" t="s">
        <v>1128</v>
      </c>
      <c r="B275" s="18"/>
      <c r="C275" s="5"/>
      <c r="D275" s="5"/>
      <c r="E275" s="6" t="str">
        <f>IF(ISBLANK(D275),"",INDEX(ΑΜΚ,MATCH(D275,Data!$F$2:$F$999,0),1))</f>
        <v/>
      </c>
      <c r="F275" t="str">
        <f t="shared" si="5"/>
        <v/>
      </c>
    </row>
    <row r="276" spans="1:6" ht="14.25" customHeight="1" x14ac:dyDescent="0.35">
      <c r="A276" s="45" t="s">
        <v>1128</v>
      </c>
      <c r="B276" s="18"/>
      <c r="C276" s="5"/>
      <c r="D276" s="5"/>
      <c r="E276" s="6" t="str">
        <f>IF(ISBLANK(D276),"",INDEX(ΑΜΚ,MATCH(D276,Data!$F$2:$F$999,0),1))</f>
        <v/>
      </c>
      <c r="F276" t="str">
        <f t="shared" si="5"/>
        <v/>
      </c>
    </row>
    <row r="277" spans="1:6" ht="14.25" customHeight="1" x14ac:dyDescent="0.35">
      <c r="A277" s="45" t="s">
        <v>1128</v>
      </c>
      <c r="B277" s="18"/>
      <c r="C277" s="5"/>
      <c r="D277" s="5"/>
      <c r="E277" s="6" t="str">
        <f>IF(ISBLANK(D277),"",INDEX(ΑΜΚ,MATCH(D277,Data!$F$2:$F$999,0),1))</f>
        <v/>
      </c>
      <c r="F277" t="str">
        <f t="shared" si="5"/>
        <v/>
      </c>
    </row>
    <row r="278" spans="1:6" ht="14.25" customHeight="1" x14ac:dyDescent="0.35">
      <c r="A278" s="45" t="s">
        <v>1128</v>
      </c>
      <c r="B278" s="18"/>
      <c r="C278" s="5"/>
      <c r="D278" s="5"/>
      <c r="E278" s="6" t="str">
        <f>IF(ISBLANK(D278),"",INDEX(ΑΜΚ,MATCH(D278,Data!$F$2:$F$999,0),1))</f>
        <v/>
      </c>
      <c r="F278" t="str">
        <f t="shared" si="5"/>
        <v/>
      </c>
    </row>
    <row r="279" spans="1:6" ht="14.25" customHeight="1" x14ac:dyDescent="0.35">
      <c r="A279" s="45" t="s">
        <v>1128</v>
      </c>
      <c r="B279" s="18"/>
      <c r="C279" s="5"/>
      <c r="D279" s="5"/>
      <c r="E279" s="6" t="str">
        <f>IF(ISBLANK(D279),"",INDEX(ΑΜΚ,MATCH(D279,Data!$F$2:$F$999,0),1))</f>
        <v/>
      </c>
      <c r="F279" t="str">
        <f t="shared" si="5"/>
        <v/>
      </c>
    </row>
    <row r="280" spans="1:6" ht="14.25" customHeight="1" x14ac:dyDescent="0.35">
      <c r="A280" s="45" t="s">
        <v>1128</v>
      </c>
      <c r="B280" s="18"/>
      <c r="C280" s="5"/>
      <c r="D280" s="5"/>
      <c r="E280" s="6" t="str">
        <f>IF(ISBLANK(D280),"",INDEX(ΑΜΚ,MATCH(D280,Data!$F$2:$F$999,0),1))</f>
        <v/>
      </c>
      <c r="F280" t="str">
        <f t="shared" si="5"/>
        <v/>
      </c>
    </row>
    <row r="281" spans="1:6" ht="14.25" customHeight="1" x14ac:dyDescent="0.35">
      <c r="A281" s="45" t="s">
        <v>1128</v>
      </c>
      <c r="B281" s="18"/>
      <c r="C281" s="5"/>
      <c r="D281" s="5"/>
      <c r="E281" s="6" t="str">
        <f>IF(ISBLANK(D281),"",INDEX(ΑΜΚ,MATCH(D281,Data!$F$2:$F$999,0),1))</f>
        <v/>
      </c>
      <c r="F281" t="str">
        <f t="shared" si="5"/>
        <v/>
      </c>
    </row>
    <row r="282" spans="1:6" ht="14.25" customHeight="1" x14ac:dyDescent="0.35">
      <c r="A282" s="45" t="s">
        <v>1128</v>
      </c>
      <c r="B282" s="18"/>
      <c r="C282" s="5"/>
      <c r="D282" s="5"/>
      <c r="E282" s="6" t="str">
        <f>IF(ISBLANK(D282),"",INDEX(ΑΜΚ,MATCH(D282,Data!$F$2:$F$999,0),1))</f>
        <v/>
      </c>
      <c r="F282" t="str">
        <f t="shared" si="5"/>
        <v/>
      </c>
    </row>
    <row r="283" spans="1:6" ht="14.25" customHeight="1" x14ac:dyDescent="0.35">
      <c r="A283" s="45" t="s">
        <v>1128</v>
      </c>
      <c r="B283" s="18"/>
      <c r="C283" s="5"/>
      <c r="D283" s="5"/>
      <c r="E283" s="6" t="str">
        <f>IF(ISBLANK(D283),"",INDEX(ΑΜΚ,MATCH(D283,Data!$F$2:$F$999,0),1))</f>
        <v/>
      </c>
      <c r="F283" t="str">
        <f t="shared" si="5"/>
        <v/>
      </c>
    </row>
    <row r="284" spans="1:6" ht="14.25" customHeight="1" x14ac:dyDescent="0.35">
      <c r="A284" s="45" t="s">
        <v>1128</v>
      </c>
      <c r="B284" s="18"/>
      <c r="C284" s="5"/>
      <c r="D284" s="5"/>
      <c r="E284" s="6" t="str">
        <f>IF(ISBLANK(D284),"",INDEX(ΑΜΚ,MATCH(D284,Data!$F$2:$F$999,0),1))</f>
        <v/>
      </c>
      <c r="F284" t="str">
        <f t="shared" si="5"/>
        <v/>
      </c>
    </row>
    <row r="285" spans="1:6" ht="14.25" customHeight="1" x14ac:dyDescent="0.35">
      <c r="A285" s="45" t="s">
        <v>1128</v>
      </c>
      <c r="B285" s="18"/>
      <c r="C285" s="5"/>
      <c r="D285" s="5"/>
      <c r="E285" s="6" t="str">
        <f>IF(ISBLANK(D285),"",INDEX(ΑΜΚ,MATCH(D285,Data!$F$2:$F$999,0),1))</f>
        <v/>
      </c>
      <c r="F285" t="str">
        <f t="shared" si="5"/>
        <v/>
      </c>
    </row>
    <row r="286" spans="1:6" ht="14.25" customHeight="1" x14ac:dyDescent="0.35">
      <c r="A286" s="45" t="s">
        <v>1128</v>
      </c>
      <c r="B286" s="18"/>
      <c r="C286" s="5"/>
      <c r="D286" s="5"/>
      <c r="E286" s="6" t="str">
        <f>IF(ISBLANK(D286),"",INDEX(ΑΜΚ,MATCH(D286,Data!$F$2:$F$999,0),1))</f>
        <v/>
      </c>
      <c r="F286" t="str">
        <f t="shared" si="5"/>
        <v/>
      </c>
    </row>
    <row r="287" spans="1:6" ht="14.25" customHeight="1" x14ac:dyDescent="0.35">
      <c r="A287" s="45" t="s">
        <v>1128</v>
      </c>
      <c r="B287" s="18"/>
      <c r="C287" s="5"/>
      <c r="D287" s="5"/>
      <c r="E287" s="6" t="str">
        <f>IF(ISBLANK(D287),"",INDEX(ΑΜΚ,MATCH(D287,Data!$F$2:$F$999,0),1))</f>
        <v/>
      </c>
      <c r="F287" t="str">
        <f t="shared" si="5"/>
        <v/>
      </c>
    </row>
    <row r="288" spans="1:6" ht="14.25" customHeight="1" x14ac:dyDescent="0.35">
      <c r="A288" s="45" t="s">
        <v>1128</v>
      </c>
      <c r="B288" s="18"/>
      <c r="C288" s="5"/>
      <c r="D288" s="5"/>
      <c r="E288" s="6" t="str">
        <f>IF(ISBLANK(D288),"",INDEX(ΑΜΚ,MATCH(D288,Data!$F$2:$F$999,0),1))</f>
        <v/>
      </c>
      <c r="F288" t="str">
        <f t="shared" si="5"/>
        <v/>
      </c>
    </row>
    <row r="289" spans="1:6" ht="14.25" customHeight="1" x14ac:dyDescent="0.35">
      <c r="A289" s="45" t="s">
        <v>1128</v>
      </c>
      <c r="B289" s="18"/>
      <c r="C289" s="5"/>
      <c r="D289" s="5"/>
      <c r="E289" s="6" t="str">
        <f>IF(ISBLANK(D289),"",INDEX(ΑΜΚ,MATCH(D289,Data!$F$2:$F$999,0),1))</f>
        <v/>
      </c>
      <c r="F289" t="str">
        <f t="shared" si="5"/>
        <v/>
      </c>
    </row>
    <row r="290" spans="1:6" ht="14.25" customHeight="1" x14ac:dyDescent="0.35">
      <c r="A290" s="45" t="s">
        <v>1128</v>
      </c>
      <c r="B290" s="18"/>
      <c r="C290" s="5"/>
      <c r="D290" s="5"/>
      <c r="E290" s="6" t="str">
        <f>IF(ISBLANK(D290),"",INDEX(ΑΜΚ,MATCH(D290,Data!$F$2:$F$999,0),1))</f>
        <v/>
      </c>
      <c r="F290" t="str">
        <f t="shared" si="5"/>
        <v/>
      </c>
    </row>
    <row r="291" spans="1:6" ht="14.25" customHeight="1" x14ac:dyDescent="0.35">
      <c r="A291" s="45" t="s">
        <v>1128</v>
      </c>
      <c r="B291" s="18"/>
      <c r="C291" s="5"/>
      <c r="D291" s="5"/>
      <c r="E291" s="6" t="str">
        <f>IF(ISBLANK(D291),"",INDEX(ΑΜΚ,MATCH(D291,Data!$F$2:$F$999,0),1))</f>
        <v/>
      </c>
      <c r="F291" t="str">
        <f t="shared" si="5"/>
        <v/>
      </c>
    </row>
    <row r="292" spans="1:6" ht="14.25" customHeight="1" x14ac:dyDescent="0.35">
      <c r="A292" s="45" t="s">
        <v>1128</v>
      </c>
      <c r="B292" s="18"/>
      <c r="C292" s="5"/>
      <c r="D292" s="5"/>
      <c r="E292" s="6" t="str">
        <f>IF(ISBLANK(D292),"",INDEX(ΑΜΚ,MATCH(D292,Data!$F$2:$F$999,0),1))</f>
        <v/>
      </c>
      <c r="F292" t="str">
        <f t="shared" si="5"/>
        <v/>
      </c>
    </row>
    <row r="293" spans="1:6" ht="14.25" customHeight="1" x14ac:dyDescent="0.35">
      <c r="A293" s="45" t="s">
        <v>1128</v>
      </c>
      <c r="B293" s="18"/>
      <c r="C293" s="5"/>
      <c r="D293" s="5"/>
      <c r="E293" s="6" t="str">
        <f>IF(ISBLANK(D293),"",INDEX(ΑΜΚ,MATCH(D293,Data!$F$2:$F$999,0),1))</f>
        <v/>
      </c>
      <c r="F293" t="str">
        <f t="shared" si="5"/>
        <v/>
      </c>
    </row>
    <row r="294" spans="1:6" ht="14.25" customHeight="1" x14ac:dyDescent="0.35">
      <c r="A294" s="45" t="s">
        <v>1128</v>
      </c>
      <c r="B294" s="18"/>
      <c r="C294" s="5"/>
      <c r="D294" s="5"/>
      <c r="E294" s="6" t="str">
        <f>IF(ISBLANK(D294),"",INDEX(ΑΜΚ,MATCH(D294,Data!$F$2:$F$999,0),1))</f>
        <v/>
      </c>
      <c r="F294" t="str">
        <f t="shared" si="5"/>
        <v/>
      </c>
    </row>
    <row r="295" spans="1:6" ht="14.25" customHeight="1" x14ac:dyDescent="0.35">
      <c r="A295" s="45" t="s">
        <v>1128</v>
      </c>
      <c r="B295" s="18"/>
      <c r="C295" s="5"/>
      <c r="D295" s="5"/>
      <c r="E295" s="6" t="str">
        <f>IF(ISBLANK(D295),"",INDEX(ΑΜΚ,MATCH(D295,Data!$F$2:$F$999,0),1))</f>
        <v/>
      </c>
      <c r="F295" t="str">
        <f t="shared" si="5"/>
        <v/>
      </c>
    </row>
    <row r="296" spans="1:6" ht="14.25" customHeight="1" x14ac:dyDescent="0.35">
      <c r="A296" s="45" t="s">
        <v>1128</v>
      </c>
      <c r="B296" s="18"/>
      <c r="C296" s="5"/>
      <c r="D296" s="5"/>
      <c r="E296" s="6" t="str">
        <f>IF(ISBLANK(D296),"",INDEX(ΑΜΚ,MATCH(D296,Data!$F$2:$F$999,0),1))</f>
        <v/>
      </c>
      <c r="F296" t="str">
        <f t="shared" si="5"/>
        <v/>
      </c>
    </row>
    <row r="297" spans="1:6" ht="14.25" customHeight="1" x14ac:dyDescent="0.35">
      <c r="A297" s="45" t="s">
        <v>1128</v>
      </c>
      <c r="B297" s="18"/>
      <c r="C297" s="5"/>
      <c r="D297" s="5"/>
      <c r="E297" s="6" t="str">
        <f>IF(ISBLANK(D297),"",INDEX(ΑΜΚ,MATCH(D297,Data!$F$2:$F$999,0),1))</f>
        <v/>
      </c>
      <c r="F297" t="str">
        <f t="shared" si="5"/>
        <v/>
      </c>
    </row>
    <row r="298" spans="1:6" ht="14.25" customHeight="1" x14ac:dyDescent="0.35">
      <c r="A298" s="45" t="s">
        <v>1128</v>
      </c>
      <c r="B298" s="18"/>
      <c r="C298" s="5"/>
      <c r="D298" s="5"/>
      <c r="E298" s="6" t="str">
        <f>IF(ISBLANK(D298),"",INDEX(ΑΜΚ,MATCH(D298,Data!$F$2:$F$999,0),1))</f>
        <v/>
      </c>
      <c r="F298" t="str">
        <f t="shared" si="5"/>
        <v/>
      </c>
    </row>
    <row r="299" spans="1:6" ht="14.25" customHeight="1" x14ac:dyDescent="0.35">
      <c r="A299" s="45" t="s">
        <v>1128</v>
      </c>
      <c r="B299" s="18"/>
      <c r="C299" s="5"/>
      <c r="D299" s="5"/>
      <c r="E299" s="6" t="str">
        <f>IF(ISBLANK(D299),"",INDEX(ΑΜΚ,MATCH(D299,Data!$F$2:$F$999,0),1))</f>
        <v/>
      </c>
      <c r="F299" t="str">
        <f t="shared" si="5"/>
        <v/>
      </c>
    </row>
    <row r="300" spans="1:6" ht="14.25" customHeight="1" x14ac:dyDescent="0.35">
      <c r="A300" s="45" t="s">
        <v>1128</v>
      </c>
      <c r="B300" s="18"/>
      <c r="C300" s="5"/>
      <c r="D300" s="5"/>
      <c r="E300" s="6" t="str">
        <f>IF(ISBLANK(D300),"",INDEX(ΑΜΚ,MATCH(D300,Data!$F$2:$F$999,0),1))</f>
        <v/>
      </c>
      <c r="F300" t="str">
        <f t="shared" si="5"/>
        <v/>
      </c>
    </row>
    <row r="301" spans="1:6" ht="14.25" customHeight="1" x14ac:dyDescent="0.35">
      <c r="A301" s="45" t="s">
        <v>1128</v>
      </c>
      <c r="B301" s="18"/>
      <c r="C301" s="5"/>
      <c r="D301" s="5"/>
      <c r="E301" s="6" t="str">
        <f>IF(ISBLANK(D301),"",INDEX(ΑΜΚ,MATCH(D301,Data!$F$2:$F$999,0),1))</f>
        <v/>
      </c>
      <c r="F301" t="str">
        <f t="shared" si="5"/>
        <v/>
      </c>
    </row>
    <row r="302" spans="1:6" ht="14.25" customHeight="1" x14ac:dyDescent="0.35">
      <c r="A302" s="45" t="s">
        <v>1128</v>
      </c>
      <c r="B302" s="18"/>
      <c r="C302" s="5"/>
      <c r="D302" s="5"/>
      <c r="E302" s="6" t="str">
        <f>IF(ISBLANK(D302),"",INDEX(ΑΜΚ,MATCH(D302,Data!$F$2:$F$999,0),1))</f>
        <v/>
      </c>
      <c r="F302" t="str">
        <f t="shared" si="5"/>
        <v/>
      </c>
    </row>
    <row r="303" spans="1:6" ht="14.25" customHeight="1" x14ac:dyDescent="0.35">
      <c r="A303" s="45" t="s">
        <v>1128</v>
      </c>
      <c r="B303" s="18"/>
      <c r="C303" s="5"/>
      <c r="D303" s="5"/>
      <c r="E303" s="6" t="str">
        <f>IF(ISBLANK(D303),"",INDEX(ΑΜΚ,MATCH(D303,Data!$F$2:$F$999,0),1))</f>
        <v/>
      </c>
      <c r="F303" t="str">
        <f t="shared" si="5"/>
        <v/>
      </c>
    </row>
    <row r="304" spans="1:6" ht="14.25" customHeight="1" x14ac:dyDescent="0.35">
      <c r="A304" s="45" t="s">
        <v>1128</v>
      </c>
      <c r="B304" s="18"/>
      <c r="C304" s="5"/>
      <c r="D304" s="5"/>
      <c r="E304" s="6" t="str">
        <f>IF(ISBLANK(D304),"",INDEX(ΑΜΚ,MATCH(D304,Data!$F$2:$F$999,0),1))</f>
        <v/>
      </c>
      <c r="F304" t="str">
        <f t="shared" si="5"/>
        <v/>
      </c>
    </row>
    <row r="305" spans="1:6" ht="14.25" customHeight="1" x14ac:dyDescent="0.35">
      <c r="A305" s="45" t="s">
        <v>1128</v>
      </c>
      <c r="B305" s="18"/>
      <c r="C305" s="5"/>
      <c r="D305" s="5"/>
      <c r="E305" s="6" t="str">
        <f>IF(ISBLANK(D305),"",INDEX(ΑΜΚ,MATCH(D305,Data!$F$2:$F$999,0),1))</f>
        <v/>
      </c>
      <c r="F305" t="str">
        <f t="shared" si="5"/>
        <v/>
      </c>
    </row>
    <row r="306" spans="1:6" ht="14.25" customHeight="1" x14ac:dyDescent="0.35">
      <c r="A306" s="45" t="s">
        <v>1128</v>
      </c>
      <c r="B306" s="18"/>
      <c r="C306" s="5"/>
      <c r="D306" s="5"/>
      <c r="E306" s="6" t="str">
        <f>IF(ISBLANK(D306),"",INDEX(ΑΜΚ,MATCH(D306,Data!$F$2:$F$999,0),1))</f>
        <v/>
      </c>
      <c r="F306" t="str">
        <f t="shared" si="5"/>
        <v/>
      </c>
    </row>
    <row r="307" spans="1:6" ht="14.25" customHeight="1" x14ac:dyDescent="0.35">
      <c r="A307" s="45" t="s">
        <v>1128</v>
      </c>
      <c r="B307" s="18"/>
      <c r="C307" s="5"/>
      <c r="D307" s="5"/>
      <c r="E307" s="6" t="str">
        <f>IF(ISBLANK(D307),"",INDEX(ΑΜΚ,MATCH(D307,Data!$F$2:$F$999,0),1))</f>
        <v/>
      </c>
      <c r="F307" t="str">
        <f t="shared" si="5"/>
        <v/>
      </c>
    </row>
    <row r="308" spans="1:6" ht="14.25" customHeight="1" x14ac:dyDescent="0.35">
      <c r="A308" s="45" t="s">
        <v>1128</v>
      </c>
      <c r="B308" s="18"/>
      <c r="C308" s="5"/>
      <c r="D308" s="5"/>
      <c r="E308" s="6" t="str">
        <f>IF(ISBLANK(D308),"",INDEX(ΑΜΚ,MATCH(D308,Data!$F$2:$F$999,0),1))</f>
        <v/>
      </c>
      <c r="F308" t="str">
        <f t="shared" si="5"/>
        <v/>
      </c>
    </row>
    <row r="309" spans="1:6" ht="14.25" customHeight="1" x14ac:dyDescent="0.35">
      <c r="A309" s="45" t="s">
        <v>1128</v>
      </c>
      <c r="B309" s="18"/>
      <c r="C309" s="5"/>
      <c r="D309" s="5"/>
      <c r="E309" s="6" t="str">
        <f>IF(ISBLANK(D309),"",INDEX(ΑΜΚ,MATCH(D309,Data!$F$2:$F$999,0),1))</f>
        <v/>
      </c>
      <c r="F309" t="str">
        <f t="shared" si="5"/>
        <v/>
      </c>
    </row>
    <row r="310" spans="1:6" ht="14.25" customHeight="1" x14ac:dyDescent="0.35">
      <c r="A310" s="45" t="s">
        <v>1128</v>
      </c>
      <c r="B310" s="18"/>
      <c r="C310" s="5"/>
      <c r="D310" s="5"/>
      <c r="E310" s="6" t="str">
        <f>IF(ISBLANK(D310),"",INDEX(ΑΜΚ,MATCH(D310,Data!$F$2:$F$999,0),1))</f>
        <v/>
      </c>
      <c r="F310" t="str">
        <f t="shared" si="5"/>
        <v/>
      </c>
    </row>
    <row r="311" spans="1:6" ht="14.25" customHeight="1" x14ac:dyDescent="0.35">
      <c r="A311" s="45" t="s">
        <v>1128</v>
      </c>
      <c r="B311" s="18"/>
      <c r="C311" s="5"/>
      <c r="D311" s="5"/>
      <c r="E311" s="6" t="str">
        <f>IF(ISBLANK(D311),"",INDEX(ΑΜΚ,MATCH(D311,Data!$F$2:$F$999,0),1))</f>
        <v/>
      </c>
      <c r="F311" t="str">
        <f t="shared" si="5"/>
        <v/>
      </c>
    </row>
    <row r="312" spans="1:6" ht="14.25" customHeight="1" x14ac:dyDescent="0.35">
      <c r="A312" s="45" t="s">
        <v>1128</v>
      </c>
      <c r="B312" s="18"/>
      <c r="C312" s="5"/>
      <c r="D312" s="5"/>
      <c r="E312" s="6" t="str">
        <f>IF(ISBLANK(D312),"",INDEX(ΑΜΚ,MATCH(D312,Data!$F$2:$F$999,0),1))</f>
        <v/>
      </c>
      <c r="F312" t="str">
        <f t="shared" si="5"/>
        <v/>
      </c>
    </row>
    <row r="313" spans="1:6" ht="14.25" customHeight="1" x14ac:dyDescent="0.35">
      <c r="A313" s="45" t="s">
        <v>1128</v>
      </c>
      <c r="B313" s="18"/>
      <c r="C313" s="5"/>
      <c r="D313" s="5"/>
      <c r="E313" s="6" t="str">
        <f>IF(ISBLANK(D313),"",INDEX(ΑΜΚ,MATCH(D313,Data!$F$2:$F$999,0),1))</f>
        <v/>
      </c>
      <c r="F313" t="str">
        <f t="shared" si="5"/>
        <v/>
      </c>
    </row>
    <row r="314" spans="1:6" ht="14.25" customHeight="1" x14ac:dyDescent="0.35">
      <c r="A314" s="45" t="s">
        <v>1128</v>
      </c>
      <c r="B314" s="18"/>
      <c r="C314" s="5"/>
      <c r="D314" s="5"/>
      <c r="E314" s="6" t="str">
        <f>IF(ISBLANK(D314),"",INDEX(ΑΜΚ,MATCH(D314,Data!$F$2:$F$999,0),1))</f>
        <v/>
      </c>
      <c r="F314" t="str">
        <f t="shared" si="5"/>
        <v/>
      </c>
    </row>
    <row r="315" spans="1:6" ht="14.25" customHeight="1" x14ac:dyDescent="0.35">
      <c r="A315" s="45" t="s">
        <v>1128</v>
      </c>
      <c r="B315" s="18"/>
      <c r="C315" s="5"/>
      <c r="D315" s="5"/>
      <c r="E315" s="6" t="str">
        <f>IF(ISBLANK(D315),"",INDEX(ΑΜΚ,MATCH(D315,Data!$F$2:$F$999,0),1))</f>
        <v/>
      </c>
      <c r="F315" t="str">
        <f t="shared" si="5"/>
        <v/>
      </c>
    </row>
    <row r="316" spans="1:6" ht="14.25" customHeight="1" x14ac:dyDescent="0.35">
      <c r="A316" s="45" t="s">
        <v>1128</v>
      </c>
      <c r="B316" s="18"/>
      <c r="C316" s="5"/>
      <c r="D316" s="5"/>
      <c r="E316" s="6" t="str">
        <f>IF(ISBLANK(D316),"",INDEX(ΑΜΚ,MATCH(D316,Data!$F$2:$F$999,0),1))</f>
        <v/>
      </c>
      <c r="F316" t="str">
        <f t="shared" si="5"/>
        <v/>
      </c>
    </row>
    <row r="317" spans="1:6" ht="14.25" customHeight="1" x14ac:dyDescent="0.35">
      <c r="A317" s="45" t="s">
        <v>1128</v>
      </c>
      <c r="B317" s="18"/>
      <c r="C317" s="5"/>
      <c r="D317" s="5"/>
      <c r="E317" s="6" t="str">
        <f>IF(ISBLANK(D317),"",INDEX(ΑΜΚ,MATCH(D317,Data!$F$2:$F$999,0),1))</f>
        <v/>
      </c>
      <c r="F317" t="str">
        <f t="shared" si="5"/>
        <v/>
      </c>
    </row>
    <row r="318" spans="1:6" ht="14.25" customHeight="1" x14ac:dyDescent="0.35">
      <c r="A318" s="45" t="s">
        <v>1128</v>
      </c>
      <c r="B318" s="18"/>
      <c r="C318" s="5"/>
      <c r="D318" s="5"/>
      <c r="E318" s="6" t="str">
        <f>IF(ISBLANK(D318),"",INDEX(ΑΜΚ,MATCH(D318,Data!$F$2:$F$999,0),1))</f>
        <v/>
      </c>
      <c r="F318" t="str">
        <f t="shared" si="5"/>
        <v/>
      </c>
    </row>
    <row r="319" spans="1:6" ht="14.25" customHeight="1" x14ac:dyDescent="0.35">
      <c r="A319" s="45" t="s">
        <v>1128</v>
      </c>
      <c r="B319" s="18"/>
      <c r="C319" s="5"/>
      <c r="D319" s="5"/>
      <c r="E319" s="6" t="str">
        <f>IF(ISBLANK(D319),"",INDEX(ΑΜΚ,MATCH(D319,Data!$F$2:$F$999,0),1))</f>
        <v/>
      </c>
      <c r="F319" t="str">
        <f t="shared" si="5"/>
        <v/>
      </c>
    </row>
    <row r="320" spans="1:6" ht="14.25" customHeight="1" x14ac:dyDescent="0.35">
      <c r="A320" s="45" t="s">
        <v>1128</v>
      </c>
      <c r="B320" s="18"/>
      <c r="C320" s="5"/>
      <c r="D320" s="5"/>
      <c r="E320" s="6" t="str">
        <f>IF(ISBLANK(D320),"",INDEX(ΑΜΚ,MATCH(D320,Data!$F$2:$F$999,0),1))</f>
        <v/>
      </c>
      <c r="F320" t="str">
        <f t="shared" si="5"/>
        <v/>
      </c>
    </row>
    <row r="321" spans="1:6" ht="14.25" customHeight="1" x14ac:dyDescent="0.35">
      <c r="A321" s="45" t="s">
        <v>1128</v>
      </c>
      <c r="B321" s="18"/>
      <c r="C321" s="5"/>
      <c r="D321" s="5"/>
      <c r="E321" s="6" t="str">
        <f>IF(ISBLANK(D321),"",INDEX(ΑΜΚ,MATCH(D321,Data!$F$2:$F$999,0),1))</f>
        <v/>
      </c>
      <c r="F321" t="str">
        <f t="shared" si="5"/>
        <v/>
      </c>
    </row>
    <row r="322" spans="1:6" ht="14.25" customHeight="1" x14ac:dyDescent="0.35">
      <c r="A322" s="45" t="s">
        <v>1128</v>
      </c>
      <c r="B322" s="18"/>
      <c r="C322" s="5"/>
      <c r="D322" s="5"/>
      <c r="E322" s="6" t="str">
        <f>IF(ISBLANK(D322),"",INDEX(ΑΜΚ,MATCH(D322,Data!$F$2:$F$999,0),1))</f>
        <v/>
      </c>
      <c r="F322" t="str">
        <f t="shared" si="5"/>
        <v/>
      </c>
    </row>
    <row r="323" spans="1:6" ht="14.25" customHeight="1" x14ac:dyDescent="0.35">
      <c r="A323" s="45" t="s">
        <v>1128</v>
      </c>
      <c r="B323" s="18"/>
      <c r="C323" s="5"/>
      <c r="D323" s="5"/>
      <c r="E323" s="6" t="str">
        <f>IF(ISBLANK(D323),"",INDEX(ΑΜΚ,MATCH(D323,Data!$F$2:$F$999,0),1))</f>
        <v/>
      </c>
      <c r="F323" t="str">
        <f t="shared" ref="F323:F386" si="6">IF(ISBLANK(C323),"",INDEX(ΚΩΔ_ΜΑΘΗΜ_ΑΡΧΙΤ_Α1,MATCH(C323,ΜΑΘΗΜ_ΑΡΧΙΤ_Α1,0)))</f>
        <v/>
      </c>
    </row>
    <row r="324" spans="1:6" ht="14.25" customHeight="1" x14ac:dyDescent="0.35">
      <c r="A324" s="45" t="s">
        <v>1128</v>
      </c>
      <c r="B324" s="18"/>
      <c r="C324" s="5"/>
      <c r="D324" s="5"/>
      <c r="E324" s="6" t="str">
        <f>IF(ISBLANK(D324),"",INDEX(ΑΜΚ,MATCH(D324,Data!$F$2:$F$999,0),1))</f>
        <v/>
      </c>
      <c r="F324" t="str">
        <f t="shared" si="6"/>
        <v/>
      </c>
    </row>
    <row r="325" spans="1:6" ht="14.25" customHeight="1" x14ac:dyDescent="0.35">
      <c r="A325" s="45" t="s">
        <v>1128</v>
      </c>
      <c r="B325" s="18"/>
      <c r="C325" s="5"/>
      <c r="D325" s="5"/>
      <c r="E325" s="6" t="str">
        <f>IF(ISBLANK(D325),"",INDEX(ΑΜΚ,MATCH(D325,Data!$F$2:$F$999,0),1))</f>
        <v/>
      </c>
      <c r="F325" t="str">
        <f t="shared" si="6"/>
        <v/>
      </c>
    </row>
    <row r="326" spans="1:6" ht="14.25" customHeight="1" x14ac:dyDescent="0.35">
      <c r="A326" s="45" t="s">
        <v>1128</v>
      </c>
      <c r="B326" s="18"/>
      <c r="C326" s="5"/>
      <c r="D326" s="5"/>
      <c r="E326" s="6" t="str">
        <f>IF(ISBLANK(D326),"",INDEX(ΑΜΚ,MATCH(D326,Data!$F$2:$F$999,0),1))</f>
        <v/>
      </c>
      <c r="F326" t="str">
        <f t="shared" si="6"/>
        <v/>
      </c>
    </row>
    <row r="327" spans="1:6" ht="14.25" customHeight="1" x14ac:dyDescent="0.35">
      <c r="A327" s="45" t="s">
        <v>1128</v>
      </c>
      <c r="B327" s="18"/>
      <c r="C327" s="5"/>
      <c r="D327" s="5"/>
      <c r="E327" s="6" t="str">
        <f>IF(ISBLANK(D327),"",INDEX(ΑΜΚ,MATCH(D327,Data!$F$2:$F$999,0),1))</f>
        <v/>
      </c>
      <c r="F327" t="str">
        <f t="shared" si="6"/>
        <v/>
      </c>
    </row>
    <row r="328" spans="1:6" ht="14.25" customHeight="1" x14ac:dyDescent="0.35">
      <c r="A328" s="45" t="s">
        <v>1128</v>
      </c>
      <c r="B328" s="18"/>
      <c r="C328" s="5"/>
      <c r="D328" s="5"/>
      <c r="E328" s="6" t="str">
        <f>IF(ISBLANK(D328),"",INDEX(ΑΜΚ,MATCH(D328,Data!$F$2:$F$999,0),1))</f>
        <v/>
      </c>
      <c r="F328" t="str">
        <f t="shared" si="6"/>
        <v/>
      </c>
    </row>
    <row r="329" spans="1:6" ht="14.25" customHeight="1" x14ac:dyDescent="0.35">
      <c r="A329" s="45" t="s">
        <v>1128</v>
      </c>
      <c r="B329" s="18"/>
      <c r="C329" s="5"/>
      <c r="D329" s="5"/>
      <c r="E329" s="6" t="str">
        <f>IF(ISBLANK(D329),"",INDEX(ΑΜΚ,MATCH(D329,Data!$F$2:$F$999,0),1))</f>
        <v/>
      </c>
      <c r="F329" t="str">
        <f t="shared" si="6"/>
        <v/>
      </c>
    </row>
    <row r="330" spans="1:6" ht="14.25" customHeight="1" x14ac:dyDescent="0.35">
      <c r="A330" s="45" t="s">
        <v>1128</v>
      </c>
      <c r="B330" s="18"/>
      <c r="C330" s="5"/>
      <c r="D330" s="5"/>
      <c r="E330" s="6" t="str">
        <f>IF(ISBLANK(D330),"",INDEX(ΑΜΚ,MATCH(D330,Data!$F$2:$F$999,0),1))</f>
        <v/>
      </c>
      <c r="F330" t="str">
        <f t="shared" si="6"/>
        <v/>
      </c>
    </row>
    <row r="331" spans="1:6" ht="14.25" customHeight="1" x14ac:dyDescent="0.35">
      <c r="A331" s="45" t="s">
        <v>1128</v>
      </c>
      <c r="B331" s="18"/>
      <c r="C331" s="5"/>
      <c r="D331" s="5"/>
      <c r="E331" s="6" t="str">
        <f>IF(ISBLANK(D331),"",INDEX(ΑΜΚ,MATCH(D331,Data!$F$2:$F$999,0),1))</f>
        <v/>
      </c>
      <c r="F331" t="str">
        <f t="shared" si="6"/>
        <v/>
      </c>
    </row>
    <row r="332" spans="1:6" ht="14.25" customHeight="1" x14ac:dyDescent="0.35">
      <c r="A332" s="45" t="s">
        <v>1128</v>
      </c>
      <c r="B332" s="18"/>
      <c r="C332" s="5"/>
      <c r="D332" s="5"/>
      <c r="E332" s="6" t="str">
        <f>IF(ISBLANK(D332),"",INDEX(ΑΜΚ,MATCH(D332,Data!$F$2:$F$999,0),1))</f>
        <v/>
      </c>
      <c r="F332" t="str">
        <f t="shared" si="6"/>
        <v/>
      </c>
    </row>
    <row r="333" spans="1:6" ht="14.25" customHeight="1" x14ac:dyDescent="0.35">
      <c r="A333" s="45" t="s">
        <v>1128</v>
      </c>
      <c r="B333" s="18"/>
      <c r="C333" s="5"/>
      <c r="D333" s="5"/>
      <c r="E333" s="6" t="str">
        <f>IF(ISBLANK(D333),"",INDEX(ΑΜΚ,MATCH(D333,Data!$F$2:$F$999,0),1))</f>
        <v/>
      </c>
      <c r="F333" t="str">
        <f t="shared" si="6"/>
        <v/>
      </c>
    </row>
    <row r="334" spans="1:6" ht="14.25" customHeight="1" x14ac:dyDescent="0.35">
      <c r="A334" s="45" t="s">
        <v>1128</v>
      </c>
      <c r="B334" s="18"/>
      <c r="C334" s="5"/>
      <c r="D334" s="5"/>
      <c r="E334" s="6" t="str">
        <f>IF(ISBLANK(D334),"",INDEX(ΑΜΚ,MATCH(D334,Data!$F$2:$F$999,0),1))</f>
        <v/>
      </c>
      <c r="F334" t="str">
        <f t="shared" si="6"/>
        <v/>
      </c>
    </row>
    <row r="335" spans="1:6" ht="14.25" customHeight="1" x14ac:dyDescent="0.35">
      <c r="A335" s="45" t="s">
        <v>1128</v>
      </c>
      <c r="B335" s="18"/>
      <c r="C335" s="5"/>
      <c r="D335" s="5"/>
      <c r="E335" s="6" t="str">
        <f>IF(ISBLANK(D335),"",INDEX(ΑΜΚ,MATCH(D335,Data!$F$2:$F$999,0),1))</f>
        <v/>
      </c>
      <c r="F335" t="str">
        <f t="shared" si="6"/>
        <v/>
      </c>
    </row>
    <row r="336" spans="1:6" ht="14.25" customHeight="1" x14ac:dyDescent="0.35">
      <c r="A336" s="45" t="s">
        <v>1128</v>
      </c>
      <c r="B336" s="18"/>
      <c r="C336" s="5"/>
      <c r="D336" s="5"/>
      <c r="E336" s="6" t="str">
        <f>IF(ISBLANK(D336),"",INDEX(ΑΜΚ,MATCH(D336,Data!$F$2:$F$999,0),1))</f>
        <v/>
      </c>
      <c r="F336" t="str">
        <f t="shared" si="6"/>
        <v/>
      </c>
    </row>
    <row r="337" spans="1:6" ht="14.25" customHeight="1" x14ac:dyDescent="0.35">
      <c r="A337" s="45" t="s">
        <v>1128</v>
      </c>
      <c r="B337" s="18"/>
      <c r="C337" s="5"/>
      <c r="D337" s="5"/>
      <c r="E337" s="6" t="str">
        <f>IF(ISBLANK(D337),"",INDEX(ΑΜΚ,MATCH(D337,Data!$F$2:$F$999,0),1))</f>
        <v/>
      </c>
      <c r="F337" t="str">
        <f t="shared" si="6"/>
        <v/>
      </c>
    </row>
    <row r="338" spans="1:6" ht="14.25" customHeight="1" x14ac:dyDescent="0.35">
      <c r="A338" s="45" t="s">
        <v>1128</v>
      </c>
      <c r="B338" s="18"/>
      <c r="C338" s="5"/>
      <c r="D338" s="5"/>
      <c r="E338" s="6" t="str">
        <f>IF(ISBLANK(D338),"",INDEX(ΑΜΚ,MATCH(D338,Data!$F$2:$F$999,0),1))</f>
        <v/>
      </c>
      <c r="F338" t="str">
        <f t="shared" si="6"/>
        <v/>
      </c>
    </row>
    <row r="339" spans="1:6" ht="14.25" customHeight="1" x14ac:dyDescent="0.35">
      <c r="A339" s="45" t="s">
        <v>1128</v>
      </c>
      <c r="B339" s="18"/>
      <c r="C339" s="5"/>
      <c r="D339" s="5"/>
      <c r="E339" s="6" t="str">
        <f>IF(ISBLANK(D339),"",INDEX(ΑΜΚ,MATCH(D339,Data!$F$2:$F$999,0),1))</f>
        <v/>
      </c>
      <c r="F339" t="str">
        <f t="shared" si="6"/>
        <v/>
      </c>
    </row>
    <row r="340" spans="1:6" ht="14.25" customHeight="1" x14ac:dyDescent="0.35">
      <c r="A340" s="45" t="s">
        <v>1128</v>
      </c>
      <c r="B340" s="18"/>
      <c r="C340" s="5"/>
      <c r="D340" s="5"/>
      <c r="E340" s="6" t="str">
        <f>IF(ISBLANK(D340),"",INDEX(ΑΜΚ,MATCH(D340,Data!$F$2:$F$999,0),1))</f>
        <v/>
      </c>
      <c r="F340" t="str">
        <f t="shared" si="6"/>
        <v/>
      </c>
    </row>
    <row r="341" spans="1:6" ht="14.25" customHeight="1" x14ac:dyDescent="0.35">
      <c r="A341" s="45" t="s">
        <v>1128</v>
      </c>
      <c r="B341" s="18"/>
      <c r="C341" s="5"/>
      <c r="D341" s="5"/>
      <c r="E341" s="6" t="str">
        <f>IF(ISBLANK(D341),"",INDEX(ΑΜΚ,MATCH(D341,Data!$F$2:$F$999,0),1))</f>
        <v/>
      </c>
      <c r="F341" t="str">
        <f t="shared" si="6"/>
        <v/>
      </c>
    </row>
    <row r="342" spans="1:6" ht="14.25" customHeight="1" x14ac:dyDescent="0.35">
      <c r="A342" s="45" t="s">
        <v>1128</v>
      </c>
      <c r="B342" s="18"/>
      <c r="C342" s="5"/>
      <c r="D342" s="5"/>
      <c r="E342" s="6" t="str">
        <f>IF(ISBLANK(D342),"",INDEX(ΑΜΚ,MATCH(D342,Data!$F$2:$F$999,0),1))</f>
        <v/>
      </c>
      <c r="F342" t="str">
        <f t="shared" si="6"/>
        <v/>
      </c>
    </row>
    <row r="343" spans="1:6" ht="14.25" customHeight="1" x14ac:dyDescent="0.35">
      <c r="A343" s="45" t="s">
        <v>1128</v>
      </c>
      <c r="B343" s="18"/>
      <c r="C343" s="5"/>
      <c r="D343" s="5"/>
      <c r="E343" s="6" t="str">
        <f>IF(ISBLANK(D343),"",INDEX(ΑΜΚ,MATCH(D343,Data!$F$2:$F$999,0),1))</f>
        <v/>
      </c>
      <c r="F343" t="str">
        <f t="shared" si="6"/>
        <v/>
      </c>
    </row>
    <row r="344" spans="1:6" ht="14.25" customHeight="1" x14ac:dyDescent="0.35">
      <c r="A344" s="45" t="s">
        <v>1128</v>
      </c>
      <c r="B344" s="18"/>
      <c r="C344" s="5"/>
      <c r="D344" s="5"/>
      <c r="E344" s="6" t="str">
        <f>IF(ISBLANK(D344),"",INDEX(ΑΜΚ,MATCH(D344,Data!$F$2:$F$999,0),1))</f>
        <v/>
      </c>
      <c r="F344" t="str">
        <f t="shared" si="6"/>
        <v/>
      </c>
    </row>
    <row r="345" spans="1:6" ht="14.25" customHeight="1" x14ac:dyDescent="0.35">
      <c r="A345" s="45" t="s">
        <v>1128</v>
      </c>
      <c r="B345" s="18"/>
      <c r="C345" s="5"/>
      <c r="D345" s="5"/>
      <c r="E345" s="6" t="str">
        <f>IF(ISBLANK(D345),"",INDEX(ΑΜΚ,MATCH(D345,Data!$F$2:$F$999,0),1))</f>
        <v/>
      </c>
      <c r="F345" t="str">
        <f t="shared" si="6"/>
        <v/>
      </c>
    </row>
    <row r="346" spans="1:6" ht="14.25" customHeight="1" x14ac:dyDescent="0.35">
      <c r="A346" s="45" t="s">
        <v>1128</v>
      </c>
      <c r="B346" s="18"/>
      <c r="C346" s="5"/>
      <c r="D346" s="5"/>
      <c r="E346" s="6" t="str">
        <f>IF(ISBLANK(D346),"",INDEX(ΑΜΚ,MATCH(D346,Data!$F$2:$F$999,0),1))</f>
        <v/>
      </c>
      <c r="F346" t="str">
        <f t="shared" si="6"/>
        <v/>
      </c>
    </row>
    <row r="347" spans="1:6" ht="14.25" customHeight="1" x14ac:dyDescent="0.35">
      <c r="A347" s="45" t="s">
        <v>1128</v>
      </c>
      <c r="B347" s="18"/>
      <c r="C347" s="5"/>
      <c r="D347" s="5"/>
      <c r="E347" s="6" t="str">
        <f>IF(ISBLANK(D347),"",INDEX(ΑΜΚ,MATCH(D347,Data!$F$2:$F$999,0),1))</f>
        <v/>
      </c>
      <c r="F347" t="str">
        <f t="shared" si="6"/>
        <v/>
      </c>
    </row>
    <row r="348" spans="1:6" ht="14.25" customHeight="1" x14ac:dyDescent="0.35">
      <c r="A348" s="45" t="s">
        <v>1128</v>
      </c>
      <c r="B348" s="18"/>
      <c r="C348" s="5"/>
      <c r="D348" s="5"/>
      <c r="E348" s="6" t="str">
        <f>IF(ISBLANK(D348),"",INDEX(ΑΜΚ,MATCH(D348,Data!$F$2:$F$999,0),1))</f>
        <v/>
      </c>
      <c r="F348" t="str">
        <f t="shared" si="6"/>
        <v/>
      </c>
    </row>
    <row r="349" spans="1:6" ht="14.25" customHeight="1" x14ac:dyDescent="0.35">
      <c r="A349" s="45" t="s">
        <v>1128</v>
      </c>
      <c r="B349" s="18"/>
      <c r="C349" s="5"/>
      <c r="D349" s="5"/>
      <c r="E349" s="6" t="str">
        <f>IF(ISBLANK(D349),"",INDEX(ΑΜΚ,MATCH(D349,Data!$F$2:$F$999,0),1))</f>
        <v/>
      </c>
      <c r="F349" t="str">
        <f t="shared" si="6"/>
        <v/>
      </c>
    </row>
    <row r="350" spans="1:6" ht="14.25" customHeight="1" x14ac:dyDescent="0.35">
      <c r="A350" s="45" t="s">
        <v>1128</v>
      </c>
      <c r="B350" s="18"/>
      <c r="C350" s="5"/>
      <c r="D350" s="5"/>
      <c r="E350" s="6" t="str">
        <f>IF(ISBLANK(D350),"",INDEX(ΑΜΚ,MATCH(D350,Data!$F$2:$F$999,0),1))</f>
        <v/>
      </c>
      <c r="F350" t="str">
        <f t="shared" si="6"/>
        <v/>
      </c>
    </row>
    <row r="351" spans="1:6" ht="14.25" customHeight="1" x14ac:dyDescent="0.35">
      <c r="A351" s="45" t="s">
        <v>1128</v>
      </c>
      <c r="B351" s="18"/>
      <c r="C351" s="5"/>
      <c r="D351" s="5"/>
      <c r="E351" s="6" t="str">
        <f>IF(ISBLANK(D351),"",INDEX(ΑΜΚ,MATCH(D351,Data!$F$2:$F$999,0),1))</f>
        <v/>
      </c>
      <c r="F351" t="str">
        <f t="shared" si="6"/>
        <v/>
      </c>
    </row>
    <row r="352" spans="1:6" ht="14.25" customHeight="1" x14ac:dyDescent="0.35">
      <c r="A352" s="45" t="s">
        <v>1128</v>
      </c>
      <c r="B352" s="18"/>
      <c r="C352" s="5"/>
      <c r="D352" s="5"/>
      <c r="E352" s="6" t="str">
        <f>IF(ISBLANK(D352),"",INDEX(ΑΜΚ,MATCH(D352,Data!$F$2:$F$999,0),1))</f>
        <v/>
      </c>
      <c r="F352" t="str">
        <f t="shared" si="6"/>
        <v/>
      </c>
    </row>
    <row r="353" spans="1:6" ht="14.25" customHeight="1" x14ac:dyDescent="0.35">
      <c r="A353" s="45" t="s">
        <v>1128</v>
      </c>
      <c r="B353" s="18"/>
      <c r="C353" s="5"/>
      <c r="D353" s="5"/>
      <c r="E353" s="6" t="str">
        <f>IF(ISBLANK(D353),"",INDEX(ΑΜΚ,MATCH(D353,Data!$F$2:$F$999,0),1))</f>
        <v/>
      </c>
      <c r="F353" t="str">
        <f t="shared" si="6"/>
        <v/>
      </c>
    </row>
    <row r="354" spans="1:6" ht="14.25" customHeight="1" x14ac:dyDescent="0.35">
      <c r="A354" s="45" t="s">
        <v>1128</v>
      </c>
      <c r="B354" s="18"/>
      <c r="C354" s="5"/>
      <c r="D354" s="5"/>
      <c r="E354" s="6" t="str">
        <f>IF(ISBLANK(D354),"",INDEX(ΑΜΚ,MATCH(D354,Data!$F$2:$F$999,0),1))</f>
        <v/>
      </c>
      <c r="F354" t="str">
        <f t="shared" si="6"/>
        <v/>
      </c>
    </row>
    <row r="355" spans="1:6" ht="14.25" customHeight="1" x14ac:dyDescent="0.35">
      <c r="A355" s="45" t="s">
        <v>1128</v>
      </c>
      <c r="B355" s="18"/>
      <c r="C355" s="5"/>
      <c r="D355" s="5"/>
      <c r="E355" s="6" t="str">
        <f>IF(ISBLANK(D355),"",INDEX(ΑΜΚ,MATCH(D355,Data!$F$2:$F$999,0),1))</f>
        <v/>
      </c>
      <c r="F355" t="str">
        <f t="shared" si="6"/>
        <v/>
      </c>
    </row>
    <row r="356" spans="1:6" ht="14.25" customHeight="1" x14ac:dyDescent="0.35">
      <c r="A356" s="45" t="s">
        <v>1128</v>
      </c>
      <c r="B356" s="18"/>
      <c r="C356" s="5"/>
      <c r="D356" s="5"/>
      <c r="E356" s="6" t="str">
        <f>IF(ISBLANK(D356),"",INDEX(ΑΜΚ,MATCH(D356,Data!$F$2:$F$999,0),1))</f>
        <v/>
      </c>
      <c r="F356" t="str">
        <f t="shared" si="6"/>
        <v/>
      </c>
    </row>
    <row r="357" spans="1:6" ht="14.25" customHeight="1" x14ac:dyDescent="0.35">
      <c r="A357" s="45" t="s">
        <v>1128</v>
      </c>
      <c r="B357" s="18"/>
      <c r="C357" s="5"/>
      <c r="D357" s="5"/>
      <c r="E357" s="6" t="str">
        <f>IF(ISBLANK(D357),"",INDEX(ΑΜΚ,MATCH(D357,Data!$F$2:$F$999,0),1))</f>
        <v/>
      </c>
      <c r="F357" t="str">
        <f t="shared" si="6"/>
        <v/>
      </c>
    </row>
    <row r="358" spans="1:6" ht="14.25" customHeight="1" x14ac:dyDescent="0.35">
      <c r="A358" s="45" t="s">
        <v>1128</v>
      </c>
      <c r="B358" s="18"/>
      <c r="C358" s="5"/>
      <c r="D358" s="5"/>
      <c r="E358" s="6" t="str">
        <f>IF(ISBLANK(D358),"",INDEX(ΑΜΚ,MATCH(D358,Data!$F$2:$F$999,0),1))</f>
        <v/>
      </c>
      <c r="F358" t="str">
        <f t="shared" si="6"/>
        <v/>
      </c>
    </row>
    <row r="359" spans="1:6" ht="14.25" customHeight="1" x14ac:dyDescent="0.35">
      <c r="A359" s="45" t="s">
        <v>1128</v>
      </c>
      <c r="B359" s="18"/>
      <c r="C359" s="5"/>
      <c r="D359" s="5"/>
      <c r="E359" s="6" t="str">
        <f>IF(ISBLANK(D359),"",INDEX(ΑΜΚ,MATCH(D359,Data!$F$2:$F$999,0),1))</f>
        <v/>
      </c>
      <c r="F359" t="str">
        <f t="shared" si="6"/>
        <v/>
      </c>
    </row>
    <row r="360" spans="1:6" ht="14.25" customHeight="1" x14ac:dyDescent="0.35">
      <c r="A360" s="45" t="s">
        <v>1128</v>
      </c>
      <c r="B360" s="18"/>
      <c r="C360" s="5"/>
      <c r="D360" s="5"/>
      <c r="E360" s="6" t="str">
        <f>IF(ISBLANK(D360),"",INDEX(ΑΜΚ,MATCH(D360,Data!$F$2:$F$999,0),1))</f>
        <v/>
      </c>
      <c r="F360" t="str">
        <f t="shared" si="6"/>
        <v/>
      </c>
    </row>
    <row r="361" spans="1:6" ht="14.25" customHeight="1" x14ac:dyDescent="0.35">
      <c r="A361" s="45" t="s">
        <v>1128</v>
      </c>
      <c r="B361" s="18"/>
      <c r="C361" s="5"/>
      <c r="D361" s="5"/>
      <c r="E361" s="6" t="str">
        <f>IF(ISBLANK(D361),"",INDEX(ΑΜΚ,MATCH(D361,Data!$F$2:$F$999,0),1))</f>
        <v/>
      </c>
      <c r="F361" t="str">
        <f t="shared" si="6"/>
        <v/>
      </c>
    </row>
    <row r="362" spans="1:6" ht="14.25" customHeight="1" x14ac:dyDescent="0.35">
      <c r="A362" s="45" t="s">
        <v>1128</v>
      </c>
      <c r="B362" s="18"/>
      <c r="C362" s="5"/>
      <c r="D362" s="5"/>
      <c r="E362" s="6" t="str">
        <f>IF(ISBLANK(D362),"",INDEX(ΑΜΚ,MATCH(D362,Data!$F$2:$F$999,0),1))</f>
        <v/>
      </c>
      <c r="F362" t="str">
        <f t="shared" si="6"/>
        <v/>
      </c>
    </row>
    <row r="363" spans="1:6" ht="14.25" customHeight="1" x14ac:dyDescent="0.35">
      <c r="A363" s="45" t="s">
        <v>1128</v>
      </c>
      <c r="B363" s="18"/>
      <c r="C363" s="5"/>
      <c r="D363" s="5"/>
      <c r="E363" s="6" t="str">
        <f>IF(ISBLANK(D363),"",INDEX(ΑΜΚ,MATCH(D363,Data!$F$2:$F$999,0),1))</f>
        <v/>
      </c>
      <c r="F363" t="str">
        <f t="shared" si="6"/>
        <v/>
      </c>
    </row>
    <row r="364" spans="1:6" ht="14.25" customHeight="1" x14ac:dyDescent="0.35">
      <c r="A364" s="45" t="s">
        <v>1128</v>
      </c>
      <c r="B364" s="18"/>
      <c r="C364" s="5"/>
      <c r="D364" s="5"/>
      <c r="E364" s="6" t="str">
        <f>IF(ISBLANK(D364),"",INDEX(ΑΜΚ,MATCH(D364,Data!$F$2:$F$999,0),1))</f>
        <v/>
      </c>
      <c r="F364" t="str">
        <f t="shared" si="6"/>
        <v/>
      </c>
    </row>
    <row r="365" spans="1:6" ht="14.25" customHeight="1" x14ac:dyDescent="0.35">
      <c r="A365" s="45" t="s">
        <v>1128</v>
      </c>
      <c r="B365" s="18"/>
      <c r="C365" s="5"/>
      <c r="D365" s="5"/>
      <c r="E365" s="6" t="str">
        <f>IF(ISBLANK(D365),"",INDEX(ΑΜΚ,MATCH(D365,Data!$F$2:$F$999,0),1))</f>
        <v/>
      </c>
      <c r="F365" t="str">
        <f t="shared" si="6"/>
        <v/>
      </c>
    </row>
    <row r="366" spans="1:6" ht="14.25" customHeight="1" x14ac:dyDescent="0.35">
      <c r="A366" s="45" t="s">
        <v>1128</v>
      </c>
      <c r="B366" s="18"/>
      <c r="C366" s="5"/>
      <c r="D366" s="5"/>
      <c r="E366" s="6" t="str">
        <f>IF(ISBLANK(D366),"",INDEX(ΑΜΚ,MATCH(D366,Data!$F$2:$F$999,0),1))</f>
        <v/>
      </c>
      <c r="F366" t="str">
        <f t="shared" si="6"/>
        <v/>
      </c>
    </row>
    <row r="367" spans="1:6" ht="14.25" customHeight="1" x14ac:dyDescent="0.35">
      <c r="A367" s="45" t="s">
        <v>1128</v>
      </c>
      <c r="B367" s="18"/>
      <c r="C367" s="5"/>
      <c r="D367" s="5"/>
      <c r="E367" s="6" t="str">
        <f>IF(ISBLANK(D367),"",INDEX(ΑΜΚ,MATCH(D367,Data!$F$2:$F$999,0),1))</f>
        <v/>
      </c>
      <c r="F367" t="str">
        <f t="shared" si="6"/>
        <v/>
      </c>
    </row>
    <row r="368" spans="1:6" ht="14.25" customHeight="1" x14ac:dyDescent="0.35">
      <c r="A368" s="45" t="s">
        <v>1128</v>
      </c>
      <c r="B368" s="18"/>
      <c r="C368" s="5"/>
      <c r="D368" s="5"/>
      <c r="E368" s="6" t="str">
        <f>IF(ISBLANK(D368),"",INDEX(ΑΜΚ,MATCH(D368,Data!$F$2:$F$999,0),1))</f>
        <v/>
      </c>
      <c r="F368" t="str">
        <f t="shared" si="6"/>
        <v/>
      </c>
    </row>
    <row r="369" spans="1:6" ht="14.25" customHeight="1" x14ac:dyDescent="0.35">
      <c r="A369" s="45" t="s">
        <v>1128</v>
      </c>
      <c r="B369" s="18"/>
      <c r="C369" s="5"/>
      <c r="D369" s="5"/>
      <c r="E369" s="6" t="str">
        <f>IF(ISBLANK(D369),"",INDEX(ΑΜΚ,MATCH(D369,Data!$F$2:$F$999,0),1))</f>
        <v/>
      </c>
      <c r="F369" t="str">
        <f t="shared" si="6"/>
        <v/>
      </c>
    </row>
    <row r="370" spans="1:6" ht="14.25" customHeight="1" x14ac:dyDescent="0.35">
      <c r="A370" s="45" t="s">
        <v>1128</v>
      </c>
      <c r="B370" s="18"/>
      <c r="C370" s="5"/>
      <c r="D370" s="5"/>
      <c r="E370" s="6" t="str">
        <f>IF(ISBLANK(D370),"",INDEX(ΑΜΚ,MATCH(D370,Data!$F$2:$F$999,0),1))</f>
        <v/>
      </c>
      <c r="F370" t="str">
        <f t="shared" si="6"/>
        <v/>
      </c>
    </row>
    <row r="371" spans="1:6" ht="14.25" customHeight="1" x14ac:dyDescent="0.35">
      <c r="A371" s="45" t="s">
        <v>1128</v>
      </c>
      <c r="B371" s="18"/>
      <c r="C371" s="5"/>
      <c r="D371" s="5"/>
      <c r="E371" s="6" t="str">
        <f>IF(ISBLANK(D371),"",INDEX(ΑΜΚ,MATCH(D371,Data!$F$2:$F$999,0),1))</f>
        <v/>
      </c>
      <c r="F371" t="str">
        <f t="shared" si="6"/>
        <v/>
      </c>
    </row>
    <row r="372" spans="1:6" ht="14.25" customHeight="1" x14ac:dyDescent="0.35">
      <c r="A372" s="45" t="s">
        <v>1128</v>
      </c>
      <c r="B372" s="18"/>
      <c r="C372" s="5"/>
      <c r="D372" s="5"/>
      <c r="E372" s="6" t="str">
        <f>IF(ISBLANK(D372),"",INDEX(ΑΜΚ,MATCH(D372,Data!$F$2:$F$999,0),1))</f>
        <v/>
      </c>
      <c r="F372" t="str">
        <f t="shared" si="6"/>
        <v/>
      </c>
    </row>
    <row r="373" spans="1:6" ht="14.25" customHeight="1" x14ac:dyDescent="0.35">
      <c r="A373" s="45" t="s">
        <v>1128</v>
      </c>
      <c r="B373" s="18"/>
      <c r="C373" s="5"/>
      <c r="D373" s="5"/>
      <c r="E373" s="6" t="str">
        <f>IF(ISBLANK(D373),"",INDEX(ΑΜΚ,MATCH(D373,Data!$F$2:$F$999,0),1))</f>
        <v/>
      </c>
      <c r="F373" t="str">
        <f t="shared" si="6"/>
        <v/>
      </c>
    </row>
    <row r="374" spans="1:6" ht="14.25" customHeight="1" x14ac:dyDescent="0.35">
      <c r="A374" s="45" t="s">
        <v>1128</v>
      </c>
      <c r="B374" s="18"/>
      <c r="C374" s="5"/>
      <c r="D374" s="5"/>
      <c r="E374" s="6" t="str">
        <f>IF(ISBLANK(D374),"",INDEX(ΑΜΚ,MATCH(D374,Data!$F$2:$F$999,0),1))</f>
        <v/>
      </c>
      <c r="F374" t="str">
        <f t="shared" si="6"/>
        <v/>
      </c>
    </row>
    <row r="375" spans="1:6" ht="14.25" customHeight="1" x14ac:dyDescent="0.35">
      <c r="A375" s="45" t="s">
        <v>1128</v>
      </c>
      <c r="B375" s="18"/>
      <c r="C375" s="5"/>
      <c r="D375" s="5"/>
      <c r="E375" s="6" t="str">
        <f>IF(ISBLANK(D375),"",INDEX(ΑΜΚ,MATCH(D375,Data!$F$2:$F$999,0),1))</f>
        <v/>
      </c>
      <c r="F375" t="str">
        <f t="shared" si="6"/>
        <v/>
      </c>
    </row>
    <row r="376" spans="1:6" ht="14.25" customHeight="1" x14ac:dyDescent="0.35">
      <c r="A376" s="45" t="s">
        <v>1128</v>
      </c>
      <c r="B376" s="18"/>
      <c r="C376" s="5"/>
      <c r="D376" s="5"/>
      <c r="E376" s="6" t="str">
        <f>IF(ISBLANK(D376),"",INDEX(ΑΜΚ,MATCH(D376,Data!$F$2:$F$999,0),1))</f>
        <v/>
      </c>
      <c r="F376" t="str">
        <f t="shared" si="6"/>
        <v/>
      </c>
    </row>
    <row r="377" spans="1:6" ht="14.25" customHeight="1" x14ac:dyDescent="0.35">
      <c r="A377" s="45" t="s">
        <v>1128</v>
      </c>
      <c r="B377" s="18"/>
      <c r="C377" s="5"/>
      <c r="D377" s="5"/>
      <c r="E377" s="6" t="str">
        <f>IF(ISBLANK(D377),"",INDEX(ΑΜΚ,MATCH(D377,Data!$F$2:$F$999,0),1))</f>
        <v/>
      </c>
      <c r="F377" t="str">
        <f t="shared" si="6"/>
        <v/>
      </c>
    </row>
    <row r="378" spans="1:6" ht="14.25" customHeight="1" x14ac:dyDescent="0.35">
      <c r="A378" s="45" t="s">
        <v>1128</v>
      </c>
      <c r="B378" s="18"/>
      <c r="C378" s="5"/>
      <c r="D378" s="5"/>
      <c r="E378" s="6" t="str">
        <f>IF(ISBLANK(D378),"",INDEX(ΑΜΚ,MATCH(D378,Data!$F$2:$F$999,0),1))</f>
        <v/>
      </c>
      <c r="F378" t="str">
        <f t="shared" si="6"/>
        <v/>
      </c>
    </row>
    <row r="379" spans="1:6" ht="14.25" customHeight="1" x14ac:dyDescent="0.35">
      <c r="A379" s="45" t="s">
        <v>1128</v>
      </c>
      <c r="B379" s="18"/>
      <c r="C379" s="5"/>
      <c r="D379" s="5"/>
      <c r="E379" s="6" t="str">
        <f>IF(ISBLANK(D379),"",INDEX(ΑΜΚ,MATCH(D379,Data!$F$2:$F$999,0),1))</f>
        <v/>
      </c>
      <c r="F379" t="str">
        <f t="shared" si="6"/>
        <v/>
      </c>
    </row>
    <row r="380" spans="1:6" ht="14.25" customHeight="1" x14ac:dyDescent="0.35">
      <c r="A380" s="45" t="s">
        <v>1128</v>
      </c>
      <c r="B380" s="18"/>
      <c r="C380" s="5"/>
      <c r="D380" s="5"/>
      <c r="E380" s="6" t="str">
        <f>IF(ISBLANK(D380),"",INDEX(ΑΜΚ,MATCH(D380,Data!$F$2:$F$999,0),1))</f>
        <v/>
      </c>
      <c r="F380" t="str">
        <f t="shared" si="6"/>
        <v/>
      </c>
    </row>
    <row r="381" spans="1:6" ht="14.25" customHeight="1" x14ac:dyDescent="0.35">
      <c r="A381" s="45" t="s">
        <v>1128</v>
      </c>
      <c r="B381" s="18"/>
      <c r="C381" s="5"/>
      <c r="D381" s="5"/>
      <c r="E381" s="6" t="str">
        <f>IF(ISBLANK(D381),"",INDEX(ΑΜΚ,MATCH(D381,Data!$F$2:$F$999,0),1))</f>
        <v/>
      </c>
      <c r="F381" t="str">
        <f t="shared" si="6"/>
        <v/>
      </c>
    </row>
    <row r="382" spans="1:6" ht="14.25" customHeight="1" x14ac:dyDescent="0.35">
      <c r="A382" s="45" t="s">
        <v>1128</v>
      </c>
      <c r="B382" s="18"/>
      <c r="C382" s="5"/>
      <c r="D382" s="5"/>
      <c r="E382" s="6" t="str">
        <f>IF(ISBLANK(D382),"",INDEX(ΑΜΚ,MATCH(D382,Data!$F$2:$F$999,0),1))</f>
        <v/>
      </c>
      <c r="F382" t="str">
        <f t="shared" si="6"/>
        <v/>
      </c>
    </row>
    <row r="383" spans="1:6" ht="14.25" customHeight="1" x14ac:dyDescent="0.35">
      <c r="A383" s="45" t="s">
        <v>1128</v>
      </c>
      <c r="B383" s="18"/>
      <c r="C383" s="5"/>
      <c r="D383" s="5"/>
      <c r="E383" s="6" t="str">
        <f>IF(ISBLANK(D383),"",INDEX(ΑΜΚ,MATCH(D383,Data!$F$2:$F$999,0),1))</f>
        <v/>
      </c>
      <c r="F383" t="str">
        <f t="shared" si="6"/>
        <v/>
      </c>
    </row>
    <row r="384" spans="1:6" ht="14.25" customHeight="1" x14ac:dyDescent="0.35">
      <c r="A384" s="45" t="s">
        <v>1128</v>
      </c>
      <c r="B384" s="18"/>
      <c r="C384" s="5"/>
      <c r="D384" s="5"/>
      <c r="E384" s="6" t="str">
        <f>IF(ISBLANK(D384),"",INDEX(ΑΜΚ,MATCH(D384,Data!$F$2:$F$999,0),1))</f>
        <v/>
      </c>
      <c r="F384" t="str">
        <f t="shared" si="6"/>
        <v/>
      </c>
    </row>
    <row r="385" spans="1:6" ht="14.25" customHeight="1" x14ac:dyDescent="0.35">
      <c r="A385" s="45" t="s">
        <v>1128</v>
      </c>
      <c r="B385" s="18"/>
      <c r="C385" s="5"/>
      <c r="D385" s="5"/>
      <c r="E385" s="6" t="str">
        <f>IF(ISBLANK(D385),"",INDEX(ΑΜΚ,MATCH(D385,Data!$F$2:$F$999,0),1))</f>
        <v/>
      </c>
      <c r="F385" t="str">
        <f t="shared" si="6"/>
        <v/>
      </c>
    </row>
    <row r="386" spans="1:6" ht="14.25" customHeight="1" x14ac:dyDescent="0.35">
      <c r="A386" s="45" t="s">
        <v>1128</v>
      </c>
      <c r="B386" s="18"/>
      <c r="C386" s="5"/>
      <c r="D386" s="5"/>
      <c r="E386" s="6" t="str">
        <f>IF(ISBLANK(D386),"",INDEX(ΑΜΚ,MATCH(D386,Data!$F$2:$F$999,0),1))</f>
        <v/>
      </c>
      <c r="F386" t="str">
        <f t="shared" si="6"/>
        <v/>
      </c>
    </row>
    <row r="387" spans="1:6" ht="14.25" customHeight="1" x14ac:dyDescent="0.35">
      <c r="A387" s="45" t="s">
        <v>1128</v>
      </c>
      <c r="B387" s="18"/>
      <c r="C387" s="5"/>
      <c r="D387" s="5"/>
      <c r="E387" s="6" t="str">
        <f>IF(ISBLANK(D387),"",INDEX(ΑΜΚ,MATCH(D387,Data!$F$2:$F$999,0),1))</f>
        <v/>
      </c>
      <c r="F387" t="str">
        <f t="shared" ref="F387:F450" si="7">IF(ISBLANK(C387),"",INDEX(ΚΩΔ_ΜΑΘΗΜ_ΑΡΧΙΤ_Α1,MATCH(C387,ΜΑΘΗΜ_ΑΡΧΙΤ_Α1,0)))</f>
        <v/>
      </c>
    </row>
    <row r="388" spans="1:6" ht="14.25" customHeight="1" x14ac:dyDescent="0.35">
      <c r="A388" s="45" t="s">
        <v>1128</v>
      </c>
      <c r="B388" s="18"/>
      <c r="C388" s="5"/>
      <c r="D388" s="5"/>
      <c r="E388" s="6" t="str">
        <f>IF(ISBLANK(D388),"",INDEX(ΑΜΚ,MATCH(D388,Data!$F$2:$F$999,0),1))</f>
        <v/>
      </c>
      <c r="F388" t="str">
        <f t="shared" si="7"/>
        <v/>
      </c>
    </row>
    <row r="389" spans="1:6" ht="14.25" customHeight="1" x14ac:dyDescent="0.35">
      <c r="A389" s="45" t="s">
        <v>1128</v>
      </c>
      <c r="B389" s="18"/>
      <c r="C389" s="5"/>
      <c r="D389" s="5"/>
      <c r="E389" s="6" t="str">
        <f>IF(ISBLANK(D389),"",INDEX(ΑΜΚ,MATCH(D389,Data!$F$2:$F$999,0),1))</f>
        <v/>
      </c>
      <c r="F389" t="str">
        <f t="shared" si="7"/>
        <v/>
      </c>
    </row>
    <row r="390" spans="1:6" ht="14.25" customHeight="1" x14ac:dyDescent="0.35">
      <c r="A390" s="45" t="s">
        <v>1128</v>
      </c>
      <c r="B390" s="18"/>
      <c r="C390" s="5"/>
      <c r="D390" s="5"/>
      <c r="E390" s="6" t="str">
        <f>IF(ISBLANK(D390),"",INDEX(ΑΜΚ,MATCH(D390,Data!$F$2:$F$999,0),1))</f>
        <v/>
      </c>
      <c r="F390" t="str">
        <f t="shared" si="7"/>
        <v/>
      </c>
    </row>
    <row r="391" spans="1:6" ht="14.25" customHeight="1" x14ac:dyDescent="0.35">
      <c r="A391" s="45" t="s">
        <v>1128</v>
      </c>
      <c r="B391" s="18"/>
      <c r="C391" s="5"/>
      <c r="D391" s="5"/>
      <c r="E391" s="6" t="str">
        <f>IF(ISBLANK(D391),"",INDEX(ΑΜΚ,MATCH(D391,Data!$F$2:$F$999,0),1))</f>
        <v/>
      </c>
      <c r="F391" t="str">
        <f t="shared" si="7"/>
        <v/>
      </c>
    </row>
    <row r="392" spans="1:6" ht="14.25" customHeight="1" x14ac:dyDescent="0.35">
      <c r="A392" s="45" t="s">
        <v>1128</v>
      </c>
      <c r="B392" s="18"/>
      <c r="C392" s="5"/>
      <c r="D392" s="5"/>
      <c r="E392" s="6" t="str">
        <f>IF(ISBLANK(D392),"",INDEX(ΑΜΚ,MATCH(D392,Data!$F$2:$F$999,0),1))</f>
        <v/>
      </c>
      <c r="F392" t="str">
        <f t="shared" si="7"/>
        <v/>
      </c>
    </row>
    <row r="393" spans="1:6" ht="14.25" customHeight="1" x14ac:dyDescent="0.35">
      <c r="A393" s="45" t="s">
        <v>1128</v>
      </c>
      <c r="B393" s="18"/>
      <c r="C393" s="5"/>
      <c r="D393" s="5"/>
      <c r="E393" s="6" t="str">
        <f>IF(ISBLANK(D393),"",INDEX(ΑΜΚ,MATCH(D393,Data!$F$2:$F$999,0),1))</f>
        <v/>
      </c>
      <c r="F393" t="str">
        <f t="shared" si="7"/>
        <v/>
      </c>
    </row>
    <row r="394" spans="1:6" ht="14.25" customHeight="1" x14ac:dyDescent="0.35">
      <c r="A394" s="45" t="s">
        <v>1128</v>
      </c>
      <c r="B394" s="18"/>
      <c r="C394" s="5"/>
      <c r="D394" s="5"/>
      <c r="E394" s="6" t="str">
        <f>IF(ISBLANK(D394),"",INDEX(ΑΜΚ,MATCH(D394,Data!$F$2:$F$999,0),1))</f>
        <v/>
      </c>
      <c r="F394" t="str">
        <f t="shared" si="7"/>
        <v/>
      </c>
    </row>
    <row r="395" spans="1:6" ht="14.25" customHeight="1" x14ac:dyDescent="0.35">
      <c r="A395" s="45" t="s">
        <v>1128</v>
      </c>
      <c r="B395" s="18"/>
      <c r="C395" s="5"/>
      <c r="D395" s="5"/>
      <c r="E395" s="6" t="str">
        <f>IF(ISBLANK(D395),"",INDEX(ΑΜΚ,MATCH(D395,Data!$F$2:$F$999,0),1))</f>
        <v/>
      </c>
      <c r="F395" t="str">
        <f t="shared" si="7"/>
        <v/>
      </c>
    </row>
    <row r="396" spans="1:6" ht="14.25" customHeight="1" x14ac:dyDescent="0.35">
      <c r="A396" s="45" t="s">
        <v>1128</v>
      </c>
      <c r="B396" s="18"/>
      <c r="C396" s="5"/>
      <c r="D396" s="5"/>
      <c r="E396" s="6" t="str">
        <f>IF(ISBLANK(D396),"",INDEX(ΑΜΚ,MATCH(D396,Data!$F$2:$F$999,0),1))</f>
        <v/>
      </c>
      <c r="F396" t="str">
        <f t="shared" si="7"/>
        <v/>
      </c>
    </row>
    <row r="397" spans="1:6" ht="14.25" customHeight="1" x14ac:dyDescent="0.35">
      <c r="A397" s="45" t="s">
        <v>1128</v>
      </c>
      <c r="B397" s="18"/>
      <c r="C397" s="5"/>
      <c r="D397" s="5"/>
      <c r="E397" s="6" t="str">
        <f>IF(ISBLANK(D397),"",INDEX(ΑΜΚ,MATCH(D397,Data!$F$2:$F$999,0),1))</f>
        <v/>
      </c>
      <c r="F397" t="str">
        <f t="shared" si="7"/>
        <v/>
      </c>
    </row>
    <row r="398" spans="1:6" ht="14.25" customHeight="1" x14ac:dyDescent="0.35">
      <c r="A398" s="45" t="s">
        <v>1128</v>
      </c>
      <c r="B398" s="18"/>
      <c r="C398" s="5"/>
      <c r="D398" s="5"/>
      <c r="E398" s="6" t="str">
        <f>IF(ISBLANK(D398),"",INDEX(ΑΜΚ,MATCH(D398,Data!$F$2:$F$999,0),1))</f>
        <v/>
      </c>
      <c r="F398" t="str">
        <f t="shared" si="7"/>
        <v/>
      </c>
    </row>
    <row r="399" spans="1:6" ht="14.25" customHeight="1" x14ac:dyDescent="0.35">
      <c r="A399" s="45" t="s">
        <v>1128</v>
      </c>
      <c r="B399" s="18"/>
      <c r="C399" s="5"/>
      <c r="D399" s="5"/>
      <c r="E399" s="6" t="str">
        <f>IF(ISBLANK(D399),"",INDEX(ΑΜΚ,MATCH(D399,Data!$F$2:$F$999,0),1))</f>
        <v/>
      </c>
      <c r="F399" t="str">
        <f t="shared" si="7"/>
        <v/>
      </c>
    </row>
    <row r="400" spans="1:6" ht="14.25" customHeight="1" x14ac:dyDescent="0.35">
      <c r="A400" s="45" t="s">
        <v>1128</v>
      </c>
      <c r="B400" s="18"/>
      <c r="C400" s="5"/>
      <c r="D400" s="5"/>
      <c r="E400" s="6" t="str">
        <f>IF(ISBLANK(D400),"",INDEX(ΑΜΚ,MATCH(D400,Data!$F$2:$F$999,0),1))</f>
        <v/>
      </c>
      <c r="F400" t="str">
        <f t="shared" si="7"/>
        <v/>
      </c>
    </row>
    <row r="401" spans="1:6" ht="14.25" customHeight="1" x14ac:dyDescent="0.35">
      <c r="A401" s="45" t="s">
        <v>1128</v>
      </c>
      <c r="B401" s="18"/>
      <c r="C401" s="5"/>
      <c r="D401" s="5"/>
      <c r="E401" s="6" t="str">
        <f>IF(ISBLANK(D401),"",INDEX(ΑΜΚ,MATCH(D401,Data!$F$2:$F$999,0),1))</f>
        <v/>
      </c>
      <c r="F401" t="str">
        <f t="shared" si="7"/>
        <v/>
      </c>
    </row>
    <row r="402" spans="1:6" ht="14.25" customHeight="1" x14ac:dyDescent="0.35">
      <c r="A402" s="45" t="s">
        <v>1128</v>
      </c>
      <c r="B402" s="18"/>
      <c r="C402" s="5"/>
      <c r="D402" s="5"/>
      <c r="E402" s="6" t="str">
        <f>IF(ISBLANK(D402),"",INDEX(ΑΜΚ,MATCH(D402,Data!$F$2:$F$999,0),1))</f>
        <v/>
      </c>
      <c r="F402" t="str">
        <f t="shared" si="7"/>
        <v/>
      </c>
    </row>
    <row r="403" spans="1:6" ht="14.25" customHeight="1" x14ac:dyDescent="0.35">
      <c r="A403" s="45" t="s">
        <v>1128</v>
      </c>
      <c r="B403" s="18"/>
      <c r="C403" s="5"/>
      <c r="D403" s="5"/>
      <c r="E403" s="6" t="str">
        <f>IF(ISBLANK(D403),"",INDEX(ΑΜΚ,MATCH(D403,Data!$F$2:$F$999,0),1))</f>
        <v/>
      </c>
      <c r="F403" t="str">
        <f t="shared" si="7"/>
        <v/>
      </c>
    </row>
    <row r="404" spans="1:6" ht="14.25" customHeight="1" x14ac:dyDescent="0.35">
      <c r="A404" s="45" t="s">
        <v>1128</v>
      </c>
      <c r="B404" s="18"/>
      <c r="C404" s="5"/>
      <c r="D404" s="5"/>
      <c r="E404" s="6" t="str">
        <f>IF(ISBLANK(D404),"",INDEX(ΑΜΚ,MATCH(D404,Data!$F$2:$F$999,0),1))</f>
        <v/>
      </c>
      <c r="F404" t="str">
        <f t="shared" si="7"/>
        <v/>
      </c>
    </row>
    <row r="405" spans="1:6" ht="14.25" customHeight="1" x14ac:dyDescent="0.35">
      <c r="A405" s="45" t="s">
        <v>1128</v>
      </c>
      <c r="B405" s="18"/>
      <c r="C405" s="5"/>
      <c r="D405" s="5"/>
      <c r="E405" s="6" t="str">
        <f>IF(ISBLANK(D405),"",INDEX(ΑΜΚ,MATCH(D405,Data!$F$2:$F$999,0),1))</f>
        <v/>
      </c>
      <c r="F405" t="str">
        <f t="shared" si="7"/>
        <v/>
      </c>
    </row>
    <row r="406" spans="1:6" ht="14.25" customHeight="1" x14ac:dyDescent="0.35">
      <c r="A406" s="45" t="s">
        <v>1128</v>
      </c>
      <c r="B406" s="18"/>
      <c r="C406" s="5"/>
      <c r="D406" s="5"/>
      <c r="E406" s="6" t="str">
        <f>IF(ISBLANK(D406),"",INDEX(ΑΜΚ,MATCH(D406,Data!$F$2:$F$999,0),1))</f>
        <v/>
      </c>
      <c r="F406" t="str">
        <f t="shared" si="7"/>
        <v/>
      </c>
    </row>
    <row r="407" spans="1:6" ht="14.25" customHeight="1" x14ac:dyDescent="0.35">
      <c r="A407" s="45" t="s">
        <v>1128</v>
      </c>
      <c r="B407" s="18"/>
      <c r="C407" s="5"/>
      <c r="D407" s="5"/>
      <c r="E407" s="6" t="str">
        <f>IF(ISBLANK(D407),"",INDEX(ΑΜΚ,MATCH(D407,Data!$F$2:$F$999,0),1))</f>
        <v/>
      </c>
      <c r="F407" t="str">
        <f t="shared" si="7"/>
        <v/>
      </c>
    </row>
    <row r="408" spans="1:6" ht="14.25" customHeight="1" x14ac:dyDescent="0.35">
      <c r="A408" s="45" t="s">
        <v>1128</v>
      </c>
      <c r="B408" s="18"/>
      <c r="C408" s="5"/>
      <c r="D408" s="5"/>
      <c r="E408" s="6" t="str">
        <f>IF(ISBLANK(D408),"",INDEX(ΑΜΚ,MATCH(D408,Data!$F$2:$F$999,0),1))</f>
        <v/>
      </c>
      <c r="F408" t="str">
        <f t="shared" si="7"/>
        <v/>
      </c>
    </row>
    <row r="409" spans="1:6" ht="14.25" customHeight="1" x14ac:dyDescent="0.35">
      <c r="A409" s="45" t="s">
        <v>1128</v>
      </c>
      <c r="B409" s="18"/>
      <c r="C409" s="5"/>
      <c r="D409" s="5"/>
      <c r="E409" s="6" t="str">
        <f>IF(ISBLANK(D409),"",INDEX(ΑΜΚ,MATCH(D409,Data!$F$2:$F$999,0),1))</f>
        <v/>
      </c>
      <c r="F409" t="str">
        <f t="shared" si="7"/>
        <v/>
      </c>
    </row>
    <row r="410" spans="1:6" ht="14.25" customHeight="1" x14ac:dyDescent="0.35">
      <c r="A410" s="45" t="s">
        <v>1128</v>
      </c>
      <c r="B410" s="18"/>
      <c r="C410" s="5"/>
      <c r="D410" s="5"/>
      <c r="E410" s="6" t="str">
        <f>IF(ISBLANK(D410),"",INDEX(ΑΜΚ,MATCH(D410,Data!$F$2:$F$999,0),1))</f>
        <v/>
      </c>
      <c r="F410" t="str">
        <f t="shared" si="7"/>
        <v/>
      </c>
    </row>
    <row r="411" spans="1:6" ht="14.25" customHeight="1" x14ac:dyDescent="0.35">
      <c r="A411" s="45" t="s">
        <v>1128</v>
      </c>
      <c r="B411" s="18"/>
      <c r="C411" s="5"/>
      <c r="D411" s="5"/>
      <c r="E411" s="6" t="str">
        <f>IF(ISBLANK(D411),"",INDEX(ΑΜΚ,MATCH(D411,Data!$F$2:$F$999,0),1))</f>
        <v/>
      </c>
      <c r="F411" t="str">
        <f t="shared" si="7"/>
        <v/>
      </c>
    </row>
    <row r="412" spans="1:6" ht="14.25" customHeight="1" x14ac:dyDescent="0.35">
      <c r="A412" s="45" t="s">
        <v>1128</v>
      </c>
      <c r="B412" s="18"/>
      <c r="C412" s="5"/>
      <c r="D412" s="5"/>
      <c r="E412" s="6" t="str">
        <f>IF(ISBLANK(D412),"",INDEX(ΑΜΚ,MATCH(D412,Data!$F$2:$F$999,0),1))</f>
        <v/>
      </c>
      <c r="F412" t="str">
        <f t="shared" si="7"/>
        <v/>
      </c>
    </row>
    <row r="413" spans="1:6" ht="14.25" customHeight="1" x14ac:dyDescent="0.35">
      <c r="A413" s="45" t="s">
        <v>1128</v>
      </c>
      <c r="B413" s="18"/>
      <c r="C413" s="5"/>
      <c r="D413" s="5"/>
      <c r="E413" s="6" t="str">
        <f>IF(ISBLANK(D413),"",INDEX(ΑΜΚ,MATCH(D413,Data!$F$2:$F$999,0),1))</f>
        <v/>
      </c>
      <c r="F413" t="str">
        <f t="shared" si="7"/>
        <v/>
      </c>
    </row>
    <row r="414" spans="1:6" ht="14.25" customHeight="1" x14ac:dyDescent="0.35">
      <c r="A414" s="45" t="s">
        <v>1128</v>
      </c>
      <c r="B414" s="18"/>
      <c r="C414" s="5"/>
      <c r="D414" s="5"/>
      <c r="E414" s="6" t="str">
        <f>IF(ISBLANK(D414),"",INDEX(ΑΜΚ,MATCH(D414,Data!$F$2:$F$999,0),1))</f>
        <v/>
      </c>
      <c r="F414" t="str">
        <f t="shared" si="7"/>
        <v/>
      </c>
    </row>
    <row r="415" spans="1:6" ht="14.25" customHeight="1" x14ac:dyDescent="0.35">
      <c r="A415" s="45" t="s">
        <v>1128</v>
      </c>
      <c r="B415" s="18"/>
      <c r="C415" s="5"/>
      <c r="D415" s="5"/>
      <c r="E415" s="6" t="str">
        <f>IF(ISBLANK(D415),"",INDEX(ΑΜΚ,MATCH(D415,Data!$F$2:$F$999,0),1))</f>
        <v/>
      </c>
      <c r="F415" t="str">
        <f t="shared" si="7"/>
        <v/>
      </c>
    </row>
    <row r="416" spans="1:6" ht="14.25" customHeight="1" x14ac:dyDescent="0.35">
      <c r="A416" s="45" t="s">
        <v>1128</v>
      </c>
      <c r="B416" s="18"/>
      <c r="C416" s="5"/>
      <c r="D416" s="5"/>
      <c r="E416" s="6" t="str">
        <f>IF(ISBLANK(D416),"",INDEX(ΑΜΚ,MATCH(D416,Data!$F$2:$F$999,0),1))</f>
        <v/>
      </c>
      <c r="F416" t="str">
        <f t="shared" si="7"/>
        <v/>
      </c>
    </row>
    <row r="417" spans="1:6" ht="14.25" customHeight="1" x14ac:dyDescent="0.35">
      <c r="A417" s="45" t="s">
        <v>1128</v>
      </c>
      <c r="B417" s="18"/>
      <c r="C417" s="5"/>
      <c r="D417" s="5"/>
      <c r="E417" s="6" t="str">
        <f>IF(ISBLANK(D417),"",INDEX(ΑΜΚ,MATCH(D417,Data!$F$2:$F$999,0),1))</f>
        <v/>
      </c>
      <c r="F417" t="str">
        <f t="shared" si="7"/>
        <v/>
      </c>
    </row>
    <row r="418" spans="1:6" ht="14.25" customHeight="1" x14ac:dyDescent="0.35">
      <c r="A418" s="45" t="s">
        <v>1128</v>
      </c>
      <c r="B418" s="18"/>
      <c r="C418" s="5"/>
      <c r="D418" s="5"/>
      <c r="E418" s="6" t="str">
        <f>IF(ISBLANK(D418),"",INDEX(ΑΜΚ,MATCH(D418,Data!$F$2:$F$999,0),1))</f>
        <v/>
      </c>
      <c r="F418" t="str">
        <f t="shared" si="7"/>
        <v/>
      </c>
    </row>
    <row r="419" spans="1:6" ht="14.25" customHeight="1" x14ac:dyDescent="0.35">
      <c r="A419" s="45" t="s">
        <v>1128</v>
      </c>
      <c r="B419" s="18"/>
      <c r="C419" s="5"/>
      <c r="D419" s="5"/>
      <c r="E419" s="6" t="str">
        <f>IF(ISBLANK(D419),"",INDEX(ΑΜΚ,MATCH(D419,Data!$F$2:$F$999,0),1))</f>
        <v/>
      </c>
      <c r="F419" t="str">
        <f t="shared" si="7"/>
        <v/>
      </c>
    </row>
    <row r="420" spans="1:6" ht="14.25" customHeight="1" x14ac:dyDescent="0.35">
      <c r="A420" s="45" t="s">
        <v>1128</v>
      </c>
      <c r="B420" s="18"/>
      <c r="C420" s="5"/>
      <c r="D420" s="5"/>
      <c r="E420" s="6" t="str">
        <f>IF(ISBLANK(D420),"",INDEX(ΑΜΚ,MATCH(D420,Data!$F$2:$F$999,0),1))</f>
        <v/>
      </c>
      <c r="F420" t="str">
        <f t="shared" si="7"/>
        <v/>
      </c>
    </row>
    <row r="421" spans="1:6" ht="14.25" customHeight="1" x14ac:dyDescent="0.35">
      <c r="A421" s="45" t="s">
        <v>1128</v>
      </c>
      <c r="B421" s="18"/>
      <c r="C421" s="5"/>
      <c r="D421" s="5"/>
      <c r="E421" s="6" t="str">
        <f>IF(ISBLANK(D421),"",INDEX(ΑΜΚ,MATCH(D421,Data!$F$2:$F$999,0),1))</f>
        <v/>
      </c>
      <c r="F421" t="str">
        <f t="shared" si="7"/>
        <v/>
      </c>
    </row>
    <row r="422" spans="1:6" ht="14.25" customHeight="1" x14ac:dyDescent="0.35">
      <c r="A422" s="45" t="s">
        <v>1128</v>
      </c>
      <c r="B422" s="18"/>
      <c r="C422" s="5"/>
      <c r="D422" s="5"/>
      <c r="E422" s="6" t="str">
        <f>IF(ISBLANK(D422),"",INDEX(ΑΜΚ,MATCH(D422,Data!$F$2:$F$999,0),1))</f>
        <v/>
      </c>
      <c r="F422" t="str">
        <f t="shared" si="7"/>
        <v/>
      </c>
    </row>
    <row r="423" spans="1:6" ht="14.25" customHeight="1" x14ac:dyDescent="0.35">
      <c r="A423" s="45" t="s">
        <v>1128</v>
      </c>
      <c r="B423" s="18"/>
      <c r="C423" s="5"/>
      <c r="D423" s="5"/>
      <c r="E423" s="6" t="str">
        <f>IF(ISBLANK(D423),"",INDEX(ΑΜΚ,MATCH(D423,Data!$F$2:$F$999,0),1))</f>
        <v/>
      </c>
      <c r="F423" t="str">
        <f t="shared" si="7"/>
        <v/>
      </c>
    </row>
    <row r="424" spans="1:6" ht="14.25" customHeight="1" x14ac:dyDescent="0.35">
      <c r="A424" s="45" t="s">
        <v>1128</v>
      </c>
      <c r="B424" s="18"/>
      <c r="C424" s="5"/>
      <c r="D424" s="5"/>
      <c r="E424" s="6" t="str">
        <f>IF(ISBLANK(D424),"",INDEX(ΑΜΚ,MATCH(D424,Data!$F$2:$F$999,0),1))</f>
        <v/>
      </c>
      <c r="F424" t="str">
        <f t="shared" si="7"/>
        <v/>
      </c>
    </row>
    <row r="425" spans="1:6" ht="14.25" customHeight="1" x14ac:dyDescent="0.35">
      <c r="A425" s="45" t="s">
        <v>1128</v>
      </c>
      <c r="B425" s="18"/>
      <c r="C425" s="5"/>
      <c r="D425" s="5"/>
      <c r="E425" s="6" t="str">
        <f>IF(ISBLANK(D425),"",INDEX(ΑΜΚ,MATCH(D425,Data!$F$2:$F$999,0),1))</f>
        <v/>
      </c>
      <c r="F425" t="str">
        <f t="shared" si="7"/>
        <v/>
      </c>
    </row>
    <row r="426" spans="1:6" ht="14.25" customHeight="1" x14ac:dyDescent="0.35">
      <c r="A426" s="45" t="s">
        <v>1128</v>
      </c>
      <c r="B426" s="18"/>
      <c r="C426" s="5"/>
      <c r="D426" s="5"/>
      <c r="E426" s="6" t="str">
        <f>IF(ISBLANK(D426),"",INDEX(ΑΜΚ,MATCH(D426,Data!$F$2:$F$999,0),1))</f>
        <v/>
      </c>
      <c r="F426" t="str">
        <f t="shared" si="7"/>
        <v/>
      </c>
    </row>
    <row r="427" spans="1:6" ht="14.25" customHeight="1" x14ac:dyDescent="0.35">
      <c r="A427" s="45" t="s">
        <v>1128</v>
      </c>
      <c r="B427" s="18"/>
      <c r="C427" s="5"/>
      <c r="D427" s="5"/>
      <c r="E427" s="6" t="str">
        <f>IF(ISBLANK(D427),"",INDEX(ΑΜΚ,MATCH(D427,Data!$F$2:$F$999,0),1))</f>
        <v/>
      </c>
      <c r="F427" t="str">
        <f t="shared" si="7"/>
        <v/>
      </c>
    </row>
    <row r="428" spans="1:6" ht="14.25" customHeight="1" x14ac:dyDescent="0.35">
      <c r="A428" s="45" t="s">
        <v>1128</v>
      </c>
      <c r="B428" s="18"/>
      <c r="C428" s="5"/>
      <c r="D428" s="5"/>
      <c r="E428" s="6" t="str">
        <f>IF(ISBLANK(D428),"",INDEX(ΑΜΚ,MATCH(D428,Data!$F$2:$F$999,0),1))</f>
        <v/>
      </c>
      <c r="F428" t="str">
        <f t="shared" si="7"/>
        <v/>
      </c>
    </row>
    <row r="429" spans="1:6" ht="14.25" customHeight="1" x14ac:dyDescent="0.35">
      <c r="A429" s="45" t="s">
        <v>1128</v>
      </c>
      <c r="B429" s="18"/>
      <c r="C429" s="5"/>
      <c r="D429" s="5"/>
      <c r="E429" s="6" t="str">
        <f>IF(ISBLANK(D429),"",INDEX(ΑΜΚ,MATCH(D429,Data!$F$2:$F$999,0),1))</f>
        <v/>
      </c>
      <c r="F429" t="str">
        <f t="shared" si="7"/>
        <v/>
      </c>
    </row>
    <row r="430" spans="1:6" ht="14.25" customHeight="1" x14ac:dyDescent="0.35">
      <c r="A430" s="45" t="s">
        <v>1128</v>
      </c>
      <c r="B430" s="18"/>
      <c r="C430" s="5"/>
      <c r="D430" s="5"/>
      <c r="E430" s="6" t="str">
        <f>IF(ISBLANK(D430),"",INDEX(ΑΜΚ,MATCH(D430,Data!$F$2:$F$999,0),1))</f>
        <v/>
      </c>
      <c r="F430" t="str">
        <f t="shared" si="7"/>
        <v/>
      </c>
    </row>
    <row r="431" spans="1:6" ht="14.25" customHeight="1" x14ac:dyDescent="0.35">
      <c r="A431" s="45" t="s">
        <v>1128</v>
      </c>
      <c r="B431" s="18"/>
      <c r="C431" s="5"/>
      <c r="D431" s="5"/>
      <c r="E431" s="6" t="str">
        <f>IF(ISBLANK(D431),"",INDEX(ΑΜΚ,MATCH(D431,Data!$F$2:$F$999,0),1))</f>
        <v/>
      </c>
      <c r="F431" t="str">
        <f t="shared" si="7"/>
        <v/>
      </c>
    </row>
    <row r="432" spans="1:6" ht="14.25" customHeight="1" x14ac:dyDescent="0.35">
      <c r="A432" s="45" t="s">
        <v>1128</v>
      </c>
      <c r="B432" s="18"/>
      <c r="C432" s="5"/>
      <c r="D432" s="5"/>
      <c r="E432" s="6" t="str">
        <f>IF(ISBLANK(D432),"",INDEX(ΑΜΚ,MATCH(D432,Data!$F$2:$F$999,0),1))</f>
        <v/>
      </c>
      <c r="F432" t="str">
        <f t="shared" si="7"/>
        <v/>
      </c>
    </row>
    <row r="433" spans="1:6" ht="14.25" customHeight="1" x14ac:dyDescent="0.35">
      <c r="A433" s="45" t="s">
        <v>1128</v>
      </c>
      <c r="B433" s="18"/>
      <c r="C433" s="5"/>
      <c r="D433" s="5"/>
      <c r="E433" s="6" t="str">
        <f>IF(ISBLANK(D433),"",INDEX(ΑΜΚ,MATCH(D433,Data!$F$2:$F$999,0),1))</f>
        <v/>
      </c>
      <c r="F433" t="str">
        <f t="shared" si="7"/>
        <v/>
      </c>
    </row>
    <row r="434" spans="1:6" ht="14.25" customHeight="1" x14ac:dyDescent="0.35">
      <c r="A434" s="45" t="s">
        <v>1128</v>
      </c>
      <c r="B434" s="18"/>
      <c r="C434" s="5"/>
      <c r="D434" s="5"/>
      <c r="E434" s="6" t="str">
        <f>IF(ISBLANK(D434),"",INDEX(ΑΜΚ,MATCH(D434,Data!$F$2:$F$999,0),1))</f>
        <v/>
      </c>
      <c r="F434" t="str">
        <f t="shared" si="7"/>
        <v/>
      </c>
    </row>
    <row r="435" spans="1:6" ht="14.25" customHeight="1" x14ac:dyDescent="0.35">
      <c r="A435" s="45" t="s">
        <v>1128</v>
      </c>
      <c r="B435" s="18"/>
      <c r="C435" s="5"/>
      <c r="D435" s="5"/>
      <c r="E435" s="6" t="str">
        <f>IF(ISBLANK(D435),"",INDEX(ΑΜΚ,MATCH(D435,Data!$F$2:$F$999,0),1))</f>
        <v/>
      </c>
      <c r="F435" t="str">
        <f t="shared" si="7"/>
        <v/>
      </c>
    </row>
    <row r="436" spans="1:6" ht="14.25" customHeight="1" x14ac:dyDescent="0.35">
      <c r="A436" s="45" t="s">
        <v>1128</v>
      </c>
      <c r="B436" s="18"/>
      <c r="C436" s="5"/>
      <c r="D436" s="5"/>
      <c r="E436" s="6" t="str">
        <f>IF(ISBLANK(D436),"",INDEX(ΑΜΚ,MATCH(D436,Data!$F$2:$F$999,0),1))</f>
        <v/>
      </c>
      <c r="F436" t="str">
        <f t="shared" si="7"/>
        <v/>
      </c>
    </row>
    <row r="437" spans="1:6" ht="14.25" customHeight="1" x14ac:dyDescent="0.35">
      <c r="A437" s="45" t="s">
        <v>1128</v>
      </c>
      <c r="B437" s="18"/>
      <c r="C437" s="5"/>
      <c r="D437" s="5"/>
      <c r="E437" s="6" t="str">
        <f>IF(ISBLANK(D437),"",INDEX(ΑΜΚ,MATCH(D437,Data!$F$2:$F$999,0),1))</f>
        <v/>
      </c>
      <c r="F437" t="str">
        <f t="shared" si="7"/>
        <v/>
      </c>
    </row>
    <row r="438" spans="1:6" ht="14.25" customHeight="1" x14ac:dyDescent="0.35">
      <c r="A438" s="45" t="s">
        <v>1128</v>
      </c>
      <c r="B438" s="18"/>
      <c r="C438" s="5"/>
      <c r="D438" s="5"/>
      <c r="E438" s="6" t="str">
        <f>IF(ISBLANK(D438),"",INDEX(ΑΜΚ,MATCH(D438,Data!$F$2:$F$999,0),1))</f>
        <v/>
      </c>
      <c r="F438" t="str">
        <f t="shared" si="7"/>
        <v/>
      </c>
    </row>
    <row r="439" spans="1:6" ht="14.25" customHeight="1" x14ac:dyDescent="0.35">
      <c r="A439" s="45" t="s">
        <v>1128</v>
      </c>
      <c r="B439" s="18"/>
      <c r="C439" s="5"/>
      <c r="D439" s="5"/>
      <c r="E439" s="6" t="str">
        <f>IF(ISBLANK(D439),"",INDEX(ΑΜΚ,MATCH(D439,Data!$F$2:$F$999,0),1))</f>
        <v/>
      </c>
      <c r="F439" t="str">
        <f t="shared" si="7"/>
        <v/>
      </c>
    </row>
    <row r="440" spans="1:6" ht="14.25" customHeight="1" x14ac:dyDescent="0.35">
      <c r="A440" s="45" t="s">
        <v>1128</v>
      </c>
      <c r="B440" s="18"/>
      <c r="C440" s="5"/>
      <c r="D440" s="5"/>
      <c r="E440" s="6" t="str">
        <f>IF(ISBLANK(D440),"",INDEX(ΑΜΚ,MATCH(D440,Data!$F$2:$F$999,0),1))</f>
        <v/>
      </c>
      <c r="F440" t="str">
        <f t="shared" si="7"/>
        <v/>
      </c>
    </row>
    <row r="441" spans="1:6" ht="14.25" customHeight="1" x14ac:dyDescent="0.35">
      <c r="A441" s="45" t="s">
        <v>1128</v>
      </c>
      <c r="B441" s="18"/>
      <c r="C441" s="5"/>
      <c r="D441" s="5"/>
      <c r="E441" s="6" t="str">
        <f>IF(ISBLANK(D441),"",INDEX(ΑΜΚ,MATCH(D441,Data!$F$2:$F$999,0),1))</f>
        <v/>
      </c>
      <c r="F441" t="str">
        <f t="shared" si="7"/>
        <v/>
      </c>
    </row>
    <row r="442" spans="1:6" ht="14.25" customHeight="1" x14ac:dyDescent="0.35">
      <c r="A442" s="45" t="s">
        <v>1128</v>
      </c>
      <c r="B442" s="18"/>
      <c r="C442" s="5"/>
      <c r="D442" s="5"/>
      <c r="E442" s="6" t="str">
        <f>IF(ISBLANK(D442),"",INDEX(ΑΜΚ,MATCH(D442,Data!$F$2:$F$999,0),1))</f>
        <v/>
      </c>
      <c r="F442" t="str">
        <f t="shared" si="7"/>
        <v/>
      </c>
    </row>
    <row r="443" spans="1:6" ht="14.25" customHeight="1" x14ac:dyDescent="0.35">
      <c r="A443" s="45" t="s">
        <v>1128</v>
      </c>
      <c r="B443" s="18"/>
      <c r="C443" s="5"/>
      <c r="D443" s="5"/>
      <c r="E443" s="6" t="str">
        <f>IF(ISBLANK(D443),"",INDEX(ΑΜΚ,MATCH(D443,Data!$F$2:$F$999,0),1))</f>
        <v/>
      </c>
      <c r="F443" t="str">
        <f t="shared" si="7"/>
        <v/>
      </c>
    </row>
    <row r="444" spans="1:6" ht="14.25" customHeight="1" x14ac:dyDescent="0.35">
      <c r="A444" s="45" t="s">
        <v>1128</v>
      </c>
      <c r="B444" s="18"/>
      <c r="C444" s="5"/>
      <c r="D444" s="5"/>
      <c r="E444" s="6" t="str">
        <f>IF(ISBLANK(D444),"",INDEX(ΑΜΚ,MATCH(D444,Data!$F$2:$F$999,0),1))</f>
        <v/>
      </c>
      <c r="F444" t="str">
        <f t="shared" si="7"/>
        <v/>
      </c>
    </row>
    <row r="445" spans="1:6" ht="14.25" customHeight="1" x14ac:dyDescent="0.35">
      <c r="A445" s="45" t="s">
        <v>1128</v>
      </c>
      <c r="B445" s="18"/>
      <c r="C445" s="5"/>
      <c r="D445" s="5"/>
      <c r="E445" s="6" t="str">
        <f>IF(ISBLANK(D445),"",INDEX(ΑΜΚ,MATCH(D445,Data!$F$2:$F$999,0),1))</f>
        <v/>
      </c>
      <c r="F445" t="str">
        <f t="shared" si="7"/>
        <v/>
      </c>
    </row>
    <row r="446" spans="1:6" ht="14.25" customHeight="1" x14ac:dyDescent="0.35">
      <c r="A446" s="45" t="s">
        <v>1128</v>
      </c>
      <c r="B446" s="18"/>
      <c r="C446" s="5"/>
      <c r="D446" s="5"/>
      <c r="E446" s="6" t="str">
        <f>IF(ISBLANK(D446),"",INDEX(ΑΜΚ,MATCH(D446,Data!$F$2:$F$999,0),1))</f>
        <v/>
      </c>
      <c r="F446" t="str">
        <f t="shared" si="7"/>
        <v/>
      </c>
    </row>
    <row r="447" spans="1:6" ht="14.25" customHeight="1" x14ac:dyDescent="0.35">
      <c r="A447" s="45" t="s">
        <v>1128</v>
      </c>
      <c r="B447" s="18"/>
      <c r="C447" s="5"/>
      <c r="D447" s="5"/>
      <c r="E447" s="6" t="str">
        <f>IF(ISBLANK(D447),"",INDEX(ΑΜΚ,MATCH(D447,Data!$F$2:$F$999,0),1))</f>
        <v/>
      </c>
      <c r="F447" t="str">
        <f t="shared" si="7"/>
        <v/>
      </c>
    </row>
    <row r="448" spans="1:6" ht="14.25" customHeight="1" x14ac:dyDescent="0.35">
      <c r="A448" s="45" t="s">
        <v>1128</v>
      </c>
      <c r="B448" s="18"/>
      <c r="C448" s="5"/>
      <c r="D448" s="5"/>
      <c r="E448" s="6" t="str">
        <f>IF(ISBLANK(D448),"",INDEX(ΑΜΚ,MATCH(D448,Data!$F$2:$F$999,0),1))</f>
        <v/>
      </c>
      <c r="F448" t="str">
        <f t="shared" si="7"/>
        <v/>
      </c>
    </row>
    <row r="449" spans="1:6" ht="14.25" customHeight="1" x14ac:dyDescent="0.35">
      <c r="A449" s="45" t="s">
        <v>1128</v>
      </c>
      <c r="B449" s="18"/>
      <c r="C449" s="5"/>
      <c r="D449" s="5"/>
      <c r="E449" s="6" t="str">
        <f>IF(ISBLANK(D449),"",INDEX(ΑΜΚ,MATCH(D449,Data!$F$2:$F$999,0),1))</f>
        <v/>
      </c>
      <c r="F449" t="str">
        <f t="shared" si="7"/>
        <v/>
      </c>
    </row>
    <row r="450" spans="1:6" ht="14.25" customHeight="1" x14ac:dyDescent="0.35">
      <c r="A450" s="45" t="s">
        <v>1128</v>
      </c>
      <c r="B450" s="18"/>
      <c r="C450" s="5"/>
      <c r="D450" s="5"/>
      <c r="E450" s="6" t="str">
        <f>IF(ISBLANK(D450),"",INDEX(ΑΜΚ,MATCH(D450,Data!$F$2:$F$999,0),1))</f>
        <v/>
      </c>
      <c r="F450" t="str">
        <f t="shared" si="7"/>
        <v/>
      </c>
    </row>
    <row r="451" spans="1:6" ht="14.25" customHeight="1" x14ac:dyDescent="0.35">
      <c r="A451" s="45" t="s">
        <v>1128</v>
      </c>
      <c r="B451" s="18"/>
      <c r="C451" s="5"/>
      <c r="D451" s="5"/>
      <c r="E451" s="6" t="str">
        <f>IF(ISBLANK(D451),"",INDEX(ΑΜΚ,MATCH(D451,Data!$F$2:$F$999,0),1))</f>
        <v/>
      </c>
      <c r="F451" t="str">
        <f t="shared" ref="F451:F514" si="8">IF(ISBLANK(C451),"",INDEX(ΚΩΔ_ΜΑΘΗΜ_ΑΡΧΙΤ_Α1,MATCH(C451,ΜΑΘΗΜ_ΑΡΧΙΤ_Α1,0)))</f>
        <v/>
      </c>
    </row>
    <row r="452" spans="1:6" ht="14.25" customHeight="1" x14ac:dyDescent="0.35">
      <c r="A452" s="45" t="s">
        <v>1128</v>
      </c>
      <c r="B452" s="18"/>
      <c r="C452" s="5"/>
      <c r="D452" s="5"/>
      <c r="E452" s="6" t="str">
        <f>IF(ISBLANK(D452),"",INDEX(ΑΜΚ,MATCH(D452,Data!$F$2:$F$999,0),1))</f>
        <v/>
      </c>
      <c r="F452" t="str">
        <f t="shared" si="8"/>
        <v/>
      </c>
    </row>
    <row r="453" spans="1:6" ht="14.25" customHeight="1" x14ac:dyDescent="0.35">
      <c r="A453" s="45" t="s">
        <v>1128</v>
      </c>
      <c r="B453" s="18"/>
      <c r="C453" s="5"/>
      <c r="D453" s="5"/>
      <c r="E453" s="6" t="str">
        <f>IF(ISBLANK(D453),"",INDEX(ΑΜΚ,MATCH(D453,Data!$F$2:$F$999,0),1))</f>
        <v/>
      </c>
      <c r="F453" t="str">
        <f t="shared" si="8"/>
        <v/>
      </c>
    </row>
    <row r="454" spans="1:6" ht="14.25" customHeight="1" x14ac:dyDescent="0.35">
      <c r="A454" s="45" t="s">
        <v>1128</v>
      </c>
      <c r="B454" s="18"/>
      <c r="C454" s="5"/>
      <c r="D454" s="5"/>
      <c r="E454" s="6" t="str">
        <f>IF(ISBLANK(D454),"",INDEX(ΑΜΚ,MATCH(D454,Data!$F$2:$F$999,0),1))</f>
        <v/>
      </c>
      <c r="F454" t="str">
        <f t="shared" si="8"/>
        <v/>
      </c>
    </row>
    <row r="455" spans="1:6" ht="14.25" customHeight="1" x14ac:dyDescent="0.35">
      <c r="A455" s="45" t="s">
        <v>1128</v>
      </c>
      <c r="B455" s="18"/>
      <c r="C455" s="5"/>
      <c r="D455" s="5"/>
      <c r="E455" s="6" t="str">
        <f>IF(ISBLANK(D455),"",INDEX(ΑΜΚ,MATCH(D455,Data!$F$2:$F$999,0),1))</f>
        <v/>
      </c>
      <c r="F455" t="str">
        <f t="shared" si="8"/>
        <v/>
      </c>
    </row>
    <row r="456" spans="1:6" ht="14.25" customHeight="1" x14ac:dyDescent="0.35">
      <c r="A456" s="45" t="s">
        <v>1128</v>
      </c>
      <c r="B456" s="18"/>
      <c r="C456" s="5"/>
      <c r="D456" s="5"/>
      <c r="E456" s="6" t="str">
        <f>IF(ISBLANK(D456),"",INDEX(ΑΜΚ,MATCH(D456,Data!$F$2:$F$999,0),1))</f>
        <v/>
      </c>
      <c r="F456" t="str">
        <f t="shared" si="8"/>
        <v/>
      </c>
    </row>
    <row r="457" spans="1:6" ht="14.25" customHeight="1" x14ac:dyDescent="0.35">
      <c r="A457" s="45" t="s">
        <v>1128</v>
      </c>
      <c r="B457" s="18"/>
      <c r="C457" s="5"/>
      <c r="D457" s="5"/>
      <c r="E457" s="6" t="str">
        <f>IF(ISBLANK(D457),"",INDEX(ΑΜΚ,MATCH(D457,Data!$F$2:$F$999,0),1))</f>
        <v/>
      </c>
      <c r="F457" t="str">
        <f t="shared" si="8"/>
        <v/>
      </c>
    </row>
    <row r="458" spans="1:6" ht="14.25" customHeight="1" x14ac:dyDescent="0.35">
      <c r="A458" s="45" t="s">
        <v>1128</v>
      </c>
      <c r="B458" s="18"/>
      <c r="C458" s="5"/>
      <c r="D458" s="5"/>
      <c r="E458" s="6" t="str">
        <f>IF(ISBLANK(D458),"",INDEX(ΑΜΚ,MATCH(D458,Data!$F$2:$F$999,0),1))</f>
        <v/>
      </c>
      <c r="F458" t="str">
        <f t="shared" si="8"/>
        <v/>
      </c>
    </row>
    <row r="459" spans="1:6" ht="14.25" customHeight="1" x14ac:dyDescent="0.35">
      <c r="A459" s="45" t="s">
        <v>1128</v>
      </c>
      <c r="B459" s="18"/>
      <c r="C459" s="5"/>
      <c r="D459" s="5"/>
      <c r="E459" s="6" t="str">
        <f>IF(ISBLANK(D459),"",INDEX(ΑΜΚ,MATCH(D459,Data!$F$2:$F$999,0),1))</f>
        <v/>
      </c>
      <c r="F459" t="str">
        <f t="shared" si="8"/>
        <v/>
      </c>
    </row>
    <row r="460" spans="1:6" ht="14.25" customHeight="1" x14ac:dyDescent="0.35">
      <c r="A460" s="45" t="s">
        <v>1128</v>
      </c>
      <c r="B460" s="18"/>
      <c r="C460" s="5"/>
      <c r="D460" s="5"/>
      <c r="E460" s="6" t="str">
        <f>IF(ISBLANK(D460),"",INDEX(ΑΜΚ,MATCH(D460,Data!$F$2:$F$999,0),1))</f>
        <v/>
      </c>
      <c r="F460" t="str">
        <f t="shared" si="8"/>
        <v/>
      </c>
    </row>
    <row r="461" spans="1:6" ht="14.25" customHeight="1" x14ac:dyDescent="0.35">
      <c r="A461" s="45" t="s">
        <v>1128</v>
      </c>
      <c r="B461" s="18"/>
      <c r="C461" s="5"/>
      <c r="D461" s="5"/>
      <c r="E461" s="6" t="str">
        <f>IF(ISBLANK(D461),"",INDEX(ΑΜΚ,MATCH(D461,Data!$F$2:$F$999,0),1))</f>
        <v/>
      </c>
      <c r="F461" t="str">
        <f t="shared" si="8"/>
        <v/>
      </c>
    </row>
    <row r="462" spans="1:6" ht="14.25" customHeight="1" x14ac:dyDescent="0.35">
      <c r="A462" s="45" t="s">
        <v>1128</v>
      </c>
      <c r="B462" s="18"/>
      <c r="C462" s="5"/>
      <c r="D462" s="5"/>
      <c r="E462" s="6" t="str">
        <f>IF(ISBLANK(D462),"",INDEX(ΑΜΚ,MATCH(D462,Data!$F$2:$F$999,0),1))</f>
        <v/>
      </c>
      <c r="F462" t="str">
        <f t="shared" si="8"/>
        <v/>
      </c>
    </row>
    <row r="463" spans="1:6" ht="14.25" customHeight="1" x14ac:dyDescent="0.35">
      <c r="A463" s="45" t="s">
        <v>1128</v>
      </c>
      <c r="B463" s="18"/>
      <c r="C463" s="5"/>
      <c r="D463" s="5"/>
      <c r="E463" s="6" t="str">
        <f>IF(ISBLANK(D463),"",INDEX(ΑΜΚ,MATCH(D463,Data!$F$2:$F$999,0),1))</f>
        <v/>
      </c>
      <c r="F463" t="str">
        <f t="shared" si="8"/>
        <v/>
      </c>
    </row>
    <row r="464" spans="1:6" ht="14.25" customHeight="1" x14ac:dyDescent="0.35">
      <c r="A464" s="45" t="s">
        <v>1128</v>
      </c>
      <c r="B464" s="18"/>
      <c r="C464" s="5"/>
      <c r="D464" s="5"/>
      <c r="E464" s="6" t="str">
        <f>IF(ISBLANK(D464),"",INDEX(ΑΜΚ,MATCH(D464,Data!$F$2:$F$999,0),1))</f>
        <v/>
      </c>
      <c r="F464" t="str">
        <f t="shared" si="8"/>
        <v/>
      </c>
    </row>
    <row r="465" spans="1:6" ht="14.25" customHeight="1" x14ac:dyDescent="0.35">
      <c r="A465" s="45" t="s">
        <v>1128</v>
      </c>
      <c r="B465" s="18"/>
      <c r="C465" s="5"/>
      <c r="D465" s="5"/>
      <c r="E465" s="6" t="str">
        <f>IF(ISBLANK(D465),"",INDEX(ΑΜΚ,MATCH(D465,Data!$F$2:$F$999,0),1))</f>
        <v/>
      </c>
      <c r="F465" t="str">
        <f t="shared" si="8"/>
        <v/>
      </c>
    </row>
    <row r="466" spans="1:6" ht="14.25" customHeight="1" x14ac:dyDescent="0.35">
      <c r="A466" s="45" t="s">
        <v>1128</v>
      </c>
      <c r="B466" s="18"/>
      <c r="C466" s="5"/>
      <c r="D466" s="5"/>
      <c r="E466" s="6" t="str">
        <f>IF(ISBLANK(D466),"",INDEX(ΑΜΚ,MATCH(D466,Data!$F$2:$F$999,0),1))</f>
        <v/>
      </c>
      <c r="F466" t="str">
        <f t="shared" si="8"/>
        <v/>
      </c>
    </row>
    <row r="467" spans="1:6" ht="14.25" customHeight="1" x14ac:dyDescent="0.35">
      <c r="A467" s="45" t="s">
        <v>1128</v>
      </c>
      <c r="B467" s="18"/>
      <c r="C467" s="5"/>
      <c r="D467" s="5"/>
      <c r="E467" s="6" t="str">
        <f>IF(ISBLANK(D467),"",INDEX(ΑΜΚ,MATCH(D467,Data!$F$2:$F$999,0),1))</f>
        <v/>
      </c>
      <c r="F467" t="str">
        <f t="shared" si="8"/>
        <v/>
      </c>
    </row>
    <row r="468" spans="1:6" ht="14.25" customHeight="1" x14ac:dyDescent="0.35">
      <c r="A468" s="45" t="s">
        <v>1128</v>
      </c>
      <c r="B468" s="18"/>
      <c r="C468" s="5"/>
      <c r="D468" s="5"/>
      <c r="E468" s="6" t="str">
        <f>IF(ISBLANK(D468),"",INDEX(ΑΜΚ,MATCH(D468,Data!$F$2:$F$999,0),1))</f>
        <v/>
      </c>
      <c r="F468" t="str">
        <f t="shared" si="8"/>
        <v/>
      </c>
    </row>
    <row r="469" spans="1:6" ht="14.25" customHeight="1" x14ac:dyDescent="0.35">
      <c r="A469" s="45" t="s">
        <v>1128</v>
      </c>
      <c r="B469" s="18"/>
      <c r="C469" s="5"/>
      <c r="D469" s="5"/>
      <c r="E469" s="6" t="str">
        <f>IF(ISBLANK(D469),"",INDEX(ΑΜΚ,MATCH(D469,Data!$F$2:$F$999,0),1))</f>
        <v/>
      </c>
      <c r="F469" t="str">
        <f t="shared" si="8"/>
        <v/>
      </c>
    </row>
    <row r="470" spans="1:6" ht="14.25" customHeight="1" x14ac:dyDescent="0.35">
      <c r="A470" s="45" t="s">
        <v>1128</v>
      </c>
      <c r="B470" s="18"/>
      <c r="C470" s="5"/>
      <c r="D470" s="5"/>
      <c r="E470" s="6" t="str">
        <f>IF(ISBLANK(D470),"",INDEX(ΑΜΚ,MATCH(D470,Data!$F$2:$F$999,0),1))</f>
        <v/>
      </c>
      <c r="F470" t="str">
        <f t="shared" si="8"/>
        <v/>
      </c>
    </row>
    <row r="471" spans="1:6" ht="14.25" customHeight="1" x14ac:dyDescent="0.35">
      <c r="A471" s="45" t="s">
        <v>1128</v>
      </c>
      <c r="B471" s="18"/>
      <c r="C471" s="5"/>
      <c r="D471" s="5"/>
      <c r="E471" s="6" t="str">
        <f>IF(ISBLANK(D471),"",INDEX(ΑΜΚ,MATCH(D471,Data!$F$2:$F$999,0),1))</f>
        <v/>
      </c>
      <c r="F471" t="str">
        <f t="shared" si="8"/>
        <v/>
      </c>
    </row>
    <row r="472" spans="1:6" ht="14.25" customHeight="1" x14ac:dyDescent="0.35">
      <c r="A472" s="45" t="s">
        <v>1128</v>
      </c>
      <c r="B472" s="18"/>
      <c r="C472" s="5"/>
      <c r="D472" s="5"/>
      <c r="E472" s="6" t="str">
        <f>IF(ISBLANK(D472),"",INDEX(ΑΜΚ,MATCH(D472,Data!$F$2:$F$999,0),1))</f>
        <v/>
      </c>
      <c r="F472" t="str">
        <f t="shared" si="8"/>
        <v/>
      </c>
    </row>
    <row r="473" spans="1:6" ht="14.25" customHeight="1" x14ac:dyDescent="0.35">
      <c r="A473" s="45" t="s">
        <v>1128</v>
      </c>
      <c r="B473" s="18"/>
      <c r="C473" s="5"/>
      <c r="D473" s="5"/>
      <c r="E473" s="6" t="str">
        <f>IF(ISBLANK(D473),"",INDEX(ΑΜΚ,MATCH(D473,Data!$F$2:$F$999,0),1))</f>
        <v/>
      </c>
      <c r="F473" t="str">
        <f t="shared" si="8"/>
        <v/>
      </c>
    </row>
    <row r="474" spans="1:6" ht="14.25" customHeight="1" x14ac:dyDescent="0.35">
      <c r="A474" s="45" t="s">
        <v>1128</v>
      </c>
      <c r="B474" s="18"/>
      <c r="C474" s="5"/>
      <c r="D474" s="5"/>
      <c r="E474" s="6" t="str">
        <f>IF(ISBLANK(D474),"",INDEX(ΑΜΚ,MATCH(D474,Data!$F$2:$F$999,0),1))</f>
        <v/>
      </c>
      <c r="F474" t="str">
        <f t="shared" si="8"/>
        <v/>
      </c>
    </row>
    <row r="475" spans="1:6" ht="14.25" customHeight="1" x14ac:dyDescent="0.35">
      <c r="A475" s="45" t="s">
        <v>1128</v>
      </c>
      <c r="B475" s="18"/>
      <c r="C475" s="5"/>
      <c r="D475" s="5"/>
      <c r="E475" s="6" t="str">
        <f>IF(ISBLANK(D475),"",INDEX(ΑΜΚ,MATCH(D475,Data!$F$2:$F$999,0),1))</f>
        <v/>
      </c>
      <c r="F475" t="str">
        <f t="shared" si="8"/>
        <v/>
      </c>
    </row>
    <row r="476" spans="1:6" ht="14.25" customHeight="1" x14ac:dyDescent="0.35">
      <c r="A476" s="45" t="s">
        <v>1128</v>
      </c>
      <c r="B476" s="18"/>
      <c r="C476" s="5"/>
      <c r="D476" s="5"/>
      <c r="E476" s="6" t="str">
        <f>IF(ISBLANK(D476),"",INDEX(ΑΜΚ,MATCH(D476,Data!$F$2:$F$999,0),1))</f>
        <v/>
      </c>
      <c r="F476" t="str">
        <f t="shared" si="8"/>
        <v/>
      </c>
    </row>
    <row r="477" spans="1:6" ht="14.25" customHeight="1" x14ac:dyDescent="0.35">
      <c r="A477" s="45" t="s">
        <v>1128</v>
      </c>
      <c r="B477" s="18"/>
      <c r="C477" s="5"/>
      <c r="D477" s="5"/>
      <c r="E477" s="6" t="str">
        <f>IF(ISBLANK(D477),"",INDEX(ΑΜΚ,MATCH(D477,Data!$F$2:$F$999,0),1))</f>
        <v/>
      </c>
      <c r="F477" t="str">
        <f t="shared" si="8"/>
        <v/>
      </c>
    </row>
    <row r="478" spans="1:6" ht="14.25" customHeight="1" x14ac:dyDescent="0.35">
      <c r="A478" s="45" t="s">
        <v>1128</v>
      </c>
      <c r="B478" s="18"/>
      <c r="C478" s="5"/>
      <c r="D478" s="5"/>
      <c r="E478" s="6" t="str">
        <f>IF(ISBLANK(D478),"",INDEX(ΑΜΚ,MATCH(D478,Data!$F$2:$F$999,0),1))</f>
        <v/>
      </c>
      <c r="F478" t="str">
        <f t="shared" si="8"/>
        <v/>
      </c>
    </row>
    <row r="479" spans="1:6" ht="14.25" customHeight="1" x14ac:dyDescent="0.35">
      <c r="A479" s="45" t="s">
        <v>1128</v>
      </c>
      <c r="B479" s="18"/>
      <c r="C479" s="5"/>
      <c r="D479" s="5"/>
      <c r="E479" s="6" t="str">
        <f>IF(ISBLANK(D479),"",INDEX(ΑΜΚ,MATCH(D479,Data!$F$2:$F$999,0),1))</f>
        <v/>
      </c>
      <c r="F479" t="str">
        <f t="shared" si="8"/>
        <v/>
      </c>
    </row>
    <row r="480" spans="1:6" ht="14.25" customHeight="1" x14ac:dyDescent="0.35">
      <c r="A480" s="45" t="s">
        <v>1128</v>
      </c>
      <c r="B480" s="18"/>
      <c r="C480" s="5"/>
      <c r="D480" s="5"/>
      <c r="E480" s="6" t="str">
        <f>IF(ISBLANK(D480),"",INDEX(ΑΜΚ,MATCH(D480,Data!$F$2:$F$999,0),1))</f>
        <v/>
      </c>
      <c r="F480" t="str">
        <f t="shared" si="8"/>
        <v/>
      </c>
    </row>
    <row r="481" spans="1:6" ht="14.25" customHeight="1" x14ac:dyDescent="0.35">
      <c r="A481" s="45" t="s">
        <v>1128</v>
      </c>
      <c r="B481" s="18"/>
      <c r="C481" s="5"/>
      <c r="D481" s="5"/>
      <c r="E481" s="6" t="str">
        <f>IF(ISBLANK(D481),"",INDEX(ΑΜΚ,MATCH(D481,Data!$F$2:$F$999,0),1))</f>
        <v/>
      </c>
      <c r="F481" t="str">
        <f t="shared" si="8"/>
        <v/>
      </c>
    </row>
    <row r="482" spans="1:6" ht="14.25" customHeight="1" x14ac:dyDescent="0.35">
      <c r="A482" s="45" t="s">
        <v>1128</v>
      </c>
      <c r="B482" s="18"/>
      <c r="C482" s="5"/>
      <c r="D482" s="5"/>
      <c r="E482" s="6" t="str">
        <f>IF(ISBLANK(D482),"",INDEX(ΑΜΚ,MATCH(D482,Data!$F$2:$F$999,0),1))</f>
        <v/>
      </c>
      <c r="F482" t="str">
        <f t="shared" si="8"/>
        <v/>
      </c>
    </row>
    <row r="483" spans="1:6" ht="14.25" customHeight="1" x14ac:dyDescent="0.35">
      <c r="A483" s="45" t="s">
        <v>1128</v>
      </c>
      <c r="B483" s="18"/>
      <c r="C483" s="5"/>
      <c r="D483" s="5"/>
      <c r="E483" s="6" t="str">
        <f>IF(ISBLANK(D483),"",INDEX(ΑΜΚ,MATCH(D483,Data!$F$2:$F$999,0),1))</f>
        <v/>
      </c>
      <c r="F483" t="str">
        <f t="shared" si="8"/>
        <v/>
      </c>
    </row>
    <row r="484" spans="1:6" ht="14.25" customHeight="1" x14ac:dyDescent="0.35">
      <c r="A484" s="45" t="s">
        <v>1128</v>
      </c>
      <c r="B484" s="18"/>
      <c r="C484" s="5"/>
      <c r="D484" s="5"/>
      <c r="E484" s="6" t="str">
        <f>IF(ISBLANK(D484),"",INDEX(ΑΜΚ,MATCH(D484,Data!$F$2:$F$999,0),1))</f>
        <v/>
      </c>
      <c r="F484" t="str">
        <f t="shared" si="8"/>
        <v/>
      </c>
    </row>
    <row r="485" spans="1:6" ht="14.25" customHeight="1" x14ac:dyDescent="0.35">
      <c r="A485" s="45" t="s">
        <v>1128</v>
      </c>
      <c r="B485" s="18"/>
      <c r="C485" s="5"/>
      <c r="D485" s="5"/>
      <c r="E485" s="6" t="str">
        <f>IF(ISBLANK(D485),"",INDEX(ΑΜΚ,MATCH(D485,Data!$F$2:$F$999,0),1))</f>
        <v/>
      </c>
      <c r="F485" t="str">
        <f t="shared" si="8"/>
        <v/>
      </c>
    </row>
    <row r="486" spans="1:6" ht="14.25" customHeight="1" x14ac:dyDescent="0.35">
      <c r="A486" s="45" t="s">
        <v>1128</v>
      </c>
      <c r="B486" s="18"/>
      <c r="C486" s="5"/>
      <c r="D486" s="5"/>
      <c r="E486" s="6" t="str">
        <f>IF(ISBLANK(D486),"",INDEX(ΑΜΚ,MATCH(D486,Data!$F$2:$F$999,0),1))</f>
        <v/>
      </c>
      <c r="F486" t="str">
        <f t="shared" si="8"/>
        <v/>
      </c>
    </row>
    <row r="487" spans="1:6" ht="14.25" customHeight="1" x14ac:dyDescent="0.35">
      <c r="A487" s="45" t="s">
        <v>1128</v>
      </c>
      <c r="B487" s="18"/>
      <c r="C487" s="5"/>
      <c r="D487" s="5"/>
      <c r="E487" s="6" t="str">
        <f>IF(ISBLANK(D487),"",INDEX(ΑΜΚ,MATCH(D487,Data!$F$2:$F$999,0),1))</f>
        <v/>
      </c>
      <c r="F487" t="str">
        <f t="shared" si="8"/>
        <v/>
      </c>
    </row>
    <row r="488" spans="1:6" ht="14.25" customHeight="1" x14ac:dyDescent="0.35">
      <c r="A488" s="45" t="s">
        <v>1128</v>
      </c>
      <c r="B488" s="18"/>
      <c r="C488" s="5"/>
      <c r="D488" s="5"/>
      <c r="E488" s="6" t="str">
        <f>IF(ISBLANK(D488),"",INDEX(ΑΜΚ,MATCH(D488,Data!$F$2:$F$999,0),1))</f>
        <v/>
      </c>
      <c r="F488" t="str">
        <f t="shared" si="8"/>
        <v/>
      </c>
    </row>
    <row r="489" spans="1:6" ht="14.25" customHeight="1" x14ac:dyDescent="0.35">
      <c r="A489" s="45" t="s">
        <v>1128</v>
      </c>
      <c r="B489" s="18"/>
      <c r="C489" s="5"/>
      <c r="D489" s="5"/>
      <c r="E489" s="6" t="str">
        <f>IF(ISBLANK(D489),"",INDEX(ΑΜΚ,MATCH(D489,Data!$F$2:$F$999,0),1))</f>
        <v/>
      </c>
      <c r="F489" t="str">
        <f t="shared" si="8"/>
        <v/>
      </c>
    </row>
    <row r="490" spans="1:6" ht="14.25" customHeight="1" x14ac:dyDescent="0.35">
      <c r="A490" s="45" t="s">
        <v>1128</v>
      </c>
      <c r="B490" s="18"/>
      <c r="C490" s="5"/>
      <c r="D490" s="5"/>
      <c r="E490" s="6" t="str">
        <f>IF(ISBLANK(D490),"",INDEX(ΑΜΚ,MATCH(D490,Data!$F$2:$F$999,0),1))</f>
        <v/>
      </c>
      <c r="F490" t="str">
        <f t="shared" si="8"/>
        <v/>
      </c>
    </row>
    <row r="491" spans="1:6" ht="14.25" customHeight="1" x14ac:dyDescent="0.35">
      <c r="A491" s="45" t="s">
        <v>1128</v>
      </c>
      <c r="B491" s="18"/>
      <c r="C491" s="5"/>
      <c r="D491" s="5"/>
      <c r="E491" s="6" t="str">
        <f>IF(ISBLANK(D491),"",INDEX(ΑΜΚ,MATCH(D491,Data!$F$2:$F$999,0),1))</f>
        <v/>
      </c>
      <c r="F491" t="str">
        <f t="shared" si="8"/>
        <v/>
      </c>
    </row>
    <row r="492" spans="1:6" ht="14.25" customHeight="1" x14ac:dyDescent="0.35">
      <c r="A492" s="45" t="s">
        <v>1128</v>
      </c>
      <c r="B492" s="18"/>
      <c r="C492" s="5"/>
      <c r="D492" s="5"/>
      <c r="E492" s="6" t="str">
        <f>IF(ISBLANK(D492),"",INDEX(ΑΜΚ,MATCH(D492,Data!$F$2:$F$999,0),1))</f>
        <v/>
      </c>
      <c r="F492" t="str">
        <f t="shared" si="8"/>
        <v/>
      </c>
    </row>
    <row r="493" spans="1:6" ht="14.25" customHeight="1" x14ac:dyDescent="0.35">
      <c r="A493" s="45" t="s">
        <v>1128</v>
      </c>
      <c r="B493" s="18"/>
      <c r="C493" s="5"/>
      <c r="D493" s="5"/>
      <c r="E493" s="6" t="str">
        <f>IF(ISBLANK(D493),"",INDEX(ΑΜΚ,MATCH(D493,Data!$F$2:$F$999,0),1))</f>
        <v/>
      </c>
      <c r="F493" t="str">
        <f t="shared" si="8"/>
        <v/>
      </c>
    </row>
    <row r="494" spans="1:6" ht="14.25" customHeight="1" x14ac:dyDescent="0.35">
      <c r="A494" s="45" t="s">
        <v>1128</v>
      </c>
      <c r="B494" s="18"/>
      <c r="C494" s="5"/>
      <c r="D494" s="5"/>
      <c r="E494" s="6" t="str">
        <f>IF(ISBLANK(D494),"",INDEX(ΑΜΚ,MATCH(D494,Data!$F$2:$F$999,0),1))</f>
        <v/>
      </c>
      <c r="F494" t="str">
        <f t="shared" si="8"/>
        <v/>
      </c>
    </row>
    <row r="495" spans="1:6" ht="14.25" customHeight="1" x14ac:dyDescent="0.35">
      <c r="A495" s="45" t="s">
        <v>1128</v>
      </c>
      <c r="B495" s="18"/>
      <c r="C495" s="5"/>
      <c r="D495" s="5"/>
      <c r="E495" s="6" t="str">
        <f>IF(ISBLANK(D495),"",INDEX(ΑΜΚ,MATCH(D495,Data!$F$2:$F$999,0),1))</f>
        <v/>
      </c>
      <c r="F495" t="str">
        <f t="shared" si="8"/>
        <v/>
      </c>
    </row>
    <row r="496" spans="1:6" ht="14.25" customHeight="1" x14ac:dyDescent="0.35">
      <c r="A496" s="45" t="s">
        <v>1128</v>
      </c>
      <c r="B496" s="18"/>
      <c r="C496" s="5"/>
      <c r="D496" s="5"/>
      <c r="E496" s="6" t="str">
        <f>IF(ISBLANK(D496),"",INDEX(ΑΜΚ,MATCH(D496,Data!$F$2:$F$999,0),1))</f>
        <v/>
      </c>
      <c r="F496" t="str">
        <f t="shared" si="8"/>
        <v/>
      </c>
    </row>
    <row r="497" spans="1:6" ht="14.25" customHeight="1" x14ac:dyDescent="0.35">
      <c r="A497" s="45" t="s">
        <v>1128</v>
      </c>
      <c r="B497" s="18"/>
      <c r="C497" s="5"/>
      <c r="D497" s="5"/>
      <c r="E497" s="6" t="str">
        <f>IF(ISBLANK(D497),"",INDEX(ΑΜΚ,MATCH(D497,Data!$F$2:$F$999,0),1))</f>
        <v/>
      </c>
      <c r="F497" t="str">
        <f t="shared" si="8"/>
        <v/>
      </c>
    </row>
    <row r="498" spans="1:6" ht="14.25" customHeight="1" x14ac:dyDescent="0.35">
      <c r="A498" s="45" t="s">
        <v>1128</v>
      </c>
      <c r="B498" s="18"/>
      <c r="C498" s="5"/>
      <c r="D498" s="5"/>
      <c r="E498" s="6" t="str">
        <f>IF(ISBLANK(D498),"",INDEX(ΑΜΚ,MATCH(D498,Data!$F$2:$F$999,0),1))</f>
        <v/>
      </c>
      <c r="F498" t="str">
        <f t="shared" si="8"/>
        <v/>
      </c>
    </row>
    <row r="499" spans="1:6" ht="14.25" customHeight="1" x14ac:dyDescent="0.35">
      <c r="A499" s="45" t="s">
        <v>1128</v>
      </c>
      <c r="B499" s="18"/>
      <c r="C499" s="5"/>
      <c r="D499" s="5"/>
      <c r="E499" s="6" t="str">
        <f>IF(ISBLANK(D499),"",INDEX(ΑΜΚ,MATCH(D499,Data!$F$2:$F$999,0),1))</f>
        <v/>
      </c>
      <c r="F499" t="str">
        <f t="shared" si="8"/>
        <v/>
      </c>
    </row>
    <row r="500" spans="1:6" ht="14.25" customHeight="1" x14ac:dyDescent="0.35">
      <c r="A500" s="45" t="s">
        <v>1128</v>
      </c>
      <c r="B500" s="18"/>
      <c r="C500" s="5"/>
      <c r="D500" s="5"/>
      <c r="E500" s="6" t="str">
        <f>IF(ISBLANK(D500),"",INDEX(ΑΜΚ,MATCH(D500,Data!$F$2:$F$999,0),1))</f>
        <v/>
      </c>
      <c r="F500" t="str">
        <f t="shared" si="8"/>
        <v/>
      </c>
    </row>
    <row r="501" spans="1:6" ht="14.25" customHeight="1" x14ac:dyDescent="0.35">
      <c r="A501" s="45" t="s">
        <v>1128</v>
      </c>
      <c r="B501" s="18"/>
      <c r="C501" s="5"/>
      <c r="D501" s="5"/>
      <c r="E501" s="6" t="str">
        <f>IF(ISBLANK(D501),"",INDEX(ΑΜΚ,MATCH(D501,Data!$F$2:$F$999,0),1))</f>
        <v/>
      </c>
      <c r="F501" t="str">
        <f t="shared" si="8"/>
        <v/>
      </c>
    </row>
    <row r="502" spans="1:6" ht="14.25" customHeight="1" x14ac:dyDescent="0.35">
      <c r="A502" s="45" t="s">
        <v>1128</v>
      </c>
      <c r="B502" s="18"/>
      <c r="C502" s="5"/>
      <c r="D502" s="5"/>
      <c r="E502" s="6" t="str">
        <f>IF(ISBLANK(D502),"",INDEX(ΑΜΚ,MATCH(D502,Data!$F$2:$F$999,0),1))</f>
        <v/>
      </c>
      <c r="F502" t="str">
        <f t="shared" si="8"/>
        <v/>
      </c>
    </row>
    <row r="503" spans="1:6" ht="14.25" customHeight="1" x14ac:dyDescent="0.35">
      <c r="A503" s="45" t="s">
        <v>1128</v>
      </c>
      <c r="B503" s="18"/>
      <c r="C503" s="5"/>
      <c r="D503" s="5"/>
      <c r="E503" s="6" t="str">
        <f>IF(ISBLANK(D503),"",INDEX(ΑΜΚ,MATCH(D503,Data!$F$2:$F$999,0),1))</f>
        <v/>
      </c>
      <c r="F503" t="str">
        <f t="shared" si="8"/>
        <v/>
      </c>
    </row>
    <row r="504" spans="1:6" ht="14.25" customHeight="1" x14ac:dyDescent="0.35">
      <c r="A504" s="45" t="s">
        <v>1128</v>
      </c>
      <c r="B504" s="18"/>
      <c r="C504" s="5"/>
      <c r="D504" s="5"/>
      <c r="E504" s="6" t="str">
        <f>IF(ISBLANK(D504),"",INDEX(ΑΜΚ,MATCH(D504,Data!$F$2:$F$999,0),1))</f>
        <v/>
      </c>
      <c r="F504" t="str">
        <f t="shared" si="8"/>
        <v/>
      </c>
    </row>
    <row r="505" spans="1:6" ht="14.25" customHeight="1" x14ac:dyDescent="0.35">
      <c r="A505" s="45" t="s">
        <v>1128</v>
      </c>
      <c r="B505" s="18"/>
      <c r="C505" s="5"/>
      <c r="D505" s="5"/>
      <c r="E505" s="6" t="str">
        <f>IF(ISBLANK(D505),"",INDEX(ΑΜΚ,MATCH(D505,Data!$F$2:$F$999,0),1))</f>
        <v/>
      </c>
      <c r="F505" t="str">
        <f t="shared" si="8"/>
        <v/>
      </c>
    </row>
    <row r="506" spans="1:6" ht="14.25" customHeight="1" x14ac:dyDescent="0.35">
      <c r="A506" s="45" t="s">
        <v>1128</v>
      </c>
      <c r="B506" s="18"/>
      <c r="C506" s="5"/>
      <c r="D506" s="5"/>
      <c r="E506" s="6" t="str">
        <f>IF(ISBLANK(D506),"",INDEX(ΑΜΚ,MATCH(D506,Data!$F$2:$F$999,0),1))</f>
        <v/>
      </c>
      <c r="F506" t="str">
        <f t="shared" si="8"/>
        <v/>
      </c>
    </row>
    <row r="507" spans="1:6" ht="14.25" customHeight="1" x14ac:dyDescent="0.35">
      <c r="A507" s="45" t="s">
        <v>1128</v>
      </c>
      <c r="B507" s="18"/>
      <c r="C507" s="5"/>
      <c r="D507" s="5"/>
      <c r="E507" s="6" t="str">
        <f>IF(ISBLANK(D507),"",INDEX(ΑΜΚ,MATCH(D507,Data!$F$2:$F$999,0),1))</f>
        <v/>
      </c>
      <c r="F507" t="str">
        <f t="shared" si="8"/>
        <v/>
      </c>
    </row>
    <row r="508" spans="1:6" ht="14.25" customHeight="1" x14ac:dyDescent="0.35">
      <c r="A508" s="45" t="s">
        <v>1128</v>
      </c>
      <c r="B508" s="18"/>
      <c r="C508" s="5"/>
      <c r="D508" s="5"/>
      <c r="E508" s="6" t="str">
        <f>IF(ISBLANK(D508),"",INDEX(ΑΜΚ,MATCH(D508,Data!$F$2:$F$999,0),1))</f>
        <v/>
      </c>
      <c r="F508" t="str">
        <f t="shared" si="8"/>
        <v/>
      </c>
    </row>
    <row r="509" spans="1:6" ht="14.25" customHeight="1" x14ac:dyDescent="0.35">
      <c r="A509" s="45" t="s">
        <v>1128</v>
      </c>
      <c r="B509" s="18"/>
      <c r="C509" s="5"/>
      <c r="D509" s="5"/>
      <c r="E509" s="6" t="str">
        <f>IF(ISBLANK(D509),"",INDEX(ΑΜΚ,MATCH(D509,Data!$F$2:$F$999,0),1))</f>
        <v/>
      </c>
      <c r="F509" t="str">
        <f t="shared" si="8"/>
        <v/>
      </c>
    </row>
    <row r="510" spans="1:6" ht="14.25" customHeight="1" x14ac:dyDescent="0.35">
      <c r="A510" s="45" t="s">
        <v>1128</v>
      </c>
      <c r="B510" s="18"/>
      <c r="C510" s="5"/>
      <c r="D510" s="5"/>
      <c r="E510" s="6" t="str">
        <f>IF(ISBLANK(D510),"",INDEX(ΑΜΚ,MATCH(D510,Data!$F$2:$F$999,0),1))</f>
        <v/>
      </c>
      <c r="F510" t="str">
        <f t="shared" si="8"/>
        <v/>
      </c>
    </row>
    <row r="511" spans="1:6" ht="14.25" customHeight="1" x14ac:dyDescent="0.35">
      <c r="A511" s="45" t="s">
        <v>1128</v>
      </c>
      <c r="B511" s="18"/>
      <c r="C511" s="5"/>
      <c r="D511" s="5"/>
      <c r="E511" s="6" t="str">
        <f>IF(ISBLANK(D511),"",INDEX(ΑΜΚ,MATCH(D511,Data!$F$2:$F$999,0),1))</f>
        <v/>
      </c>
      <c r="F511" t="str">
        <f t="shared" si="8"/>
        <v/>
      </c>
    </row>
    <row r="512" spans="1:6" ht="14.25" customHeight="1" x14ac:dyDescent="0.35">
      <c r="A512" s="45" t="s">
        <v>1128</v>
      </c>
      <c r="B512" s="18"/>
      <c r="C512" s="5"/>
      <c r="D512" s="5"/>
      <c r="E512" s="6" t="str">
        <f>IF(ISBLANK(D512),"",INDEX(ΑΜΚ,MATCH(D512,Data!$F$2:$F$999,0),1))</f>
        <v/>
      </c>
      <c r="F512" t="str">
        <f t="shared" si="8"/>
        <v/>
      </c>
    </row>
    <row r="513" spans="1:6" ht="14.25" customHeight="1" x14ac:dyDescent="0.35">
      <c r="A513" s="45" t="s">
        <v>1128</v>
      </c>
      <c r="B513" s="18"/>
      <c r="C513" s="5"/>
      <c r="D513" s="5"/>
      <c r="E513" s="6" t="str">
        <f>IF(ISBLANK(D513),"",INDEX(ΑΜΚ,MATCH(D513,Data!$F$2:$F$999,0),1))</f>
        <v/>
      </c>
      <c r="F513" t="str">
        <f t="shared" si="8"/>
        <v/>
      </c>
    </row>
    <row r="514" spans="1:6" ht="14.25" customHeight="1" x14ac:dyDescent="0.35">
      <c r="A514" s="45" t="s">
        <v>1128</v>
      </c>
      <c r="B514" s="18"/>
      <c r="C514" s="5"/>
      <c r="D514" s="5"/>
      <c r="E514" s="6" t="str">
        <f>IF(ISBLANK(D514),"",INDEX(ΑΜΚ,MATCH(D514,Data!$F$2:$F$999,0),1))</f>
        <v/>
      </c>
      <c r="F514" t="str">
        <f t="shared" si="8"/>
        <v/>
      </c>
    </row>
    <row r="515" spans="1:6" ht="14.25" customHeight="1" x14ac:dyDescent="0.35">
      <c r="A515" s="45" t="s">
        <v>1128</v>
      </c>
      <c r="B515" s="18"/>
      <c r="C515" s="5"/>
      <c r="D515" s="5"/>
      <c r="E515" s="6" t="str">
        <f>IF(ISBLANK(D515),"",INDEX(ΑΜΚ,MATCH(D515,Data!$F$2:$F$999,0),1))</f>
        <v/>
      </c>
      <c r="F515" t="str">
        <f t="shared" ref="F515:F578" si="9">IF(ISBLANK(C515),"",INDEX(ΚΩΔ_ΜΑΘΗΜ_ΑΡΧΙΤ_Α1,MATCH(C515,ΜΑΘΗΜ_ΑΡΧΙΤ_Α1,0)))</f>
        <v/>
      </c>
    </row>
    <row r="516" spans="1:6" ht="14.25" customHeight="1" x14ac:dyDescent="0.35">
      <c r="A516" s="45" t="s">
        <v>1128</v>
      </c>
      <c r="B516" s="18"/>
      <c r="C516" s="5"/>
      <c r="D516" s="5"/>
      <c r="E516" s="6" t="str">
        <f>IF(ISBLANK(D516),"",INDEX(ΑΜΚ,MATCH(D516,Data!$F$2:$F$999,0),1))</f>
        <v/>
      </c>
      <c r="F516" t="str">
        <f t="shared" si="9"/>
        <v/>
      </c>
    </row>
    <row r="517" spans="1:6" ht="14.25" customHeight="1" x14ac:dyDescent="0.35">
      <c r="A517" s="45" t="s">
        <v>1128</v>
      </c>
      <c r="B517" s="18"/>
      <c r="C517" s="5"/>
      <c r="D517" s="5"/>
      <c r="E517" s="6" t="str">
        <f>IF(ISBLANK(D517),"",INDEX(ΑΜΚ,MATCH(D517,Data!$F$2:$F$999,0),1))</f>
        <v/>
      </c>
      <c r="F517" t="str">
        <f t="shared" si="9"/>
        <v/>
      </c>
    </row>
    <row r="518" spans="1:6" ht="14.25" customHeight="1" x14ac:dyDescent="0.35">
      <c r="A518" s="45" t="s">
        <v>1128</v>
      </c>
      <c r="B518" s="18"/>
      <c r="C518" s="5"/>
      <c r="D518" s="5"/>
      <c r="E518" s="6" t="str">
        <f>IF(ISBLANK(D518),"",INDEX(ΑΜΚ,MATCH(D518,Data!$F$2:$F$999,0),1))</f>
        <v/>
      </c>
      <c r="F518" t="str">
        <f t="shared" si="9"/>
        <v/>
      </c>
    </row>
    <row r="519" spans="1:6" ht="14.25" customHeight="1" x14ac:dyDescent="0.35">
      <c r="A519" s="45" t="s">
        <v>1128</v>
      </c>
      <c r="B519" s="18"/>
      <c r="C519" s="5"/>
      <c r="D519" s="5"/>
      <c r="E519" s="6" t="str">
        <f>IF(ISBLANK(D519),"",INDEX(ΑΜΚ,MATCH(D519,Data!$F$2:$F$999,0),1))</f>
        <v/>
      </c>
      <c r="F519" t="str">
        <f t="shared" si="9"/>
        <v/>
      </c>
    </row>
    <row r="520" spans="1:6" ht="14.25" customHeight="1" x14ac:dyDescent="0.35">
      <c r="A520" s="45" t="s">
        <v>1128</v>
      </c>
      <c r="B520" s="18"/>
      <c r="C520" s="5"/>
      <c r="D520" s="5"/>
      <c r="E520" s="6" t="str">
        <f>IF(ISBLANK(D520),"",INDEX(ΑΜΚ,MATCH(D520,Data!$F$2:$F$999,0),1))</f>
        <v/>
      </c>
      <c r="F520" t="str">
        <f t="shared" si="9"/>
        <v/>
      </c>
    </row>
    <row r="521" spans="1:6" ht="14.25" customHeight="1" x14ac:dyDescent="0.35">
      <c r="A521" s="45" t="s">
        <v>1128</v>
      </c>
      <c r="B521" s="18"/>
      <c r="C521" s="5"/>
      <c r="D521" s="5"/>
      <c r="E521" s="6" t="str">
        <f>IF(ISBLANK(D521),"",INDEX(ΑΜΚ,MATCH(D521,Data!$F$2:$F$999,0),1))</f>
        <v/>
      </c>
      <c r="F521" t="str">
        <f t="shared" si="9"/>
        <v/>
      </c>
    </row>
    <row r="522" spans="1:6" ht="14.25" customHeight="1" x14ac:dyDescent="0.35">
      <c r="A522" s="45" t="s">
        <v>1128</v>
      </c>
      <c r="B522" s="18"/>
      <c r="C522" s="5"/>
      <c r="D522" s="5"/>
      <c r="E522" s="6" t="str">
        <f>IF(ISBLANK(D522),"",INDEX(ΑΜΚ,MATCH(D522,Data!$F$2:$F$999,0),1))</f>
        <v/>
      </c>
      <c r="F522" t="str">
        <f t="shared" si="9"/>
        <v/>
      </c>
    </row>
    <row r="523" spans="1:6" ht="14.25" customHeight="1" x14ac:dyDescent="0.35">
      <c r="A523" s="45" t="s">
        <v>1128</v>
      </c>
      <c r="B523" s="18"/>
      <c r="C523" s="5"/>
      <c r="D523" s="5"/>
      <c r="E523" s="6" t="str">
        <f>IF(ISBLANK(D523),"",INDEX(ΑΜΚ,MATCH(D523,Data!$F$2:$F$999,0),1))</f>
        <v/>
      </c>
      <c r="F523" t="str">
        <f t="shared" si="9"/>
        <v/>
      </c>
    </row>
    <row r="524" spans="1:6" ht="14.25" customHeight="1" x14ac:dyDescent="0.35">
      <c r="A524" s="45" t="s">
        <v>1128</v>
      </c>
      <c r="B524" s="18"/>
      <c r="C524" s="5"/>
      <c r="D524" s="5"/>
      <c r="E524" s="6" t="str">
        <f>IF(ISBLANK(D524),"",INDEX(ΑΜΚ,MATCH(D524,Data!$F$2:$F$999,0),1))</f>
        <v/>
      </c>
      <c r="F524" t="str">
        <f t="shared" si="9"/>
        <v/>
      </c>
    </row>
    <row r="525" spans="1:6" ht="14.25" customHeight="1" x14ac:dyDescent="0.35">
      <c r="A525" s="45" t="s">
        <v>1128</v>
      </c>
      <c r="B525" s="18"/>
      <c r="C525" s="5"/>
      <c r="D525" s="5"/>
      <c r="E525" s="6" t="str">
        <f>IF(ISBLANK(D525),"",INDEX(ΑΜΚ,MATCH(D525,Data!$F$2:$F$999,0),1))</f>
        <v/>
      </c>
      <c r="F525" t="str">
        <f t="shared" si="9"/>
        <v/>
      </c>
    </row>
    <row r="526" spans="1:6" ht="14.25" customHeight="1" x14ac:dyDescent="0.35">
      <c r="A526" s="45" t="s">
        <v>1128</v>
      </c>
      <c r="B526" s="18"/>
      <c r="C526" s="5"/>
      <c r="D526" s="5"/>
      <c r="E526" s="6" t="str">
        <f>IF(ISBLANK(D526),"",INDEX(ΑΜΚ,MATCH(D526,Data!$F$2:$F$999,0),1))</f>
        <v/>
      </c>
      <c r="F526" t="str">
        <f t="shared" si="9"/>
        <v/>
      </c>
    </row>
    <row r="527" spans="1:6" ht="14.25" customHeight="1" x14ac:dyDescent="0.35">
      <c r="A527" s="45" t="s">
        <v>1128</v>
      </c>
      <c r="B527" s="18"/>
      <c r="C527" s="5"/>
      <c r="D527" s="5"/>
      <c r="E527" s="6" t="str">
        <f>IF(ISBLANK(D527),"",INDEX(ΑΜΚ,MATCH(D527,Data!$F$2:$F$999,0),1))</f>
        <v/>
      </c>
      <c r="F527" t="str">
        <f t="shared" si="9"/>
        <v/>
      </c>
    </row>
    <row r="528" spans="1:6" ht="14.25" customHeight="1" x14ac:dyDescent="0.35">
      <c r="A528" s="45" t="s">
        <v>1128</v>
      </c>
      <c r="B528" s="18"/>
      <c r="C528" s="5"/>
      <c r="D528" s="5"/>
      <c r="E528" s="6" t="str">
        <f>IF(ISBLANK(D528),"",INDEX(ΑΜΚ,MATCH(D528,Data!$F$2:$F$999,0),1))</f>
        <v/>
      </c>
      <c r="F528" t="str">
        <f t="shared" si="9"/>
        <v/>
      </c>
    </row>
    <row r="529" spans="1:6" ht="14.25" customHeight="1" x14ac:dyDescent="0.35">
      <c r="A529" s="45" t="s">
        <v>1128</v>
      </c>
      <c r="B529" s="18"/>
      <c r="C529" s="5"/>
      <c r="D529" s="5"/>
      <c r="E529" s="6" t="str">
        <f>IF(ISBLANK(D529),"",INDEX(ΑΜΚ,MATCH(D529,Data!$F$2:$F$999,0),1))</f>
        <v/>
      </c>
      <c r="F529" t="str">
        <f t="shared" si="9"/>
        <v/>
      </c>
    </row>
    <row r="530" spans="1:6" ht="14.25" customHeight="1" x14ac:dyDescent="0.35">
      <c r="A530" s="45" t="s">
        <v>1128</v>
      </c>
      <c r="B530" s="18"/>
      <c r="C530" s="5"/>
      <c r="D530" s="5"/>
      <c r="E530" s="6" t="str">
        <f>IF(ISBLANK(D530),"",INDEX(ΑΜΚ,MATCH(D530,Data!$F$2:$F$999,0),1))</f>
        <v/>
      </c>
      <c r="F530" t="str">
        <f t="shared" si="9"/>
        <v/>
      </c>
    </row>
    <row r="531" spans="1:6" ht="14.25" customHeight="1" x14ac:dyDescent="0.35">
      <c r="A531" s="45" t="s">
        <v>1128</v>
      </c>
      <c r="B531" s="18"/>
      <c r="C531" s="5"/>
      <c r="D531" s="5"/>
      <c r="E531" s="6" t="str">
        <f>IF(ISBLANK(D531),"",INDEX(ΑΜΚ,MATCH(D531,Data!$F$2:$F$999,0),1))</f>
        <v/>
      </c>
      <c r="F531" t="str">
        <f t="shared" si="9"/>
        <v/>
      </c>
    </row>
    <row r="532" spans="1:6" ht="14.25" customHeight="1" x14ac:dyDescent="0.35">
      <c r="A532" s="45" t="s">
        <v>1128</v>
      </c>
      <c r="B532" s="18"/>
      <c r="C532" s="5"/>
      <c r="D532" s="5"/>
      <c r="E532" s="6" t="str">
        <f>IF(ISBLANK(D532),"",INDEX(ΑΜΚ,MATCH(D532,Data!$F$2:$F$999,0),1))</f>
        <v/>
      </c>
      <c r="F532" t="str">
        <f t="shared" si="9"/>
        <v/>
      </c>
    </row>
    <row r="533" spans="1:6" ht="14.25" customHeight="1" x14ac:dyDescent="0.35">
      <c r="A533" s="45" t="s">
        <v>1128</v>
      </c>
      <c r="B533" s="18"/>
      <c r="C533" s="5"/>
      <c r="D533" s="5"/>
      <c r="E533" s="6" t="str">
        <f>IF(ISBLANK(D533),"",INDEX(ΑΜΚ,MATCH(D533,Data!$F$2:$F$999,0),1))</f>
        <v/>
      </c>
      <c r="F533" t="str">
        <f t="shared" si="9"/>
        <v/>
      </c>
    </row>
    <row r="534" spans="1:6" ht="14.25" customHeight="1" x14ac:dyDescent="0.35">
      <c r="A534" s="45" t="s">
        <v>1128</v>
      </c>
      <c r="B534" s="18"/>
      <c r="C534" s="5"/>
      <c r="D534" s="5"/>
      <c r="E534" s="6" t="str">
        <f>IF(ISBLANK(D534),"",INDEX(ΑΜΚ,MATCH(D534,Data!$F$2:$F$999,0),1))</f>
        <v/>
      </c>
      <c r="F534" t="str">
        <f t="shared" si="9"/>
        <v/>
      </c>
    </row>
    <row r="535" spans="1:6" ht="14.25" customHeight="1" x14ac:dyDescent="0.35">
      <c r="A535" s="45" t="s">
        <v>1128</v>
      </c>
      <c r="B535" s="18"/>
      <c r="C535" s="5"/>
      <c r="D535" s="5"/>
      <c r="E535" s="6" t="str">
        <f>IF(ISBLANK(D535),"",INDEX(ΑΜΚ,MATCH(D535,Data!$F$2:$F$999,0),1))</f>
        <v/>
      </c>
      <c r="F535" t="str">
        <f t="shared" si="9"/>
        <v/>
      </c>
    </row>
    <row r="536" spans="1:6" ht="14.25" customHeight="1" x14ac:dyDescent="0.35">
      <c r="A536" s="45" t="s">
        <v>1128</v>
      </c>
      <c r="B536" s="18"/>
      <c r="C536" s="5"/>
      <c r="D536" s="5"/>
      <c r="E536" s="6" t="str">
        <f>IF(ISBLANK(D536),"",INDEX(ΑΜΚ,MATCH(D536,Data!$F$2:$F$999,0),1))</f>
        <v/>
      </c>
      <c r="F536" t="str">
        <f t="shared" si="9"/>
        <v/>
      </c>
    </row>
    <row r="537" spans="1:6" ht="14.25" customHeight="1" x14ac:dyDescent="0.35">
      <c r="A537" s="45" t="s">
        <v>1128</v>
      </c>
      <c r="B537" s="18"/>
      <c r="C537" s="5"/>
      <c r="D537" s="5"/>
      <c r="E537" s="6" t="str">
        <f>IF(ISBLANK(D537),"",INDEX(ΑΜΚ,MATCH(D537,Data!$F$2:$F$999,0),1))</f>
        <v/>
      </c>
      <c r="F537" t="str">
        <f t="shared" si="9"/>
        <v/>
      </c>
    </row>
    <row r="538" spans="1:6" ht="14.25" customHeight="1" x14ac:dyDescent="0.35">
      <c r="A538" s="45" t="s">
        <v>1128</v>
      </c>
      <c r="B538" s="18"/>
      <c r="C538" s="5"/>
      <c r="D538" s="5"/>
      <c r="E538" s="6" t="str">
        <f>IF(ISBLANK(D538),"",INDEX(ΑΜΚ,MATCH(D538,Data!$F$2:$F$999,0),1))</f>
        <v/>
      </c>
      <c r="F538" t="str">
        <f t="shared" si="9"/>
        <v/>
      </c>
    </row>
    <row r="539" spans="1:6" ht="14.25" customHeight="1" x14ac:dyDescent="0.35">
      <c r="A539" s="45" t="s">
        <v>1128</v>
      </c>
      <c r="B539" s="18"/>
      <c r="C539" s="5"/>
      <c r="D539" s="5"/>
      <c r="E539" s="6" t="str">
        <f>IF(ISBLANK(D539),"",INDEX(ΑΜΚ,MATCH(D539,Data!$F$2:$F$999,0),1))</f>
        <v/>
      </c>
      <c r="F539" t="str">
        <f t="shared" si="9"/>
        <v/>
      </c>
    </row>
    <row r="540" spans="1:6" ht="14.25" customHeight="1" x14ac:dyDescent="0.35">
      <c r="A540" s="45" t="s">
        <v>1128</v>
      </c>
      <c r="B540" s="18"/>
      <c r="C540" s="5"/>
      <c r="D540" s="5"/>
      <c r="E540" s="6" t="str">
        <f>IF(ISBLANK(D540),"",INDEX(ΑΜΚ,MATCH(D540,Data!$F$2:$F$999,0),1))</f>
        <v/>
      </c>
      <c r="F540" t="str">
        <f t="shared" si="9"/>
        <v/>
      </c>
    </row>
    <row r="541" spans="1:6" ht="14.25" customHeight="1" x14ac:dyDescent="0.35">
      <c r="A541" s="45" t="s">
        <v>1128</v>
      </c>
      <c r="B541" s="18"/>
      <c r="C541" s="5"/>
      <c r="D541" s="5"/>
      <c r="E541" s="6" t="str">
        <f>IF(ISBLANK(D541),"",INDEX(ΑΜΚ,MATCH(D541,Data!$F$2:$F$999,0),1))</f>
        <v/>
      </c>
      <c r="F541" t="str">
        <f t="shared" si="9"/>
        <v/>
      </c>
    </row>
    <row r="542" spans="1:6" ht="14.25" customHeight="1" x14ac:dyDescent="0.35">
      <c r="A542" s="45" t="s">
        <v>1128</v>
      </c>
      <c r="B542" s="18"/>
      <c r="C542" s="5"/>
      <c r="D542" s="5"/>
      <c r="E542" s="6" t="str">
        <f>IF(ISBLANK(D542),"",INDEX(ΑΜΚ,MATCH(D542,Data!$F$2:$F$999,0),1))</f>
        <v/>
      </c>
      <c r="F542" t="str">
        <f t="shared" si="9"/>
        <v/>
      </c>
    </row>
    <row r="543" spans="1:6" ht="14.25" customHeight="1" x14ac:dyDescent="0.35">
      <c r="A543" s="45" t="s">
        <v>1128</v>
      </c>
      <c r="B543" s="18"/>
      <c r="C543" s="5"/>
      <c r="D543" s="5"/>
      <c r="E543" s="6" t="str">
        <f>IF(ISBLANK(D543),"",INDEX(ΑΜΚ,MATCH(D543,Data!$F$2:$F$999,0),1))</f>
        <v/>
      </c>
      <c r="F543" t="str">
        <f t="shared" si="9"/>
        <v/>
      </c>
    </row>
    <row r="544" spans="1:6" ht="14.25" customHeight="1" x14ac:dyDescent="0.35">
      <c r="A544" s="45" t="s">
        <v>1128</v>
      </c>
      <c r="B544" s="18"/>
      <c r="C544" s="5"/>
      <c r="D544" s="5"/>
      <c r="E544" s="6" t="str">
        <f>IF(ISBLANK(D544),"",INDEX(ΑΜΚ,MATCH(D544,Data!$F$2:$F$999,0),1))</f>
        <v/>
      </c>
      <c r="F544" t="str">
        <f t="shared" si="9"/>
        <v/>
      </c>
    </row>
    <row r="545" spans="1:6" ht="14.25" customHeight="1" x14ac:dyDescent="0.35">
      <c r="A545" s="45" t="s">
        <v>1128</v>
      </c>
      <c r="B545" s="18"/>
      <c r="C545" s="5"/>
      <c r="D545" s="5"/>
      <c r="E545" s="6" t="str">
        <f>IF(ISBLANK(D545),"",INDEX(ΑΜΚ,MATCH(D545,Data!$F$2:$F$999,0),1))</f>
        <v/>
      </c>
      <c r="F545" t="str">
        <f t="shared" si="9"/>
        <v/>
      </c>
    </row>
    <row r="546" spans="1:6" ht="14.25" customHeight="1" x14ac:dyDescent="0.35">
      <c r="A546" s="45" t="s">
        <v>1128</v>
      </c>
      <c r="B546" s="18"/>
      <c r="C546" s="5"/>
      <c r="D546" s="5"/>
      <c r="E546" s="6" t="str">
        <f>IF(ISBLANK(D546),"",INDEX(ΑΜΚ,MATCH(D546,Data!$F$2:$F$999,0),1))</f>
        <v/>
      </c>
      <c r="F546" t="str">
        <f t="shared" si="9"/>
        <v/>
      </c>
    </row>
    <row r="547" spans="1:6" ht="14.25" customHeight="1" x14ac:dyDescent="0.35">
      <c r="A547" s="45" t="s">
        <v>1128</v>
      </c>
      <c r="B547" s="18"/>
      <c r="C547" s="5"/>
      <c r="D547" s="5"/>
      <c r="E547" s="6" t="str">
        <f>IF(ISBLANK(D547),"",INDEX(ΑΜΚ,MATCH(D547,Data!$F$2:$F$999,0),1))</f>
        <v/>
      </c>
      <c r="F547" t="str">
        <f t="shared" si="9"/>
        <v/>
      </c>
    </row>
    <row r="548" spans="1:6" ht="14.25" customHeight="1" x14ac:dyDescent="0.35">
      <c r="A548" s="45" t="s">
        <v>1128</v>
      </c>
      <c r="B548" s="18"/>
      <c r="C548" s="5"/>
      <c r="D548" s="5"/>
      <c r="E548" s="6" t="str">
        <f>IF(ISBLANK(D548),"",INDEX(ΑΜΚ,MATCH(D548,Data!$F$2:$F$999,0),1))</f>
        <v/>
      </c>
      <c r="F548" t="str">
        <f t="shared" si="9"/>
        <v/>
      </c>
    </row>
    <row r="549" spans="1:6" ht="14.25" customHeight="1" x14ac:dyDescent="0.35">
      <c r="A549" s="45" t="s">
        <v>1128</v>
      </c>
      <c r="B549" s="18"/>
      <c r="C549" s="5"/>
      <c r="D549" s="5"/>
      <c r="E549" s="6" t="str">
        <f>IF(ISBLANK(D549),"",INDEX(ΑΜΚ,MATCH(D549,Data!$F$2:$F$999,0),1))</f>
        <v/>
      </c>
      <c r="F549" t="str">
        <f t="shared" si="9"/>
        <v/>
      </c>
    </row>
    <row r="550" spans="1:6" ht="14.25" customHeight="1" x14ac:dyDescent="0.35">
      <c r="A550" s="45" t="s">
        <v>1128</v>
      </c>
      <c r="B550" s="18"/>
      <c r="C550" s="5"/>
      <c r="D550" s="5"/>
      <c r="E550" s="6" t="str">
        <f>IF(ISBLANK(D550),"",INDEX(ΑΜΚ,MATCH(D550,Data!$F$2:$F$999,0),1))</f>
        <v/>
      </c>
      <c r="F550" t="str">
        <f t="shared" si="9"/>
        <v/>
      </c>
    </row>
    <row r="551" spans="1:6" ht="14.25" customHeight="1" x14ac:dyDescent="0.35">
      <c r="A551" s="45" t="s">
        <v>1128</v>
      </c>
      <c r="B551" s="18"/>
      <c r="C551" s="5"/>
      <c r="D551" s="5"/>
      <c r="E551" s="6" t="str">
        <f>IF(ISBLANK(D551),"",INDEX(ΑΜΚ,MATCH(D551,Data!$F$2:$F$999,0),1))</f>
        <v/>
      </c>
      <c r="F551" t="str">
        <f t="shared" si="9"/>
        <v/>
      </c>
    </row>
    <row r="552" spans="1:6" ht="14.25" customHeight="1" x14ac:dyDescent="0.35">
      <c r="A552" s="45" t="s">
        <v>1128</v>
      </c>
      <c r="B552" s="18"/>
      <c r="C552" s="5"/>
      <c r="D552" s="5"/>
      <c r="E552" s="6" t="str">
        <f>IF(ISBLANK(D552),"",INDEX(ΑΜΚ,MATCH(D552,Data!$F$2:$F$999,0),1))</f>
        <v/>
      </c>
      <c r="F552" t="str">
        <f t="shared" si="9"/>
        <v/>
      </c>
    </row>
    <row r="553" spans="1:6" ht="14.25" customHeight="1" x14ac:dyDescent="0.35">
      <c r="A553" s="45" t="s">
        <v>1128</v>
      </c>
      <c r="B553" s="18"/>
      <c r="C553" s="5"/>
      <c r="D553" s="5"/>
      <c r="E553" s="6" t="str">
        <f>IF(ISBLANK(D553),"",INDEX(ΑΜΚ,MATCH(D553,Data!$F$2:$F$999,0),1))</f>
        <v/>
      </c>
      <c r="F553" t="str">
        <f t="shared" si="9"/>
        <v/>
      </c>
    </row>
    <row r="554" spans="1:6" ht="14.25" customHeight="1" x14ac:dyDescent="0.35">
      <c r="A554" s="45" t="s">
        <v>1128</v>
      </c>
      <c r="B554" s="18"/>
      <c r="C554" s="5"/>
      <c r="D554" s="5"/>
      <c r="E554" s="6" t="str">
        <f>IF(ISBLANK(D554),"",INDEX(ΑΜΚ,MATCH(D554,Data!$F$2:$F$999,0),1))</f>
        <v/>
      </c>
      <c r="F554" t="str">
        <f t="shared" si="9"/>
        <v/>
      </c>
    </row>
    <row r="555" spans="1:6" ht="14.25" customHeight="1" x14ac:dyDescent="0.35">
      <c r="A555" s="45" t="s">
        <v>1128</v>
      </c>
      <c r="B555" s="18"/>
      <c r="C555" s="5"/>
      <c r="D555" s="5"/>
      <c r="E555" s="6" t="str">
        <f>IF(ISBLANK(D555),"",INDEX(ΑΜΚ,MATCH(D555,Data!$F$2:$F$999,0),1))</f>
        <v/>
      </c>
      <c r="F555" t="str">
        <f t="shared" si="9"/>
        <v/>
      </c>
    </row>
    <row r="556" spans="1:6" ht="14.25" customHeight="1" x14ac:dyDescent="0.35">
      <c r="A556" s="45" t="s">
        <v>1128</v>
      </c>
      <c r="B556" s="18"/>
      <c r="C556" s="5"/>
      <c r="D556" s="5"/>
      <c r="E556" s="6" t="str">
        <f>IF(ISBLANK(D556),"",INDEX(ΑΜΚ,MATCH(D556,Data!$F$2:$F$999,0),1))</f>
        <v/>
      </c>
      <c r="F556" t="str">
        <f t="shared" si="9"/>
        <v/>
      </c>
    </row>
    <row r="557" spans="1:6" ht="14.25" customHeight="1" x14ac:dyDescent="0.35">
      <c r="A557" s="45" t="s">
        <v>1128</v>
      </c>
      <c r="B557" s="18"/>
      <c r="C557" s="5"/>
      <c r="D557" s="5"/>
      <c r="E557" s="6" t="str">
        <f>IF(ISBLANK(D557),"",INDEX(ΑΜΚ,MATCH(D557,Data!$F$2:$F$999,0),1))</f>
        <v/>
      </c>
      <c r="F557" t="str">
        <f t="shared" si="9"/>
        <v/>
      </c>
    </row>
    <row r="558" spans="1:6" ht="14.25" customHeight="1" x14ac:dyDescent="0.35">
      <c r="A558" s="45" t="s">
        <v>1128</v>
      </c>
      <c r="B558" s="18"/>
      <c r="C558" s="5"/>
      <c r="D558" s="5"/>
      <c r="E558" s="6" t="str">
        <f>IF(ISBLANK(D558),"",INDEX(ΑΜΚ,MATCH(D558,Data!$F$2:$F$999,0),1))</f>
        <v/>
      </c>
      <c r="F558" t="str">
        <f t="shared" si="9"/>
        <v/>
      </c>
    </row>
    <row r="559" spans="1:6" ht="14.25" customHeight="1" x14ac:dyDescent="0.35">
      <c r="A559" s="45" t="s">
        <v>1128</v>
      </c>
      <c r="B559" s="18"/>
      <c r="C559" s="5"/>
      <c r="D559" s="5"/>
      <c r="E559" s="6" t="str">
        <f>IF(ISBLANK(D559),"",INDEX(ΑΜΚ,MATCH(D559,Data!$F$2:$F$999,0),1))</f>
        <v/>
      </c>
      <c r="F559" t="str">
        <f t="shared" si="9"/>
        <v/>
      </c>
    </row>
    <row r="560" spans="1:6" ht="14.25" customHeight="1" x14ac:dyDescent="0.35">
      <c r="A560" s="45" t="s">
        <v>1128</v>
      </c>
      <c r="B560" s="18"/>
      <c r="C560" s="5"/>
      <c r="D560" s="5"/>
      <c r="E560" s="6" t="str">
        <f>IF(ISBLANK(D560),"",INDEX(ΑΜΚ,MATCH(D560,Data!$F$2:$F$999,0),1))</f>
        <v/>
      </c>
      <c r="F560" t="str">
        <f t="shared" si="9"/>
        <v/>
      </c>
    </row>
    <row r="561" spans="1:6" ht="14.25" customHeight="1" x14ac:dyDescent="0.35">
      <c r="A561" s="45" t="s">
        <v>1128</v>
      </c>
      <c r="B561" s="18"/>
      <c r="C561" s="5"/>
      <c r="D561" s="5"/>
      <c r="E561" s="6" t="str">
        <f>IF(ISBLANK(D561),"",INDEX(ΑΜΚ,MATCH(D561,Data!$F$2:$F$999,0),1))</f>
        <v/>
      </c>
      <c r="F561" t="str">
        <f t="shared" si="9"/>
        <v/>
      </c>
    </row>
    <row r="562" spans="1:6" ht="14.25" customHeight="1" x14ac:dyDescent="0.35">
      <c r="A562" s="45" t="s">
        <v>1128</v>
      </c>
      <c r="B562" s="18"/>
      <c r="C562" s="5"/>
      <c r="D562" s="5"/>
      <c r="E562" s="6" t="str">
        <f>IF(ISBLANK(D562),"",INDEX(ΑΜΚ,MATCH(D562,Data!$F$2:$F$999,0),1))</f>
        <v/>
      </c>
      <c r="F562" t="str">
        <f t="shared" si="9"/>
        <v/>
      </c>
    </row>
    <row r="563" spans="1:6" ht="14.25" customHeight="1" x14ac:dyDescent="0.35">
      <c r="A563" s="45" t="s">
        <v>1128</v>
      </c>
      <c r="B563" s="18"/>
      <c r="C563" s="5"/>
      <c r="D563" s="5"/>
      <c r="E563" s="6" t="str">
        <f>IF(ISBLANK(D563),"",INDEX(ΑΜΚ,MATCH(D563,Data!$F$2:$F$999,0),1))</f>
        <v/>
      </c>
      <c r="F563" t="str">
        <f t="shared" si="9"/>
        <v/>
      </c>
    </row>
    <row r="564" spans="1:6" ht="14.25" customHeight="1" x14ac:dyDescent="0.35">
      <c r="A564" s="45" t="s">
        <v>1128</v>
      </c>
      <c r="B564" s="18"/>
      <c r="C564" s="5"/>
      <c r="D564" s="5"/>
      <c r="E564" s="6" t="str">
        <f>IF(ISBLANK(D564),"",INDEX(ΑΜΚ,MATCH(D564,Data!$F$2:$F$999,0),1))</f>
        <v/>
      </c>
      <c r="F564" t="str">
        <f t="shared" si="9"/>
        <v/>
      </c>
    </row>
    <row r="565" spans="1:6" ht="14.25" customHeight="1" x14ac:dyDescent="0.35">
      <c r="A565" s="45" t="s">
        <v>1128</v>
      </c>
      <c r="B565" s="18"/>
      <c r="C565" s="5"/>
      <c r="D565" s="5"/>
      <c r="E565" s="6" t="str">
        <f>IF(ISBLANK(D565),"",INDEX(ΑΜΚ,MATCH(D565,Data!$F$2:$F$999,0),1))</f>
        <v/>
      </c>
      <c r="F565" t="str">
        <f t="shared" si="9"/>
        <v/>
      </c>
    </row>
    <row r="566" spans="1:6" ht="14.25" customHeight="1" x14ac:dyDescent="0.35">
      <c r="A566" s="45" t="s">
        <v>1128</v>
      </c>
      <c r="B566" s="18"/>
      <c r="C566" s="5"/>
      <c r="D566" s="5"/>
      <c r="E566" s="6" t="str">
        <f>IF(ISBLANK(D566),"",INDEX(ΑΜΚ,MATCH(D566,Data!$F$2:$F$999,0),1))</f>
        <v/>
      </c>
      <c r="F566" t="str">
        <f t="shared" si="9"/>
        <v/>
      </c>
    </row>
    <row r="567" spans="1:6" ht="14.25" customHeight="1" x14ac:dyDescent="0.35">
      <c r="A567" s="45" t="s">
        <v>1128</v>
      </c>
      <c r="B567" s="18"/>
      <c r="C567" s="5"/>
      <c r="D567" s="5"/>
      <c r="E567" s="6" t="str">
        <f>IF(ISBLANK(D567),"",INDEX(ΑΜΚ,MATCH(D567,Data!$F$2:$F$999,0),1))</f>
        <v/>
      </c>
      <c r="F567" t="str">
        <f t="shared" si="9"/>
        <v/>
      </c>
    </row>
    <row r="568" spans="1:6" ht="14.25" customHeight="1" x14ac:dyDescent="0.35">
      <c r="A568" s="45" t="s">
        <v>1128</v>
      </c>
      <c r="B568" s="18"/>
      <c r="C568" s="5"/>
      <c r="D568" s="5"/>
      <c r="E568" s="6" t="str">
        <f>IF(ISBLANK(D568),"",INDEX(ΑΜΚ,MATCH(D568,Data!$F$2:$F$999,0),1))</f>
        <v/>
      </c>
      <c r="F568" t="str">
        <f t="shared" si="9"/>
        <v/>
      </c>
    </row>
    <row r="569" spans="1:6" ht="14.25" customHeight="1" x14ac:dyDescent="0.35">
      <c r="A569" s="45" t="s">
        <v>1128</v>
      </c>
      <c r="B569" s="18"/>
      <c r="C569" s="5"/>
      <c r="D569" s="5"/>
      <c r="E569" s="6" t="str">
        <f>IF(ISBLANK(D569),"",INDEX(ΑΜΚ,MATCH(D569,Data!$F$2:$F$999,0),1))</f>
        <v/>
      </c>
      <c r="F569" t="str">
        <f t="shared" si="9"/>
        <v/>
      </c>
    </row>
    <row r="570" spans="1:6" ht="14.25" customHeight="1" x14ac:dyDescent="0.35">
      <c r="A570" s="45" t="s">
        <v>1128</v>
      </c>
      <c r="B570" s="18"/>
      <c r="C570" s="5"/>
      <c r="D570" s="5"/>
      <c r="E570" s="6" t="str">
        <f>IF(ISBLANK(D570),"",INDEX(ΑΜΚ,MATCH(D570,Data!$F$2:$F$999,0),1))</f>
        <v/>
      </c>
      <c r="F570" t="str">
        <f t="shared" si="9"/>
        <v/>
      </c>
    </row>
    <row r="571" spans="1:6" ht="14.25" customHeight="1" x14ac:dyDescent="0.35">
      <c r="A571" s="45" t="s">
        <v>1128</v>
      </c>
      <c r="B571" s="18"/>
      <c r="C571" s="5"/>
      <c r="D571" s="5"/>
      <c r="E571" s="6" t="str">
        <f>IF(ISBLANK(D571),"",INDEX(ΑΜΚ,MATCH(D571,Data!$F$2:$F$999,0),1))</f>
        <v/>
      </c>
      <c r="F571" t="str">
        <f t="shared" si="9"/>
        <v/>
      </c>
    </row>
    <row r="572" spans="1:6" ht="14.25" customHeight="1" x14ac:dyDescent="0.35">
      <c r="A572" s="45" t="s">
        <v>1128</v>
      </c>
      <c r="B572" s="18"/>
      <c r="C572" s="5"/>
      <c r="D572" s="5"/>
      <c r="E572" s="6" t="str">
        <f>IF(ISBLANK(D572),"",INDEX(ΑΜΚ,MATCH(D572,Data!$F$2:$F$999,0),1))</f>
        <v/>
      </c>
      <c r="F572" t="str">
        <f t="shared" si="9"/>
        <v/>
      </c>
    </row>
    <row r="573" spans="1:6" ht="14.25" customHeight="1" x14ac:dyDescent="0.35">
      <c r="A573" s="45" t="s">
        <v>1128</v>
      </c>
      <c r="B573" s="18"/>
      <c r="C573" s="5"/>
      <c r="D573" s="5"/>
      <c r="E573" s="6" t="str">
        <f>IF(ISBLANK(D573),"",INDEX(ΑΜΚ,MATCH(D573,Data!$F$2:$F$999,0),1))</f>
        <v/>
      </c>
      <c r="F573" t="str">
        <f t="shared" si="9"/>
        <v/>
      </c>
    </row>
    <row r="574" spans="1:6" ht="14.25" customHeight="1" x14ac:dyDescent="0.35">
      <c r="A574" s="45" t="s">
        <v>1128</v>
      </c>
      <c r="B574" s="18"/>
      <c r="C574" s="5"/>
      <c r="D574" s="5"/>
      <c r="E574" s="6" t="str">
        <f>IF(ISBLANK(D574),"",INDEX(ΑΜΚ,MATCH(D574,Data!$F$2:$F$999,0),1))</f>
        <v/>
      </c>
      <c r="F574" t="str">
        <f t="shared" si="9"/>
        <v/>
      </c>
    </row>
    <row r="575" spans="1:6" ht="14.25" customHeight="1" x14ac:dyDescent="0.35">
      <c r="A575" s="45" t="s">
        <v>1128</v>
      </c>
      <c r="B575" s="18"/>
      <c r="C575" s="5"/>
      <c r="D575" s="5"/>
      <c r="E575" s="6" t="str">
        <f>IF(ISBLANK(D575),"",INDEX(ΑΜΚ,MATCH(D575,Data!$F$2:$F$999,0),1))</f>
        <v/>
      </c>
      <c r="F575" t="str">
        <f t="shared" si="9"/>
        <v/>
      </c>
    </row>
    <row r="576" spans="1:6" ht="14.25" customHeight="1" x14ac:dyDescent="0.35">
      <c r="A576" s="45" t="s">
        <v>1128</v>
      </c>
      <c r="B576" s="18"/>
      <c r="C576" s="5"/>
      <c r="D576" s="5"/>
      <c r="E576" s="6" t="str">
        <f>IF(ISBLANK(D576),"",INDEX(ΑΜΚ,MATCH(D576,Data!$F$2:$F$999,0),1))</f>
        <v/>
      </c>
      <c r="F576" t="str">
        <f t="shared" si="9"/>
        <v/>
      </c>
    </row>
    <row r="577" spans="1:6" ht="14.25" customHeight="1" x14ac:dyDescent="0.35">
      <c r="A577" s="45" t="s">
        <v>1128</v>
      </c>
      <c r="B577" s="18"/>
      <c r="C577" s="5"/>
      <c r="D577" s="5"/>
      <c r="E577" s="6" t="str">
        <f>IF(ISBLANK(D577),"",INDEX(ΑΜΚ,MATCH(D577,Data!$F$2:$F$999,0),1))</f>
        <v/>
      </c>
      <c r="F577" t="str">
        <f t="shared" si="9"/>
        <v/>
      </c>
    </row>
    <row r="578" spans="1:6" ht="14.25" customHeight="1" x14ac:dyDescent="0.35">
      <c r="A578" s="45" t="s">
        <v>1128</v>
      </c>
      <c r="B578" s="18"/>
      <c r="C578" s="5"/>
      <c r="D578" s="5"/>
      <c r="E578" s="6" t="str">
        <f>IF(ISBLANK(D578),"",INDEX(ΑΜΚ,MATCH(D578,Data!$F$2:$F$999,0),1))</f>
        <v/>
      </c>
      <c r="F578" t="str">
        <f t="shared" si="9"/>
        <v/>
      </c>
    </row>
    <row r="579" spans="1:6" ht="14.25" customHeight="1" x14ac:dyDescent="0.35">
      <c r="A579" s="45" t="s">
        <v>1128</v>
      </c>
      <c r="B579" s="18"/>
      <c r="C579" s="5"/>
      <c r="D579" s="5"/>
      <c r="E579" s="6" t="str">
        <f>IF(ISBLANK(D579),"",INDEX(ΑΜΚ,MATCH(D579,Data!$F$2:$F$999,0),1))</f>
        <v/>
      </c>
      <c r="F579" t="str">
        <f t="shared" ref="F579:F642" si="10">IF(ISBLANK(C579),"",INDEX(ΚΩΔ_ΜΑΘΗΜ_ΑΡΧΙΤ_Α1,MATCH(C579,ΜΑΘΗΜ_ΑΡΧΙΤ_Α1,0)))</f>
        <v/>
      </c>
    </row>
    <row r="580" spans="1:6" ht="14.25" customHeight="1" x14ac:dyDescent="0.35">
      <c r="A580" s="45" t="s">
        <v>1128</v>
      </c>
      <c r="B580" s="18"/>
      <c r="C580" s="5"/>
      <c r="D580" s="5"/>
      <c r="E580" s="6" t="str">
        <f>IF(ISBLANK(D580),"",INDEX(ΑΜΚ,MATCH(D580,Data!$F$2:$F$999,0),1))</f>
        <v/>
      </c>
      <c r="F580" t="str">
        <f t="shared" si="10"/>
        <v/>
      </c>
    </row>
    <row r="581" spans="1:6" ht="14.25" customHeight="1" x14ac:dyDescent="0.35">
      <c r="A581" s="45" t="s">
        <v>1128</v>
      </c>
      <c r="B581" s="18"/>
      <c r="C581" s="5"/>
      <c r="D581" s="5"/>
      <c r="E581" s="6" t="str">
        <f>IF(ISBLANK(D581),"",INDEX(ΑΜΚ,MATCH(D581,Data!$F$2:$F$999,0),1))</f>
        <v/>
      </c>
      <c r="F581" t="str">
        <f t="shared" si="10"/>
        <v/>
      </c>
    </row>
    <row r="582" spans="1:6" ht="14.25" customHeight="1" x14ac:dyDescent="0.35">
      <c r="A582" s="45" t="s">
        <v>1128</v>
      </c>
      <c r="B582" s="18"/>
      <c r="C582" s="5"/>
      <c r="D582" s="5"/>
      <c r="E582" s="6" t="str">
        <f>IF(ISBLANK(D582),"",INDEX(ΑΜΚ,MATCH(D582,Data!$F$2:$F$999,0),1))</f>
        <v/>
      </c>
      <c r="F582" t="str">
        <f t="shared" si="10"/>
        <v/>
      </c>
    </row>
    <row r="583" spans="1:6" ht="14.25" customHeight="1" x14ac:dyDescent="0.35">
      <c r="A583" s="45" t="s">
        <v>1128</v>
      </c>
      <c r="B583" s="18"/>
      <c r="C583" s="5"/>
      <c r="D583" s="5"/>
      <c r="E583" s="6" t="str">
        <f>IF(ISBLANK(D583),"",INDEX(ΑΜΚ,MATCH(D583,Data!$F$2:$F$999,0),1))</f>
        <v/>
      </c>
      <c r="F583" t="str">
        <f t="shared" si="10"/>
        <v/>
      </c>
    </row>
    <row r="584" spans="1:6" ht="14.25" customHeight="1" x14ac:dyDescent="0.35">
      <c r="A584" s="45" t="s">
        <v>1128</v>
      </c>
      <c r="B584" s="18"/>
      <c r="C584" s="5"/>
      <c r="D584" s="5"/>
      <c r="E584" s="6" t="str">
        <f>IF(ISBLANK(D584),"",INDEX(ΑΜΚ,MATCH(D584,Data!$F$2:$F$999,0),1))</f>
        <v/>
      </c>
      <c r="F584" t="str">
        <f t="shared" si="10"/>
        <v/>
      </c>
    </row>
    <row r="585" spans="1:6" ht="14.25" customHeight="1" x14ac:dyDescent="0.35">
      <c r="A585" s="45" t="s">
        <v>1128</v>
      </c>
      <c r="B585" s="18"/>
      <c r="C585" s="5"/>
      <c r="D585" s="5"/>
      <c r="E585" s="6" t="str">
        <f>IF(ISBLANK(D585),"",INDEX(ΑΜΚ,MATCH(D585,Data!$F$2:$F$999,0),1))</f>
        <v/>
      </c>
      <c r="F585" t="str">
        <f t="shared" si="10"/>
        <v/>
      </c>
    </row>
    <row r="586" spans="1:6" ht="14.25" customHeight="1" x14ac:dyDescent="0.35">
      <c r="A586" s="45" t="s">
        <v>1128</v>
      </c>
      <c r="B586" s="18"/>
      <c r="C586" s="5"/>
      <c r="D586" s="5"/>
      <c r="E586" s="6" t="str">
        <f>IF(ISBLANK(D586),"",INDEX(ΑΜΚ,MATCH(D586,Data!$F$2:$F$999,0),1))</f>
        <v/>
      </c>
      <c r="F586" t="str">
        <f t="shared" si="10"/>
        <v/>
      </c>
    </row>
    <row r="587" spans="1:6" ht="14.25" customHeight="1" x14ac:dyDescent="0.35">
      <c r="A587" s="45" t="s">
        <v>1128</v>
      </c>
      <c r="B587" s="18"/>
      <c r="C587" s="5"/>
      <c r="D587" s="5"/>
      <c r="E587" s="6" t="str">
        <f>IF(ISBLANK(D587),"",INDEX(ΑΜΚ,MATCH(D587,Data!$F$2:$F$999,0),1))</f>
        <v/>
      </c>
      <c r="F587" t="str">
        <f t="shared" si="10"/>
        <v/>
      </c>
    </row>
    <row r="588" spans="1:6" ht="14.25" customHeight="1" x14ac:dyDescent="0.35">
      <c r="A588" s="45" t="s">
        <v>1128</v>
      </c>
      <c r="B588" s="18"/>
      <c r="C588" s="5"/>
      <c r="D588" s="5"/>
      <c r="E588" s="6" t="str">
        <f>IF(ISBLANK(D588),"",INDEX(ΑΜΚ,MATCH(D588,Data!$F$2:$F$999,0),1))</f>
        <v/>
      </c>
      <c r="F588" t="str">
        <f t="shared" si="10"/>
        <v/>
      </c>
    </row>
    <row r="589" spans="1:6" ht="14.25" customHeight="1" x14ac:dyDescent="0.35">
      <c r="A589" s="45" t="s">
        <v>1128</v>
      </c>
      <c r="B589" s="18"/>
      <c r="C589" s="5"/>
      <c r="D589" s="5"/>
      <c r="E589" s="6" t="str">
        <f>IF(ISBLANK(D589),"",INDEX(ΑΜΚ,MATCH(D589,Data!$F$2:$F$999,0),1))</f>
        <v/>
      </c>
      <c r="F589" t="str">
        <f t="shared" si="10"/>
        <v/>
      </c>
    </row>
    <row r="590" spans="1:6" ht="14.25" customHeight="1" x14ac:dyDescent="0.35">
      <c r="A590" s="45" t="s">
        <v>1128</v>
      </c>
      <c r="B590" s="18"/>
      <c r="C590" s="5"/>
      <c r="D590" s="5"/>
      <c r="E590" s="6" t="str">
        <f>IF(ISBLANK(D590),"",INDEX(ΑΜΚ,MATCH(D590,Data!$F$2:$F$999,0),1))</f>
        <v/>
      </c>
      <c r="F590" t="str">
        <f t="shared" si="10"/>
        <v/>
      </c>
    </row>
    <row r="591" spans="1:6" ht="14.25" customHeight="1" x14ac:dyDescent="0.35">
      <c r="A591" s="45" t="s">
        <v>1128</v>
      </c>
      <c r="B591" s="18"/>
      <c r="C591" s="5"/>
      <c r="D591" s="5"/>
      <c r="E591" s="6" t="str">
        <f>IF(ISBLANK(D591),"",INDEX(ΑΜΚ,MATCH(D591,Data!$F$2:$F$999,0),1))</f>
        <v/>
      </c>
      <c r="F591" t="str">
        <f t="shared" si="10"/>
        <v/>
      </c>
    </row>
    <row r="592" spans="1:6" ht="14.25" customHeight="1" x14ac:dyDescent="0.35">
      <c r="A592" s="45" t="s">
        <v>1128</v>
      </c>
      <c r="B592" s="18"/>
      <c r="C592" s="5"/>
      <c r="D592" s="5"/>
      <c r="E592" s="6" t="str">
        <f>IF(ISBLANK(D592),"",INDEX(ΑΜΚ,MATCH(D592,Data!$F$2:$F$999,0),1))</f>
        <v/>
      </c>
      <c r="F592" t="str">
        <f t="shared" si="10"/>
        <v/>
      </c>
    </row>
    <row r="593" spans="1:6" ht="14.25" customHeight="1" x14ac:dyDescent="0.35">
      <c r="A593" s="45" t="s">
        <v>1128</v>
      </c>
      <c r="B593" s="18"/>
      <c r="C593" s="5"/>
      <c r="D593" s="5"/>
      <c r="E593" s="6" t="str">
        <f>IF(ISBLANK(D593),"",INDEX(ΑΜΚ,MATCH(D593,Data!$F$2:$F$999,0),1))</f>
        <v/>
      </c>
      <c r="F593" t="str">
        <f t="shared" si="10"/>
        <v/>
      </c>
    </row>
    <row r="594" spans="1:6" ht="14.25" customHeight="1" x14ac:dyDescent="0.35">
      <c r="A594" s="45" t="s">
        <v>1128</v>
      </c>
      <c r="B594" s="18"/>
      <c r="C594" s="5"/>
      <c r="D594" s="5"/>
      <c r="E594" s="6" t="str">
        <f>IF(ISBLANK(D594),"",INDEX(ΑΜΚ,MATCH(D594,Data!$F$2:$F$999,0),1))</f>
        <v/>
      </c>
      <c r="F594" t="str">
        <f t="shared" si="10"/>
        <v/>
      </c>
    </row>
    <row r="595" spans="1:6" ht="14.25" customHeight="1" x14ac:dyDescent="0.35">
      <c r="A595" s="45" t="s">
        <v>1128</v>
      </c>
      <c r="B595" s="18"/>
      <c r="C595" s="5"/>
      <c r="D595" s="5"/>
      <c r="E595" s="6" t="str">
        <f>IF(ISBLANK(D595),"",INDEX(ΑΜΚ,MATCH(D595,Data!$F$2:$F$999,0),1))</f>
        <v/>
      </c>
      <c r="F595" t="str">
        <f t="shared" si="10"/>
        <v/>
      </c>
    </row>
    <row r="596" spans="1:6" ht="14.25" customHeight="1" x14ac:dyDescent="0.35">
      <c r="A596" s="45" t="s">
        <v>1128</v>
      </c>
      <c r="B596" s="18"/>
      <c r="C596" s="5"/>
      <c r="D596" s="5"/>
      <c r="E596" s="6" t="str">
        <f>IF(ISBLANK(D596),"",INDEX(ΑΜΚ,MATCH(D596,Data!$F$2:$F$999,0),1))</f>
        <v/>
      </c>
      <c r="F596" t="str">
        <f t="shared" si="10"/>
        <v/>
      </c>
    </row>
    <row r="597" spans="1:6" ht="14.25" customHeight="1" x14ac:dyDescent="0.35">
      <c r="A597" s="45" t="s">
        <v>1128</v>
      </c>
      <c r="B597" s="18"/>
      <c r="C597" s="5"/>
      <c r="D597" s="5"/>
      <c r="E597" s="6" t="str">
        <f>IF(ISBLANK(D597),"",INDEX(ΑΜΚ,MATCH(D597,Data!$F$2:$F$999,0),1))</f>
        <v/>
      </c>
      <c r="F597" t="str">
        <f t="shared" si="10"/>
        <v/>
      </c>
    </row>
    <row r="598" spans="1:6" ht="14.25" customHeight="1" x14ac:dyDescent="0.35">
      <c r="A598" s="45" t="s">
        <v>1128</v>
      </c>
      <c r="B598" s="18"/>
      <c r="C598" s="5"/>
      <c r="D598" s="5"/>
      <c r="E598" s="6" t="str">
        <f>IF(ISBLANK(D598),"",INDEX(ΑΜΚ,MATCH(D598,Data!$F$2:$F$999,0),1))</f>
        <v/>
      </c>
      <c r="F598" t="str">
        <f t="shared" si="10"/>
        <v/>
      </c>
    </row>
    <row r="599" spans="1:6" ht="14.25" customHeight="1" x14ac:dyDescent="0.35">
      <c r="A599" s="45" t="s">
        <v>1128</v>
      </c>
      <c r="B599" s="18"/>
      <c r="C599" s="5"/>
      <c r="D599" s="5"/>
      <c r="E599" s="6" t="str">
        <f>IF(ISBLANK(D599),"",INDEX(ΑΜΚ,MATCH(D599,Data!$F$2:$F$999,0),1))</f>
        <v/>
      </c>
      <c r="F599" t="str">
        <f t="shared" si="10"/>
        <v/>
      </c>
    </row>
    <row r="600" spans="1:6" ht="14.25" customHeight="1" x14ac:dyDescent="0.35">
      <c r="A600" s="45" t="s">
        <v>1128</v>
      </c>
      <c r="B600" s="18"/>
      <c r="C600" s="5"/>
      <c r="D600" s="5"/>
      <c r="E600" s="6" t="str">
        <f>IF(ISBLANK(D600),"",INDEX(ΑΜΚ,MATCH(D600,Data!$F$2:$F$999,0),1))</f>
        <v/>
      </c>
      <c r="F600" t="str">
        <f t="shared" si="10"/>
        <v/>
      </c>
    </row>
    <row r="601" spans="1:6" ht="14.25" customHeight="1" x14ac:dyDescent="0.35">
      <c r="A601" s="45" t="s">
        <v>1128</v>
      </c>
      <c r="B601" s="18"/>
      <c r="C601" s="5"/>
      <c r="D601" s="5"/>
      <c r="E601" s="6" t="str">
        <f>IF(ISBLANK(D601),"",INDEX(ΑΜΚ,MATCH(D601,Data!$F$2:$F$999,0),1))</f>
        <v/>
      </c>
      <c r="F601" t="str">
        <f t="shared" si="10"/>
        <v/>
      </c>
    </row>
    <row r="602" spans="1:6" ht="14.25" customHeight="1" x14ac:dyDescent="0.35">
      <c r="A602" s="45" t="s">
        <v>1128</v>
      </c>
      <c r="B602" s="18"/>
      <c r="C602" s="5"/>
      <c r="D602" s="5"/>
      <c r="E602" s="6" t="str">
        <f>IF(ISBLANK(D602),"",INDEX(ΑΜΚ,MATCH(D602,Data!$F$2:$F$999,0),1))</f>
        <v/>
      </c>
      <c r="F602" t="str">
        <f t="shared" si="10"/>
        <v/>
      </c>
    </row>
    <row r="603" spans="1:6" ht="14.25" customHeight="1" x14ac:dyDescent="0.35">
      <c r="A603" s="45" t="s">
        <v>1128</v>
      </c>
      <c r="B603" s="18"/>
      <c r="C603" s="5"/>
      <c r="D603" s="5"/>
      <c r="E603" s="6" t="str">
        <f>IF(ISBLANK(D603),"",INDEX(ΑΜΚ,MATCH(D603,Data!$F$2:$F$999,0),1))</f>
        <v/>
      </c>
      <c r="F603" t="str">
        <f t="shared" si="10"/>
        <v/>
      </c>
    </row>
    <row r="604" spans="1:6" ht="14.25" customHeight="1" x14ac:dyDescent="0.35">
      <c r="A604" s="45" t="s">
        <v>1128</v>
      </c>
      <c r="B604" s="18"/>
      <c r="C604" s="5"/>
      <c r="D604" s="5"/>
      <c r="E604" s="6" t="str">
        <f>IF(ISBLANK(D604),"",INDEX(ΑΜΚ,MATCH(D604,Data!$F$2:$F$999,0),1))</f>
        <v/>
      </c>
      <c r="F604" t="str">
        <f t="shared" si="10"/>
        <v/>
      </c>
    </row>
    <row r="605" spans="1:6" ht="14.25" customHeight="1" x14ac:dyDescent="0.35">
      <c r="A605" s="45" t="s">
        <v>1128</v>
      </c>
      <c r="B605" s="18"/>
      <c r="C605" s="5"/>
      <c r="D605" s="5"/>
      <c r="E605" s="6" t="str">
        <f>IF(ISBLANK(D605),"",INDEX(ΑΜΚ,MATCH(D605,Data!$F$2:$F$999,0),1))</f>
        <v/>
      </c>
      <c r="F605" t="str">
        <f t="shared" si="10"/>
        <v/>
      </c>
    </row>
    <row r="606" spans="1:6" ht="14.25" customHeight="1" x14ac:dyDescent="0.35">
      <c r="A606" s="45" t="s">
        <v>1128</v>
      </c>
      <c r="B606" s="18"/>
      <c r="C606" s="5"/>
      <c r="D606" s="5"/>
      <c r="E606" s="6" t="str">
        <f>IF(ISBLANK(D606),"",INDEX(ΑΜΚ,MATCH(D606,Data!$F$2:$F$999,0),1))</f>
        <v/>
      </c>
      <c r="F606" t="str">
        <f t="shared" si="10"/>
        <v/>
      </c>
    </row>
    <row r="607" spans="1:6" ht="14.25" customHeight="1" x14ac:dyDescent="0.35">
      <c r="A607" s="45" t="s">
        <v>1128</v>
      </c>
      <c r="B607" s="18"/>
      <c r="C607" s="5"/>
      <c r="D607" s="5"/>
      <c r="E607" s="6" t="str">
        <f>IF(ISBLANK(D607),"",INDEX(ΑΜΚ,MATCH(D607,Data!$F$2:$F$999,0),1))</f>
        <v/>
      </c>
      <c r="F607" t="str">
        <f t="shared" si="10"/>
        <v/>
      </c>
    </row>
    <row r="608" spans="1:6" ht="14.25" customHeight="1" x14ac:dyDescent="0.35">
      <c r="A608" s="45" t="s">
        <v>1128</v>
      </c>
      <c r="B608" s="18"/>
      <c r="C608" s="5"/>
      <c r="D608" s="5"/>
      <c r="E608" s="6" t="str">
        <f>IF(ISBLANK(D608),"",INDEX(ΑΜΚ,MATCH(D608,Data!$F$2:$F$999,0),1))</f>
        <v/>
      </c>
      <c r="F608" t="str">
        <f t="shared" si="10"/>
        <v/>
      </c>
    </row>
    <row r="609" spans="1:6" ht="14.25" customHeight="1" x14ac:dyDescent="0.35">
      <c r="A609" s="45" t="s">
        <v>1128</v>
      </c>
      <c r="B609" s="18"/>
      <c r="C609" s="5"/>
      <c r="D609" s="5"/>
      <c r="E609" s="6" t="str">
        <f>IF(ISBLANK(D609),"",INDEX(ΑΜΚ,MATCH(D609,Data!$F$2:$F$999,0),1))</f>
        <v/>
      </c>
      <c r="F609" t="str">
        <f t="shared" si="10"/>
        <v/>
      </c>
    </row>
    <row r="610" spans="1:6" ht="14.25" customHeight="1" x14ac:dyDescent="0.35">
      <c r="A610" s="45" t="s">
        <v>1128</v>
      </c>
      <c r="B610" s="18"/>
      <c r="C610" s="5"/>
      <c r="D610" s="5"/>
      <c r="E610" s="6" t="str">
        <f>IF(ISBLANK(D610),"",INDEX(ΑΜΚ,MATCH(D610,Data!$F$2:$F$999,0),1))</f>
        <v/>
      </c>
      <c r="F610" t="str">
        <f t="shared" si="10"/>
        <v/>
      </c>
    </row>
    <row r="611" spans="1:6" ht="14.25" customHeight="1" x14ac:dyDescent="0.35">
      <c r="A611" s="45" t="s">
        <v>1128</v>
      </c>
      <c r="B611" s="18"/>
      <c r="C611" s="5"/>
      <c r="D611" s="5"/>
      <c r="E611" s="6" t="str">
        <f>IF(ISBLANK(D611),"",INDEX(ΑΜΚ,MATCH(D611,Data!$F$2:$F$999,0),1))</f>
        <v/>
      </c>
      <c r="F611" t="str">
        <f t="shared" si="10"/>
        <v/>
      </c>
    </row>
    <row r="612" spans="1:6" ht="14.25" customHeight="1" x14ac:dyDescent="0.35">
      <c r="A612" s="45" t="s">
        <v>1128</v>
      </c>
      <c r="B612" s="18"/>
      <c r="C612" s="5"/>
      <c r="D612" s="5"/>
      <c r="E612" s="6" t="str">
        <f>IF(ISBLANK(D612),"",INDEX(ΑΜΚ,MATCH(D612,Data!$F$2:$F$999,0),1))</f>
        <v/>
      </c>
      <c r="F612" t="str">
        <f t="shared" si="10"/>
        <v/>
      </c>
    </row>
    <row r="613" spans="1:6" ht="14.25" customHeight="1" x14ac:dyDescent="0.35">
      <c r="A613" s="45" t="s">
        <v>1128</v>
      </c>
      <c r="B613" s="18"/>
      <c r="C613" s="5"/>
      <c r="D613" s="5"/>
      <c r="E613" s="6" t="str">
        <f>IF(ISBLANK(D613),"",INDEX(ΑΜΚ,MATCH(D613,Data!$F$2:$F$999,0),1))</f>
        <v/>
      </c>
      <c r="F613" t="str">
        <f t="shared" si="10"/>
        <v/>
      </c>
    </row>
    <row r="614" spans="1:6" ht="14.25" customHeight="1" x14ac:dyDescent="0.35">
      <c r="A614" s="45" t="s">
        <v>1128</v>
      </c>
      <c r="B614" s="18"/>
      <c r="C614" s="5"/>
      <c r="D614" s="5"/>
      <c r="E614" s="6" t="str">
        <f>IF(ISBLANK(D614),"",INDEX(ΑΜΚ,MATCH(D614,Data!$F$2:$F$999,0),1))</f>
        <v/>
      </c>
      <c r="F614" t="str">
        <f t="shared" si="10"/>
        <v/>
      </c>
    </row>
    <row r="615" spans="1:6" ht="14.25" customHeight="1" x14ac:dyDescent="0.35">
      <c r="A615" s="45" t="s">
        <v>1128</v>
      </c>
      <c r="B615" s="18"/>
      <c r="C615" s="5"/>
      <c r="D615" s="5"/>
      <c r="E615" s="6" t="str">
        <f>IF(ISBLANK(D615),"",INDEX(ΑΜΚ,MATCH(D615,Data!$F$2:$F$999,0),1))</f>
        <v/>
      </c>
      <c r="F615" t="str">
        <f t="shared" si="10"/>
        <v/>
      </c>
    </row>
    <row r="616" spans="1:6" ht="14.25" customHeight="1" x14ac:dyDescent="0.35">
      <c r="A616" s="45" t="s">
        <v>1128</v>
      </c>
      <c r="B616" s="18"/>
      <c r="C616" s="5"/>
      <c r="D616" s="5"/>
      <c r="E616" s="6" t="str">
        <f>IF(ISBLANK(D616),"",INDEX(ΑΜΚ,MATCH(D616,Data!$F$2:$F$999,0),1))</f>
        <v/>
      </c>
      <c r="F616" t="str">
        <f t="shared" si="10"/>
        <v/>
      </c>
    </row>
    <row r="617" spans="1:6" ht="14.25" customHeight="1" x14ac:dyDescent="0.35">
      <c r="A617" s="45" t="s">
        <v>1128</v>
      </c>
      <c r="B617" s="18"/>
      <c r="C617" s="5"/>
      <c r="D617" s="5"/>
      <c r="E617" s="6" t="str">
        <f>IF(ISBLANK(D617),"",INDEX(ΑΜΚ,MATCH(D617,Data!$F$2:$F$999,0),1))</f>
        <v/>
      </c>
      <c r="F617" t="str">
        <f t="shared" si="10"/>
        <v/>
      </c>
    </row>
    <row r="618" spans="1:6" ht="14.25" customHeight="1" x14ac:dyDescent="0.35">
      <c r="A618" s="45" t="s">
        <v>1128</v>
      </c>
      <c r="B618" s="18"/>
      <c r="C618" s="5"/>
      <c r="D618" s="5"/>
      <c r="E618" s="6" t="str">
        <f>IF(ISBLANK(D618),"",INDEX(ΑΜΚ,MATCH(D618,Data!$F$2:$F$999,0),1))</f>
        <v/>
      </c>
      <c r="F618" t="str">
        <f t="shared" si="10"/>
        <v/>
      </c>
    </row>
    <row r="619" spans="1:6" ht="14.25" customHeight="1" x14ac:dyDescent="0.35">
      <c r="A619" s="45" t="s">
        <v>1128</v>
      </c>
      <c r="B619" s="18"/>
      <c r="C619" s="5"/>
      <c r="D619" s="5"/>
      <c r="E619" s="6" t="str">
        <f>IF(ISBLANK(D619),"",INDEX(ΑΜΚ,MATCH(D619,Data!$F$2:$F$999,0),1))</f>
        <v/>
      </c>
      <c r="F619" t="str">
        <f t="shared" si="10"/>
        <v/>
      </c>
    </row>
    <row r="620" spans="1:6" ht="14.25" customHeight="1" x14ac:dyDescent="0.35">
      <c r="A620" s="45" t="s">
        <v>1128</v>
      </c>
      <c r="B620" s="18"/>
      <c r="C620" s="5"/>
      <c r="D620" s="5"/>
      <c r="E620" s="6" t="str">
        <f>IF(ISBLANK(D620),"",INDEX(ΑΜΚ,MATCH(D620,Data!$F$2:$F$999,0),1))</f>
        <v/>
      </c>
      <c r="F620" t="str">
        <f t="shared" si="10"/>
        <v/>
      </c>
    </row>
    <row r="621" spans="1:6" ht="14.25" customHeight="1" x14ac:dyDescent="0.35">
      <c r="A621" s="45" t="s">
        <v>1128</v>
      </c>
      <c r="B621" s="18"/>
      <c r="C621" s="5"/>
      <c r="D621" s="5"/>
      <c r="E621" s="6" t="str">
        <f>IF(ISBLANK(D621),"",INDEX(ΑΜΚ,MATCH(D621,Data!$F$2:$F$999,0),1))</f>
        <v/>
      </c>
      <c r="F621" t="str">
        <f t="shared" si="10"/>
        <v/>
      </c>
    </row>
    <row r="622" spans="1:6" ht="14.25" customHeight="1" x14ac:dyDescent="0.35">
      <c r="A622" s="45" t="s">
        <v>1128</v>
      </c>
      <c r="B622" s="18"/>
      <c r="C622" s="5"/>
      <c r="D622" s="5"/>
      <c r="E622" s="6" t="str">
        <f>IF(ISBLANK(D622),"",INDEX(ΑΜΚ,MATCH(D622,Data!$F$2:$F$999,0),1))</f>
        <v/>
      </c>
      <c r="F622" t="str">
        <f t="shared" si="10"/>
        <v/>
      </c>
    </row>
    <row r="623" spans="1:6" ht="14.25" customHeight="1" x14ac:dyDescent="0.35">
      <c r="A623" s="45" t="s">
        <v>1128</v>
      </c>
      <c r="B623" s="18"/>
      <c r="C623" s="5"/>
      <c r="D623" s="5"/>
      <c r="E623" s="6" t="str">
        <f>IF(ISBLANK(D623),"",INDEX(ΑΜΚ,MATCH(D623,Data!$F$2:$F$999,0),1))</f>
        <v/>
      </c>
      <c r="F623" t="str">
        <f t="shared" si="10"/>
        <v/>
      </c>
    </row>
    <row r="624" spans="1:6" ht="14.25" customHeight="1" x14ac:dyDescent="0.35">
      <c r="A624" s="45" t="s">
        <v>1128</v>
      </c>
      <c r="B624" s="18"/>
      <c r="C624" s="5"/>
      <c r="D624" s="5"/>
      <c r="E624" s="6" t="str">
        <f>IF(ISBLANK(D624),"",INDEX(ΑΜΚ,MATCH(D624,Data!$F$2:$F$999,0),1))</f>
        <v/>
      </c>
      <c r="F624" t="str">
        <f t="shared" si="10"/>
        <v/>
      </c>
    </row>
    <row r="625" spans="1:6" ht="14.25" customHeight="1" x14ac:dyDescent="0.35">
      <c r="A625" s="45" t="s">
        <v>1128</v>
      </c>
      <c r="B625" s="18"/>
      <c r="C625" s="5"/>
      <c r="D625" s="5"/>
      <c r="E625" s="6" t="str">
        <f>IF(ISBLANK(D625),"",INDEX(ΑΜΚ,MATCH(D625,Data!$F$2:$F$999,0),1))</f>
        <v/>
      </c>
      <c r="F625" t="str">
        <f t="shared" si="10"/>
        <v/>
      </c>
    </row>
    <row r="626" spans="1:6" ht="14.25" customHeight="1" x14ac:dyDescent="0.35">
      <c r="A626" s="45" t="s">
        <v>1128</v>
      </c>
      <c r="B626" s="18"/>
      <c r="C626" s="5"/>
      <c r="D626" s="5"/>
      <c r="E626" s="6" t="str">
        <f>IF(ISBLANK(D626),"",INDEX(ΑΜΚ,MATCH(D626,Data!$F$2:$F$999,0),1))</f>
        <v/>
      </c>
      <c r="F626" t="str">
        <f t="shared" si="10"/>
        <v/>
      </c>
    </row>
    <row r="627" spans="1:6" ht="14.25" customHeight="1" x14ac:dyDescent="0.35">
      <c r="A627" s="45" t="s">
        <v>1128</v>
      </c>
      <c r="B627" s="18"/>
      <c r="C627" s="5"/>
      <c r="D627" s="5"/>
      <c r="E627" s="6" t="str">
        <f>IF(ISBLANK(D627),"",INDEX(ΑΜΚ,MATCH(D627,Data!$F$2:$F$999,0),1))</f>
        <v/>
      </c>
      <c r="F627" t="str">
        <f t="shared" si="10"/>
        <v/>
      </c>
    </row>
    <row r="628" spans="1:6" ht="14.25" customHeight="1" x14ac:dyDescent="0.35">
      <c r="A628" s="45" t="s">
        <v>1128</v>
      </c>
      <c r="B628" s="18"/>
      <c r="C628" s="5"/>
      <c r="D628" s="5"/>
      <c r="E628" s="6" t="str">
        <f>IF(ISBLANK(D628),"",INDEX(ΑΜΚ,MATCH(D628,Data!$F$2:$F$999,0),1))</f>
        <v/>
      </c>
      <c r="F628" t="str">
        <f t="shared" si="10"/>
        <v/>
      </c>
    </row>
    <row r="629" spans="1:6" ht="14.25" customHeight="1" x14ac:dyDescent="0.35">
      <c r="A629" s="45" t="s">
        <v>1128</v>
      </c>
      <c r="B629" s="18"/>
      <c r="C629" s="5"/>
      <c r="D629" s="5"/>
      <c r="E629" s="6" t="str">
        <f>IF(ISBLANK(D629),"",INDEX(ΑΜΚ,MATCH(D629,Data!$F$2:$F$999,0),1))</f>
        <v/>
      </c>
      <c r="F629" t="str">
        <f t="shared" si="10"/>
        <v/>
      </c>
    </row>
    <row r="630" spans="1:6" ht="14.25" customHeight="1" x14ac:dyDescent="0.35">
      <c r="A630" s="45" t="s">
        <v>1128</v>
      </c>
      <c r="B630" s="18"/>
      <c r="C630" s="5"/>
      <c r="D630" s="5"/>
      <c r="E630" s="6" t="str">
        <f>IF(ISBLANK(D630),"",INDEX(ΑΜΚ,MATCH(D630,Data!$F$2:$F$999,0),1))</f>
        <v/>
      </c>
      <c r="F630" t="str">
        <f t="shared" si="10"/>
        <v/>
      </c>
    </row>
    <row r="631" spans="1:6" ht="14.25" customHeight="1" x14ac:dyDescent="0.35">
      <c r="A631" s="45" t="s">
        <v>1128</v>
      </c>
      <c r="B631" s="18"/>
      <c r="C631" s="5"/>
      <c r="D631" s="5"/>
      <c r="E631" s="6" t="str">
        <f>IF(ISBLANK(D631),"",INDEX(ΑΜΚ,MATCH(D631,Data!$F$2:$F$999,0),1))</f>
        <v/>
      </c>
      <c r="F631" t="str">
        <f t="shared" si="10"/>
        <v/>
      </c>
    </row>
    <row r="632" spans="1:6" ht="14.25" customHeight="1" x14ac:dyDescent="0.35">
      <c r="A632" s="45" t="s">
        <v>1128</v>
      </c>
      <c r="B632" s="18"/>
      <c r="C632" s="5"/>
      <c r="D632" s="5"/>
      <c r="E632" s="6" t="str">
        <f>IF(ISBLANK(D632),"",INDEX(ΑΜΚ,MATCH(D632,Data!$F$2:$F$999,0),1))</f>
        <v/>
      </c>
      <c r="F632" t="str">
        <f t="shared" si="10"/>
        <v/>
      </c>
    </row>
    <row r="633" spans="1:6" ht="14.25" customHeight="1" x14ac:dyDescent="0.35">
      <c r="A633" s="45" t="s">
        <v>1128</v>
      </c>
      <c r="B633" s="18"/>
      <c r="C633" s="5"/>
      <c r="D633" s="5"/>
      <c r="E633" s="6" t="str">
        <f>IF(ISBLANK(D633),"",INDEX(ΑΜΚ,MATCH(D633,Data!$F$2:$F$999,0),1))</f>
        <v/>
      </c>
      <c r="F633" t="str">
        <f t="shared" si="10"/>
        <v/>
      </c>
    </row>
    <row r="634" spans="1:6" ht="14.25" customHeight="1" x14ac:dyDescent="0.35">
      <c r="A634" s="45" t="s">
        <v>1128</v>
      </c>
      <c r="B634" s="18"/>
      <c r="C634" s="5"/>
      <c r="D634" s="5"/>
      <c r="E634" s="6" t="str">
        <f>IF(ISBLANK(D634),"",INDEX(ΑΜΚ,MATCH(D634,Data!$F$2:$F$999,0),1))</f>
        <v/>
      </c>
      <c r="F634" t="str">
        <f t="shared" si="10"/>
        <v/>
      </c>
    </row>
    <row r="635" spans="1:6" ht="14.25" customHeight="1" x14ac:dyDescent="0.35">
      <c r="A635" s="45" t="s">
        <v>1128</v>
      </c>
      <c r="B635" s="18"/>
      <c r="C635" s="5"/>
      <c r="D635" s="5"/>
      <c r="E635" s="6" t="str">
        <f>IF(ISBLANK(D635),"",INDEX(ΑΜΚ,MATCH(D635,Data!$F$2:$F$999,0),1))</f>
        <v/>
      </c>
      <c r="F635" t="str">
        <f t="shared" si="10"/>
        <v/>
      </c>
    </row>
    <row r="636" spans="1:6" ht="14.25" customHeight="1" x14ac:dyDescent="0.35">
      <c r="A636" s="45" t="s">
        <v>1128</v>
      </c>
      <c r="B636" s="18"/>
      <c r="C636" s="5"/>
      <c r="D636" s="5"/>
      <c r="E636" s="6" t="str">
        <f>IF(ISBLANK(D636),"",INDEX(ΑΜΚ,MATCH(D636,Data!$F$2:$F$999,0),1))</f>
        <v/>
      </c>
      <c r="F636" t="str">
        <f t="shared" si="10"/>
        <v/>
      </c>
    </row>
    <row r="637" spans="1:6" ht="14.25" customHeight="1" x14ac:dyDescent="0.35">
      <c r="A637" s="45" t="s">
        <v>1128</v>
      </c>
      <c r="B637" s="18"/>
      <c r="C637" s="5"/>
      <c r="D637" s="5"/>
      <c r="E637" s="6" t="str">
        <f>IF(ISBLANK(D637),"",INDEX(ΑΜΚ,MATCH(D637,Data!$F$2:$F$999,0),1))</f>
        <v/>
      </c>
      <c r="F637" t="str">
        <f t="shared" si="10"/>
        <v/>
      </c>
    </row>
    <row r="638" spans="1:6" ht="14.25" customHeight="1" x14ac:dyDescent="0.35">
      <c r="A638" s="45" t="s">
        <v>1128</v>
      </c>
      <c r="B638" s="18"/>
      <c r="C638" s="5"/>
      <c r="D638" s="5"/>
      <c r="E638" s="6" t="str">
        <f>IF(ISBLANK(D638),"",INDEX(ΑΜΚ,MATCH(D638,Data!$F$2:$F$999,0),1))</f>
        <v/>
      </c>
      <c r="F638" t="str">
        <f t="shared" si="10"/>
        <v/>
      </c>
    </row>
    <row r="639" spans="1:6" ht="14.25" customHeight="1" x14ac:dyDescent="0.35">
      <c r="A639" s="45" t="s">
        <v>1128</v>
      </c>
      <c r="B639" s="18"/>
      <c r="C639" s="5"/>
      <c r="D639" s="5"/>
      <c r="E639" s="6" t="str">
        <f>IF(ISBLANK(D639),"",INDEX(ΑΜΚ,MATCH(D639,Data!$F$2:$F$999,0),1))</f>
        <v/>
      </c>
      <c r="F639" t="str">
        <f t="shared" si="10"/>
        <v/>
      </c>
    </row>
    <row r="640" spans="1:6" ht="14.25" customHeight="1" x14ac:dyDescent="0.35">
      <c r="A640" s="45" t="s">
        <v>1128</v>
      </c>
      <c r="B640" s="18"/>
      <c r="C640" s="5"/>
      <c r="D640" s="5"/>
      <c r="E640" s="6" t="str">
        <f>IF(ISBLANK(D640),"",INDEX(ΑΜΚ,MATCH(D640,Data!$F$2:$F$999,0),1))</f>
        <v/>
      </c>
      <c r="F640" t="str">
        <f t="shared" si="10"/>
        <v/>
      </c>
    </row>
    <row r="641" spans="1:6" ht="14.25" customHeight="1" x14ac:dyDescent="0.35">
      <c r="A641" s="45" t="s">
        <v>1128</v>
      </c>
      <c r="B641" s="18"/>
      <c r="C641" s="5"/>
      <c r="D641" s="5"/>
      <c r="E641" s="6" t="str">
        <f>IF(ISBLANK(D641),"",INDEX(ΑΜΚ,MATCH(D641,Data!$F$2:$F$999,0),1))</f>
        <v/>
      </c>
      <c r="F641" t="str">
        <f t="shared" si="10"/>
        <v/>
      </c>
    </row>
    <row r="642" spans="1:6" ht="14.25" customHeight="1" x14ac:dyDescent="0.35">
      <c r="A642" s="45" t="s">
        <v>1128</v>
      </c>
      <c r="B642" s="18"/>
      <c r="C642" s="5"/>
      <c r="D642" s="5"/>
      <c r="E642" s="6" t="str">
        <f>IF(ISBLANK(D642),"",INDEX(ΑΜΚ,MATCH(D642,Data!$F$2:$F$999,0),1))</f>
        <v/>
      </c>
      <c r="F642" t="str">
        <f t="shared" si="10"/>
        <v/>
      </c>
    </row>
    <row r="643" spans="1:6" ht="14.25" customHeight="1" x14ac:dyDescent="0.35">
      <c r="A643" s="45" t="s">
        <v>1128</v>
      </c>
      <c r="B643" s="18"/>
      <c r="C643" s="5"/>
      <c r="D643" s="5"/>
      <c r="E643" s="6" t="str">
        <f>IF(ISBLANK(D643),"",INDEX(ΑΜΚ,MATCH(D643,Data!$F$2:$F$999,0),1))</f>
        <v/>
      </c>
      <c r="F643" t="str">
        <f t="shared" ref="F643:F706" si="11">IF(ISBLANK(C643),"",INDEX(ΚΩΔ_ΜΑΘΗΜ_ΑΡΧΙΤ_Α1,MATCH(C643,ΜΑΘΗΜ_ΑΡΧΙΤ_Α1,0)))</f>
        <v/>
      </c>
    </row>
    <row r="644" spans="1:6" ht="14.25" customHeight="1" x14ac:dyDescent="0.35">
      <c r="A644" s="45" t="s">
        <v>1128</v>
      </c>
      <c r="B644" s="18"/>
      <c r="C644" s="5"/>
      <c r="D644" s="5"/>
      <c r="E644" s="6" t="str">
        <f>IF(ISBLANK(D644),"",INDEX(ΑΜΚ,MATCH(D644,Data!$F$2:$F$999,0),1))</f>
        <v/>
      </c>
      <c r="F644" t="str">
        <f t="shared" si="11"/>
        <v/>
      </c>
    </row>
    <row r="645" spans="1:6" ht="14.25" customHeight="1" x14ac:dyDescent="0.35">
      <c r="A645" s="45" t="s">
        <v>1128</v>
      </c>
      <c r="B645" s="18"/>
      <c r="C645" s="5"/>
      <c r="D645" s="5"/>
      <c r="E645" s="6" t="str">
        <f>IF(ISBLANK(D645),"",INDEX(ΑΜΚ,MATCH(D645,Data!$F$2:$F$999,0),1))</f>
        <v/>
      </c>
      <c r="F645" t="str">
        <f t="shared" si="11"/>
        <v/>
      </c>
    </row>
    <row r="646" spans="1:6" ht="14.25" customHeight="1" x14ac:dyDescent="0.35">
      <c r="A646" s="45" t="s">
        <v>1128</v>
      </c>
      <c r="B646" s="18"/>
      <c r="C646" s="5"/>
      <c r="D646" s="5"/>
      <c r="E646" s="6" t="str">
        <f>IF(ISBLANK(D646),"",INDEX(ΑΜΚ,MATCH(D646,Data!$F$2:$F$999,0),1))</f>
        <v/>
      </c>
      <c r="F646" t="str">
        <f t="shared" si="11"/>
        <v/>
      </c>
    </row>
    <row r="647" spans="1:6" ht="14.25" customHeight="1" x14ac:dyDescent="0.35">
      <c r="A647" s="45" t="s">
        <v>1128</v>
      </c>
      <c r="B647" s="18"/>
      <c r="C647" s="5"/>
      <c r="D647" s="5"/>
      <c r="E647" s="6" t="str">
        <f>IF(ISBLANK(D647),"",INDEX(ΑΜΚ,MATCH(D647,Data!$F$2:$F$999,0),1))</f>
        <v/>
      </c>
      <c r="F647" t="str">
        <f t="shared" si="11"/>
        <v/>
      </c>
    </row>
    <row r="648" spans="1:6" ht="14.25" customHeight="1" x14ac:dyDescent="0.35">
      <c r="A648" s="45" t="s">
        <v>1128</v>
      </c>
      <c r="B648" s="18"/>
      <c r="C648" s="5"/>
      <c r="D648" s="5"/>
      <c r="E648" s="6" t="str">
        <f>IF(ISBLANK(D648),"",INDEX(ΑΜΚ,MATCH(D648,Data!$F$2:$F$999,0),1))</f>
        <v/>
      </c>
      <c r="F648" t="str">
        <f t="shared" si="11"/>
        <v/>
      </c>
    </row>
    <row r="649" spans="1:6" ht="14.25" customHeight="1" x14ac:dyDescent="0.35">
      <c r="A649" s="45" t="s">
        <v>1128</v>
      </c>
      <c r="B649" s="18"/>
      <c r="C649" s="5"/>
      <c r="D649" s="5"/>
      <c r="E649" s="6" t="str">
        <f>IF(ISBLANK(D649),"",INDEX(ΑΜΚ,MATCH(D649,Data!$F$2:$F$999,0),1))</f>
        <v/>
      </c>
      <c r="F649" t="str">
        <f t="shared" si="11"/>
        <v/>
      </c>
    </row>
    <row r="650" spans="1:6" ht="14.25" customHeight="1" x14ac:dyDescent="0.35">
      <c r="A650" s="45" t="s">
        <v>1128</v>
      </c>
      <c r="B650" s="18"/>
      <c r="C650" s="5"/>
      <c r="D650" s="5"/>
      <c r="E650" s="6" t="str">
        <f>IF(ISBLANK(D650),"",INDEX(ΑΜΚ,MATCH(D650,Data!$F$2:$F$999,0),1))</f>
        <v/>
      </c>
      <c r="F650" t="str">
        <f t="shared" si="11"/>
        <v/>
      </c>
    </row>
    <row r="651" spans="1:6" ht="14.25" customHeight="1" x14ac:dyDescent="0.35">
      <c r="A651" s="45" t="s">
        <v>1128</v>
      </c>
      <c r="B651" s="18"/>
      <c r="C651" s="5"/>
      <c r="D651" s="5"/>
      <c r="E651" s="6" t="str">
        <f>IF(ISBLANK(D651),"",INDEX(ΑΜΚ,MATCH(D651,Data!$F$2:$F$999,0),1))</f>
        <v/>
      </c>
      <c r="F651" t="str">
        <f t="shared" si="11"/>
        <v/>
      </c>
    </row>
    <row r="652" spans="1:6" ht="14.25" customHeight="1" x14ac:dyDescent="0.35">
      <c r="A652" s="45" t="s">
        <v>1128</v>
      </c>
      <c r="B652" s="18"/>
      <c r="C652" s="5"/>
      <c r="D652" s="5"/>
      <c r="E652" s="6" t="str">
        <f>IF(ISBLANK(D652),"",INDEX(ΑΜΚ,MATCH(D652,Data!$F$2:$F$999,0),1))</f>
        <v/>
      </c>
      <c r="F652" t="str">
        <f t="shared" si="11"/>
        <v/>
      </c>
    </row>
    <row r="653" spans="1:6" ht="14.25" customHeight="1" x14ac:dyDescent="0.35">
      <c r="A653" s="45" t="s">
        <v>1128</v>
      </c>
      <c r="B653" s="18"/>
      <c r="C653" s="5"/>
      <c r="D653" s="5"/>
      <c r="E653" s="6" t="str">
        <f>IF(ISBLANK(D653),"",INDEX(ΑΜΚ,MATCH(D653,Data!$F$2:$F$999,0),1))</f>
        <v/>
      </c>
      <c r="F653" t="str">
        <f t="shared" si="11"/>
        <v/>
      </c>
    </row>
    <row r="654" spans="1:6" ht="14.25" customHeight="1" x14ac:dyDescent="0.35">
      <c r="A654" s="45" t="s">
        <v>1128</v>
      </c>
      <c r="B654" s="18"/>
      <c r="C654" s="5"/>
      <c r="D654" s="5"/>
      <c r="E654" s="6" t="str">
        <f>IF(ISBLANK(D654),"",INDEX(ΑΜΚ,MATCH(D654,Data!$F$2:$F$999,0),1))</f>
        <v/>
      </c>
      <c r="F654" t="str">
        <f t="shared" si="11"/>
        <v/>
      </c>
    </row>
    <row r="655" spans="1:6" ht="14.25" customHeight="1" x14ac:dyDescent="0.35">
      <c r="A655" s="45" t="s">
        <v>1128</v>
      </c>
      <c r="B655" s="18"/>
      <c r="C655" s="5"/>
      <c r="D655" s="5"/>
      <c r="E655" s="6" t="str">
        <f>IF(ISBLANK(D655),"",INDEX(ΑΜΚ,MATCH(D655,Data!$F$2:$F$999,0),1))</f>
        <v/>
      </c>
      <c r="F655" t="str">
        <f t="shared" si="11"/>
        <v/>
      </c>
    </row>
    <row r="656" spans="1:6" ht="14.25" customHeight="1" x14ac:dyDescent="0.35">
      <c r="A656" s="45" t="s">
        <v>1128</v>
      </c>
      <c r="B656" s="18"/>
      <c r="C656" s="5"/>
      <c r="D656" s="5"/>
      <c r="E656" s="6" t="str">
        <f>IF(ISBLANK(D656),"",INDEX(ΑΜΚ,MATCH(D656,Data!$F$2:$F$999,0),1))</f>
        <v/>
      </c>
      <c r="F656" t="str">
        <f t="shared" si="11"/>
        <v/>
      </c>
    </row>
    <row r="657" spans="1:6" ht="14.25" customHeight="1" x14ac:dyDescent="0.35">
      <c r="A657" s="45" t="s">
        <v>1128</v>
      </c>
      <c r="B657" s="18"/>
      <c r="C657" s="5"/>
      <c r="D657" s="5"/>
      <c r="E657" s="6" t="str">
        <f>IF(ISBLANK(D657),"",INDEX(ΑΜΚ,MATCH(D657,Data!$F$2:$F$999,0),1))</f>
        <v/>
      </c>
      <c r="F657" t="str">
        <f t="shared" si="11"/>
        <v/>
      </c>
    </row>
    <row r="658" spans="1:6" ht="14.25" customHeight="1" x14ac:dyDescent="0.35">
      <c r="A658" s="45" t="s">
        <v>1128</v>
      </c>
      <c r="B658" s="18"/>
      <c r="C658" s="5"/>
      <c r="D658" s="5"/>
      <c r="E658" s="6" t="str">
        <f>IF(ISBLANK(D658),"",INDEX(ΑΜΚ,MATCH(D658,Data!$F$2:$F$999,0),1))</f>
        <v/>
      </c>
      <c r="F658" t="str">
        <f t="shared" si="11"/>
        <v/>
      </c>
    </row>
    <row r="659" spans="1:6" ht="14.25" customHeight="1" x14ac:dyDescent="0.35">
      <c r="A659" s="45" t="s">
        <v>1128</v>
      </c>
      <c r="B659" s="18"/>
      <c r="C659" s="5"/>
      <c r="D659" s="5"/>
      <c r="E659" s="6" t="str">
        <f>IF(ISBLANK(D659),"",INDEX(ΑΜΚ,MATCH(D659,Data!$F$2:$F$999,0),1))</f>
        <v/>
      </c>
      <c r="F659" t="str">
        <f t="shared" si="11"/>
        <v/>
      </c>
    </row>
    <row r="660" spans="1:6" ht="14.25" customHeight="1" x14ac:dyDescent="0.35">
      <c r="A660" s="45" t="s">
        <v>1128</v>
      </c>
      <c r="B660" s="18"/>
      <c r="C660" s="5"/>
      <c r="D660" s="5"/>
      <c r="E660" s="6" t="str">
        <f>IF(ISBLANK(D660),"",INDEX(ΑΜΚ,MATCH(D660,Data!$F$2:$F$999,0),1))</f>
        <v/>
      </c>
      <c r="F660" t="str">
        <f t="shared" si="11"/>
        <v/>
      </c>
    </row>
    <row r="661" spans="1:6" ht="14.25" customHeight="1" x14ac:dyDescent="0.35">
      <c r="A661" s="45" t="s">
        <v>1128</v>
      </c>
      <c r="B661" s="18"/>
      <c r="C661" s="5"/>
      <c r="D661" s="5"/>
      <c r="E661" s="6" t="str">
        <f>IF(ISBLANK(D661),"",INDEX(ΑΜΚ,MATCH(D661,Data!$F$2:$F$999,0),1))</f>
        <v/>
      </c>
      <c r="F661" t="str">
        <f t="shared" si="11"/>
        <v/>
      </c>
    </row>
    <row r="662" spans="1:6" ht="14.25" customHeight="1" x14ac:dyDescent="0.35">
      <c r="A662" s="45" t="s">
        <v>1128</v>
      </c>
      <c r="B662" s="18"/>
      <c r="C662" s="5"/>
      <c r="D662" s="5"/>
      <c r="E662" s="6" t="str">
        <f>IF(ISBLANK(D662),"",INDEX(ΑΜΚ,MATCH(D662,Data!$F$2:$F$999,0),1))</f>
        <v/>
      </c>
      <c r="F662" t="str">
        <f t="shared" si="11"/>
        <v/>
      </c>
    </row>
    <row r="663" spans="1:6" ht="14.25" customHeight="1" x14ac:dyDescent="0.35">
      <c r="A663" s="45" t="s">
        <v>1128</v>
      </c>
      <c r="B663" s="18"/>
      <c r="C663" s="5"/>
      <c r="D663" s="5"/>
      <c r="E663" s="6" t="str">
        <f>IF(ISBLANK(D663),"",INDEX(ΑΜΚ,MATCH(D663,Data!$F$2:$F$999,0),1))</f>
        <v/>
      </c>
      <c r="F663" t="str">
        <f t="shared" si="11"/>
        <v/>
      </c>
    </row>
    <row r="664" spans="1:6" ht="14.25" customHeight="1" x14ac:dyDescent="0.35">
      <c r="A664" s="45" t="s">
        <v>1128</v>
      </c>
      <c r="B664" s="18"/>
      <c r="C664" s="5"/>
      <c r="D664" s="5"/>
      <c r="E664" s="6" t="str">
        <f>IF(ISBLANK(D664),"",INDEX(ΑΜΚ,MATCH(D664,Data!$F$2:$F$999,0),1))</f>
        <v/>
      </c>
      <c r="F664" t="str">
        <f t="shared" si="11"/>
        <v/>
      </c>
    </row>
    <row r="665" spans="1:6" ht="14.25" customHeight="1" x14ac:dyDescent="0.35">
      <c r="A665" s="45" t="s">
        <v>1128</v>
      </c>
      <c r="B665" s="18"/>
      <c r="C665" s="5"/>
      <c r="D665" s="5"/>
      <c r="E665" s="6" t="str">
        <f>IF(ISBLANK(D665),"",INDEX(ΑΜΚ,MATCH(D665,Data!$F$2:$F$999,0),1))</f>
        <v/>
      </c>
      <c r="F665" t="str">
        <f t="shared" si="11"/>
        <v/>
      </c>
    </row>
    <row r="666" spans="1:6" ht="14.25" customHeight="1" x14ac:dyDescent="0.35">
      <c r="A666" s="45" t="s">
        <v>1128</v>
      </c>
      <c r="B666" s="18"/>
      <c r="C666" s="5"/>
      <c r="D666" s="5"/>
      <c r="E666" s="6" t="str">
        <f>IF(ISBLANK(D666),"",INDEX(ΑΜΚ,MATCH(D666,Data!$F$2:$F$999,0),1))</f>
        <v/>
      </c>
      <c r="F666" t="str">
        <f t="shared" si="11"/>
        <v/>
      </c>
    </row>
    <row r="667" spans="1:6" ht="14.25" customHeight="1" x14ac:dyDescent="0.35">
      <c r="A667" s="45" t="s">
        <v>1128</v>
      </c>
      <c r="B667" s="18"/>
      <c r="C667" s="5"/>
      <c r="D667" s="5"/>
      <c r="E667" s="6" t="str">
        <f>IF(ISBLANK(D667),"",INDEX(ΑΜΚ,MATCH(D667,Data!$F$2:$F$999,0),1))</f>
        <v/>
      </c>
      <c r="F667" t="str">
        <f t="shared" si="11"/>
        <v/>
      </c>
    </row>
    <row r="668" spans="1:6" ht="14.25" customHeight="1" x14ac:dyDescent="0.35">
      <c r="A668" s="45" t="s">
        <v>1128</v>
      </c>
      <c r="B668" s="18"/>
      <c r="C668" s="5"/>
      <c r="D668" s="5"/>
      <c r="E668" s="6" t="str">
        <f>IF(ISBLANK(D668),"",INDEX(ΑΜΚ,MATCH(D668,Data!$F$2:$F$999,0),1))</f>
        <v/>
      </c>
      <c r="F668" t="str">
        <f t="shared" si="11"/>
        <v/>
      </c>
    </row>
    <row r="669" spans="1:6" ht="14.25" customHeight="1" x14ac:dyDescent="0.35">
      <c r="A669" s="45" t="s">
        <v>1128</v>
      </c>
      <c r="B669" s="18"/>
      <c r="C669" s="5"/>
      <c r="D669" s="5"/>
      <c r="E669" s="6" t="str">
        <f>IF(ISBLANK(D669),"",INDEX(ΑΜΚ,MATCH(D669,Data!$F$2:$F$999,0),1))</f>
        <v/>
      </c>
      <c r="F669" t="str">
        <f t="shared" si="11"/>
        <v/>
      </c>
    </row>
    <row r="670" spans="1:6" ht="14.25" customHeight="1" x14ac:dyDescent="0.35">
      <c r="A670" s="45" t="s">
        <v>1128</v>
      </c>
      <c r="B670" s="18"/>
      <c r="C670" s="5"/>
      <c r="D670" s="5"/>
      <c r="E670" s="6" t="str">
        <f>IF(ISBLANK(D670),"",INDEX(ΑΜΚ,MATCH(D670,Data!$F$2:$F$999,0),1))</f>
        <v/>
      </c>
      <c r="F670" t="str">
        <f t="shared" si="11"/>
        <v/>
      </c>
    </row>
    <row r="671" spans="1:6" ht="14.25" customHeight="1" x14ac:dyDescent="0.35">
      <c r="A671" s="45" t="s">
        <v>1128</v>
      </c>
      <c r="B671" s="18"/>
      <c r="C671" s="5"/>
      <c r="D671" s="5"/>
      <c r="E671" s="6" t="str">
        <f>IF(ISBLANK(D671),"",INDEX(ΑΜΚ,MATCH(D671,Data!$F$2:$F$999,0),1))</f>
        <v/>
      </c>
      <c r="F671" t="str">
        <f t="shared" si="11"/>
        <v/>
      </c>
    </row>
    <row r="672" spans="1:6" ht="14.25" customHeight="1" x14ac:dyDescent="0.35">
      <c r="A672" s="45" t="s">
        <v>1128</v>
      </c>
      <c r="B672" s="18"/>
      <c r="C672" s="5"/>
      <c r="D672" s="5"/>
      <c r="E672" s="6" t="str">
        <f>IF(ISBLANK(D672),"",INDEX(ΑΜΚ,MATCH(D672,Data!$F$2:$F$999,0),1))</f>
        <v/>
      </c>
      <c r="F672" t="str">
        <f t="shared" si="11"/>
        <v/>
      </c>
    </row>
    <row r="673" spans="1:6" ht="14.25" customHeight="1" x14ac:dyDescent="0.35">
      <c r="A673" s="45" t="s">
        <v>1128</v>
      </c>
      <c r="B673" s="18"/>
      <c r="C673" s="5"/>
      <c r="D673" s="5"/>
      <c r="E673" s="6" t="str">
        <f>IF(ISBLANK(D673),"",INDEX(ΑΜΚ,MATCH(D673,Data!$F$2:$F$999,0),1))</f>
        <v/>
      </c>
      <c r="F673" t="str">
        <f t="shared" si="11"/>
        <v/>
      </c>
    </row>
    <row r="674" spans="1:6" ht="14.25" customHeight="1" x14ac:dyDescent="0.35">
      <c r="A674" s="45" t="s">
        <v>1128</v>
      </c>
      <c r="B674" s="18"/>
      <c r="C674" s="5"/>
      <c r="D674" s="5"/>
      <c r="E674" s="6" t="str">
        <f>IF(ISBLANK(D674),"",INDEX(ΑΜΚ,MATCH(D674,Data!$F$2:$F$999,0),1))</f>
        <v/>
      </c>
      <c r="F674" t="str">
        <f t="shared" si="11"/>
        <v/>
      </c>
    </row>
    <row r="675" spans="1:6" ht="14.25" customHeight="1" x14ac:dyDescent="0.35">
      <c r="A675" s="45" t="s">
        <v>1128</v>
      </c>
      <c r="B675" s="18"/>
      <c r="C675" s="5"/>
      <c r="D675" s="5"/>
      <c r="E675" s="6" t="str">
        <f>IF(ISBLANK(D675),"",INDEX(ΑΜΚ,MATCH(D675,Data!$F$2:$F$999,0),1))</f>
        <v/>
      </c>
      <c r="F675" t="str">
        <f t="shared" si="11"/>
        <v/>
      </c>
    </row>
    <row r="676" spans="1:6" ht="14.25" customHeight="1" x14ac:dyDescent="0.35">
      <c r="A676" s="45" t="s">
        <v>1128</v>
      </c>
      <c r="B676" s="18"/>
      <c r="C676" s="5"/>
      <c r="D676" s="5"/>
      <c r="E676" s="6" t="str">
        <f>IF(ISBLANK(D676),"",INDEX(ΑΜΚ,MATCH(D676,Data!$F$2:$F$999,0),1))</f>
        <v/>
      </c>
      <c r="F676" t="str">
        <f t="shared" si="11"/>
        <v/>
      </c>
    </row>
    <row r="677" spans="1:6" ht="14.25" customHeight="1" x14ac:dyDescent="0.35">
      <c r="A677" s="45" t="s">
        <v>1128</v>
      </c>
      <c r="B677" s="18"/>
      <c r="C677" s="5"/>
      <c r="D677" s="5"/>
      <c r="E677" s="6" t="str">
        <f>IF(ISBLANK(D677),"",INDEX(ΑΜΚ,MATCH(D677,Data!$F$2:$F$999,0),1))</f>
        <v/>
      </c>
      <c r="F677" t="str">
        <f t="shared" si="11"/>
        <v/>
      </c>
    </row>
    <row r="678" spans="1:6" ht="14.25" customHeight="1" x14ac:dyDescent="0.35">
      <c r="A678" s="45" t="s">
        <v>1128</v>
      </c>
      <c r="B678" s="18"/>
      <c r="C678" s="5"/>
      <c r="D678" s="5"/>
      <c r="E678" s="6" t="str">
        <f>IF(ISBLANK(D678),"",INDEX(ΑΜΚ,MATCH(D678,Data!$F$2:$F$999,0),1))</f>
        <v/>
      </c>
      <c r="F678" t="str">
        <f t="shared" si="11"/>
        <v/>
      </c>
    </row>
    <row r="679" spans="1:6" ht="14.25" customHeight="1" x14ac:dyDescent="0.35">
      <c r="A679" s="45" t="s">
        <v>1128</v>
      </c>
      <c r="B679" s="18"/>
      <c r="C679" s="5"/>
      <c r="D679" s="5"/>
      <c r="E679" s="6" t="str">
        <f>IF(ISBLANK(D679),"",INDEX(ΑΜΚ,MATCH(D679,Data!$F$2:$F$999,0),1))</f>
        <v/>
      </c>
      <c r="F679" t="str">
        <f t="shared" si="11"/>
        <v/>
      </c>
    </row>
    <row r="680" spans="1:6" ht="14.25" customHeight="1" x14ac:dyDescent="0.35">
      <c r="A680" s="45" t="s">
        <v>1128</v>
      </c>
      <c r="B680" s="18"/>
      <c r="C680" s="5"/>
      <c r="D680" s="5"/>
      <c r="E680" s="6" t="str">
        <f>IF(ISBLANK(D680),"",INDEX(ΑΜΚ,MATCH(D680,Data!$F$2:$F$999,0),1))</f>
        <v/>
      </c>
      <c r="F680" t="str">
        <f t="shared" si="11"/>
        <v/>
      </c>
    </row>
    <row r="681" spans="1:6" ht="14.25" customHeight="1" x14ac:dyDescent="0.35">
      <c r="A681" s="45" t="s">
        <v>1128</v>
      </c>
      <c r="B681" s="18"/>
      <c r="C681" s="5"/>
      <c r="D681" s="5"/>
      <c r="E681" s="6" t="str">
        <f>IF(ISBLANK(D681),"",INDEX(ΑΜΚ,MATCH(D681,Data!$F$2:$F$999,0),1))</f>
        <v/>
      </c>
      <c r="F681" t="str">
        <f t="shared" si="11"/>
        <v/>
      </c>
    </row>
    <row r="682" spans="1:6" ht="14.25" customHeight="1" x14ac:dyDescent="0.35">
      <c r="A682" s="45" t="s">
        <v>1128</v>
      </c>
      <c r="B682" s="18"/>
      <c r="C682" s="5"/>
      <c r="D682" s="5"/>
      <c r="E682" s="6" t="str">
        <f>IF(ISBLANK(D682),"",INDEX(ΑΜΚ,MATCH(D682,Data!$F$2:$F$999,0),1))</f>
        <v/>
      </c>
      <c r="F682" t="str">
        <f t="shared" si="11"/>
        <v/>
      </c>
    </row>
    <row r="683" spans="1:6" ht="14.25" customHeight="1" x14ac:dyDescent="0.35">
      <c r="A683" s="45" t="s">
        <v>1128</v>
      </c>
      <c r="B683" s="18"/>
      <c r="C683" s="5"/>
      <c r="D683" s="5"/>
      <c r="E683" s="6" t="str">
        <f>IF(ISBLANK(D683),"",INDEX(ΑΜΚ,MATCH(D683,Data!$F$2:$F$999,0),1))</f>
        <v/>
      </c>
      <c r="F683" t="str">
        <f t="shared" si="11"/>
        <v/>
      </c>
    </row>
    <row r="684" spans="1:6" ht="14.25" customHeight="1" x14ac:dyDescent="0.35">
      <c r="A684" s="45" t="s">
        <v>1128</v>
      </c>
      <c r="B684" s="18"/>
      <c r="C684" s="5"/>
      <c r="D684" s="5"/>
      <c r="E684" s="6" t="str">
        <f>IF(ISBLANK(D684),"",INDEX(ΑΜΚ,MATCH(D684,Data!$F$2:$F$999,0),1))</f>
        <v/>
      </c>
      <c r="F684" t="str">
        <f t="shared" si="11"/>
        <v/>
      </c>
    </row>
    <row r="685" spans="1:6" ht="14.25" customHeight="1" x14ac:dyDescent="0.35">
      <c r="A685" s="45" t="s">
        <v>1128</v>
      </c>
      <c r="B685" s="18"/>
      <c r="C685" s="5"/>
      <c r="D685" s="5"/>
      <c r="E685" s="6" t="str">
        <f>IF(ISBLANK(D685),"",INDEX(ΑΜΚ,MATCH(D685,Data!$F$2:$F$999,0),1))</f>
        <v/>
      </c>
      <c r="F685" t="str">
        <f t="shared" si="11"/>
        <v/>
      </c>
    </row>
    <row r="686" spans="1:6" ht="14.25" customHeight="1" x14ac:dyDescent="0.35">
      <c r="A686" s="45" t="s">
        <v>1128</v>
      </c>
      <c r="B686" s="18"/>
      <c r="C686" s="5"/>
      <c r="D686" s="5"/>
      <c r="E686" s="6" t="str">
        <f>IF(ISBLANK(D686),"",INDEX(ΑΜΚ,MATCH(D686,Data!$F$2:$F$999,0),1))</f>
        <v/>
      </c>
      <c r="F686" t="str">
        <f t="shared" si="11"/>
        <v/>
      </c>
    </row>
    <row r="687" spans="1:6" ht="14.25" customHeight="1" x14ac:dyDescent="0.35">
      <c r="A687" s="45" t="s">
        <v>1128</v>
      </c>
      <c r="B687" s="18"/>
      <c r="C687" s="5"/>
      <c r="D687" s="5"/>
      <c r="E687" s="6" t="str">
        <f>IF(ISBLANK(D687),"",INDEX(ΑΜΚ,MATCH(D687,Data!$F$2:$F$999,0),1))</f>
        <v/>
      </c>
      <c r="F687" t="str">
        <f t="shared" si="11"/>
        <v/>
      </c>
    </row>
    <row r="688" spans="1:6" ht="14.25" customHeight="1" x14ac:dyDescent="0.35">
      <c r="A688" s="45" t="s">
        <v>1128</v>
      </c>
      <c r="B688" s="18"/>
      <c r="C688" s="5"/>
      <c r="D688" s="5"/>
      <c r="E688" s="6" t="str">
        <f>IF(ISBLANK(D688),"",INDEX(ΑΜΚ,MATCH(D688,Data!$F$2:$F$999,0),1))</f>
        <v/>
      </c>
      <c r="F688" t="str">
        <f t="shared" si="11"/>
        <v/>
      </c>
    </row>
    <row r="689" spans="1:6" ht="14.25" customHeight="1" x14ac:dyDescent="0.35">
      <c r="A689" s="45" t="s">
        <v>1128</v>
      </c>
      <c r="B689" s="18"/>
      <c r="C689" s="5"/>
      <c r="D689" s="5"/>
      <c r="E689" s="6" t="str">
        <f>IF(ISBLANK(D689),"",INDEX(ΑΜΚ,MATCH(D689,Data!$F$2:$F$999,0),1))</f>
        <v/>
      </c>
      <c r="F689" t="str">
        <f t="shared" si="11"/>
        <v/>
      </c>
    </row>
    <row r="690" spans="1:6" ht="14.25" customHeight="1" x14ac:dyDescent="0.35">
      <c r="A690" s="45" t="s">
        <v>1128</v>
      </c>
      <c r="B690" s="18"/>
      <c r="C690" s="5"/>
      <c r="D690" s="5"/>
      <c r="E690" s="6" t="str">
        <f>IF(ISBLANK(D690),"",INDEX(ΑΜΚ,MATCH(D690,Data!$F$2:$F$999,0),1))</f>
        <v/>
      </c>
      <c r="F690" t="str">
        <f t="shared" si="11"/>
        <v/>
      </c>
    </row>
    <row r="691" spans="1:6" ht="14.25" customHeight="1" x14ac:dyDescent="0.35">
      <c r="A691" s="45" t="s">
        <v>1128</v>
      </c>
      <c r="B691" s="18"/>
      <c r="C691" s="5"/>
      <c r="D691" s="5"/>
      <c r="E691" s="6" t="str">
        <f>IF(ISBLANK(D691),"",INDEX(ΑΜΚ,MATCH(D691,Data!$F$2:$F$999,0),1))</f>
        <v/>
      </c>
      <c r="F691" t="str">
        <f t="shared" si="11"/>
        <v/>
      </c>
    </row>
    <row r="692" spans="1:6" ht="14.25" customHeight="1" x14ac:dyDescent="0.35">
      <c r="A692" s="45" t="s">
        <v>1128</v>
      </c>
      <c r="B692" s="18"/>
      <c r="C692" s="5"/>
      <c r="D692" s="5"/>
      <c r="E692" s="6" t="str">
        <f>IF(ISBLANK(D692),"",INDEX(ΑΜΚ,MATCH(D692,Data!$F$2:$F$999,0),1))</f>
        <v/>
      </c>
      <c r="F692" t="str">
        <f t="shared" si="11"/>
        <v/>
      </c>
    </row>
    <row r="693" spans="1:6" ht="14.25" customHeight="1" x14ac:dyDescent="0.35">
      <c r="A693" s="45" t="s">
        <v>1128</v>
      </c>
      <c r="B693" s="18"/>
      <c r="C693" s="5"/>
      <c r="D693" s="5"/>
      <c r="E693" s="6" t="str">
        <f>IF(ISBLANK(D693),"",INDEX(ΑΜΚ,MATCH(D693,Data!$F$2:$F$999,0),1))</f>
        <v/>
      </c>
      <c r="F693" t="str">
        <f t="shared" si="11"/>
        <v/>
      </c>
    </row>
    <row r="694" spans="1:6" ht="14.25" customHeight="1" x14ac:dyDescent="0.35">
      <c r="A694" s="45" t="s">
        <v>1128</v>
      </c>
      <c r="B694" s="18"/>
      <c r="C694" s="5"/>
      <c r="D694" s="5"/>
      <c r="E694" s="6" t="str">
        <f>IF(ISBLANK(D694),"",INDEX(ΑΜΚ,MATCH(D694,Data!$F$2:$F$999,0),1))</f>
        <v/>
      </c>
      <c r="F694" t="str">
        <f t="shared" si="11"/>
        <v/>
      </c>
    </row>
    <row r="695" spans="1:6" ht="14.25" customHeight="1" x14ac:dyDescent="0.35">
      <c r="A695" s="45" t="s">
        <v>1128</v>
      </c>
      <c r="B695" s="18"/>
      <c r="C695" s="5"/>
      <c r="D695" s="5"/>
      <c r="E695" s="6" t="str">
        <f>IF(ISBLANK(D695),"",INDEX(ΑΜΚ,MATCH(D695,Data!$F$2:$F$999,0),1))</f>
        <v/>
      </c>
      <c r="F695" t="str">
        <f t="shared" si="11"/>
        <v/>
      </c>
    </row>
    <row r="696" spans="1:6" ht="14.25" customHeight="1" x14ac:dyDescent="0.35">
      <c r="A696" s="45" t="s">
        <v>1128</v>
      </c>
      <c r="B696" s="18"/>
      <c r="C696" s="5"/>
      <c r="D696" s="5"/>
      <c r="E696" s="6" t="str">
        <f>IF(ISBLANK(D696),"",INDEX(ΑΜΚ,MATCH(D696,Data!$F$2:$F$999,0),1))</f>
        <v/>
      </c>
      <c r="F696" t="str">
        <f t="shared" si="11"/>
        <v/>
      </c>
    </row>
    <row r="697" spans="1:6" ht="14.25" customHeight="1" x14ac:dyDescent="0.35">
      <c r="A697" s="45" t="s">
        <v>1128</v>
      </c>
      <c r="B697" s="18"/>
      <c r="C697" s="5"/>
      <c r="D697" s="5"/>
      <c r="E697" s="6" t="str">
        <f>IF(ISBLANK(D697),"",INDEX(ΑΜΚ,MATCH(D697,Data!$F$2:$F$999,0),1))</f>
        <v/>
      </c>
      <c r="F697" t="str">
        <f t="shared" si="11"/>
        <v/>
      </c>
    </row>
    <row r="698" spans="1:6" ht="14.25" customHeight="1" x14ac:dyDescent="0.35">
      <c r="A698" s="45" t="s">
        <v>1128</v>
      </c>
      <c r="B698" s="18"/>
      <c r="C698" s="5"/>
      <c r="D698" s="5"/>
      <c r="E698" s="6" t="str">
        <f>IF(ISBLANK(D698),"",INDEX(ΑΜΚ,MATCH(D698,Data!$F$2:$F$999,0),1))</f>
        <v/>
      </c>
      <c r="F698" t="str">
        <f t="shared" si="11"/>
        <v/>
      </c>
    </row>
    <row r="699" spans="1:6" ht="14.25" customHeight="1" x14ac:dyDescent="0.35">
      <c r="A699" s="45" t="s">
        <v>1128</v>
      </c>
      <c r="B699" s="18"/>
      <c r="C699" s="5"/>
      <c r="D699" s="5"/>
      <c r="E699" s="6" t="str">
        <f>IF(ISBLANK(D699),"",INDEX(ΑΜΚ,MATCH(D699,Data!$F$2:$F$999,0),1))</f>
        <v/>
      </c>
      <c r="F699" t="str">
        <f t="shared" si="11"/>
        <v/>
      </c>
    </row>
    <row r="700" spans="1:6" ht="14.25" customHeight="1" x14ac:dyDescent="0.35">
      <c r="A700" s="45" t="s">
        <v>1128</v>
      </c>
      <c r="B700" s="18"/>
      <c r="C700" s="5"/>
      <c r="D700" s="5"/>
      <c r="E700" s="6" t="str">
        <f>IF(ISBLANK(D700),"",INDEX(ΑΜΚ,MATCH(D700,Data!$F$2:$F$999,0),1))</f>
        <v/>
      </c>
      <c r="F700" t="str">
        <f t="shared" si="11"/>
        <v/>
      </c>
    </row>
    <row r="701" spans="1:6" ht="14.25" customHeight="1" x14ac:dyDescent="0.35">
      <c r="A701" s="45" t="s">
        <v>1128</v>
      </c>
      <c r="B701" s="18"/>
      <c r="C701" s="5"/>
      <c r="D701" s="5"/>
      <c r="E701" s="6" t="str">
        <f>IF(ISBLANK(D701),"",INDEX(ΑΜΚ,MATCH(D701,Data!$F$2:$F$999,0),1))</f>
        <v/>
      </c>
      <c r="F701" t="str">
        <f t="shared" si="11"/>
        <v/>
      </c>
    </row>
    <row r="702" spans="1:6" ht="14.25" customHeight="1" x14ac:dyDescent="0.35">
      <c r="A702" s="45" t="s">
        <v>1128</v>
      </c>
      <c r="B702" s="18"/>
      <c r="C702" s="5"/>
      <c r="D702" s="5"/>
      <c r="E702" s="6" t="str">
        <f>IF(ISBLANK(D702),"",INDEX(ΑΜΚ,MATCH(D702,Data!$F$2:$F$999,0),1))</f>
        <v/>
      </c>
      <c r="F702" t="str">
        <f t="shared" si="11"/>
        <v/>
      </c>
    </row>
    <row r="703" spans="1:6" ht="14.25" customHeight="1" x14ac:dyDescent="0.35">
      <c r="A703" s="45" t="s">
        <v>1128</v>
      </c>
      <c r="B703" s="18"/>
      <c r="C703" s="5"/>
      <c r="D703" s="5"/>
      <c r="E703" s="6" t="str">
        <f>IF(ISBLANK(D703),"",INDEX(ΑΜΚ,MATCH(D703,Data!$F$2:$F$999,0),1))</f>
        <v/>
      </c>
      <c r="F703" t="str">
        <f t="shared" si="11"/>
        <v/>
      </c>
    </row>
    <row r="704" spans="1:6" ht="14.25" customHeight="1" x14ac:dyDescent="0.35">
      <c r="A704" s="45" t="s">
        <v>1128</v>
      </c>
      <c r="B704" s="18"/>
      <c r="C704" s="5"/>
      <c r="D704" s="5"/>
      <c r="E704" s="6" t="str">
        <f>IF(ISBLANK(D704),"",INDEX(ΑΜΚ,MATCH(D704,Data!$F$2:$F$999,0),1))</f>
        <v/>
      </c>
      <c r="F704" t="str">
        <f t="shared" si="11"/>
        <v/>
      </c>
    </row>
    <row r="705" spans="1:6" ht="14.25" customHeight="1" x14ac:dyDescent="0.35">
      <c r="A705" s="45" t="s">
        <v>1128</v>
      </c>
      <c r="B705" s="18"/>
      <c r="C705" s="5"/>
      <c r="D705" s="5"/>
      <c r="E705" s="6" t="str">
        <f>IF(ISBLANK(D705),"",INDEX(ΑΜΚ,MATCH(D705,Data!$F$2:$F$999,0),1))</f>
        <v/>
      </c>
      <c r="F705" t="str">
        <f t="shared" si="11"/>
        <v/>
      </c>
    </row>
    <row r="706" spans="1:6" ht="14.25" customHeight="1" x14ac:dyDescent="0.35">
      <c r="A706" s="45" t="s">
        <v>1128</v>
      </c>
      <c r="B706" s="18"/>
      <c r="C706" s="5"/>
      <c r="D706" s="5"/>
      <c r="E706" s="6" t="str">
        <f>IF(ISBLANK(D706),"",INDEX(ΑΜΚ,MATCH(D706,Data!$F$2:$F$999,0),1))</f>
        <v/>
      </c>
      <c r="F706" t="str">
        <f t="shared" si="11"/>
        <v/>
      </c>
    </row>
    <row r="707" spans="1:6" ht="14.25" customHeight="1" x14ac:dyDescent="0.35">
      <c r="A707" s="45" t="s">
        <v>1128</v>
      </c>
      <c r="B707" s="18"/>
      <c r="C707" s="5"/>
      <c r="D707" s="5"/>
      <c r="E707" s="6" t="str">
        <f>IF(ISBLANK(D707),"",INDEX(ΑΜΚ,MATCH(D707,Data!$F$2:$F$999,0),1))</f>
        <v/>
      </c>
      <c r="F707" t="str">
        <f t="shared" ref="F707:F770" si="12">IF(ISBLANK(C707),"",INDEX(ΚΩΔ_ΜΑΘΗΜ_ΑΡΧΙΤ_Α1,MATCH(C707,ΜΑΘΗΜ_ΑΡΧΙΤ_Α1,0)))</f>
        <v/>
      </c>
    </row>
    <row r="708" spans="1:6" ht="14.25" customHeight="1" x14ac:dyDescent="0.35">
      <c r="A708" s="45" t="s">
        <v>1128</v>
      </c>
      <c r="B708" s="18"/>
      <c r="C708" s="5"/>
      <c r="D708" s="5"/>
      <c r="E708" s="6" t="str">
        <f>IF(ISBLANK(D708),"",INDEX(ΑΜΚ,MATCH(D708,Data!$F$2:$F$999,0),1))</f>
        <v/>
      </c>
      <c r="F708" t="str">
        <f t="shared" si="12"/>
        <v/>
      </c>
    </row>
    <row r="709" spans="1:6" ht="14.25" customHeight="1" x14ac:dyDescent="0.35">
      <c r="A709" s="45" t="s">
        <v>1128</v>
      </c>
      <c r="B709" s="18"/>
      <c r="C709" s="5"/>
      <c r="D709" s="5"/>
      <c r="E709" s="6" t="str">
        <f>IF(ISBLANK(D709),"",INDEX(ΑΜΚ,MATCH(D709,Data!$F$2:$F$999,0),1))</f>
        <v/>
      </c>
      <c r="F709" t="str">
        <f t="shared" si="12"/>
        <v/>
      </c>
    </row>
    <row r="710" spans="1:6" ht="14.25" customHeight="1" x14ac:dyDescent="0.35">
      <c r="A710" s="45" t="s">
        <v>1128</v>
      </c>
      <c r="B710" s="18"/>
      <c r="C710" s="5"/>
      <c r="D710" s="5"/>
      <c r="E710" s="6" t="str">
        <f>IF(ISBLANK(D710),"",INDEX(ΑΜΚ,MATCH(D710,Data!$F$2:$F$999,0),1))</f>
        <v/>
      </c>
      <c r="F710" t="str">
        <f t="shared" si="12"/>
        <v/>
      </c>
    </row>
    <row r="711" spans="1:6" ht="14.25" customHeight="1" x14ac:dyDescent="0.35">
      <c r="A711" s="45" t="s">
        <v>1128</v>
      </c>
      <c r="B711" s="18"/>
      <c r="C711" s="5"/>
      <c r="D711" s="5"/>
      <c r="E711" s="6" t="str">
        <f>IF(ISBLANK(D711),"",INDEX(ΑΜΚ,MATCH(D711,Data!$F$2:$F$999,0),1))</f>
        <v/>
      </c>
      <c r="F711" t="str">
        <f t="shared" si="12"/>
        <v/>
      </c>
    </row>
    <row r="712" spans="1:6" ht="14.25" customHeight="1" x14ac:dyDescent="0.35">
      <c r="A712" s="45" t="s">
        <v>1128</v>
      </c>
      <c r="B712" s="18"/>
      <c r="C712" s="5"/>
      <c r="D712" s="5"/>
      <c r="E712" s="6" t="str">
        <f>IF(ISBLANK(D712),"",INDEX(ΑΜΚ,MATCH(D712,Data!$F$2:$F$999,0),1))</f>
        <v/>
      </c>
      <c r="F712" t="str">
        <f t="shared" si="12"/>
        <v/>
      </c>
    </row>
    <row r="713" spans="1:6" ht="14.25" customHeight="1" x14ac:dyDescent="0.35">
      <c r="A713" s="45" t="s">
        <v>1128</v>
      </c>
      <c r="B713" s="18"/>
      <c r="C713" s="5"/>
      <c r="D713" s="5"/>
      <c r="E713" s="6" t="str">
        <f>IF(ISBLANK(D713),"",INDEX(ΑΜΚ,MATCH(D713,Data!$F$2:$F$999,0),1))</f>
        <v/>
      </c>
      <c r="F713" t="str">
        <f t="shared" si="12"/>
        <v/>
      </c>
    </row>
    <row r="714" spans="1:6" ht="14.25" customHeight="1" x14ac:dyDescent="0.35">
      <c r="A714" s="45" t="s">
        <v>1128</v>
      </c>
      <c r="B714" s="18"/>
      <c r="C714" s="5"/>
      <c r="D714" s="5"/>
      <c r="E714" s="6" t="str">
        <f>IF(ISBLANK(D714),"",INDEX(ΑΜΚ,MATCH(D714,Data!$F$2:$F$999,0),1))</f>
        <v/>
      </c>
      <c r="F714" t="str">
        <f t="shared" si="12"/>
        <v/>
      </c>
    </row>
    <row r="715" spans="1:6" ht="14.25" customHeight="1" x14ac:dyDescent="0.35">
      <c r="A715" s="45" t="s">
        <v>1128</v>
      </c>
      <c r="B715" s="18"/>
      <c r="C715" s="5"/>
      <c r="D715" s="5"/>
      <c r="E715" s="6" t="str">
        <f>IF(ISBLANK(D715),"",INDEX(ΑΜΚ,MATCH(D715,Data!$F$2:$F$999,0),1))</f>
        <v/>
      </c>
      <c r="F715" t="str">
        <f t="shared" si="12"/>
        <v/>
      </c>
    </row>
    <row r="716" spans="1:6" ht="14.25" customHeight="1" x14ac:dyDescent="0.35">
      <c r="A716" s="45" t="s">
        <v>1128</v>
      </c>
      <c r="B716" s="18"/>
      <c r="C716" s="5"/>
      <c r="D716" s="5"/>
      <c r="E716" s="6" t="str">
        <f>IF(ISBLANK(D716),"",INDEX(ΑΜΚ,MATCH(D716,Data!$F$2:$F$999,0),1))</f>
        <v/>
      </c>
      <c r="F716" t="str">
        <f t="shared" si="12"/>
        <v/>
      </c>
    </row>
    <row r="717" spans="1:6" ht="14.25" customHeight="1" x14ac:dyDescent="0.35">
      <c r="A717" s="45" t="s">
        <v>1128</v>
      </c>
      <c r="B717" s="18"/>
      <c r="C717" s="5"/>
      <c r="D717" s="5"/>
      <c r="E717" s="6" t="str">
        <f>IF(ISBLANK(D717),"",INDEX(ΑΜΚ,MATCH(D717,Data!$F$2:$F$999,0),1))</f>
        <v/>
      </c>
      <c r="F717" t="str">
        <f t="shared" si="12"/>
        <v/>
      </c>
    </row>
    <row r="718" spans="1:6" ht="14.25" customHeight="1" x14ac:dyDescent="0.35">
      <c r="A718" s="45" t="s">
        <v>1128</v>
      </c>
      <c r="B718" s="18"/>
      <c r="C718" s="5"/>
      <c r="D718" s="5"/>
      <c r="E718" s="6" t="str">
        <f>IF(ISBLANK(D718),"",INDEX(ΑΜΚ,MATCH(D718,Data!$F$2:$F$999,0),1))</f>
        <v/>
      </c>
      <c r="F718" t="str">
        <f t="shared" si="12"/>
        <v/>
      </c>
    </row>
    <row r="719" spans="1:6" ht="14.25" customHeight="1" x14ac:dyDescent="0.35">
      <c r="A719" s="45" t="s">
        <v>1128</v>
      </c>
      <c r="B719" s="18"/>
      <c r="C719" s="5"/>
      <c r="D719" s="5"/>
      <c r="E719" s="6" t="str">
        <f>IF(ISBLANK(D719),"",INDEX(ΑΜΚ,MATCH(D719,Data!$F$2:$F$999,0),1))</f>
        <v/>
      </c>
      <c r="F719" t="str">
        <f t="shared" si="12"/>
        <v/>
      </c>
    </row>
    <row r="720" spans="1:6" ht="14.25" customHeight="1" x14ac:dyDescent="0.35">
      <c r="A720" s="45" t="s">
        <v>1128</v>
      </c>
      <c r="B720" s="18"/>
      <c r="C720" s="5"/>
      <c r="D720" s="5"/>
      <c r="E720" s="6" t="str">
        <f>IF(ISBLANK(D720),"",INDEX(ΑΜΚ,MATCH(D720,Data!$F$2:$F$999,0),1))</f>
        <v/>
      </c>
      <c r="F720" t="str">
        <f t="shared" si="12"/>
        <v/>
      </c>
    </row>
    <row r="721" spans="1:6" ht="14.25" customHeight="1" x14ac:dyDescent="0.35">
      <c r="A721" s="45" t="s">
        <v>1128</v>
      </c>
      <c r="B721" s="18"/>
      <c r="C721" s="5"/>
      <c r="D721" s="5"/>
      <c r="E721" s="6" t="str">
        <f>IF(ISBLANK(D721),"",INDEX(ΑΜΚ,MATCH(D721,Data!$F$2:$F$999,0),1))</f>
        <v/>
      </c>
      <c r="F721" t="str">
        <f t="shared" si="12"/>
        <v/>
      </c>
    </row>
    <row r="722" spans="1:6" ht="14.25" customHeight="1" x14ac:dyDescent="0.35">
      <c r="A722" s="45" t="s">
        <v>1128</v>
      </c>
      <c r="B722" s="18"/>
      <c r="C722" s="5"/>
      <c r="D722" s="5"/>
      <c r="E722" s="6" t="str">
        <f>IF(ISBLANK(D722),"",INDEX(ΑΜΚ,MATCH(D722,Data!$F$2:$F$999,0),1))</f>
        <v/>
      </c>
      <c r="F722" t="str">
        <f t="shared" si="12"/>
        <v/>
      </c>
    </row>
    <row r="723" spans="1:6" ht="14.25" customHeight="1" x14ac:dyDescent="0.35">
      <c r="A723" s="45" t="s">
        <v>1128</v>
      </c>
      <c r="B723" s="18"/>
      <c r="C723" s="5"/>
      <c r="D723" s="5"/>
      <c r="E723" s="6" t="str">
        <f>IF(ISBLANK(D723),"",INDEX(ΑΜΚ,MATCH(D723,Data!$F$2:$F$999,0),1))</f>
        <v/>
      </c>
      <c r="F723" t="str">
        <f t="shared" si="12"/>
        <v/>
      </c>
    </row>
    <row r="724" spans="1:6" ht="14.25" customHeight="1" x14ac:dyDescent="0.35">
      <c r="A724" s="45" t="s">
        <v>1128</v>
      </c>
      <c r="B724" s="18"/>
      <c r="C724" s="5"/>
      <c r="D724" s="5"/>
      <c r="E724" s="6" t="str">
        <f>IF(ISBLANK(D724),"",INDEX(ΑΜΚ,MATCH(D724,Data!$F$2:$F$999,0),1))</f>
        <v/>
      </c>
      <c r="F724" t="str">
        <f t="shared" si="12"/>
        <v/>
      </c>
    </row>
    <row r="725" spans="1:6" ht="14.25" customHeight="1" x14ac:dyDescent="0.35">
      <c r="A725" s="45" t="s">
        <v>1128</v>
      </c>
      <c r="B725" s="18"/>
      <c r="C725" s="5"/>
      <c r="D725" s="5"/>
      <c r="E725" s="6" t="str">
        <f>IF(ISBLANK(D725),"",INDEX(ΑΜΚ,MATCH(D725,Data!$F$2:$F$999,0),1))</f>
        <v/>
      </c>
      <c r="F725" t="str">
        <f t="shared" si="12"/>
        <v/>
      </c>
    </row>
    <row r="726" spans="1:6" ht="14.25" customHeight="1" x14ac:dyDescent="0.35">
      <c r="A726" s="45" t="s">
        <v>1128</v>
      </c>
      <c r="B726" s="18"/>
      <c r="C726" s="5"/>
      <c r="D726" s="5"/>
      <c r="E726" s="6" t="str">
        <f>IF(ISBLANK(D726),"",INDEX(ΑΜΚ,MATCH(D726,Data!$F$2:$F$999,0),1))</f>
        <v/>
      </c>
      <c r="F726" t="str">
        <f t="shared" si="12"/>
        <v/>
      </c>
    </row>
    <row r="727" spans="1:6" ht="14.25" customHeight="1" x14ac:dyDescent="0.35">
      <c r="A727" s="45" t="s">
        <v>1128</v>
      </c>
      <c r="B727" s="18"/>
      <c r="C727" s="5"/>
      <c r="D727" s="5"/>
      <c r="E727" s="6" t="str">
        <f>IF(ISBLANK(D727),"",INDEX(ΑΜΚ,MATCH(D727,Data!$F$2:$F$999,0),1))</f>
        <v/>
      </c>
      <c r="F727" t="str">
        <f t="shared" si="12"/>
        <v/>
      </c>
    </row>
    <row r="728" spans="1:6" ht="14.25" customHeight="1" x14ac:dyDescent="0.35">
      <c r="A728" s="45" t="s">
        <v>1128</v>
      </c>
      <c r="B728" s="18"/>
      <c r="C728" s="5"/>
      <c r="D728" s="5"/>
      <c r="E728" s="6" t="str">
        <f>IF(ISBLANK(D728),"",INDEX(ΑΜΚ,MATCH(D728,Data!$F$2:$F$999,0),1))</f>
        <v/>
      </c>
      <c r="F728" t="str">
        <f t="shared" si="12"/>
        <v/>
      </c>
    </row>
    <row r="729" spans="1:6" ht="14.25" customHeight="1" x14ac:dyDescent="0.35">
      <c r="A729" s="45" t="s">
        <v>1128</v>
      </c>
      <c r="B729" s="18"/>
      <c r="C729" s="5"/>
      <c r="D729" s="5"/>
      <c r="E729" s="6" t="str">
        <f>IF(ISBLANK(D729),"",INDEX(ΑΜΚ,MATCH(D729,Data!$F$2:$F$999,0),1))</f>
        <v/>
      </c>
      <c r="F729" t="str">
        <f t="shared" si="12"/>
        <v/>
      </c>
    </row>
    <row r="730" spans="1:6" ht="14.25" customHeight="1" x14ac:dyDescent="0.35">
      <c r="A730" s="45" t="s">
        <v>1128</v>
      </c>
      <c r="B730" s="18"/>
      <c r="C730" s="5"/>
      <c r="D730" s="5"/>
      <c r="E730" s="6" t="str">
        <f>IF(ISBLANK(D730),"",INDEX(ΑΜΚ,MATCH(D730,Data!$F$2:$F$999,0),1))</f>
        <v/>
      </c>
      <c r="F730" t="str">
        <f t="shared" si="12"/>
        <v/>
      </c>
    </row>
    <row r="731" spans="1:6" ht="14.25" customHeight="1" x14ac:dyDescent="0.35">
      <c r="A731" s="45" t="s">
        <v>1128</v>
      </c>
      <c r="B731" s="18"/>
      <c r="C731" s="5"/>
      <c r="D731" s="5"/>
      <c r="E731" s="6" t="str">
        <f>IF(ISBLANK(D731),"",INDEX(ΑΜΚ,MATCH(D731,Data!$F$2:$F$999,0),1))</f>
        <v/>
      </c>
      <c r="F731" t="str">
        <f t="shared" si="12"/>
        <v/>
      </c>
    </row>
    <row r="732" spans="1:6" ht="14.25" customHeight="1" x14ac:dyDescent="0.35">
      <c r="A732" s="45" t="s">
        <v>1128</v>
      </c>
      <c r="B732" s="18"/>
      <c r="C732" s="5"/>
      <c r="D732" s="5"/>
      <c r="E732" s="6" t="str">
        <f>IF(ISBLANK(D732),"",INDEX(ΑΜΚ,MATCH(D732,Data!$F$2:$F$999,0),1))</f>
        <v/>
      </c>
      <c r="F732" t="str">
        <f t="shared" si="12"/>
        <v/>
      </c>
    </row>
    <row r="733" spans="1:6" ht="14.25" customHeight="1" x14ac:dyDescent="0.35">
      <c r="A733" s="45" t="s">
        <v>1128</v>
      </c>
      <c r="B733" s="18"/>
      <c r="C733" s="5"/>
      <c r="D733" s="5"/>
      <c r="E733" s="6" t="str">
        <f>IF(ISBLANK(D733),"",INDEX(ΑΜΚ,MATCH(D733,Data!$F$2:$F$999,0),1))</f>
        <v/>
      </c>
      <c r="F733" t="str">
        <f t="shared" si="12"/>
        <v/>
      </c>
    </row>
    <row r="734" spans="1:6" ht="14.25" customHeight="1" x14ac:dyDescent="0.35">
      <c r="A734" s="45" t="s">
        <v>1128</v>
      </c>
      <c r="B734" s="18"/>
      <c r="C734" s="5"/>
      <c r="D734" s="5"/>
      <c r="E734" s="6" t="str">
        <f>IF(ISBLANK(D734),"",INDEX(ΑΜΚ,MATCH(D734,Data!$F$2:$F$999,0),1))</f>
        <v/>
      </c>
      <c r="F734" t="str">
        <f t="shared" si="12"/>
        <v/>
      </c>
    </row>
    <row r="735" spans="1:6" ht="14.25" customHeight="1" x14ac:dyDescent="0.35">
      <c r="A735" s="45" t="s">
        <v>1128</v>
      </c>
      <c r="B735" s="18"/>
      <c r="C735" s="5"/>
      <c r="D735" s="5"/>
      <c r="E735" s="6" t="str">
        <f>IF(ISBLANK(D735),"",INDEX(ΑΜΚ,MATCH(D735,Data!$F$2:$F$999,0),1))</f>
        <v/>
      </c>
      <c r="F735" t="str">
        <f t="shared" si="12"/>
        <v/>
      </c>
    </row>
    <row r="736" spans="1:6" ht="14.25" customHeight="1" x14ac:dyDescent="0.35">
      <c r="A736" s="45" t="s">
        <v>1128</v>
      </c>
      <c r="B736" s="18"/>
      <c r="C736" s="5"/>
      <c r="D736" s="5"/>
      <c r="E736" s="6" t="str">
        <f>IF(ISBLANK(D736),"",INDEX(ΑΜΚ,MATCH(D736,Data!$F$2:$F$999,0),1))</f>
        <v/>
      </c>
      <c r="F736" t="str">
        <f t="shared" si="12"/>
        <v/>
      </c>
    </row>
    <row r="737" spans="1:6" ht="14.25" customHeight="1" x14ac:dyDescent="0.35">
      <c r="A737" s="45" t="s">
        <v>1128</v>
      </c>
      <c r="B737" s="18"/>
      <c r="C737" s="5"/>
      <c r="D737" s="5"/>
      <c r="E737" s="6" t="str">
        <f>IF(ISBLANK(D737),"",INDEX(ΑΜΚ,MATCH(D737,Data!$F$2:$F$999,0),1))</f>
        <v/>
      </c>
      <c r="F737" t="str">
        <f t="shared" si="12"/>
        <v/>
      </c>
    </row>
    <row r="738" spans="1:6" ht="14.25" customHeight="1" x14ac:dyDescent="0.35">
      <c r="A738" s="45" t="s">
        <v>1128</v>
      </c>
      <c r="B738" s="18"/>
      <c r="C738" s="5"/>
      <c r="D738" s="5"/>
      <c r="E738" s="6" t="str">
        <f>IF(ISBLANK(D738),"",INDEX(ΑΜΚ,MATCH(D738,Data!$F$2:$F$999,0),1))</f>
        <v/>
      </c>
      <c r="F738" t="str">
        <f t="shared" si="12"/>
        <v/>
      </c>
    </row>
    <row r="739" spans="1:6" ht="14.25" customHeight="1" x14ac:dyDescent="0.35">
      <c r="A739" s="45" t="s">
        <v>1128</v>
      </c>
      <c r="B739" s="18"/>
      <c r="C739" s="5"/>
      <c r="D739" s="5"/>
      <c r="E739" s="6" t="str">
        <f>IF(ISBLANK(D739),"",INDEX(ΑΜΚ,MATCH(D739,Data!$F$2:$F$999,0),1))</f>
        <v/>
      </c>
      <c r="F739" t="str">
        <f t="shared" si="12"/>
        <v/>
      </c>
    </row>
    <row r="740" spans="1:6" ht="14.25" customHeight="1" x14ac:dyDescent="0.35">
      <c r="A740" s="45" t="s">
        <v>1128</v>
      </c>
      <c r="B740" s="18"/>
      <c r="C740" s="5"/>
      <c r="D740" s="5"/>
      <c r="E740" s="6" t="str">
        <f>IF(ISBLANK(D740),"",INDEX(ΑΜΚ,MATCH(D740,Data!$F$2:$F$999,0),1))</f>
        <v/>
      </c>
      <c r="F740" t="str">
        <f t="shared" si="12"/>
        <v/>
      </c>
    </row>
    <row r="741" spans="1:6" ht="14.25" customHeight="1" x14ac:dyDescent="0.35">
      <c r="A741" s="45" t="s">
        <v>1128</v>
      </c>
      <c r="B741" s="18"/>
      <c r="C741" s="5"/>
      <c r="D741" s="5"/>
      <c r="E741" s="6" t="str">
        <f>IF(ISBLANK(D741),"",INDEX(ΑΜΚ,MATCH(D741,Data!$F$2:$F$999,0),1))</f>
        <v/>
      </c>
      <c r="F741" t="str">
        <f t="shared" si="12"/>
        <v/>
      </c>
    </row>
    <row r="742" spans="1:6" ht="14.25" customHeight="1" x14ac:dyDescent="0.35">
      <c r="A742" s="45" t="s">
        <v>1128</v>
      </c>
      <c r="B742" s="18"/>
      <c r="C742" s="5"/>
      <c r="D742" s="5"/>
      <c r="E742" s="6" t="str">
        <f>IF(ISBLANK(D742),"",INDEX(ΑΜΚ,MATCH(D742,Data!$F$2:$F$999,0),1))</f>
        <v/>
      </c>
      <c r="F742" t="str">
        <f t="shared" si="12"/>
        <v/>
      </c>
    </row>
    <row r="743" spans="1:6" ht="14.25" customHeight="1" x14ac:dyDescent="0.35">
      <c r="A743" s="45" t="s">
        <v>1128</v>
      </c>
      <c r="B743" s="18"/>
      <c r="C743" s="5"/>
      <c r="D743" s="5"/>
      <c r="E743" s="6" t="str">
        <f>IF(ISBLANK(D743),"",INDEX(ΑΜΚ,MATCH(D743,Data!$F$2:$F$999,0),1))</f>
        <v/>
      </c>
      <c r="F743" t="str">
        <f t="shared" si="12"/>
        <v/>
      </c>
    </row>
    <row r="744" spans="1:6" ht="14.25" customHeight="1" x14ac:dyDescent="0.35">
      <c r="A744" s="45" t="s">
        <v>1128</v>
      </c>
      <c r="B744" s="18"/>
      <c r="C744" s="5"/>
      <c r="D744" s="5"/>
      <c r="E744" s="6" t="str">
        <f>IF(ISBLANK(D744),"",INDEX(ΑΜΚ,MATCH(D744,Data!$F$2:$F$999,0),1))</f>
        <v/>
      </c>
      <c r="F744" t="str">
        <f t="shared" si="12"/>
        <v/>
      </c>
    </row>
    <row r="745" spans="1:6" ht="14.25" customHeight="1" x14ac:dyDescent="0.35">
      <c r="A745" s="45" t="s">
        <v>1128</v>
      </c>
      <c r="B745" s="18"/>
      <c r="C745" s="5"/>
      <c r="D745" s="5"/>
      <c r="E745" s="6" t="str">
        <f>IF(ISBLANK(D745),"",INDEX(ΑΜΚ,MATCH(D745,Data!$F$2:$F$999,0),1))</f>
        <v/>
      </c>
      <c r="F745" t="str">
        <f t="shared" si="12"/>
        <v/>
      </c>
    </row>
    <row r="746" spans="1:6" ht="14.25" customHeight="1" x14ac:dyDescent="0.35">
      <c r="A746" s="45" t="s">
        <v>1128</v>
      </c>
      <c r="B746" s="18"/>
      <c r="C746" s="5"/>
      <c r="D746" s="5"/>
      <c r="E746" s="6" t="str">
        <f>IF(ISBLANK(D746),"",INDEX(ΑΜΚ,MATCH(D746,Data!$F$2:$F$999,0),1))</f>
        <v/>
      </c>
      <c r="F746" t="str">
        <f t="shared" si="12"/>
        <v/>
      </c>
    </row>
    <row r="747" spans="1:6" ht="14.25" customHeight="1" x14ac:dyDescent="0.35">
      <c r="A747" s="45" t="s">
        <v>1128</v>
      </c>
      <c r="B747" s="18"/>
      <c r="C747" s="5"/>
      <c r="D747" s="5"/>
      <c r="E747" s="6" t="str">
        <f>IF(ISBLANK(D747),"",INDEX(ΑΜΚ,MATCH(D747,Data!$F$2:$F$999,0),1))</f>
        <v/>
      </c>
      <c r="F747" t="str">
        <f t="shared" si="12"/>
        <v/>
      </c>
    </row>
    <row r="748" spans="1:6" ht="14.25" customHeight="1" x14ac:dyDescent="0.35">
      <c r="A748" s="45" t="s">
        <v>1128</v>
      </c>
      <c r="B748" s="18"/>
      <c r="C748" s="5"/>
      <c r="D748" s="5"/>
      <c r="E748" s="6" t="str">
        <f>IF(ISBLANK(D748),"",INDEX(ΑΜΚ,MATCH(D748,Data!$F$2:$F$999,0),1))</f>
        <v/>
      </c>
      <c r="F748" t="str">
        <f t="shared" si="12"/>
        <v/>
      </c>
    </row>
    <row r="749" spans="1:6" ht="14.25" customHeight="1" x14ac:dyDescent="0.35">
      <c r="A749" s="45" t="s">
        <v>1128</v>
      </c>
      <c r="B749" s="18"/>
      <c r="C749" s="5"/>
      <c r="D749" s="5"/>
      <c r="E749" s="6" t="str">
        <f>IF(ISBLANK(D749),"",INDEX(ΑΜΚ,MATCH(D749,Data!$F$2:$F$999,0),1))</f>
        <v/>
      </c>
      <c r="F749" t="str">
        <f t="shared" si="12"/>
        <v/>
      </c>
    </row>
    <row r="750" spans="1:6" ht="14.25" customHeight="1" x14ac:dyDescent="0.35">
      <c r="A750" s="45" t="s">
        <v>1128</v>
      </c>
      <c r="B750" s="18"/>
      <c r="C750" s="5"/>
      <c r="D750" s="5"/>
      <c r="E750" s="6" t="str">
        <f>IF(ISBLANK(D750),"",INDEX(ΑΜΚ,MATCH(D750,Data!$F$2:$F$999,0),1))</f>
        <v/>
      </c>
      <c r="F750" t="str">
        <f t="shared" si="12"/>
        <v/>
      </c>
    </row>
    <row r="751" spans="1:6" ht="14.25" customHeight="1" x14ac:dyDescent="0.35">
      <c r="A751" s="45" t="s">
        <v>1128</v>
      </c>
      <c r="B751" s="18"/>
      <c r="C751" s="5"/>
      <c r="D751" s="5"/>
      <c r="E751" s="6" t="str">
        <f>IF(ISBLANK(D751),"",INDEX(ΑΜΚ,MATCH(D751,Data!$F$2:$F$999,0),1))</f>
        <v/>
      </c>
      <c r="F751" t="str">
        <f t="shared" si="12"/>
        <v/>
      </c>
    </row>
    <row r="752" spans="1:6" ht="14.25" customHeight="1" x14ac:dyDescent="0.35">
      <c r="A752" s="45" t="s">
        <v>1128</v>
      </c>
      <c r="B752" s="18"/>
      <c r="C752" s="5"/>
      <c r="D752" s="5"/>
      <c r="E752" s="6" t="str">
        <f>IF(ISBLANK(D752),"",INDEX(ΑΜΚ,MATCH(D752,Data!$F$2:$F$999,0),1))</f>
        <v/>
      </c>
      <c r="F752" t="str">
        <f t="shared" si="12"/>
        <v/>
      </c>
    </row>
    <row r="753" spans="1:6" ht="14.25" customHeight="1" x14ac:dyDescent="0.35">
      <c r="A753" s="45" t="s">
        <v>1128</v>
      </c>
      <c r="B753" s="18"/>
      <c r="C753" s="5"/>
      <c r="D753" s="5"/>
      <c r="E753" s="6" t="str">
        <f>IF(ISBLANK(D753),"",INDEX(ΑΜΚ,MATCH(D753,Data!$F$2:$F$999,0),1))</f>
        <v/>
      </c>
      <c r="F753" t="str">
        <f t="shared" si="12"/>
        <v/>
      </c>
    </row>
    <row r="754" spans="1:6" ht="14.25" customHeight="1" x14ac:dyDescent="0.35">
      <c r="A754" s="45" t="s">
        <v>1128</v>
      </c>
      <c r="B754" s="18"/>
      <c r="C754" s="5"/>
      <c r="D754" s="5"/>
      <c r="E754" s="6" t="str">
        <f>IF(ISBLANK(D754),"",INDEX(ΑΜΚ,MATCH(D754,Data!$F$2:$F$999,0),1))</f>
        <v/>
      </c>
      <c r="F754" t="str">
        <f t="shared" si="12"/>
        <v/>
      </c>
    </row>
    <row r="755" spans="1:6" ht="14.25" customHeight="1" x14ac:dyDescent="0.35">
      <c r="A755" s="45" t="s">
        <v>1128</v>
      </c>
      <c r="B755" s="18"/>
      <c r="C755" s="5"/>
      <c r="D755" s="5"/>
      <c r="E755" s="6" t="str">
        <f>IF(ISBLANK(D755),"",INDEX(ΑΜΚ,MATCH(D755,Data!$F$2:$F$999,0),1))</f>
        <v/>
      </c>
      <c r="F755" t="str">
        <f t="shared" si="12"/>
        <v/>
      </c>
    </row>
    <row r="756" spans="1:6" ht="14.25" customHeight="1" x14ac:dyDescent="0.35">
      <c r="A756" s="45" t="s">
        <v>1128</v>
      </c>
      <c r="B756" s="18"/>
      <c r="C756" s="5"/>
      <c r="D756" s="5"/>
      <c r="E756" s="6" t="str">
        <f>IF(ISBLANK(D756),"",INDEX(ΑΜΚ,MATCH(D756,Data!$F$2:$F$999,0),1))</f>
        <v/>
      </c>
      <c r="F756" t="str">
        <f t="shared" si="12"/>
        <v/>
      </c>
    </row>
    <row r="757" spans="1:6" ht="14.25" customHeight="1" x14ac:dyDescent="0.35">
      <c r="A757" s="45" t="s">
        <v>1128</v>
      </c>
      <c r="B757" s="18"/>
      <c r="C757" s="5"/>
      <c r="D757" s="5"/>
      <c r="E757" s="6" t="str">
        <f>IF(ISBLANK(D757),"",INDEX(ΑΜΚ,MATCH(D757,Data!$F$2:$F$999,0),1))</f>
        <v/>
      </c>
      <c r="F757" t="str">
        <f t="shared" si="12"/>
        <v/>
      </c>
    </row>
    <row r="758" spans="1:6" ht="14.25" customHeight="1" x14ac:dyDescent="0.35">
      <c r="A758" s="45" t="s">
        <v>1128</v>
      </c>
      <c r="B758" s="18"/>
      <c r="C758" s="5"/>
      <c r="D758" s="5"/>
      <c r="E758" s="6" t="str">
        <f>IF(ISBLANK(D758),"",INDEX(ΑΜΚ,MATCH(D758,Data!$F$2:$F$999,0),1))</f>
        <v/>
      </c>
      <c r="F758" t="str">
        <f t="shared" si="12"/>
        <v/>
      </c>
    </row>
    <row r="759" spans="1:6" ht="14.25" customHeight="1" x14ac:dyDescent="0.35">
      <c r="A759" s="45" t="s">
        <v>1128</v>
      </c>
      <c r="B759" s="18"/>
      <c r="C759" s="5"/>
      <c r="D759" s="5"/>
      <c r="E759" s="6" t="str">
        <f>IF(ISBLANK(D759),"",INDEX(ΑΜΚ,MATCH(D759,Data!$F$2:$F$999,0),1))</f>
        <v/>
      </c>
      <c r="F759" t="str">
        <f t="shared" si="12"/>
        <v/>
      </c>
    </row>
    <row r="760" spans="1:6" ht="14.25" customHeight="1" x14ac:dyDescent="0.35">
      <c r="A760" s="45" t="s">
        <v>1128</v>
      </c>
      <c r="B760" s="18"/>
      <c r="C760" s="5"/>
      <c r="D760" s="5"/>
      <c r="E760" s="6" t="str">
        <f>IF(ISBLANK(D760),"",INDEX(ΑΜΚ,MATCH(D760,Data!$F$2:$F$999,0),1))</f>
        <v/>
      </c>
      <c r="F760" t="str">
        <f t="shared" si="12"/>
        <v/>
      </c>
    </row>
    <row r="761" spans="1:6" ht="14.25" customHeight="1" x14ac:dyDescent="0.35">
      <c r="A761" s="45" t="s">
        <v>1128</v>
      </c>
      <c r="B761" s="18"/>
      <c r="C761" s="5"/>
      <c r="D761" s="5"/>
      <c r="E761" s="6" t="str">
        <f>IF(ISBLANK(D761),"",INDEX(ΑΜΚ,MATCH(D761,Data!$F$2:$F$999,0),1))</f>
        <v/>
      </c>
      <c r="F761" t="str">
        <f t="shared" si="12"/>
        <v/>
      </c>
    </row>
    <row r="762" spans="1:6" ht="14.25" customHeight="1" x14ac:dyDescent="0.35">
      <c r="A762" s="45" t="s">
        <v>1128</v>
      </c>
      <c r="B762" s="18"/>
      <c r="C762" s="5"/>
      <c r="D762" s="5"/>
      <c r="E762" s="6" t="str">
        <f>IF(ISBLANK(D762),"",INDEX(ΑΜΚ,MATCH(D762,Data!$F$2:$F$999,0),1))</f>
        <v/>
      </c>
      <c r="F762" t="str">
        <f t="shared" si="12"/>
        <v/>
      </c>
    </row>
    <row r="763" spans="1:6" ht="14.25" customHeight="1" x14ac:dyDescent="0.35">
      <c r="A763" s="45" t="s">
        <v>1128</v>
      </c>
      <c r="B763" s="18"/>
      <c r="C763" s="5"/>
      <c r="D763" s="5"/>
      <c r="E763" s="6" t="str">
        <f>IF(ISBLANK(D763),"",INDEX(ΑΜΚ,MATCH(D763,Data!$F$2:$F$999,0),1))</f>
        <v/>
      </c>
      <c r="F763" t="str">
        <f t="shared" si="12"/>
        <v/>
      </c>
    </row>
    <row r="764" spans="1:6" ht="14.25" customHeight="1" x14ac:dyDescent="0.35">
      <c r="A764" s="45" t="s">
        <v>1128</v>
      </c>
      <c r="B764" s="18"/>
      <c r="C764" s="5"/>
      <c r="D764" s="5"/>
      <c r="E764" s="6" t="str">
        <f>IF(ISBLANK(D764),"",INDEX(ΑΜΚ,MATCH(D764,Data!$F$2:$F$999,0),1))</f>
        <v/>
      </c>
      <c r="F764" t="str">
        <f t="shared" si="12"/>
        <v/>
      </c>
    </row>
    <row r="765" spans="1:6" ht="14.25" customHeight="1" x14ac:dyDescent="0.35">
      <c r="A765" s="45" t="s">
        <v>1128</v>
      </c>
      <c r="B765" s="18"/>
      <c r="C765" s="5"/>
      <c r="D765" s="5"/>
      <c r="E765" s="6" t="str">
        <f>IF(ISBLANK(D765),"",INDEX(ΑΜΚ,MATCH(D765,Data!$F$2:$F$999,0),1))</f>
        <v/>
      </c>
      <c r="F765" t="str">
        <f t="shared" si="12"/>
        <v/>
      </c>
    </row>
    <row r="766" spans="1:6" ht="14.25" customHeight="1" x14ac:dyDescent="0.35">
      <c r="A766" s="45" t="s">
        <v>1128</v>
      </c>
      <c r="B766" s="18"/>
      <c r="C766" s="5"/>
      <c r="D766" s="5"/>
      <c r="E766" s="6" t="str">
        <f>IF(ISBLANK(D766),"",INDEX(ΑΜΚ,MATCH(D766,Data!$F$2:$F$999,0),1))</f>
        <v/>
      </c>
      <c r="F766" t="str">
        <f t="shared" si="12"/>
        <v/>
      </c>
    </row>
    <row r="767" spans="1:6" ht="14.25" customHeight="1" x14ac:dyDescent="0.35">
      <c r="A767" s="45" t="s">
        <v>1128</v>
      </c>
      <c r="B767" s="18"/>
      <c r="C767" s="5"/>
      <c r="D767" s="5"/>
      <c r="E767" s="6" t="str">
        <f>IF(ISBLANK(D767),"",INDEX(ΑΜΚ,MATCH(D767,Data!$F$2:$F$999,0),1))</f>
        <v/>
      </c>
      <c r="F767" t="str">
        <f t="shared" si="12"/>
        <v/>
      </c>
    </row>
    <row r="768" spans="1:6" ht="14.25" customHeight="1" x14ac:dyDescent="0.35">
      <c r="A768" s="45" t="s">
        <v>1128</v>
      </c>
      <c r="B768" s="18"/>
      <c r="C768" s="5"/>
      <c r="D768" s="5"/>
      <c r="E768" s="6" t="str">
        <f>IF(ISBLANK(D768),"",INDEX(ΑΜΚ,MATCH(D768,Data!$F$2:$F$999,0),1))</f>
        <v/>
      </c>
      <c r="F768" t="str">
        <f t="shared" si="12"/>
        <v/>
      </c>
    </row>
    <row r="769" spans="1:6" ht="14.25" customHeight="1" x14ac:dyDescent="0.35">
      <c r="A769" s="45" t="s">
        <v>1128</v>
      </c>
      <c r="B769" s="18"/>
      <c r="C769" s="5"/>
      <c r="D769" s="5"/>
      <c r="E769" s="6" t="str">
        <f>IF(ISBLANK(D769),"",INDEX(ΑΜΚ,MATCH(D769,Data!$F$2:$F$999,0),1))</f>
        <v/>
      </c>
      <c r="F769" t="str">
        <f t="shared" si="12"/>
        <v/>
      </c>
    </row>
    <row r="770" spans="1:6" ht="14.25" customHeight="1" x14ac:dyDescent="0.35">
      <c r="A770" s="45" t="s">
        <v>1128</v>
      </c>
      <c r="B770" s="18"/>
      <c r="C770" s="5"/>
      <c r="D770" s="5"/>
      <c r="E770" s="6" t="str">
        <f>IF(ISBLANK(D770),"",INDEX(ΑΜΚ,MATCH(D770,Data!$F$2:$F$999,0),1))</f>
        <v/>
      </c>
      <c r="F770" t="str">
        <f t="shared" si="12"/>
        <v/>
      </c>
    </row>
    <row r="771" spans="1:6" ht="14.25" customHeight="1" x14ac:dyDescent="0.35">
      <c r="A771" s="45" t="s">
        <v>1128</v>
      </c>
      <c r="B771" s="18"/>
      <c r="C771" s="5"/>
      <c r="D771" s="5"/>
      <c r="E771" s="6" t="str">
        <f>IF(ISBLANK(D771),"",INDEX(ΑΜΚ,MATCH(D771,Data!$F$2:$F$999,0),1))</f>
        <v/>
      </c>
      <c r="F771" t="str">
        <f t="shared" ref="F771:F834" si="13">IF(ISBLANK(C771),"",INDEX(ΚΩΔ_ΜΑΘΗΜ_ΑΡΧΙΤ_Α1,MATCH(C771,ΜΑΘΗΜ_ΑΡΧΙΤ_Α1,0)))</f>
        <v/>
      </c>
    </row>
    <row r="772" spans="1:6" ht="14.25" customHeight="1" x14ac:dyDescent="0.35">
      <c r="A772" s="45" t="s">
        <v>1128</v>
      </c>
      <c r="B772" s="18"/>
      <c r="C772" s="5"/>
      <c r="D772" s="5"/>
      <c r="E772" s="6" t="str">
        <f>IF(ISBLANK(D772),"",INDEX(ΑΜΚ,MATCH(D772,Data!$F$2:$F$999,0),1))</f>
        <v/>
      </c>
      <c r="F772" t="str">
        <f t="shared" si="13"/>
        <v/>
      </c>
    </row>
    <row r="773" spans="1:6" ht="14.25" customHeight="1" x14ac:dyDescent="0.35">
      <c r="A773" s="45" t="s">
        <v>1128</v>
      </c>
      <c r="B773" s="18"/>
      <c r="C773" s="5"/>
      <c r="D773" s="5"/>
      <c r="E773" s="6" t="str">
        <f>IF(ISBLANK(D773),"",INDEX(ΑΜΚ,MATCH(D773,Data!$F$2:$F$999,0),1))</f>
        <v/>
      </c>
      <c r="F773" t="str">
        <f t="shared" si="13"/>
        <v/>
      </c>
    </row>
    <row r="774" spans="1:6" ht="14.25" customHeight="1" x14ac:dyDescent="0.35">
      <c r="A774" s="45" t="s">
        <v>1128</v>
      </c>
      <c r="B774" s="18"/>
      <c r="C774" s="5"/>
      <c r="D774" s="5"/>
      <c r="E774" s="6" t="str">
        <f>IF(ISBLANK(D774),"",INDEX(ΑΜΚ,MATCH(D774,Data!$F$2:$F$999,0),1))</f>
        <v/>
      </c>
      <c r="F774" t="str">
        <f t="shared" si="13"/>
        <v/>
      </c>
    </row>
    <row r="775" spans="1:6" ht="14.25" customHeight="1" x14ac:dyDescent="0.35">
      <c r="A775" s="45" t="s">
        <v>1128</v>
      </c>
      <c r="B775" s="18"/>
      <c r="C775" s="5"/>
      <c r="D775" s="5"/>
      <c r="E775" s="6" t="str">
        <f>IF(ISBLANK(D775),"",INDEX(ΑΜΚ,MATCH(D775,Data!$F$2:$F$999,0),1))</f>
        <v/>
      </c>
      <c r="F775" t="str">
        <f t="shared" si="13"/>
        <v/>
      </c>
    </row>
    <row r="776" spans="1:6" ht="14.25" customHeight="1" x14ac:dyDescent="0.35">
      <c r="A776" s="45" t="s">
        <v>1128</v>
      </c>
      <c r="B776" s="18"/>
      <c r="C776" s="5"/>
      <c r="D776" s="5"/>
      <c r="E776" s="6" t="str">
        <f>IF(ISBLANK(D776),"",INDEX(ΑΜΚ,MATCH(D776,Data!$F$2:$F$999,0),1))</f>
        <v/>
      </c>
      <c r="F776" t="str">
        <f t="shared" si="13"/>
        <v/>
      </c>
    </row>
    <row r="777" spans="1:6" ht="14.25" customHeight="1" x14ac:dyDescent="0.35">
      <c r="A777" s="45" t="s">
        <v>1128</v>
      </c>
      <c r="B777" s="18"/>
      <c r="C777" s="5"/>
      <c r="D777" s="5"/>
      <c r="E777" s="6" t="str">
        <f>IF(ISBLANK(D777),"",INDEX(ΑΜΚ,MATCH(D777,Data!$F$2:$F$999,0),1))</f>
        <v/>
      </c>
      <c r="F777" t="str">
        <f t="shared" si="13"/>
        <v/>
      </c>
    </row>
    <row r="778" spans="1:6" ht="14.25" customHeight="1" x14ac:dyDescent="0.35">
      <c r="A778" s="45" t="s">
        <v>1128</v>
      </c>
      <c r="B778" s="18"/>
      <c r="C778" s="5"/>
      <c r="D778" s="5"/>
      <c r="E778" s="6" t="str">
        <f>IF(ISBLANK(D778),"",INDEX(ΑΜΚ,MATCH(D778,Data!$F$2:$F$999,0),1))</f>
        <v/>
      </c>
      <c r="F778" t="str">
        <f t="shared" si="13"/>
        <v/>
      </c>
    </row>
    <row r="779" spans="1:6" ht="14.25" customHeight="1" x14ac:dyDescent="0.35">
      <c r="A779" s="45" t="s">
        <v>1128</v>
      </c>
      <c r="B779" s="18"/>
      <c r="C779" s="5"/>
      <c r="D779" s="5"/>
      <c r="E779" s="6" t="str">
        <f>IF(ISBLANK(D779),"",INDEX(ΑΜΚ,MATCH(D779,Data!$F$2:$F$999,0),1))</f>
        <v/>
      </c>
      <c r="F779" t="str">
        <f t="shared" si="13"/>
        <v/>
      </c>
    </row>
    <row r="780" spans="1:6" ht="14.25" customHeight="1" x14ac:dyDescent="0.35">
      <c r="A780" s="45" t="s">
        <v>1128</v>
      </c>
      <c r="B780" s="18"/>
      <c r="C780" s="5"/>
      <c r="D780" s="5"/>
      <c r="E780" s="6" t="str">
        <f>IF(ISBLANK(D780),"",INDEX(ΑΜΚ,MATCH(D780,Data!$F$2:$F$999,0),1))</f>
        <v/>
      </c>
      <c r="F780" t="str">
        <f t="shared" si="13"/>
        <v/>
      </c>
    </row>
    <row r="781" spans="1:6" ht="14.25" customHeight="1" x14ac:dyDescent="0.35">
      <c r="A781" s="45" t="s">
        <v>1128</v>
      </c>
      <c r="B781" s="18"/>
      <c r="C781" s="5"/>
      <c r="D781" s="5"/>
      <c r="E781" s="6" t="str">
        <f>IF(ISBLANK(D781),"",INDEX(ΑΜΚ,MATCH(D781,Data!$F$2:$F$999,0),1))</f>
        <v/>
      </c>
      <c r="F781" t="str">
        <f t="shared" si="13"/>
        <v/>
      </c>
    </row>
    <row r="782" spans="1:6" ht="14.25" customHeight="1" x14ac:dyDescent="0.35">
      <c r="A782" s="45" t="s">
        <v>1128</v>
      </c>
      <c r="B782" s="18"/>
      <c r="C782" s="5"/>
      <c r="D782" s="5"/>
      <c r="E782" s="6" t="str">
        <f>IF(ISBLANK(D782),"",INDEX(ΑΜΚ,MATCH(D782,Data!$F$2:$F$999,0),1))</f>
        <v/>
      </c>
      <c r="F782" t="str">
        <f t="shared" si="13"/>
        <v/>
      </c>
    </row>
    <row r="783" spans="1:6" ht="14.25" customHeight="1" x14ac:dyDescent="0.35">
      <c r="A783" s="45" t="s">
        <v>1128</v>
      </c>
      <c r="B783" s="18"/>
      <c r="C783" s="5"/>
      <c r="D783" s="5"/>
      <c r="E783" s="6" t="str">
        <f>IF(ISBLANK(D783),"",INDEX(ΑΜΚ,MATCH(D783,Data!$F$2:$F$999,0),1))</f>
        <v/>
      </c>
      <c r="F783" t="str">
        <f t="shared" si="13"/>
        <v/>
      </c>
    </row>
    <row r="784" spans="1:6" ht="14.25" customHeight="1" x14ac:dyDescent="0.35">
      <c r="A784" s="45" t="s">
        <v>1128</v>
      </c>
      <c r="B784" s="18"/>
      <c r="C784" s="5"/>
      <c r="D784" s="5"/>
      <c r="E784" s="6" t="str">
        <f>IF(ISBLANK(D784),"",INDEX(ΑΜΚ,MATCH(D784,Data!$F$2:$F$999,0),1))</f>
        <v/>
      </c>
      <c r="F784" t="str">
        <f t="shared" si="13"/>
        <v/>
      </c>
    </row>
    <row r="785" spans="1:6" ht="14.25" customHeight="1" x14ac:dyDescent="0.35">
      <c r="A785" s="45" t="s">
        <v>1128</v>
      </c>
      <c r="B785" s="18"/>
      <c r="C785" s="5"/>
      <c r="D785" s="5"/>
      <c r="E785" s="6" t="str">
        <f>IF(ISBLANK(D785),"",INDEX(ΑΜΚ,MATCH(D785,Data!$F$2:$F$999,0),1))</f>
        <v/>
      </c>
      <c r="F785" t="str">
        <f t="shared" si="13"/>
        <v/>
      </c>
    </row>
    <row r="786" spans="1:6" ht="14.25" customHeight="1" x14ac:dyDescent="0.35">
      <c r="A786" s="45" t="s">
        <v>1128</v>
      </c>
      <c r="B786" s="18"/>
      <c r="C786" s="5"/>
      <c r="D786" s="5"/>
      <c r="E786" s="6" t="str">
        <f>IF(ISBLANK(D786),"",INDEX(ΑΜΚ,MATCH(D786,Data!$F$2:$F$999,0),1))</f>
        <v/>
      </c>
      <c r="F786" t="str">
        <f t="shared" si="13"/>
        <v/>
      </c>
    </row>
    <row r="787" spans="1:6" ht="14.25" customHeight="1" x14ac:dyDescent="0.35">
      <c r="A787" s="45" t="s">
        <v>1128</v>
      </c>
      <c r="B787" s="18"/>
      <c r="C787" s="5"/>
      <c r="D787" s="5"/>
      <c r="E787" s="6" t="str">
        <f>IF(ISBLANK(D787),"",INDEX(ΑΜΚ,MATCH(D787,Data!$F$2:$F$999,0),1))</f>
        <v/>
      </c>
      <c r="F787" t="str">
        <f t="shared" si="13"/>
        <v/>
      </c>
    </row>
    <row r="788" spans="1:6" ht="14.25" customHeight="1" x14ac:dyDescent="0.35">
      <c r="A788" s="45" t="s">
        <v>1128</v>
      </c>
      <c r="B788" s="18"/>
      <c r="C788" s="5"/>
      <c r="D788" s="5"/>
      <c r="E788" s="6" t="str">
        <f>IF(ISBLANK(D788),"",INDEX(ΑΜΚ,MATCH(D788,Data!$F$2:$F$999,0),1))</f>
        <v/>
      </c>
      <c r="F788" t="str">
        <f t="shared" si="13"/>
        <v/>
      </c>
    </row>
    <row r="789" spans="1:6" ht="14.25" customHeight="1" x14ac:dyDescent="0.35">
      <c r="A789" s="45" t="s">
        <v>1128</v>
      </c>
      <c r="B789" s="18"/>
      <c r="C789" s="5"/>
      <c r="D789" s="5"/>
      <c r="E789" s="6" t="str">
        <f>IF(ISBLANK(D789),"",INDEX(ΑΜΚ,MATCH(D789,Data!$F$2:$F$999,0),1))</f>
        <v/>
      </c>
      <c r="F789" t="str">
        <f t="shared" si="13"/>
        <v/>
      </c>
    </row>
    <row r="790" spans="1:6" ht="14.25" customHeight="1" x14ac:dyDescent="0.35">
      <c r="A790" s="45" t="s">
        <v>1128</v>
      </c>
      <c r="B790" s="18"/>
      <c r="C790" s="5"/>
      <c r="D790" s="5"/>
      <c r="E790" s="6" t="str">
        <f>IF(ISBLANK(D790),"",INDEX(ΑΜΚ,MATCH(D790,Data!$F$2:$F$999,0),1))</f>
        <v/>
      </c>
      <c r="F790" t="str">
        <f t="shared" si="13"/>
        <v/>
      </c>
    </row>
    <row r="791" spans="1:6" ht="14.25" customHeight="1" x14ac:dyDescent="0.35">
      <c r="A791" s="45" t="s">
        <v>1128</v>
      </c>
      <c r="B791" s="18"/>
      <c r="C791" s="5"/>
      <c r="D791" s="5"/>
      <c r="E791" s="6" t="str">
        <f>IF(ISBLANK(D791),"",INDEX(ΑΜΚ,MATCH(D791,Data!$F$2:$F$999,0),1))</f>
        <v/>
      </c>
      <c r="F791" t="str">
        <f t="shared" si="13"/>
        <v/>
      </c>
    </row>
    <row r="792" spans="1:6" ht="14.25" customHeight="1" x14ac:dyDescent="0.35">
      <c r="A792" s="45" t="s">
        <v>1128</v>
      </c>
      <c r="B792" s="18"/>
      <c r="C792" s="5"/>
      <c r="D792" s="5"/>
      <c r="E792" s="6" t="str">
        <f>IF(ISBLANK(D792),"",INDEX(ΑΜΚ,MATCH(D792,Data!$F$2:$F$999,0),1))</f>
        <v/>
      </c>
      <c r="F792" t="str">
        <f t="shared" si="13"/>
        <v/>
      </c>
    </row>
    <row r="793" spans="1:6" ht="14.25" customHeight="1" x14ac:dyDescent="0.35">
      <c r="A793" s="45" t="s">
        <v>1128</v>
      </c>
      <c r="B793" s="18"/>
      <c r="C793" s="5"/>
      <c r="D793" s="5"/>
      <c r="E793" s="6" t="str">
        <f>IF(ISBLANK(D793),"",INDEX(ΑΜΚ,MATCH(D793,Data!$F$2:$F$999,0),1))</f>
        <v/>
      </c>
      <c r="F793" t="str">
        <f t="shared" si="13"/>
        <v/>
      </c>
    </row>
    <row r="794" spans="1:6" ht="14.25" customHeight="1" x14ac:dyDescent="0.35">
      <c r="A794" s="45" t="s">
        <v>1128</v>
      </c>
      <c r="B794" s="18"/>
      <c r="C794" s="5"/>
      <c r="D794" s="5"/>
      <c r="E794" s="6" t="str">
        <f>IF(ISBLANK(D794),"",INDEX(ΑΜΚ,MATCH(D794,Data!$F$2:$F$999,0),1))</f>
        <v/>
      </c>
      <c r="F794" t="str">
        <f t="shared" si="13"/>
        <v/>
      </c>
    </row>
    <row r="795" spans="1:6" ht="14.25" customHeight="1" x14ac:dyDescent="0.35">
      <c r="A795" s="45" t="s">
        <v>1128</v>
      </c>
      <c r="B795" s="18"/>
      <c r="C795" s="5"/>
      <c r="D795" s="5"/>
      <c r="E795" s="6" t="str">
        <f>IF(ISBLANK(D795),"",INDEX(ΑΜΚ,MATCH(D795,Data!$F$2:$F$999,0),1))</f>
        <v/>
      </c>
      <c r="F795" t="str">
        <f t="shared" si="13"/>
        <v/>
      </c>
    </row>
    <row r="796" spans="1:6" ht="14.25" customHeight="1" x14ac:dyDescent="0.35">
      <c r="A796" s="45" t="s">
        <v>1128</v>
      </c>
      <c r="B796" s="18"/>
      <c r="C796" s="5"/>
      <c r="D796" s="5"/>
      <c r="E796" s="6" t="str">
        <f>IF(ISBLANK(D796),"",INDEX(ΑΜΚ,MATCH(D796,Data!$F$2:$F$999,0),1))</f>
        <v/>
      </c>
      <c r="F796" t="str">
        <f t="shared" si="13"/>
        <v/>
      </c>
    </row>
    <row r="797" spans="1:6" ht="14.25" customHeight="1" x14ac:dyDescent="0.35">
      <c r="A797" s="45" t="s">
        <v>1128</v>
      </c>
      <c r="B797" s="18"/>
      <c r="C797" s="5"/>
      <c r="D797" s="5"/>
      <c r="E797" s="6" t="str">
        <f>IF(ISBLANK(D797),"",INDEX(ΑΜΚ,MATCH(D797,Data!$F$2:$F$999,0),1))</f>
        <v/>
      </c>
      <c r="F797" t="str">
        <f t="shared" si="13"/>
        <v/>
      </c>
    </row>
    <row r="798" spans="1:6" ht="14.25" customHeight="1" x14ac:dyDescent="0.35">
      <c r="A798" s="45" t="s">
        <v>1128</v>
      </c>
      <c r="B798" s="18"/>
      <c r="C798" s="5"/>
      <c r="D798" s="5"/>
      <c r="E798" s="6" t="str">
        <f>IF(ISBLANK(D798),"",INDEX(ΑΜΚ,MATCH(D798,Data!$F$2:$F$999,0),1))</f>
        <v/>
      </c>
      <c r="F798" t="str">
        <f t="shared" si="13"/>
        <v/>
      </c>
    </row>
    <row r="799" spans="1:6" ht="14.25" customHeight="1" x14ac:dyDescent="0.35">
      <c r="A799" s="45" t="s">
        <v>1128</v>
      </c>
      <c r="B799" s="18"/>
      <c r="C799" s="5"/>
      <c r="D799" s="5"/>
      <c r="E799" s="6" t="str">
        <f>IF(ISBLANK(D799),"",INDEX(ΑΜΚ,MATCH(D799,Data!$F$2:$F$999,0),1))</f>
        <v/>
      </c>
      <c r="F799" t="str">
        <f t="shared" si="13"/>
        <v/>
      </c>
    </row>
    <row r="800" spans="1:6" ht="14.25" customHeight="1" x14ac:dyDescent="0.35">
      <c r="A800" s="45" t="s">
        <v>1128</v>
      </c>
      <c r="B800" s="18"/>
      <c r="C800" s="5"/>
      <c r="D800" s="5"/>
      <c r="E800" s="6" t="str">
        <f>IF(ISBLANK(D800),"",INDEX(ΑΜΚ,MATCH(D800,Data!$F$2:$F$999,0),1))</f>
        <v/>
      </c>
      <c r="F800" t="str">
        <f t="shared" si="13"/>
        <v/>
      </c>
    </row>
    <row r="801" spans="1:6" ht="14.25" customHeight="1" x14ac:dyDescent="0.35">
      <c r="A801" s="45" t="s">
        <v>1128</v>
      </c>
      <c r="B801" s="18"/>
      <c r="C801" s="5"/>
      <c r="D801" s="5"/>
      <c r="E801" s="6" t="str">
        <f>IF(ISBLANK(D801),"",INDEX(ΑΜΚ,MATCH(D801,Data!$F$2:$F$999,0),1))</f>
        <v/>
      </c>
      <c r="F801" t="str">
        <f t="shared" si="13"/>
        <v/>
      </c>
    </row>
    <row r="802" spans="1:6" ht="14.25" customHeight="1" x14ac:dyDescent="0.35">
      <c r="A802" s="45" t="s">
        <v>1128</v>
      </c>
      <c r="B802" s="18"/>
      <c r="C802" s="5"/>
      <c r="D802" s="5"/>
      <c r="E802" s="6" t="str">
        <f>IF(ISBLANK(D802),"",INDEX(ΑΜΚ,MATCH(D802,Data!$F$2:$F$999,0),1))</f>
        <v/>
      </c>
      <c r="F802" t="str">
        <f t="shared" si="13"/>
        <v/>
      </c>
    </row>
    <row r="803" spans="1:6" ht="14.25" customHeight="1" x14ac:dyDescent="0.35">
      <c r="A803" s="45" t="s">
        <v>1128</v>
      </c>
      <c r="B803" s="18"/>
      <c r="C803" s="5"/>
      <c r="D803" s="5"/>
      <c r="E803" s="6" t="str">
        <f>IF(ISBLANK(D803),"",INDEX(ΑΜΚ,MATCH(D803,Data!$F$2:$F$999,0),1))</f>
        <v/>
      </c>
      <c r="F803" t="str">
        <f t="shared" si="13"/>
        <v/>
      </c>
    </row>
    <row r="804" spans="1:6" ht="14.25" customHeight="1" x14ac:dyDescent="0.35">
      <c r="A804" s="45" t="s">
        <v>1128</v>
      </c>
      <c r="B804" s="18"/>
      <c r="C804" s="5"/>
      <c r="D804" s="5"/>
      <c r="E804" s="6" t="str">
        <f>IF(ISBLANK(D804),"",INDEX(ΑΜΚ,MATCH(D804,Data!$F$2:$F$999,0),1))</f>
        <v/>
      </c>
      <c r="F804" t="str">
        <f t="shared" si="13"/>
        <v/>
      </c>
    </row>
    <row r="805" spans="1:6" ht="14.25" customHeight="1" x14ac:dyDescent="0.35">
      <c r="A805" s="45" t="s">
        <v>1128</v>
      </c>
      <c r="B805" s="18"/>
      <c r="C805" s="5"/>
      <c r="D805" s="5"/>
      <c r="E805" s="6" t="str">
        <f>IF(ISBLANK(D805),"",INDEX(ΑΜΚ,MATCH(D805,Data!$F$2:$F$999,0),1))</f>
        <v/>
      </c>
      <c r="F805" t="str">
        <f t="shared" si="13"/>
        <v/>
      </c>
    </row>
    <row r="806" spans="1:6" ht="14.25" customHeight="1" x14ac:dyDescent="0.35">
      <c r="A806" s="45" t="s">
        <v>1128</v>
      </c>
      <c r="B806" s="18"/>
      <c r="C806" s="5"/>
      <c r="D806" s="5"/>
      <c r="E806" s="6" t="str">
        <f>IF(ISBLANK(D806),"",INDEX(ΑΜΚ,MATCH(D806,Data!$F$2:$F$999,0),1))</f>
        <v/>
      </c>
      <c r="F806" t="str">
        <f t="shared" si="13"/>
        <v/>
      </c>
    </row>
    <row r="807" spans="1:6" ht="14.25" customHeight="1" x14ac:dyDescent="0.35">
      <c r="A807" s="45" t="s">
        <v>1128</v>
      </c>
      <c r="B807" s="18"/>
      <c r="C807" s="5"/>
      <c r="D807" s="5"/>
      <c r="E807" s="6" t="str">
        <f>IF(ISBLANK(D807),"",INDEX(ΑΜΚ,MATCH(D807,Data!$F$2:$F$999,0),1))</f>
        <v/>
      </c>
      <c r="F807" t="str">
        <f t="shared" si="13"/>
        <v/>
      </c>
    </row>
    <row r="808" spans="1:6" ht="14.25" customHeight="1" x14ac:dyDescent="0.35">
      <c r="A808" s="45" t="s">
        <v>1128</v>
      </c>
      <c r="B808" s="18"/>
      <c r="C808" s="5"/>
      <c r="D808" s="5"/>
      <c r="E808" s="6" t="str">
        <f>IF(ISBLANK(D808),"",INDEX(ΑΜΚ,MATCH(D808,Data!$F$2:$F$999,0),1))</f>
        <v/>
      </c>
      <c r="F808" t="str">
        <f t="shared" si="13"/>
        <v/>
      </c>
    </row>
    <row r="809" spans="1:6" ht="14.25" customHeight="1" x14ac:dyDescent="0.35">
      <c r="A809" s="45" t="s">
        <v>1128</v>
      </c>
      <c r="B809" s="18"/>
      <c r="C809" s="5"/>
      <c r="D809" s="5"/>
      <c r="E809" s="6" t="str">
        <f>IF(ISBLANK(D809),"",INDEX(ΑΜΚ,MATCH(D809,Data!$F$2:$F$999,0),1))</f>
        <v/>
      </c>
      <c r="F809" t="str">
        <f t="shared" si="13"/>
        <v/>
      </c>
    </row>
    <row r="810" spans="1:6" ht="14.25" customHeight="1" x14ac:dyDescent="0.35">
      <c r="A810" s="45" t="s">
        <v>1128</v>
      </c>
      <c r="B810" s="18"/>
      <c r="C810" s="5"/>
      <c r="D810" s="5"/>
      <c r="E810" s="6" t="str">
        <f>IF(ISBLANK(D810),"",INDEX(ΑΜΚ,MATCH(D810,Data!$F$2:$F$999,0),1))</f>
        <v/>
      </c>
      <c r="F810" t="str">
        <f t="shared" si="13"/>
        <v/>
      </c>
    </row>
    <row r="811" spans="1:6" ht="14.25" customHeight="1" x14ac:dyDescent="0.35">
      <c r="A811" s="45" t="s">
        <v>1128</v>
      </c>
      <c r="B811" s="18"/>
      <c r="C811" s="5"/>
      <c r="D811" s="5"/>
      <c r="E811" s="6" t="str">
        <f>IF(ISBLANK(D811),"",INDEX(ΑΜΚ,MATCH(D811,Data!$F$2:$F$999,0),1))</f>
        <v/>
      </c>
      <c r="F811" t="str">
        <f t="shared" si="13"/>
        <v/>
      </c>
    </row>
    <row r="812" spans="1:6" ht="14.25" customHeight="1" x14ac:dyDescent="0.35">
      <c r="A812" s="45" t="s">
        <v>1128</v>
      </c>
      <c r="B812" s="18"/>
      <c r="C812" s="5"/>
      <c r="D812" s="5"/>
      <c r="E812" s="6" t="str">
        <f>IF(ISBLANK(D812),"",INDEX(ΑΜΚ,MATCH(D812,Data!$F$2:$F$999,0),1))</f>
        <v/>
      </c>
      <c r="F812" t="str">
        <f t="shared" si="13"/>
        <v/>
      </c>
    </row>
    <row r="813" spans="1:6" ht="14.25" customHeight="1" x14ac:dyDescent="0.35">
      <c r="A813" s="45" t="s">
        <v>1128</v>
      </c>
      <c r="B813" s="18"/>
      <c r="C813" s="5"/>
      <c r="D813" s="5"/>
      <c r="E813" s="6" t="str">
        <f>IF(ISBLANK(D813),"",INDEX(ΑΜΚ,MATCH(D813,Data!$F$2:$F$999,0),1))</f>
        <v/>
      </c>
      <c r="F813" t="str">
        <f t="shared" si="13"/>
        <v/>
      </c>
    </row>
    <row r="814" spans="1:6" ht="14.25" customHeight="1" x14ac:dyDescent="0.35">
      <c r="A814" s="45" t="s">
        <v>1128</v>
      </c>
      <c r="B814" s="18"/>
      <c r="C814" s="5"/>
      <c r="D814" s="5"/>
      <c r="E814" s="6" t="str">
        <f>IF(ISBLANK(D814),"",INDEX(ΑΜΚ,MATCH(D814,Data!$F$2:$F$999,0),1))</f>
        <v/>
      </c>
      <c r="F814" t="str">
        <f t="shared" si="13"/>
        <v/>
      </c>
    </row>
    <row r="815" spans="1:6" ht="14.25" customHeight="1" x14ac:dyDescent="0.35">
      <c r="A815" s="45" t="s">
        <v>1128</v>
      </c>
      <c r="B815" s="18"/>
      <c r="C815" s="5"/>
      <c r="D815" s="5"/>
      <c r="E815" s="6" t="str">
        <f>IF(ISBLANK(D815),"",INDEX(ΑΜΚ,MATCH(D815,Data!$F$2:$F$999,0),1))</f>
        <v/>
      </c>
      <c r="F815" t="str">
        <f t="shared" si="13"/>
        <v/>
      </c>
    </row>
    <row r="816" spans="1:6" ht="14.25" customHeight="1" x14ac:dyDescent="0.35">
      <c r="A816" s="45" t="s">
        <v>1128</v>
      </c>
      <c r="B816" s="18"/>
      <c r="C816" s="5"/>
      <c r="D816" s="5"/>
      <c r="E816" s="6" t="str">
        <f>IF(ISBLANK(D816),"",INDEX(ΑΜΚ,MATCH(D816,Data!$F$2:$F$999,0),1))</f>
        <v/>
      </c>
      <c r="F816" t="str">
        <f t="shared" si="13"/>
        <v/>
      </c>
    </row>
    <row r="817" spans="1:6" ht="14.25" customHeight="1" x14ac:dyDescent="0.35">
      <c r="A817" s="45" t="s">
        <v>1128</v>
      </c>
      <c r="B817" s="18"/>
      <c r="C817" s="5"/>
      <c r="D817" s="5"/>
      <c r="E817" s="6" t="str">
        <f>IF(ISBLANK(D817),"",INDEX(ΑΜΚ,MATCH(D817,Data!$F$2:$F$999,0),1))</f>
        <v/>
      </c>
      <c r="F817" t="str">
        <f t="shared" si="13"/>
        <v/>
      </c>
    </row>
    <row r="818" spans="1:6" ht="14.25" customHeight="1" x14ac:dyDescent="0.35">
      <c r="A818" s="45" t="s">
        <v>1128</v>
      </c>
      <c r="B818" s="18"/>
      <c r="C818" s="5"/>
      <c r="D818" s="5"/>
      <c r="E818" s="6" t="str">
        <f>IF(ISBLANK(D818),"",INDEX(ΑΜΚ,MATCH(D818,Data!$F$2:$F$999,0),1))</f>
        <v/>
      </c>
      <c r="F818" t="str">
        <f t="shared" si="13"/>
        <v/>
      </c>
    </row>
    <row r="819" spans="1:6" ht="14.25" customHeight="1" x14ac:dyDescent="0.35">
      <c r="A819" s="45" t="s">
        <v>1128</v>
      </c>
      <c r="B819" s="18"/>
      <c r="C819" s="5"/>
      <c r="D819" s="5"/>
      <c r="E819" s="6" t="str">
        <f>IF(ISBLANK(D819),"",INDEX(ΑΜΚ,MATCH(D819,Data!$F$2:$F$999,0),1))</f>
        <v/>
      </c>
      <c r="F819" t="str">
        <f t="shared" si="13"/>
        <v/>
      </c>
    </row>
    <row r="820" spans="1:6" ht="14.25" customHeight="1" x14ac:dyDescent="0.35">
      <c r="A820" s="45" t="s">
        <v>1128</v>
      </c>
      <c r="B820" s="18"/>
      <c r="C820" s="5"/>
      <c r="D820" s="5"/>
      <c r="E820" s="6" t="str">
        <f>IF(ISBLANK(D820),"",INDEX(ΑΜΚ,MATCH(D820,Data!$F$2:$F$999,0),1))</f>
        <v/>
      </c>
      <c r="F820" t="str">
        <f t="shared" si="13"/>
        <v/>
      </c>
    </row>
    <row r="821" spans="1:6" ht="14.25" customHeight="1" x14ac:dyDescent="0.35">
      <c r="A821" s="45" t="s">
        <v>1128</v>
      </c>
      <c r="B821" s="18"/>
      <c r="C821" s="5"/>
      <c r="D821" s="5"/>
      <c r="E821" s="6" t="str">
        <f>IF(ISBLANK(D821),"",INDEX(ΑΜΚ,MATCH(D821,Data!$F$2:$F$999,0),1))</f>
        <v/>
      </c>
      <c r="F821" t="str">
        <f t="shared" si="13"/>
        <v/>
      </c>
    </row>
    <row r="822" spans="1:6" ht="14.25" customHeight="1" x14ac:dyDescent="0.35">
      <c r="A822" s="45" t="s">
        <v>1128</v>
      </c>
      <c r="B822" s="18"/>
      <c r="C822" s="5"/>
      <c r="D822" s="5"/>
      <c r="E822" s="6" t="str">
        <f>IF(ISBLANK(D822),"",INDEX(ΑΜΚ,MATCH(D822,Data!$F$2:$F$999,0),1))</f>
        <v/>
      </c>
      <c r="F822" t="str">
        <f t="shared" si="13"/>
        <v/>
      </c>
    </row>
    <row r="823" spans="1:6" ht="14.25" customHeight="1" x14ac:dyDescent="0.35">
      <c r="A823" s="45" t="s">
        <v>1128</v>
      </c>
      <c r="B823" s="18"/>
      <c r="C823" s="5"/>
      <c r="D823" s="5"/>
      <c r="E823" s="6" t="str">
        <f>IF(ISBLANK(D823),"",INDEX(ΑΜΚ,MATCH(D823,Data!$F$2:$F$999,0),1))</f>
        <v/>
      </c>
      <c r="F823" t="str">
        <f t="shared" si="13"/>
        <v/>
      </c>
    </row>
    <row r="824" spans="1:6" ht="14.25" customHeight="1" x14ac:dyDescent="0.35">
      <c r="A824" s="45" t="s">
        <v>1128</v>
      </c>
      <c r="B824" s="18"/>
      <c r="C824" s="5"/>
      <c r="D824" s="5"/>
      <c r="E824" s="6" t="str">
        <f>IF(ISBLANK(D824),"",INDEX(ΑΜΚ,MATCH(D824,Data!$F$2:$F$999,0),1))</f>
        <v/>
      </c>
      <c r="F824" t="str">
        <f t="shared" si="13"/>
        <v/>
      </c>
    </row>
    <row r="825" spans="1:6" ht="14.25" customHeight="1" x14ac:dyDescent="0.35">
      <c r="A825" s="45" t="s">
        <v>1128</v>
      </c>
      <c r="B825" s="18"/>
      <c r="C825" s="5"/>
      <c r="D825" s="5"/>
      <c r="E825" s="6" t="str">
        <f>IF(ISBLANK(D825),"",INDEX(ΑΜΚ,MATCH(D825,Data!$F$2:$F$999,0),1))</f>
        <v/>
      </c>
      <c r="F825" t="str">
        <f t="shared" si="13"/>
        <v/>
      </c>
    </row>
    <row r="826" spans="1:6" ht="14.25" customHeight="1" x14ac:dyDescent="0.35">
      <c r="A826" s="45" t="s">
        <v>1128</v>
      </c>
      <c r="B826" s="18"/>
      <c r="C826" s="5"/>
      <c r="D826" s="5"/>
      <c r="E826" s="6" t="str">
        <f>IF(ISBLANK(D826),"",INDEX(ΑΜΚ,MATCH(D826,Data!$F$2:$F$999,0),1))</f>
        <v/>
      </c>
      <c r="F826" t="str">
        <f t="shared" si="13"/>
        <v/>
      </c>
    </row>
    <row r="827" spans="1:6" ht="14.25" customHeight="1" x14ac:dyDescent="0.35">
      <c r="A827" s="45" t="s">
        <v>1128</v>
      </c>
      <c r="B827" s="18"/>
      <c r="C827" s="5"/>
      <c r="D827" s="5"/>
      <c r="E827" s="6" t="str">
        <f>IF(ISBLANK(D827),"",INDEX(ΑΜΚ,MATCH(D827,Data!$F$2:$F$999,0),1))</f>
        <v/>
      </c>
      <c r="F827" t="str">
        <f t="shared" si="13"/>
        <v/>
      </c>
    </row>
    <row r="828" spans="1:6" ht="14.25" customHeight="1" x14ac:dyDescent="0.35">
      <c r="A828" s="45" t="s">
        <v>1128</v>
      </c>
      <c r="B828" s="18"/>
      <c r="C828" s="5"/>
      <c r="D828" s="5"/>
      <c r="E828" s="6" t="str">
        <f>IF(ISBLANK(D828),"",INDEX(ΑΜΚ,MATCH(D828,Data!$F$2:$F$999,0),1))</f>
        <v/>
      </c>
      <c r="F828" t="str">
        <f t="shared" si="13"/>
        <v/>
      </c>
    </row>
    <row r="829" spans="1:6" ht="14.25" customHeight="1" x14ac:dyDescent="0.35">
      <c r="A829" s="45" t="s">
        <v>1128</v>
      </c>
      <c r="B829" s="18"/>
      <c r="C829" s="5"/>
      <c r="D829" s="5"/>
      <c r="E829" s="6" t="str">
        <f>IF(ISBLANK(D829),"",INDEX(ΑΜΚ,MATCH(D829,Data!$F$2:$F$999,0),1))</f>
        <v/>
      </c>
      <c r="F829" t="str">
        <f t="shared" si="13"/>
        <v/>
      </c>
    </row>
    <row r="830" spans="1:6" ht="14.25" customHeight="1" x14ac:dyDescent="0.35">
      <c r="A830" s="45" t="s">
        <v>1128</v>
      </c>
      <c r="B830" s="18"/>
      <c r="C830" s="5"/>
      <c r="D830" s="5"/>
      <c r="E830" s="6" t="str">
        <f>IF(ISBLANK(D830),"",INDEX(ΑΜΚ,MATCH(D830,Data!$F$2:$F$999,0),1))</f>
        <v/>
      </c>
      <c r="F830" t="str">
        <f t="shared" si="13"/>
        <v/>
      </c>
    </row>
    <row r="831" spans="1:6" ht="14.25" customHeight="1" x14ac:dyDescent="0.35">
      <c r="A831" s="45" t="s">
        <v>1128</v>
      </c>
      <c r="B831" s="18"/>
      <c r="C831" s="5"/>
      <c r="D831" s="5"/>
      <c r="E831" s="6" t="str">
        <f>IF(ISBLANK(D831),"",INDEX(ΑΜΚ,MATCH(D831,Data!$F$2:$F$999,0),1))</f>
        <v/>
      </c>
      <c r="F831" t="str">
        <f t="shared" si="13"/>
        <v/>
      </c>
    </row>
    <row r="832" spans="1:6" ht="14.25" customHeight="1" x14ac:dyDescent="0.35">
      <c r="A832" s="45" t="s">
        <v>1128</v>
      </c>
      <c r="B832" s="18"/>
      <c r="C832" s="5"/>
      <c r="D832" s="5"/>
      <c r="E832" s="6" t="str">
        <f>IF(ISBLANK(D832),"",INDEX(ΑΜΚ,MATCH(D832,Data!$F$2:$F$999,0),1))</f>
        <v/>
      </c>
      <c r="F832" t="str">
        <f t="shared" si="13"/>
        <v/>
      </c>
    </row>
    <row r="833" spans="1:6" ht="14.25" customHeight="1" x14ac:dyDescent="0.35">
      <c r="A833" s="45" t="s">
        <v>1128</v>
      </c>
      <c r="B833" s="18"/>
      <c r="C833" s="5"/>
      <c r="D833" s="5"/>
      <c r="E833" s="6" t="str">
        <f>IF(ISBLANK(D833),"",INDEX(ΑΜΚ,MATCH(D833,Data!$F$2:$F$999,0),1))</f>
        <v/>
      </c>
      <c r="F833" t="str">
        <f t="shared" si="13"/>
        <v/>
      </c>
    </row>
    <row r="834" spans="1:6" ht="14.25" customHeight="1" x14ac:dyDescent="0.35">
      <c r="A834" s="45" t="s">
        <v>1128</v>
      </c>
      <c r="B834" s="18"/>
      <c r="C834" s="5"/>
      <c r="D834" s="5"/>
      <c r="E834" s="6" t="str">
        <f>IF(ISBLANK(D834),"",INDEX(ΑΜΚ,MATCH(D834,Data!$F$2:$F$999,0),1))</f>
        <v/>
      </c>
      <c r="F834" t="str">
        <f t="shared" si="13"/>
        <v/>
      </c>
    </row>
    <row r="835" spans="1:6" ht="14.25" customHeight="1" x14ac:dyDescent="0.35">
      <c r="A835" s="45" t="s">
        <v>1128</v>
      </c>
      <c r="B835" s="18"/>
      <c r="C835" s="5"/>
      <c r="D835" s="5"/>
      <c r="E835" s="6" t="str">
        <f>IF(ISBLANK(D835),"",INDEX(ΑΜΚ,MATCH(D835,Data!$F$2:$F$999,0),1))</f>
        <v/>
      </c>
      <c r="F835" t="str">
        <f t="shared" ref="F835:F898" si="14">IF(ISBLANK(C835),"",INDEX(ΚΩΔ_ΜΑΘΗΜ_ΑΡΧΙΤ_Α1,MATCH(C835,ΜΑΘΗΜ_ΑΡΧΙΤ_Α1,0)))</f>
        <v/>
      </c>
    </row>
    <row r="836" spans="1:6" ht="14.25" customHeight="1" x14ac:dyDescent="0.35">
      <c r="A836" s="45" t="s">
        <v>1128</v>
      </c>
      <c r="B836" s="18"/>
      <c r="C836" s="5"/>
      <c r="D836" s="5"/>
      <c r="E836" s="6" t="str">
        <f>IF(ISBLANK(D836),"",INDEX(ΑΜΚ,MATCH(D836,Data!$F$2:$F$999,0),1))</f>
        <v/>
      </c>
      <c r="F836" t="str">
        <f t="shared" si="14"/>
        <v/>
      </c>
    </row>
    <row r="837" spans="1:6" ht="14.25" customHeight="1" x14ac:dyDescent="0.35">
      <c r="A837" s="45" t="s">
        <v>1128</v>
      </c>
      <c r="B837" s="18"/>
      <c r="C837" s="5"/>
      <c r="D837" s="5"/>
      <c r="E837" s="6" t="str">
        <f>IF(ISBLANK(D837),"",INDEX(ΑΜΚ,MATCH(D837,Data!$F$2:$F$999,0),1))</f>
        <v/>
      </c>
      <c r="F837" t="str">
        <f t="shared" si="14"/>
        <v/>
      </c>
    </row>
    <row r="838" spans="1:6" ht="14.25" customHeight="1" x14ac:dyDescent="0.35">
      <c r="A838" s="45" t="s">
        <v>1128</v>
      </c>
      <c r="B838" s="18"/>
      <c r="C838" s="5"/>
      <c r="D838" s="5"/>
      <c r="E838" s="6" t="str">
        <f>IF(ISBLANK(D838),"",INDEX(ΑΜΚ,MATCH(D838,Data!$F$2:$F$999,0),1))</f>
        <v/>
      </c>
      <c r="F838" t="str">
        <f t="shared" si="14"/>
        <v/>
      </c>
    </row>
    <row r="839" spans="1:6" ht="14.25" customHeight="1" x14ac:dyDescent="0.35">
      <c r="A839" s="45" t="s">
        <v>1128</v>
      </c>
      <c r="B839" s="18"/>
      <c r="C839" s="5"/>
      <c r="D839" s="5"/>
      <c r="E839" s="6" t="str">
        <f>IF(ISBLANK(D839),"",INDEX(ΑΜΚ,MATCH(D839,Data!$F$2:$F$999,0),1))</f>
        <v/>
      </c>
      <c r="F839" t="str">
        <f t="shared" si="14"/>
        <v/>
      </c>
    </row>
    <row r="840" spans="1:6" ht="14.25" customHeight="1" x14ac:dyDescent="0.35">
      <c r="A840" s="45" t="s">
        <v>1128</v>
      </c>
      <c r="B840" s="18"/>
      <c r="C840" s="5"/>
      <c r="D840" s="5"/>
      <c r="E840" s="6" t="str">
        <f>IF(ISBLANK(D840),"",INDEX(ΑΜΚ,MATCH(D840,Data!$F$2:$F$999,0),1))</f>
        <v/>
      </c>
      <c r="F840" t="str">
        <f t="shared" si="14"/>
        <v/>
      </c>
    </row>
    <row r="841" spans="1:6" ht="14.25" customHeight="1" x14ac:dyDescent="0.35">
      <c r="A841" s="45" t="s">
        <v>1128</v>
      </c>
      <c r="B841" s="18"/>
      <c r="C841" s="5"/>
      <c r="D841" s="5"/>
      <c r="E841" s="6" t="str">
        <f>IF(ISBLANK(D841),"",INDEX(ΑΜΚ,MATCH(D841,Data!$F$2:$F$999,0),1))</f>
        <v/>
      </c>
      <c r="F841" t="str">
        <f t="shared" si="14"/>
        <v/>
      </c>
    </row>
    <row r="842" spans="1:6" ht="14.25" customHeight="1" x14ac:dyDescent="0.35">
      <c r="A842" s="45" t="s">
        <v>1128</v>
      </c>
      <c r="B842" s="18"/>
      <c r="C842" s="5"/>
      <c r="D842" s="5"/>
      <c r="E842" s="6" t="str">
        <f>IF(ISBLANK(D842),"",INDEX(ΑΜΚ,MATCH(D842,Data!$F$2:$F$999,0),1))</f>
        <v/>
      </c>
      <c r="F842" t="str">
        <f t="shared" si="14"/>
        <v/>
      </c>
    </row>
    <row r="843" spans="1:6" ht="14.25" customHeight="1" x14ac:dyDescent="0.35">
      <c r="A843" s="45" t="s">
        <v>1128</v>
      </c>
      <c r="B843" s="18"/>
      <c r="C843" s="5"/>
      <c r="D843" s="5"/>
      <c r="E843" s="6" t="str">
        <f>IF(ISBLANK(D843),"",INDEX(ΑΜΚ,MATCH(D843,Data!$F$2:$F$999,0),1))</f>
        <v/>
      </c>
      <c r="F843" t="str">
        <f t="shared" si="14"/>
        <v/>
      </c>
    </row>
    <row r="844" spans="1:6" ht="14.25" customHeight="1" x14ac:dyDescent="0.35">
      <c r="A844" s="45" t="s">
        <v>1128</v>
      </c>
      <c r="B844" s="18"/>
      <c r="C844" s="5"/>
      <c r="D844" s="5"/>
      <c r="E844" s="6" t="str">
        <f>IF(ISBLANK(D844),"",INDEX(ΑΜΚ,MATCH(D844,Data!$F$2:$F$999,0),1))</f>
        <v/>
      </c>
      <c r="F844" t="str">
        <f t="shared" si="14"/>
        <v/>
      </c>
    </row>
    <row r="845" spans="1:6" ht="14.25" customHeight="1" x14ac:dyDescent="0.35">
      <c r="A845" s="45" t="s">
        <v>1128</v>
      </c>
      <c r="B845" s="18"/>
      <c r="C845" s="5"/>
      <c r="D845" s="5"/>
      <c r="E845" s="6" t="str">
        <f>IF(ISBLANK(D845),"",INDEX(ΑΜΚ,MATCH(D845,Data!$F$2:$F$999,0),1))</f>
        <v/>
      </c>
      <c r="F845" t="str">
        <f t="shared" si="14"/>
        <v/>
      </c>
    </row>
    <row r="846" spans="1:6" ht="14.25" customHeight="1" x14ac:dyDescent="0.35">
      <c r="A846" s="45" t="s">
        <v>1128</v>
      </c>
      <c r="B846" s="18"/>
      <c r="C846" s="5"/>
      <c r="D846" s="5"/>
      <c r="E846" s="6" t="str">
        <f>IF(ISBLANK(D846),"",INDEX(ΑΜΚ,MATCH(D846,Data!$F$2:$F$999,0),1))</f>
        <v/>
      </c>
      <c r="F846" t="str">
        <f t="shared" si="14"/>
        <v/>
      </c>
    </row>
    <row r="847" spans="1:6" ht="14.25" customHeight="1" x14ac:dyDescent="0.35">
      <c r="A847" s="45" t="s">
        <v>1128</v>
      </c>
      <c r="B847" s="18"/>
      <c r="C847" s="5"/>
      <c r="D847" s="5"/>
      <c r="E847" s="6" t="str">
        <f>IF(ISBLANK(D847),"",INDEX(ΑΜΚ,MATCH(D847,Data!$F$2:$F$999,0),1))</f>
        <v/>
      </c>
      <c r="F847" t="str">
        <f t="shared" si="14"/>
        <v/>
      </c>
    </row>
    <row r="848" spans="1:6" ht="14.25" customHeight="1" x14ac:dyDescent="0.35">
      <c r="A848" s="45" t="s">
        <v>1128</v>
      </c>
      <c r="B848" s="18"/>
      <c r="C848" s="5"/>
      <c r="D848" s="5"/>
      <c r="E848" s="6" t="str">
        <f>IF(ISBLANK(D848),"",INDEX(ΑΜΚ,MATCH(D848,Data!$F$2:$F$999,0),1))</f>
        <v/>
      </c>
      <c r="F848" t="str">
        <f t="shared" si="14"/>
        <v/>
      </c>
    </row>
    <row r="849" spans="1:6" ht="14.25" customHeight="1" x14ac:dyDescent="0.35">
      <c r="A849" s="45" t="s">
        <v>1128</v>
      </c>
      <c r="B849" s="18"/>
      <c r="C849" s="5"/>
      <c r="D849" s="5"/>
      <c r="E849" s="6" t="str">
        <f>IF(ISBLANK(D849),"",INDEX(ΑΜΚ,MATCH(D849,Data!$F$2:$F$999,0),1))</f>
        <v/>
      </c>
      <c r="F849" t="str">
        <f t="shared" si="14"/>
        <v/>
      </c>
    </row>
    <row r="850" spans="1:6" ht="14.25" customHeight="1" x14ac:dyDescent="0.35">
      <c r="A850" s="45" t="s">
        <v>1128</v>
      </c>
      <c r="B850" s="18"/>
      <c r="C850" s="5"/>
      <c r="D850" s="5"/>
      <c r="E850" s="6" t="str">
        <f>IF(ISBLANK(D850),"",INDEX(ΑΜΚ,MATCH(D850,Data!$F$2:$F$999,0),1))</f>
        <v/>
      </c>
      <c r="F850" t="str">
        <f t="shared" si="14"/>
        <v/>
      </c>
    </row>
    <row r="851" spans="1:6" ht="14.25" customHeight="1" x14ac:dyDescent="0.35">
      <c r="A851" s="45" t="s">
        <v>1128</v>
      </c>
      <c r="B851" s="18"/>
      <c r="C851" s="5"/>
      <c r="D851" s="5"/>
      <c r="E851" s="6" t="str">
        <f>IF(ISBLANK(D851),"",INDEX(ΑΜΚ,MATCH(D851,Data!$F$2:$F$999,0),1))</f>
        <v/>
      </c>
      <c r="F851" t="str">
        <f t="shared" si="14"/>
        <v/>
      </c>
    </row>
    <row r="852" spans="1:6" ht="14.25" customHeight="1" x14ac:dyDescent="0.35">
      <c r="A852" s="45" t="s">
        <v>1128</v>
      </c>
      <c r="B852" s="18"/>
      <c r="C852" s="5"/>
      <c r="D852" s="5"/>
      <c r="E852" s="6" t="str">
        <f>IF(ISBLANK(D852),"",INDEX(ΑΜΚ,MATCH(D852,Data!$F$2:$F$999,0),1))</f>
        <v/>
      </c>
      <c r="F852" t="str">
        <f t="shared" si="14"/>
        <v/>
      </c>
    </row>
    <row r="853" spans="1:6" ht="14.25" customHeight="1" x14ac:dyDescent="0.35">
      <c r="A853" s="45" t="s">
        <v>1128</v>
      </c>
      <c r="B853" s="18"/>
      <c r="C853" s="5"/>
      <c r="D853" s="5"/>
      <c r="E853" s="6" t="str">
        <f>IF(ISBLANK(D853),"",INDEX(ΑΜΚ,MATCH(D853,Data!$F$2:$F$999,0),1))</f>
        <v/>
      </c>
      <c r="F853" t="str">
        <f t="shared" si="14"/>
        <v/>
      </c>
    </row>
    <row r="854" spans="1:6" ht="14.25" customHeight="1" x14ac:dyDescent="0.35">
      <c r="A854" s="45" t="s">
        <v>1128</v>
      </c>
      <c r="B854" s="18"/>
      <c r="C854" s="5"/>
      <c r="D854" s="5"/>
      <c r="E854" s="6" t="str">
        <f>IF(ISBLANK(D854),"",INDEX(ΑΜΚ,MATCH(D854,Data!$F$2:$F$999,0),1))</f>
        <v/>
      </c>
      <c r="F854" t="str">
        <f t="shared" si="14"/>
        <v/>
      </c>
    </row>
    <row r="855" spans="1:6" ht="14.25" customHeight="1" x14ac:dyDescent="0.35">
      <c r="A855" s="45" t="s">
        <v>1128</v>
      </c>
      <c r="B855" s="18"/>
      <c r="C855" s="5"/>
      <c r="D855" s="5"/>
      <c r="E855" s="6" t="str">
        <f>IF(ISBLANK(D855),"",INDEX(ΑΜΚ,MATCH(D855,Data!$F$2:$F$999,0),1))</f>
        <v/>
      </c>
      <c r="F855" t="str">
        <f t="shared" si="14"/>
        <v/>
      </c>
    </row>
    <row r="856" spans="1:6" ht="14.25" customHeight="1" x14ac:dyDescent="0.35">
      <c r="A856" s="45" t="s">
        <v>1128</v>
      </c>
      <c r="B856" s="18"/>
      <c r="C856" s="5"/>
      <c r="D856" s="5"/>
      <c r="E856" s="6" t="str">
        <f>IF(ISBLANK(D856),"",INDEX(ΑΜΚ,MATCH(D856,Data!$F$2:$F$999,0),1))</f>
        <v/>
      </c>
      <c r="F856" t="str">
        <f t="shared" si="14"/>
        <v/>
      </c>
    </row>
    <row r="857" spans="1:6" ht="14.25" customHeight="1" x14ac:dyDescent="0.35">
      <c r="A857" s="45" t="s">
        <v>1128</v>
      </c>
      <c r="B857" s="18"/>
      <c r="C857" s="5"/>
      <c r="D857" s="5"/>
      <c r="E857" s="6" t="str">
        <f>IF(ISBLANK(D857),"",INDEX(ΑΜΚ,MATCH(D857,Data!$F$2:$F$999,0),1))</f>
        <v/>
      </c>
      <c r="F857" t="str">
        <f t="shared" si="14"/>
        <v/>
      </c>
    </row>
    <row r="858" spans="1:6" ht="14.25" customHeight="1" x14ac:dyDescent="0.35">
      <c r="A858" s="45" t="s">
        <v>1128</v>
      </c>
      <c r="B858" s="18"/>
      <c r="C858" s="5"/>
      <c r="D858" s="5"/>
      <c r="E858" s="6" t="str">
        <f>IF(ISBLANK(D858),"",INDEX(ΑΜΚ,MATCH(D858,Data!$F$2:$F$999,0),1))</f>
        <v/>
      </c>
      <c r="F858" t="str">
        <f t="shared" si="14"/>
        <v/>
      </c>
    </row>
    <row r="859" spans="1:6" ht="14.25" customHeight="1" x14ac:dyDescent="0.35">
      <c r="A859" s="45" t="s">
        <v>1128</v>
      </c>
      <c r="B859" s="18"/>
      <c r="C859" s="5"/>
      <c r="D859" s="5"/>
      <c r="E859" s="6" t="str">
        <f>IF(ISBLANK(D859),"",INDEX(ΑΜΚ,MATCH(D859,Data!$F$2:$F$999,0),1))</f>
        <v/>
      </c>
      <c r="F859" t="str">
        <f t="shared" si="14"/>
        <v/>
      </c>
    </row>
    <row r="860" spans="1:6" ht="14.25" customHeight="1" x14ac:dyDescent="0.35">
      <c r="A860" s="45" t="s">
        <v>1128</v>
      </c>
      <c r="B860" s="18"/>
      <c r="C860" s="5"/>
      <c r="D860" s="5"/>
      <c r="E860" s="6" t="str">
        <f>IF(ISBLANK(D860),"",INDEX(ΑΜΚ,MATCH(D860,Data!$F$2:$F$999,0),1))</f>
        <v/>
      </c>
      <c r="F860" t="str">
        <f t="shared" si="14"/>
        <v/>
      </c>
    </row>
    <row r="861" spans="1:6" ht="14.25" customHeight="1" x14ac:dyDescent="0.35">
      <c r="A861" s="45" t="s">
        <v>1128</v>
      </c>
      <c r="B861" s="18"/>
      <c r="C861" s="5"/>
      <c r="D861" s="5"/>
      <c r="E861" s="6" t="str">
        <f>IF(ISBLANK(D861),"",INDEX(ΑΜΚ,MATCH(D861,Data!$F$2:$F$999,0),1))</f>
        <v/>
      </c>
      <c r="F861" t="str">
        <f t="shared" si="14"/>
        <v/>
      </c>
    </row>
    <row r="862" spans="1:6" ht="14.25" customHeight="1" x14ac:dyDescent="0.35">
      <c r="A862" s="45" t="s">
        <v>1128</v>
      </c>
      <c r="B862" s="18"/>
      <c r="C862" s="5"/>
      <c r="D862" s="5"/>
      <c r="E862" s="6" t="str">
        <f>IF(ISBLANK(D862),"",INDEX(ΑΜΚ,MATCH(D862,Data!$F$2:$F$999,0),1))</f>
        <v/>
      </c>
      <c r="F862" t="str">
        <f t="shared" si="14"/>
        <v/>
      </c>
    </row>
    <row r="863" spans="1:6" ht="14.25" customHeight="1" x14ac:dyDescent="0.35">
      <c r="A863" s="45" t="s">
        <v>1128</v>
      </c>
      <c r="B863" s="18"/>
      <c r="C863" s="5"/>
      <c r="D863" s="5"/>
      <c r="E863" s="6" t="str">
        <f>IF(ISBLANK(D863),"",INDEX(ΑΜΚ,MATCH(D863,Data!$F$2:$F$999,0),1))</f>
        <v/>
      </c>
      <c r="F863" t="str">
        <f t="shared" si="14"/>
        <v/>
      </c>
    </row>
    <row r="864" spans="1:6" ht="14.25" customHeight="1" x14ac:dyDescent="0.35">
      <c r="A864" s="45" t="s">
        <v>1128</v>
      </c>
      <c r="B864" s="18"/>
      <c r="C864" s="5"/>
      <c r="D864" s="5"/>
      <c r="E864" s="6" t="str">
        <f>IF(ISBLANK(D864),"",INDEX(ΑΜΚ,MATCH(D864,Data!$F$2:$F$999,0),1))</f>
        <v/>
      </c>
      <c r="F864" t="str">
        <f t="shared" si="14"/>
        <v/>
      </c>
    </row>
    <row r="865" spans="1:6" ht="14.25" customHeight="1" x14ac:dyDescent="0.35">
      <c r="A865" s="45" t="s">
        <v>1128</v>
      </c>
      <c r="B865" s="18"/>
      <c r="C865" s="5"/>
      <c r="D865" s="5"/>
      <c r="E865" s="6" t="str">
        <f>IF(ISBLANK(D865),"",INDEX(ΑΜΚ,MATCH(D865,Data!$F$2:$F$999,0),1))</f>
        <v/>
      </c>
      <c r="F865" t="str">
        <f t="shared" si="14"/>
        <v/>
      </c>
    </row>
    <row r="866" spans="1:6" ht="14.25" customHeight="1" x14ac:dyDescent="0.35">
      <c r="A866" s="45" t="s">
        <v>1128</v>
      </c>
      <c r="B866" s="18"/>
      <c r="C866" s="5"/>
      <c r="D866" s="5"/>
      <c r="E866" s="6" t="str">
        <f>IF(ISBLANK(D866),"",INDEX(ΑΜΚ,MATCH(D866,Data!$F$2:$F$999,0),1))</f>
        <v/>
      </c>
      <c r="F866" t="str">
        <f t="shared" si="14"/>
        <v/>
      </c>
    </row>
    <row r="867" spans="1:6" ht="14.25" customHeight="1" x14ac:dyDescent="0.35">
      <c r="A867" s="45" t="s">
        <v>1128</v>
      </c>
      <c r="B867" s="18"/>
      <c r="C867" s="5"/>
      <c r="D867" s="5"/>
      <c r="E867" s="6" t="str">
        <f>IF(ISBLANK(D867),"",INDEX(ΑΜΚ,MATCH(D867,Data!$F$2:$F$999,0),1))</f>
        <v/>
      </c>
      <c r="F867" t="str">
        <f t="shared" si="14"/>
        <v/>
      </c>
    </row>
    <row r="868" spans="1:6" ht="14.25" customHeight="1" x14ac:dyDescent="0.35">
      <c r="A868" s="45" t="s">
        <v>1128</v>
      </c>
      <c r="B868" s="18"/>
      <c r="C868" s="5"/>
      <c r="D868" s="5"/>
      <c r="E868" s="6" t="str">
        <f>IF(ISBLANK(D868),"",INDEX(ΑΜΚ,MATCH(D868,Data!$F$2:$F$999,0),1))</f>
        <v/>
      </c>
      <c r="F868" t="str">
        <f t="shared" si="14"/>
        <v/>
      </c>
    </row>
    <row r="869" spans="1:6" ht="14.25" customHeight="1" x14ac:dyDescent="0.35">
      <c r="A869" s="45" t="s">
        <v>1128</v>
      </c>
      <c r="B869" s="18"/>
      <c r="C869" s="5"/>
      <c r="D869" s="5"/>
      <c r="E869" s="6" t="str">
        <f>IF(ISBLANK(D869),"",INDEX(ΑΜΚ,MATCH(D869,Data!$F$2:$F$999,0),1))</f>
        <v/>
      </c>
      <c r="F869" t="str">
        <f t="shared" si="14"/>
        <v/>
      </c>
    </row>
    <row r="870" spans="1:6" ht="14.25" customHeight="1" x14ac:dyDescent="0.35">
      <c r="A870" s="45" t="s">
        <v>1128</v>
      </c>
      <c r="B870" s="18"/>
      <c r="C870" s="5"/>
      <c r="D870" s="5"/>
      <c r="E870" s="6" t="str">
        <f>IF(ISBLANK(D870),"",INDEX(ΑΜΚ,MATCH(D870,Data!$F$2:$F$999,0),1))</f>
        <v/>
      </c>
      <c r="F870" t="str">
        <f t="shared" si="14"/>
        <v/>
      </c>
    </row>
    <row r="871" spans="1:6" ht="14.25" customHeight="1" x14ac:dyDescent="0.35">
      <c r="A871" s="45" t="s">
        <v>1128</v>
      </c>
      <c r="B871" s="18"/>
      <c r="C871" s="5"/>
      <c r="D871" s="5"/>
      <c r="E871" s="6" t="str">
        <f>IF(ISBLANK(D871),"",INDEX(ΑΜΚ,MATCH(D871,Data!$F$2:$F$999,0),1))</f>
        <v/>
      </c>
      <c r="F871" t="str">
        <f t="shared" si="14"/>
        <v/>
      </c>
    </row>
    <row r="872" spans="1:6" ht="14.25" customHeight="1" x14ac:dyDescent="0.35">
      <c r="A872" s="45" t="s">
        <v>1128</v>
      </c>
      <c r="B872" s="18"/>
      <c r="C872" s="5"/>
      <c r="D872" s="5"/>
      <c r="E872" s="6" t="str">
        <f>IF(ISBLANK(D872),"",INDEX(ΑΜΚ,MATCH(D872,Data!$F$2:$F$999,0),1))</f>
        <v/>
      </c>
      <c r="F872" t="str">
        <f t="shared" si="14"/>
        <v/>
      </c>
    </row>
    <row r="873" spans="1:6" ht="14.25" customHeight="1" x14ac:dyDescent="0.35">
      <c r="A873" s="45" t="s">
        <v>1128</v>
      </c>
      <c r="B873" s="18"/>
      <c r="C873" s="5"/>
      <c r="D873" s="5"/>
      <c r="E873" s="6" t="str">
        <f>IF(ISBLANK(D873),"",INDEX(ΑΜΚ,MATCH(D873,Data!$F$2:$F$999,0),1))</f>
        <v/>
      </c>
      <c r="F873" t="str">
        <f t="shared" si="14"/>
        <v/>
      </c>
    </row>
    <row r="874" spans="1:6" ht="14.25" customHeight="1" x14ac:dyDescent="0.35">
      <c r="A874" s="45" t="s">
        <v>1128</v>
      </c>
      <c r="B874" s="18"/>
      <c r="C874" s="5"/>
      <c r="D874" s="5"/>
      <c r="E874" s="6" t="str">
        <f>IF(ISBLANK(D874),"",INDEX(ΑΜΚ,MATCH(D874,Data!$F$2:$F$999,0),1))</f>
        <v/>
      </c>
      <c r="F874" t="str">
        <f t="shared" si="14"/>
        <v/>
      </c>
    </row>
    <row r="875" spans="1:6" ht="14.25" customHeight="1" x14ac:dyDescent="0.35">
      <c r="A875" s="45" t="s">
        <v>1128</v>
      </c>
      <c r="B875" s="18"/>
      <c r="C875" s="5"/>
      <c r="D875" s="5"/>
      <c r="E875" s="6" t="str">
        <f>IF(ISBLANK(D875),"",INDEX(ΑΜΚ,MATCH(D875,Data!$F$2:$F$999,0),1))</f>
        <v/>
      </c>
      <c r="F875" t="str">
        <f t="shared" si="14"/>
        <v/>
      </c>
    </row>
    <row r="876" spans="1:6" ht="14.25" customHeight="1" x14ac:dyDescent="0.35">
      <c r="A876" s="45" t="s">
        <v>1128</v>
      </c>
      <c r="B876" s="18"/>
      <c r="C876" s="5"/>
      <c r="D876" s="5"/>
      <c r="E876" s="6" t="str">
        <f>IF(ISBLANK(D876),"",INDEX(ΑΜΚ,MATCH(D876,Data!$F$2:$F$999,0),1))</f>
        <v/>
      </c>
      <c r="F876" t="str">
        <f t="shared" si="14"/>
        <v/>
      </c>
    </row>
    <row r="877" spans="1:6" ht="14.25" customHeight="1" x14ac:dyDescent="0.35">
      <c r="A877" s="45" t="s">
        <v>1128</v>
      </c>
      <c r="B877" s="18"/>
      <c r="C877" s="5"/>
      <c r="D877" s="5"/>
      <c r="E877" s="6" t="str">
        <f>IF(ISBLANK(D877),"",INDEX(ΑΜΚ,MATCH(D877,Data!$F$2:$F$999,0),1))</f>
        <v/>
      </c>
      <c r="F877" t="str">
        <f t="shared" si="14"/>
        <v/>
      </c>
    </row>
    <row r="878" spans="1:6" ht="14.25" customHeight="1" x14ac:dyDescent="0.35">
      <c r="A878" s="45" t="s">
        <v>1128</v>
      </c>
      <c r="B878" s="18"/>
      <c r="C878" s="5"/>
      <c r="D878" s="5"/>
      <c r="E878" s="6" t="str">
        <f>IF(ISBLANK(D878),"",INDEX(ΑΜΚ,MATCH(D878,Data!$F$2:$F$999,0),1))</f>
        <v/>
      </c>
      <c r="F878" t="str">
        <f t="shared" si="14"/>
        <v/>
      </c>
    </row>
    <row r="879" spans="1:6" ht="14.25" customHeight="1" x14ac:dyDescent="0.35">
      <c r="A879" s="45" t="s">
        <v>1128</v>
      </c>
      <c r="B879" s="18"/>
      <c r="C879" s="5"/>
      <c r="D879" s="5"/>
      <c r="E879" s="6" t="str">
        <f>IF(ISBLANK(D879),"",INDEX(ΑΜΚ,MATCH(D879,Data!$F$2:$F$999,0),1))</f>
        <v/>
      </c>
      <c r="F879" t="str">
        <f t="shared" si="14"/>
        <v/>
      </c>
    </row>
    <row r="880" spans="1:6" ht="14.25" customHeight="1" x14ac:dyDescent="0.35">
      <c r="A880" s="45" t="s">
        <v>1128</v>
      </c>
      <c r="B880" s="18"/>
      <c r="C880" s="5"/>
      <c r="D880" s="5"/>
      <c r="E880" s="6" t="str">
        <f>IF(ISBLANK(D880),"",INDEX(ΑΜΚ,MATCH(D880,Data!$F$2:$F$999,0),1))</f>
        <v/>
      </c>
      <c r="F880" t="str">
        <f t="shared" si="14"/>
        <v/>
      </c>
    </row>
    <row r="881" spans="1:6" ht="14.25" customHeight="1" x14ac:dyDescent="0.35">
      <c r="A881" s="45" t="s">
        <v>1128</v>
      </c>
      <c r="B881" s="18"/>
      <c r="C881" s="5"/>
      <c r="D881" s="5"/>
      <c r="E881" s="6" t="str">
        <f>IF(ISBLANK(D881),"",INDEX(ΑΜΚ,MATCH(D881,Data!$F$2:$F$999,0),1))</f>
        <v/>
      </c>
      <c r="F881" t="str">
        <f t="shared" si="14"/>
        <v/>
      </c>
    </row>
    <row r="882" spans="1:6" ht="14.25" customHeight="1" x14ac:dyDescent="0.35">
      <c r="A882" s="45" t="s">
        <v>1128</v>
      </c>
      <c r="B882" s="18"/>
      <c r="C882" s="5"/>
      <c r="D882" s="5"/>
      <c r="E882" s="6" t="str">
        <f>IF(ISBLANK(D882),"",INDEX(ΑΜΚ,MATCH(D882,Data!$F$2:$F$999,0),1))</f>
        <v/>
      </c>
      <c r="F882" t="str">
        <f t="shared" si="14"/>
        <v/>
      </c>
    </row>
    <row r="883" spans="1:6" ht="14.25" customHeight="1" x14ac:dyDescent="0.35">
      <c r="A883" s="45" t="s">
        <v>1128</v>
      </c>
      <c r="B883" s="18"/>
      <c r="C883" s="5"/>
      <c r="D883" s="5"/>
      <c r="E883" s="6" t="str">
        <f>IF(ISBLANK(D883),"",INDEX(ΑΜΚ,MATCH(D883,Data!$F$2:$F$999,0),1))</f>
        <v/>
      </c>
      <c r="F883" t="str">
        <f t="shared" si="14"/>
        <v/>
      </c>
    </row>
    <row r="884" spans="1:6" ht="14.25" customHeight="1" x14ac:dyDescent="0.35">
      <c r="A884" s="45" t="s">
        <v>1128</v>
      </c>
      <c r="B884" s="18"/>
      <c r="C884" s="5"/>
      <c r="D884" s="5"/>
      <c r="E884" s="6" t="str">
        <f>IF(ISBLANK(D884),"",INDEX(ΑΜΚ,MATCH(D884,Data!$F$2:$F$999,0),1))</f>
        <v/>
      </c>
      <c r="F884" t="str">
        <f t="shared" si="14"/>
        <v/>
      </c>
    </row>
    <row r="885" spans="1:6" ht="14.25" customHeight="1" x14ac:dyDescent="0.35">
      <c r="A885" s="45" t="s">
        <v>1128</v>
      </c>
      <c r="B885" s="18"/>
      <c r="C885" s="5"/>
      <c r="D885" s="5"/>
      <c r="E885" s="6" t="str">
        <f>IF(ISBLANK(D885),"",INDEX(ΑΜΚ,MATCH(D885,Data!$F$2:$F$999,0),1))</f>
        <v/>
      </c>
      <c r="F885" t="str">
        <f t="shared" si="14"/>
        <v/>
      </c>
    </row>
    <row r="886" spans="1:6" ht="14.25" customHeight="1" x14ac:dyDescent="0.35">
      <c r="A886" s="45" t="s">
        <v>1128</v>
      </c>
      <c r="B886" s="18"/>
      <c r="C886" s="5"/>
      <c r="D886" s="5"/>
      <c r="E886" s="6" t="str">
        <f>IF(ISBLANK(D886),"",INDEX(ΑΜΚ,MATCH(D886,Data!$F$2:$F$999,0),1))</f>
        <v/>
      </c>
      <c r="F886" t="str">
        <f t="shared" si="14"/>
        <v/>
      </c>
    </row>
    <row r="887" spans="1:6" ht="14.25" customHeight="1" x14ac:dyDescent="0.35">
      <c r="A887" s="45" t="s">
        <v>1128</v>
      </c>
      <c r="B887" s="18"/>
      <c r="C887" s="5"/>
      <c r="D887" s="5"/>
      <c r="E887" s="6" t="str">
        <f>IF(ISBLANK(D887),"",INDEX(ΑΜΚ,MATCH(D887,Data!$F$2:$F$999,0),1))</f>
        <v/>
      </c>
      <c r="F887" t="str">
        <f t="shared" si="14"/>
        <v/>
      </c>
    </row>
    <row r="888" spans="1:6" ht="14.25" customHeight="1" x14ac:dyDescent="0.35">
      <c r="A888" s="45" t="s">
        <v>1128</v>
      </c>
      <c r="B888" s="18"/>
      <c r="C888" s="5"/>
      <c r="D888" s="5"/>
      <c r="E888" s="6" t="str">
        <f>IF(ISBLANK(D888),"",INDEX(ΑΜΚ,MATCH(D888,Data!$F$2:$F$999,0),1))</f>
        <v/>
      </c>
      <c r="F888" t="str">
        <f t="shared" si="14"/>
        <v/>
      </c>
    </row>
    <row r="889" spans="1:6" ht="14.25" customHeight="1" x14ac:dyDescent="0.35">
      <c r="A889" s="45" t="s">
        <v>1128</v>
      </c>
      <c r="B889" s="18"/>
      <c r="C889" s="5"/>
      <c r="D889" s="5"/>
      <c r="E889" s="6" t="str">
        <f>IF(ISBLANK(D889),"",INDEX(ΑΜΚ,MATCH(D889,Data!$F$2:$F$999,0),1))</f>
        <v/>
      </c>
      <c r="F889" t="str">
        <f t="shared" si="14"/>
        <v/>
      </c>
    </row>
    <row r="890" spans="1:6" ht="14.25" customHeight="1" x14ac:dyDescent="0.35">
      <c r="A890" s="45" t="s">
        <v>1128</v>
      </c>
      <c r="B890" s="18"/>
      <c r="C890" s="5"/>
      <c r="D890" s="5"/>
      <c r="E890" s="6" t="str">
        <f>IF(ISBLANK(D890),"",INDEX(ΑΜΚ,MATCH(D890,Data!$F$2:$F$999,0),1))</f>
        <v/>
      </c>
      <c r="F890" t="str">
        <f t="shared" si="14"/>
        <v/>
      </c>
    </row>
    <row r="891" spans="1:6" ht="14.25" customHeight="1" x14ac:dyDescent="0.35">
      <c r="A891" s="45" t="s">
        <v>1128</v>
      </c>
      <c r="B891" s="18"/>
      <c r="C891" s="5"/>
      <c r="D891" s="5"/>
      <c r="E891" s="6" t="str">
        <f>IF(ISBLANK(D891),"",INDEX(ΑΜΚ,MATCH(D891,Data!$F$2:$F$999,0),1))</f>
        <v/>
      </c>
      <c r="F891" t="str">
        <f t="shared" si="14"/>
        <v/>
      </c>
    </row>
    <row r="892" spans="1:6" ht="14.25" customHeight="1" x14ac:dyDescent="0.35">
      <c r="A892" s="45" t="s">
        <v>1128</v>
      </c>
      <c r="B892" s="18"/>
      <c r="C892" s="5"/>
      <c r="D892" s="5"/>
      <c r="E892" s="6" t="str">
        <f>IF(ISBLANK(D892),"",INDEX(ΑΜΚ,MATCH(D892,Data!$F$2:$F$999,0),1))</f>
        <v/>
      </c>
      <c r="F892" t="str">
        <f t="shared" si="14"/>
        <v/>
      </c>
    </row>
    <row r="893" spans="1:6" ht="14.25" customHeight="1" x14ac:dyDescent="0.35">
      <c r="A893" s="45" t="s">
        <v>1128</v>
      </c>
      <c r="B893" s="18"/>
      <c r="C893" s="5"/>
      <c r="D893" s="5"/>
      <c r="E893" s="6" t="str">
        <f>IF(ISBLANK(D893),"",INDEX(ΑΜΚ,MATCH(D893,Data!$F$2:$F$999,0),1))</f>
        <v/>
      </c>
      <c r="F893" t="str">
        <f t="shared" si="14"/>
        <v/>
      </c>
    </row>
    <row r="894" spans="1:6" ht="14.25" customHeight="1" x14ac:dyDescent="0.35">
      <c r="A894" s="45" t="s">
        <v>1128</v>
      </c>
      <c r="B894" s="18"/>
      <c r="C894" s="5"/>
      <c r="D894" s="5"/>
      <c r="E894" s="6" t="str">
        <f>IF(ISBLANK(D894),"",INDEX(ΑΜΚ,MATCH(D894,Data!$F$2:$F$999,0),1))</f>
        <v/>
      </c>
      <c r="F894" t="str">
        <f t="shared" si="14"/>
        <v/>
      </c>
    </row>
    <row r="895" spans="1:6" ht="14.25" customHeight="1" x14ac:dyDescent="0.35">
      <c r="A895" s="45" t="s">
        <v>1128</v>
      </c>
      <c r="B895" s="18"/>
      <c r="C895" s="5"/>
      <c r="D895" s="5"/>
      <c r="E895" s="6" t="str">
        <f>IF(ISBLANK(D895),"",INDEX(ΑΜΚ,MATCH(D895,Data!$F$2:$F$999,0),1))</f>
        <v/>
      </c>
      <c r="F895" t="str">
        <f t="shared" si="14"/>
        <v/>
      </c>
    </row>
    <row r="896" spans="1:6" ht="14.25" customHeight="1" x14ac:dyDescent="0.35">
      <c r="A896" s="45" t="s">
        <v>1128</v>
      </c>
      <c r="B896" s="18"/>
      <c r="C896" s="5"/>
      <c r="D896" s="5"/>
      <c r="E896" s="6" t="str">
        <f>IF(ISBLANK(D896),"",INDEX(ΑΜΚ,MATCH(D896,Data!$F$2:$F$999,0),1))</f>
        <v/>
      </c>
      <c r="F896" t="str">
        <f t="shared" si="14"/>
        <v/>
      </c>
    </row>
    <row r="897" spans="1:6" ht="14.25" customHeight="1" x14ac:dyDescent="0.35">
      <c r="A897" s="45" t="s">
        <v>1128</v>
      </c>
      <c r="B897" s="18"/>
      <c r="C897" s="5"/>
      <c r="D897" s="5"/>
      <c r="E897" s="6" t="str">
        <f>IF(ISBLANK(D897),"",INDEX(ΑΜΚ,MATCH(D897,Data!$F$2:$F$999,0),1))</f>
        <v/>
      </c>
      <c r="F897" t="str">
        <f t="shared" si="14"/>
        <v/>
      </c>
    </row>
    <row r="898" spans="1:6" ht="14.25" customHeight="1" x14ac:dyDescent="0.35">
      <c r="A898" s="45" t="s">
        <v>1128</v>
      </c>
      <c r="B898" s="18"/>
      <c r="C898" s="5"/>
      <c r="D898" s="5"/>
      <c r="E898" s="6" t="str">
        <f>IF(ISBLANK(D898),"",INDEX(ΑΜΚ,MATCH(D898,Data!$F$2:$F$999,0),1))</f>
        <v/>
      </c>
      <c r="F898" t="str">
        <f t="shared" si="14"/>
        <v/>
      </c>
    </row>
    <row r="899" spans="1:6" ht="14.25" customHeight="1" x14ac:dyDescent="0.35">
      <c r="A899" s="45" t="s">
        <v>1128</v>
      </c>
      <c r="B899" s="18"/>
      <c r="C899" s="5"/>
      <c r="D899" s="5"/>
      <c r="E899" s="6" t="str">
        <f>IF(ISBLANK(D899),"",INDEX(ΑΜΚ,MATCH(D899,Data!$F$2:$F$999,0),1))</f>
        <v/>
      </c>
      <c r="F899" t="str">
        <f t="shared" ref="F899:F962" si="15">IF(ISBLANK(C899),"",INDEX(ΚΩΔ_ΜΑΘΗΜ_ΑΡΧΙΤ_Α1,MATCH(C899,ΜΑΘΗΜ_ΑΡΧΙΤ_Α1,0)))</f>
        <v/>
      </c>
    </row>
    <row r="900" spans="1:6" ht="14.25" customHeight="1" x14ac:dyDescent="0.35">
      <c r="A900" s="45" t="s">
        <v>1128</v>
      </c>
      <c r="B900" s="18"/>
      <c r="C900" s="5"/>
      <c r="D900" s="5"/>
      <c r="E900" s="6" t="str">
        <f>IF(ISBLANK(D900),"",INDEX(ΑΜΚ,MATCH(D900,Data!$F$2:$F$999,0),1))</f>
        <v/>
      </c>
      <c r="F900" t="str">
        <f t="shared" si="15"/>
        <v/>
      </c>
    </row>
    <row r="901" spans="1:6" ht="14.25" customHeight="1" x14ac:dyDescent="0.35">
      <c r="A901" s="45" t="s">
        <v>1128</v>
      </c>
      <c r="B901" s="18"/>
      <c r="C901" s="5"/>
      <c r="D901" s="5"/>
      <c r="E901" s="6" t="str">
        <f>IF(ISBLANK(D901),"",INDEX(ΑΜΚ,MATCH(D901,Data!$F$2:$F$999,0),1))</f>
        <v/>
      </c>
      <c r="F901" t="str">
        <f t="shared" si="15"/>
        <v/>
      </c>
    </row>
    <row r="902" spans="1:6" ht="14.25" customHeight="1" x14ac:dyDescent="0.35">
      <c r="A902" s="45" t="s">
        <v>1128</v>
      </c>
      <c r="B902" s="18"/>
      <c r="C902" s="5"/>
      <c r="D902" s="5"/>
      <c r="E902" s="6" t="str">
        <f>IF(ISBLANK(D902),"",INDEX(ΑΜΚ,MATCH(D902,Data!$F$2:$F$999,0),1))</f>
        <v/>
      </c>
      <c r="F902" t="str">
        <f t="shared" si="15"/>
        <v/>
      </c>
    </row>
    <row r="903" spans="1:6" ht="14.25" customHeight="1" x14ac:dyDescent="0.35">
      <c r="A903" s="45" t="s">
        <v>1128</v>
      </c>
      <c r="B903" s="18"/>
      <c r="C903" s="5"/>
      <c r="D903" s="5"/>
      <c r="E903" s="6" t="str">
        <f>IF(ISBLANK(D903),"",INDEX(ΑΜΚ,MATCH(D903,Data!$F$2:$F$999,0),1))</f>
        <v/>
      </c>
      <c r="F903" t="str">
        <f t="shared" si="15"/>
        <v/>
      </c>
    </row>
    <row r="904" spans="1:6" ht="14.25" customHeight="1" x14ac:dyDescent="0.35">
      <c r="A904" s="45" t="s">
        <v>1128</v>
      </c>
      <c r="B904" s="18"/>
      <c r="C904" s="5"/>
      <c r="D904" s="5"/>
      <c r="E904" s="6" t="str">
        <f>IF(ISBLANK(D904),"",INDEX(ΑΜΚ,MATCH(D904,Data!$F$2:$F$999,0),1))</f>
        <v/>
      </c>
      <c r="F904" t="str">
        <f t="shared" si="15"/>
        <v/>
      </c>
    </row>
    <row r="905" spans="1:6" ht="14.25" customHeight="1" x14ac:dyDescent="0.35">
      <c r="A905" s="45" t="s">
        <v>1128</v>
      </c>
      <c r="B905" s="18"/>
      <c r="C905" s="5"/>
      <c r="D905" s="5"/>
      <c r="E905" s="6" t="str">
        <f>IF(ISBLANK(D905),"",INDEX(ΑΜΚ,MATCH(D905,Data!$F$2:$F$999,0),1))</f>
        <v/>
      </c>
      <c r="F905" t="str">
        <f t="shared" si="15"/>
        <v/>
      </c>
    </row>
    <row r="906" spans="1:6" ht="14.25" customHeight="1" x14ac:dyDescent="0.35">
      <c r="A906" s="45" t="s">
        <v>1128</v>
      </c>
      <c r="B906" s="18"/>
      <c r="C906" s="5"/>
      <c r="D906" s="5"/>
      <c r="E906" s="6" t="str">
        <f>IF(ISBLANK(D906),"",INDEX(ΑΜΚ,MATCH(D906,Data!$F$2:$F$999,0),1))</f>
        <v/>
      </c>
      <c r="F906" t="str">
        <f t="shared" si="15"/>
        <v/>
      </c>
    </row>
    <row r="907" spans="1:6" ht="14.25" customHeight="1" x14ac:dyDescent="0.35">
      <c r="A907" s="45" t="s">
        <v>1128</v>
      </c>
      <c r="B907" s="18"/>
      <c r="C907" s="5"/>
      <c r="D907" s="5"/>
      <c r="E907" s="6" t="str">
        <f>IF(ISBLANK(D907),"",INDEX(ΑΜΚ,MATCH(D907,Data!$F$2:$F$999,0),1))</f>
        <v/>
      </c>
      <c r="F907" t="str">
        <f t="shared" si="15"/>
        <v/>
      </c>
    </row>
    <row r="908" spans="1:6" ht="14.25" customHeight="1" x14ac:dyDescent="0.35">
      <c r="A908" s="45" t="s">
        <v>1128</v>
      </c>
      <c r="B908" s="18"/>
      <c r="C908" s="5"/>
      <c r="D908" s="5"/>
      <c r="E908" s="6" t="str">
        <f>IF(ISBLANK(D908),"",INDEX(ΑΜΚ,MATCH(D908,Data!$F$2:$F$999,0),1))</f>
        <v/>
      </c>
      <c r="F908" t="str">
        <f t="shared" si="15"/>
        <v/>
      </c>
    </row>
    <row r="909" spans="1:6" ht="14.25" customHeight="1" x14ac:dyDescent="0.35">
      <c r="A909" s="45" t="s">
        <v>1128</v>
      </c>
      <c r="B909" s="18"/>
      <c r="C909" s="5"/>
      <c r="D909" s="5"/>
      <c r="E909" s="6" t="str">
        <f>IF(ISBLANK(D909),"",INDEX(ΑΜΚ,MATCH(D909,Data!$F$2:$F$999,0),1))</f>
        <v/>
      </c>
      <c r="F909" t="str">
        <f t="shared" si="15"/>
        <v/>
      </c>
    </row>
    <row r="910" spans="1:6" ht="14.25" customHeight="1" x14ac:dyDescent="0.35">
      <c r="A910" s="45" t="s">
        <v>1128</v>
      </c>
      <c r="B910" s="18"/>
      <c r="C910" s="5"/>
      <c r="D910" s="5"/>
      <c r="E910" s="6" t="str">
        <f>IF(ISBLANK(D910),"",INDEX(ΑΜΚ,MATCH(D910,Data!$F$2:$F$999,0),1))</f>
        <v/>
      </c>
      <c r="F910" t="str">
        <f t="shared" si="15"/>
        <v/>
      </c>
    </row>
    <row r="911" spans="1:6" ht="14.25" customHeight="1" x14ac:dyDescent="0.35">
      <c r="A911" s="45" t="s">
        <v>1128</v>
      </c>
      <c r="B911" s="18"/>
      <c r="C911" s="5"/>
      <c r="D911" s="5"/>
      <c r="E911" s="6" t="str">
        <f>IF(ISBLANK(D911),"",INDEX(ΑΜΚ,MATCH(D911,Data!$F$2:$F$999,0),1))</f>
        <v/>
      </c>
      <c r="F911" t="str">
        <f t="shared" si="15"/>
        <v/>
      </c>
    </row>
    <row r="912" spans="1:6" ht="14.25" customHeight="1" x14ac:dyDescent="0.35">
      <c r="A912" s="45" t="s">
        <v>1128</v>
      </c>
      <c r="B912" s="18"/>
      <c r="C912" s="5"/>
      <c r="D912" s="5"/>
      <c r="E912" s="6" t="str">
        <f>IF(ISBLANK(D912),"",INDEX(ΑΜΚ,MATCH(D912,Data!$F$2:$F$999,0),1))</f>
        <v/>
      </c>
      <c r="F912" t="str">
        <f t="shared" si="15"/>
        <v/>
      </c>
    </row>
    <row r="913" spans="1:6" ht="14.25" customHeight="1" x14ac:dyDescent="0.35">
      <c r="A913" s="45" t="s">
        <v>1128</v>
      </c>
      <c r="B913" s="18"/>
      <c r="C913" s="5"/>
      <c r="D913" s="5"/>
      <c r="E913" s="6" t="str">
        <f>IF(ISBLANK(D913),"",INDEX(ΑΜΚ,MATCH(D913,Data!$F$2:$F$999,0),1))</f>
        <v/>
      </c>
      <c r="F913" t="str">
        <f t="shared" si="15"/>
        <v/>
      </c>
    </row>
    <row r="914" spans="1:6" ht="14.25" customHeight="1" x14ac:dyDescent="0.35">
      <c r="A914" s="45" t="s">
        <v>1128</v>
      </c>
      <c r="B914" s="18"/>
      <c r="C914" s="5"/>
      <c r="D914" s="5"/>
      <c r="E914" s="6" t="str">
        <f>IF(ISBLANK(D914),"",INDEX(ΑΜΚ,MATCH(D914,Data!$F$2:$F$999,0),1))</f>
        <v/>
      </c>
      <c r="F914" t="str">
        <f t="shared" si="15"/>
        <v/>
      </c>
    </row>
    <row r="915" spans="1:6" ht="14.25" customHeight="1" x14ac:dyDescent="0.35">
      <c r="A915" s="45" t="s">
        <v>1128</v>
      </c>
      <c r="B915" s="18"/>
      <c r="C915" s="5"/>
      <c r="D915" s="5"/>
      <c r="E915" s="6" t="str">
        <f>IF(ISBLANK(D915),"",INDEX(ΑΜΚ,MATCH(D915,Data!$F$2:$F$999,0),1))</f>
        <v/>
      </c>
      <c r="F915" t="str">
        <f t="shared" si="15"/>
        <v/>
      </c>
    </row>
    <row r="916" spans="1:6" ht="14.25" customHeight="1" x14ac:dyDescent="0.35">
      <c r="A916" s="45" t="s">
        <v>1128</v>
      </c>
      <c r="B916" s="18"/>
      <c r="C916" s="5"/>
      <c r="D916" s="5"/>
      <c r="E916" s="6" t="str">
        <f>IF(ISBLANK(D916),"",INDEX(ΑΜΚ,MATCH(D916,Data!$F$2:$F$999,0),1))</f>
        <v/>
      </c>
      <c r="F916" t="str">
        <f t="shared" si="15"/>
        <v/>
      </c>
    </row>
    <row r="917" spans="1:6" ht="14.25" customHeight="1" x14ac:dyDescent="0.35">
      <c r="A917" s="45" t="s">
        <v>1128</v>
      </c>
      <c r="B917" s="18"/>
      <c r="C917" s="5"/>
      <c r="D917" s="5"/>
      <c r="E917" s="6" t="str">
        <f>IF(ISBLANK(D917),"",INDEX(ΑΜΚ,MATCH(D917,Data!$F$2:$F$999,0),1))</f>
        <v/>
      </c>
      <c r="F917" t="str">
        <f t="shared" si="15"/>
        <v/>
      </c>
    </row>
    <row r="918" spans="1:6" ht="14.25" customHeight="1" x14ac:dyDescent="0.35">
      <c r="A918" s="45" t="s">
        <v>1128</v>
      </c>
      <c r="B918" s="18"/>
      <c r="C918" s="5"/>
      <c r="D918" s="5"/>
      <c r="E918" s="6" t="str">
        <f>IF(ISBLANK(D918),"",INDEX(ΑΜΚ,MATCH(D918,Data!$F$2:$F$999,0),1))</f>
        <v/>
      </c>
      <c r="F918" t="str">
        <f t="shared" si="15"/>
        <v/>
      </c>
    </row>
    <row r="919" spans="1:6" ht="14.25" customHeight="1" x14ac:dyDescent="0.35">
      <c r="A919" s="45" t="s">
        <v>1128</v>
      </c>
      <c r="B919" s="18"/>
      <c r="C919" s="5"/>
      <c r="D919" s="5"/>
      <c r="E919" s="6" t="str">
        <f>IF(ISBLANK(D919),"",INDEX(ΑΜΚ,MATCH(D919,Data!$F$2:$F$999,0),1))</f>
        <v/>
      </c>
      <c r="F919" t="str">
        <f t="shared" si="15"/>
        <v/>
      </c>
    </row>
    <row r="920" spans="1:6" ht="14.25" customHeight="1" x14ac:dyDescent="0.35">
      <c r="A920" s="45" t="s">
        <v>1128</v>
      </c>
      <c r="B920" s="18"/>
      <c r="C920" s="5"/>
      <c r="D920" s="5"/>
      <c r="E920" s="6" t="str">
        <f>IF(ISBLANK(D920),"",INDEX(ΑΜΚ,MATCH(D920,Data!$F$2:$F$999,0),1))</f>
        <v/>
      </c>
      <c r="F920" t="str">
        <f t="shared" si="15"/>
        <v/>
      </c>
    </row>
    <row r="921" spans="1:6" ht="14.25" customHeight="1" x14ac:dyDescent="0.35">
      <c r="A921" s="45" t="s">
        <v>1128</v>
      </c>
      <c r="B921" s="18"/>
      <c r="C921" s="5"/>
      <c r="D921" s="5"/>
      <c r="E921" s="6" t="str">
        <f>IF(ISBLANK(D921),"",INDEX(ΑΜΚ,MATCH(D921,Data!$F$2:$F$999,0),1))</f>
        <v/>
      </c>
      <c r="F921" t="str">
        <f t="shared" si="15"/>
        <v/>
      </c>
    </row>
    <row r="922" spans="1:6" ht="14.25" customHeight="1" x14ac:dyDescent="0.35">
      <c r="A922" s="45" t="s">
        <v>1128</v>
      </c>
      <c r="B922" s="18"/>
      <c r="C922" s="5"/>
      <c r="D922" s="5"/>
      <c r="E922" s="6" t="str">
        <f>IF(ISBLANK(D922),"",INDEX(ΑΜΚ,MATCH(D922,Data!$F$2:$F$999,0),1))</f>
        <v/>
      </c>
      <c r="F922" t="str">
        <f t="shared" si="15"/>
        <v/>
      </c>
    </row>
    <row r="923" spans="1:6" ht="14.25" customHeight="1" x14ac:dyDescent="0.35">
      <c r="A923" s="45" t="s">
        <v>1128</v>
      </c>
      <c r="B923" s="18"/>
      <c r="C923" s="5"/>
      <c r="D923" s="5"/>
      <c r="E923" s="6" t="str">
        <f>IF(ISBLANK(D923),"",INDEX(ΑΜΚ,MATCH(D923,Data!$F$2:$F$999,0),1))</f>
        <v/>
      </c>
      <c r="F923" t="str">
        <f t="shared" si="15"/>
        <v/>
      </c>
    </row>
    <row r="924" spans="1:6" ht="14.25" customHeight="1" x14ac:dyDescent="0.35">
      <c r="A924" s="45" t="s">
        <v>1128</v>
      </c>
      <c r="B924" s="18"/>
      <c r="C924" s="5"/>
      <c r="D924" s="5"/>
      <c r="E924" s="6" t="str">
        <f>IF(ISBLANK(D924),"",INDEX(ΑΜΚ,MATCH(D924,Data!$F$2:$F$999,0),1))</f>
        <v/>
      </c>
      <c r="F924" t="str">
        <f t="shared" si="15"/>
        <v/>
      </c>
    </row>
    <row r="925" spans="1:6" ht="14.25" customHeight="1" x14ac:dyDescent="0.35">
      <c r="A925" s="45" t="s">
        <v>1128</v>
      </c>
      <c r="B925" s="18"/>
      <c r="C925" s="5"/>
      <c r="D925" s="5"/>
      <c r="E925" s="6" t="str">
        <f>IF(ISBLANK(D925),"",INDEX(ΑΜΚ,MATCH(D925,Data!$F$2:$F$999,0),1))</f>
        <v/>
      </c>
      <c r="F925" t="str">
        <f t="shared" si="15"/>
        <v/>
      </c>
    </row>
    <row r="926" spans="1:6" ht="14.25" customHeight="1" x14ac:dyDescent="0.35">
      <c r="A926" s="45" t="s">
        <v>1128</v>
      </c>
      <c r="B926" s="18"/>
      <c r="C926" s="5"/>
      <c r="D926" s="5"/>
      <c r="E926" s="6" t="str">
        <f>IF(ISBLANK(D926),"",INDEX(ΑΜΚ,MATCH(D926,Data!$F$2:$F$999,0),1))</f>
        <v/>
      </c>
      <c r="F926" t="str">
        <f t="shared" si="15"/>
        <v/>
      </c>
    </row>
    <row r="927" spans="1:6" ht="14.25" customHeight="1" x14ac:dyDescent="0.35">
      <c r="A927" s="45" t="s">
        <v>1128</v>
      </c>
      <c r="B927" s="18"/>
      <c r="C927" s="5"/>
      <c r="D927" s="5"/>
      <c r="E927" s="6" t="str">
        <f>IF(ISBLANK(D927),"",INDEX(ΑΜΚ,MATCH(D927,Data!$F$2:$F$999,0),1))</f>
        <v/>
      </c>
      <c r="F927" t="str">
        <f t="shared" si="15"/>
        <v/>
      </c>
    </row>
    <row r="928" spans="1:6" ht="14.25" customHeight="1" x14ac:dyDescent="0.35">
      <c r="A928" s="45" t="s">
        <v>1128</v>
      </c>
      <c r="B928" s="18"/>
      <c r="C928" s="5"/>
      <c r="D928" s="5"/>
      <c r="E928" s="6" t="str">
        <f>IF(ISBLANK(D928),"",INDEX(ΑΜΚ,MATCH(D928,Data!$F$2:$F$999,0),1))</f>
        <v/>
      </c>
      <c r="F928" t="str">
        <f t="shared" si="15"/>
        <v/>
      </c>
    </row>
    <row r="929" spans="1:6" ht="14.25" customHeight="1" x14ac:dyDescent="0.35">
      <c r="A929" s="45" t="s">
        <v>1128</v>
      </c>
      <c r="B929" s="18"/>
      <c r="C929" s="5"/>
      <c r="D929" s="5"/>
      <c r="E929" s="6" t="str">
        <f>IF(ISBLANK(D929),"",INDEX(ΑΜΚ,MATCH(D929,Data!$F$2:$F$999,0),1))</f>
        <v/>
      </c>
      <c r="F929" t="str">
        <f t="shared" si="15"/>
        <v/>
      </c>
    </row>
    <row r="930" spans="1:6" ht="14.25" customHeight="1" x14ac:dyDescent="0.35">
      <c r="A930" s="45" t="s">
        <v>1128</v>
      </c>
      <c r="B930" s="18"/>
      <c r="C930" s="5"/>
      <c r="D930" s="5"/>
      <c r="E930" s="6" t="str">
        <f>IF(ISBLANK(D930),"",INDEX(ΑΜΚ,MATCH(D930,Data!$F$2:$F$999,0),1))</f>
        <v/>
      </c>
      <c r="F930" t="str">
        <f t="shared" si="15"/>
        <v/>
      </c>
    </row>
    <row r="931" spans="1:6" ht="14.25" customHeight="1" x14ac:dyDescent="0.35">
      <c r="A931" s="45" t="s">
        <v>1128</v>
      </c>
      <c r="B931" s="18"/>
      <c r="C931" s="5"/>
      <c r="D931" s="5"/>
      <c r="E931" s="6" t="str">
        <f>IF(ISBLANK(D931),"",INDEX(ΑΜΚ,MATCH(D931,Data!$F$2:$F$999,0),1))</f>
        <v/>
      </c>
      <c r="F931" t="str">
        <f t="shared" si="15"/>
        <v/>
      </c>
    </row>
    <row r="932" spans="1:6" ht="14.25" customHeight="1" x14ac:dyDescent="0.35">
      <c r="A932" s="45" t="s">
        <v>1128</v>
      </c>
      <c r="B932" s="18"/>
      <c r="C932" s="5"/>
      <c r="D932" s="5"/>
      <c r="E932" s="6" t="str">
        <f>IF(ISBLANK(D932),"",INDEX(ΑΜΚ,MATCH(D932,Data!$F$2:$F$999,0),1))</f>
        <v/>
      </c>
      <c r="F932" t="str">
        <f t="shared" si="15"/>
        <v/>
      </c>
    </row>
    <row r="933" spans="1:6" ht="14.25" customHeight="1" x14ac:dyDescent="0.35">
      <c r="A933" s="45" t="s">
        <v>1128</v>
      </c>
      <c r="B933" s="18"/>
      <c r="C933" s="5"/>
      <c r="D933" s="5"/>
      <c r="E933" s="6" t="str">
        <f>IF(ISBLANK(D933),"",INDEX(ΑΜΚ,MATCH(D933,Data!$F$2:$F$999,0),1))</f>
        <v/>
      </c>
      <c r="F933" t="str">
        <f t="shared" si="15"/>
        <v/>
      </c>
    </row>
    <row r="934" spans="1:6" ht="14.25" customHeight="1" x14ac:dyDescent="0.35">
      <c r="A934" s="45" t="s">
        <v>1128</v>
      </c>
      <c r="B934" s="18"/>
      <c r="C934" s="5"/>
      <c r="D934" s="5"/>
      <c r="E934" s="6" t="str">
        <f>IF(ISBLANK(D934),"",INDEX(ΑΜΚ,MATCH(D934,Data!$F$2:$F$999,0),1))</f>
        <v/>
      </c>
      <c r="F934" t="str">
        <f t="shared" si="15"/>
        <v/>
      </c>
    </row>
    <row r="935" spans="1:6" ht="14.25" customHeight="1" x14ac:dyDescent="0.35">
      <c r="A935" s="45" t="s">
        <v>1128</v>
      </c>
      <c r="B935" s="18"/>
      <c r="C935" s="5"/>
      <c r="D935" s="5"/>
      <c r="E935" s="6" t="str">
        <f>IF(ISBLANK(D935),"",INDEX(ΑΜΚ,MATCH(D935,Data!$F$2:$F$999,0),1))</f>
        <v/>
      </c>
      <c r="F935" t="str">
        <f t="shared" si="15"/>
        <v/>
      </c>
    </row>
    <row r="936" spans="1:6" ht="14.25" customHeight="1" x14ac:dyDescent="0.35">
      <c r="A936" s="45" t="s">
        <v>1128</v>
      </c>
      <c r="B936" s="18"/>
      <c r="C936" s="5"/>
      <c r="D936" s="5"/>
      <c r="E936" s="6" t="str">
        <f>IF(ISBLANK(D936),"",INDEX(ΑΜΚ,MATCH(D936,Data!$F$2:$F$999,0),1))</f>
        <v/>
      </c>
      <c r="F936" t="str">
        <f t="shared" si="15"/>
        <v/>
      </c>
    </row>
    <row r="937" spans="1:6" ht="14.25" customHeight="1" x14ac:dyDescent="0.35">
      <c r="A937" s="45" t="s">
        <v>1128</v>
      </c>
      <c r="B937" s="18"/>
      <c r="C937" s="5"/>
      <c r="D937" s="5"/>
      <c r="E937" s="6" t="str">
        <f>IF(ISBLANK(D937),"",INDEX(ΑΜΚ,MATCH(D937,Data!$F$2:$F$999,0),1))</f>
        <v/>
      </c>
      <c r="F937" t="str">
        <f t="shared" si="15"/>
        <v/>
      </c>
    </row>
    <row r="938" spans="1:6" ht="14.25" customHeight="1" x14ac:dyDescent="0.35">
      <c r="A938" s="45" t="s">
        <v>1128</v>
      </c>
      <c r="B938" s="18"/>
      <c r="C938" s="5"/>
      <c r="D938" s="5"/>
      <c r="E938" s="6" t="str">
        <f>IF(ISBLANK(D938),"",INDEX(ΑΜΚ,MATCH(D938,Data!$F$2:$F$999,0),1))</f>
        <v/>
      </c>
      <c r="F938" t="str">
        <f t="shared" si="15"/>
        <v/>
      </c>
    </row>
    <row r="939" spans="1:6" ht="14.25" customHeight="1" x14ac:dyDescent="0.35">
      <c r="A939" s="45" t="s">
        <v>1128</v>
      </c>
      <c r="B939" s="18"/>
      <c r="C939" s="5"/>
      <c r="D939" s="5"/>
      <c r="E939" s="6" t="str">
        <f>IF(ISBLANK(D939),"",INDEX(ΑΜΚ,MATCH(D939,Data!$F$2:$F$999,0),1))</f>
        <v/>
      </c>
      <c r="F939" t="str">
        <f t="shared" si="15"/>
        <v/>
      </c>
    </row>
    <row r="940" spans="1:6" ht="14.25" customHeight="1" x14ac:dyDescent="0.35">
      <c r="A940" s="45" t="s">
        <v>1128</v>
      </c>
      <c r="B940" s="18"/>
      <c r="C940" s="5"/>
      <c r="D940" s="5"/>
      <c r="E940" s="6" t="str">
        <f>IF(ISBLANK(D940),"",INDEX(ΑΜΚ,MATCH(D940,Data!$F$2:$F$999,0),1))</f>
        <v/>
      </c>
      <c r="F940" t="str">
        <f t="shared" si="15"/>
        <v/>
      </c>
    </row>
    <row r="941" spans="1:6" ht="14.25" customHeight="1" x14ac:dyDescent="0.35">
      <c r="A941" s="45" t="s">
        <v>1128</v>
      </c>
      <c r="B941" s="18"/>
      <c r="C941" s="5"/>
      <c r="D941" s="5"/>
      <c r="E941" s="6" t="str">
        <f>IF(ISBLANK(D941),"",INDEX(ΑΜΚ,MATCH(D941,Data!$F$2:$F$999,0),1))</f>
        <v/>
      </c>
      <c r="F941" t="str">
        <f t="shared" si="15"/>
        <v/>
      </c>
    </row>
    <row r="942" spans="1:6" ht="14.25" customHeight="1" x14ac:dyDescent="0.35">
      <c r="A942" s="45" t="s">
        <v>1128</v>
      </c>
      <c r="B942" s="18"/>
      <c r="C942" s="5"/>
      <c r="D942" s="5"/>
      <c r="E942" s="6" t="str">
        <f>IF(ISBLANK(D942),"",INDEX(ΑΜΚ,MATCH(D942,Data!$F$2:$F$999,0),1))</f>
        <v/>
      </c>
      <c r="F942" t="str">
        <f t="shared" si="15"/>
        <v/>
      </c>
    </row>
    <row r="943" spans="1:6" ht="14.25" customHeight="1" x14ac:dyDescent="0.35">
      <c r="A943" s="45" t="s">
        <v>1128</v>
      </c>
      <c r="B943" s="18"/>
      <c r="C943" s="5"/>
      <c r="D943" s="5"/>
      <c r="E943" s="6" t="str">
        <f>IF(ISBLANK(D943),"",INDEX(ΑΜΚ,MATCH(D943,Data!$F$2:$F$999,0),1))</f>
        <v/>
      </c>
      <c r="F943" t="str">
        <f t="shared" si="15"/>
        <v/>
      </c>
    </row>
    <row r="944" spans="1:6" ht="14.25" customHeight="1" x14ac:dyDescent="0.35">
      <c r="A944" s="45" t="s">
        <v>1128</v>
      </c>
      <c r="B944" s="18"/>
      <c r="C944" s="5"/>
      <c r="D944" s="5"/>
      <c r="E944" s="6" t="str">
        <f>IF(ISBLANK(D944),"",INDEX(ΑΜΚ,MATCH(D944,Data!$F$2:$F$999,0),1))</f>
        <v/>
      </c>
      <c r="F944" t="str">
        <f t="shared" si="15"/>
        <v/>
      </c>
    </row>
    <row r="945" spans="1:6" ht="14.25" customHeight="1" x14ac:dyDescent="0.35">
      <c r="A945" s="45" t="s">
        <v>1128</v>
      </c>
      <c r="B945" s="18"/>
      <c r="C945" s="5"/>
      <c r="D945" s="5"/>
      <c r="E945" s="6" t="str">
        <f>IF(ISBLANK(D945),"",INDEX(ΑΜΚ,MATCH(D945,Data!$F$2:$F$999,0),1))</f>
        <v/>
      </c>
      <c r="F945" t="str">
        <f t="shared" si="15"/>
        <v/>
      </c>
    </row>
    <row r="946" spans="1:6" ht="14.25" customHeight="1" x14ac:dyDescent="0.35">
      <c r="A946" s="45" t="s">
        <v>1128</v>
      </c>
      <c r="B946" s="18"/>
      <c r="C946" s="5"/>
      <c r="D946" s="5"/>
      <c r="E946" s="6" t="str">
        <f>IF(ISBLANK(D946),"",INDEX(ΑΜΚ,MATCH(D946,Data!$F$2:$F$999,0),1))</f>
        <v/>
      </c>
      <c r="F946" t="str">
        <f t="shared" si="15"/>
        <v/>
      </c>
    </row>
    <row r="947" spans="1:6" ht="14.25" customHeight="1" x14ac:dyDescent="0.35">
      <c r="A947" s="45" t="s">
        <v>1128</v>
      </c>
      <c r="B947" s="18"/>
      <c r="C947" s="5"/>
      <c r="D947" s="5"/>
      <c r="E947" s="6" t="str">
        <f>IF(ISBLANK(D947),"",INDEX(ΑΜΚ,MATCH(D947,Data!$F$2:$F$999,0),1))</f>
        <v/>
      </c>
      <c r="F947" t="str">
        <f t="shared" si="15"/>
        <v/>
      </c>
    </row>
    <row r="948" spans="1:6" ht="14.25" customHeight="1" x14ac:dyDescent="0.35">
      <c r="A948" s="45" t="s">
        <v>1128</v>
      </c>
      <c r="B948" s="18"/>
      <c r="C948" s="5"/>
      <c r="D948" s="5"/>
      <c r="E948" s="6" t="str">
        <f>IF(ISBLANK(D948),"",INDEX(ΑΜΚ,MATCH(D948,Data!$F$2:$F$999,0),1))</f>
        <v/>
      </c>
      <c r="F948" t="str">
        <f t="shared" si="15"/>
        <v/>
      </c>
    </row>
    <row r="949" spans="1:6" ht="14.25" customHeight="1" x14ac:dyDescent="0.35">
      <c r="A949" s="45" t="s">
        <v>1128</v>
      </c>
      <c r="B949" s="18"/>
      <c r="C949" s="5"/>
      <c r="D949" s="5"/>
      <c r="E949" s="6" t="str">
        <f>IF(ISBLANK(D949),"",INDEX(ΑΜΚ,MATCH(D949,Data!$F$2:$F$999,0),1))</f>
        <v/>
      </c>
      <c r="F949" t="str">
        <f t="shared" si="15"/>
        <v/>
      </c>
    </row>
    <row r="950" spans="1:6" ht="14.25" customHeight="1" x14ac:dyDescent="0.35">
      <c r="A950" s="45" t="s">
        <v>1128</v>
      </c>
      <c r="B950" s="18"/>
      <c r="C950" s="5"/>
      <c r="D950" s="5"/>
      <c r="E950" s="6" t="str">
        <f>IF(ISBLANK(D950),"",INDEX(ΑΜΚ,MATCH(D950,Data!$F$2:$F$999,0),1))</f>
        <v/>
      </c>
      <c r="F950" t="str">
        <f t="shared" si="15"/>
        <v/>
      </c>
    </row>
    <row r="951" spans="1:6" ht="14.25" customHeight="1" x14ac:dyDescent="0.35">
      <c r="A951" s="45" t="s">
        <v>1128</v>
      </c>
      <c r="B951" s="18"/>
      <c r="C951" s="5"/>
      <c r="D951" s="5"/>
      <c r="E951" s="6" t="str">
        <f>IF(ISBLANK(D951),"",INDEX(ΑΜΚ,MATCH(D951,Data!$F$2:$F$999,0),1))</f>
        <v/>
      </c>
      <c r="F951" t="str">
        <f t="shared" si="15"/>
        <v/>
      </c>
    </row>
    <row r="952" spans="1:6" ht="14.25" customHeight="1" x14ac:dyDescent="0.35">
      <c r="A952" s="45" t="s">
        <v>1128</v>
      </c>
      <c r="B952" s="18"/>
      <c r="C952" s="5"/>
      <c r="D952" s="5"/>
      <c r="E952" s="6" t="str">
        <f>IF(ISBLANK(D952),"",INDEX(ΑΜΚ,MATCH(D952,Data!$F$2:$F$999,0),1))</f>
        <v/>
      </c>
      <c r="F952" t="str">
        <f t="shared" si="15"/>
        <v/>
      </c>
    </row>
    <row r="953" spans="1:6" ht="14.25" customHeight="1" x14ac:dyDescent="0.35">
      <c r="A953" s="45" t="s">
        <v>1128</v>
      </c>
      <c r="B953" s="18"/>
      <c r="C953" s="5"/>
      <c r="D953" s="5"/>
      <c r="E953" s="6" t="str">
        <f>IF(ISBLANK(D953),"",INDEX(ΑΜΚ,MATCH(D953,Data!$F$2:$F$999,0),1))</f>
        <v/>
      </c>
      <c r="F953" t="str">
        <f t="shared" si="15"/>
        <v/>
      </c>
    </row>
    <row r="954" spans="1:6" ht="14.25" customHeight="1" x14ac:dyDescent="0.35">
      <c r="A954" s="45" t="s">
        <v>1128</v>
      </c>
      <c r="B954" s="18"/>
      <c r="C954" s="5"/>
      <c r="D954" s="5"/>
      <c r="E954" s="6" t="str">
        <f>IF(ISBLANK(D954),"",INDEX(ΑΜΚ,MATCH(D954,Data!$F$2:$F$999,0),1))</f>
        <v/>
      </c>
      <c r="F954" t="str">
        <f t="shared" si="15"/>
        <v/>
      </c>
    </row>
    <row r="955" spans="1:6" ht="14.25" customHeight="1" x14ac:dyDescent="0.35">
      <c r="A955" s="45" t="s">
        <v>1128</v>
      </c>
      <c r="B955" s="18"/>
      <c r="C955" s="5"/>
      <c r="D955" s="5"/>
      <c r="E955" s="6" t="str">
        <f>IF(ISBLANK(D955),"",INDEX(ΑΜΚ,MATCH(D955,Data!$F$2:$F$999,0),1))</f>
        <v/>
      </c>
      <c r="F955" t="str">
        <f t="shared" si="15"/>
        <v/>
      </c>
    </row>
    <row r="956" spans="1:6" ht="14.25" customHeight="1" x14ac:dyDescent="0.35">
      <c r="A956" s="45" t="s">
        <v>1128</v>
      </c>
      <c r="B956" s="18"/>
      <c r="C956" s="5"/>
      <c r="D956" s="5"/>
      <c r="E956" s="6" t="str">
        <f>IF(ISBLANK(D956),"",INDEX(ΑΜΚ,MATCH(D956,Data!$F$2:$F$999,0),1))</f>
        <v/>
      </c>
      <c r="F956" t="str">
        <f t="shared" si="15"/>
        <v/>
      </c>
    </row>
    <row r="957" spans="1:6" ht="14.25" customHeight="1" x14ac:dyDescent="0.35">
      <c r="A957" s="45" t="s">
        <v>1128</v>
      </c>
      <c r="B957" s="18"/>
      <c r="C957" s="5"/>
      <c r="D957" s="5"/>
      <c r="E957" s="6" t="str">
        <f>IF(ISBLANK(D957),"",INDEX(ΑΜΚ,MATCH(D957,Data!$F$2:$F$999,0),1))</f>
        <v/>
      </c>
      <c r="F957" t="str">
        <f t="shared" si="15"/>
        <v/>
      </c>
    </row>
    <row r="958" spans="1:6" ht="14.25" customHeight="1" x14ac:dyDescent="0.35">
      <c r="A958" s="45" t="s">
        <v>1128</v>
      </c>
      <c r="B958" s="18"/>
      <c r="C958" s="5"/>
      <c r="D958" s="5"/>
      <c r="E958" s="6" t="str">
        <f>IF(ISBLANK(D958),"",INDEX(ΑΜΚ,MATCH(D958,Data!$F$2:$F$999,0),1))</f>
        <v/>
      </c>
      <c r="F958" t="str">
        <f t="shared" si="15"/>
        <v/>
      </c>
    </row>
    <row r="959" spans="1:6" ht="14.25" customHeight="1" x14ac:dyDescent="0.35">
      <c r="A959" s="45" t="s">
        <v>1128</v>
      </c>
      <c r="B959" s="18"/>
      <c r="C959" s="5"/>
      <c r="D959" s="5"/>
      <c r="E959" s="6" t="str">
        <f>IF(ISBLANK(D959),"",INDEX(ΑΜΚ,MATCH(D959,Data!$F$2:$F$999,0),1))</f>
        <v/>
      </c>
      <c r="F959" t="str">
        <f t="shared" si="15"/>
        <v/>
      </c>
    </row>
    <row r="960" spans="1:6" ht="14.25" customHeight="1" x14ac:dyDescent="0.35">
      <c r="A960" s="45" t="s">
        <v>1128</v>
      </c>
      <c r="B960" s="18"/>
      <c r="C960" s="5"/>
      <c r="D960" s="5"/>
      <c r="E960" s="6" t="str">
        <f>IF(ISBLANK(D960),"",INDEX(ΑΜΚ,MATCH(D960,Data!$F$2:$F$999,0),1))</f>
        <v/>
      </c>
      <c r="F960" t="str">
        <f t="shared" si="15"/>
        <v/>
      </c>
    </row>
    <row r="961" spans="1:6" ht="14.25" customHeight="1" x14ac:dyDescent="0.35">
      <c r="A961" s="45" t="s">
        <v>1128</v>
      </c>
      <c r="B961" s="18"/>
      <c r="C961" s="5"/>
      <c r="D961" s="5"/>
      <c r="E961" s="6" t="str">
        <f>IF(ISBLANK(D961),"",INDEX(ΑΜΚ,MATCH(D961,Data!$F$2:$F$999,0),1))</f>
        <v/>
      </c>
      <c r="F961" t="str">
        <f t="shared" si="15"/>
        <v/>
      </c>
    </row>
    <row r="962" spans="1:6" ht="14.25" customHeight="1" x14ac:dyDescent="0.35">
      <c r="A962" s="45" t="s">
        <v>1128</v>
      </c>
      <c r="B962" s="18"/>
      <c r="C962" s="5"/>
      <c r="D962" s="5"/>
      <c r="E962" s="6" t="str">
        <f>IF(ISBLANK(D962),"",INDEX(ΑΜΚ,MATCH(D962,Data!$F$2:$F$999,0),1))</f>
        <v/>
      </c>
      <c r="F962" t="str">
        <f t="shared" si="15"/>
        <v/>
      </c>
    </row>
    <row r="963" spans="1:6" ht="14.25" customHeight="1" x14ac:dyDescent="0.35">
      <c r="A963" s="45" t="s">
        <v>1128</v>
      </c>
      <c r="B963" s="18"/>
      <c r="C963" s="5"/>
      <c r="D963" s="5"/>
      <c r="E963" s="6" t="str">
        <f>IF(ISBLANK(D963),"",INDEX(ΑΜΚ,MATCH(D963,Data!$F$2:$F$999,0),1))</f>
        <v/>
      </c>
      <c r="F963" t="str">
        <f t="shared" ref="F963:F1000" si="16">IF(ISBLANK(C963),"",INDEX(ΚΩΔ_ΜΑΘΗΜ_ΑΡΧΙΤ_Α1,MATCH(C963,ΜΑΘΗΜ_ΑΡΧΙΤ_Α1,0)))</f>
        <v/>
      </c>
    </row>
    <row r="964" spans="1:6" ht="14.25" customHeight="1" x14ac:dyDescent="0.35">
      <c r="A964" s="45" t="s">
        <v>1128</v>
      </c>
      <c r="B964" s="18"/>
      <c r="C964" s="5"/>
      <c r="D964" s="5"/>
      <c r="E964" s="6" t="str">
        <f>IF(ISBLANK(D964),"",INDEX(ΑΜΚ,MATCH(D964,Data!$F$2:$F$999,0),1))</f>
        <v/>
      </c>
      <c r="F964" t="str">
        <f t="shared" si="16"/>
        <v/>
      </c>
    </row>
    <row r="965" spans="1:6" ht="14.25" customHeight="1" x14ac:dyDescent="0.35">
      <c r="A965" s="45" t="s">
        <v>1128</v>
      </c>
      <c r="B965" s="18"/>
      <c r="C965" s="5"/>
      <c r="D965" s="5"/>
      <c r="E965" s="6" t="str">
        <f>IF(ISBLANK(D965),"",INDEX(ΑΜΚ,MATCH(D965,Data!$F$2:$F$999,0),1))</f>
        <v/>
      </c>
      <c r="F965" t="str">
        <f t="shared" si="16"/>
        <v/>
      </c>
    </row>
    <row r="966" spans="1:6" ht="14.25" customHeight="1" x14ac:dyDescent="0.35">
      <c r="A966" s="45" t="s">
        <v>1128</v>
      </c>
      <c r="B966" s="18"/>
      <c r="C966" s="5"/>
      <c r="D966" s="5"/>
      <c r="E966" s="6" t="str">
        <f>IF(ISBLANK(D966),"",INDEX(ΑΜΚ,MATCH(D966,Data!$F$2:$F$999,0),1))</f>
        <v/>
      </c>
      <c r="F966" t="str">
        <f t="shared" si="16"/>
        <v/>
      </c>
    </row>
    <row r="967" spans="1:6" ht="14.25" customHeight="1" x14ac:dyDescent="0.35">
      <c r="A967" s="45" t="s">
        <v>1128</v>
      </c>
      <c r="B967" s="18"/>
      <c r="C967" s="5"/>
      <c r="D967" s="5"/>
      <c r="E967" s="6" t="str">
        <f>IF(ISBLANK(D967),"",INDEX(ΑΜΚ,MATCH(D967,Data!$F$2:$F$999,0),1))</f>
        <v/>
      </c>
      <c r="F967" t="str">
        <f t="shared" si="16"/>
        <v/>
      </c>
    </row>
    <row r="968" spans="1:6" ht="14.25" customHeight="1" x14ac:dyDescent="0.35">
      <c r="A968" s="45" t="s">
        <v>1128</v>
      </c>
      <c r="B968" s="18"/>
      <c r="C968" s="5"/>
      <c r="D968" s="5"/>
      <c r="E968" s="6" t="str">
        <f>IF(ISBLANK(D968),"",INDEX(ΑΜΚ,MATCH(D968,Data!$F$2:$F$999,0),1))</f>
        <v/>
      </c>
      <c r="F968" t="str">
        <f t="shared" si="16"/>
        <v/>
      </c>
    </row>
    <row r="969" spans="1:6" ht="14.25" customHeight="1" x14ac:dyDescent="0.35">
      <c r="A969" s="45" t="s">
        <v>1128</v>
      </c>
      <c r="B969" s="18"/>
      <c r="C969" s="5"/>
      <c r="D969" s="5"/>
      <c r="E969" s="6" t="str">
        <f>IF(ISBLANK(D969),"",INDEX(ΑΜΚ,MATCH(D969,Data!$F$2:$F$999,0),1))</f>
        <v/>
      </c>
      <c r="F969" t="str">
        <f t="shared" si="16"/>
        <v/>
      </c>
    </row>
    <row r="970" spans="1:6" ht="14.25" customHeight="1" x14ac:dyDescent="0.35">
      <c r="A970" s="45" t="s">
        <v>1128</v>
      </c>
      <c r="B970" s="18"/>
      <c r="C970" s="5"/>
      <c r="D970" s="5"/>
      <c r="E970" s="6" t="str">
        <f>IF(ISBLANK(D970),"",INDEX(ΑΜΚ,MATCH(D970,Data!$F$2:$F$999,0),1))</f>
        <v/>
      </c>
      <c r="F970" t="str">
        <f t="shared" si="16"/>
        <v/>
      </c>
    </row>
    <row r="971" spans="1:6" ht="14.25" customHeight="1" x14ac:dyDescent="0.35">
      <c r="A971" s="45" t="s">
        <v>1128</v>
      </c>
      <c r="B971" s="18"/>
      <c r="C971" s="5"/>
      <c r="D971" s="5"/>
      <c r="E971" s="6" t="str">
        <f>IF(ISBLANK(D971),"",INDEX(ΑΜΚ,MATCH(D971,Data!$F$2:$F$999,0),1))</f>
        <v/>
      </c>
      <c r="F971" t="str">
        <f t="shared" si="16"/>
        <v/>
      </c>
    </row>
    <row r="972" spans="1:6" ht="14.25" customHeight="1" x14ac:dyDescent="0.35">
      <c r="A972" s="45" t="s">
        <v>1128</v>
      </c>
      <c r="B972" s="18"/>
      <c r="C972" s="5"/>
      <c r="D972" s="5"/>
      <c r="E972" s="6" t="str">
        <f>IF(ISBLANK(D972),"",INDEX(ΑΜΚ,MATCH(D972,Data!$F$2:$F$999,0),1))</f>
        <v/>
      </c>
      <c r="F972" t="str">
        <f t="shared" si="16"/>
        <v/>
      </c>
    </row>
    <row r="973" spans="1:6" ht="14.25" customHeight="1" x14ac:dyDescent="0.35">
      <c r="A973" s="45" t="s">
        <v>1128</v>
      </c>
      <c r="B973" s="18"/>
      <c r="C973" s="5"/>
      <c r="D973" s="5"/>
      <c r="E973" s="6" t="str">
        <f>IF(ISBLANK(D973),"",INDEX(ΑΜΚ,MATCH(D973,Data!$F$2:$F$999,0),1))</f>
        <v/>
      </c>
      <c r="F973" t="str">
        <f t="shared" si="16"/>
        <v/>
      </c>
    </row>
    <row r="974" spans="1:6" ht="14.25" customHeight="1" x14ac:dyDescent="0.35">
      <c r="A974" s="45" t="s">
        <v>1128</v>
      </c>
      <c r="B974" s="18"/>
      <c r="C974" s="5"/>
      <c r="D974" s="5"/>
      <c r="E974" s="6" t="str">
        <f>IF(ISBLANK(D974),"",INDEX(ΑΜΚ,MATCH(D974,Data!$F$2:$F$999,0),1))</f>
        <v/>
      </c>
      <c r="F974" t="str">
        <f t="shared" si="16"/>
        <v/>
      </c>
    </row>
    <row r="975" spans="1:6" ht="14.25" customHeight="1" x14ac:dyDescent="0.35">
      <c r="A975" s="45" t="s">
        <v>1128</v>
      </c>
      <c r="B975" s="18"/>
      <c r="C975" s="5"/>
      <c r="D975" s="5"/>
      <c r="E975" s="6" t="str">
        <f>IF(ISBLANK(D975),"",INDEX(ΑΜΚ,MATCH(D975,Data!$F$2:$F$999,0),1))</f>
        <v/>
      </c>
      <c r="F975" t="str">
        <f t="shared" si="16"/>
        <v/>
      </c>
    </row>
    <row r="976" spans="1:6" ht="14.25" customHeight="1" x14ac:dyDescent="0.35">
      <c r="A976" s="45" t="s">
        <v>1128</v>
      </c>
      <c r="B976" s="18"/>
      <c r="C976" s="5"/>
      <c r="D976" s="5"/>
      <c r="E976" s="6" t="str">
        <f>IF(ISBLANK(D976),"",INDEX(ΑΜΚ,MATCH(D976,Data!$F$2:$F$999,0),1))</f>
        <v/>
      </c>
      <c r="F976" t="str">
        <f t="shared" si="16"/>
        <v/>
      </c>
    </row>
    <row r="977" spans="1:6" ht="14.25" customHeight="1" x14ac:dyDescent="0.35">
      <c r="A977" s="45" t="s">
        <v>1128</v>
      </c>
      <c r="B977" s="18"/>
      <c r="C977" s="5"/>
      <c r="D977" s="5"/>
      <c r="E977" s="6" t="str">
        <f>IF(ISBLANK(D977),"",INDEX(ΑΜΚ,MATCH(D977,Data!$F$2:$F$999,0),1))</f>
        <v/>
      </c>
      <c r="F977" t="str">
        <f t="shared" si="16"/>
        <v/>
      </c>
    </row>
    <row r="978" spans="1:6" ht="14.25" customHeight="1" x14ac:dyDescent="0.35">
      <c r="A978" s="45" t="s">
        <v>1128</v>
      </c>
      <c r="B978" s="18"/>
      <c r="C978" s="5"/>
      <c r="D978" s="5"/>
      <c r="E978" s="6" t="str">
        <f>IF(ISBLANK(D978),"",INDEX(ΑΜΚ,MATCH(D978,Data!$F$2:$F$999,0),1))</f>
        <v/>
      </c>
      <c r="F978" t="str">
        <f t="shared" si="16"/>
        <v/>
      </c>
    </row>
    <row r="979" spans="1:6" ht="14.25" customHeight="1" x14ac:dyDescent="0.35">
      <c r="A979" s="45" t="s">
        <v>1128</v>
      </c>
      <c r="B979" s="18"/>
      <c r="C979" s="5"/>
      <c r="D979" s="5"/>
      <c r="E979" s="6" t="str">
        <f>IF(ISBLANK(D979),"",INDEX(ΑΜΚ,MATCH(D979,Data!$F$2:$F$999,0),1))</f>
        <v/>
      </c>
      <c r="F979" t="str">
        <f t="shared" si="16"/>
        <v/>
      </c>
    </row>
    <row r="980" spans="1:6" ht="14.25" customHeight="1" x14ac:dyDescent="0.35">
      <c r="A980" s="45" t="s">
        <v>1128</v>
      </c>
      <c r="B980" s="18"/>
      <c r="C980" s="5"/>
      <c r="D980" s="5"/>
      <c r="E980" s="6" t="str">
        <f>IF(ISBLANK(D980),"",INDEX(ΑΜΚ,MATCH(D980,Data!$F$2:$F$999,0),1))</f>
        <v/>
      </c>
      <c r="F980" t="str">
        <f t="shared" si="16"/>
        <v/>
      </c>
    </row>
    <row r="981" spans="1:6" ht="14.25" customHeight="1" x14ac:dyDescent="0.35">
      <c r="A981" s="45" t="s">
        <v>1128</v>
      </c>
      <c r="B981" s="18"/>
      <c r="C981" s="5"/>
      <c r="D981" s="5"/>
      <c r="E981" s="6" t="str">
        <f>IF(ISBLANK(D981),"",INDEX(ΑΜΚ,MATCH(D981,Data!$F$2:$F$999,0),1))</f>
        <v/>
      </c>
      <c r="F981" t="str">
        <f t="shared" si="16"/>
        <v/>
      </c>
    </row>
    <row r="982" spans="1:6" ht="14.25" customHeight="1" x14ac:dyDescent="0.35">
      <c r="A982" s="45" t="s">
        <v>1128</v>
      </c>
      <c r="B982" s="18"/>
      <c r="C982" s="5"/>
      <c r="D982" s="5"/>
      <c r="E982" s="6" t="str">
        <f>IF(ISBLANK(D982),"",INDEX(ΑΜΚ,MATCH(D982,Data!$F$2:$F$999,0),1))</f>
        <v/>
      </c>
      <c r="F982" t="str">
        <f t="shared" si="16"/>
        <v/>
      </c>
    </row>
    <row r="983" spans="1:6" ht="14.25" customHeight="1" x14ac:dyDescent="0.35">
      <c r="A983" s="45" t="s">
        <v>1128</v>
      </c>
      <c r="B983" s="18"/>
      <c r="C983" s="5"/>
      <c r="D983" s="5"/>
      <c r="E983" s="6" t="str">
        <f>IF(ISBLANK(D983),"",INDEX(ΑΜΚ,MATCH(D983,Data!$F$2:$F$999,0),1))</f>
        <v/>
      </c>
      <c r="F983" t="str">
        <f t="shared" si="16"/>
        <v/>
      </c>
    </row>
    <row r="984" spans="1:6" ht="14.25" customHeight="1" x14ac:dyDescent="0.35">
      <c r="A984" s="45" t="s">
        <v>1128</v>
      </c>
      <c r="B984" s="18"/>
      <c r="C984" s="5"/>
      <c r="D984" s="5"/>
      <c r="E984" s="6" t="str">
        <f>IF(ISBLANK(D984),"",INDEX(ΑΜΚ,MATCH(D984,Data!$F$2:$F$999,0),1))</f>
        <v/>
      </c>
      <c r="F984" t="str">
        <f t="shared" si="16"/>
        <v/>
      </c>
    </row>
    <row r="985" spans="1:6" ht="14.25" customHeight="1" x14ac:dyDescent="0.35">
      <c r="A985" s="45" t="s">
        <v>1128</v>
      </c>
      <c r="B985" s="18"/>
      <c r="C985" s="5"/>
      <c r="D985" s="5"/>
      <c r="E985" s="6" t="str">
        <f>IF(ISBLANK(D985),"",INDEX(ΑΜΚ,MATCH(D985,Data!$F$2:$F$999,0),1))</f>
        <v/>
      </c>
      <c r="F985" t="str">
        <f t="shared" si="16"/>
        <v/>
      </c>
    </row>
    <row r="986" spans="1:6" ht="14.25" customHeight="1" x14ac:dyDescent="0.35">
      <c r="A986" s="45" t="s">
        <v>1128</v>
      </c>
      <c r="B986" s="18"/>
      <c r="C986" s="5"/>
      <c r="D986" s="5"/>
      <c r="E986" s="6" t="str">
        <f>IF(ISBLANK(D986),"",INDEX(ΑΜΚ,MATCH(D986,Data!$F$2:$F$999,0),1))</f>
        <v/>
      </c>
      <c r="F986" t="str">
        <f t="shared" si="16"/>
        <v/>
      </c>
    </row>
    <row r="987" spans="1:6" ht="14.25" customHeight="1" x14ac:dyDescent="0.35">
      <c r="A987" s="45" t="s">
        <v>1128</v>
      </c>
      <c r="B987" s="18"/>
      <c r="C987" s="5"/>
      <c r="D987" s="5"/>
      <c r="E987" s="6" t="str">
        <f>IF(ISBLANK(D987),"",INDEX(ΑΜΚ,MATCH(D987,Data!$F$2:$F$999,0),1))</f>
        <v/>
      </c>
      <c r="F987" t="str">
        <f t="shared" si="16"/>
        <v/>
      </c>
    </row>
    <row r="988" spans="1:6" ht="14.25" customHeight="1" x14ac:dyDescent="0.35">
      <c r="A988" s="45" t="s">
        <v>1128</v>
      </c>
      <c r="B988" s="18"/>
      <c r="C988" s="5"/>
      <c r="D988" s="5"/>
      <c r="E988" s="6" t="str">
        <f>IF(ISBLANK(D988),"",INDEX(ΑΜΚ,MATCH(D988,Data!$F$2:$F$999,0),1))</f>
        <v/>
      </c>
      <c r="F988" t="str">
        <f t="shared" si="16"/>
        <v/>
      </c>
    </row>
    <row r="989" spans="1:6" ht="14.25" customHeight="1" x14ac:dyDescent="0.35">
      <c r="A989" s="45" t="s">
        <v>1128</v>
      </c>
      <c r="B989" s="18"/>
      <c r="C989" s="5"/>
      <c r="D989" s="5"/>
      <c r="E989" s="6" t="str">
        <f>IF(ISBLANK(D989),"",INDEX(ΑΜΚ,MATCH(D989,Data!$F$2:$F$999,0),1))</f>
        <v/>
      </c>
      <c r="F989" t="str">
        <f t="shared" si="16"/>
        <v/>
      </c>
    </row>
    <row r="990" spans="1:6" ht="14.25" customHeight="1" x14ac:dyDescent="0.35">
      <c r="A990" s="45" t="s">
        <v>1128</v>
      </c>
      <c r="B990" s="18"/>
      <c r="C990" s="5"/>
      <c r="D990" s="5"/>
      <c r="E990" s="6" t="str">
        <f>IF(ISBLANK(D990),"",INDEX(ΑΜΚ,MATCH(D990,Data!$F$2:$F$999,0),1))</f>
        <v/>
      </c>
      <c r="F990" t="str">
        <f t="shared" si="16"/>
        <v/>
      </c>
    </row>
    <row r="991" spans="1:6" ht="14.25" customHeight="1" x14ac:dyDescent="0.35">
      <c r="A991" s="45" t="s">
        <v>1128</v>
      </c>
      <c r="B991" s="18"/>
      <c r="C991" s="5"/>
      <c r="D991" s="5"/>
      <c r="E991" s="6" t="str">
        <f>IF(ISBLANK(D991),"",INDEX(ΑΜΚ,MATCH(D991,Data!$F$2:$F$999,0),1))</f>
        <v/>
      </c>
      <c r="F991" t="str">
        <f t="shared" si="16"/>
        <v/>
      </c>
    </row>
    <row r="992" spans="1:6" ht="14.25" customHeight="1" x14ac:dyDescent="0.35">
      <c r="A992" s="45" t="s">
        <v>1128</v>
      </c>
      <c r="B992" s="18"/>
      <c r="C992" s="5"/>
      <c r="D992" s="5"/>
      <c r="E992" s="6" t="str">
        <f>IF(ISBLANK(D992),"",INDEX(ΑΜΚ,MATCH(D992,Data!$F$2:$F$999,0),1))</f>
        <v/>
      </c>
      <c r="F992" t="str">
        <f t="shared" si="16"/>
        <v/>
      </c>
    </row>
    <row r="993" spans="1:6" ht="14.25" customHeight="1" x14ac:dyDescent="0.35">
      <c r="A993" s="45" t="s">
        <v>1128</v>
      </c>
      <c r="B993" s="18"/>
      <c r="C993" s="5"/>
      <c r="D993" s="5"/>
      <c r="E993" s="6" t="str">
        <f>IF(ISBLANK(D993),"",INDEX(ΑΜΚ,MATCH(D993,Data!$F$2:$F$999,0),1))</f>
        <v/>
      </c>
      <c r="F993" t="str">
        <f t="shared" si="16"/>
        <v/>
      </c>
    </row>
    <row r="994" spans="1:6" ht="14.25" customHeight="1" x14ac:dyDescent="0.35">
      <c r="A994" s="45" t="s">
        <v>1128</v>
      </c>
      <c r="B994" s="18"/>
      <c r="C994" s="5"/>
      <c r="D994" s="5"/>
      <c r="E994" s="6" t="str">
        <f>IF(ISBLANK(D994),"",INDEX(ΑΜΚ,MATCH(D994,Data!$F$2:$F$999,0),1))</f>
        <v/>
      </c>
      <c r="F994" t="str">
        <f t="shared" si="16"/>
        <v/>
      </c>
    </row>
    <row r="995" spans="1:6" ht="14.25" customHeight="1" x14ac:dyDescent="0.35">
      <c r="A995" s="45" t="s">
        <v>1128</v>
      </c>
      <c r="B995" s="18"/>
      <c r="C995" s="5"/>
      <c r="D995" s="5"/>
      <c r="E995" s="6" t="str">
        <f>IF(ISBLANK(D995),"",INDEX(ΑΜΚ,MATCH(D995,Data!$F$2:$F$999,0),1))</f>
        <v/>
      </c>
      <c r="F995" t="str">
        <f t="shared" si="16"/>
        <v/>
      </c>
    </row>
    <row r="996" spans="1:6" ht="14.25" customHeight="1" x14ac:dyDescent="0.35">
      <c r="A996" s="45" t="s">
        <v>1128</v>
      </c>
      <c r="B996" s="18"/>
      <c r="C996" s="5"/>
      <c r="D996" s="5"/>
      <c r="E996" s="6" t="str">
        <f>IF(ISBLANK(D996),"",INDEX(ΑΜΚ,MATCH(D996,Data!$F$2:$F$999,0),1))</f>
        <v/>
      </c>
      <c r="F996" t="str">
        <f t="shared" si="16"/>
        <v/>
      </c>
    </row>
    <row r="997" spans="1:6" ht="14.25" customHeight="1" x14ac:dyDescent="0.35">
      <c r="A997" s="45" t="s">
        <v>1128</v>
      </c>
      <c r="B997" s="18"/>
      <c r="C997" s="5"/>
      <c r="D997" s="5"/>
      <c r="E997" s="6" t="str">
        <f>IF(ISBLANK(D997),"",INDEX(ΑΜΚ,MATCH(D997,Data!$F$2:$F$999,0),1))</f>
        <v/>
      </c>
      <c r="F997" t="str">
        <f t="shared" si="16"/>
        <v/>
      </c>
    </row>
    <row r="998" spans="1:6" ht="14.25" customHeight="1" x14ac:dyDescent="0.35">
      <c r="A998" s="45" t="s">
        <v>1128</v>
      </c>
      <c r="B998" s="18"/>
      <c r="C998" s="5"/>
      <c r="D998" s="5"/>
      <c r="E998" s="6" t="str">
        <f>IF(ISBLANK(D998),"",INDEX(ΑΜΚ,MATCH(D998,Data!$F$2:$F$999,0),1))</f>
        <v/>
      </c>
      <c r="F998" t="str">
        <f t="shared" si="16"/>
        <v/>
      </c>
    </row>
    <row r="999" spans="1:6" ht="14.25" customHeight="1" x14ac:dyDescent="0.35">
      <c r="A999" s="45" t="s">
        <v>1128</v>
      </c>
      <c r="B999" s="18"/>
      <c r="C999" s="5"/>
      <c r="D999" s="5"/>
      <c r="E999" s="6" t="str">
        <f>IF(ISBLANK(D999),"",INDEX(ΑΜΚ,MATCH(D999,Data!$F$2:$F$999,0),1))</f>
        <v/>
      </c>
      <c r="F999" t="str">
        <f t="shared" si="16"/>
        <v/>
      </c>
    </row>
    <row r="1000" spans="1:6" ht="15" customHeight="1" x14ac:dyDescent="0.35">
      <c r="A1000" s="45" t="s">
        <v>1128</v>
      </c>
      <c r="C1000" s="5"/>
      <c r="D1000" s="5"/>
      <c r="E1000" s="6" t="str">
        <f>IF(ISBLANK(D1000),"",INDEX(ΑΜΚ,MATCH(D1000,Data!$F$2:$F$999,0),1))</f>
        <v/>
      </c>
      <c r="F1000" t="str">
        <f t="shared" si="16"/>
        <v/>
      </c>
    </row>
  </sheetData>
  <phoneticPr fontId="25" type="noConversion"/>
  <dataValidations count="2">
    <dataValidation type="list" allowBlank="1" showErrorMessage="1" sqref="D2:D1000" xr:uid="{00000000-0002-0000-0700-000001000000}">
      <formula1>ΚΑΤΑΡΤ_ΑΡΧΙΤ_Α1</formula1>
    </dataValidation>
    <dataValidation type="list" allowBlank="1" showErrorMessage="1" sqref="C2:C1000" xr:uid="{B5B9F004-B22A-448D-A432-5203940B9E09}">
      <formula1>ΜΑΘΗΜ_ΑΡΧΙΤ_Α1</formula1>
    </dataValidation>
  </dataValidation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004"/>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1129</v>
      </c>
      <c r="B2" s="18"/>
      <c r="C2" s="5"/>
      <c r="D2" s="5"/>
      <c r="E2" s="6" t="str">
        <f>IF(ISBLANK(D2),"",INDEX(ΑΜΚ,MATCH(D2,Data!$F$2:$F$999,0),1))</f>
        <v/>
      </c>
      <c r="F2" s="40" t="str">
        <f t="shared" ref="F2:F65" si="0">IF(ISBLANK(C2),"",INDEX(ΚΩΔ_ΜΑΘΗΜ_ΑΡΧΙΤ_Α2,MATCH(C2,ΜΑΘΗΜ_ΑΡΧΙΤ_Α2,0)))</f>
        <v/>
      </c>
    </row>
    <row r="3" spans="1:29" ht="14.25" customHeight="1" x14ac:dyDescent="0.35">
      <c r="A3" s="45" t="s">
        <v>1129</v>
      </c>
      <c r="B3" s="101"/>
      <c r="C3" s="5"/>
      <c r="D3" s="5"/>
      <c r="E3" s="6" t="str">
        <f>IF(ISBLANK(D3),"",INDEX(ΑΜΚ,MATCH(D3,Data!$F$2:$F$999,0),1))</f>
        <v/>
      </c>
      <c r="F3" s="40" t="str">
        <f t="shared" si="0"/>
        <v/>
      </c>
    </row>
    <row r="4" spans="1:29" ht="14.25" customHeight="1" x14ac:dyDescent="0.35">
      <c r="A4" s="45" t="s">
        <v>1129</v>
      </c>
      <c r="B4" s="18"/>
      <c r="C4" s="5"/>
      <c r="D4" s="5"/>
      <c r="E4" s="6" t="str">
        <f>IF(ISBLANK(D4),"",INDEX(ΑΜΚ,MATCH(D4,Data!$F$2:$F$999,0),1))</f>
        <v/>
      </c>
      <c r="F4" s="40" t="str">
        <f t="shared" si="0"/>
        <v/>
      </c>
    </row>
    <row r="5" spans="1:29" ht="14.25" customHeight="1" x14ac:dyDescent="0.35">
      <c r="A5" s="45" t="s">
        <v>1129</v>
      </c>
      <c r="B5" s="18"/>
      <c r="C5" s="5"/>
      <c r="D5" s="5"/>
      <c r="E5" s="6" t="str">
        <f>IF(ISBLANK(D5),"",INDEX(ΑΜΚ,MATCH(D5,Data!$F$2:$F$999,0),1))</f>
        <v/>
      </c>
      <c r="F5" s="40" t="str">
        <f t="shared" si="0"/>
        <v/>
      </c>
    </row>
    <row r="6" spans="1:29" ht="14.25" customHeight="1" x14ac:dyDescent="0.35">
      <c r="A6" s="45" t="s">
        <v>1129</v>
      </c>
      <c r="B6" s="18"/>
      <c r="C6" s="5"/>
      <c r="D6" s="5"/>
      <c r="E6" s="6" t="str">
        <f>IF(ISBLANK(D6),"",INDEX(ΑΜΚ,MATCH(D6,Data!$F$2:$F$999,0),1))</f>
        <v/>
      </c>
      <c r="F6" s="40" t="str">
        <f t="shared" si="0"/>
        <v/>
      </c>
    </row>
    <row r="7" spans="1:29" ht="14.25" customHeight="1" x14ac:dyDescent="0.35">
      <c r="A7" s="45" t="s">
        <v>1129</v>
      </c>
      <c r="B7" s="18"/>
      <c r="C7" s="5"/>
      <c r="D7" s="5"/>
      <c r="E7" s="6" t="str">
        <f>IF(ISBLANK(D7),"",INDEX(ΑΜΚ,MATCH(D7,Data!$F$2:$F$999,0),1))</f>
        <v/>
      </c>
      <c r="F7" s="40" t="str">
        <f t="shared" si="0"/>
        <v/>
      </c>
    </row>
    <row r="8" spans="1:29" ht="14.25" customHeight="1" x14ac:dyDescent="0.35">
      <c r="A8" s="45" t="s">
        <v>1129</v>
      </c>
      <c r="B8" s="18"/>
      <c r="C8" s="5"/>
      <c r="D8" s="5"/>
      <c r="E8" s="6" t="str">
        <f>IF(ISBLANK(D8),"",INDEX(ΑΜΚ,MATCH(D8,Data!$F$2:$F$999,0),1))</f>
        <v/>
      </c>
      <c r="F8" s="40" t="str">
        <f t="shared" si="0"/>
        <v/>
      </c>
    </row>
    <row r="9" spans="1:29" ht="14.25" customHeight="1" x14ac:dyDescent="0.35">
      <c r="A9" s="45" t="s">
        <v>1129</v>
      </c>
      <c r="B9" s="18"/>
      <c r="C9" s="5"/>
      <c r="D9" s="5"/>
      <c r="E9" s="6" t="str">
        <f>IF(ISBLANK(D9),"",INDEX(ΑΜΚ,MATCH(D9,Data!$F$2:$F$999,0),1))</f>
        <v/>
      </c>
      <c r="F9" s="40" t="str">
        <f t="shared" si="0"/>
        <v/>
      </c>
    </row>
    <row r="10" spans="1:29" ht="14.25" customHeight="1" x14ac:dyDescent="0.35">
      <c r="A10" s="45" t="s">
        <v>1129</v>
      </c>
      <c r="B10" s="18"/>
      <c r="C10" s="5"/>
      <c r="D10" s="5"/>
      <c r="E10" s="6" t="str">
        <f>IF(ISBLANK(D10),"",INDEX(ΑΜΚ,MATCH(D10,Data!$F$2:$F$999,0),1))</f>
        <v/>
      </c>
      <c r="F10" s="40" t="str">
        <f t="shared" si="0"/>
        <v/>
      </c>
    </row>
    <row r="11" spans="1:29" ht="14.25" customHeight="1" x14ac:dyDescent="0.35">
      <c r="A11" s="45" t="s">
        <v>1129</v>
      </c>
      <c r="B11" s="18"/>
      <c r="C11" s="5"/>
      <c r="D11" s="5"/>
      <c r="E11" s="6" t="str">
        <f>IF(ISBLANK(D11),"",INDEX(ΑΜΚ,MATCH(D11,Data!$F$2:$F$999,0),1))</f>
        <v/>
      </c>
      <c r="F11" s="40" t="str">
        <f t="shared" si="0"/>
        <v/>
      </c>
    </row>
    <row r="12" spans="1:29" ht="14.25" customHeight="1" x14ac:dyDescent="0.35">
      <c r="A12" s="45" t="s">
        <v>1129</v>
      </c>
      <c r="B12" s="18"/>
      <c r="C12" s="5"/>
      <c r="D12" s="5"/>
      <c r="E12" s="6" t="str">
        <f>IF(ISBLANK(D12),"",INDEX(ΑΜΚ,MATCH(D12,Data!$F$2:$F$999,0),1))</f>
        <v/>
      </c>
      <c r="F12" s="40" t="str">
        <f t="shared" si="0"/>
        <v/>
      </c>
    </row>
    <row r="13" spans="1:29" ht="14.25" customHeight="1" x14ac:dyDescent="0.35">
      <c r="A13" s="45" t="s">
        <v>1129</v>
      </c>
      <c r="B13" s="18"/>
      <c r="C13" s="5"/>
      <c r="D13" s="5"/>
      <c r="E13" s="6" t="str">
        <f>IF(ISBLANK(D13),"",INDEX(ΑΜΚ,MATCH(D13,Data!$F$2:$F$999,0),1))</f>
        <v/>
      </c>
      <c r="F13" s="40" t="str">
        <f t="shared" si="0"/>
        <v/>
      </c>
    </row>
    <row r="14" spans="1:29" ht="14.25" customHeight="1" x14ac:dyDescent="0.35">
      <c r="A14" s="45" t="s">
        <v>1129</v>
      </c>
      <c r="B14" s="18"/>
      <c r="C14" s="5"/>
      <c r="D14" s="5"/>
      <c r="E14" s="6" t="str">
        <f>IF(ISBLANK(D14),"",INDEX(ΑΜΚ,MATCH(D14,Data!$F$2:$F$999,0),1))</f>
        <v/>
      </c>
      <c r="F14" s="40" t="str">
        <f t="shared" si="0"/>
        <v/>
      </c>
    </row>
    <row r="15" spans="1:29" ht="14.25" customHeight="1" x14ac:dyDescent="0.35">
      <c r="A15" s="45" t="s">
        <v>1129</v>
      </c>
      <c r="B15" s="18"/>
      <c r="C15" s="5"/>
      <c r="D15" s="5"/>
      <c r="E15" s="6" t="str">
        <f>IF(ISBLANK(D15),"",INDEX(ΑΜΚ,MATCH(D15,Data!$F$2:$F$999,0),1))</f>
        <v/>
      </c>
      <c r="F15" s="40" t="str">
        <f t="shared" si="0"/>
        <v/>
      </c>
    </row>
    <row r="16" spans="1:29" ht="14.25" customHeight="1" x14ac:dyDescent="0.35">
      <c r="A16" s="45" t="s">
        <v>1129</v>
      </c>
      <c r="B16" s="18"/>
      <c r="C16" s="5"/>
      <c r="D16" s="5"/>
      <c r="E16" s="6" t="str">
        <f>IF(ISBLANK(D16),"",INDEX(ΑΜΚ,MATCH(D16,Data!$F$2:$F$999,0),1))</f>
        <v/>
      </c>
      <c r="F16" s="40" t="str">
        <f t="shared" si="0"/>
        <v/>
      </c>
    </row>
    <row r="17" spans="1:6" ht="14.25" customHeight="1" x14ac:dyDescent="0.35">
      <c r="A17" s="45" t="s">
        <v>1129</v>
      </c>
      <c r="B17" s="18"/>
      <c r="C17" s="5"/>
      <c r="D17" s="5"/>
      <c r="E17" s="6" t="str">
        <f>IF(ISBLANK(D17),"",INDEX(ΑΜΚ,MATCH(D17,Data!$F$2:$F$999,0),1))</f>
        <v/>
      </c>
      <c r="F17" s="40" t="str">
        <f t="shared" si="0"/>
        <v/>
      </c>
    </row>
    <row r="18" spans="1:6" ht="14.25" customHeight="1" x14ac:dyDescent="0.35">
      <c r="A18" s="45" t="s">
        <v>1129</v>
      </c>
      <c r="B18" s="18"/>
      <c r="C18" s="5"/>
      <c r="D18" s="5"/>
      <c r="E18" s="6" t="str">
        <f>IF(ISBLANK(D18),"",INDEX(ΑΜΚ,MATCH(D18,Data!$F$2:$F$999,0),1))</f>
        <v/>
      </c>
      <c r="F18" s="40" t="str">
        <f t="shared" si="0"/>
        <v/>
      </c>
    </row>
    <row r="19" spans="1:6" ht="14.25" customHeight="1" x14ac:dyDescent="0.35">
      <c r="A19" s="45" t="s">
        <v>1129</v>
      </c>
      <c r="B19" s="18"/>
      <c r="C19" s="5"/>
      <c r="D19" s="5"/>
      <c r="E19" s="6" t="str">
        <f>IF(ISBLANK(D19),"",INDEX(ΑΜΚ,MATCH(D19,Data!$F$2:$F$999,0),1))</f>
        <v/>
      </c>
      <c r="F19" s="40" t="str">
        <f t="shared" si="0"/>
        <v/>
      </c>
    </row>
    <row r="20" spans="1:6" ht="14.25" customHeight="1" x14ac:dyDescent="0.35">
      <c r="A20" s="45" t="s">
        <v>1129</v>
      </c>
      <c r="B20" s="18"/>
      <c r="C20" s="5"/>
      <c r="D20" s="5"/>
      <c r="E20" s="6" t="str">
        <f>IF(ISBLANK(D20),"",INDEX(ΑΜΚ,MATCH(D20,Data!$F$2:$F$999,0),1))</f>
        <v/>
      </c>
      <c r="F20" s="40" t="str">
        <f t="shared" si="0"/>
        <v/>
      </c>
    </row>
    <row r="21" spans="1:6" ht="14.25" customHeight="1" x14ac:dyDescent="0.35">
      <c r="A21" s="45" t="s">
        <v>1129</v>
      </c>
      <c r="B21" s="18"/>
      <c r="C21" s="5"/>
      <c r="D21" s="5"/>
      <c r="E21" s="6" t="str">
        <f>IF(ISBLANK(D21),"",INDEX(ΑΜΚ,MATCH(D21,Data!$F$2:$F$999,0),1))</f>
        <v/>
      </c>
      <c r="F21" s="40" t="str">
        <f t="shared" si="0"/>
        <v/>
      </c>
    </row>
    <row r="22" spans="1:6" ht="14.25" customHeight="1" x14ac:dyDescent="0.35">
      <c r="A22" s="45" t="s">
        <v>1129</v>
      </c>
      <c r="B22" s="18"/>
      <c r="C22" s="5"/>
      <c r="D22" s="5"/>
      <c r="E22" s="6" t="str">
        <f>IF(ISBLANK(D22),"",INDEX(ΑΜΚ,MATCH(D22,Data!$F$2:$F$999,0),1))</f>
        <v/>
      </c>
      <c r="F22" s="40" t="str">
        <f t="shared" si="0"/>
        <v/>
      </c>
    </row>
    <row r="23" spans="1:6" ht="14.25" customHeight="1" x14ac:dyDescent="0.35">
      <c r="A23" s="45" t="s">
        <v>1129</v>
      </c>
      <c r="B23" s="18"/>
      <c r="C23" s="5"/>
      <c r="D23" s="5"/>
      <c r="E23" s="6" t="str">
        <f>IF(ISBLANK(D23),"",INDEX(ΑΜΚ,MATCH(D23,Data!$F$2:$F$999,0),1))</f>
        <v/>
      </c>
      <c r="F23" s="40" t="str">
        <f t="shared" si="0"/>
        <v/>
      </c>
    </row>
    <row r="24" spans="1:6" ht="14.25" customHeight="1" x14ac:dyDescent="0.35">
      <c r="A24" s="45" t="s">
        <v>1129</v>
      </c>
      <c r="B24" s="18"/>
      <c r="C24" s="5"/>
      <c r="D24" s="5"/>
      <c r="E24" s="6" t="str">
        <f>IF(ISBLANK(D24),"",INDEX(ΑΜΚ,MATCH(D24,Data!$F$2:$F$999,0),1))</f>
        <v/>
      </c>
      <c r="F24" s="40" t="str">
        <f t="shared" si="0"/>
        <v/>
      </c>
    </row>
    <row r="25" spans="1:6" ht="14.25" customHeight="1" x14ac:dyDescent="0.35">
      <c r="A25" s="45" t="s">
        <v>1129</v>
      </c>
      <c r="B25" s="18"/>
      <c r="C25" s="5"/>
      <c r="D25" s="5"/>
      <c r="E25" s="6" t="str">
        <f>IF(ISBLANK(D25),"",INDEX(ΑΜΚ,MATCH(D25,Data!$F$2:$F$999,0),1))</f>
        <v/>
      </c>
      <c r="F25" s="40" t="str">
        <f t="shared" si="0"/>
        <v/>
      </c>
    </row>
    <row r="26" spans="1:6" ht="14.25" customHeight="1" x14ac:dyDescent="0.35">
      <c r="A26" s="45" t="s">
        <v>1129</v>
      </c>
      <c r="B26" s="18"/>
      <c r="C26" s="5"/>
      <c r="D26" s="5"/>
      <c r="E26" s="6" t="str">
        <f>IF(ISBLANK(D26),"",INDEX(ΑΜΚ,MATCH(D26,Data!$F$2:$F$999,0),1))</f>
        <v/>
      </c>
      <c r="F26" s="40" t="str">
        <f t="shared" si="0"/>
        <v/>
      </c>
    </row>
    <row r="27" spans="1:6" ht="14.25" customHeight="1" x14ac:dyDescent="0.35">
      <c r="A27" s="45" t="s">
        <v>1129</v>
      </c>
      <c r="B27" s="18"/>
      <c r="C27" s="5"/>
      <c r="D27" s="5"/>
      <c r="E27" s="6" t="str">
        <f>IF(ISBLANK(D27),"",INDEX(ΑΜΚ,MATCH(D27,Data!$F$2:$F$999,0),1))</f>
        <v/>
      </c>
      <c r="F27" s="40" t="str">
        <f t="shared" si="0"/>
        <v/>
      </c>
    </row>
    <row r="28" spans="1:6" ht="14.25" customHeight="1" x14ac:dyDescent="0.35">
      <c r="A28" s="45" t="s">
        <v>1129</v>
      </c>
      <c r="B28" s="18"/>
      <c r="C28" s="5"/>
      <c r="D28" s="5"/>
      <c r="E28" s="6" t="str">
        <f>IF(ISBLANK(D28),"",INDEX(ΑΜΚ,MATCH(D28,Data!$F$2:$F$999,0),1))</f>
        <v/>
      </c>
      <c r="F28" s="40" t="str">
        <f t="shared" si="0"/>
        <v/>
      </c>
    </row>
    <row r="29" spans="1:6" ht="14.25" customHeight="1" x14ac:dyDescent="0.35">
      <c r="A29" s="45" t="s">
        <v>1129</v>
      </c>
      <c r="B29" s="18"/>
      <c r="C29" s="5"/>
      <c r="D29" s="5"/>
      <c r="E29" s="6" t="str">
        <f>IF(ISBLANK(D29),"",INDEX(ΑΜΚ,MATCH(D29,Data!$F$2:$F$999,0),1))</f>
        <v/>
      </c>
      <c r="F29" s="40" t="str">
        <f t="shared" si="0"/>
        <v/>
      </c>
    </row>
    <row r="30" spans="1:6" ht="14.25" customHeight="1" x14ac:dyDescent="0.35">
      <c r="A30" s="45" t="s">
        <v>1129</v>
      </c>
      <c r="B30" s="18"/>
      <c r="C30" s="5"/>
      <c r="D30" s="5"/>
      <c r="E30" s="6" t="str">
        <f>IF(ISBLANK(D30),"",INDEX(ΑΜΚ,MATCH(D30,Data!$F$2:$F$999,0),1))</f>
        <v/>
      </c>
      <c r="F30" s="40" t="str">
        <f t="shared" si="0"/>
        <v/>
      </c>
    </row>
    <row r="31" spans="1:6" ht="14.25" customHeight="1" x14ac:dyDescent="0.35">
      <c r="A31" s="45" t="s">
        <v>1129</v>
      </c>
      <c r="B31" s="18"/>
      <c r="C31" s="5"/>
      <c r="D31" s="5"/>
      <c r="E31" s="6" t="str">
        <f>IF(ISBLANK(D31),"",INDEX(ΑΜΚ,MATCH(D31,Data!$F$2:$F$999,0),1))</f>
        <v/>
      </c>
      <c r="F31" s="40" t="str">
        <f t="shared" si="0"/>
        <v/>
      </c>
    </row>
    <row r="32" spans="1:6" ht="14.25" customHeight="1" x14ac:dyDescent="0.35">
      <c r="A32" s="45" t="s">
        <v>1129</v>
      </c>
      <c r="B32" s="18"/>
      <c r="C32" s="5"/>
      <c r="D32" s="5"/>
      <c r="E32" s="6" t="str">
        <f>IF(ISBLANK(D32),"",INDEX(ΑΜΚ,MATCH(D32,Data!$F$2:$F$999,0),1))</f>
        <v/>
      </c>
      <c r="F32" s="40" t="str">
        <f t="shared" si="0"/>
        <v/>
      </c>
    </row>
    <row r="33" spans="1:6" ht="14.25" customHeight="1" x14ac:dyDescent="0.35">
      <c r="A33" s="45" t="s">
        <v>1129</v>
      </c>
      <c r="B33" s="18"/>
      <c r="C33" s="5"/>
      <c r="D33" s="5"/>
      <c r="E33" s="6" t="str">
        <f>IF(ISBLANK(D33),"",INDEX(ΑΜΚ,MATCH(D33,Data!$F$2:$F$999,0),1))</f>
        <v/>
      </c>
      <c r="F33" s="40" t="str">
        <f t="shared" si="0"/>
        <v/>
      </c>
    </row>
    <row r="34" spans="1:6" ht="14.25" customHeight="1" x14ac:dyDescent="0.35">
      <c r="A34" s="45" t="s">
        <v>1129</v>
      </c>
      <c r="B34" s="18"/>
      <c r="C34" s="5"/>
      <c r="D34" s="5"/>
      <c r="E34" s="6" t="str">
        <f>IF(ISBLANK(D34),"",INDEX(ΑΜΚ,MATCH(D34,Data!$F$2:$F$999,0),1))</f>
        <v/>
      </c>
      <c r="F34" s="40" t="str">
        <f t="shared" si="0"/>
        <v/>
      </c>
    </row>
    <row r="35" spans="1:6" ht="14.25" customHeight="1" x14ac:dyDescent="0.35">
      <c r="A35" s="45" t="s">
        <v>1129</v>
      </c>
      <c r="B35" s="18"/>
      <c r="C35" s="5"/>
      <c r="D35" s="5"/>
      <c r="E35" s="6" t="str">
        <f>IF(ISBLANK(D35),"",INDEX(ΑΜΚ,MATCH(D35,Data!$F$2:$F$999,0),1))</f>
        <v/>
      </c>
      <c r="F35" s="40" t="str">
        <f t="shared" si="0"/>
        <v/>
      </c>
    </row>
    <row r="36" spans="1:6" ht="14.25" customHeight="1" x14ac:dyDescent="0.35">
      <c r="A36" s="45" t="s">
        <v>1129</v>
      </c>
      <c r="B36" s="18"/>
      <c r="C36" s="5"/>
      <c r="D36" s="5"/>
      <c r="E36" s="6" t="str">
        <f>IF(ISBLANK(D36),"",INDEX(ΑΜΚ,MATCH(D36,Data!$F$2:$F$999,0),1))</f>
        <v/>
      </c>
      <c r="F36" s="40" t="str">
        <f t="shared" si="0"/>
        <v/>
      </c>
    </row>
    <row r="37" spans="1:6" ht="14.25" customHeight="1" x14ac:dyDescent="0.35">
      <c r="A37" s="45" t="s">
        <v>1129</v>
      </c>
      <c r="B37" s="18"/>
      <c r="C37" s="5"/>
      <c r="D37" s="5"/>
      <c r="E37" s="6" t="str">
        <f>IF(ISBLANK(D37),"",INDEX(ΑΜΚ,MATCH(D37,Data!$F$2:$F$999,0),1))</f>
        <v/>
      </c>
      <c r="F37" s="40" t="str">
        <f t="shared" si="0"/>
        <v/>
      </c>
    </row>
    <row r="38" spans="1:6" ht="14.25" customHeight="1" x14ac:dyDescent="0.35">
      <c r="A38" s="45" t="s">
        <v>1129</v>
      </c>
      <c r="B38" s="18"/>
      <c r="C38" s="5"/>
      <c r="D38" s="5"/>
      <c r="E38" s="6" t="str">
        <f>IF(ISBLANK(D38),"",INDEX(ΑΜΚ,MATCH(D38,Data!$F$2:$F$999,0),1))</f>
        <v/>
      </c>
      <c r="F38" s="40" t="str">
        <f t="shared" si="0"/>
        <v/>
      </c>
    </row>
    <row r="39" spans="1:6" ht="14.25" customHeight="1" x14ac:dyDescent="0.35">
      <c r="A39" s="45" t="s">
        <v>1129</v>
      </c>
      <c r="B39" s="18"/>
      <c r="C39" s="5"/>
      <c r="D39" s="5"/>
      <c r="E39" s="6" t="str">
        <f>IF(ISBLANK(D39),"",INDEX(ΑΜΚ,MATCH(D39,Data!$F$2:$F$999,0),1))</f>
        <v/>
      </c>
      <c r="F39" s="40" t="str">
        <f t="shared" si="0"/>
        <v/>
      </c>
    </row>
    <row r="40" spans="1:6" ht="14.25" customHeight="1" x14ac:dyDescent="0.35">
      <c r="A40" s="45" t="s">
        <v>1129</v>
      </c>
      <c r="B40" s="18"/>
      <c r="C40" s="5"/>
      <c r="D40" s="5"/>
      <c r="E40" s="6" t="str">
        <f>IF(ISBLANK(D40),"",INDEX(ΑΜΚ,MATCH(D40,Data!$F$2:$F$999,0),1))</f>
        <v/>
      </c>
      <c r="F40" s="40" t="str">
        <f t="shared" si="0"/>
        <v/>
      </c>
    </row>
    <row r="41" spans="1:6" ht="14.25" customHeight="1" x14ac:dyDescent="0.35">
      <c r="A41" s="45" t="s">
        <v>1129</v>
      </c>
      <c r="B41" s="18"/>
      <c r="C41" s="5"/>
      <c r="D41" s="5"/>
      <c r="E41" s="6" t="str">
        <f>IF(ISBLANK(D41),"",INDEX(ΑΜΚ,MATCH(D41,Data!$F$2:$F$999,0),1))</f>
        <v/>
      </c>
      <c r="F41" s="40" t="str">
        <f t="shared" si="0"/>
        <v/>
      </c>
    </row>
    <row r="42" spans="1:6" ht="14.25" customHeight="1" x14ac:dyDescent="0.35">
      <c r="A42" s="45" t="s">
        <v>1129</v>
      </c>
      <c r="B42" s="18"/>
      <c r="C42" s="5"/>
      <c r="D42" s="5"/>
      <c r="E42" s="6" t="str">
        <f>IF(ISBLANK(D42),"",INDEX(ΑΜΚ,MATCH(D42,Data!$F$2:$F$999,0),1))</f>
        <v/>
      </c>
      <c r="F42" s="40" t="str">
        <f t="shared" si="0"/>
        <v/>
      </c>
    </row>
    <row r="43" spans="1:6" ht="14.25" customHeight="1" x14ac:dyDescent="0.35">
      <c r="A43" s="45" t="s">
        <v>1129</v>
      </c>
      <c r="B43" s="18"/>
      <c r="C43" s="5"/>
      <c r="D43" s="5"/>
      <c r="E43" s="6" t="str">
        <f>IF(ISBLANK(D43),"",INDEX(ΑΜΚ,MATCH(D43,Data!$F$2:$F$999,0),1))</f>
        <v/>
      </c>
      <c r="F43" s="40" t="str">
        <f t="shared" si="0"/>
        <v/>
      </c>
    </row>
    <row r="44" spans="1:6" ht="14.25" customHeight="1" x14ac:dyDescent="0.35">
      <c r="A44" s="45" t="s">
        <v>1129</v>
      </c>
      <c r="B44" s="18"/>
      <c r="C44" s="5"/>
      <c r="D44" s="5"/>
      <c r="E44" s="6" t="str">
        <f>IF(ISBLANK(D44),"",INDEX(ΑΜΚ,MATCH(D44,Data!$F$2:$F$999,0),1))</f>
        <v/>
      </c>
      <c r="F44" s="40" t="str">
        <f t="shared" si="0"/>
        <v/>
      </c>
    </row>
    <row r="45" spans="1:6" ht="14.25" customHeight="1" x14ac:dyDescent="0.35">
      <c r="A45" s="45" t="s">
        <v>1129</v>
      </c>
      <c r="B45" s="18"/>
      <c r="C45" s="5"/>
      <c r="D45" s="5"/>
      <c r="E45" s="6" t="str">
        <f>IF(ISBLANK(D45),"",INDEX(ΑΜΚ,MATCH(D45,Data!$F$2:$F$999,0),1))</f>
        <v/>
      </c>
      <c r="F45" s="40" t="str">
        <f t="shared" si="0"/>
        <v/>
      </c>
    </row>
    <row r="46" spans="1:6" ht="14.25" customHeight="1" x14ac:dyDescent="0.35">
      <c r="A46" s="45" t="s">
        <v>1129</v>
      </c>
      <c r="B46" s="18"/>
      <c r="C46" s="5"/>
      <c r="D46" s="5"/>
      <c r="E46" s="6" t="str">
        <f>IF(ISBLANK(D46),"",INDEX(ΑΜΚ,MATCH(D46,Data!$F$2:$F$999,0),1))</f>
        <v/>
      </c>
      <c r="F46" s="40" t="str">
        <f t="shared" si="0"/>
        <v/>
      </c>
    </row>
    <row r="47" spans="1:6" ht="14.25" customHeight="1" x14ac:dyDescent="0.35">
      <c r="A47" s="45" t="s">
        <v>1129</v>
      </c>
      <c r="B47" s="18"/>
      <c r="C47" s="5"/>
      <c r="D47" s="5"/>
      <c r="E47" s="6" t="str">
        <f>IF(ISBLANK(D47),"",INDEX(ΑΜΚ,MATCH(D47,Data!$F$2:$F$999,0),1))</f>
        <v/>
      </c>
      <c r="F47" s="40" t="str">
        <f t="shared" si="0"/>
        <v/>
      </c>
    </row>
    <row r="48" spans="1:6" ht="14.25" customHeight="1" x14ac:dyDescent="0.35">
      <c r="A48" s="45" t="s">
        <v>1129</v>
      </c>
      <c r="B48" s="18"/>
      <c r="C48" s="5"/>
      <c r="D48" s="5"/>
      <c r="E48" s="6" t="str">
        <f>IF(ISBLANK(D48),"",INDEX(ΑΜΚ,MATCH(D48,Data!$F$2:$F$999,0),1))</f>
        <v/>
      </c>
      <c r="F48" s="40" t="str">
        <f t="shared" si="0"/>
        <v/>
      </c>
    </row>
    <row r="49" spans="1:6" ht="14.25" customHeight="1" x14ac:dyDescent="0.35">
      <c r="A49" s="45" t="s">
        <v>1129</v>
      </c>
      <c r="B49" s="18"/>
      <c r="C49" s="5"/>
      <c r="D49" s="5"/>
      <c r="E49" s="6" t="str">
        <f>IF(ISBLANK(D49),"",INDEX(ΑΜΚ,MATCH(D49,Data!$F$2:$F$999,0),1))</f>
        <v/>
      </c>
      <c r="F49" s="40" t="str">
        <f t="shared" si="0"/>
        <v/>
      </c>
    </row>
    <row r="50" spans="1:6" ht="14.25" customHeight="1" x14ac:dyDescent="0.35">
      <c r="A50" s="45" t="s">
        <v>1129</v>
      </c>
      <c r="B50" s="18"/>
      <c r="C50" s="5"/>
      <c r="D50" s="5"/>
      <c r="E50" s="6" t="str">
        <f>IF(ISBLANK(D50),"",INDEX(ΑΜΚ,MATCH(D50,Data!$F$2:$F$999,0),1))</f>
        <v/>
      </c>
      <c r="F50" s="40" t="str">
        <f t="shared" si="0"/>
        <v/>
      </c>
    </row>
    <row r="51" spans="1:6" ht="14.25" customHeight="1" x14ac:dyDescent="0.35">
      <c r="A51" s="45" t="s">
        <v>1129</v>
      </c>
      <c r="B51" s="18"/>
      <c r="C51" s="5"/>
      <c r="D51" s="5"/>
      <c r="E51" s="6" t="str">
        <f>IF(ISBLANK(D51),"",INDEX(ΑΜΚ,MATCH(D51,Data!$F$2:$F$999,0),1))</f>
        <v/>
      </c>
      <c r="F51" s="40" t="str">
        <f t="shared" si="0"/>
        <v/>
      </c>
    </row>
    <row r="52" spans="1:6" ht="14.25" customHeight="1" x14ac:dyDescent="0.35">
      <c r="A52" s="45" t="s">
        <v>1129</v>
      </c>
      <c r="B52" s="18"/>
      <c r="C52" s="5"/>
      <c r="D52" s="5"/>
      <c r="E52" s="6" t="str">
        <f>IF(ISBLANK(D52),"",INDEX(ΑΜΚ,MATCH(D52,Data!$F$2:$F$999,0),1))</f>
        <v/>
      </c>
      <c r="F52" s="40" t="str">
        <f t="shared" si="0"/>
        <v/>
      </c>
    </row>
    <row r="53" spans="1:6" ht="14.25" customHeight="1" x14ac:dyDescent="0.35">
      <c r="A53" s="45" t="s">
        <v>1129</v>
      </c>
      <c r="B53" s="18"/>
      <c r="C53" s="5"/>
      <c r="D53" s="5"/>
      <c r="E53" s="6" t="str">
        <f>IF(ISBLANK(D53),"",INDEX(ΑΜΚ,MATCH(D53,Data!$F$2:$F$999,0),1))</f>
        <v/>
      </c>
      <c r="F53" s="40" t="str">
        <f t="shared" si="0"/>
        <v/>
      </c>
    </row>
    <row r="54" spans="1:6" ht="14.25" customHeight="1" x14ac:dyDescent="0.35">
      <c r="A54" s="45" t="s">
        <v>1129</v>
      </c>
      <c r="B54" s="18"/>
      <c r="C54" s="5"/>
      <c r="D54" s="5"/>
      <c r="E54" s="6" t="str">
        <f>IF(ISBLANK(D54),"",INDEX(ΑΜΚ,MATCH(D54,Data!$F$2:$F$999,0),1))</f>
        <v/>
      </c>
      <c r="F54" s="40" t="str">
        <f t="shared" si="0"/>
        <v/>
      </c>
    </row>
    <row r="55" spans="1:6" ht="14.25" customHeight="1" x14ac:dyDescent="0.35">
      <c r="A55" s="45" t="s">
        <v>1129</v>
      </c>
      <c r="B55" s="18"/>
      <c r="C55" s="5"/>
      <c r="D55" s="5"/>
      <c r="E55" s="6" t="str">
        <f>IF(ISBLANK(D55),"",INDEX(ΑΜΚ,MATCH(D55,Data!$F$2:$F$999,0),1))</f>
        <v/>
      </c>
      <c r="F55" s="40" t="str">
        <f t="shared" si="0"/>
        <v/>
      </c>
    </row>
    <row r="56" spans="1:6" ht="14.25" customHeight="1" x14ac:dyDescent="0.35">
      <c r="A56" s="45" t="s">
        <v>1129</v>
      </c>
      <c r="B56" s="18"/>
      <c r="C56" s="5"/>
      <c r="D56" s="5"/>
      <c r="E56" s="6" t="str">
        <f>IF(ISBLANK(D56),"",INDEX(ΑΜΚ,MATCH(D56,Data!$F$2:$F$999,0),1))</f>
        <v/>
      </c>
      <c r="F56" s="40" t="str">
        <f t="shared" si="0"/>
        <v/>
      </c>
    </row>
    <row r="57" spans="1:6" ht="14.25" customHeight="1" x14ac:dyDescent="0.35">
      <c r="A57" s="45" t="s">
        <v>1129</v>
      </c>
      <c r="B57" s="18"/>
      <c r="C57" s="5"/>
      <c r="D57" s="5"/>
      <c r="E57" s="6" t="str">
        <f>IF(ISBLANK(D57),"",INDEX(ΑΜΚ,MATCH(D57,Data!$F$2:$F$999,0),1))</f>
        <v/>
      </c>
      <c r="F57" s="40" t="str">
        <f t="shared" si="0"/>
        <v/>
      </c>
    </row>
    <row r="58" spans="1:6" ht="14.25" customHeight="1" x14ac:dyDescent="0.35">
      <c r="A58" s="45" t="s">
        <v>1129</v>
      </c>
      <c r="B58" s="18"/>
      <c r="C58" s="5"/>
      <c r="D58" s="5"/>
      <c r="E58" s="6" t="str">
        <f>IF(ISBLANK(D58),"",INDEX(ΑΜΚ,MATCH(D58,Data!$F$2:$F$999,0),1))</f>
        <v/>
      </c>
      <c r="F58" s="40" t="str">
        <f t="shared" si="0"/>
        <v/>
      </c>
    </row>
    <row r="59" spans="1:6" ht="14.25" customHeight="1" x14ac:dyDescent="0.35">
      <c r="A59" s="45" t="s">
        <v>1129</v>
      </c>
      <c r="B59" s="18"/>
      <c r="C59" s="5"/>
      <c r="D59" s="5"/>
      <c r="E59" s="6" t="str">
        <f>IF(ISBLANK(D59),"",INDEX(ΑΜΚ,MATCH(D59,Data!$F$2:$F$999,0),1))</f>
        <v/>
      </c>
      <c r="F59" s="40" t="str">
        <f t="shared" si="0"/>
        <v/>
      </c>
    </row>
    <row r="60" spans="1:6" ht="14.25" customHeight="1" x14ac:dyDescent="0.35">
      <c r="A60" s="45" t="s">
        <v>1129</v>
      </c>
      <c r="B60" s="18"/>
      <c r="C60" s="5"/>
      <c r="D60" s="5"/>
      <c r="E60" s="6" t="str">
        <f>IF(ISBLANK(D60),"",INDEX(ΑΜΚ,MATCH(D60,Data!$F$2:$F$999,0),1))</f>
        <v/>
      </c>
      <c r="F60" s="40" t="str">
        <f t="shared" si="0"/>
        <v/>
      </c>
    </row>
    <row r="61" spans="1:6" ht="14.25" customHeight="1" x14ac:dyDescent="0.35">
      <c r="A61" s="45" t="s">
        <v>1129</v>
      </c>
      <c r="B61" s="18"/>
      <c r="C61" s="5"/>
      <c r="D61" s="5"/>
      <c r="E61" s="6" t="str">
        <f>IF(ISBLANK(D61),"",INDEX(ΑΜΚ,MATCH(D61,Data!$F$2:$F$999,0),1))</f>
        <v/>
      </c>
      <c r="F61" s="40" t="str">
        <f t="shared" si="0"/>
        <v/>
      </c>
    </row>
    <row r="62" spans="1:6" ht="14.25" customHeight="1" x14ac:dyDescent="0.35">
      <c r="A62" s="45" t="s">
        <v>1129</v>
      </c>
      <c r="B62" s="18"/>
      <c r="C62" s="5"/>
      <c r="D62" s="5"/>
      <c r="E62" s="6" t="str">
        <f>IF(ISBLANK(D62),"",INDEX(ΑΜΚ,MATCH(D62,Data!$F$2:$F$999,0),1))</f>
        <v/>
      </c>
      <c r="F62" s="40" t="str">
        <f t="shared" si="0"/>
        <v/>
      </c>
    </row>
    <row r="63" spans="1:6" ht="14.25" customHeight="1" x14ac:dyDescent="0.35">
      <c r="A63" s="45" t="s">
        <v>1129</v>
      </c>
      <c r="B63" s="18"/>
      <c r="C63" s="5"/>
      <c r="D63" s="5"/>
      <c r="E63" s="6" t="str">
        <f>IF(ISBLANK(D63),"",INDEX(ΑΜΚ,MATCH(D63,Data!$F$2:$F$999,0),1))</f>
        <v/>
      </c>
      <c r="F63" s="40" t="str">
        <f t="shared" si="0"/>
        <v/>
      </c>
    </row>
    <row r="64" spans="1:6" ht="14.25" customHeight="1" x14ac:dyDescent="0.35">
      <c r="A64" s="45" t="s">
        <v>1129</v>
      </c>
      <c r="B64" s="18"/>
      <c r="C64" s="5"/>
      <c r="D64" s="5"/>
      <c r="E64" s="6" t="str">
        <f>IF(ISBLANK(D64),"",INDEX(ΑΜΚ,MATCH(D64,Data!$F$2:$F$999,0),1))</f>
        <v/>
      </c>
      <c r="F64" s="40" t="str">
        <f t="shared" si="0"/>
        <v/>
      </c>
    </row>
    <row r="65" spans="1:6" ht="14.25" customHeight="1" x14ac:dyDescent="0.35">
      <c r="A65" s="45" t="s">
        <v>1129</v>
      </c>
      <c r="B65" s="18"/>
      <c r="C65" s="5"/>
      <c r="D65" s="5"/>
      <c r="E65" s="6" t="str">
        <f>IF(ISBLANK(D65),"",INDEX(ΑΜΚ,MATCH(D65,Data!$F$2:$F$999,0),1))</f>
        <v/>
      </c>
      <c r="F65" s="40" t="str">
        <f t="shared" si="0"/>
        <v/>
      </c>
    </row>
    <row r="66" spans="1:6" ht="14.25" customHeight="1" x14ac:dyDescent="0.35">
      <c r="A66" s="45" t="s">
        <v>1129</v>
      </c>
      <c r="B66" s="18"/>
      <c r="C66" s="5"/>
      <c r="D66" s="5"/>
      <c r="E66" s="6" t="str">
        <f>IF(ISBLANK(D66),"",INDEX(ΑΜΚ,MATCH(D66,Data!$F$2:$F$999,0),1))</f>
        <v/>
      </c>
      <c r="F66" s="40" t="str">
        <f t="shared" ref="F66:F129" si="1">IF(ISBLANK(C66),"",INDEX(ΚΩΔ_ΜΑΘΗΜ_ΑΡΧΙΤ_Α2,MATCH(C66,ΜΑΘΗΜ_ΑΡΧΙΤ_Α2,0)))</f>
        <v/>
      </c>
    </row>
    <row r="67" spans="1:6" ht="14.25" customHeight="1" x14ac:dyDescent="0.35">
      <c r="A67" s="45" t="s">
        <v>1129</v>
      </c>
      <c r="B67" s="18"/>
      <c r="C67" s="5"/>
      <c r="D67" s="5"/>
      <c r="E67" s="6" t="str">
        <f>IF(ISBLANK(D67),"",INDEX(ΑΜΚ,MATCH(D67,Data!$F$2:$F$999,0),1))</f>
        <v/>
      </c>
      <c r="F67" s="40" t="str">
        <f t="shared" si="1"/>
        <v/>
      </c>
    </row>
    <row r="68" spans="1:6" ht="14.25" customHeight="1" x14ac:dyDescent="0.35">
      <c r="A68" s="45" t="s">
        <v>1129</v>
      </c>
      <c r="B68" s="18"/>
      <c r="C68" s="5"/>
      <c r="D68" s="5"/>
      <c r="E68" s="6" t="str">
        <f>IF(ISBLANK(D68),"",INDEX(ΑΜΚ,MATCH(D68,Data!$F$2:$F$999,0),1))</f>
        <v/>
      </c>
      <c r="F68" s="40" t="str">
        <f t="shared" si="1"/>
        <v/>
      </c>
    </row>
    <row r="69" spans="1:6" ht="14.25" customHeight="1" x14ac:dyDescent="0.35">
      <c r="A69" s="45" t="s">
        <v>1129</v>
      </c>
      <c r="B69" s="18"/>
      <c r="C69" s="5"/>
      <c r="D69" s="5"/>
      <c r="E69" s="6" t="str">
        <f>IF(ISBLANK(D69),"",INDEX(ΑΜΚ,MATCH(D69,Data!$F$2:$F$999,0),1))</f>
        <v/>
      </c>
      <c r="F69" s="40" t="str">
        <f t="shared" si="1"/>
        <v/>
      </c>
    </row>
    <row r="70" spans="1:6" ht="14.25" customHeight="1" x14ac:dyDescent="0.35">
      <c r="A70" s="45" t="s">
        <v>1129</v>
      </c>
      <c r="B70" s="18"/>
      <c r="C70" s="5"/>
      <c r="D70" s="5"/>
      <c r="E70" s="6" t="str">
        <f>IF(ISBLANK(D70),"",INDEX(ΑΜΚ,MATCH(D70,Data!$F$2:$F$999,0),1))</f>
        <v/>
      </c>
      <c r="F70" s="40" t="str">
        <f t="shared" si="1"/>
        <v/>
      </c>
    </row>
    <row r="71" spans="1:6" ht="14.25" customHeight="1" x14ac:dyDescent="0.35">
      <c r="A71" s="45" t="s">
        <v>1129</v>
      </c>
      <c r="B71" s="18"/>
      <c r="C71" s="5"/>
      <c r="D71" s="5"/>
      <c r="E71" s="6" t="str">
        <f>IF(ISBLANK(D71),"",INDEX(ΑΜΚ,MATCH(D71,Data!$F$2:$F$999,0),1))</f>
        <v/>
      </c>
      <c r="F71" s="40" t="str">
        <f t="shared" si="1"/>
        <v/>
      </c>
    </row>
    <row r="72" spans="1:6" ht="14.25" customHeight="1" x14ac:dyDescent="0.35">
      <c r="A72" s="45" t="s">
        <v>1129</v>
      </c>
      <c r="B72" s="18"/>
      <c r="C72" s="5"/>
      <c r="D72" s="5"/>
      <c r="E72" s="6" t="str">
        <f>IF(ISBLANK(D72),"",INDEX(ΑΜΚ,MATCH(D72,Data!$F$2:$F$999,0),1))</f>
        <v/>
      </c>
      <c r="F72" s="40" t="str">
        <f t="shared" si="1"/>
        <v/>
      </c>
    </row>
    <row r="73" spans="1:6" ht="14.25" customHeight="1" x14ac:dyDescent="0.35">
      <c r="A73" s="45" t="s">
        <v>1129</v>
      </c>
      <c r="B73" s="18"/>
      <c r="C73" s="5"/>
      <c r="D73" s="5"/>
      <c r="E73" s="6" t="str">
        <f>IF(ISBLANK(D73),"",INDEX(ΑΜΚ,MATCH(D73,Data!$F$2:$F$999,0),1))</f>
        <v/>
      </c>
      <c r="F73" s="40" t="str">
        <f t="shared" si="1"/>
        <v/>
      </c>
    </row>
    <row r="74" spans="1:6" ht="14.25" customHeight="1" x14ac:dyDescent="0.35">
      <c r="A74" s="45" t="s">
        <v>1129</v>
      </c>
      <c r="B74" s="18"/>
      <c r="C74" s="5"/>
      <c r="D74" s="5"/>
      <c r="E74" s="6" t="str">
        <f>IF(ISBLANK(D74),"",INDEX(ΑΜΚ,MATCH(D74,Data!$F$2:$F$999,0),1))</f>
        <v/>
      </c>
      <c r="F74" s="40" t="str">
        <f t="shared" si="1"/>
        <v/>
      </c>
    </row>
    <row r="75" spans="1:6" ht="14.25" customHeight="1" x14ac:dyDescent="0.35">
      <c r="A75" s="45" t="s">
        <v>1129</v>
      </c>
      <c r="B75" s="18"/>
      <c r="C75" s="5"/>
      <c r="D75" s="5"/>
      <c r="E75" s="6" t="str">
        <f>IF(ISBLANK(D75),"",INDEX(ΑΜΚ,MATCH(D75,Data!$F$2:$F$999,0),1))</f>
        <v/>
      </c>
      <c r="F75" s="40" t="str">
        <f t="shared" si="1"/>
        <v/>
      </c>
    </row>
    <row r="76" spans="1:6" ht="14.25" customHeight="1" x14ac:dyDescent="0.35">
      <c r="A76" s="45" t="s">
        <v>1129</v>
      </c>
      <c r="B76" s="18"/>
      <c r="C76" s="5"/>
      <c r="D76" s="5"/>
      <c r="E76" s="6" t="str">
        <f>IF(ISBLANK(D76),"",INDEX(ΑΜΚ,MATCH(D76,Data!$F$2:$F$999,0),1))</f>
        <v/>
      </c>
      <c r="F76" s="40" t="str">
        <f t="shared" si="1"/>
        <v/>
      </c>
    </row>
    <row r="77" spans="1:6" ht="14.25" customHeight="1" x14ac:dyDescent="0.35">
      <c r="A77" s="45" t="s">
        <v>1129</v>
      </c>
      <c r="B77" s="18"/>
      <c r="C77" s="5"/>
      <c r="D77" s="5"/>
      <c r="E77" s="6" t="str">
        <f>IF(ISBLANK(D77),"",INDEX(ΑΜΚ,MATCH(D77,Data!$F$2:$F$999,0),1))</f>
        <v/>
      </c>
      <c r="F77" s="40" t="str">
        <f t="shared" si="1"/>
        <v/>
      </c>
    </row>
    <row r="78" spans="1:6" ht="14.25" customHeight="1" x14ac:dyDescent="0.35">
      <c r="A78" s="45" t="s">
        <v>1129</v>
      </c>
      <c r="B78" s="18"/>
      <c r="C78" s="5"/>
      <c r="D78" s="5"/>
      <c r="E78" s="6" t="str">
        <f>IF(ISBLANK(D78),"",INDEX(ΑΜΚ,MATCH(D78,Data!$F$2:$F$999,0),1))</f>
        <v/>
      </c>
      <c r="F78" s="40" t="str">
        <f t="shared" si="1"/>
        <v/>
      </c>
    </row>
    <row r="79" spans="1:6" ht="14.25" customHeight="1" x14ac:dyDescent="0.35">
      <c r="A79" s="45" t="s">
        <v>1129</v>
      </c>
      <c r="B79" s="18"/>
      <c r="C79" s="5"/>
      <c r="D79" s="5"/>
      <c r="E79" s="6" t="str">
        <f>IF(ISBLANK(D79),"",INDEX(ΑΜΚ,MATCH(D79,Data!$F$2:$F$999,0),1))</f>
        <v/>
      </c>
      <c r="F79" s="40" t="str">
        <f t="shared" si="1"/>
        <v/>
      </c>
    </row>
    <row r="80" spans="1:6" ht="14.25" customHeight="1" x14ac:dyDescent="0.35">
      <c r="A80" s="45" t="s">
        <v>1129</v>
      </c>
      <c r="B80" s="18"/>
      <c r="C80" s="5"/>
      <c r="D80" s="5"/>
      <c r="E80" s="6" t="str">
        <f>IF(ISBLANK(D80),"",INDEX(ΑΜΚ,MATCH(D80,Data!$F$2:$F$999,0),1))</f>
        <v/>
      </c>
      <c r="F80" s="40" t="str">
        <f t="shared" si="1"/>
        <v/>
      </c>
    </row>
    <row r="81" spans="1:6" ht="14.25" customHeight="1" x14ac:dyDescent="0.35">
      <c r="A81" s="45" t="s">
        <v>1129</v>
      </c>
      <c r="B81" s="18"/>
      <c r="C81" s="5"/>
      <c r="D81" s="5"/>
      <c r="E81" s="6" t="str">
        <f>IF(ISBLANK(D81),"",INDEX(ΑΜΚ,MATCH(D81,Data!$F$2:$F$999,0),1))</f>
        <v/>
      </c>
      <c r="F81" s="40" t="str">
        <f t="shared" si="1"/>
        <v/>
      </c>
    </row>
    <row r="82" spans="1:6" ht="14.25" customHeight="1" x14ac:dyDescent="0.35">
      <c r="A82" s="45" t="s">
        <v>1129</v>
      </c>
      <c r="B82" s="18"/>
      <c r="C82" s="5"/>
      <c r="D82" s="5"/>
      <c r="E82" s="6" t="str">
        <f>IF(ISBLANK(D82),"",INDEX(ΑΜΚ,MATCH(D82,Data!$F$2:$F$999,0),1))</f>
        <v/>
      </c>
      <c r="F82" s="40" t="str">
        <f t="shared" si="1"/>
        <v/>
      </c>
    </row>
    <row r="83" spans="1:6" ht="14.25" customHeight="1" x14ac:dyDescent="0.35">
      <c r="A83" s="45" t="s">
        <v>1129</v>
      </c>
      <c r="B83" s="18"/>
      <c r="C83" s="5"/>
      <c r="D83" s="5"/>
      <c r="E83" s="6" t="str">
        <f>IF(ISBLANK(D83),"",INDEX(ΑΜΚ,MATCH(D83,Data!$F$2:$F$999,0),1))</f>
        <v/>
      </c>
      <c r="F83" s="40" t="str">
        <f t="shared" si="1"/>
        <v/>
      </c>
    </row>
    <row r="84" spans="1:6" ht="14.25" customHeight="1" x14ac:dyDescent="0.35">
      <c r="A84" s="45" t="s">
        <v>1129</v>
      </c>
      <c r="B84" s="18"/>
      <c r="C84" s="5"/>
      <c r="D84" s="5"/>
      <c r="E84" s="6" t="str">
        <f>IF(ISBLANK(D84),"",INDEX(ΑΜΚ,MATCH(D84,Data!$F$2:$F$999,0),1))</f>
        <v/>
      </c>
      <c r="F84" s="40" t="str">
        <f t="shared" si="1"/>
        <v/>
      </c>
    </row>
    <row r="85" spans="1:6" ht="14.25" customHeight="1" x14ac:dyDescent="0.35">
      <c r="A85" s="45" t="s">
        <v>1129</v>
      </c>
      <c r="B85" s="18"/>
      <c r="C85" s="5"/>
      <c r="D85" s="5"/>
      <c r="E85" s="6" t="str">
        <f>IF(ISBLANK(D85),"",INDEX(ΑΜΚ,MATCH(D85,Data!$F$2:$F$999,0),1))</f>
        <v/>
      </c>
      <c r="F85" s="40" t="str">
        <f t="shared" si="1"/>
        <v/>
      </c>
    </row>
    <row r="86" spans="1:6" ht="14.25" customHeight="1" x14ac:dyDescent="0.35">
      <c r="A86" s="45" t="s">
        <v>1129</v>
      </c>
      <c r="B86" s="18"/>
      <c r="C86" s="5"/>
      <c r="D86" s="5"/>
      <c r="E86" s="6" t="str">
        <f>IF(ISBLANK(D86),"",INDEX(ΑΜΚ,MATCH(D86,Data!$F$2:$F$999,0),1))</f>
        <v/>
      </c>
      <c r="F86" s="40" t="str">
        <f t="shared" si="1"/>
        <v/>
      </c>
    </row>
    <row r="87" spans="1:6" ht="14.25" customHeight="1" x14ac:dyDescent="0.35">
      <c r="A87" s="45" t="s">
        <v>1129</v>
      </c>
      <c r="B87" s="18"/>
      <c r="C87" s="5"/>
      <c r="D87" s="5"/>
      <c r="E87" s="6" t="str">
        <f>IF(ISBLANK(D87),"",INDEX(ΑΜΚ,MATCH(D87,Data!$F$2:$F$999,0),1))</f>
        <v/>
      </c>
      <c r="F87" s="40" t="str">
        <f t="shared" si="1"/>
        <v/>
      </c>
    </row>
    <row r="88" spans="1:6" ht="14.25" customHeight="1" x14ac:dyDescent="0.35">
      <c r="A88" s="45" t="s">
        <v>1129</v>
      </c>
      <c r="B88" s="18"/>
      <c r="C88" s="5"/>
      <c r="D88" s="5"/>
      <c r="E88" s="6" t="str">
        <f>IF(ISBLANK(D88),"",INDEX(ΑΜΚ,MATCH(D88,Data!$F$2:$F$999,0),1))</f>
        <v/>
      </c>
      <c r="F88" s="40" t="str">
        <f t="shared" si="1"/>
        <v/>
      </c>
    </row>
    <row r="89" spans="1:6" ht="14.25" customHeight="1" x14ac:dyDescent="0.35">
      <c r="A89" s="45" t="s">
        <v>1129</v>
      </c>
      <c r="B89" s="18"/>
      <c r="C89" s="5"/>
      <c r="D89" s="5"/>
      <c r="E89" s="6" t="str">
        <f>IF(ISBLANK(D89),"",INDEX(ΑΜΚ,MATCH(D89,Data!$F$2:$F$999,0),1))</f>
        <v/>
      </c>
      <c r="F89" s="40" t="str">
        <f t="shared" si="1"/>
        <v/>
      </c>
    </row>
    <row r="90" spans="1:6" ht="14.25" customHeight="1" x14ac:dyDescent="0.35">
      <c r="A90" s="45" t="s">
        <v>1129</v>
      </c>
      <c r="B90" s="18"/>
      <c r="C90" s="5"/>
      <c r="D90" s="5"/>
      <c r="E90" s="6" t="str">
        <f>IF(ISBLANK(D90),"",INDEX(ΑΜΚ,MATCH(D90,Data!$F$2:$F$999,0),1))</f>
        <v/>
      </c>
      <c r="F90" s="40" t="str">
        <f t="shared" si="1"/>
        <v/>
      </c>
    </row>
    <row r="91" spans="1:6" ht="14.25" customHeight="1" x14ac:dyDescent="0.35">
      <c r="A91" s="45" t="s">
        <v>1129</v>
      </c>
      <c r="B91" s="18"/>
      <c r="C91" s="5"/>
      <c r="D91" s="5"/>
      <c r="E91" s="6" t="str">
        <f>IF(ISBLANK(D91),"",INDEX(ΑΜΚ,MATCH(D91,Data!$F$2:$F$999,0),1))</f>
        <v/>
      </c>
      <c r="F91" s="40" t="str">
        <f t="shared" si="1"/>
        <v/>
      </c>
    </row>
    <row r="92" spans="1:6" ht="14.25" customHeight="1" x14ac:dyDescent="0.35">
      <c r="A92" s="45" t="s">
        <v>1129</v>
      </c>
      <c r="B92" s="18"/>
      <c r="C92" s="5"/>
      <c r="D92" s="5"/>
      <c r="E92" s="6" t="str">
        <f>IF(ISBLANK(D92),"",INDEX(ΑΜΚ,MATCH(D92,Data!$F$2:$F$999,0),1))</f>
        <v/>
      </c>
      <c r="F92" s="40" t="str">
        <f t="shared" si="1"/>
        <v/>
      </c>
    </row>
    <row r="93" spans="1:6" ht="14.25" customHeight="1" x14ac:dyDescent="0.35">
      <c r="A93" s="45" t="s">
        <v>1129</v>
      </c>
      <c r="B93" s="18"/>
      <c r="C93" s="5"/>
      <c r="D93" s="5"/>
      <c r="E93" s="6" t="str">
        <f>IF(ISBLANK(D93),"",INDEX(ΑΜΚ,MATCH(D93,Data!$F$2:$F$999,0),1))</f>
        <v/>
      </c>
      <c r="F93" s="40" t="str">
        <f t="shared" si="1"/>
        <v/>
      </c>
    </row>
    <row r="94" spans="1:6" ht="14.25" customHeight="1" x14ac:dyDescent="0.35">
      <c r="A94" s="45" t="s">
        <v>1129</v>
      </c>
      <c r="B94" s="18"/>
      <c r="C94" s="5"/>
      <c r="D94" s="5"/>
      <c r="E94" s="6" t="str">
        <f>IF(ISBLANK(D94),"",INDEX(ΑΜΚ,MATCH(D94,Data!$F$2:$F$999,0),1))</f>
        <v/>
      </c>
      <c r="F94" s="40" t="str">
        <f t="shared" si="1"/>
        <v/>
      </c>
    </row>
    <row r="95" spans="1:6" ht="14.25" customHeight="1" x14ac:dyDescent="0.35">
      <c r="A95" s="45" t="s">
        <v>1129</v>
      </c>
      <c r="B95" s="18"/>
      <c r="C95" s="5"/>
      <c r="D95" s="5"/>
      <c r="E95" s="6" t="str">
        <f>IF(ISBLANK(D95),"",INDEX(ΑΜΚ,MATCH(D95,Data!$F$2:$F$999,0),1))</f>
        <v/>
      </c>
      <c r="F95" s="40" t="str">
        <f t="shared" si="1"/>
        <v/>
      </c>
    </row>
    <row r="96" spans="1:6" ht="14.25" customHeight="1" x14ac:dyDescent="0.35">
      <c r="A96" s="45" t="s">
        <v>1129</v>
      </c>
      <c r="B96" s="18"/>
      <c r="C96" s="5"/>
      <c r="D96" s="5"/>
      <c r="E96" s="6" t="str">
        <f>IF(ISBLANK(D96),"",INDEX(ΑΜΚ,MATCH(D96,Data!$F$2:$F$999,0),1))</f>
        <v/>
      </c>
      <c r="F96" s="40" t="str">
        <f t="shared" si="1"/>
        <v/>
      </c>
    </row>
    <row r="97" spans="1:6" ht="14.25" customHeight="1" x14ac:dyDescent="0.35">
      <c r="A97" s="45" t="s">
        <v>1129</v>
      </c>
      <c r="B97" s="18"/>
      <c r="C97" s="5"/>
      <c r="D97" s="5"/>
      <c r="E97" s="6" t="str">
        <f>IF(ISBLANK(D97),"",INDEX(ΑΜΚ,MATCH(D97,Data!$F$2:$F$999,0),1))</f>
        <v/>
      </c>
      <c r="F97" s="40" t="str">
        <f t="shared" si="1"/>
        <v/>
      </c>
    </row>
    <row r="98" spans="1:6" ht="14.25" customHeight="1" x14ac:dyDescent="0.35">
      <c r="A98" s="45" t="s">
        <v>1129</v>
      </c>
      <c r="B98" s="18"/>
      <c r="C98" s="5"/>
      <c r="D98" s="5"/>
      <c r="E98" s="6" t="str">
        <f>IF(ISBLANK(D98),"",INDEX(ΑΜΚ,MATCH(D98,Data!$F$2:$F$999,0),1))</f>
        <v/>
      </c>
      <c r="F98" s="40" t="str">
        <f t="shared" si="1"/>
        <v/>
      </c>
    </row>
    <row r="99" spans="1:6" ht="14.25" customHeight="1" x14ac:dyDescent="0.35">
      <c r="A99" s="45" t="s">
        <v>1129</v>
      </c>
      <c r="B99" s="18"/>
      <c r="C99" s="5"/>
      <c r="D99" s="5"/>
      <c r="E99" s="6" t="str">
        <f>IF(ISBLANK(D99),"",INDEX(ΑΜΚ,MATCH(D99,Data!$F$2:$F$999,0),1))</f>
        <v/>
      </c>
      <c r="F99" s="40" t="str">
        <f t="shared" si="1"/>
        <v/>
      </c>
    </row>
    <row r="100" spans="1:6" ht="14.25" customHeight="1" x14ac:dyDescent="0.35">
      <c r="A100" s="45" t="s">
        <v>1129</v>
      </c>
      <c r="B100" s="18"/>
      <c r="C100" s="5"/>
      <c r="D100" s="5"/>
      <c r="E100" s="6" t="str">
        <f>IF(ISBLANK(D100),"",INDEX(ΑΜΚ,MATCH(D100,Data!$F$2:$F$999,0),1))</f>
        <v/>
      </c>
      <c r="F100" s="40" t="str">
        <f t="shared" si="1"/>
        <v/>
      </c>
    </row>
    <row r="101" spans="1:6" ht="14.25" customHeight="1" x14ac:dyDescent="0.35">
      <c r="A101" s="45" t="s">
        <v>1129</v>
      </c>
      <c r="B101" s="18"/>
      <c r="C101" s="5"/>
      <c r="D101" s="5"/>
      <c r="E101" s="6" t="str">
        <f>IF(ISBLANK(D101),"",INDEX(ΑΜΚ,MATCH(D101,Data!$F$2:$F$999,0),1))</f>
        <v/>
      </c>
      <c r="F101" s="40" t="str">
        <f t="shared" si="1"/>
        <v/>
      </c>
    </row>
    <row r="102" spans="1:6" ht="14.25" customHeight="1" x14ac:dyDescent="0.35">
      <c r="A102" s="45" t="s">
        <v>1129</v>
      </c>
      <c r="B102" s="18"/>
      <c r="C102" s="5"/>
      <c r="D102" s="5"/>
      <c r="E102" s="6" t="str">
        <f>IF(ISBLANK(D102),"",INDEX(ΑΜΚ,MATCH(D102,Data!$F$2:$F$999,0),1))</f>
        <v/>
      </c>
      <c r="F102" s="40" t="str">
        <f t="shared" si="1"/>
        <v/>
      </c>
    </row>
    <row r="103" spans="1:6" ht="14.25" customHeight="1" x14ac:dyDescent="0.35">
      <c r="A103" s="45" t="s">
        <v>1129</v>
      </c>
      <c r="B103" s="18"/>
      <c r="C103" s="5"/>
      <c r="D103" s="5"/>
      <c r="E103" s="6" t="str">
        <f>IF(ISBLANK(D103),"",INDEX(ΑΜΚ,MATCH(D103,Data!$F$2:$F$999,0),1))</f>
        <v/>
      </c>
      <c r="F103" s="40" t="str">
        <f t="shared" si="1"/>
        <v/>
      </c>
    </row>
    <row r="104" spans="1:6" ht="14.25" customHeight="1" x14ac:dyDescent="0.35">
      <c r="A104" s="45" t="s">
        <v>1129</v>
      </c>
      <c r="B104" s="18"/>
      <c r="C104" s="5"/>
      <c r="D104" s="5"/>
      <c r="E104" s="6" t="str">
        <f>IF(ISBLANK(D104),"",INDEX(ΑΜΚ,MATCH(D104,Data!$F$2:$F$999,0),1))</f>
        <v/>
      </c>
      <c r="F104" s="40" t="str">
        <f t="shared" si="1"/>
        <v/>
      </c>
    </row>
    <row r="105" spans="1:6" ht="14.25" customHeight="1" x14ac:dyDescent="0.35">
      <c r="A105" s="45" t="s">
        <v>1129</v>
      </c>
      <c r="B105" s="18"/>
      <c r="C105" s="5"/>
      <c r="D105" s="5"/>
      <c r="E105" s="6" t="str">
        <f>IF(ISBLANK(D105),"",INDEX(ΑΜΚ,MATCH(D105,Data!$F$2:$F$999,0),1))</f>
        <v/>
      </c>
      <c r="F105" s="40" t="str">
        <f t="shared" si="1"/>
        <v/>
      </c>
    </row>
    <row r="106" spans="1:6" ht="14.25" customHeight="1" x14ac:dyDescent="0.35">
      <c r="A106" s="45" t="s">
        <v>1129</v>
      </c>
      <c r="B106" s="18"/>
      <c r="C106" s="5"/>
      <c r="D106" s="5"/>
      <c r="E106" s="6" t="str">
        <f>IF(ISBLANK(D106),"",INDEX(ΑΜΚ,MATCH(D106,Data!$F$2:$F$999,0),1))</f>
        <v/>
      </c>
      <c r="F106" s="40" t="str">
        <f t="shared" si="1"/>
        <v/>
      </c>
    </row>
    <row r="107" spans="1:6" ht="14.25" customHeight="1" x14ac:dyDescent="0.35">
      <c r="A107" s="45" t="s">
        <v>1129</v>
      </c>
      <c r="B107" s="18"/>
      <c r="C107" s="5"/>
      <c r="D107" s="5"/>
      <c r="E107" s="6" t="str">
        <f>IF(ISBLANK(D107),"",INDEX(ΑΜΚ,MATCH(D107,Data!$F$2:$F$999,0),1))</f>
        <v/>
      </c>
      <c r="F107" s="40" t="str">
        <f t="shared" si="1"/>
        <v/>
      </c>
    </row>
    <row r="108" spans="1:6" ht="14.25" customHeight="1" x14ac:dyDescent="0.35">
      <c r="A108" s="45" t="s">
        <v>1129</v>
      </c>
      <c r="B108" s="18"/>
      <c r="C108" s="5"/>
      <c r="D108" s="5"/>
      <c r="E108" s="6" t="str">
        <f>IF(ISBLANK(D108),"",INDEX(ΑΜΚ,MATCH(D108,Data!$F$2:$F$999,0),1))</f>
        <v/>
      </c>
      <c r="F108" s="40" t="str">
        <f t="shared" si="1"/>
        <v/>
      </c>
    </row>
    <row r="109" spans="1:6" ht="14.25" customHeight="1" x14ac:dyDescent="0.35">
      <c r="A109" s="45" t="s">
        <v>1129</v>
      </c>
      <c r="B109" s="18"/>
      <c r="C109" s="5"/>
      <c r="D109" s="5"/>
      <c r="E109" s="6" t="str">
        <f>IF(ISBLANK(D109),"",INDEX(ΑΜΚ,MATCH(D109,Data!$F$2:$F$999,0),1))</f>
        <v/>
      </c>
      <c r="F109" s="40" t="str">
        <f t="shared" si="1"/>
        <v/>
      </c>
    </row>
    <row r="110" spans="1:6" ht="14.25" customHeight="1" x14ac:dyDescent="0.35">
      <c r="A110" s="45" t="s">
        <v>1129</v>
      </c>
      <c r="B110" s="18"/>
      <c r="C110" s="5"/>
      <c r="D110" s="5"/>
      <c r="E110" s="6" t="str">
        <f>IF(ISBLANK(D110),"",INDEX(ΑΜΚ,MATCH(D110,Data!$F$2:$F$999,0),1))</f>
        <v/>
      </c>
      <c r="F110" s="40" t="str">
        <f t="shared" si="1"/>
        <v/>
      </c>
    </row>
    <row r="111" spans="1:6" ht="14.25" customHeight="1" x14ac:dyDescent="0.35">
      <c r="A111" s="45" t="s">
        <v>1129</v>
      </c>
      <c r="B111" s="18"/>
      <c r="C111" s="5"/>
      <c r="D111" s="5"/>
      <c r="E111" s="6" t="str">
        <f>IF(ISBLANK(D111),"",INDEX(ΑΜΚ,MATCH(D111,Data!$F$2:$F$999,0),1))</f>
        <v/>
      </c>
      <c r="F111" s="40" t="str">
        <f t="shared" si="1"/>
        <v/>
      </c>
    </row>
    <row r="112" spans="1:6" ht="14.25" customHeight="1" x14ac:dyDescent="0.35">
      <c r="A112" s="45" t="s">
        <v>1129</v>
      </c>
      <c r="B112" s="18"/>
      <c r="C112" s="5"/>
      <c r="D112" s="5"/>
      <c r="E112" s="6" t="str">
        <f>IF(ISBLANK(D112),"",INDEX(ΑΜΚ,MATCH(D112,Data!$F$2:$F$999,0),1))</f>
        <v/>
      </c>
      <c r="F112" s="40" t="str">
        <f t="shared" si="1"/>
        <v/>
      </c>
    </row>
    <row r="113" spans="1:6" ht="14.25" customHeight="1" x14ac:dyDescent="0.35">
      <c r="A113" s="45" t="s">
        <v>1129</v>
      </c>
      <c r="B113" s="18"/>
      <c r="C113" s="5"/>
      <c r="D113" s="5"/>
      <c r="E113" s="6" t="str">
        <f>IF(ISBLANK(D113),"",INDEX(ΑΜΚ,MATCH(D113,Data!$F$2:$F$999,0),1))</f>
        <v/>
      </c>
      <c r="F113" s="40" t="str">
        <f t="shared" si="1"/>
        <v/>
      </c>
    </row>
    <row r="114" spans="1:6" ht="14.25" customHeight="1" x14ac:dyDescent="0.35">
      <c r="A114" s="45" t="s">
        <v>1129</v>
      </c>
      <c r="B114" s="18"/>
      <c r="C114" s="5"/>
      <c r="D114" s="5"/>
      <c r="E114" s="6" t="str">
        <f>IF(ISBLANK(D114),"",INDEX(ΑΜΚ,MATCH(D114,Data!$F$2:$F$999,0),1))</f>
        <v/>
      </c>
      <c r="F114" s="40" t="str">
        <f t="shared" si="1"/>
        <v/>
      </c>
    </row>
    <row r="115" spans="1:6" ht="14.25" customHeight="1" x14ac:dyDescent="0.35">
      <c r="A115" s="45" t="s">
        <v>1129</v>
      </c>
      <c r="B115" s="18"/>
      <c r="C115" s="5"/>
      <c r="D115" s="5"/>
      <c r="E115" s="6" t="str">
        <f>IF(ISBLANK(D115),"",INDEX(ΑΜΚ,MATCH(D115,Data!$F$2:$F$999,0),1))</f>
        <v/>
      </c>
      <c r="F115" s="40" t="str">
        <f t="shared" si="1"/>
        <v/>
      </c>
    </row>
    <row r="116" spans="1:6" ht="14.25" customHeight="1" x14ac:dyDescent="0.35">
      <c r="A116" s="45" t="s">
        <v>1129</v>
      </c>
      <c r="B116" s="18"/>
      <c r="C116" s="5"/>
      <c r="D116" s="5"/>
      <c r="E116" s="6" t="str">
        <f>IF(ISBLANK(D116),"",INDEX(ΑΜΚ,MATCH(D116,Data!$F$2:$F$999,0),1))</f>
        <v/>
      </c>
      <c r="F116" s="40" t="str">
        <f t="shared" si="1"/>
        <v/>
      </c>
    </row>
    <row r="117" spans="1:6" ht="14.25" customHeight="1" x14ac:dyDescent="0.35">
      <c r="A117" s="45" t="s">
        <v>1129</v>
      </c>
      <c r="B117" s="18"/>
      <c r="C117" s="5"/>
      <c r="D117" s="5"/>
      <c r="E117" s="6" t="str">
        <f>IF(ISBLANK(D117),"",INDEX(ΑΜΚ,MATCH(D117,Data!$F$2:$F$999,0),1))</f>
        <v/>
      </c>
      <c r="F117" s="40" t="str">
        <f t="shared" si="1"/>
        <v/>
      </c>
    </row>
    <row r="118" spans="1:6" ht="14.25" customHeight="1" x14ac:dyDescent="0.35">
      <c r="A118" s="45" t="s">
        <v>1129</v>
      </c>
      <c r="B118" s="18"/>
      <c r="C118" s="5"/>
      <c r="D118" s="5"/>
      <c r="E118" s="6" t="str">
        <f>IF(ISBLANK(D118),"",INDEX(ΑΜΚ,MATCH(D118,Data!$F$2:$F$999,0),1))</f>
        <v/>
      </c>
      <c r="F118" s="40" t="str">
        <f t="shared" si="1"/>
        <v/>
      </c>
    </row>
    <row r="119" spans="1:6" ht="14.25" customHeight="1" x14ac:dyDescent="0.35">
      <c r="A119" s="45" t="s">
        <v>1129</v>
      </c>
      <c r="B119" s="18"/>
      <c r="C119" s="5"/>
      <c r="D119" s="5"/>
      <c r="E119" s="6" t="str">
        <f>IF(ISBLANK(D119),"",INDEX(ΑΜΚ,MATCH(D119,Data!$F$2:$F$999,0),1))</f>
        <v/>
      </c>
      <c r="F119" s="40" t="str">
        <f t="shared" si="1"/>
        <v/>
      </c>
    </row>
    <row r="120" spans="1:6" ht="14.25" customHeight="1" x14ac:dyDescent="0.35">
      <c r="A120" s="45" t="s">
        <v>1129</v>
      </c>
      <c r="B120" s="18"/>
      <c r="C120" s="5"/>
      <c r="D120" s="5"/>
      <c r="E120" s="6" t="str">
        <f>IF(ISBLANK(D120),"",INDEX(ΑΜΚ,MATCH(D120,Data!$F$2:$F$999,0),1))</f>
        <v/>
      </c>
      <c r="F120" s="40" t="str">
        <f t="shared" si="1"/>
        <v/>
      </c>
    </row>
    <row r="121" spans="1:6" ht="14.25" customHeight="1" x14ac:dyDescent="0.35">
      <c r="A121" s="45" t="s">
        <v>1129</v>
      </c>
      <c r="B121" s="18"/>
      <c r="C121" s="5"/>
      <c r="D121" s="5"/>
      <c r="E121" s="6" t="str">
        <f>IF(ISBLANK(D121),"",INDEX(ΑΜΚ,MATCH(D121,Data!$F$2:$F$999,0),1))</f>
        <v/>
      </c>
      <c r="F121" s="40" t="str">
        <f t="shared" si="1"/>
        <v/>
      </c>
    </row>
    <row r="122" spans="1:6" ht="14.25" customHeight="1" x14ac:dyDescent="0.35">
      <c r="A122" s="45" t="s">
        <v>1129</v>
      </c>
      <c r="B122" s="18"/>
      <c r="C122" s="5"/>
      <c r="D122" s="5"/>
      <c r="E122" s="6" t="str">
        <f>IF(ISBLANK(D122),"",INDEX(ΑΜΚ,MATCH(D122,Data!$F$2:$F$999,0),1))</f>
        <v/>
      </c>
      <c r="F122" s="40" t="str">
        <f t="shared" si="1"/>
        <v/>
      </c>
    </row>
    <row r="123" spans="1:6" ht="14.25" customHeight="1" x14ac:dyDescent="0.35">
      <c r="A123" s="45" t="s">
        <v>1129</v>
      </c>
      <c r="B123" s="18"/>
      <c r="C123" s="5"/>
      <c r="D123" s="5"/>
      <c r="E123" s="6" t="str">
        <f>IF(ISBLANK(D123),"",INDEX(ΑΜΚ,MATCH(D123,Data!$F$2:$F$999,0),1))</f>
        <v/>
      </c>
      <c r="F123" s="40" t="str">
        <f t="shared" si="1"/>
        <v/>
      </c>
    </row>
    <row r="124" spans="1:6" ht="14.25" customHeight="1" x14ac:dyDescent="0.35">
      <c r="A124" s="45" t="s">
        <v>1129</v>
      </c>
      <c r="B124" s="18"/>
      <c r="C124" s="5"/>
      <c r="D124" s="5"/>
      <c r="E124" s="6" t="str">
        <f>IF(ISBLANK(D124),"",INDEX(ΑΜΚ,MATCH(D124,Data!$F$2:$F$999,0),1))</f>
        <v/>
      </c>
      <c r="F124" s="40" t="str">
        <f t="shared" si="1"/>
        <v/>
      </c>
    </row>
    <row r="125" spans="1:6" ht="14.25" customHeight="1" x14ac:dyDescent="0.35">
      <c r="A125" s="45" t="s">
        <v>1129</v>
      </c>
      <c r="B125" s="18"/>
      <c r="C125" s="5"/>
      <c r="D125" s="5"/>
      <c r="E125" s="6" t="str">
        <f>IF(ISBLANK(D125),"",INDEX(ΑΜΚ,MATCH(D125,Data!$F$2:$F$999,0),1))</f>
        <v/>
      </c>
      <c r="F125" s="40" t="str">
        <f t="shared" si="1"/>
        <v/>
      </c>
    </row>
    <row r="126" spans="1:6" ht="14.25" customHeight="1" x14ac:dyDescent="0.35">
      <c r="A126" s="45" t="s">
        <v>1129</v>
      </c>
      <c r="B126" s="18"/>
      <c r="C126" s="5"/>
      <c r="D126" s="5"/>
      <c r="E126" s="6" t="str">
        <f>IF(ISBLANK(D126),"",INDEX(ΑΜΚ,MATCH(D126,Data!$F$2:$F$999,0),1))</f>
        <v/>
      </c>
      <c r="F126" s="40" t="str">
        <f t="shared" si="1"/>
        <v/>
      </c>
    </row>
    <row r="127" spans="1:6" ht="14.25" customHeight="1" x14ac:dyDescent="0.35">
      <c r="A127" s="45" t="s">
        <v>1129</v>
      </c>
      <c r="B127" s="18"/>
      <c r="C127" s="5"/>
      <c r="D127" s="5"/>
      <c r="E127" s="6" t="str">
        <f>IF(ISBLANK(D127),"",INDEX(ΑΜΚ,MATCH(D127,Data!$F$2:$F$999,0),1))</f>
        <v/>
      </c>
      <c r="F127" s="40" t="str">
        <f t="shared" si="1"/>
        <v/>
      </c>
    </row>
    <row r="128" spans="1:6" ht="14.25" customHeight="1" x14ac:dyDescent="0.35">
      <c r="A128" s="45" t="s">
        <v>1129</v>
      </c>
      <c r="B128" s="18"/>
      <c r="C128" s="5"/>
      <c r="D128" s="5"/>
      <c r="E128" s="6" t="str">
        <f>IF(ISBLANK(D128),"",INDEX(ΑΜΚ,MATCH(D128,Data!$F$2:$F$999,0),1))</f>
        <v/>
      </c>
      <c r="F128" s="40" t="str">
        <f t="shared" si="1"/>
        <v/>
      </c>
    </row>
    <row r="129" spans="1:6" ht="14.25" customHeight="1" x14ac:dyDescent="0.35">
      <c r="A129" s="45" t="s">
        <v>1129</v>
      </c>
      <c r="B129" s="18"/>
      <c r="C129" s="5"/>
      <c r="D129" s="5"/>
      <c r="E129" s="6" t="str">
        <f>IF(ISBLANK(D129),"",INDEX(ΑΜΚ,MATCH(D129,Data!$F$2:$F$999,0),1))</f>
        <v/>
      </c>
      <c r="F129" s="40" t="str">
        <f t="shared" si="1"/>
        <v/>
      </c>
    </row>
    <row r="130" spans="1:6" ht="14.25" customHeight="1" x14ac:dyDescent="0.35">
      <c r="A130" s="45" t="s">
        <v>1129</v>
      </c>
      <c r="B130" s="18"/>
      <c r="C130" s="5"/>
      <c r="D130" s="5"/>
      <c r="E130" s="6" t="str">
        <f>IF(ISBLANK(D130),"",INDEX(ΑΜΚ,MATCH(D130,Data!$F$2:$F$999,0),1))</f>
        <v/>
      </c>
      <c r="F130" s="40" t="str">
        <f t="shared" ref="F130:F193" si="2">IF(ISBLANK(C130),"",INDEX(ΚΩΔ_ΜΑΘΗΜ_ΑΡΧΙΤ_Α2,MATCH(C130,ΜΑΘΗΜ_ΑΡΧΙΤ_Α2,0)))</f>
        <v/>
      </c>
    </row>
    <row r="131" spans="1:6" ht="14.25" customHeight="1" x14ac:dyDescent="0.35">
      <c r="A131" s="45" t="s">
        <v>1129</v>
      </c>
      <c r="B131" s="18"/>
      <c r="C131" s="5"/>
      <c r="D131" s="5"/>
      <c r="E131" s="6" t="str">
        <f>IF(ISBLANK(D131),"",INDEX(ΑΜΚ,MATCH(D131,Data!$F$2:$F$999,0),1))</f>
        <v/>
      </c>
      <c r="F131" s="40" t="str">
        <f t="shared" si="2"/>
        <v/>
      </c>
    </row>
    <row r="132" spans="1:6" ht="14.25" customHeight="1" x14ac:dyDescent="0.35">
      <c r="A132" s="45" t="s">
        <v>1129</v>
      </c>
      <c r="B132" s="18"/>
      <c r="C132" s="5"/>
      <c r="D132" s="5"/>
      <c r="E132" s="6" t="str">
        <f>IF(ISBLANK(D132),"",INDEX(ΑΜΚ,MATCH(D132,Data!$F$2:$F$999,0),1))</f>
        <v/>
      </c>
      <c r="F132" s="40" t="str">
        <f t="shared" si="2"/>
        <v/>
      </c>
    </row>
    <row r="133" spans="1:6" ht="14.25" customHeight="1" x14ac:dyDescent="0.35">
      <c r="A133" s="45" t="s">
        <v>1129</v>
      </c>
      <c r="B133" s="18"/>
      <c r="C133" s="5"/>
      <c r="D133" s="5"/>
      <c r="E133" s="6" t="str">
        <f>IF(ISBLANK(D133),"",INDEX(ΑΜΚ,MATCH(D133,Data!$F$2:$F$999,0),1))</f>
        <v/>
      </c>
      <c r="F133" s="40" t="str">
        <f t="shared" si="2"/>
        <v/>
      </c>
    </row>
    <row r="134" spans="1:6" ht="14.25" customHeight="1" x14ac:dyDescent="0.35">
      <c r="A134" s="45" t="s">
        <v>1129</v>
      </c>
      <c r="B134" s="18"/>
      <c r="C134" s="5"/>
      <c r="D134" s="5"/>
      <c r="E134" s="6" t="str">
        <f>IF(ISBLANK(D134),"",INDEX(ΑΜΚ,MATCH(D134,Data!$F$2:$F$999,0),1))</f>
        <v/>
      </c>
      <c r="F134" s="40" t="str">
        <f t="shared" si="2"/>
        <v/>
      </c>
    </row>
    <row r="135" spans="1:6" ht="14.25" customHeight="1" x14ac:dyDescent="0.35">
      <c r="A135" s="45" t="s">
        <v>1129</v>
      </c>
      <c r="B135" s="18"/>
      <c r="C135" s="5"/>
      <c r="D135" s="5"/>
      <c r="E135" s="6" t="str">
        <f>IF(ISBLANK(D135),"",INDEX(ΑΜΚ,MATCH(D135,Data!$F$2:$F$999,0),1))</f>
        <v/>
      </c>
      <c r="F135" s="40" t="str">
        <f t="shared" si="2"/>
        <v/>
      </c>
    </row>
    <row r="136" spans="1:6" ht="14.25" customHeight="1" x14ac:dyDescent="0.35">
      <c r="A136" s="45" t="s">
        <v>1129</v>
      </c>
      <c r="B136" s="18"/>
      <c r="C136" s="5"/>
      <c r="D136" s="5"/>
      <c r="E136" s="6" t="str">
        <f>IF(ISBLANK(D136),"",INDEX(ΑΜΚ,MATCH(D136,Data!$F$2:$F$999,0),1))</f>
        <v/>
      </c>
      <c r="F136" s="40" t="str">
        <f t="shared" si="2"/>
        <v/>
      </c>
    </row>
    <row r="137" spans="1:6" ht="14.25" customHeight="1" x14ac:dyDescent="0.35">
      <c r="A137" s="45" t="s">
        <v>1129</v>
      </c>
      <c r="B137" s="18"/>
      <c r="C137" s="5"/>
      <c r="D137" s="5"/>
      <c r="E137" s="6" t="str">
        <f>IF(ISBLANK(D137),"",INDEX(ΑΜΚ,MATCH(D137,Data!$F$2:$F$999,0),1))</f>
        <v/>
      </c>
      <c r="F137" s="40" t="str">
        <f t="shared" si="2"/>
        <v/>
      </c>
    </row>
    <row r="138" spans="1:6" ht="14.25" customHeight="1" x14ac:dyDescent="0.35">
      <c r="A138" s="45" t="s">
        <v>1129</v>
      </c>
      <c r="B138" s="18"/>
      <c r="C138" s="5"/>
      <c r="D138" s="5"/>
      <c r="E138" s="6" t="str">
        <f>IF(ISBLANK(D138),"",INDEX(ΑΜΚ,MATCH(D138,Data!$F$2:$F$999,0),1))</f>
        <v/>
      </c>
      <c r="F138" s="40" t="str">
        <f t="shared" si="2"/>
        <v/>
      </c>
    </row>
    <row r="139" spans="1:6" ht="14.25" customHeight="1" x14ac:dyDescent="0.35">
      <c r="A139" s="45" t="s">
        <v>1129</v>
      </c>
      <c r="B139" s="18"/>
      <c r="C139" s="5"/>
      <c r="D139" s="5"/>
      <c r="E139" s="6" t="str">
        <f>IF(ISBLANK(D139),"",INDEX(ΑΜΚ,MATCH(D139,Data!$F$2:$F$999,0),1))</f>
        <v/>
      </c>
      <c r="F139" s="40" t="str">
        <f t="shared" si="2"/>
        <v/>
      </c>
    </row>
    <row r="140" spans="1:6" ht="14.25" customHeight="1" x14ac:dyDescent="0.35">
      <c r="A140" s="45" t="s">
        <v>1129</v>
      </c>
      <c r="B140" s="18"/>
      <c r="C140" s="5"/>
      <c r="D140" s="5"/>
      <c r="E140" s="6" t="str">
        <f>IF(ISBLANK(D140),"",INDEX(ΑΜΚ,MATCH(D140,Data!$F$2:$F$999,0),1))</f>
        <v/>
      </c>
      <c r="F140" s="40" t="str">
        <f t="shared" si="2"/>
        <v/>
      </c>
    </row>
    <row r="141" spans="1:6" ht="14.25" customHeight="1" x14ac:dyDescent="0.35">
      <c r="A141" s="45" t="s">
        <v>1129</v>
      </c>
      <c r="B141" s="18"/>
      <c r="C141" s="5"/>
      <c r="D141" s="5"/>
      <c r="E141" s="6" t="str">
        <f>IF(ISBLANK(D141),"",INDEX(ΑΜΚ,MATCH(D141,Data!$F$2:$F$999,0),1))</f>
        <v/>
      </c>
      <c r="F141" s="40" t="str">
        <f t="shared" si="2"/>
        <v/>
      </c>
    </row>
    <row r="142" spans="1:6" ht="14.25" customHeight="1" x14ac:dyDescent="0.35">
      <c r="A142" s="45" t="s">
        <v>1129</v>
      </c>
      <c r="B142" s="18"/>
      <c r="C142" s="5"/>
      <c r="D142" s="5"/>
      <c r="E142" s="6" t="str">
        <f>IF(ISBLANK(D142),"",INDEX(ΑΜΚ,MATCH(D142,Data!$F$2:$F$999,0),1))</f>
        <v/>
      </c>
      <c r="F142" s="40" t="str">
        <f t="shared" si="2"/>
        <v/>
      </c>
    </row>
    <row r="143" spans="1:6" ht="14.25" customHeight="1" x14ac:dyDescent="0.35">
      <c r="A143" s="45" t="s">
        <v>1129</v>
      </c>
      <c r="B143" s="18"/>
      <c r="C143" s="5"/>
      <c r="D143" s="5"/>
      <c r="E143" s="6" t="str">
        <f>IF(ISBLANK(D143),"",INDEX(ΑΜΚ,MATCH(D143,Data!$F$2:$F$999,0),1))</f>
        <v/>
      </c>
      <c r="F143" s="40" t="str">
        <f t="shared" si="2"/>
        <v/>
      </c>
    </row>
    <row r="144" spans="1:6" ht="14.25" customHeight="1" x14ac:dyDescent="0.35">
      <c r="A144" s="45" t="s">
        <v>1129</v>
      </c>
      <c r="B144" s="18"/>
      <c r="C144" s="5"/>
      <c r="D144" s="5"/>
      <c r="E144" s="6" t="str">
        <f>IF(ISBLANK(D144),"",INDEX(ΑΜΚ,MATCH(D144,Data!$F$2:$F$999,0),1))</f>
        <v/>
      </c>
      <c r="F144" s="40" t="str">
        <f t="shared" si="2"/>
        <v/>
      </c>
    </row>
    <row r="145" spans="1:6" ht="14.25" customHeight="1" x14ac:dyDescent="0.35">
      <c r="A145" s="45" t="s">
        <v>1129</v>
      </c>
      <c r="B145" s="18"/>
      <c r="C145" s="5"/>
      <c r="D145" s="5"/>
      <c r="E145" s="6" t="str">
        <f>IF(ISBLANK(D145),"",INDEX(ΑΜΚ,MATCH(D145,Data!$F$2:$F$999,0),1))</f>
        <v/>
      </c>
      <c r="F145" s="40" t="str">
        <f t="shared" si="2"/>
        <v/>
      </c>
    </row>
    <row r="146" spans="1:6" ht="14.25" customHeight="1" x14ac:dyDescent="0.35">
      <c r="A146" s="45" t="s">
        <v>1129</v>
      </c>
      <c r="B146" s="18"/>
      <c r="C146" s="5"/>
      <c r="D146" s="5"/>
      <c r="E146" s="6" t="str">
        <f>IF(ISBLANK(D146),"",INDEX(ΑΜΚ,MATCH(D146,Data!$F$2:$F$999,0),1))</f>
        <v/>
      </c>
      <c r="F146" s="40" t="str">
        <f t="shared" si="2"/>
        <v/>
      </c>
    </row>
    <row r="147" spans="1:6" ht="14.25" customHeight="1" x14ac:dyDescent="0.35">
      <c r="A147" s="45" t="s">
        <v>1129</v>
      </c>
      <c r="B147" s="18"/>
      <c r="C147" s="5"/>
      <c r="D147" s="5"/>
      <c r="E147" s="6" t="str">
        <f>IF(ISBLANK(D147),"",INDEX(ΑΜΚ,MATCH(D147,Data!$F$2:$F$999,0),1))</f>
        <v/>
      </c>
      <c r="F147" s="40" t="str">
        <f t="shared" si="2"/>
        <v/>
      </c>
    </row>
    <row r="148" spans="1:6" ht="14.25" customHeight="1" x14ac:dyDescent="0.35">
      <c r="A148" s="45" t="s">
        <v>1129</v>
      </c>
      <c r="B148" s="18"/>
      <c r="C148" s="5"/>
      <c r="D148" s="5"/>
      <c r="E148" s="6" t="str">
        <f>IF(ISBLANK(D148),"",INDEX(ΑΜΚ,MATCH(D148,Data!$F$2:$F$999,0),1))</f>
        <v/>
      </c>
      <c r="F148" s="40" t="str">
        <f t="shared" si="2"/>
        <v/>
      </c>
    </row>
    <row r="149" spans="1:6" ht="14.25" customHeight="1" x14ac:dyDescent="0.35">
      <c r="A149" s="45" t="s">
        <v>1129</v>
      </c>
      <c r="B149" s="18"/>
      <c r="C149" s="5"/>
      <c r="D149" s="5"/>
      <c r="E149" s="6" t="str">
        <f>IF(ISBLANK(D149),"",INDEX(ΑΜΚ,MATCH(D149,Data!$F$2:$F$999,0),1))</f>
        <v/>
      </c>
      <c r="F149" s="40" t="str">
        <f t="shared" si="2"/>
        <v/>
      </c>
    </row>
    <row r="150" spans="1:6" ht="14.25" customHeight="1" x14ac:dyDescent="0.35">
      <c r="A150" s="45" t="s">
        <v>1129</v>
      </c>
      <c r="B150" s="18"/>
      <c r="C150" s="5"/>
      <c r="D150" s="5"/>
      <c r="E150" s="6" t="str">
        <f>IF(ISBLANK(D150),"",INDEX(ΑΜΚ,MATCH(D150,Data!$F$2:$F$999,0),1))</f>
        <v/>
      </c>
      <c r="F150" s="40" t="str">
        <f t="shared" si="2"/>
        <v/>
      </c>
    </row>
    <row r="151" spans="1:6" ht="14.25" customHeight="1" x14ac:dyDescent="0.35">
      <c r="A151" s="45" t="s">
        <v>1129</v>
      </c>
      <c r="B151" s="18"/>
      <c r="C151" s="5"/>
      <c r="D151" s="5"/>
      <c r="E151" s="6" t="str">
        <f>IF(ISBLANK(D151),"",INDEX(ΑΜΚ,MATCH(D151,Data!$F$2:$F$999,0),1))</f>
        <v/>
      </c>
      <c r="F151" s="40" t="str">
        <f t="shared" si="2"/>
        <v/>
      </c>
    </row>
    <row r="152" spans="1:6" ht="14.25" customHeight="1" x14ac:dyDescent="0.35">
      <c r="A152" s="45" t="s">
        <v>1129</v>
      </c>
      <c r="B152" s="18"/>
      <c r="C152" s="5"/>
      <c r="D152" s="5"/>
      <c r="E152" s="6" t="str">
        <f>IF(ISBLANK(D152),"",INDEX(ΑΜΚ,MATCH(D152,Data!$F$2:$F$999,0),1))</f>
        <v/>
      </c>
      <c r="F152" s="40" t="str">
        <f t="shared" si="2"/>
        <v/>
      </c>
    </row>
    <row r="153" spans="1:6" ht="14.25" customHeight="1" x14ac:dyDescent="0.35">
      <c r="A153" s="45" t="s">
        <v>1129</v>
      </c>
      <c r="B153" s="18"/>
      <c r="C153" s="5"/>
      <c r="D153" s="5"/>
      <c r="E153" s="6" t="str">
        <f>IF(ISBLANK(D153),"",INDEX(ΑΜΚ,MATCH(D153,Data!$F$2:$F$999,0),1))</f>
        <v/>
      </c>
      <c r="F153" s="40" t="str">
        <f t="shared" si="2"/>
        <v/>
      </c>
    </row>
    <row r="154" spans="1:6" ht="14.25" customHeight="1" x14ac:dyDescent="0.35">
      <c r="A154" s="45" t="s">
        <v>1129</v>
      </c>
      <c r="B154" s="18"/>
      <c r="C154" s="5"/>
      <c r="D154" s="5"/>
      <c r="E154" s="6" t="str">
        <f>IF(ISBLANK(D154),"",INDEX(ΑΜΚ,MATCH(D154,Data!$F$2:$F$999,0),1))</f>
        <v/>
      </c>
      <c r="F154" s="40" t="str">
        <f t="shared" si="2"/>
        <v/>
      </c>
    </row>
    <row r="155" spans="1:6" ht="14.25" customHeight="1" x14ac:dyDescent="0.35">
      <c r="A155" s="45" t="s">
        <v>1129</v>
      </c>
      <c r="B155" s="18"/>
      <c r="C155" s="5"/>
      <c r="D155" s="5"/>
      <c r="E155" s="6" t="str">
        <f>IF(ISBLANK(D155),"",INDEX(ΑΜΚ,MATCH(D155,Data!$F$2:$F$999,0),1))</f>
        <v/>
      </c>
      <c r="F155" s="40" t="str">
        <f t="shared" si="2"/>
        <v/>
      </c>
    </row>
    <row r="156" spans="1:6" ht="14.25" customHeight="1" x14ac:dyDescent="0.35">
      <c r="A156" s="45" t="s">
        <v>1129</v>
      </c>
      <c r="B156" s="18"/>
      <c r="C156" s="5"/>
      <c r="D156" s="5"/>
      <c r="E156" s="6" t="str">
        <f>IF(ISBLANK(D156),"",INDEX(ΑΜΚ,MATCH(D156,Data!$F$2:$F$999,0),1))</f>
        <v/>
      </c>
      <c r="F156" s="40" t="str">
        <f t="shared" si="2"/>
        <v/>
      </c>
    </row>
    <row r="157" spans="1:6" ht="14.25" customHeight="1" x14ac:dyDescent="0.35">
      <c r="A157" s="45" t="s">
        <v>1129</v>
      </c>
      <c r="B157" s="18"/>
      <c r="C157" s="5"/>
      <c r="D157" s="5"/>
      <c r="E157" s="6" t="str">
        <f>IF(ISBLANK(D157),"",INDEX(ΑΜΚ,MATCH(D157,Data!$F$2:$F$999,0),1))</f>
        <v/>
      </c>
      <c r="F157" s="40" t="str">
        <f t="shared" si="2"/>
        <v/>
      </c>
    </row>
    <row r="158" spans="1:6" ht="14.25" customHeight="1" x14ac:dyDescent="0.35">
      <c r="A158" s="45" t="s">
        <v>1129</v>
      </c>
      <c r="B158" s="18"/>
      <c r="C158" s="5"/>
      <c r="D158" s="5"/>
      <c r="E158" s="6" t="str">
        <f>IF(ISBLANK(D158),"",INDEX(ΑΜΚ,MATCH(D158,Data!$F$2:$F$999,0),1))</f>
        <v/>
      </c>
      <c r="F158" s="40" t="str">
        <f t="shared" si="2"/>
        <v/>
      </c>
    </row>
    <row r="159" spans="1:6" ht="14.25" customHeight="1" x14ac:dyDescent="0.35">
      <c r="A159" s="45" t="s">
        <v>1129</v>
      </c>
      <c r="B159" s="18"/>
      <c r="C159" s="5"/>
      <c r="D159" s="5"/>
      <c r="E159" s="6" t="str">
        <f>IF(ISBLANK(D159),"",INDEX(ΑΜΚ,MATCH(D159,Data!$F$2:$F$999,0),1))</f>
        <v/>
      </c>
      <c r="F159" s="40" t="str">
        <f t="shared" si="2"/>
        <v/>
      </c>
    </row>
    <row r="160" spans="1:6" ht="14.25" customHeight="1" x14ac:dyDescent="0.35">
      <c r="A160" s="45" t="s">
        <v>1129</v>
      </c>
      <c r="B160" s="18"/>
      <c r="C160" s="5"/>
      <c r="D160" s="5"/>
      <c r="E160" s="6" t="str">
        <f>IF(ISBLANK(D160),"",INDEX(ΑΜΚ,MATCH(D160,Data!$F$2:$F$999,0),1))</f>
        <v/>
      </c>
      <c r="F160" s="40" t="str">
        <f t="shared" si="2"/>
        <v/>
      </c>
    </row>
    <row r="161" spans="1:6" ht="14.25" customHeight="1" x14ac:dyDescent="0.35">
      <c r="A161" s="45" t="s">
        <v>1129</v>
      </c>
      <c r="B161" s="18"/>
      <c r="C161" s="5"/>
      <c r="D161" s="5"/>
      <c r="E161" s="6" t="str">
        <f>IF(ISBLANK(D161),"",INDEX(ΑΜΚ,MATCH(D161,Data!$F$2:$F$999,0),1))</f>
        <v/>
      </c>
      <c r="F161" s="40" t="str">
        <f t="shared" si="2"/>
        <v/>
      </c>
    </row>
    <row r="162" spans="1:6" ht="14.25" customHeight="1" x14ac:dyDescent="0.35">
      <c r="A162" s="45" t="s">
        <v>1129</v>
      </c>
      <c r="B162" s="18"/>
      <c r="C162" s="5"/>
      <c r="D162" s="5"/>
      <c r="E162" s="6" t="str">
        <f>IF(ISBLANK(D162),"",INDEX(ΑΜΚ,MATCH(D162,Data!$F$2:$F$999,0),1))</f>
        <v/>
      </c>
      <c r="F162" s="40" t="str">
        <f t="shared" si="2"/>
        <v/>
      </c>
    </row>
    <row r="163" spans="1:6" ht="14.25" customHeight="1" x14ac:dyDescent="0.35">
      <c r="A163" s="45" t="s">
        <v>1129</v>
      </c>
      <c r="B163" s="18"/>
      <c r="C163" s="5"/>
      <c r="D163" s="5"/>
      <c r="E163" s="6" t="str">
        <f>IF(ISBLANK(D163),"",INDEX(ΑΜΚ,MATCH(D163,Data!$F$2:$F$999,0),1))</f>
        <v/>
      </c>
      <c r="F163" s="40" t="str">
        <f t="shared" si="2"/>
        <v/>
      </c>
    </row>
    <row r="164" spans="1:6" ht="14.25" customHeight="1" x14ac:dyDescent="0.35">
      <c r="A164" s="45" t="s">
        <v>1129</v>
      </c>
      <c r="B164" s="18"/>
      <c r="C164" s="5"/>
      <c r="D164" s="5"/>
      <c r="E164" s="6" t="str">
        <f>IF(ISBLANK(D164),"",INDEX(ΑΜΚ,MATCH(D164,Data!$F$2:$F$999,0),1))</f>
        <v/>
      </c>
      <c r="F164" s="40" t="str">
        <f t="shared" si="2"/>
        <v/>
      </c>
    </row>
    <row r="165" spans="1:6" ht="14.25" customHeight="1" x14ac:dyDescent="0.35">
      <c r="A165" s="45" t="s">
        <v>1129</v>
      </c>
      <c r="B165" s="18"/>
      <c r="C165" s="5"/>
      <c r="D165" s="5"/>
      <c r="E165" s="6" t="str">
        <f>IF(ISBLANK(D165),"",INDEX(ΑΜΚ,MATCH(D165,Data!$F$2:$F$999,0),1))</f>
        <v/>
      </c>
      <c r="F165" s="40" t="str">
        <f t="shared" si="2"/>
        <v/>
      </c>
    </row>
    <row r="166" spans="1:6" ht="14.25" customHeight="1" x14ac:dyDescent="0.35">
      <c r="A166" s="45" t="s">
        <v>1129</v>
      </c>
      <c r="B166" s="18"/>
      <c r="C166" s="5"/>
      <c r="D166" s="5"/>
      <c r="E166" s="6" t="str">
        <f>IF(ISBLANK(D166),"",INDEX(ΑΜΚ,MATCH(D166,Data!$F$2:$F$999,0),1))</f>
        <v/>
      </c>
      <c r="F166" s="40" t="str">
        <f t="shared" si="2"/>
        <v/>
      </c>
    </row>
    <row r="167" spans="1:6" ht="14.25" customHeight="1" x14ac:dyDescent="0.35">
      <c r="A167" s="45" t="s">
        <v>1129</v>
      </c>
      <c r="B167" s="18"/>
      <c r="C167" s="5"/>
      <c r="D167" s="5"/>
      <c r="E167" s="6" t="str">
        <f>IF(ISBLANK(D167),"",INDEX(ΑΜΚ,MATCH(D167,Data!$F$2:$F$999,0),1))</f>
        <v/>
      </c>
      <c r="F167" s="40" t="str">
        <f t="shared" si="2"/>
        <v/>
      </c>
    </row>
    <row r="168" spans="1:6" ht="14.25" customHeight="1" x14ac:dyDescent="0.35">
      <c r="A168" s="45" t="s">
        <v>1129</v>
      </c>
      <c r="B168" s="18"/>
      <c r="C168" s="5"/>
      <c r="D168" s="5"/>
      <c r="E168" s="6" t="str">
        <f>IF(ISBLANK(D168),"",INDEX(ΑΜΚ,MATCH(D168,Data!$F$2:$F$999,0),1))</f>
        <v/>
      </c>
      <c r="F168" s="40" t="str">
        <f t="shared" si="2"/>
        <v/>
      </c>
    </row>
    <row r="169" spans="1:6" ht="14.25" customHeight="1" x14ac:dyDescent="0.35">
      <c r="A169" s="45" t="s">
        <v>1129</v>
      </c>
      <c r="B169" s="18"/>
      <c r="C169" s="5"/>
      <c r="D169" s="5"/>
      <c r="E169" s="6" t="str">
        <f>IF(ISBLANK(D169),"",INDEX(ΑΜΚ,MATCH(D169,Data!$F$2:$F$999,0),1))</f>
        <v/>
      </c>
      <c r="F169" s="40" t="str">
        <f t="shared" si="2"/>
        <v/>
      </c>
    </row>
    <row r="170" spans="1:6" ht="14.25" customHeight="1" x14ac:dyDescent="0.35">
      <c r="A170" s="45" t="s">
        <v>1129</v>
      </c>
      <c r="B170" s="18"/>
      <c r="C170" s="5"/>
      <c r="D170" s="5"/>
      <c r="E170" s="6" t="str">
        <f>IF(ISBLANK(D170),"",INDEX(ΑΜΚ,MATCH(D170,Data!$F$2:$F$999,0),1))</f>
        <v/>
      </c>
      <c r="F170" s="40" t="str">
        <f t="shared" si="2"/>
        <v/>
      </c>
    </row>
    <row r="171" spans="1:6" ht="14.25" customHeight="1" x14ac:dyDescent="0.35">
      <c r="A171" s="45" t="s">
        <v>1129</v>
      </c>
      <c r="B171" s="18"/>
      <c r="C171" s="5"/>
      <c r="D171" s="5"/>
      <c r="E171" s="6" t="str">
        <f>IF(ISBLANK(D171),"",INDEX(ΑΜΚ,MATCH(D171,Data!$F$2:$F$999,0),1))</f>
        <v/>
      </c>
      <c r="F171" s="40" t="str">
        <f t="shared" si="2"/>
        <v/>
      </c>
    </row>
    <row r="172" spans="1:6" ht="14.25" customHeight="1" x14ac:dyDescent="0.35">
      <c r="A172" s="45" t="s">
        <v>1129</v>
      </c>
      <c r="B172" s="18"/>
      <c r="C172" s="5"/>
      <c r="D172" s="5"/>
      <c r="E172" s="6" t="str">
        <f>IF(ISBLANK(D172),"",INDEX(ΑΜΚ,MATCH(D172,Data!$F$2:$F$999,0),1))</f>
        <v/>
      </c>
      <c r="F172" s="40" t="str">
        <f t="shared" si="2"/>
        <v/>
      </c>
    </row>
    <row r="173" spans="1:6" ht="14.25" customHeight="1" x14ac:dyDescent="0.35">
      <c r="A173" s="45" t="s">
        <v>1129</v>
      </c>
      <c r="B173" s="18"/>
      <c r="C173" s="5"/>
      <c r="D173" s="5"/>
      <c r="E173" s="6" t="str">
        <f>IF(ISBLANK(D173),"",INDEX(ΑΜΚ,MATCH(D173,Data!$F$2:$F$999,0),1))</f>
        <v/>
      </c>
      <c r="F173" s="40" t="str">
        <f t="shared" si="2"/>
        <v/>
      </c>
    </row>
    <row r="174" spans="1:6" ht="14.25" customHeight="1" x14ac:dyDescent="0.35">
      <c r="A174" s="45" t="s">
        <v>1129</v>
      </c>
      <c r="B174" s="18"/>
      <c r="C174" s="5"/>
      <c r="D174" s="5"/>
      <c r="E174" s="6" t="str">
        <f>IF(ISBLANK(D174),"",INDEX(ΑΜΚ,MATCH(D174,Data!$F$2:$F$999,0),1))</f>
        <v/>
      </c>
      <c r="F174" s="40" t="str">
        <f t="shared" si="2"/>
        <v/>
      </c>
    </row>
    <row r="175" spans="1:6" ht="14.25" customHeight="1" x14ac:dyDescent="0.35">
      <c r="A175" s="45" t="s">
        <v>1129</v>
      </c>
      <c r="B175" s="18"/>
      <c r="C175" s="5"/>
      <c r="D175" s="5"/>
      <c r="E175" s="6" t="str">
        <f>IF(ISBLANK(D175),"",INDEX(ΑΜΚ,MATCH(D175,Data!$F$2:$F$999,0),1))</f>
        <v/>
      </c>
      <c r="F175" s="40" t="str">
        <f t="shared" si="2"/>
        <v/>
      </c>
    </row>
    <row r="176" spans="1:6" ht="14.25" customHeight="1" x14ac:dyDescent="0.35">
      <c r="A176" s="45" t="s">
        <v>1129</v>
      </c>
      <c r="B176" s="18"/>
      <c r="C176" s="5"/>
      <c r="D176" s="5"/>
      <c r="E176" s="6" t="str">
        <f>IF(ISBLANK(D176),"",INDEX(ΑΜΚ,MATCH(D176,Data!$F$2:$F$999,0),1))</f>
        <v/>
      </c>
      <c r="F176" s="40" t="str">
        <f t="shared" si="2"/>
        <v/>
      </c>
    </row>
    <row r="177" spans="1:6" ht="14.25" customHeight="1" x14ac:dyDescent="0.35">
      <c r="A177" s="45" t="s">
        <v>1129</v>
      </c>
      <c r="B177" s="18"/>
      <c r="C177" s="5"/>
      <c r="D177" s="5"/>
      <c r="E177" s="6" t="str">
        <f>IF(ISBLANK(D177),"",INDEX(ΑΜΚ,MATCH(D177,Data!$F$2:$F$999,0),1))</f>
        <v/>
      </c>
      <c r="F177" s="40" t="str">
        <f t="shared" si="2"/>
        <v/>
      </c>
    </row>
    <row r="178" spans="1:6" ht="14.25" customHeight="1" x14ac:dyDescent="0.35">
      <c r="A178" s="45" t="s">
        <v>1129</v>
      </c>
      <c r="B178" s="18"/>
      <c r="C178" s="5"/>
      <c r="D178" s="5"/>
      <c r="E178" s="6" t="str">
        <f>IF(ISBLANK(D178),"",INDEX(ΑΜΚ,MATCH(D178,Data!$F$2:$F$999,0),1))</f>
        <v/>
      </c>
      <c r="F178" s="40" t="str">
        <f t="shared" si="2"/>
        <v/>
      </c>
    </row>
    <row r="179" spans="1:6" ht="14.25" customHeight="1" x14ac:dyDescent="0.35">
      <c r="A179" s="45" t="s">
        <v>1129</v>
      </c>
      <c r="B179" s="18"/>
      <c r="C179" s="5"/>
      <c r="D179" s="5"/>
      <c r="E179" s="6" t="str">
        <f>IF(ISBLANK(D179),"",INDEX(ΑΜΚ,MATCH(D179,Data!$F$2:$F$999,0),1))</f>
        <v/>
      </c>
      <c r="F179" s="40" t="str">
        <f t="shared" si="2"/>
        <v/>
      </c>
    </row>
    <row r="180" spans="1:6" ht="14.25" customHeight="1" x14ac:dyDescent="0.35">
      <c r="A180" s="45" t="s">
        <v>1129</v>
      </c>
      <c r="B180" s="18"/>
      <c r="C180" s="5"/>
      <c r="D180" s="5"/>
      <c r="E180" s="6" t="str">
        <f>IF(ISBLANK(D180),"",INDEX(ΑΜΚ,MATCH(D180,Data!$F$2:$F$999,0),1))</f>
        <v/>
      </c>
      <c r="F180" s="40" t="str">
        <f t="shared" si="2"/>
        <v/>
      </c>
    </row>
    <row r="181" spans="1:6" ht="14.25" customHeight="1" x14ac:dyDescent="0.35">
      <c r="A181" s="45" t="s">
        <v>1129</v>
      </c>
      <c r="B181" s="18"/>
      <c r="C181" s="5"/>
      <c r="D181" s="5"/>
      <c r="E181" s="6" t="str">
        <f>IF(ISBLANK(D181),"",INDEX(ΑΜΚ,MATCH(D181,Data!$F$2:$F$999,0),1))</f>
        <v/>
      </c>
      <c r="F181" s="40" t="str">
        <f t="shared" si="2"/>
        <v/>
      </c>
    </row>
    <row r="182" spans="1:6" ht="14.25" customHeight="1" x14ac:dyDescent="0.35">
      <c r="A182" s="45" t="s">
        <v>1129</v>
      </c>
      <c r="B182" s="18"/>
      <c r="C182" s="5"/>
      <c r="D182" s="5"/>
      <c r="E182" s="6" t="str">
        <f>IF(ISBLANK(D182),"",INDEX(ΑΜΚ,MATCH(D182,Data!$F$2:$F$999,0),1))</f>
        <v/>
      </c>
      <c r="F182" s="40" t="str">
        <f t="shared" si="2"/>
        <v/>
      </c>
    </row>
    <row r="183" spans="1:6" ht="14.25" customHeight="1" x14ac:dyDescent="0.35">
      <c r="A183" s="45" t="s">
        <v>1129</v>
      </c>
      <c r="B183" s="18"/>
      <c r="C183" s="5"/>
      <c r="D183" s="5"/>
      <c r="E183" s="6" t="str">
        <f>IF(ISBLANK(D183),"",INDEX(ΑΜΚ,MATCH(D183,Data!$F$2:$F$999,0),1))</f>
        <v/>
      </c>
      <c r="F183" s="40" t="str">
        <f t="shared" si="2"/>
        <v/>
      </c>
    </row>
    <row r="184" spans="1:6" ht="14.25" customHeight="1" x14ac:dyDescent="0.35">
      <c r="A184" s="45" t="s">
        <v>1129</v>
      </c>
      <c r="B184" s="18"/>
      <c r="C184" s="5"/>
      <c r="D184" s="5"/>
      <c r="E184" s="6" t="str">
        <f>IF(ISBLANK(D184),"",INDEX(ΑΜΚ,MATCH(D184,Data!$F$2:$F$999,0),1))</f>
        <v/>
      </c>
      <c r="F184" s="40" t="str">
        <f t="shared" si="2"/>
        <v/>
      </c>
    </row>
    <row r="185" spans="1:6" ht="14.25" customHeight="1" x14ac:dyDescent="0.35">
      <c r="A185" s="45" t="s">
        <v>1129</v>
      </c>
      <c r="B185" s="18"/>
      <c r="C185" s="5"/>
      <c r="D185" s="5"/>
      <c r="E185" s="6" t="str">
        <f>IF(ISBLANK(D185),"",INDEX(ΑΜΚ,MATCH(D185,Data!$F$2:$F$999,0),1))</f>
        <v/>
      </c>
      <c r="F185" s="40" t="str">
        <f t="shared" si="2"/>
        <v/>
      </c>
    </row>
    <row r="186" spans="1:6" ht="14.25" customHeight="1" x14ac:dyDescent="0.35">
      <c r="A186" s="45" t="s">
        <v>1129</v>
      </c>
      <c r="B186" s="18"/>
      <c r="C186" s="5"/>
      <c r="D186" s="5"/>
      <c r="E186" s="6" t="str">
        <f>IF(ISBLANK(D186),"",INDEX(ΑΜΚ,MATCH(D186,Data!$F$2:$F$999,0),1))</f>
        <v/>
      </c>
      <c r="F186" s="40" t="str">
        <f t="shared" si="2"/>
        <v/>
      </c>
    </row>
    <row r="187" spans="1:6" ht="14.25" customHeight="1" x14ac:dyDescent="0.35">
      <c r="A187" s="45" t="s">
        <v>1129</v>
      </c>
      <c r="B187" s="18"/>
      <c r="C187" s="5"/>
      <c r="D187" s="5"/>
      <c r="E187" s="6" t="str">
        <f>IF(ISBLANK(D187),"",INDEX(ΑΜΚ,MATCH(D187,Data!$F$2:$F$999,0),1))</f>
        <v/>
      </c>
      <c r="F187" s="40" t="str">
        <f t="shared" si="2"/>
        <v/>
      </c>
    </row>
    <row r="188" spans="1:6" ht="14.25" customHeight="1" x14ac:dyDescent="0.35">
      <c r="A188" s="45" t="s">
        <v>1129</v>
      </c>
      <c r="B188" s="18"/>
      <c r="C188" s="5"/>
      <c r="D188" s="5"/>
      <c r="E188" s="6" t="str">
        <f>IF(ISBLANK(D188),"",INDEX(ΑΜΚ,MATCH(D188,Data!$F$2:$F$999,0),1))</f>
        <v/>
      </c>
      <c r="F188" s="40" t="str">
        <f t="shared" si="2"/>
        <v/>
      </c>
    </row>
    <row r="189" spans="1:6" ht="14.25" customHeight="1" x14ac:dyDescent="0.35">
      <c r="A189" s="45" t="s">
        <v>1129</v>
      </c>
      <c r="B189" s="18"/>
      <c r="C189" s="5"/>
      <c r="D189" s="5"/>
      <c r="E189" s="6" t="str">
        <f>IF(ISBLANK(D189),"",INDEX(ΑΜΚ,MATCH(D189,Data!$F$2:$F$999,0),1))</f>
        <v/>
      </c>
      <c r="F189" s="40" t="str">
        <f t="shared" si="2"/>
        <v/>
      </c>
    </row>
    <row r="190" spans="1:6" ht="14.25" customHeight="1" x14ac:dyDescent="0.35">
      <c r="A190" s="45" t="s">
        <v>1129</v>
      </c>
      <c r="B190" s="18"/>
      <c r="C190" s="5"/>
      <c r="D190" s="5"/>
      <c r="E190" s="6" t="str">
        <f>IF(ISBLANK(D190),"",INDEX(ΑΜΚ,MATCH(D190,Data!$F$2:$F$999,0),1))</f>
        <v/>
      </c>
      <c r="F190" s="40" t="str">
        <f t="shared" si="2"/>
        <v/>
      </c>
    </row>
    <row r="191" spans="1:6" ht="14.25" customHeight="1" x14ac:dyDescent="0.35">
      <c r="A191" s="45" t="s">
        <v>1129</v>
      </c>
      <c r="B191" s="18"/>
      <c r="C191" s="5"/>
      <c r="D191" s="5"/>
      <c r="E191" s="6" t="str">
        <f>IF(ISBLANK(D191),"",INDEX(ΑΜΚ,MATCH(D191,Data!$F$2:$F$999,0),1))</f>
        <v/>
      </c>
      <c r="F191" s="40" t="str">
        <f t="shared" si="2"/>
        <v/>
      </c>
    </row>
    <row r="192" spans="1:6" ht="14.25" customHeight="1" x14ac:dyDescent="0.35">
      <c r="A192" s="45" t="s">
        <v>1129</v>
      </c>
      <c r="B192" s="18"/>
      <c r="C192" s="5"/>
      <c r="D192" s="5"/>
      <c r="E192" s="6" t="str">
        <f>IF(ISBLANK(D192),"",INDEX(ΑΜΚ,MATCH(D192,Data!$F$2:$F$999,0),1))</f>
        <v/>
      </c>
      <c r="F192" s="40" t="str">
        <f t="shared" si="2"/>
        <v/>
      </c>
    </row>
    <row r="193" spans="1:6" ht="14.25" customHeight="1" x14ac:dyDescent="0.35">
      <c r="A193" s="45" t="s">
        <v>1129</v>
      </c>
      <c r="B193" s="18"/>
      <c r="C193" s="5"/>
      <c r="D193" s="5"/>
      <c r="E193" s="6" t="str">
        <f>IF(ISBLANK(D193),"",INDEX(ΑΜΚ,MATCH(D193,Data!$F$2:$F$999,0),1))</f>
        <v/>
      </c>
      <c r="F193" s="40" t="str">
        <f t="shared" si="2"/>
        <v/>
      </c>
    </row>
    <row r="194" spans="1:6" ht="14.25" customHeight="1" x14ac:dyDescent="0.35">
      <c r="A194" s="45" t="s">
        <v>1129</v>
      </c>
      <c r="B194" s="18"/>
      <c r="C194" s="5"/>
      <c r="D194" s="5"/>
      <c r="E194" s="6" t="str">
        <f>IF(ISBLANK(D194),"",INDEX(ΑΜΚ,MATCH(D194,Data!$F$2:$F$999,0),1))</f>
        <v/>
      </c>
      <c r="F194" s="40" t="str">
        <f t="shared" ref="F194:F257" si="3">IF(ISBLANK(C194),"",INDEX(ΚΩΔ_ΜΑΘΗΜ_ΑΡΧΙΤ_Α2,MATCH(C194,ΜΑΘΗΜ_ΑΡΧΙΤ_Α2,0)))</f>
        <v/>
      </c>
    </row>
    <row r="195" spans="1:6" ht="14.25" customHeight="1" x14ac:dyDescent="0.35">
      <c r="A195" s="45" t="s">
        <v>1129</v>
      </c>
      <c r="B195" s="18"/>
      <c r="C195" s="5"/>
      <c r="D195" s="5"/>
      <c r="E195" s="6" t="str">
        <f>IF(ISBLANK(D195),"",INDEX(ΑΜΚ,MATCH(D195,Data!$F$2:$F$999,0),1))</f>
        <v/>
      </c>
      <c r="F195" s="40" t="str">
        <f t="shared" si="3"/>
        <v/>
      </c>
    </row>
    <row r="196" spans="1:6" ht="14.25" customHeight="1" x14ac:dyDescent="0.35">
      <c r="A196" s="45" t="s">
        <v>1129</v>
      </c>
      <c r="B196" s="18"/>
      <c r="C196" s="5"/>
      <c r="D196" s="5"/>
      <c r="E196" s="6" t="str">
        <f>IF(ISBLANK(D196),"",INDEX(ΑΜΚ,MATCH(D196,Data!$F$2:$F$999,0),1))</f>
        <v/>
      </c>
      <c r="F196" s="40" t="str">
        <f t="shared" si="3"/>
        <v/>
      </c>
    </row>
    <row r="197" spans="1:6" ht="14.25" customHeight="1" x14ac:dyDescent="0.35">
      <c r="A197" s="45" t="s">
        <v>1129</v>
      </c>
      <c r="B197" s="18"/>
      <c r="C197" s="5"/>
      <c r="D197" s="5"/>
      <c r="E197" s="6" t="str">
        <f>IF(ISBLANK(D197),"",INDEX(ΑΜΚ,MATCH(D197,Data!$F$2:$F$999,0),1))</f>
        <v/>
      </c>
      <c r="F197" s="40" t="str">
        <f t="shared" si="3"/>
        <v/>
      </c>
    </row>
    <row r="198" spans="1:6" ht="14.25" customHeight="1" x14ac:dyDescent="0.35">
      <c r="A198" s="45" t="s">
        <v>1129</v>
      </c>
      <c r="B198" s="18"/>
      <c r="C198" s="5"/>
      <c r="D198" s="5"/>
      <c r="E198" s="6" t="str">
        <f>IF(ISBLANK(D198),"",INDEX(ΑΜΚ,MATCH(D198,Data!$F$2:$F$999,0),1))</f>
        <v/>
      </c>
      <c r="F198" s="40" t="str">
        <f t="shared" si="3"/>
        <v/>
      </c>
    </row>
    <row r="199" spans="1:6" ht="14.25" customHeight="1" x14ac:dyDescent="0.35">
      <c r="A199" s="45" t="s">
        <v>1129</v>
      </c>
      <c r="B199" s="18"/>
      <c r="C199" s="5"/>
      <c r="D199" s="5"/>
      <c r="E199" s="6" t="str">
        <f>IF(ISBLANK(D199),"",INDEX(ΑΜΚ,MATCH(D199,Data!$F$2:$F$999,0),1))</f>
        <v/>
      </c>
      <c r="F199" s="40" t="str">
        <f t="shared" si="3"/>
        <v/>
      </c>
    </row>
    <row r="200" spans="1:6" ht="14.25" customHeight="1" x14ac:dyDescent="0.35">
      <c r="A200" s="45" t="s">
        <v>1129</v>
      </c>
      <c r="B200" s="18"/>
      <c r="C200" s="5"/>
      <c r="D200" s="5"/>
      <c r="E200" s="6" t="str">
        <f>IF(ISBLANK(D200),"",INDEX(ΑΜΚ,MATCH(D200,Data!$F$2:$F$999,0),1))</f>
        <v/>
      </c>
      <c r="F200" s="40" t="str">
        <f t="shared" si="3"/>
        <v/>
      </c>
    </row>
    <row r="201" spans="1:6" ht="14.25" customHeight="1" x14ac:dyDescent="0.35">
      <c r="A201" s="45" t="s">
        <v>1129</v>
      </c>
      <c r="B201" s="18"/>
      <c r="C201" s="5"/>
      <c r="D201" s="5"/>
      <c r="E201" s="6" t="str">
        <f>IF(ISBLANK(D201),"",INDEX(ΑΜΚ,MATCH(D201,Data!$F$2:$F$999,0),1))</f>
        <v/>
      </c>
      <c r="F201" s="40" t="str">
        <f t="shared" si="3"/>
        <v/>
      </c>
    </row>
    <row r="202" spans="1:6" ht="14.25" customHeight="1" x14ac:dyDescent="0.35">
      <c r="A202" s="45" t="s">
        <v>1129</v>
      </c>
      <c r="B202" s="18"/>
      <c r="C202" s="5"/>
      <c r="D202" s="5"/>
      <c r="E202" s="6" t="str">
        <f>IF(ISBLANK(D202),"",INDEX(ΑΜΚ,MATCH(D202,Data!$F$2:$F$999,0),1))</f>
        <v/>
      </c>
      <c r="F202" s="40" t="str">
        <f t="shared" si="3"/>
        <v/>
      </c>
    </row>
    <row r="203" spans="1:6" ht="14.25" customHeight="1" x14ac:dyDescent="0.35">
      <c r="A203" s="45" t="s">
        <v>1129</v>
      </c>
      <c r="B203" s="18"/>
      <c r="C203" s="5"/>
      <c r="D203" s="5"/>
      <c r="E203" s="6" t="str">
        <f>IF(ISBLANK(D203),"",INDEX(ΑΜΚ,MATCH(D203,Data!$F$2:$F$999,0),1))</f>
        <v/>
      </c>
      <c r="F203" s="40" t="str">
        <f t="shared" si="3"/>
        <v/>
      </c>
    </row>
    <row r="204" spans="1:6" ht="14.25" customHeight="1" x14ac:dyDescent="0.35">
      <c r="A204" s="45" t="s">
        <v>1129</v>
      </c>
      <c r="B204" s="18"/>
      <c r="C204" s="5"/>
      <c r="D204" s="5"/>
      <c r="E204" s="6" t="str">
        <f>IF(ISBLANK(D204),"",INDEX(ΑΜΚ,MATCH(D204,Data!$F$2:$F$999,0),1))</f>
        <v/>
      </c>
      <c r="F204" s="40" t="str">
        <f t="shared" si="3"/>
        <v/>
      </c>
    </row>
    <row r="205" spans="1:6" ht="14.25" customHeight="1" x14ac:dyDescent="0.35">
      <c r="A205" s="45" t="s">
        <v>1129</v>
      </c>
      <c r="B205" s="18"/>
      <c r="C205" s="5"/>
      <c r="D205" s="5"/>
      <c r="E205" s="6" t="str">
        <f>IF(ISBLANK(D205),"",INDEX(ΑΜΚ,MATCH(D205,Data!$F$2:$F$999,0),1))</f>
        <v/>
      </c>
      <c r="F205" s="40" t="str">
        <f t="shared" si="3"/>
        <v/>
      </c>
    </row>
    <row r="206" spans="1:6" ht="14.25" customHeight="1" x14ac:dyDescent="0.35">
      <c r="A206" s="45" t="s">
        <v>1129</v>
      </c>
      <c r="B206" s="18"/>
      <c r="C206" s="5"/>
      <c r="D206" s="5"/>
      <c r="E206" s="6" t="str">
        <f>IF(ISBLANK(D206),"",INDEX(ΑΜΚ,MATCH(D206,Data!$F$2:$F$999,0),1))</f>
        <v/>
      </c>
      <c r="F206" s="40" t="str">
        <f t="shared" si="3"/>
        <v/>
      </c>
    </row>
    <row r="207" spans="1:6" ht="14.25" customHeight="1" x14ac:dyDescent="0.35">
      <c r="A207" s="45" t="s">
        <v>1129</v>
      </c>
      <c r="B207" s="18"/>
      <c r="C207" s="5"/>
      <c r="D207" s="5"/>
      <c r="E207" s="6" t="str">
        <f>IF(ISBLANK(D207),"",INDEX(ΑΜΚ,MATCH(D207,Data!$F$2:$F$999,0),1))</f>
        <v/>
      </c>
      <c r="F207" s="40" t="str">
        <f t="shared" si="3"/>
        <v/>
      </c>
    </row>
    <row r="208" spans="1:6" ht="14.25" customHeight="1" x14ac:dyDescent="0.35">
      <c r="A208" s="45" t="s">
        <v>1129</v>
      </c>
      <c r="B208" s="18"/>
      <c r="C208" s="5"/>
      <c r="D208" s="5"/>
      <c r="E208" s="6" t="str">
        <f>IF(ISBLANK(D208),"",INDEX(ΑΜΚ,MATCH(D208,Data!$F$2:$F$999,0),1))</f>
        <v/>
      </c>
      <c r="F208" s="40" t="str">
        <f t="shared" si="3"/>
        <v/>
      </c>
    </row>
    <row r="209" spans="1:6" ht="14.25" customHeight="1" x14ac:dyDescent="0.35">
      <c r="A209" s="45" t="s">
        <v>1129</v>
      </c>
      <c r="B209" s="18"/>
      <c r="C209" s="5"/>
      <c r="D209" s="5"/>
      <c r="E209" s="6" t="str">
        <f>IF(ISBLANK(D209),"",INDEX(ΑΜΚ,MATCH(D209,Data!$F$2:$F$999,0),1))</f>
        <v/>
      </c>
      <c r="F209" s="40" t="str">
        <f t="shared" si="3"/>
        <v/>
      </c>
    </row>
    <row r="210" spans="1:6" ht="14.25" customHeight="1" x14ac:dyDescent="0.35">
      <c r="A210" s="45" t="s">
        <v>1129</v>
      </c>
      <c r="B210" s="18"/>
      <c r="C210" s="5"/>
      <c r="D210" s="5"/>
      <c r="E210" s="6" t="str">
        <f>IF(ISBLANK(D210),"",INDEX(ΑΜΚ,MATCH(D210,Data!$F$2:$F$999,0),1))</f>
        <v/>
      </c>
      <c r="F210" s="40" t="str">
        <f t="shared" si="3"/>
        <v/>
      </c>
    </row>
    <row r="211" spans="1:6" ht="14.25" customHeight="1" x14ac:dyDescent="0.35">
      <c r="A211" s="45" t="s">
        <v>1129</v>
      </c>
      <c r="B211" s="18"/>
      <c r="C211" s="5"/>
      <c r="D211" s="5"/>
      <c r="E211" s="6" t="str">
        <f>IF(ISBLANK(D211),"",INDEX(ΑΜΚ,MATCH(D211,Data!$F$2:$F$999,0),1))</f>
        <v/>
      </c>
      <c r="F211" s="40" t="str">
        <f t="shared" si="3"/>
        <v/>
      </c>
    </row>
    <row r="212" spans="1:6" ht="14.25" customHeight="1" x14ac:dyDescent="0.35">
      <c r="A212" s="45" t="s">
        <v>1129</v>
      </c>
      <c r="B212" s="18"/>
      <c r="C212" s="5"/>
      <c r="D212" s="5"/>
      <c r="E212" s="6" t="str">
        <f>IF(ISBLANK(D212),"",INDEX(ΑΜΚ,MATCH(D212,Data!$F$2:$F$999,0),1))</f>
        <v/>
      </c>
      <c r="F212" s="40" t="str">
        <f t="shared" si="3"/>
        <v/>
      </c>
    </row>
    <row r="213" spans="1:6" ht="14.25" customHeight="1" x14ac:dyDescent="0.35">
      <c r="A213" s="45" t="s">
        <v>1129</v>
      </c>
      <c r="B213" s="18"/>
      <c r="C213" s="5"/>
      <c r="D213" s="5"/>
      <c r="E213" s="6" t="str">
        <f>IF(ISBLANK(D213),"",INDEX(ΑΜΚ,MATCH(D213,Data!$F$2:$F$999,0),1))</f>
        <v/>
      </c>
      <c r="F213" s="40" t="str">
        <f t="shared" si="3"/>
        <v/>
      </c>
    </row>
    <row r="214" spans="1:6" ht="14.25" customHeight="1" x14ac:dyDescent="0.35">
      <c r="A214" s="45" t="s">
        <v>1129</v>
      </c>
      <c r="B214" s="18"/>
      <c r="C214" s="5"/>
      <c r="D214" s="5"/>
      <c r="E214" s="6" t="str">
        <f>IF(ISBLANK(D214),"",INDEX(ΑΜΚ,MATCH(D214,Data!$F$2:$F$999,0),1))</f>
        <v/>
      </c>
      <c r="F214" s="40" t="str">
        <f t="shared" si="3"/>
        <v/>
      </c>
    </row>
    <row r="215" spans="1:6" ht="14.25" customHeight="1" x14ac:dyDescent="0.35">
      <c r="A215" s="45" t="s">
        <v>1129</v>
      </c>
      <c r="B215" s="18"/>
      <c r="C215" s="5"/>
      <c r="D215" s="5"/>
      <c r="E215" s="6" t="str">
        <f>IF(ISBLANK(D215),"",INDEX(ΑΜΚ,MATCH(D215,Data!$F$2:$F$999,0),1))</f>
        <v/>
      </c>
      <c r="F215" s="40" t="str">
        <f t="shared" si="3"/>
        <v/>
      </c>
    </row>
    <row r="216" spans="1:6" ht="14.25" customHeight="1" x14ac:dyDescent="0.35">
      <c r="A216" s="45" t="s">
        <v>1129</v>
      </c>
      <c r="B216" s="18"/>
      <c r="C216" s="5"/>
      <c r="D216" s="5"/>
      <c r="E216" s="6" t="str">
        <f>IF(ISBLANK(D216),"",INDEX(ΑΜΚ,MATCH(D216,Data!$F$2:$F$999,0),1))</f>
        <v/>
      </c>
      <c r="F216" s="40" t="str">
        <f t="shared" si="3"/>
        <v/>
      </c>
    </row>
    <row r="217" spans="1:6" ht="14.25" customHeight="1" x14ac:dyDescent="0.35">
      <c r="A217" s="45" t="s">
        <v>1129</v>
      </c>
      <c r="B217" s="18"/>
      <c r="C217" s="5"/>
      <c r="D217" s="5"/>
      <c r="E217" s="6" t="str">
        <f>IF(ISBLANK(D217),"",INDEX(ΑΜΚ,MATCH(D217,Data!$F$2:$F$999,0),1))</f>
        <v/>
      </c>
      <c r="F217" s="40" t="str">
        <f t="shared" si="3"/>
        <v/>
      </c>
    </row>
    <row r="218" spans="1:6" ht="14.25" customHeight="1" x14ac:dyDescent="0.35">
      <c r="A218" s="45" t="s">
        <v>1129</v>
      </c>
      <c r="B218" s="18"/>
      <c r="C218" s="5"/>
      <c r="D218" s="5"/>
      <c r="E218" s="6" t="str">
        <f>IF(ISBLANK(D218),"",INDEX(ΑΜΚ,MATCH(D218,Data!$F$2:$F$999,0),1))</f>
        <v/>
      </c>
      <c r="F218" s="40" t="str">
        <f t="shared" si="3"/>
        <v/>
      </c>
    </row>
    <row r="219" spans="1:6" ht="14.25" customHeight="1" x14ac:dyDescent="0.35">
      <c r="A219" s="45" t="s">
        <v>1129</v>
      </c>
      <c r="B219" s="18"/>
      <c r="C219" s="5"/>
      <c r="D219" s="5"/>
      <c r="E219" s="6" t="str">
        <f>IF(ISBLANK(D219),"",INDEX(ΑΜΚ,MATCH(D219,Data!$F$2:$F$999,0),1))</f>
        <v/>
      </c>
      <c r="F219" s="40" t="str">
        <f t="shared" si="3"/>
        <v/>
      </c>
    </row>
    <row r="220" spans="1:6" ht="14.25" customHeight="1" x14ac:dyDescent="0.35">
      <c r="A220" s="45" t="s">
        <v>1129</v>
      </c>
      <c r="B220" s="18"/>
      <c r="C220" s="5"/>
      <c r="D220" s="5"/>
      <c r="E220" s="6" t="str">
        <f>IF(ISBLANK(D220),"",INDEX(ΑΜΚ,MATCH(D220,Data!$F$2:$F$999,0),1))</f>
        <v/>
      </c>
      <c r="F220" s="40" t="str">
        <f t="shared" si="3"/>
        <v/>
      </c>
    </row>
    <row r="221" spans="1:6" ht="14.25" customHeight="1" x14ac:dyDescent="0.35">
      <c r="A221" s="45" t="s">
        <v>1129</v>
      </c>
      <c r="B221" s="18"/>
      <c r="C221" s="5"/>
      <c r="D221" s="5"/>
      <c r="E221" s="6" t="str">
        <f>IF(ISBLANK(D221),"",INDEX(ΑΜΚ,MATCH(D221,Data!$F$2:$F$999,0),1))</f>
        <v/>
      </c>
      <c r="F221" s="40" t="str">
        <f t="shared" si="3"/>
        <v/>
      </c>
    </row>
    <row r="222" spans="1:6" ht="14.25" customHeight="1" x14ac:dyDescent="0.35">
      <c r="A222" s="45" t="s">
        <v>1129</v>
      </c>
      <c r="B222" s="18"/>
      <c r="C222" s="5"/>
      <c r="D222" s="5"/>
      <c r="E222" s="6" t="str">
        <f>IF(ISBLANK(D222),"",INDEX(ΑΜΚ,MATCH(D222,Data!$F$2:$F$999,0),1))</f>
        <v/>
      </c>
      <c r="F222" s="40" t="str">
        <f t="shared" si="3"/>
        <v/>
      </c>
    </row>
    <row r="223" spans="1:6" ht="14.25" customHeight="1" x14ac:dyDescent="0.35">
      <c r="A223" s="45" t="s">
        <v>1129</v>
      </c>
      <c r="B223" s="18"/>
      <c r="C223" s="5"/>
      <c r="D223" s="5"/>
      <c r="E223" s="6" t="str">
        <f>IF(ISBLANK(D223),"",INDEX(ΑΜΚ,MATCH(D223,Data!$F$2:$F$999,0),1))</f>
        <v/>
      </c>
      <c r="F223" s="40" t="str">
        <f t="shared" si="3"/>
        <v/>
      </c>
    </row>
    <row r="224" spans="1:6" ht="14.25" customHeight="1" x14ac:dyDescent="0.35">
      <c r="A224" s="45" t="s">
        <v>1129</v>
      </c>
      <c r="B224" s="18"/>
      <c r="C224" s="5"/>
      <c r="D224" s="5"/>
      <c r="E224" s="6" t="str">
        <f>IF(ISBLANK(D224),"",INDEX(ΑΜΚ,MATCH(D224,Data!$F$2:$F$999,0),1))</f>
        <v/>
      </c>
      <c r="F224" s="40" t="str">
        <f t="shared" si="3"/>
        <v/>
      </c>
    </row>
    <row r="225" spans="1:6" ht="14.25" customHeight="1" x14ac:dyDescent="0.35">
      <c r="A225" s="45" t="s">
        <v>1129</v>
      </c>
      <c r="B225" s="18"/>
      <c r="C225" s="5"/>
      <c r="D225" s="5"/>
      <c r="E225" s="6" t="str">
        <f>IF(ISBLANK(D225),"",INDEX(ΑΜΚ,MATCH(D225,Data!$F$2:$F$999,0),1))</f>
        <v/>
      </c>
      <c r="F225" s="40" t="str">
        <f t="shared" si="3"/>
        <v/>
      </c>
    </row>
    <row r="226" spans="1:6" ht="14.25" customHeight="1" x14ac:dyDescent="0.35">
      <c r="A226" s="45" t="s">
        <v>1129</v>
      </c>
      <c r="B226" s="18"/>
      <c r="C226" s="5"/>
      <c r="D226" s="5"/>
      <c r="E226" s="6" t="str">
        <f>IF(ISBLANK(D226),"",INDEX(ΑΜΚ,MATCH(D226,Data!$F$2:$F$999,0),1))</f>
        <v/>
      </c>
      <c r="F226" s="40" t="str">
        <f t="shared" si="3"/>
        <v/>
      </c>
    </row>
    <row r="227" spans="1:6" ht="14.25" customHeight="1" x14ac:dyDescent="0.35">
      <c r="A227" s="45" t="s">
        <v>1129</v>
      </c>
      <c r="B227" s="18"/>
      <c r="C227" s="5"/>
      <c r="D227" s="5"/>
      <c r="E227" s="6" t="str">
        <f>IF(ISBLANK(D227),"",INDEX(ΑΜΚ,MATCH(D227,Data!$F$2:$F$999,0),1))</f>
        <v/>
      </c>
      <c r="F227" s="40" t="str">
        <f t="shared" si="3"/>
        <v/>
      </c>
    </row>
    <row r="228" spans="1:6" ht="14.25" customHeight="1" x14ac:dyDescent="0.35">
      <c r="A228" s="45" t="s">
        <v>1129</v>
      </c>
      <c r="B228" s="18"/>
      <c r="C228" s="5"/>
      <c r="D228" s="5"/>
      <c r="E228" s="6" t="str">
        <f>IF(ISBLANK(D228),"",INDEX(ΑΜΚ,MATCH(D228,Data!$F$2:$F$999,0),1))</f>
        <v/>
      </c>
      <c r="F228" s="40" t="str">
        <f t="shared" si="3"/>
        <v/>
      </c>
    </row>
    <row r="229" spans="1:6" ht="14.25" customHeight="1" x14ac:dyDescent="0.35">
      <c r="A229" s="45" t="s">
        <v>1129</v>
      </c>
      <c r="B229" s="18"/>
      <c r="C229" s="5"/>
      <c r="D229" s="5"/>
      <c r="E229" s="6" t="str">
        <f>IF(ISBLANK(D229),"",INDEX(ΑΜΚ,MATCH(D229,Data!$F$2:$F$999,0),1))</f>
        <v/>
      </c>
      <c r="F229" s="40" t="str">
        <f t="shared" si="3"/>
        <v/>
      </c>
    </row>
    <row r="230" spans="1:6" ht="14.25" customHeight="1" x14ac:dyDescent="0.35">
      <c r="A230" s="45" t="s">
        <v>1129</v>
      </c>
      <c r="B230" s="18"/>
      <c r="C230" s="5"/>
      <c r="D230" s="5"/>
      <c r="E230" s="6" t="str">
        <f>IF(ISBLANK(D230),"",INDEX(ΑΜΚ,MATCH(D230,Data!$F$2:$F$999,0),1))</f>
        <v/>
      </c>
      <c r="F230" s="40" t="str">
        <f t="shared" si="3"/>
        <v/>
      </c>
    </row>
    <row r="231" spans="1:6" ht="14.25" customHeight="1" x14ac:dyDescent="0.35">
      <c r="A231" s="45" t="s">
        <v>1129</v>
      </c>
      <c r="B231" s="18"/>
      <c r="C231" s="5"/>
      <c r="D231" s="5"/>
      <c r="E231" s="6" t="str">
        <f>IF(ISBLANK(D231),"",INDEX(ΑΜΚ,MATCH(D231,Data!$F$2:$F$999,0),1))</f>
        <v/>
      </c>
      <c r="F231" s="40" t="str">
        <f t="shared" si="3"/>
        <v/>
      </c>
    </row>
    <row r="232" spans="1:6" ht="14.25" customHeight="1" x14ac:dyDescent="0.35">
      <c r="A232" s="45" t="s">
        <v>1129</v>
      </c>
      <c r="B232" s="18"/>
      <c r="C232" s="5"/>
      <c r="D232" s="5"/>
      <c r="E232" s="6" t="str">
        <f>IF(ISBLANK(D232),"",INDEX(ΑΜΚ,MATCH(D232,Data!$F$2:$F$999,0),1))</f>
        <v/>
      </c>
      <c r="F232" s="40" t="str">
        <f t="shared" si="3"/>
        <v/>
      </c>
    </row>
    <row r="233" spans="1:6" ht="14.25" customHeight="1" x14ac:dyDescent="0.35">
      <c r="A233" s="45" t="s">
        <v>1129</v>
      </c>
      <c r="B233" s="18"/>
      <c r="C233" s="5"/>
      <c r="D233" s="5"/>
      <c r="E233" s="6" t="str">
        <f>IF(ISBLANK(D233),"",INDEX(ΑΜΚ,MATCH(D233,Data!$F$2:$F$999,0),1))</f>
        <v/>
      </c>
      <c r="F233" s="40" t="str">
        <f t="shared" si="3"/>
        <v/>
      </c>
    </row>
    <row r="234" spans="1:6" ht="14.25" customHeight="1" x14ac:dyDescent="0.35">
      <c r="A234" s="45" t="s">
        <v>1129</v>
      </c>
      <c r="B234" s="18"/>
      <c r="C234" s="5"/>
      <c r="D234" s="5"/>
      <c r="E234" s="6" t="str">
        <f>IF(ISBLANK(D234),"",INDEX(ΑΜΚ,MATCH(D234,Data!$F$2:$F$999,0),1))</f>
        <v/>
      </c>
      <c r="F234" s="40" t="str">
        <f t="shared" si="3"/>
        <v/>
      </c>
    </row>
    <row r="235" spans="1:6" ht="14.25" customHeight="1" x14ac:dyDescent="0.35">
      <c r="A235" s="45" t="s">
        <v>1129</v>
      </c>
      <c r="B235" s="18"/>
      <c r="C235" s="5"/>
      <c r="D235" s="5"/>
      <c r="E235" s="6" t="str">
        <f>IF(ISBLANK(D235),"",INDEX(ΑΜΚ,MATCH(D235,Data!$F$2:$F$999,0),1))</f>
        <v/>
      </c>
      <c r="F235" s="40" t="str">
        <f t="shared" si="3"/>
        <v/>
      </c>
    </row>
    <row r="236" spans="1:6" ht="14.25" customHeight="1" x14ac:dyDescent="0.35">
      <c r="A236" s="45" t="s">
        <v>1129</v>
      </c>
      <c r="B236" s="18"/>
      <c r="C236" s="5"/>
      <c r="D236" s="5"/>
      <c r="E236" s="6" t="str">
        <f>IF(ISBLANK(D236),"",INDEX(ΑΜΚ,MATCH(D236,Data!$F$2:$F$999,0),1))</f>
        <v/>
      </c>
      <c r="F236" s="40" t="str">
        <f t="shared" si="3"/>
        <v/>
      </c>
    </row>
    <row r="237" spans="1:6" ht="14.25" customHeight="1" x14ac:dyDescent="0.35">
      <c r="A237" s="45" t="s">
        <v>1129</v>
      </c>
      <c r="B237" s="18"/>
      <c r="C237" s="5"/>
      <c r="D237" s="5"/>
      <c r="E237" s="6" t="str">
        <f>IF(ISBLANK(D237),"",INDEX(ΑΜΚ,MATCH(D237,Data!$F$2:$F$999,0),1))</f>
        <v/>
      </c>
      <c r="F237" s="40" t="str">
        <f t="shared" si="3"/>
        <v/>
      </c>
    </row>
    <row r="238" spans="1:6" ht="14.25" customHeight="1" x14ac:dyDescent="0.35">
      <c r="A238" s="45" t="s">
        <v>1129</v>
      </c>
      <c r="B238" s="18"/>
      <c r="C238" s="5"/>
      <c r="D238" s="5"/>
      <c r="E238" s="6" t="str">
        <f>IF(ISBLANK(D238),"",INDEX(ΑΜΚ,MATCH(D238,Data!$F$2:$F$999,0),1))</f>
        <v/>
      </c>
      <c r="F238" s="40" t="str">
        <f t="shared" si="3"/>
        <v/>
      </c>
    </row>
    <row r="239" spans="1:6" ht="14.25" customHeight="1" x14ac:dyDescent="0.35">
      <c r="A239" s="45" t="s">
        <v>1129</v>
      </c>
      <c r="B239" s="18"/>
      <c r="C239" s="5"/>
      <c r="D239" s="5"/>
      <c r="E239" s="6" t="str">
        <f>IF(ISBLANK(D239),"",INDEX(ΑΜΚ,MATCH(D239,Data!$F$2:$F$999,0),1))</f>
        <v/>
      </c>
      <c r="F239" s="40" t="str">
        <f t="shared" si="3"/>
        <v/>
      </c>
    </row>
    <row r="240" spans="1:6" ht="14.25" customHeight="1" x14ac:dyDescent="0.35">
      <c r="A240" s="45" t="s">
        <v>1129</v>
      </c>
      <c r="B240" s="18"/>
      <c r="C240" s="5"/>
      <c r="D240" s="5"/>
      <c r="E240" s="6" t="str">
        <f>IF(ISBLANK(D240),"",INDEX(ΑΜΚ,MATCH(D240,Data!$F$2:$F$999,0),1))</f>
        <v/>
      </c>
      <c r="F240" s="40" t="str">
        <f t="shared" si="3"/>
        <v/>
      </c>
    </row>
    <row r="241" spans="1:6" ht="14.25" customHeight="1" x14ac:dyDescent="0.35">
      <c r="A241" s="45" t="s">
        <v>1129</v>
      </c>
      <c r="B241" s="18"/>
      <c r="C241" s="5"/>
      <c r="D241" s="5"/>
      <c r="E241" s="6" t="str">
        <f>IF(ISBLANK(D241),"",INDEX(ΑΜΚ,MATCH(D241,Data!$F$2:$F$999,0),1))</f>
        <v/>
      </c>
      <c r="F241" s="40" t="str">
        <f t="shared" si="3"/>
        <v/>
      </c>
    </row>
    <row r="242" spans="1:6" ht="14.25" customHeight="1" x14ac:dyDescent="0.35">
      <c r="A242" s="45" t="s">
        <v>1129</v>
      </c>
      <c r="B242" s="18"/>
      <c r="C242" s="5"/>
      <c r="D242" s="5"/>
      <c r="E242" s="6" t="str">
        <f>IF(ISBLANK(D242),"",INDEX(ΑΜΚ,MATCH(D242,Data!$F$2:$F$999,0),1))</f>
        <v/>
      </c>
      <c r="F242" s="40" t="str">
        <f t="shared" si="3"/>
        <v/>
      </c>
    </row>
    <row r="243" spans="1:6" ht="14.25" customHeight="1" x14ac:dyDescent="0.35">
      <c r="A243" s="45" t="s">
        <v>1129</v>
      </c>
      <c r="B243" s="18"/>
      <c r="C243" s="5"/>
      <c r="D243" s="5"/>
      <c r="E243" s="6" t="str">
        <f>IF(ISBLANK(D243),"",INDEX(ΑΜΚ,MATCH(D243,Data!$F$2:$F$999,0),1))</f>
        <v/>
      </c>
      <c r="F243" s="40" t="str">
        <f t="shared" si="3"/>
        <v/>
      </c>
    </row>
    <row r="244" spans="1:6" ht="14.25" customHeight="1" x14ac:dyDescent="0.35">
      <c r="A244" s="45" t="s">
        <v>1129</v>
      </c>
      <c r="B244" s="18"/>
      <c r="C244" s="5"/>
      <c r="D244" s="5"/>
      <c r="E244" s="6" t="str">
        <f>IF(ISBLANK(D244),"",INDEX(ΑΜΚ,MATCH(D244,Data!$F$2:$F$999,0),1))</f>
        <v/>
      </c>
      <c r="F244" s="40" t="str">
        <f t="shared" si="3"/>
        <v/>
      </c>
    </row>
    <row r="245" spans="1:6" ht="14.25" customHeight="1" x14ac:dyDescent="0.35">
      <c r="A245" s="45" t="s">
        <v>1129</v>
      </c>
      <c r="B245" s="18"/>
      <c r="C245" s="5"/>
      <c r="D245" s="5"/>
      <c r="E245" s="6" t="str">
        <f>IF(ISBLANK(D245),"",INDEX(ΑΜΚ,MATCH(D245,Data!$F$2:$F$999,0),1))</f>
        <v/>
      </c>
      <c r="F245" s="40" t="str">
        <f t="shared" si="3"/>
        <v/>
      </c>
    </row>
    <row r="246" spans="1:6" ht="14.25" customHeight="1" x14ac:dyDescent="0.35">
      <c r="A246" s="45" t="s">
        <v>1129</v>
      </c>
      <c r="B246" s="18"/>
      <c r="C246" s="5"/>
      <c r="D246" s="5"/>
      <c r="E246" s="6" t="str">
        <f>IF(ISBLANK(D246),"",INDEX(ΑΜΚ,MATCH(D246,Data!$F$2:$F$999,0),1))</f>
        <v/>
      </c>
      <c r="F246" s="40" t="str">
        <f t="shared" si="3"/>
        <v/>
      </c>
    </row>
    <row r="247" spans="1:6" ht="14.25" customHeight="1" x14ac:dyDescent="0.35">
      <c r="A247" s="45" t="s">
        <v>1129</v>
      </c>
      <c r="B247" s="18"/>
      <c r="C247" s="5"/>
      <c r="D247" s="5"/>
      <c r="E247" s="6" t="str">
        <f>IF(ISBLANK(D247),"",INDEX(ΑΜΚ,MATCH(D247,Data!$F$2:$F$999,0),1))</f>
        <v/>
      </c>
      <c r="F247" s="40" t="str">
        <f t="shared" si="3"/>
        <v/>
      </c>
    </row>
    <row r="248" spans="1:6" ht="14.25" customHeight="1" x14ac:dyDescent="0.35">
      <c r="A248" s="45" t="s">
        <v>1129</v>
      </c>
      <c r="B248" s="18"/>
      <c r="C248" s="5"/>
      <c r="D248" s="5"/>
      <c r="E248" s="6" t="str">
        <f>IF(ISBLANK(D248),"",INDEX(ΑΜΚ,MATCH(D248,Data!$F$2:$F$999,0),1))</f>
        <v/>
      </c>
      <c r="F248" s="40" t="str">
        <f t="shared" si="3"/>
        <v/>
      </c>
    </row>
    <row r="249" spans="1:6" ht="14.25" customHeight="1" x14ac:dyDescent="0.35">
      <c r="A249" s="45" t="s">
        <v>1129</v>
      </c>
      <c r="B249" s="18"/>
      <c r="C249" s="5"/>
      <c r="D249" s="5"/>
      <c r="E249" s="6" t="str">
        <f>IF(ISBLANK(D249),"",INDEX(ΑΜΚ,MATCH(D249,Data!$F$2:$F$999,0),1))</f>
        <v/>
      </c>
      <c r="F249" s="40" t="str">
        <f t="shared" si="3"/>
        <v/>
      </c>
    </row>
    <row r="250" spans="1:6" ht="14.25" customHeight="1" x14ac:dyDescent="0.35">
      <c r="A250" s="45" t="s">
        <v>1129</v>
      </c>
      <c r="B250" s="18"/>
      <c r="C250" s="5"/>
      <c r="D250" s="5"/>
      <c r="E250" s="6" t="str">
        <f>IF(ISBLANK(D250),"",INDEX(ΑΜΚ,MATCH(D250,Data!$F$2:$F$999,0),1))</f>
        <v/>
      </c>
      <c r="F250" s="40" t="str">
        <f t="shared" si="3"/>
        <v/>
      </c>
    </row>
    <row r="251" spans="1:6" ht="14.25" customHeight="1" x14ac:dyDescent="0.35">
      <c r="A251" s="45" t="s">
        <v>1129</v>
      </c>
      <c r="B251" s="18"/>
      <c r="C251" s="5"/>
      <c r="D251" s="5"/>
      <c r="E251" s="6" t="str">
        <f>IF(ISBLANK(D251),"",INDEX(ΑΜΚ,MATCH(D251,Data!$F$2:$F$999,0),1))</f>
        <v/>
      </c>
      <c r="F251" s="40" t="str">
        <f t="shared" si="3"/>
        <v/>
      </c>
    </row>
    <row r="252" spans="1:6" ht="14.25" customHeight="1" x14ac:dyDescent="0.35">
      <c r="A252" s="45" t="s">
        <v>1129</v>
      </c>
      <c r="B252" s="18"/>
      <c r="C252" s="5"/>
      <c r="D252" s="5"/>
      <c r="E252" s="6" t="str">
        <f>IF(ISBLANK(D252),"",INDEX(ΑΜΚ,MATCH(D252,Data!$F$2:$F$999,0),1))</f>
        <v/>
      </c>
      <c r="F252" s="40" t="str">
        <f t="shared" si="3"/>
        <v/>
      </c>
    </row>
    <row r="253" spans="1:6" ht="14.25" customHeight="1" x14ac:dyDescent="0.35">
      <c r="A253" s="45" t="s">
        <v>1129</v>
      </c>
      <c r="B253" s="18"/>
      <c r="C253" s="5"/>
      <c r="D253" s="5"/>
      <c r="E253" s="6" t="str">
        <f>IF(ISBLANK(D253),"",INDEX(ΑΜΚ,MATCH(D253,Data!$F$2:$F$999,0),1))</f>
        <v/>
      </c>
      <c r="F253" s="40" t="str">
        <f t="shared" si="3"/>
        <v/>
      </c>
    </row>
    <row r="254" spans="1:6" ht="14.25" customHeight="1" x14ac:dyDescent="0.35">
      <c r="A254" s="45" t="s">
        <v>1129</v>
      </c>
      <c r="B254" s="18"/>
      <c r="C254" s="5"/>
      <c r="D254" s="5"/>
      <c r="E254" s="6" t="str">
        <f>IF(ISBLANK(D254),"",INDEX(ΑΜΚ,MATCH(D254,Data!$F$2:$F$999,0),1))</f>
        <v/>
      </c>
      <c r="F254" s="40" t="str">
        <f t="shared" si="3"/>
        <v/>
      </c>
    </row>
    <row r="255" spans="1:6" ht="14.25" customHeight="1" x14ac:dyDescent="0.35">
      <c r="A255" s="45" t="s">
        <v>1129</v>
      </c>
      <c r="B255" s="18"/>
      <c r="C255" s="5"/>
      <c r="D255" s="5"/>
      <c r="E255" s="6" t="str">
        <f>IF(ISBLANK(D255),"",INDEX(ΑΜΚ,MATCH(D255,Data!$F$2:$F$999,0),1))</f>
        <v/>
      </c>
      <c r="F255" s="40" t="str">
        <f t="shared" si="3"/>
        <v/>
      </c>
    </row>
    <row r="256" spans="1:6" ht="14.25" customHeight="1" x14ac:dyDescent="0.35">
      <c r="A256" s="45" t="s">
        <v>1129</v>
      </c>
      <c r="B256" s="18"/>
      <c r="C256" s="5"/>
      <c r="D256" s="5"/>
      <c r="E256" s="6" t="str">
        <f>IF(ISBLANK(D256),"",INDEX(ΑΜΚ,MATCH(D256,Data!$F$2:$F$999,0),1))</f>
        <v/>
      </c>
      <c r="F256" s="40" t="str">
        <f t="shared" si="3"/>
        <v/>
      </c>
    </row>
    <row r="257" spans="1:6" ht="14.25" customHeight="1" x14ac:dyDescent="0.35">
      <c r="A257" s="45" t="s">
        <v>1129</v>
      </c>
      <c r="B257" s="18"/>
      <c r="C257" s="5"/>
      <c r="D257" s="5"/>
      <c r="E257" s="6" t="str">
        <f>IF(ISBLANK(D257),"",INDEX(ΑΜΚ,MATCH(D257,Data!$F$2:$F$999,0),1))</f>
        <v/>
      </c>
      <c r="F257" s="40" t="str">
        <f t="shared" si="3"/>
        <v/>
      </c>
    </row>
    <row r="258" spans="1:6" ht="14.25" customHeight="1" x14ac:dyDescent="0.35">
      <c r="A258" s="45" t="s">
        <v>1129</v>
      </c>
      <c r="B258" s="18"/>
      <c r="C258" s="5"/>
      <c r="D258" s="5"/>
      <c r="E258" s="6" t="str">
        <f>IF(ISBLANK(D258),"",INDEX(ΑΜΚ,MATCH(D258,Data!$F$2:$F$999,0),1))</f>
        <v/>
      </c>
      <c r="F258" s="40" t="str">
        <f t="shared" ref="F258:F321" si="4">IF(ISBLANK(C258),"",INDEX(ΚΩΔ_ΜΑΘΗΜ_ΑΡΧΙΤ_Α2,MATCH(C258,ΜΑΘΗΜ_ΑΡΧΙΤ_Α2,0)))</f>
        <v/>
      </c>
    </row>
    <row r="259" spans="1:6" ht="14.25" customHeight="1" x14ac:dyDescent="0.35">
      <c r="A259" s="45" t="s">
        <v>1129</v>
      </c>
      <c r="B259" s="18"/>
      <c r="C259" s="5"/>
      <c r="D259" s="5"/>
      <c r="E259" s="6" t="str">
        <f>IF(ISBLANK(D259),"",INDEX(ΑΜΚ,MATCH(D259,Data!$F$2:$F$999,0),1))</f>
        <v/>
      </c>
      <c r="F259" s="40" t="str">
        <f t="shared" si="4"/>
        <v/>
      </c>
    </row>
    <row r="260" spans="1:6" ht="14.25" customHeight="1" x14ac:dyDescent="0.35">
      <c r="A260" s="45" t="s">
        <v>1129</v>
      </c>
      <c r="B260" s="18"/>
      <c r="C260" s="5"/>
      <c r="D260" s="5"/>
      <c r="E260" s="6" t="str">
        <f>IF(ISBLANK(D260),"",INDEX(ΑΜΚ,MATCH(D260,Data!$F$2:$F$999,0),1))</f>
        <v/>
      </c>
      <c r="F260" s="40" t="str">
        <f t="shared" si="4"/>
        <v/>
      </c>
    </row>
    <row r="261" spans="1:6" ht="14.25" customHeight="1" x14ac:dyDescent="0.35">
      <c r="A261" s="45" t="s">
        <v>1129</v>
      </c>
      <c r="B261" s="18"/>
      <c r="C261" s="5"/>
      <c r="D261" s="5"/>
      <c r="E261" s="6" t="str">
        <f>IF(ISBLANK(D261),"",INDEX(ΑΜΚ,MATCH(D261,Data!$F$2:$F$999,0),1))</f>
        <v/>
      </c>
      <c r="F261" s="40" t="str">
        <f t="shared" si="4"/>
        <v/>
      </c>
    </row>
    <row r="262" spans="1:6" ht="14.25" customHeight="1" x14ac:dyDescent="0.35">
      <c r="A262" s="45" t="s">
        <v>1129</v>
      </c>
      <c r="B262" s="18"/>
      <c r="C262" s="5"/>
      <c r="D262" s="5"/>
      <c r="E262" s="6" t="str">
        <f>IF(ISBLANK(D262),"",INDEX(ΑΜΚ,MATCH(D262,Data!$F$2:$F$999,0),1))</f>
        <v/>
      </c>
      <c r="F262" s="40" t="str">
        <f t="shared" si="4"/>
        <v/>
      </c>
    </row>
    <row r="263" spans="1:6" ht="14.25" customHeight="1" x14ac:dyDescent="0.35">
      <c r="A263" s="45" t="s">
        <v>1129</v>
      </c>
      <c r="B263" s="18"/>
      <c r="C263" s="5"/>
      <c r="D263" s="5"/>
      <c r="E263" s="6" t="str">
        <f>IF(ISBLANK(D263),"",INDEX(ΑΜΚ,MATCH(D263,Data!$F$2:$F$999,0),1))</f>
        <v/>
      </c>
      <c r="F263" s="40" t="str">
        <f t="shared" si="4"/>
        <v/>
      </c>
    </row>
    <row r="264" spans="1:6" ht="14.25" customHeight="1" x14ac:dyDescent="0.35">
      <c r="A264" s="45" t="s">
        <v>1129</v>
      </c>
      <c r="B264" s="18"/>
      <c r="C264" s="5"/>
      <c r="D264" s="5"/>
      <c r="E264" s="6" t="str">
        <f>IF(ISBLANK(D264),"",INDEX(ΑΜΚ,MATCH(D264,Data!$F$2:$F$999,0),1))</f>
        <v/>
      </c>
      <c r="F264" s="40" t="str">
        <f t="shared" si="4"/>
        <v/>
      </c>
    </row>
    <row r="265" spans="1:6" ht="14.25" customHeight="1" x14ac:dyDescent="0.35">
      <c r="A265" s="45" t="s">
        <v>1129</v>
      </c>
      <c r="B265" s="18"/>
      <c r="C265" s="5"/>
      <c r="D265" s="5"/>
      <c r="E265" s="6" t="str">
        <f>IF(ISBLANK(D265),"",INDEX(ΑΜΚ,MATCH(D265,Data!$F$2:$F$999,0),1))</f>
        <v/>
      </c>
      <c r="F265" s="40" t="str">
        <f t="shared" si="4"/>
        <v/>
      </c>
    </row>
    <row r="266" spans="1:6" ht="14.25" customHeight="1" x14ac:dyDescent="0.35">
      <c r="A266" s="45" t="s">
        <v>1129</v>
      </c>
      <c r="B266" s="18"/>
      <c r="C266" s="5"/>
      <c r="D266" s="5"/>
      <c r="E266" s="6" t="str">
        <f>IF(ISBLANK(D266),"",INDEX(ΑΜΚ,MATCH(D266,Data!$F$2:$F$999,0),1))</f>
        <v/>
      </c>
      <c r="F266" s="40" t="str">
        <f t="shared" si="4"/>
        <v/>
      </c>
    </row>
    <row r="267" spans="1:6" ht="14.25" customHeight="1" x14ac:dyDescent="0.35">
      <c r="A267" s="45" t="s">
        <v>1129</v>
      </c>
      <c r="B267" s="18"/>
      <c r="C267" s="5"/>
      <c r="D267" s="5"/>
      <c r="E267" s="6" t="str">
        <f>IF(ISBLANK(D267),"",INDEX(ΑΜΚ,MATCH(D267,Data!$F$2:$F$999,0),1))</f>
        <v/>
      </c>
      <c r="F267" s="40" t="str">
        <f t="shared" si="4"/>
        <v/>
      </c>
    </row>
    <row r="268" spans="1:6" ht="14.25" customHeight="1" x14ac:dyDescent="0.35">
      <c r="A268" s="45" t="s">
        <v>1129</v>
      </c>
      <c r="B268" s="18"/>
      <c r="C268" s="5"/>
      <c r="D268" s="5"/>
      <c r="E268" s="6" t="str">
        <f>IF(ISBLANK(D268),"",INDEX(ΑΜΚ,MATCH(D268,Data!$F$2:$F$999,0),1))</f>
        <v/>
      </c>
      <c r="F268" s="40" t="str">
        <f t="shared" si="4"/>
        <v/>
      </c>
    </row>
    <row r="269" spans="1:6" ht="14.25" customHeight="1" x14ac:dyDescent="0.35">
      <c r="A269" s="45" t="s">
        <v>1129</v>
      </c>
      <c r="B269" s="18"/>
      <c r="C269" s="5"/>
      <c r="D269" s="5"/>
      <c r="E269" s="6" t="str">
        <f>IF(ISBLANK(D269),"",INDEX(ΑΜΚ,MATCH(D269,Data!$F$2:$F$999,0),1))</f>
        <v/>
      </c>
      <c r="F269" s="40" t="str">
        <f t="shared" si="4"/>
        <v/>
      </c>
    </row>
    <row r="270" spans="1:6" ht="14.25" customHeight="1" x14ac:dyDescent="0.35">
      <c r="A270" s="45" t="s">
        <v>1129</v>
      </c>
      <c r="B270" s="18"/>
      <c r="C270" s="5"/>
      <c r="D270" s="5"/>
      <c r="E270" s="6" t="str">
        <f>IF(ISBLANK(D270),"",INDEX(ΑΜΚ,MATCH(D270,Data!$F$2:$F$999,0),1))</f>
        <v/>
      </c>
      <c r="F270" s="40" t="str">
        <f t="shared" si="4"/>
        <v/>
      </c>
    </row>
    <row r="271" spans="1:6" ht="14.25" customHeight="1" x14ac:dyDescent="0.35">
      <c r="A271" s="45" t="s">
        <v>1129</v>
      </c>
      <c r="B271" s="18"/>
      <c r="C271" s="5"/>
      <c r="D271" s="5"/>
      <c r="E271" s="6" t="str">
        <f>IF(ISBLANK(D271),"",INDEX(ΑΜΚ,MATCH(D271,Data!$F$2:$F$999,0),1))</f>
        <v/>
      </c>
      <c r="F271" s="40" t="str">
        <f t="shared" si="4"/>
        <v/>
      </c>
    </row>
    <row r="272" spans="1:6" ht="14.25" customHeight="1" x14ac:dyDescent="0.35">
      <c r="A272" s="45" t="s">
        <v>1129</v>
      </c>
      <c r="B272" s="18"/>
      <c r="C272" s="5"/>
      <c r="D272" s="5"/>
      <c r="E272" s="6" t="str">
        <f>IF(ISBLANK(D272),"",INDEX(ΑΜΚ,MATCH(D272,Data!$F$2:$F$999,0),1))</f>
        <v/>
      </c>
      <c r="F272" s="40" t="str">
        <f t="shared" si="4"/>
        <v/>
      </c>
    </row>
    <row r="273" spans="1:6" ht="14.25" customHeight="1" x14ac:dyDescent="0.35">
      <c r="A273" s="45" t="s">
        <v>1129</v>
      </c>
      <c r="B273" s="18"/>
      <c r="C273" s="5"/>
      <c r="D273" s="5"/>
      <c r="E273" s="6" t="str">
        <f>IF(ISBLANK(D273),"",INDEX(ΑΜΚ,MATCH(D273,Data!$F$2:$F$999,0),1))</f>
        <v/>
      </c>
      <c r="F273" s="40" t="str">
        <f t="shared" si="4"/>
        <v/>
      </c>
    </row>
    <row r="274" spans="1:6" ht="14.25" customHeight="1" x14ac:dyDescent="0.35">
      <c r="A274" s="45" t="s">
        <v>1129</v>
      </c>
      <c r="B274" s="18"/>
      <c r="C274" s="5"/>
      <c r="D274" s="5"/>
      <c r="E274" s="6" t="str">
        <f>IF(ISBLANK(D274),"",INDEX(ΑΜΚ,MATCH(D274,Data!$F$2:$F$999,0),1))</f>
        <v/>
      </c>
      <c r="F274" s="40" t="str">
        <f t="shared" si="4"/>
        <v/>
      </c>
    </row>
    <row r="275" spans="1:6" ht="14.25" customHeight="1" x14ac:dyDescent="0.35">
      <c r="A275" s="45" t="s">
        <v>1129</v>
      </c>
      <c r="B275" s="18"/>
      <c r="C275" s="5"/>
      <c r="D275" s="5"/>
      <c r="E275" s="6" t="str">
        <f>IF(ISBLANK(D275),"",INDEX(ΑΜΚ,MATCH(D275,Data!$F$2:$F$999,0),1))</f>
        <v/>
      </c>
      <c r="F275" s="40" t="str">
        <f t="shared" si="4"/>
        <v/>
      </c>
    </row>
    <row r="276" spans="1:6" ht="14.25" customHeight="1" x14ac:dyDescent="0.35">
      <c r="A276" s="45" t="s">
        <v>1129</v>
      </c>
      <c r="B276" s="18"/>
      <c r="C276" s="5"/>
      <c r="D276" s="5"/>
      <c r="E276" s="6" t="str">
        <f>IF(ISBLANK(D276),"",INDEX(ΑΜΚ,MATCH(D276,Data!$F$2:$F$999,0),1))</f>
        <v/>
      </c>
      <c r="F276" s="40" t="str">
        <f t="shared" si="4"/>
        <v/>
      </c>
    </row>
    <row r="277" spans="1:6" ht="14.25" customHeight="1" x14ac:dyDescent="0.35">
      <c r="A277" s="45" t="s">
        <v>1129</v>
      </c>
      <c r="B277" s="18"/>
      <c r="C277" s="5"/>
      <c r="D277" s="5"/>
      <c r="E277" s="6" t="str">
        <f>IF(ISBLANK(D277),"",INDEX(ΑΜΚ,MATCH(D277,Data!$F$2:$F$999,0),1))</f>
        <v/>
      </c>
      <c r="F277" s="40" t="str">
        <f t="shared" si="4"/>
        <v/>
      </c>
    </row>
    <row r="278" spans="1:6" ht="14.25" customHeight="1" x14ac:dyDescent="0.35">
      <c r="A278" s="45" t="s">
        <v>1129</v>
      </c>
      <c r="B278" s="18"/>
      <c r="C278" s="5"/>
      <c r="D278" s="5"/>
      <c r="E278" s="6" t="str">
        <f>IF(ISBLANK(D278),"",INDEX(ΑΜΚ,MATCH(D278,Data!$F$2:$F$999,0),1))</f>
        <v/>
      </c>
      <c r="F278" s="40" t="str">
        <f t="shared" si="4"/>
        <v/>
      </c>
    </row>
    <row r="279" spans="1:6" ht="14.25" customHeight="1" x14ac:dyDescent="0.35">
      <c r="A279" s="45" t="s">
        <v>1129</v>
      </c>
      <c r="B279" s="18"/>
      <c r="C279" s="5"/>
      <c r="D279" s="5"/>
      <c r="E279" s="6" t="str">
        <f>IF(ISBLANK(D279),"",INDEX(ΑΜΚ,MATCH(D279,Data!$F$2:$F$999,0),1))</f>
        <v/>
      </c>
      <c r="F279" s="40" t="str">
        <f t="shared" si="4"/>
        <v/>
      </c>
    </row>
    <row r="280" spans="1:6" ht="14.25" customHeight="1" x14ac:dyDescent="0.35">
      <c r="A280" s="45" t="s">
        <v>1129</v>
      </c>
      <c r="B280" s="18"/>
      <c r="C280" s="5"/>
      <c r="D280" s="5"/>
      <c r="E280" s="6" t="str">
        <f>IF(ISBLANK(D280),"",INDEX(ΑΜΚ,MATCH(D280,Data!$F$2:$F$999,0),1))</f>
        <v/>
      </c>
      <c r="F280" s="40" t="str">
        <f t="shared" si="4"/>
        <v/>
      </c>
    </row>
    <row r="281" spans="1:6" ht="14.25" customHeight="1" x14ac:dyDescent="0.35">
      <c r="A281" s="45" t="s">
        <v>1129</v>
      </c>
      <c r="B281" s="18"/>
      <c r="C281" s="5"/>
      <c r="D281" s="5"/>
      <c r="E281" s="6" t="str">
        <f>IF(ISBLANK(D281),"",INDEX(ΑΜΚ,MATCH(D281,Data!$F$2:$F$999,0),1))</f>
        <v/>
      </c>
      <c r="F281" s="40" t="str">
        <f t="shared" si="4"/>
        <v/>
      </c>
    </row>
    <row r="282" spans="1:6" ht="14.25" customHeight="1" x14ac:dyDescent="0.35">
      <c r="A282" s="45" t="s">
        <v>1129</v>
      </c>
      <c r="B282" s="18"/>
      <c r="C282" s="5"/>
      <c r="D282" s="5"/>
      <c r="E282" s="6" t="str">
        <f>IF(ISBLANK(D282),"",INDEX(ΑΜΚ,MATCH(D282,Data!$F$2:$F$999,0),1))</f>
        <v/>
      </c>
      <c r="F282" s="40" t="str">
        <f t="shared" si="4"/>
        <v/>
      </c>
    </row>
    <row r="283" spans="1:6" ht="14.25" customHeight="1" x14ac:dyDescent="0.35">
      <c r="A283" s="45" t="s">
        <v>1129</v>
      </c>
      <c r="B283" s="18"/>
      <c r="C283" s="5"/>
      <c r="D283" s="5"/>
      <c r="E283" s="6" t="str">
        <f>IF(ISBLANK(D283),"",INDEX(ΑΜΚ,MATCH(D283,Data!$F$2:$F$999,0),1))</f>
        <v/>
      </c>
      <c r="F283" s="40" t="str">
        <f t="shared" si="4"/>
        <v/>
      </c>
    </row>
    <row r="284" spans="1:6" ht="14.25" customHeight="1" x14ac:dyDescent="0.35">
      <c r="A284" s="45" t="s">
        <v>1129</v>
      </c>
      <c r="B284" s="18"/>
      <c r="C284" s="5"/>
      <c r="D284" s="5"/>
      <c r="E284" s="6" t="str">
        <f>IF(ISBLANK(D284),"",INDEX(ΑΜΚ,MATCH(D284,Data!$F$2:$F$999,0),1))</f>
        <v/>
      </c>
      <c r="F284" s="40" t="str">
        <f t="shared" si="4"/>
        <v/>
      </c>
    </row>
    <row r="285" spans="1:6" ht="14.25" customHeight="1" x14ac:dyDescent="0.35">
      <c r="A285" s="45" t="s">
        <v>1129</v>
      </c>
      <c r="B285" s="18"/>
      <c r="C285" s="5"/>
      <c r="D285" s="5"/>
      <c r="E285" s="6" t="str">
        <f>IF(ISBLANK(D285),"",INDEX(ΑΜΚ,MATCH(D285,Data!$F$2:$F$999,0),1))</f>
        <v/>
      </c>
      <c r="F285" s="40" t="str">
        <f t="shared" si="4"/>
        <v/>
      </c>
    </row>
    <row r="286" spans="1:6" ht="14.25" customHeight="1" x14ac:dyDescent="0.35">
      <c r="A286" s="45" t="s">
        <v>1129</v>
      </c>
      <c r="B286" s="18"/>
      <c r="C286" s="5"/>
      <c r="D286" s="5"/>
      <c r="E286" s="6" t="str">
        <f>IF(ISBLANK(D286),"",INDEX(ΑΜΚ,MATCH(D286,Data!$F$2:$F$999,0),1))</f>
        <v/>
      </c>
      <c r="F286" s="40" t="str">
        <f t="shared" si="4"/>
        <v/>
      </c>
    </row>
    <row r="287" spans="1:6" ht="14.25" customHeight="1" x14ac:dyDescent="0.35">
      <c r="A287" s="45" t="s">
        <v>1129</v>
      </c>
      <c r="B287" s="18"/>
      <c r="C287" s="5"/>
      <c r="D287" s="5"/>
      <c r="E287" s="6" t="str">
        <f>IF(ISBLANK(D287),"",INDEX(ΑΜΚ,MATCH(D287,Data!$F$2:$F$999,0),1))</f>
        <v/>
      </c>
      <c r="F287" s="40" t="str">
        <f t="shared" si="4"/>
        <v/>
      </c>
    </row>
    <row r="288" spans="1:6" ht="14.25" customHeight="1" x14ac:dyDescent="0.35">
      <c r="A288" s="45" t="s">
        <v>1129</v>
      </c>
      <c r="B288" s="18"/>
      <c r="C288" s="5"/>
      <c r="D288" s="5"/>
      <c r="E288" s="6" t="str">
        <f>IF(ISBLANK(D288),"",INDEX(ΑΜΚ,MATCH(D288,Data!$F$2:$F$999,0),1))</f>
        <v/>
      </c>
      <c r="F288" s="40" t="str">
        <f t="shared" si="4"/>
        <v/>
      </c>
    </row>
    <row r="289" spans="1:6" ht="14.25" customHeight="1" x14ac:dyDescent="0.35">
      <c r="A289" s="45" t="s">
        <v>1129</v>
      </c>
      <c r="B289" s="18"/>
      <c r="C289" s="5"/>
      <c r="D289" s="5"/>
      <c r="E289" s="6" t="str">
        <f>IF(ISBLANK(D289),"",INDEX(ΑΜΚ,MATCH(D289,Data!$F$2:$F$999,0),1))</f>
        <v/>
      </c>
      <c r="F289" s="40" t="str">
        <f t="shared" si="4"/>
        <v/>
      </c>
    </row>
    <row r="290" spans="1:6" ht="14.25" customHeight="1" x14ac:dyDescent="0.35">
      <c r="A290" s="45" t="s">
        <v>1129</v>
      </c>
      <c r="B290" s="18"/>
      <c r="C290" s="5"/>
      <c r="D290" s="5"/>
      <c r="E290" s="6" t="str">
        <f>IF(ISBLANK(D290),"",INDEX(ΑΜΚ,MATCH(D290,Data!$F$2:$F$999,0),1))</f>
        <v/>
      </c>
      <c r="F290" s="40" t="str">
        <f t="shared" si="4"/>
        <v/>
      </c>
    </row>
    <row r="291" spans="1:6" ht="14.25" customHeight="1" x14ac:dyDescent="0.35">
      <c r="A291" s="45" t="s">
        <v>1129</v>
      </c>
      <c r="B291" s="18"/>
      <c r="C291" s="5"/>
      <c r="D291" s="5"/>
      <c r="E291" s="6" t="str">
        <f>IF(ISBLANK(D291),"",INDEX(ΑΜΚ,MATCH(D291,Data!$F$2:$F$999,0),1))</f>
        <v/>
      </c>
      <c r="F291" s="40" t="str">
        <f t="shared" si="4"/>
        <v/>
      </c>
    </row>
    <row r="292" spans="1:6" ht="14.25" customHeight="1" x14ac:dyDescent="0.35">
      <c r="A292" s="45" t="s">
        <v>1129</v>
      </c>
      <c r="B292" s="18"/>
      <c r="C292" s="5"/>
      <c r="D292" s="5"/>
      <c r="E292" s="6" t="str">
        <f>IF(ISBLANK(D292),"",INDEX(ΑΜΚ,MATCH(D292,Data!$F$2:$F$999,0),1))</f>
        <v/>
      </c>
      <c r="F292" s="40" t="str">
        <f t="shared" si="4"/>
        <v/>
      </c>
    </row>
    <row r="293" spans="1:6" ht="14.25" customHeight="1" x14ac:dyDescent="0.35">
      <c r="A293" s="45" t="s">
        <v>1129</v>
      </c>
      <c r="B293" s="18"/>
      <c r="C293" s="5"/>
      <c r="D293" s="5"/>
      <c r="E293" s="6" t="str">
        <f>IF(ISBLANK(D293),"",INDEX(ΑΜΚ,MATCH(D293,Data!$F$2:$F$999,0),1))</f>
        <v/>
      </c>
      <c r="F293" s="40" t="str">
        <f t="shared" si="4"/>
        <v/>
      </c>
    </row>
    <row r="294" spans="1:6" ht="14.25" customHeight="1" x14ac:dyDescent="0.35">
      <c r="A294" s="45" t="s">
        <v>1129</v>
      </c>
      <c r="B294" s="18"/>
      <c r="C294" s="5"/>
      <c r="D294" s="5"/>
      <c r="E294" s="6" t="str">
        <f>IF(ISBLANK(D294),"",INDEX(ΑΜΚ,MATCH(D294,Data!$F$2:$F$999,0),1))</f>
        <v/>
      </c>
      <c r="F294" s="40" t="str">
        <f t="shared" si="4"/>
        <v/>
      </c>
    </row>
    <row r="295" spans="1:6" ht="14.25" customHeight="1" x14ac:dyDescent="0.35">
      <c r="A295" s="45" t="s">
        <v>1129</v>
      </c>
      <c r="B295" s="18"/>
      <c r="C295" s="5"/>
      <c r="D295" s="5"/>
      <c r="E295" s="6" t="str">
        <f>IF(ISBLANK(D295),"",INDEX(ΑΜΚ,MATCH(D295,Data!$F$2:$F$999,0),1))</f>
        <v/>
      </c>
      <c r="F295" s="40" t="str">
        <f t="shared" si="4"/>
        <v/>
      </c>
    </row>
    <row r="296" spans="1:6" ht="14.25" customHeight="1" x14ac:dyDescent="0.35">
      <c r="A296" s="45" t="s">
        <v>1129</v>
      </c>
      <c r="B296" s="18"/>
      <c r="C296" s="5"/>
      <c r="D296" s="5"/>
      <c r="E296" s="6" t="str">
        <f>IF(ISBLANK(D296),"",INDEX(ΑΜΚ,MATCH(D296,Data!$F$2:$F$999,0),1))</f>
        <v/>
      </c>
      <c r="F296" s="40" t="str">
        <f t="shared" si="4"/>
        <v/>
      </c>
    </row>
    <row r="297" spans="1:6" ht="14.25" customHeight="1" x14ac:dyDescent="0.35">
      <c r="A297" s="45" t="s">
        <v>1129</v>
      </c>
      <c r="B297" s="18"/>
      <c r="C297" s="5"/>
      <c r="D297" s="5"/>
      <c r="E297" s="6" t="str">
        <f>IF(ISBLANK(D297),"",INDEX(ΑΜΚ,MATCH(D297,Data!$F$2:$F$999,0),1))</f>
        <v/>
      </c>
      <c r="F297" s="40" t="str">
        <f t="shared" si="4"/>
        <v/>
      </c>
    </row>
    <row r="298" spans="1:6" ht="14.25" customHeight="1" x14ac:dyDescent="0.35">
      <c r="A298" s="45" t="s">
        <v>1129</v>
      </c>
      <c r="B298" s="18"/>
      <c r="C298" s="5"/>
      <c r="D298" s="5"/>
      <c r="E298" s="6" t="str">
        <f>IF(ISBLANK(D298),"",INDEX(ΑΜΚ,MATCH(D298,Data!$F$2:$F$999,0),1))</f>
        <v/>
      </c>
      <c r="F298" s="40" t="str">
        <f t="shared" si="4"/>
        <v/>
      </c>
    </row>
    <row r="299" spans="1:6" ht="14.25" customHeight="1" x14ac:dyDescent="0.35">
      <c r="A299" s="45" t="s">
        <v>1129</v>
      </c>
      <c r="B299" s="18"/>
      <c r="C299" s="5"/>
      <c r="D299" s="5"/>
      <c r="E299" s="6" t="str">
        <f>IF(ISBLANK(D299),"",INDEX(ΑΜΚ,MATCH(D299,Data!$F$2:$F$999,0),1))</f>
        <v/>
      </c>
      <c r="F299" s="40" t="str">
        <f t="shared" si="4"/>
        <v/>
      </c>
    </row>
    <row r="300" spans="1:6" ht="14.25" customHeight="1" x14ac:dyDescent="0.35">
      <c r="A300" s="45" t="s">
        <v>1129</v>
      </c>
      <c r="B300" s="18"/>
      <c r="C300" s="5"/>
      <c r="D300" s="5"/>
      <c r="E300" s="6" t="str">
        <f>IF(ISBLANK(D300),"",INDEX(ΑΜΚ,MATCH(D300,Data!$F$2:$F$999,0),1))</f>
        <v/>
      </c>
      <c r="F300" s="40" t="str">
        <f t="shared" si="4"/>
        <v/>
      </c>
    </row>
    <row r="301" spans="1:6" ht="14.25" customHeight="1" x14ac:dyDescent="0.35">
      <c r="A301" s="45" t="s">
        <v>1129</v>
      </c>
      <c r="B301" s="18"/>
      <c r="C301" s="5"/>
      <c r="D301" s="5"/>
      <c r="E301" s="6" t="str">
        <f>IF(ISBLANK(D301),"",INDEX(ΑΜΚ,MATCH(D301,Data!$F$2:$F$999,0),1))</f>
        <v/>
      </c>
      <c r="F301" s="40" t="str">
        <f t="shared" si="4"/>
        <v/>
      </c>
    </row>
    <row r="302" spans="1:6" ht="14.25" customHeight="1" x14ac:dyDescent="0.35">
      <c r="A302" s="45" t="s">
        <v>1129</v>
      </c>
      <c r="B302" s="18"/>
      <c r="C302" s="5"/>
      <c r="D302" s="5"/>
      <c r="E302" s="6" t="str">
        <f>IF(ISBLANK(D302),"",INDEX(ΑΜΚ,MATCH(D302,Data!$F$2:$F$999,0),1))</f>
        <v/>
      </c>
      <c r="F302" s="40" t="str">
        <f t="shared" si="4"/>
        <v/>
      </c>
    </row>
    <row r="303" spans="1:6" ht="14.25" customHeight="1" x14ac:dyDescent="0.35">
      <c r="A303" s="45" t="s">
        <v>1129</v>
      </c>
      <c r="B303" s="18"/>
      <c r="C303" s="5"/>
      <c r="D303" s="5"/>
      <c r="E303" s="6" t="str">
        <f>IF(ISBLANK(D303),"",INDEX(ΑΜΚ,MATCH(D303,Data!$F$2:$F$999,0),1))</f>
        <v/>
      </c>
      <c r="F303" s="40" t="str">
        <f t="shared" si="4"/>
        <v/>
      </c>
    </row>
    <row r="304" spans="1:6" ht="14.25" customHeight="1" x14ac:dyDescent="0.35">
      <c r="A304" s="45" t="s">
        <v>1129</v>
      </c>
      <c r="B304" s="18"/>
      <c r="C304" s="5"/>
      <c r="D304" s="5"/>
      <c r="E304" s="6" t="str">
        <f>IF(ISBLANK(D304),"",INDEX(ΑΜΚ,MATCH(D304,Data!$F$2:$F$999,0),1))</f>
        <v/>
      </c>
      <c r="F304" s="40" t="str">
        <f t="shared" si="4"/>
        <v/>
      </c>
    </row>
    <row r="305" spans="1:6" ht="14.25" customHeight="1" x14ac:dyDescent="0.35">
      <c r="A305" s="45" t="s">
        <v>1129</v>
      </c>
      <c r="B305" s="18"/>
      <c r="C305" s="5"/>
      <c r="D305" s="5"/>
      <c r="E305" s="6" t="str">
        <f>IF(ISBLANK(D305),"",INDEX(ΑΜΚ,MATCH(D305,Data!$F$2:$F$999,0),1))</f>
        <v/>
      </c>
      <c r="F305" s="40" t="str">
        <f t="shared" si="4"/>
        <v/>
      </c>
    </row>
    <row r="306" spans="1:6" ht="14.25" customHeight="1" x14ac:dyDescent="0.35">
      <c r="A306" s="45" t="s">
        <v>1129</v>
      </c>
      <c r="B306" s="18"/>
      <c r="C306" s="5"/>
      <c r="D306" s="5"/>
      <c r="E306" s="6" t="str">
        <f>IF(ISBLANK(D306),"",INDEX(ΑΜΚ,MATCH(D306,Data!$F$2:$F$999,0),1))</f>
        <v/>
      </c>
      <c r="F306" s="40" t="str">
        <f t="shared" si="4"/>
        <v/>
      </c>
    </row>
    <row r="307" spans="1:6" ht="14.25" customHeight="1" x14ac:dyDescent="0.35">
      <c r="A307" s="45" t="s">
        <v>1129</v>
      </c>
      <c r="B307" s="18"/>
      <c r="C307" s="5"/>
      <c r="D307" s="5"/>
      <c r="E307" s="6" t="str">
        <f>IF(ISBLANK(D307),"",INDEX(ΑΜΚ,MATCH(D307,Data!$F$2:$F$999,0),1))</f>
        <v/>
      </c>
      <c r="F307" s="40" t="str">
        <f t="shared" si="4"/>
        <v/>
      </c>
    </row>
    <row r="308" spans="1:6" ht="14.25" customHeight="1" x14ac:dyDescent="0.35">
      <c r="A308" s="45" t="s">
        <v>1129</v>
      </c>
      <c r="B308" s="18"/>
      <c r="C308" s="5"/>
      <c r="D308" s="5"/>
      <c r="E308" s="6" t="str">
        <f>IF(ISBLANK(D308),"",INDEX(ΑΜΚ,MATCH(D308,Data!$F$2:$F$999,0),1))</f>
        <v/>
      </c>
      <c r="F308" s="40" t="str">
        <f t="shared" si="4"/>
        <v/>
      </c>
    </row>
    <row r="309" spans="1:6" ht="14.25" customHeight="1" x14ac:dyDescent="0.35">
      <c r="A309" s="45" t="s">
        <v>1129</v>
      </c>
      <c r="B309" s="18"/>
      <c r="C309" s="5"/>
      <c r="D309" s="5"/>
      <c r="E309" s="6" t="str">
        <f>IF(ISBLANK(D309),"",INDEX(ΑΜΚ,MATCH(D309,Data!$F$2:$F$999,0),1))</f>
        <v/>
      </c>
      <c r="F309" s="40" t="str">
        <f t="shared" si="4"/>
        <v/>
      </c>
    </row>
    <row r="310" spans="1:6" ht="14.25" customHeight="1" x14ac:dyDescent="0.35">
      <c r="A310" s="45" t="s">
        <v>1129</v>
      </c>
      <c r="B310" s="18"/>
      <c r="C310" s="5"/>
      <c r="D310" s="5"/>
      <c r="E310" s="6" t="str">
        <f>IF(ISBLANK(D310),"",INDEX(ΑΜΚ,MATCH(D310,Data!$F$2:$F$999,0),1))</f>
        <v/>
      </c>
      <c r="F310" s="40" t="str">
        <f t="shared" si="4"/>
        <v/>
      </c>
    </row>
    <row r="311" spans="1:6" ht="14.25" customHeight="1" x14ac:dyDescent="0.35">
      <c r="A311" s="45" t="s">
        <v>1129</v>
      </c>
      <c r="B311" s="18"/>
      <c r="C311" s="5"/>
      <c r="D311" s="5"/>
      <c r="E311" s="6" t="str">
        <f>IF(ISBLANK(D311),"",INDEX(ΑΜΚ,MATCH(D311,Data!$F$2:$F$999,0),1))</f>
        <v/>
      </c>
      <c r="F311" s="40" t="str">
        <f t="shared" si="4"/>
        <v/>
      </c>
    </row>
    <row r="312" spans="1:6" ht="14.25" customHeight="1" x14ac:dyDescent="0.35">
      <c r="A312" s="45" t="s">
        <v>1129</v>
      </c>
      <c r="B312" s="18"/>
      <c r="C312" s="5"/>
      <c r="D312" s="5"/>
      <c r="E312" s="6" t="str">
        <f>IF(ISBLANK(D312),"",INDEX(ΑΜΚ,MATCH(D312,Data!$F$2:$F$999,0),1))</f>
        <v/>
      </c>
      <c r="F312" s="40" t="str">
        <f t="shared" si="4"/>
        <v/>
      </c>
    </row>
    <row r="313" spans="1:6" ht="14.25" customHeight="1" x14ac:dyDescent="0.35">
      <c r="A313" s="45" t="s">
        <v>1129</v>
      </c>
      <c r="B313" s="18"/>
      <c r="C313" s="5"/>
      <c r="D313" s="5"/>
      <c r="E313" s="6" t="str">
        <f>IF(ISBLANK(D313),"",INDEX(ΑΜΚ,MATCH(D313,Data!$F$2:$F$999,0),1))</f>
        <v/>
      </c>
      <c r="F313" s="40" t="str">
        <f t="shared" si="4"/>
        <v/>
      </c>
    </row>
    <row r="314" spans="1:6" ht="14.25" customHeight="1" x14ac:dyDescent="0.35">
      <c r="A314" s="45" t="s">
        <v>1129</v>
      </c>
      <c r="B314" s="18"/>
      <c r="C314" s="5"/>
      <c r="D314" s="5"/>
      <c r="E314" s="6" t="str">
        <f>IF(ISBLANK(D314),"",INDEX(ΑΜΚ,MATCH(D314,Data!$F$2:$F$999,0),1))</f>
        <v/>
      </c>
      <c r="F314" s="40" t="str">
        <f t="shared" si="4"/>
        <v/>
      </c>
    </row>
    <row r="315" spans="1:6" ht="14.25" customHeight="1" x14ac:dyDescent="0.35">
      <c r="A315" s="45" t="s">
        <v>1129</v>
      </c>
      <c r="B315" s="18"/>
      <c r="C315" s="5"/>
      <c r="D315" s="5"/>
      <c r="E315" s="6" t="str">
        <f>IF(ISBLANK(D315),"",INDEX(ΑΜΚ,MATCH(D315,Data!$F$2:$F$999,0),1))</f>
        <v/>
      </c>
      <c r="F315" s="40" t="str">
        <f t="shared" si="4"/>
        <v/>
      </c>
    </row>
    <row r="316" spans="1:6" ht="14.25" customHeight="1" x14ac:dyDescent="0.35">
      <c r="A316" s="45" t="s">
        <v>1129</v>
      </c>
      <c r="B316" s="18"/>
      <c r="C316" s="5"/>
      <c r="D316" s="5"/>
      <c r="E316" s="6" t="str">
        <f>IF(ISBLANK(D316),"",INDEX(ΑΜΚ,MATCH(D316,Data!$F$2:$F$999,0),1))</f>
        <v/>
      </c>
      <c r="F316" s="40" t="str">
        <f t="shared" si="4"/>
        <v/>
      </c>
    </row>
    <row r="317" spans="1:6" ht="14.25" customHeight="1" x14ac:dyDescent="0.35">
      <c r="A317" s="45" t="s">
        <v>1129</v>
      </c>
      <c r="B317" s="18"/>
      <c r="C317" s="5"/>
      <c r="D317" s="5"/>
      <c r="E317" s="6" t="str">
        <f>IF(ISBLANK(D317),"",INDEX(ΑΜΚ,MATCH(D317,Data!$F$2:$F$999,0),1))</f>
        <v/>
      </c>
      <c r="F317" s="40" t="str">
        <f t="shared" si="4"/>
        <v/>
      </c>
    </row>
    <row r="318" spans="1:6" ht="14.25" customHeight="1" x14ac:dyDescent="0.35">
      <c r="A318" s="45" t="s">
        <v>1129</v>
      </c>
      <c r="B318" s="18"/>
      <c r="C318" s="5"/>
      <c r="D318" s="5"/>
      <c r="E318" s="6" t="str">
        <f>IF(ISBLANK(D318),"",INDEX(ΑΜΚ,MATCH(D318,Data!$F$2:$F$999,0),1))</f>
        <v/>
      </c>
      <c r="F318" s="40" t="str">
        <f t="shared" si="4"/>
        <v/>
      </c>
    </row>
    <row r="319" spans="1:6" ht="14.25" customHeight="1" x14ac:dyDescent="0.35">
      <c r="A319" s="45" t="s">
        <v>1129</v>
      </c>
      <c r="B319" s="18"/>
      <c r="C319" s="5"/>
      <c r="D319" s="5"/>
      <c r="E319" s="6" t="str">
        <f>IF(ISBLANK(D319),"",INDEX(ΑΜΚ,MATCH(D319,Data!$F$2:$F$999,0),1))</f>
        <v/>
      </c>
      <c r="F319" s="40" t="str">
        <f t="shared" si="4"/>
        <v/>
      </c>
    </row>
    <row r="320" spans="1:6" ht="14.25" customHeight="1" x14ac:dyDescent="0.35">
      <c r="A320" s="45" t="s">
        <v>1129</v>
      </c>
      <c r="B320" s="18"/>
      <c r="C320" s="5"/>
      <c r="D320" s="5"/>
      <c r="E320" s="6" t="str">
        <f>IF(ISBLANK(D320),"",INDEX(ΑΜΚ,MATCH(D320,Data!$F$2:$F$999,0),1))</f>
        <v/>
      </c>
      <c r="F320" s="40" t="str">
        <f t="shared" si="4"/>
        <v/>
      </c>
    </row>
    <row r="321" spans="1:6" ht="14.25" customHeight="1" x14ac:dyDescent="0.35">
      <c r="A321" s="45" t="s">
        <v>1129</v>
      </c>
      <c r="B321" s="18"/>
      <c r="C321" s="5"/>
      <c r="D321" s="5"/>
      <c r="E321" s="6" t="str">
        <f>IF(ISBLANK(D321),"",INDEX(ΑΜΚ,MATCH(D321,Data!$F$2:$F$999,0),1))</f>
        <v/>
      </c>
      <c r="F321" s="40" t="str">
        <f t="shared" si="4"/>
        <v/>
      </c>
    </row>
    <row r="322" spans="1:6" ht="14.25" customHeight="1" x14ac:dyDescent="0.35">
      <c r="A322" s="45" t="s">
        <v>1129</v>
      </c>
      <c r="B322" s="18"/>
      <c r="C322" s="5"/>
      <c r="D322" s="5"/>
      <c r="E322" s="6" t="str">
        <f>IF(ISBLANK(D322),"",INDEX(ΑΜΚ,MATCH(D322,Data!$F$2:$F$999,0),1))</f>
        <v/>
      </c>
      <c r="F322" s="40" t="str">
        <f t="shared" ref="F322:F385" si="5">IF(ISBLANK(C322),"",INDEX(ΚΩΔ_ΜΑΘΗΜ_ΑΡΧΙΤ_Α2,MATCH(C322,ΜΑΘΗΜ_ΑΡΧΙΤ_Α2,0)))</f>
        <v/>
      </c>
    </row>
    <row r="323" spans="1:6" ht="14.25" customHeight="1" x14ac:dyDescent="0.35">
      <c r="A323" s="45" t="s">
        <v>1129</v>
      </c>
      <c r="B323" s="18"/>
      <c r="C323" s="5"/>
      <c r="D323" s="5"/>
      <c r="E323" s="6" t="str">
        <f>IF(ISBLANK(D323),"",INDEX(ΑΜΚ,MATCH(D323,Data!$F$2:$F$999,0),1))</f>
        <v/>
      </c>
      <c r="F323" s="40" t="str">
        <f t="shared" si="5"/>
        <v/>
      </c>
    </row>
    <row r="324" spans="1:6" ht="14.25" customHeight="1" x14ac:dyDescent="0.35">
      <c r="A324" s="45" t="s">
        <v>1129</v>
      </c>
      <c r="B324" s="18"/>
      <c r="C324" s="5"/>
      <c r="D324" s="5"/>
      <c r="E324" s="6" t="str">
        <f>IF(ISBLANK(D324),"",INDEX(ΑΜΚ,MATCH(D324,Data!$F$2:$F$999,0),1))</f>
        <v/>
      </c>
      <c r="F324" s="40" t="str">
        <f t="shared" si="5"/>
        <v/>
      </c>
    </row>
    <row r="325" spans="1:6" ht="14.25" customHeight="1" x14ac:dyDescent="0.35">
      <c r="A325" s="45" t="s">
        <v>1129</v>
      </c>
      <c r="B325" s="18"/>
      <c r="C325" s="5"/>
      <c r="D325" s="5"/>
      <c r="E325" s="6" t="str">
        <f>IF(ISBLANK(D325),"",INDEX(ΑΜΚ,MATCH(D325,Data!$F$2:$F$999,0),1))</f>
        <v/>
      </c>
      <c r="F325" s="40" t="str">
        <f t="shared" si="5"/>
        <v/>
      </c>
    </row>
    <row r="326" spans="1:6" ht="14.25" customHeight="1" x14ac:dyDescent="0.35">
      <c r="A326" s="45" t="s">
        <v>1129</v>
      </c>
      <c r="B326" s="18"/>
      <c r="C326" s="5"/>
      <c r="D326" s="5"/>
      <c r="E326" s="6" t="str">
        <f>IF(ISBLANK(D326),"",INDEX(ΑΜΚ,MATCH(D326,Data!$F$2:$F$999,0),1))</f>
        <v/>
      </c>
      <c r="F326" s="40" t="str">
        <f t="shared" si="5"/>
        <v/>
      </c>
    </row>
    <row r="327" spans="1:6" ht="14.25" customHeight="1" x14ac:dyDescent="0.35">
      <c r="A327" s="45" t="s">
        <v>1129</v>
      </c>
      <c r="B327" s="18"/>
      <c r="C327" s="5"/>
      <c r="D327" s="5"/>
      <c r="E327" s="6" t="str">
        <f>IF(ISBLANK(D327),"",INDEX(ΑΜΚ,MATCH(D327,Data!$F$2:$F$999,0),1))</f>
        <v/>
      </c>
      <c r="F327" s="40" t="str">
        <f t="shared" si="5"/>
        <v/>
      </c>
    </row>
    <row r="328" spans="1:6" ht="14.25" customHeight="1" x14ac:dyDescent="0.35">
      <c r="A328" s="45" t="s">
        <v>1129</v>
      </c>
      <c r="B328" s="18"/>
      <c r="C328" s="5"/>
      <c r="D328" s="5"/>
      <c r="E328" s="6" t="str">
        <f>IF(ISBLANK(D328),"",INDEX(ΑΜΚ,MATCH(D328,Data!$F$2:$F$999,0),1))</f>
        <v/>
      </c>
      <c r="F328" s="40" t="str">
        <f t="shared" si="5"/>
        <v/>
      </c>
    </row>
    <row r="329" spans="1:6" ht="14.25" customHeight="1" x14ac:dyDescent="0.35">
      <c r="A329" s="45" t="s">
        <v>1129</v>
      </c>
      <c r="B329" s="18"/>
      <c r="C329" s="5"/>
      <c r="D329" s="5"/>
      <c r="E329" s="6" t="str">
        <f>IF(ISBLANK(D329),"",INDEX(ΑΜΚ,MATCH(D329,Data!$F$2:$F$999,0),1))</f>
        <v/>
      </c>
      <c r="F329" s="40" t="str">
        <f t="shared" si="5"/>
        <v/>
      </c>
    </row>
    <row r="330" spans="1:6" ht="14.25" customHeight="1" x14ac:dyDescent="0.35">
      <c r="A330" s="45" t="s">
        <v>1129</v>
      </c>
      <c r="B330" s="18"/>
      <c r="C330" s="5"/>
      <c r="D330" s="5"/>
      <c r="E330" s="6" t="str">
        <f>IF(ISBLANK(D330),"",INDEX(ΑΜΚ,MATCH(D330,Data!$F$2:$F$999,0),1))</f>
        <v/>
      </c>
      <c r="F330" s="40" t="str">
        <f t="shared" si="5"/>
        <v/>
      </c>
    </row>
    <row r="331" spans="1:6" ht="14.25" customHeight="1" x14ac:dyDescent="0.35">
      <c r="A331" s="45" t="s">
        <v>1129</v>
      </c>
      <c r="B331" s="18"/>
      <c r="C331" s="5"/>
      <c r="D331" s="5"/>
      <c r="E331" s="6" t="str">
        <f>IF(ISBLANK(D331),"",INDEX(ΑΜΚ,MATCH(D331,Data!$F$2:$F$999,0),1))</f>
        <v/>
      </c>
      <c r="F331" s="40" t="str">
        <f t="shared" si="5"/>
        <v/>
      </c>
    </row>
    <row r="332" spans="1:6" ht="14.25" customHeight="1" x14ac:dyDescent="0.35">
      <c r="A332" s="45" t="s">
        <v>1129</v>
      </c>
      <c r="B332" s="18"/>
      <c r="C332" s="5"/>
      <c r="D332" s="5"/>
      <c r="E332" s="6" t="str">
        <f>IF(ISBLANK(D332),"",INDEX(ΑΜΚ,MATCH(D332,Data!$F$2:$F$999,0),1))</f>
        <v/>
      </c>
      <c r="F332" s="40" t="str">
        <f t="shared" si="5"/>
        <v/>
      </c>
    </row>
    <row r="333" spans="1:6" ht="14.25" customHeight="1" x14ac:dyDescent="0.35">
      <c r="A333" s="45" t="s">
        <v>1129</v>
      </c>
      <c r="B333" s="18"/>
      <c r="C333" s="5"/>
      <c r="D333" s="5"/>
      <c r="E333" s="6" t="str">
        <f>IF(ISBLANK(D333),"",INDEX(ΑΜΚ,MATCH(D333,Data!$F$2:$F$999,0),1))</f>
        <v/>
      </c>
      <c r="F333" s="40" t="str">
        <f t="shared" si="5"/>
        <v/>
      </c>
    </row>
    <row r="334" spans="1:6" ht="14.25" customHeight="1" x14ac:dyDescent="0.35">
      <c r="A334" s="45" t="s">
        <v>1129</v>
      </c>
      <c r="B334" s="18"/>
      <c r="C334" s="5"/>
      <c r="D334" s="5"/>
      <c r="E334" s="6" t="str">
        <f>IF(ISBLANK(D334),"",INDEX(ΑΜΚ,MATCH(D334,Data!$F$2:$F$999,0),1))</f>
        <v/>
      </c>
      <c r="F334" s="40" t="str">
        <f t="shared" si="5"/>
        <v/>
      </c>
    </row>
    <row r="335" spans="1:6" ht="14.25" customHeight="1" x14ac:dyDescent="0.35">
      <c r="A335" s="45" t="s">
        <v>1129</v>
      </c>
      <c r="B335" s="18"/>
      <c r="C335" s="5"/>
      <c r="D335" s="5"/>
      <c r="E335" s="6" t="str">
        <f>IF(ISBLANK(D335),"",INDEX(ΑΜΚ,MATCH(D335,Data!$F$2:$F$999,0),1))</f>
        <v/>
      </c>
      <c r="F335" s="40" t="str">
        <f t="shared" si="5"/>
        <v/>
      </c>
    </row>
    <row r="336" spans="1:6" ht="14.25" customHeight="1" x14ac:dyDescent="0.35">
      <c r="A336" s="45" t="s">
        <v>1129</v>
      </c>
      <c r="B336" s="18"/>
      <c r="C336" s="5"/>
      <c r="D336" s="5"/>
      <c r="E336" s="6" t="str">
        <f>IF(ISBLANK(D336),"",INDEX(ΑΜΚ,MATCH(D336,Data!$F$2:$F$999,0),1))</f>
        <v/>
      </c>
      <c r="F336" s="40" t="str">
        <f t="shared" si="5"/>
        <v/>
      </c>
    </row>
    <row r="337" spans="1:6" ht="14.25" customHeight="1" x14ac:dyDescent="0.35">
      <c r="A337" s="45" t="s">
        <v>1129</v>
      </c>
      <c r="B337" s="18"/>
      <c r="C337" s="5"/>
      <c r="D337" s="5"/>
      <c r="E337" s="6" t="str">
        <f>IF(ISBLANK(D337),"",INDEX(ΑΜΚ,MATCH(D337,Data!$F$2:$F$999,0),1))</f>
        <v/>
      </c>
      <c r="F337" s="40" t="str">
        <f t="shared" si="5"/>
        <v/>
      </c>
    </row>
    <row r="338" spans="1:6" ht="14.25" customHeight="1" x14ac:dyDescent="0.35">
      <c r="A338" s="45" t="s">
        <v>1129</v>
      </c>
      <c r="B338" s="18"/>
      <c r="C338" s="5"/>
      <c r="D338" s="5"/>
      <c r="E338" s="6" t="str">
        <f>IF(ISBLANK(D338),"",INDEX(ΑΜΚ,MATCH(D338,Data!$F$2:$F$999,0),1))</f>
        <v/>
      </c>
      <c r="F338" s="40" t="str">
        <f t="shared" si="5"/>
        <v/>
      </c>
    </row>
    <row r="339" spans="1:6" ht="14.25" customHeight="1" x14ac:dyDescent="0.35">
      <c r="A339" s="45" t="s">
        <v>1129</v>
      </c>
      <c r="B339" s="18"/>
      <c r="C339" s="5"/>
      <c r="D339" s="5"/>
      <c r="E339" s="6" t="str">
        <f>IF(ISBLANK(D339),"",INDEX(ΑΜΚ,MATCH(D339,Data!$F$2:$F$999,0),1))</f>
        <v/>
      </c>
      <c r="F339" s="40" t="str">
        <f t="shared" si="5"/>
        <v/>
      </c>
    </row>
    <row r="340" spans="1:6" ht="14.25" customHeight="1" x14ac:dyDescent="0.35">
      <c r="A340" s="45" t="s">
        <v>1129</v>
      </c>
      <c r="B340" s="18"/>
      <c r="C340" s="5"/>
      <c r="D340" s="5"/>
      <c r="E340" s="6" t="str">
        <f>IF(ISBLANK(D340),"",INDEX(ΑΜΚ,MATCH(D340,Data!$F$2:$F$999,0),1))</f>
        <v/>
      </c>
      <c r="F340" s="40" t="str">
        <f t="shared" si="5"/>
        <v/>
      </c>
    </row>
    <row r="341" spans="1:6" ht="14.25" customHeight="1" x14ac:dyDescent="0.35">
      <c r="A341" s="45" t="s">
        <v>1129</v>
      </c>
      <c r="B341" s="18"/>
      <c r="C341" s="5"/>
      <c r="D341" s="5"/>
      <c r="E341" s="6" t="str">
        <f>IF(ISBLANK(D341),"",INDEX(ΑΜΚ,MATCH(D341,Data!$F$2:$F$999,0),1))</f>
        <v/>
      </c>
      <c r="F341" s="40" t="str">
        <f t="shared" si="5"/>
        <v/>
      </c>
    </row>
    <row r="342" spans="1:6" ht="14.25" customHeight="1" x14ac:dyDescent="0.35">
      <c r="A342" s="45" t="s">
        <v>1129</v>
      </c>
      <c r="B342" s="18"/>
      <c r="C342" s="5"/>
      <c r="D342" s="5"/>
      <c r="E342" s="6" t="str">
        <f>IF(ISBLANK(D342),"",INDEX(ΑΜΚ,MATCH(D342,Data!$F$2:$F$999,0),1))</f>
        <v/>
      </c>
      <c r="F342" s="40" t="str">
        <f t="shared" si="5"/>
        <v/>
      </c>
    </row>
    <row r="343" spans="1:6" ht="14.25" customHeight="1" x14ac:dyDescent="0.35">
      <c r="A343" s="45" t="s">
        <v>1129</v>
      </c>
      <c r="B343" s="18"/>
      <c r="C343" s="5"/>
      <c r="D343" s="5"/>
      <c r="E343" s="6" t="str">
        <f>IF(ISBLANK(D343),"",INDEX(ΑΜΚ,MATCH(D343,Data!$F$2:$F$999,0),1))</f>
        <v/>
      </c>
      <c r="F343" s="40" t="str">
        <f t="shared" si="5"/>
        <v/>
      </c>
    </row>
    <row r="344" spans="1:6" ht="14.25" customHeight="1" x14ac:dyDescent="0.35">
      <c r="A344" s="45" t="s">
        <v>1129</v>
      </c>
      <c r="B344" s="18"/>
      <c r="C344" s="5"/>
      <c r="D344" s="5"/>
      <c r="E344" s="6" t="str">
        <f>IF(ISBLANK(D344),"",INDEX(ΑΜΚ,MATCH(D344,Data!$F$2:$F$999,0),1))</f>
        <v/>
      </c>
      <c r="F344" s="40" t="str">
        <f t="shared" si="5"/>
        <v/>
      </c>
    </row>
    <row r="345" spans="1:6" ht="14.25" customHeight="1" x14ac:dyDescent="0.35">
      <c r="A345" s="45" t="s">
        <v>1129</v>
      </c>
      <c r="B345" s="18"/>
      <c r="C345" s="5"/>
      <c r="D345" s="5"/>
      <c r="E345" s="6" t="str">
        <f>IF(ISBLANK(D345),"",INDEX(ΑΜΚ,MATCH(D345,Data!$F$2:$F$999,0),1))</f>
        <v/>
      </c>
      <c r="F345" s="40" t="str">
        <f t="shared" si="5"/>
        <v/>
      </c>
    </row>
    <row r="346" spans="1:6" ht="14.25" customHeight="1" x14ac:dyDescent="0.35">
      <c r="A346" s="45" t="s">
        <v>1129</v>
      </c>
      <c r="B346" s="18"/>
      <c r="C346" s="5"/>
      <c r="D346" s="5"/>
      <c r="E346" s="6" t="str">
        <f>IF(ISBLANK(D346),"",INDEX(ΑΜΚ,MATCH(D346,Data!$F$2:$F$999,0),1))</f>
        <v/>
      </c>
      <c r="F346" s="40" t="str">
        <f t="shared" si="5"/>
        <v/>
      </c>
    </row>
    <row r="347" spans="1:6" ht="14.25" customHeight="1" x14ac:dyDescent="0.35">
      <c r="A347" s="45" t="s">
        <v>1129</v>
      </c>
      <c r="B347" s="18"/>
      <c r="C347" s="5"/>
      <c r="D347" s="5"/>
      <c r="E347" s="6" t="str">
        <f>IF(ISBLANK(D347),"",INDEX(ΑΜΚ,MATCH(D347,Data!$F$2:$F$999,0),1))</f>
        <v/>
      </c>
      <c r="F347" s="40" t="str">
        <f t="shared" si="5"/>
        <v/>
      </c>
    </row>
    <row r="348" spans="1:6" ht="14.25" customHeight="1" x14ac:dyDescent="0.35">
      <c r="A348" s="45" t="s">
        <v>1129</v>
      </c>
      <c r="B348" s="18"/>
      <c r="C348" s="5"/>
      <c r="D348" s="5"/>
      <c r="E348" s="6" t="str">
        <f>IF(ISBLANK(D348),"",INDEX(ΑΜΚ,MATCH(D348,Data!$F$2:$F$999,0),1))</f>
        <v/>
      </c>
      <c r="F348" s="40" t="str">
        <f t="shared" si="5"/>
        <v/>
      </c>
    </row>
    <row r="349" spans="1:6" ht="14.25" customHeight="1" x14ac:dyDescent="0.35">
      <c r="A349" s="45" t="s">
        <v>1129</v>
      </c>
      <c r="B349" s="18"/>
      <c r="C349" s="5"/>
      <c r="D349" s="5"/>
      <c r="E349" s="6" t="str">
        <f>IF(ISBLANK(D349),"",INDEX(ΑΜΚ,MATCH(D349,Data!$F$2:$F$999,0),1))</f>
        <v/>
      </c>
      <c r="F349" s="40" t="str">
        <f t="shared" si="5"/>
        <v/>
      </c>
    </row>
    <row r="350" spans="1:6" ht="14.25" customHeight="1" x14ac:dyDescent="0.35">
      <c r="A350" s="45" t="s">
        <v>1129</v>
      </c>
      <c r="B350" s="18"/>
      <c r="C350" s="5"/>
      <c r="D350" s="5"/>
      <c r="E350" s="6" t="str">
        <f>IF(ISBLANK(D350),"",INDEX(ΑΜΚ,MATCH(D350,Data!$F$2:$F$999,0),1))</f>
        <v/>
      </c>
      <c r="F350" s="40" t="str">
        <f t="shared" si="5"/>
        <v/>
      </c>
    </row>
    <row r="351" spans="1:6" ht="14.25" customHeight="1" x14ac:dyDescent="0.35">
      <c r="A351" s="45" t="s">
        <v>1129</v>
      </c>
      <c r="B351" s="18"/>
      <c r="C351" s="5"/>
      <c r="D351" s="5"/>
      <c r="E351" s="6" t="str">
        <f>IF(ISBLANK(D351),"",INDEX(ΑΜΚ,MATCH(D351,Data!$F$2:$F$999,0),1))</f>
        <v/>
      </c>
      <c r="F351" s="40" t="str">
        <f t="shared" si="5"/>
        <v/>
      </c>
    </row>
    <row r="352" spans="1:6" ht="14.25" customHeight="1" x14ac:dyDescent="0.35">
      <c r="A352" s="45" t="s">
        <v>1129</v>
      </c>
      <c r="B352" s="18"/>
      <c r="C352" s="5"/>
      <c r="D352" s="5"/>
      <c r="E352" s="6" t="str">
        <f>IF(ISBLANK(D352),"",INDEX(ΑΜΚ,MATCH(D352,Data!$F$2:$F$999,0),1))</f>
        <v/>
      </c>
      <c r="F352" s="40" t="str">
        <f t="shared" si="5"/>
        <v/>
      </c>
    </row>
    <row r="353" spans="1:6" ht="14.25" customHeight="1" x14ac:dyDescent="0.35">
      <c r="A353" s="45" t="s">
        <v>1129</v>
      </c>
      <c r="B353" s="18"/>
      <c r="C353" s="5"/>
      <c r="D353" s="5"/>
      <c r="E353" s="6" t="str">
        <f>IF(ISBLANK(D353),"",INDEX(ΑΜΚ,MATCH(D353,Data!$F$2:$F$999,0),1))</f>
        <v/>
      </c>
      <c r="F353" s="40" t="str">
        <f t="shared" si="5"/>
        <v/>
      </c>
    </row>
    <row r="354" spans="1:6" ht="14.25" customHeight="1" x14ac:dyDescent="0.35">
      <c r="A354" s="45" t="s">
        <v>1129</v>
      </c>
      <c r="B354" s="18"/>
      <c r="C354" s="5"/>
      <c r="D354" s="5"/>
      <c r="E354" s="6" t="str">
        <f>IF(ISBLANK(D354),"",INDEX(ΑΜΚ,MATCH(D354,Data!$F$2:$F$999,0),1))</f>
        <v/>
      </c>
      <c r="F354" s="40" t="str">
        <f t="shared" si="5"/>
        <v/>
      </c>
    </row>
    <row r="355" spans="1:6" ht="14.25" customHeight="1" x14ac:dyDescent="0.35">
      <c r="A355" s="45" t="s">
        <v>1129</v>
      </c>
      <c r="B355" s="18"/>
      <c r="C355" s="5"/>
      <c r="D355" s="5"/>
      <c r="E355" s="6" t="str">
        <f>IF(ISBLANK(D355),"",INDEX(ΑΜΚ,MATCH(D355,Data!$F$2:$F$999,0),1))</f>
        <v/>
      </c>
      <c r="F355" s="40" t="str">
        <f t="shared" si="5"/>
        <v/>
      </c>
    </row>
    <row r="356" spans="1:6" ht="14.25" customHeight="1" x14ac:dyDescent="0.35">
      <c r="A356" s="45" t="s">
        <v>1129</v>
      </c>
      <c r="B356" s="18"/>
      <c r="C356" s="5"/>
      <c r="D356" s="5"/>
      <c r="E356" s="6" t="str">
        <f>IF(ISBLANK(D356),"",INDEX(ΑΜΚ,MATCH(D356,Data!$F$2:$F$999,0),1))</f>
        <v/>
      </c>
      <c r="F356" s="40" t="str">
        <f t="shared" si="5"/>
        <v/>
      </c>
    </row>
    <row r="357" spans="1:6" ht="14.25" customHeight="1" x14ac:dyDescent="0.35">
      <c r="A357" s="45" t="s">
        <v>1129</v>
      </c>
      <c r="B357" s="18"/>
      <c r="C357" s="5"/>
      <c r="D357" s="5"/>
      <c r="E357" s="6" t="str">
        <f>IF(ISBLANK(D357),"",INDEX(ΑΜΚ,MATCH(D357,Data!$F$2:$F$999,0),1))</f>
        <v/>
      </c>
      <c r="F357" s="40" t="str">
        <f t="shared" si="5"/>
        <v/>
      </c>
    </row>
    <row r="358" spans="1:6" ht="14.25" customHeight="1" x14ac:dyDescent="0.35">
      <c r="A358" s="45" t="s">
        <v>1129</v>
      </c>
      <c r="B358" s="18"/>
      <c r="C358" s="5"/>
      <c r="D358" s="5"/>
      <c r="E358" s="6" t="str">
        <f>IF(ISBLANK(D358),"",INDEX(ΑΜΚ,MATCH(D358,Data!$F$2:$F$999,0),1))</f>
        <v/>
      </c>
      <c r="F358" s="40" t="str">
        <f t="shared" si="5"/>
        <v/>
      </c>
    </row>
    <row r="359" spans="1:6" ht="14.25" customHeight="1" x14ac:dyDescent="0.35">
      <c r="A359" s="45" t="s">
        <v>1129</v>
      </c>
      <c r="B359" s="18"/>
      <c r="C359" s="5"/>
      <c r="D359" s="5"/>
      <c r="E359" s="6" t="str">
        <f>IF(ISBLANK(D359),"",INDEX(ΑΜΚ,MATCH(D359,Data!$F$2:$F$999,0),1))</f>
        <v/>
      </c>
      <c r="F359" s="40" t="str">
        <f t="shared" si="5"/>
        <v/>
      </c>
    </row>
    <row r="360" spans="1:6" ht="14.25" customHeight="1" x14ac:dyDescent="0.35">
      <c r="A360" s="45" t="s">
        <v>1129</v>
      </c>
      <c r="B360" s="18"/>
      <c r="C360" s="5"/>
      <c r="D360" s="5"/>
      <c r="E360" s="6" t="str">
        <f>IF(ISBLANK(D360),"",INDEX(ΑΜΚ,MATCH(D360,Data!$F$2:$F$999,0),1))</f>
        <v/>
      </c>
      <c r="F360" s="40" t="str">
        <f t="shared" si="5"/>
        <v/>
      </c>
    </row>
    <row r="361" spans="1:6" ht="14.25" customHeight="1" x14ac:dyDescent="0.35">
      <c r="A361" s="45" t="s">
        <v>1129</v>
      </c>
      <c r="B361" s="18"/>
      <c r="C361" s="5"/>
      <c r="D361" s="5"/>
      <c r="E361" s="6" t="str">
        <f>IF(ISBLANK(D361),"",INDEX(ΑΜΚ,MATCH(D361,Data!$F$2:$F$999,0),1))</f>
        <v/>
      </c>
      <c r="F361" s="40" t="str">
        <f t="shared" si="5"/>
        <v/>
      </c>
    </row>
    <row r="362" spans="1:6" ht="14.25" customHeight="1" x14ac:dyDescent="0.35">
      <c r="A362" s="45" t="s">
        <v>1129</v>
      </c>
      <c r="B362" s="18"/>
      <c r="C362" s="5"/>
      <c r="D362" s="5"/>
      <c r="E362" s="6" t="str">
        <f>IF(ISBLANK(D362),"",INDEX(ΑΜΚ,MATCH(D362,Data!$F$2:$F$999,0),1))</f>
        <v/>
      </c>
      <c r="F362" s="40" t="str">
        <f t="shared" si="5"/>
        <v/>
      </c>
    </row>
    <row r="363" spans="1:6" ht="14.25" customHeight="1" x14ac:dyDescent="0.35">
      <c r="A363" s="45" t="s">
        <v>1129</v>
      </c>
      <c r="B363" s="18"/>
      <c r="C363" s="5"/>
      <c r="D363" s="5"/>
      <c r="E363" s="6" t="str">
        <f>IF(ISBLANK(D363),"",INDEX(ΑΜΚ,MATCH(D363,Data!$F$2:$F$999,0),1))</f>
        <v/>
      </c>
      <c r="F363" s="40" t="str">
        <f t="shared" si="5"/>
        <v/>
      </c>
    </row>
    <row r="364" spans="1:6" ht="14.25" customHeight="1" x14ac:dyDescent="0.35">
      <c r="A364" s="45" t="s">
        <v>1129</v>
      </c>
      <c r="B364" s="18"/>
      <c r="C364" s="5"/>
      <c r="D364" s="5"/>
      <c r="E364" s="6" t="str">
        <f>IF(ISBLANK(D364),"",INDEX(ΑΜΚ,MATCH(D364,Data!$F$2:$F$999,0),1))</f>
        <v/>
      </c>
      <c r="F364" s="40" t="str">
        <f t="shared" si="5"/>
        <v/>
      </c>
    </row>
    <row r="365" spans="1:6" ht="14.25" customHeight="1" x14ac:dyDescent="0.35">
      <c r="A365" s="45" t="s">
        <v>1129</v>
      </c>
      <c r="B365" s="18"/>
      <c r="C365" s="5"/>
      <c r="D365" s="5"/>
      <c r="E365" s="6" t="str">
        <f>IF(ISBLANK(D365),"",INDEX(ΑΜΚ,MATCH(D365,Data!$F$2:$F$999,0),1))</f>
        <v/>
      </c>
      <c r="F365" s="40" t="str">
        <f t="shared" si="5"/>
        <v/>
      </c>
    </row>
    <row r="366" spans="1:6" ht="14.25" customHeight="1" x14ac:dyDescent="0.35">
      <c r="A366" s="45" t="s">
        <v>1129</v>
      </c>
      <c r="B366" s="18"/>
      <c r="C366" s="5"/>
      <c r="D366" s="5"/>
      <c r="E366" s="6" t="str">
        <f>IF(ISBLANK(D366),"",INDEX(ΑΜΚ,MATCH(D366,Data!$F$2:$F$999,0),1))</f>
        <v/>
      </c>
      <c r="F366" s="40" t="str">
        <f t="shared" si="5"/>
        <v/>
      </c>
    </row>
    <row r="367" spans="1:6" ht="14.25" customHeight="1" x14ac:dyDescent="0.35">
      <c r="A367" s="45" t="s">
        <v>1129</v>
      </c>
      <c r="B367" s="18"/>
      <c r="C367" s="5"/>
      <c r="D367" s="5"/>
      <c r="E367" s="6" t="str">
        <f>IF(ISBLANK(D367),"",INDEX(ΑΜΚ,MATCH(D367,Data!$F$2:$F$999,0),1))</f>
        <v/>
      </c>
      <c r="F367" s="40" t="str">
        <f t="shared" si="5"/>
        <v/>
      </c>
    </row>
    <row r="368" spans="1:6" ht="14.25" customHeight="1" x14ac:dyDescent="0.35">
      <c r="A368" s="45" t="s">
        <v>1129</v>
      </c>
      <c r="B368" s="18"/>
      <c r="C368" s="5"/>
      <c r="D368" s="5"/>
      <c r="E368" s="6" t="str">
        <f>IF(ISBLANK(D368),"",INDEX(ΑΜΚ,MATCH(D368,Data!$F$2:$F$999,0),1))</f>
        <v/>
      </c>
      <c r="F368" s="40" t="str">
        <f t="shared" si="5"/>
        <v/>
      </c>
    </row>
    <row r="369" spans="1:6" ht="14.25" customHeight="1" x14ac:dyDescent="0.35">
      <c r="A369" s="45" t="s">
        <v>1129</v>
      </c>
      <c r="B369" s="18"/>
      <c r="C369" s="5"/>
      <c r="D369" s="5"/>
      <c r="E369" s="6" t="str">
        <f>IF(ISBLANK(D369),"",INDEX(ΑΜΚ,MATCH(D369,Data!$F$2:$F$999,0),1))</f>
        <v/>
      </c>
      <c r="F369" s="40" t="str">
        <f t="shared" si="5"/>
        <v/>
      </c>
    </row>
    <row r="370" spans="1:6" ht="14.25" customHeight="1" x14ac:dyDescent="0.35">
      <c r="A370" s="45" t="s">
        <v>1129</v>
      </c>
      <c r="B370" s="18"/>
      <c r="C370" s="5"/>
      <c r="D370" s="5"/>
      <c r="E370" s="6" t="str">
        <f>IF(ISBLANK(D370),"",INDEX(ΑΜΚ,MATCH(D370,Data!$F$2:$F$999,0),1))</f>
        <v/>
      </c>
      <c r="F370" s="40" t="str">
        <f t="shared" si="5"/>
        <v/>
      </c>
    </row>
    <row r="371" spans="1:6" ht="14.25" customHeight="1" x14ac:dyDescent="0.35">
      <c r="A371" s="45" t="s">
        <v>1129</v>
      </c>
      <c r="B371" s="18"/>
      <c r="C371" s="5"/>
      <c r="D371" s="5"/>
      <c r="E371" s="6" t="str">
        <f>IF(ISBLANK(D371),"",INDEX(ΑΜΚ,MATCH(D371,Data!$F$2:$F$999,0),1))</f>
        <v/>
      </c>
      <c r="F371" s="40" t="str">
        <f t="shared" si="5"/>
        <v/>
      </c>
    </row>
    <row r="372" spans="1:6" ht="14.25" customHeight="1" x14ac:dyDescent="0.35">
      <c r="A372" s="45" t="s">
        <v>1129</v>
      </c>
      <c r="B372" s="18"/>
      <c r="C372" s="5"/>
      <c r="D372" s="5"/>
      <c r="E372" s="6" t="str">
        <f>IF(ISBLANK(D372),"",INDEX(ΑΜΚ,MATCH(D372,Data!$F$2:$F$999,0),1))</f>
        <v/>
      </c>
      <c r="F372" s="40" t="str">
        <f t="shared" si="5"/>
        <v/>
      </c>
    </row>
    <row r="373" spans="1:6" ht="14.25" customHeight="1" x14ac:dyDescent="0.35">
      <c r="A373" s="45" t="s">
        <v>1129</v>
      </c>
      <c r="B373" s="18"/>
      <c r="C373" s="5"/>
      <c r="D373" s="5"/>
      <c r="E373" s="6" t="str">
        <f>IF(ISBLANK(D373),"",INDEX(ΑΜΚ,MATCH(D373,Data!$F$2:$F$999,0),1))</f>
        <v/>
      </c>
      <c r="F373" s="40" t="str">
        <f t="shared" si="5"/>
        <v/>
      </c>
    </row>
    <row r="374" spans="1:6" ht="14.25" customHeight="1" x14ac:dyDescent="0.35">
      <c r="A374" s="45" t="s">
        <v>1129</v>
      </c>
      <c r="B374" s="18"/>
      <c r="C374" s="5"/>
      <c r="D374" s="5"/>
      <c r="E374" s="6" t="str">
        <f>IF(ISBLANK(D374),"",INDEX(ΑΜΚ,MATCH(D374,Data!$F$2:$F$999,0),1))</f>
        <v/>
      </c>
      <c r="F374" s="40" t="str">
        <f t="shared" si="5"/>
        <v/>
      </c>
    </row>
    <row r="375" spans="1:6" ht="14.25" customHeight="1" x14ac:dyDescent="0.35">
      <c r="A375" s="45" t="s">
        <v>1129</v>
      </c>
      <c r="B375" s="18"/>
      <c r="C375" s="5"/>
      <c r="D375" s="5"/>
      <c r="E375" s="6" t="str">
        <f>IF(ISBLANK(D375),"",INDEX(ΑΜΚ,MATCH(D375,Data!$F$2:$F$999,0),1))</f>
        <v/>
      </c>
      <c r="F375" s="40" t="str">
        <f t="shared" si="5"/>
        <v/>
      </c>
    </row>
    <row r="376" spans="1:6" ht="14.25" customHeight="1" x14ac:dyDescent="0.35">
      <c r="A376" s="45" t="s">
        <v>1129</v>
      </c>
      <c r="B376" s="18"/>
      <c r="C376" s="5"/>
      <c r="D376" s="5"/>
      <c r="E376" s="6" t="str">
        <f>IF(ISBLANK(D376),"",INDEX(ΑΜΚ,MATCH(D376,Data!$F$2:$F$999,0),1))</f>
        <v/>
      </c>
      <c r="F376" s="40" t="str">
        <f t="shared" si="5"/>
        <v/>
      </c>
    </row>
    <row r="377" spans="1:6" ht="14.25" customHeight="1" x14ac:dyDescent="0.35">
      <c r="A377" s="45" t="s">
        <v>1129</v>
      </c>
      <c r="B377" s="18"/>
      <c r="C377" s="5"/>
      <c r="D377" s="5"/>
      <c r="E377" s="6" t="str">
        <f>IF(ISBLANK(D377),"",INDEX(ΑΜΚ,MATCH(D377,Data!$F$2:$F$999,0),1))</f>
        <v/>
      </c>
      <c r="F377" s="40" t="str">
        <f t="shared" si="5"/>
        <v/>
      </c>
    </row>
    <row r="378" spans="1:6" ht="14.25" customHeight="1" x14ac:dyDescent="0.35">
      <c r="A378" s="45" t="s">
        <v>1129</v>
      </c>
      <c r="B378" s="18"/>
      <c r="C378" s="5"/>
      <c r="D378" s="5"/>
      <c r="E378" s="6" t="str">
        <f>IF(ISBLANK(D378),"",INDEX(ΑΜΚ,MATCH(D378,Data!$F$2:$F$999,0),1))</f>
        <v/>
      </c>
      <c r="F378" s="40" t="str">
        <f t="shared" si="5"/>
        <v/>
      </c>
    </row>
    <row r="379" spans="1:6" ht="14.25" customHeight="1" x14ac:dyDescent="0.35">
      <c r="A379" s="45" t="s">
        <v>1129</v>
      </c>
      <c r="B379" s="18"/>
      <c r="C379" s="5"/>
      <c r="D379" s="5"/>
      <c r="E379" s="6" t="str">
        <f>IF(ISBLANK(D379),"",INDEX(ΑΜΚ,MATCH(D379,Data!$F$2:$F$999,0),1))</f>
        <v/>
      </c>
      <c r="F379" s="40" t="str">
        <f t="shared" si="5"/>
        <v/>
      </c>
    </row>
    <row r="380" spans="1:6" ht="14.25" customHeight="1" x14ac:dyDescent="0.35">
      <c r="A380" s="45" t="s">
        <v>1129</v>
      </c>
      <c r="B380" s="18"/>
      <c r="C380" s="5"/>
      <c r="D380" s="5"/>
      <c r="E380" s="6" t="str">
        <f>IF(ISBLANK(D380),"",INDEX(ΑΜΚ,MATCH(D380,Data!$F$2:$F$999,0),1))</f>
        <v/>
      </c>
      <c r="F380" s="40" t="str">
        <f t="shared" si="5"/>
        <v/>
      </c>
    </row>
    <row r="381" spans="1:6" ht="14.25" customHeight="1" x14ac:dyDescent="0.35">
      <c r="A381" s="45" t="s">
        <v>1129</v>
      </c>
      <c r="B381" s="18"/>
      <c r="C381" s="5"/>
      <c r="D381" s="5"/>
      <c r="E381" s="6" t="str">
        <f>IF(ISBLANK(D381),"",INDEX(ΑΜΚ,MATCH(D381,Data!$F$2:$F$999,0),1))</f>
        <v/>
      </c>
      <c r="F381" s="40" t="str">
        <f t="shared" si="5"/>
        <v/>
      </c>
    </row>
    <row r="382" spans="1:6" ht="14.25" customHeight="1" x14ac:dyDescent="0.35">
      <c r="A382" s="45" t="s">
        <v>1129</v>
      </c>
      <c r="B382" s="18"/>
      <c r="C382" s="5"/>
      <c r="D382" s="5"/>
      <c r="E382" s="6" t="str">
        <f>IF(ISBLANK(D382),"",INDEX(ΑΜΚ,MATCH(D382,Data!$F$2:$F$999,0),1))</f>
        <v/>
      </c>
      <c r="F382" s="40" t="str">
        <f t="shared" si="5"/>
        <v/>
      </c>
    </row>
    <row r="383" spans="1:6" ht="14.25" customHeight="1" x14ac:dyDescent="0.35">
      <c r="A383" s="45" t="s">
        <v>1129</v>
      </c>
      <c r="B383" s="18"/>
      <c r="C383" s="5"/>
      <c r="D383" s="5"/>
      <c r="E383" s="6" t="str">
        <f>IF(ISBLANK(D383),"",INDEX(ΑΜΚ,MATCH(D383,Data!$F$2:$F$999,0),1))</f>
        <v/>
      </c>
      <c r="F383" s="40" t="str">
        <f t="shared" si="5"/>
        <v/>
      </c>
    </row>
    <row r="384" spans="1:6" ht="14.25" customHeight="1" x14ac:dyDescent="0.35">
      <c r="A384" s="45" t="s">
        <v>1129</v>
      </c>
      <c r="B384" s="18"/>
      <c r="C384" s="5"/>
      <c r="D384" s="5"/>
      <c r="E384" s="6" t="str">
        <f>IF(ISBLANK(D384),"",INDEX(ΑΜΚ,MATCH(D384,Data!$F$2:$F$999,0),1))</f>
        <v/>
      </c>
      <c r="F384" s="40" t="str">
        <f t="shared" si="5"/>
        <v/>
      </c>
    </row>
    <row r="385" spans="1:6" ht="14.25" customHeight="1" x14ac:dyDescent="0.35">
      <c r="A385" s="45" t="s">
        <v>1129</v>
      </c>
      <c r="B385" s="18"/>
      <c r="C385" s="5"/>
      <c r="D385" s="5"/>
      <c r="E385" s="6" t="str">
        <f>IF(ISBLANK(D385),"",INDEX(ΑΜΚ,MATCH(D385,Data!$F$2:$F$999,0),1))</f>
        <v/>
      </c>
      <c r="F385" s="40" t="str">
        <f t="shared" si="5"/>
        <v/>
      </c>
    </row>
    <row r="386" spans="1:6" ht="14.25" customHeight="1" x14ac:dyDescent="0.35">
      <c r="A386" s="45" t="s">
        <v>1129</v>
      </c>
      <c r="B386" s="18"/>
      <c r="C386" s="5"/>
      <c r="D386" s="5"/>
      <c r="E386" s="6" t="str">
        <f>IF(ISBLANK(D386),"",INDEX(ΑΜΚ,MATCH(D386,Data!$F$2:$F$999,0),1))</f>
        <v/>
      </c>
      <c r="F386" s="40" t="str">
        <f t="shared" ref="F386:F449" si="6">IF(ISBLANK(C386),"",INDEX(ΚΩΔ_ΜΑΘΗΜ_ΑΡΧΙΤ_Α2,MATCH(C386,ΜΑΘΗΜ_ΑΡΧΙΤ_Α2,0)))</f>
        <v/>
      </c>
    </row>
    <row r="387" spans="1:6" ht="14.25" customHeight="1" x14ac:dyDescent="0.35">
      <c r="A387" s="45" t="s">
        <v>1129</v>
      </c>
      <c r="B387" s="18"/>
      <c r="C387" s="5"/>
      <c r="D387" s="5"/>
      <c r="E387" s="6" t="str">
        <f>IF(ISBLANK(D387),"",INDEX(ΑΜΚ,MATCH(D387,Data!$F$2:$F$999,0),1))</f>
        <v/>
      </c>
      <c r="F387" s="40" t="str">
        <f t="shared" si="6"/>
        <v/>
      </c>
    </row>
    <row r="388" spans="1:6" ht="14.25" customHeight="1" x14ac:dyDescent="0.35">
      <c r="A388" s="45" t="s">
        <v>1129</v>
      </c>
      <c r="B388" s="18"/>
      <c r="C388" s="5"/>
      <c r="D388" s="5"/>
      <c r="E388" s="6" t="str">
        <f>IF(ISBLANK(D388),"",INDEX(ΑΜΚ,MATCH(D388,Data!$F$2:$F$999,0),1))</f>
        <v/>
      </c>
      <c r="F388" s="40" t="str">
        <f t="shared" si="6"/>
        <v/>
      </c>
    </row>
    <row r="389" spans="1:6" ht="14.25" customHeight="1" x14ac:dyDescent="0.35">
      <c r="A389" s="45" t="s">
        <v>1129</v>
      </c>
      <c r="B389" s="18"/>
      <c r="C389" s="5"/>
      <c r="D389" s="5"/>
      <c r="E389" s="6" t="str">
        <f>IF(ISBLANK(D389),"",INDEX(ΑΜΚ,MATCH(D389,Data!$F$2:$F$999,0),1))</f>
        <v/>
      </c>
      <c r="F389" s="40" t="str">
        <f t="shared" si="6"/>
        <v/>
      </c>
    </row>
    <row r="390" spans="1:6" ht="14.25" customHeight="1" x14ac:dyDescent="0.35">
      <c r="A390" s="45" t="s">
        <v>1129</v>
      </c>
      <c r="B390" s="18"/>
      <c r="C390" s="5"/>
      <c r="D390" s="5"/>
      <c r="E390" s="6" t="str">
        <f>IF(ISBLANK(D390),"",INDEX(ΑΜΚ,MATCH(D390,Data!$F$2:$F$999,0),1))</f>
        <v/>
      </c>
      <c r="F390" s="40" t="str">
        <f t="shared" si="6"/>
        <v/>
      </c>
    </row>
    <row r="391" spans="1:6" ht="14.25" customHeight="1" x14ac:dyDescent="0.35">
      <c r="A391" s="45" t="s">
        <v>1129</v>
      </c>
      <c r="B391" s="18"/>
      <c r="C391" s="5"/>
      <c r="D391" s="5"/>
      <c r="E391" s="6" t="str">
        <f>IF(ISBLANK(D391),"",INDEX(ΑΜΚ,MATCH(D391,Data!$F$2:$F$999,0),1))</f>
        <v/>
      </c>
      <c r="F391" s="40" t="str">
        <f t="shared" si="6"/>
        <v/>
      </c>
    </row>
    <row r="392" spans="1:6" ht="14.25" customHeight="1" x14ac:dyDescent="0.35">
      <c r="A392" s="45" t="s">
        <v>1129</v>
      </c>
      <c r="B392" s="18"/>
      <c r="C392" s="5"/>
      <c r="D392" s="5"/>
      <c r="E392" s="6" t="str">
        <f>IF(ISBLANK(D392),"",INDEX(ΑΜΚ,MATCH(D392,Data!$F$2:$F$999,0),1))</f>
        <v/>
      </c>
      <c r="F392" s="40" t="str">
        <f t="shared" si="6"/>
        <v/>
      </c>
    </row>
    <row r="393" spans="1:6" ht="14.25" customHeight="1" x14ac:dyDescent="0.35">
      <c r="A393" s="45" t="s">
        <v>1129</v>
      </c>
      <c r="B393" s="18"/>
      <c r="C393" s="5"/>
      <c r="D393" s="5"/>
      <c r="E393" s="6" t="str">
        <f>IF(ISBLANK(D393),"",INDEX(ΑΜΚ,MATCH(D393,Data!$F$2:$F$999,0),1))</f>
        <v/>
      </c>
      <c r="F393" s="40" t="str">
        <f t="shared" si="6"/>
        <v/>
      </c>
    </row>
    <row r="394" spans="1:6" ht="14.25" customHeight="1" x14ac:dyDescent="0.35">
      <c r="A394" s="45" t="s">
        <v>1129</v>
      </c>
      <c r="B394" s="18"/>
      <c r="C394" s="5"/>
      <c r="D394" s="5"/>
      <c r="E394" s="6" t="str">
        <f>IF(ISBLANK(D394),"",INDEX(ΑΜΚ,MATCH(D394,Data!$F$2:$F$999,0),1))</f>
        <v/>
      </c>
      <c r="F394" s="40" t="str">
        <f t="shared" si="6"/>
        <v/>
      </c>
    </row>
    <row r="395" spans="1:6" ht="14.25" customHeight="1" x14ac:dyDescent="0.35">
      <c r="A395" s="45" t="s">
        <v>1129</v>
      </c>
      <c r="B395" s="18"/>
      <c r="C395" s="5"/>
      <c r="D395" s="5"/>
      <c r="E395" s="6" t="str">
        <f>IF(ISBLANK(D395),"",INDEX(ΑΜΚ,MATCH(D395,Data!$F$2:$F$999,0),1))</f>
        <v/>
      </c>
      <c r="F395" s="40" t="str">
        <f t="shared" si="6"/>
        <v/>
      </c>
    </row>
    <row r="396" spans="1:6" ht="14.25" customHeight="1" x14ac:dyDescent="0.35">
      <c r="A396" s="45" t="s">
        <v>1129</v>
      </c>
      <c r="B396" s="18"/>
      <c r="C396" s="5"/>
      <c r="D396" s="5"/>
      <c r="E396" s="6" t="str">
        <f>IF(ISBLANK(D396),"",INDEX(ΑΜΚ,MATCH(D396,Data!$F$2:$F$999,0),1))</f>
        <v/>
      </c>
      <c r="F396" s="40" t="str">
        <f t="shared" si="6"/>
        <v/>
      </c>
    </row>
    <row r="397" spans="1:6" ht="14.25" customHeight="1" x14ac:dyDescent="0.35">
      <c r="A397" s="45" t="s">
        <v>1129</v>
      </c>
      <c r="B397" s="18"/>
      <c r="C397" s="5"/>
      <c r="D397" s="5"/>
      <c r="E397" s="6" t="str">
        <f>IF(ISBLANK(D397),"",INDEX(ΑΜΚ,MATCH(D397,Data!$F$2:$F$999,0),1))</f>
        <v/>
      </c>
      <c r="F397" s="40" t="str">
        <f t="shared" si="6"/>
        <v/>
      </c>
    </row>
    <row r="398" spans="1:6" ht="14.25" customHeight="1" x14ac:dyDescent="0.35">
      <c r="A398" s="45" t="s">
        <v>1129</v>
      </c>
      <c r="B398" s="18"/>
      <c r="C398" s="5"/>
      <c r="D398" s="5"/>
      <c r="E398" s="6" t="str">
        <f>IF(ISBLANK(D398),"",INDEX(ΑΜΚ,MATCH(D398,Data!$F$2:$F$999,0),1))</f>
        <v/>
      </c>
      <c r="F398" s="40" t="str">
        <f t="shared" si="6"/>
        <v/>
      </c>
    </row>
    <row r="399" spans="1:6" ht="14.25" customHeight="1" x14ac:dyDescent="0.35">
      <c r="A399" s="45" t="s">
        <v>1129</v>
      </c>
      <c r="B399" s="18"/>
      <c r="C399" s="5"/>
      <c r="D399" s="5"/>
      <c r="E399" s="6" t="str">
        <f>IF(ISBLANK(D399),"",INDEX(ΑΜΚ,MATCH(D399,Data!$F$2:$F$999,0),1))</f>
        <v/>
      </c>
      <c r="F399" s="40" t="str">
        <f t="shared" si="6"/>
        <v/>
      </c>
    </row>
    <row r="400" spans="1:6" ht="14.25" customHeight="1" x14ac:dyDescent="0.35">
      <c r="A400" s="45" t="s">
        <v>1129</v>
      </c>
      <c r="B400" s="18"/>
      <c r="C400" s="5"/>
      <c r="D400" s="5"/>
      <c r="E400" s="6" t="str">
        <f>IF(ISBLANK(D400),"",INDEX(ΑΜΚ,MATCH(D400,Data!$F$2:$F$999,0),1))</f>
        <v/>
      </c>
      <c r="F400" s="40" t="str">
        <f t="shared" si="6"/>
        <v/>
      </c>
    </row>
    <row r="401" spans="1:6" ht="14.25" customHeight="1" x14ac:dyDescent="0.35">
      <c r="A401" s="45" t="s">
        <v>1129</v>
      </c>
      <c r="B401" s="18"/>
      <c r="C401" s="5"/>
      <c r="D401" s="5"/>
      <c r="E401" s="6" t="str">
        <f>IF(ISBLANK(D401),"",INDEX(ΑΜΚ,MATCH(D401,Data!$F$2:$F$999,0),1))</f>
        <v/>
      </c>
      <c r="F401" s="40" t="str">
        <f t="shared" si="6"/>
        <v/>
      </c>
    </row>
    <row r="402" spans="1:6" ht="14.25" customHeight="1" x14ac:dyDescent="0.35">
      <c r="A402" s="45" t="s">
        <v>1129</v>
      </c>
      <c r="B402" s="18"/>
      <c r="C402" s="5"/>
      <c r="D402" s="5"/>
      <c r="E402" s="6" t="str">
        <f>IF(ISBLANK(D402),"",INDEX(ΑΜΚ,MATCH(D402,Data!$F$2:$F$999,0),1))</f>
        <v/>
      </c>
      <c r="F402" s="40" t="str">
        <f t="shared" si="6"/>
        <v/>
      </c>
    </row>
    <row r="403" spans="1:6" ht="14.25" customHeight="1" x14ac:dyDescent="0.35">
      <c r="A403" s="45" t="s">
        <v>1129</v>
      </c>
      <c r="B403" s="18"/>
      <c r="C403" s="5"/>
      <c r="D403" s="5"/>
      <c r="E403" s="6" t="str">
        <f>IF(ISBLANK(D403),"",INDEX(ΑΜΚ,MATCH(D403,Data!$F$2:$F$999,0),1))</f>
        <v/>
      </c>
      <c r="F403" s="40" t="str">
        <f t="shared" si="6"/>
        <v/>
      </c>
    </row>
    <row r="404" spans="1:6" ht="14.25" customHeight="1" x14ac:dyDescent="0.35">
      <c r="A404" s="45" t="s">
        <v>1129</v>
      </c>
      <c r="B404" s="18"/>
      <c r="C404" s="5"/>
      <c r="D404" s="5"/>
      <c r="E404" s="6" t="str">
        <f>IF(ISBLANK(D404),"",INDEX(ΑΜΚ,MATCH(D404,Data!$F$2:$F$999,0),1))</f>
        <v/>
      </c>
      <c r="F404" s="40" t="str">
        <f t="shared" si="6"/>
        <v/>
      </c>
    </row>
    <row r="405" spans="1:6" ht="14.25" customHeight="1" x14ac:dyDescent="0.35">
      <c r="A405" s="45" t="s">
        <v>1129</v>
      </c>
      <c r="B405" s="18"/>
      <c r="C405" s="5"/>
      <c r="D405" s="5"/>
      <c r="E405" s="6" t="str">
        <f>IF(ISBLANK(D405),"",INDEX(ΑΜΚ,MATCH(D405,Data!$F$2:$F$999,0),1))</f>
        <v/>
      </c>
      <c r="F405" s="40" t="str">
        <f t="shared" si="6"/>
        <v/>
      </c>
    </row>
    <row r="406" spans="1:6" ht="14.25" customHeight="1" x14ac:dyDescent="0.35">
      <c r="A406" s="45" t="s">
        <v>1129</v>
      </c>
      <c r="B406" s="18"/>
      <c r="C406" s="5"/>
      <c r="D406" s="5"/>
      <c r="E406" s="6" t="str">
        <f>IF(ISBLANK(D406),"",INDEX(ΑΜΚ,MATCH(D406,Data!$F$2:$F$999,0),1))</f>
        <v/>
      </c>
      <c r="F406" s="40" t="str">
        <f t="shared" si="6"/>
        <v/>
      </c>
    </row>
    <row r="407" spans="1:6" ht="14.25" customHeight="1" x14ac:dyDescent="0.35">
      <c r="A407" s="45" t="s">
        <v>1129</v>
      </c>
      <c r="B407" s="18"/>
      <c r="C407" s="5"/>
      <c r="D407" s="5"/>
      <c r="E407" s="6" t="str">
        <f>IF(ISBLANK(D407),"",INDEX(ΑΜΚ,MATCH(D407,Data!$F$2:$F$999,0),1))</f>
        <v/>
      </c>
      <c r="F407" s="40" t="str">
        <f t="shared" si="6"/>
        <v/>
      </c>
    </row>
    <row r="408" spans="1:6" ht="14.25" customHeight="1" x14ac:dyDescent="0.35">
      <c r="A408" s="45" t="s">
        <v>1129</v>
      </c>
      <c r="B408" s="18"/>
      <c r="C408" s="5"/>
      <c r="D408" s="5"/>
      <c r="E408" s="6" t="str">
        <f>IF(ISBLANK(D408),"",INDEX(ΑΜΚ,MATCH(D408,Data!$F$2:$F$999,0),1))</f>
        <v/>
      </c>
      <c r="F408" s="40" t="str">
        <f t="shared" si="6"/>
        <v/>
      </c>
    </row>
    <row r="409" spans="1:6" ht="14.25" customHeight="1" x14ac:dyDescent="0.35">
      <c r="A409" s="45" t="s">
        <v>1129</v>
      </c>
      <c r="B409" s="18"/>
      <c r="C409" s="5"/>
      <c r="D409" s="5"/>
      <c r="E409" s="6" t="str">
        <f>IF(ISBLANK(D409),"",INDEX(ΑΜΚ,MATCH(D409,Data!$F$2:$F$999,0),1))</f>
        <v/>
      </c>
      <c r="F409" s="40" t="str">
        <f t="shared" si="6"/>
        <v/>
      </c>
    </row>
    <row r="410" spans="1:6" ht="14.25" customHeight="1" x14ac:dyDescent="0.35">
      <c r="A410" s="45" t="s">
        <v>1129</v>
      </c>
      <c r="B410" s="18"/>
      <c r="C410" s="5"/>
      <c r="D410" s="5"/>
      <c r="E410" s="6" t="str">
        <f>IF(ISBLANK(D410),"",INDEX(ΑΜΚ,MATCH(D410,Data!$F$2:$F$999,0),1))</f>
        <v/>
      </c>
      <c r="F410" s="40" t="str">
        <f t="shared" si="6"/>
        <v/>
      </c>
    </row>
    <row r="411" spans="1:6" ht="14.25" customHeight="1" x14ac:dyDescent="0.35">
      <c r="A411" s="45" t="s">
        <v>1129</v>
      </c>
      <c r="B411" s="18"/>
      <c r="C411" s="5"/>
      <c r="D411" s="5"/>
      <c r="E411" s="6" t="str">
        <f>IF(ISBLANK(D411),"",INDEX(ΑΜΚ,MATCH(D411,Data!$F$2:$F$999,0),1))</f>
        <v/>
      </c>
      <c r="F411" s="40" t="str">
        <f t="shared" si="6"/>
        <v/>
      </c>
    </row>
    <row r="412" spans="1:6" ht="14.25" customHeight="1" x14ac:dyDescent="0.35">
      <c r="A412" s="45" t="s">
        <v>1129</v>
      </c>
      <c r="B412" s="18"/>
      <c r="C412" s="5"/>
      <c r="D412" s="5"/>
      <c r="E412" s="6" t="str">
        <f>IF(ISBLANK(D412),"",INDEX(ΑΜΚ,MATCH(D412,Data!$F$2:$F$999,0),1))</f>
        <v/>
      </c>
      <c r="F412" s="40" t="str">
        <f t="shared" si="6"/>
        <v/>
      </c>
    </row>
    <row r="413" spans="1:6" ht="14.25" customHeight="1" x14ac:dyDescent="0.35">
      <c r="A413" s="45" t="s">
        <v>1129</v>
      </c>
      <c r="B413" s="18"/>
      <c r="C413" s="5"/>
      <c r="D413" s="5"/>
      <c r="E413" s="6" t="str">
        <f>IF(ISBLANK(D413),"",INDEX(ΑΜΚ,MATCH(D413,Data!$F$2:$F$999,0),1))</f>
        <v/>
      </c>
      <c r="F413" s="40" t="str">
        <f t="shared" si="6"/>
        <v/>
      </c>
    </row>
    <row r="414" spans="1:6" ht="14.25" customHeight="1" x14ac:dyDescent="0.35">
      <c r="A414" s="45" t="s">
        <v>1129</v>
      </c>
      <c r="B414" s="18"/>
      <c r="C414" s="5"/>
      <c r="D414" s="5"/>
      <c r="E414" s="6" t="str">
        <f>IF(ISBLANK(D414),"",INDEX(ΑΜΚ,MATCH(D414,Data!$F$2:$F$999,0),1))</f>
        <v/>
      </c>
      <c r="F414" s="40" t="str">
        <f t="shared" si="6"/>
        <v/>
      </c>
    </row>
    <row r="415" spans="1:6" ht="14.25" customHeight="1" x14ac:dyDescent="0.35">
      <c r="A415" s="45" t="s">
        <v>1129</v>
      </c>
      <c r="B415" s="18"/>
      <c r="C415" s="5"/>
      <c r="D415" s="5"/>
      <c r="E415" s="6" t="str">
        <f>IF(ISBLANK(D415),"",INDEX(ΑΜΚ,MATCH(D415,Data!$F$2:$F$999,0),1))</f>
        <v/>
      </c>
      <c r="F415" s="40" t="str">
        <f t="shared" si="6"/>
        <v/>
      </c>
    </row>
    <row r="416" spans="1:6" ht="14.25" customHeight="1" x14ac:dyDescent="0.35">
      <c r="A416" s="45" t="s">
        <v>1129</v>
      </c>
      <c r="B416" s="18"/>
      <c r="C416" s="5"/>
      <c r="D416" s="5"/>
      <c r="E416" s="6" t="str">
        <f>IF(ISBLANK(D416),"",INDEX(ΑΜΚ,MATCH(D416,Data!$F$2:$F$999,0),1))</f>
        <v/>
      </c>
      <c r="F416" s="40" t="str">
        <f t="shared" si="6"/>
        <v/>
      </c>
    </row>
    <row r="417" spans="1:6" ht="14.25" customHeight="1" x14ac:dyDescent="0.35">
      <c r="A417" s="45" t="s">
        <v>1129</v>
      </c>
      <c r="B417" s="18"/>
      <c r="C417" s="5"/>
      <c r="D417" s="5"/>
      <c r="E417" s="6" t="str">
        <f>IF(ISBLANK(D417),"",INDEX(ΑΜΚ,MATCH(D417,Data!$F$2:$F$999,0),1))</f>
        <v/>
      </c>
      <c r="F417" s="40" t="str">
        <f t="shared" si="6"/>
        <v/>
      </c>
    </row>
    <row r="418" spans="1:6" ht="14.25" customHeight="1" x14ac:dyDescent="0.35">
      <c r="A418" s="45" t="s">
        <v>1129</v>
      </c>
      <c r="B418" s="18"/>
      <c r="C418" s="5"/>
      <c r="D418" s="5"/>
      <c r="E418" s="6" t="str">
        <f>IF(ISBLANK(D418),"",INDEX(ΑΜΚ,MATCH(D418,Data!$F$2:$F$999,0),1))</f>
        <v/>
      </c>
      <c r="F418" s="40" t="str">
        <f t="shared" si="6"/>
        <v/>
      </c>
    </row>
    <row r="419" spans="1:6" ht="14.25" customHeight="1" x14ac:dyDescent="0.35">
      <c r="A419" s="45" t="s">
        <v>1129</v>
      </c>
      <c r="B419" s="18"/>
      <c r="C419" s="5"/>
      <c r="D419" s="5"/>
      <c r="E419" s="6" t="str">
        <f>IF(ISBLANK(D419),"",INDEX(ΑΜΚ,MATCH(D419,Data!$F$2:$F$999,0),1))</f>
        <v/>
      </c>
      <c r="F419" s="40" t="str">
        <f t="shared" si="6"/>
        <v/>
      </c>
    </row>
    <row r="420" spans="1:6" ht="14.25" customHeight="1" x14ac:dyDescent="0.35">
      <c r="A420" s="45" t="s">
        <v>1129</v>
      </c>
      <c r="B420" s="18"/>
      <c r="C420" s="5"/>
      <c r="D420" s="5"/>
      <c r="E420" s="6" t="str">
        <f>IF(ISBLANK(D420),"",INDEX(ΑΜΚ,MATCH(D420,Data!$F$2:$F$999,0),1))</f>
        <v/>
      </c>
      <c r="F420" s="40" t="str">
        <f t="shared" si="6"/>
        <v/>
      </c>
    </row>
    <row r="421" spans="1:6" ht="14.25" customHeight="1" x14ac:dyDescent="0.35">
      <c r="A421" s="45" t="s">
        <v>1129</v>
      </c>
      <c r="B421" s="18"/>
      <c r="C421" s="5"/>
      <c r="D421" s="5"/>
      <c r="E421" s="6" t="str">
        <f>IF(ISBLANK(D421),"",INDEX(ΑΜΚ,MATCH(D421,Data!$F$2:$F$999,0),1))</f>
        <v/>
      </c>
      <c r="F421" s="40" t="str">
        <f t="shared" si="6"/>
        <v/>
      </c>
    </row>
    <row r="422" spans="1:6" ht="14.25" customHeight="1" x14ac:dyDescent="0.35">
      <c r="A422" s="45" t="s">
        <v>1129</v>
      </c>
      <c r="B422" s="18"/>
      <c r="C422" s="5"/>
      <c r="D422" s="5"/>
      <c r="E422" s="6" t="str">
        <f>IF(ISBLANK(D422),"",INDEX(ΑΜΚ,MATCH(D422,Data!$F$2:$F$999,0),1))</f>
        <v/>
      </c>
      <c r="F422" s="40" t="str">
        <f t="shared" si="6"/>
        <v/>
      </c>
    </row>
    <row r="423" spans="1:6" ht="14.25" customHeight="1" x14ac:dyDescent="0.35">
      <c r="A423" s="45" t="s">
        <v>1129</v>
      </c>
      <c r="B423" s="18"/>
      <c r="C423" s="5"/>
      <c r="D423" s="5"/>
      <c r="E423" s="6" t="str">
        <f>IF(ISBLANK(D423),"",INDEX(ΑΜΚ,MATCH(D423,Data!$F$2:$F$999,0),1))</f>
        <v/>
      </c>
      <c r="F423" s="40" t="str">
        <f t="shared" si="6"/>
        <v/>
      </c>
    </row>
    <row r="424" spans="1:6" ht="14.25" customHeight="1" x14ac:dyDescent="0.35">
      <c r="A424" s="45" t="s">
        <v>1129</v>
      </c>
      <c r="B424" s="18"/>
      <c r="C424" s="5"/>
      <c r="D424" s="5"/>
      <c r="E424" s="6" t="str">
        <f>IF(ISBLANK(D424),"",INDEX(ΑΜΚ,MATCH(D424,Data!$F$2:$F$999,0),1))</f>
        <v/>
      </c>
      <c r="F424" s="40" t="str">
        <f t="shared" si="6"/>
        <v/>
      </c>
    </row>
    <row r="425" spans="1:6" ht="14.25" customHeight="1" x14ac:dyDescent="0.35">
      <c r="A425" s="45" t="s">
        <v>1129</v>
      </c>
      <c r="B425" s="18"/>
      <c r="C425" s="5"/>
      <c r="D425" s="5"/>
      <c r="E425" s="6" t="str">
        <f>IF(ISBLANK(D425),"",INDEX(ΑΜΚ,MATCH(D425,Data!$F$2:$F$999,0),1))</f>
        <v/>
      </c>
      <c r="F425" s="40" t="str">
        <f t="shared" si="6"/>
        <v/>
      </c>
    </row>
    <row r="426" spans="1:6" ht="14.25" customHeight="1" x14ac:dyDescent="0.35">
      <c r="A426" s="45" t="s">
        <v>1129</v>
      </c>
      <c r="B426" s="18"/>
      <c r="C426" s="5"/>
      <c r="D426" s="5"/>
      <c r="E426" s="6" t="str">
        <f>IF(ISBLANK(D426),"",INDEX(ΑΜΚ,MATCH(D426,Data!$F$2:$F$999,0),1))</f>
        <v/>
      </c>
      <c r="F426" s="40" t="str">
        <f t="shared" si="6"/>
        <v/>
      </c>
    </row>
    <row r="427" spans="1:6" ht="14.25" customHeight="1" x14ac:dyDescent="0.35">
      <c r="A427" s="45" t="s">
        <v>1129</v>
      </c>
      <c r="B427" s="18"/>
      <c r="C427" s="5"/>
      <c r="D427" s="5"/>
      <c r="E427" s="6" t="str">
        <f>IF(ISBLANK(D427),"",INDEX(ΑΜΚ,MATCH(D427,Data!$F$2:$F$999,0),1))</f>
        <v/>
      </c>
      <c r="F427" s="40" t="str">
        <f t="shared" si="6"/>
        <v/>
      </c>
    </row>
    <row r="428" spans="1:6" ht="14.25" customHeight="1" x14ac:dyDescent="0.35">
      <c r="A428" s="45" t="s">
        <v>1129</v>
      </c>
      <c r="B428" s="18"/>
      <c r="C428" s="5"/>
      <c r="D428" s="5"/>
      <c r="E428" s="6" t="str">
        <f>IF(ISBLANK(D428),"",INDEX(ΑΜΚ,MATCH(D428,Data!$F$2:$F$999,0),1))</f>
        <v/>
      </c>
      <c r="F428" s="40" t="str">
        <f t="shared" si="6"/>
        <v/>
      </c>
    </row>
    <row r="429" spans="1:6" ht="14.25" customHeight="1" x14ac:dyDescent="0.35">
      <c r="A429" s="45" t="s">
        <v>1129</v>
      </c>
      <c r="B429" s="18"/>
      <c r="C429" s="5"/>
      <c r="D429" s="5"/>
      <c r="E429" s="6" t="str">
        <f>IF(ISBLANK(D429),"",INDEX(ΑΜΚ,MATCH(D429,Data!$F$2:$F$999,0),1))</f>
        <v/>
      </c>
      <c r="F429" s="40" t="str">
        <f t="shared" si="6"/>
        <v/>
      </c>
    </row>
    <row r="430" spans="1:6" ht="14.25" customHeight="1" x14ac:dyDescent="0.35">
      <c r="A430" s="45" t="s">
        <v>1129</v>
      </c>
      <c r="B430" s="18"/>
      <c r="C430" s="5"/>
      <c r="D430" s="5"/>
      <c r="E430" s="6" t="str">
        <f>IF(ISBLANK(D430),"",INDEX(ΑΜΚ,MATCH(D430,Data!$F$2:$F$999,0),1))</f>
        <v/>
      </c>
      <c r="F430" s="40" t="str">
        <f t="shared" si="6"/>
        <v/>
      </c>
    </row>
    <row r="431" spans="1:6" ht="14.25" customHeight="1" x14ac:dyDescent="0.35">
      <c r="A431" s="45" t="s">
        <v>1129</v>
      </c>
      <c r="B431" s="18"/>
      <c r="C431" s="5"/>
      <c r="D431" s="5"/>
      <c r="E431" s="6" t="str">
        <f>IF(ISBLANK(D431),"",INDEX(ΑΜΚ,MATCH(D431,Data!$F$2:$F$999,0),1))</f>
        <v/>
      </c>
      <c r="F431" s="40" t="str">
        <f t="shared" si="6"/>
        <v/>
      </c>
    </row>
    <row r="432" spans="1:6" ht="14.25" customHeight="1" x14ac:dyDescent="0.35">
      <c r="A432" s="45" t="s">
        <v>1129</v>
      </c>
      <c r="B432" s="18"/>
      <c r="C432" s="5"/>
      <c r="D432" s="5"/>
      <c r="E432" s="6" t="str">
        <f>IF(ISBLANK(D432),"",INDEX(ΑΜΚ,MATCH(D432,Data!$F$2:$F$999,0),1))</f>
        <v/>
      </c>
      <c r="F432" s="40" t="str">
        <f t="shared" si="6"/>
        <v/>
      </c>
    </row>
    <row r="433" spans="1:6" ht="14.25" customHeight="1" x14ac:dyDescent="0.35">
      <c r="A433" s="45" t="s">
        <v>1129</v>
      </c>
      <c r="B433" s="18"/>
      <c r="C433" s="5"/>
      <c r="D433" s="5"/>
      <c r="E433" s="6" t="str">
        <f>IF(ISBLANK(D433),"",INDEX(ΑΜΚ,MATCH(D433,Data!$F$2:$F$999,0),1))</f>
        <v/>
      </c>
      <c r="F433" s="40" t="str">
        <f t="shared" si="6"/>
        <v/>
      </c>
    </row>
    <row r="434" spans="1:6" ht="14.25" customHeight="1" x14ac:dyDescent="0.35">
      <c r="A434" s="45" t="s">
        <v>1129</v>
      </c>
      <c r="B434" s="18"/>
      <c r="C434" s="5"/>
      <c r="D434" s="5"/>
      <c r="E434" s="6" t="str">
        <f>IF(ISBLANK(D434),"",INDEX(ΑΜΚ,MATCH(D434,Data!$F$2:$F$999,0),1))</f>
        <v/>
      </c>
      <c r="F434" s="40" t="str">
        <f t="shared" si="6"/>
        <v/>
      </c>
    </row>
    <row r="435" spans="1:6" ht="14.25" customHeight="1" x14ac:dyDescent="0.35">
      <c r="A435" s="45" t="s">
        <v>1129</v>
      </c>
      <c r="B435" s="18"/>
      <c r="C435" s="5"/>
      <c r="D435" s="5"/>
      <c r="E435" s="6" t="str">
        <f>IF(ISBLANK(D435),"",INDEX(ΑΜΚ,MATCH(D435,Data!$F$2:$F$999,0),1))</f>
        <v/>
      </c>
      <c r="F435" s="40" t="str">
        <f t="shared" si="6"/>
        <v/>
      </c>
    </row>
    <row r="436" spans="1:6" ht="14.25" customHeight="1" x14ac:dyDescent="0.35">
      <c r="A436" s="45" t="s">
        <v>1129</v>
      </c>
      <c r="B436" s="18"/>
      <c r="C436" s="5"/>
      <c r="D436" s="5"/>
      <c r="E436" s="6" t="str">
        <f>IF(ISBLANK(D436),"",INDEX(ΑΜΚ,MATCH(D436,Data!$F$2:$F$999,0),1))</f>
        <v/>
      </c>
      <c r="F436" s="40" t="str">
        <f t="shared" si="6"/>
        <v/>
      </c>
    </row>
    <row r="437" spans="1:6" ht="14.25" customHeight="1" x14ac:dyDescent="0.35">
      <c r="A437" s="45" t="s">
        <v>1129</v>
      </c>
      <c r="B437" s="18"/>
      <c r="C437" s="5"/>
      <c r="D437" s="5"/>
      <c r="E437" s="6" t="str">
        <f>IF(ISBLANK(D437),"",INDEX(ΑΜΚ,MATCH(D437,Data!$F$2:$F$999,0),1))</f>
        <v/>
      </c>
      <c r="F437" s="40" t="str">
        <f t="shared" si="6"/>
        <v/>
      </c>
    </row>
    <row r="438" spans="1:6" ht="14.25" customHeight="1" x14ac:dyDescent="0.35">
      <c r="A438" s="45" t="s">
        <v>1129</v>
      </c>
      <c r="B438" s="18"/>
      <c r="C438" s="5"/>
      <c r="D438" s="5"/>
      <c r="E438" s="6" t="str">
        <f>IF(ISBLANK(D438),"",INDEX(ΑΜΚ,MATCH(D438,Data!$F$2:$F$999,0),1))</f>
        <v/>
      </c>
      <c r="F438" s="40" t="str">
        <f t="shared" si="6"/>
        <v/>
      </c>
    </row>
    <row r="439" spans="1:6" ht="14.25" customHeight="1" x14ac:dyDescent="0.35">
      <c r="A439" s="45" t="s">
        <v>1129</v>
      </c>
      <c r="B439" s="18"/>
      <c r="C439" s="5"/>
      <c r="D439" s="5"/>
      <c r="E439" s="6" t="str">
        <f>IF(ISBLANK(D439),"",INDEX(ΑΜΚ,MATCH(D439,Data!$F$2:$F$999,0),1))</f>
        <v/>
      </c>
      <c r="F439" s="40" t="str">
        <f t="shared" si="6"/>
        <v/>
      </c>
    </row>
    <row r="440" spans="1:6" ht="14.25" customHeight="1" x14ac:dyDescent="0.35">
      <c r="A440" s="45" t="s">
        <v>1129</v>
      </c>
      <c r="B440" s="18"/>
      <c r="C440" s="5"/>
      <c r="D440" s="5"/>
      <c r="E440" s="6" t="str">
        <f>IF(ISBLANK(D440),"",INDEX(ΑΜΚ,MATCH(D440,Data!$F$2:$F$999,0),1))</f>
        <v/>
      </c>
      <c r="F440" s="40" t="str">
        <f t="shared" si="6"/>
        <v/>
      </c>
    </row>
    <row r="441" spans="1:6" ht="14.25" customHeight="1" x14ac:dyDescent="0.35">
      <c r="A441" s="45" t="s">
        <v>1129</v>
      </c>
      <c r="B441" s="18"/>
      <c r="C441" s="5"/>
      <c r="D441" s="5"/>
      <c r="E441" s="6" t="str">
        <f>IF(ISBLANK(D441),"",INDEX(ΑΜΚ,MATCH(D441,Data!$F$2:$F$999,0),1))</f>
        <v/>
      </c>
      <c r="F441" s="40" t="str">
        <f t="shared" si="6"/>
        <v/>
      </c>
    </row>
    <row r="442" spans="1:6" ht="14.25" customHeight="1" x14ac:dyDescent="0.35">
      <c r="A442" s="45" t="s">
        <v>1129</v>
      </c>
      <c r="B442" s="18"/>
      <c r="C442" s="5"/>
      <c r="D442" s="5"/>
      <c r="E442" s="6" t="str">
        <f>IF(ISBLANK(D442),"",INDEX(ΑΜΚ,MATCH(D442,Data!$F$2:$F$999,0),1))</f>
        <v/>
      </c>
      <c r="F442" s="40" t="str">
        <f t="shared" si="6"/>
        <v/>
      </c>
    </row>
    <row r="443" spans="1:6" ht="14.25" customHeight="1" x14ac:dyDescent="0.35">
      <c r="A443" s="45" t="s">
        <v>1129</v>
      </c>
      <c r="B443" s="18"/>
      <c r="C443" s="5"/>
      <c r="D443" s="5"/>
      <c r="E443" s="6" t="str">
        <f>IF(ISBLANK(D443),"",INDEX(ΑΜΚ,MATCH(D443,Data!$F$2:$F$999,0),1))</f>
        <v/>
      </c>
      <c r="F443" s="40" t="str">
        <f t="shared" si="6"/>
        <v/>
      </c>
    </row>
    <row r="444" spans="1:6" ht="14.25" customHeight="1" x14ac:dyDescent="0.35">
      <c r="A444" s="45" t="s">
        <v>1129</v>
      </c>
      <c r="B444" s="18"/>
      <c r="C444" s="5"/>
      <c r="D444" s="5"/>
      <c r="E444" s="6" t="str">
        <f>IF(ISBLANK(D444),"",INDEX(ΑΜΚ,MATCH(D444,Data!$F$2:$F$999,0),1))</f>
        <v/>
      </c>
      <c r="F444" s="40" t="str">
        <f t="shared" si="6"/>
        <v/>
      </c>
    </row>
    <row r="445" spans="1:6" ht="14.25" customHeight="1" x14ac:dyDescent="0.35">
      <c r="A445" s="45" t="s">
        <v>1129</v>
      </c>
      <c r="B445" s="18"/>
      <c r="C445" s="5"/>
      <c r="D445" s="5"/>
      <c r="E445" s="6" t="str">
        <f>IF(ISBLANK(D445),"",INDEX(ΑΜΚ,MATCH(D445,Data!$F$2:$F$999,0),1))</f>
        <v/>
      </c>
      <c r="F445" s="40" t="str">
        <f t="shared" si="6"/>
        <v/>
      </c>
    </row>
    <row r="446" spans="1:6" ht="14.25" customHeight="1" x14ac:dyDescent="0.35">
      <c r="A446" s="45" t="s">
        <v>1129</v>
      </c>
      <c r="B446" s="18"/>
      <c r="C446" s="5"/>
      <c r="D446" s="5"/>
      <c r="E446" s="6" t="str">
        <f>IF(ISBLANK(D446),"",INDEX(ΑΜΚ,MATCH(D446,Data!$F$2:$F$999,0),1))</f>
        <v/>
      </c>
      <c r="F446" s="40" t="str">
        <f t="shared" si="6"/>
        <v/>
      </c>
    </row>
    <row r="447" spans="1:6" ht="14.25" customHeight="1" x14ac:dyDescent="0.35">
      <c r="A447" s="45" t="s">
        <v>1129</v>
      </c>
      <c r="B447" s="18"/>
      <c r="C447" s="5"/>
      <c r="D447" s="5"/>
      <c r="E447" s="6" t="str">
        <f>IF(ISBLANK(D447),"",INDEX(ΑΜΚ,MATCH(D447,Data!$F$2:$F$999,0),1))</f>
        <v/>
      </c>
      <c r="F447" s="40" t="str">
        <f t="shared" si="6"/>
        <v/>
      </c>
    </row>
    <row r="448" spans="1:6" ht="14.25" customHeight="1" x14ac:dyDescent="0.35">
      <c r="A448" s="45" t="s">
        <v>1129</v>
      </c>
      <c r="B448" s="18"/>
      <c r="C448" s="5"/>
      <c r="D448" s="5"/>
      <c r="E448" s="6" t="str">
        <f>IF(ISBLANK(D448),"",INDEX(ΑΜΚ,MATCH(D448,Data!$F$2:$F$999,0),1))</f>
        <v/>
      </c>
      <c r="F448" s="40" t="str">
        <f t="shared" si="6"/>
        <v/>
      </c>
    </row>
    <row r="449" spans="1:6" ht="14.25" customHeight="1" x14ac:dyDescent="0.35">
      <c r="A449" s="45" t="s">
        <v>1129</v>
      </c>
      <c r="B449" s="18"/>
      <c r="C449" s="5"/>
      <c r="D449" s="5"/>
      <c r="E449" s="6" t="str">
        <f>IF(ISBLANK(D449),"",INDEX(ΑΜΚ,MATCH(D449,Data!$F$2:$F$999,0),1))</f>
        <v/>
      </c>
      <c r="F449" s="40" t="str">
        <f t="shared" si="6"/>
        <v/>
      </c>
    </row>
    <row r="450" spans="1:6" ht="14.25" customHeight="1" x14ac:dyDescent="0.35">
      <c r="A450" s="45" t="s">
        <v>1129</v>
      </c>
      <c r="B450" s="18"/>
      <c r="C450" s="5"/>
      <c r="D450" s="5"/>
      <c r="E450" s="6" t="str">
        <f>IF(ISBLANK(D450),"",INDEX(ΑΜΚ,MATCH(D450,Data!$F$2:$F$999,0),1))</f>
        <v/>
      </c>
      <c r="F450" s="40" t="str">
        <f t="shared" ref="F450:F513" si="7">IF(ISBLANK(C450),"",INDEX(ΚΩΔ_ΜΑΘΗΜ_ΑΡΧΙΤ_Α2,MATCH(C450,ΜΑΘΗΜ_ΑΡΧΙΤ_Α2,0)))</f>
        <v/>
      </c>
    </row>
    <row r="451" spans="1:6" ht="14.25" customHeight="1" x14ac:dyDescent="0.35">
      <c r="A451" s="45" t="s">
        <v>1129</v>
      </c>
      <c r="B451" s="18"/>
      <c r="C451" s="5"/>
      <c r="D451" s="5"/>
      <c r="E451" s="6" t="str">
        <f>IF(ISBLANK(D451),"",INDEX(ΑΜΚ,MATCH(D451,Data!$F$2:$F$999,0),1))</f>
        <v/>
      </c>
      <c r="F451" s="40" t="str">
        <f t="shared" si="7"/>
        <v/>
      </c>
    </row>
    <row r="452" spans="1:6" ht="14.25" customHeight="1" x14ac:dyDescent="0.35">
      <c r="A452" s="45" t="s">
        <v>1129</v>
      </c>
      <c r="B452" s="18"/>
      <c r="C452" s="5"/>
      <c r="D452" s="5"/>
      <c r="E452" s="6" t="str">
        <f>IF(ISBLANK(D452),"",INDEX(ΑΜΚ,MATCH(D452,Data!$F$2:$F$999,0),1))</f>
        <v/>
      </c>
      <c r="F452" s="40" t="str">
        <f t="shared" si="7"/>
        <v/>
      </c>
    </row>
    <row r="453" spans="1:6" ht="14.25" customHeight="1" x14ac:dyDescent="0.35">
      <c r="A453" s="45" t="s">
        <v>1129</v>
      </c>
      <c r="B453" s="18"/>
      <c r="C453" s="5"/>
      <c r="D453" s="5"/>
      <c r="E453" s="6" t="str">
        <f>IF(ISBLANK(D453),"",INDEX(ΑΜΚ,MATCH(D453,Data!$F$2:$F$999,0),1))</f>
        <v/>
      </c>
      <c r="F453" s="40" t="str">
        <f t="shared" si="7"/>
        <v/>
      </c>
    </row>
    <row r="454" spans="1:6" ht="14.25" customHeight="1" x14ac:dyDescent="0.35">
      <c r="A454" s="45" t="s">
        <v>1129</v>
      </c>
      <c r="B454" s="18"/>
      <c r="C454" s="5"/>
      <c r="D454" s="5"/>
      <c r="E454" s="6" t="str">
        <f>IF(ISBLANK(D454),"",INDEX(ΑΜΚ,MATCH(D454,Data!$F$2:$F$999,0),1))</f>
        <v/>
      </c>
      <c r="F454" s="40" t="str">
        <f t="shared" si="7"/>
        <v/>
      </c>
    </row>
    <row r="455" spans="1:6" ht="14.25" customHeight="1" x14ac:dyDescent="0.35">
      <c r="A455" s="45" t="s">
        <v>1129</v>
      </c>
      <c r="B455" s="18"/>
      <c r="C455" s="5"/>
      <c r="D455" s="5"/>
      <c r="E455" s="6" t="str">
        <f>IF(ISBLANK(D455),"",INDEX(ΑΜΚ,MATCH(D455,Data!$F$2:$F$999,0),1))</f>
        <v/>
      </c>
      <c r="F455" s="40" t="str">
        <f t="shared" si="7"/>
        <v/>
      </c>
    </row>
    <row r="456" spans="1:6" ht="14.25" customHeight="1" x14ac:dyDescent="0.35">
      <c r="A456" s="45" t="s">
        <v>1129</v>
      </c>
      <c r="B456" s="18"/>
      <c r="C456" s="5"/>
      <c r="D456" s="5"/>
      <c r="E456" s="6" t="str">
        <f>IF(ISBLANK(D456),"",INDEX(ΑΜΚ,MATCH(D456,Data!$F$2:$F$999,0),1))</f>
        <v/>
      </c>
      <c r="F456" s="40" t="str">
        <f t="shared" si="7"/>
        <v/>
      </c>
    </row>
    <row r="457" spans="1:6" ht="14.25" customHeight="1" x14ac:dyDescent="0.35">
      <c r="A457" s="45" t="s">
        <v>1129</v>
      </c>
      <c r="B457" s="18"/>
      <c r="C457" s="5"/>
      <c r="D457" s="5"/>
      <c r="E457" s="6" t="str">
        <f>IF(ISBLANK(D457),"",INDEX(ΑΜΚ,MATCH(D457,Data!$F$2:$F$999,0),1))</f>
        <v/>
      </c>
      <c r="F457" s="40" t="str">
        <f t="shared" si="7"/>
        <v/>
      </c>
    </row>
    <row r="458" spans="1:6" ht="14.25" customHeight="1" x14ac:dyDescent="0.35">
      <c r="A458" s="45" t="s">
        <v>1129</v>
      </c>
      <c r="B458" s="18"/>
      <c r="C458" s="5"/>
      <c r="D458" s="5"/>
      <c r="E458" s="6" t="str">
        <f>IF(ISBLANK(D458),"",INDEX(ΑΜΚ,MATCH(D458,Data!$F$2:$F$999,0),1))</f>
        <v/>
      </c>
      <c r="F458" s="40" t="str">
        <f t="shared" si="7"/>
        <v/>
      </c>
    </row>
    <row r="459" spans="1:6" ht="14.25" customHeight="1" x14ac:dyDescent="0.35">
      <c r="A459" s="45" t="s">
        <v>1129</v>
      </c>
      <c r="B459" s="18"/>
      <c r="C459" s="5"/>
      <c r="D459" s="5"/>
      <c r="E459" s="6" t="str">
        <f>IF(ISBLANK(D459),"",INDEX(ΑΜΚ,MATCH(D459,Data!$F$2:$F$999,0),1))</f>
        <v/>
      </c>
      <c r="F459" s="40" t="str">
        <f t="shared" si="7"/>
        <v/>
      </c>
    </row>
    <row r="460" spans="1:6" ht="14.25" customHeight="1" x14ac:dyDescent="0.35">
      <c r="A460" s="45" t="s">
        <v>1129</v>
      </c>
      <c r="B460" s="18"/>
      <c r="C460" s="5"/>
      <c r="D460" s="5"/>
      <c r="E460" s="6" t="str">
        <f>IF(ISBLANK(D460),"",INDEX(ΑΜΚ,MATCH(D460,Data!$F$2:$F$999,0),1))</f>
        <v/>
      </c>
      <c r="F460" s="40" t="str">
        <f t="shared" si="7"/>
        <v/>
      </c>
    </row>
    <row r="461" spans="1:6" ht="14.25" customHeight="1" x14ac:dyDescent="0.35">
      <c r="A461" s="45" t="s">
        <v>1129</v>
      </c>
      <c r="B461" s="18"/>
      <c r="C461" s="5"/>
      <c r="D461" s="5"/>
      <c r="E461" s="6" t="str">
        <f>IF(ISBLANK(D461),"",INDEX(ΑΜΚ,MATCH(D461,Data!$F$2:$F$999,0),1))</f>
        <v/>
      </c>
      <c r="F461" s="40" t="str">
        <f t="shared" si="7"/>
        <v/>
      </c>
    </row>
    <row r="462" spans="1:6" ht="14.25" customHeight="1" x14ac:dyDescent="0.35">
      <c r="A462" s="45" t="s">
        <v>1129</v>
      </c>
      <c r="B462" s="18"/>
      <c r="C462" s="5"/>
      <c r="D462" s="5"/>
      <c r="E462" s="6" t="str">
        <f>IF(ISBLANK(D462),"",INDEX(ΑΜΚ,MATCH(D462,Data!$F$2:$F$999,0),1))</f>
        <v/>
      </c>
      <c r="F462" s="40" t="str">
        <f t="shared" si="7"/>
        <v/>
      </c>
    </row>
    <row r="463" spans="1:6" ht="14.25" customHeight="1" x14ac:dyDescent="0.35">
      <c r="A463" s="45" t="s">
        <v>1129</v>
      </c>
      <c r="B463" s="18"/>
      <c r="C463" s="5"/>
      <c r="D463" s="5"/>
      <c r="E463" s="6" t="str">
        <f>IF(ISBLANK(D463),"",INDEX(ΑΜΚ,MATCH(D463,Data!$F$2:$F$999,0),1))</f>
        <v/>
      </c>
      <c r="F463" s="40" t="str">
        <f t="shared" si="7"/>
        <v/>
      </c>
    </row>
    <row r="464" spans="1:6" ht="14.25" customHeight="1" x14ac:dyDescent="0.35">
      <c r="A464" s="45" t="s">
        <v>1129</v>
      </c>
      <c r="B464" s="18"/>
      <c r="C464" s="5"/>
      <c r="D464" s="5"/>
      <c r="E464" s="6" t="str">
        <f>IF(ISBLANK(D464),"",INDEX(ΑΜΚ,MATCH(D464,Data!$F$2:$F$999,0),1))</f>
        <v/>
      </c>
      <c r="F464" s="40" t="str">
        <f t="shared" si="7"/>
        <v/>
      </c>
    </row>
    <row r="465" spans="1:6" ht="14.25" customHeight="1" x14ac:dyDescent="0.35">
      <c r="A465" s="45" t="s">
        <v>1129</v>
      </c>
      <c r="B465" s="18"/>
      <c r="C465" s="5"/>
      <c r="D465" s="5"/>
      <c r="E465" s="6" t="str">
        <f>IF(ISBLANK(D465),"",INDEX(ΑΜΚ,MATCH(D465,Data!$F$2:$F$999,0),1))</f>
        <v/>
      </c>
      <c r="F465" s="40" t="str">
        <f t="shared" si="7"/>
        <v/>
      </c>
    </row>
    <row r="466" spans="1:6" ht="14.25" customHeight="1" x14ac:dyDescent="0.35">
      <c r="A466" s="45" t="s">
        <v>1129</v>
      </c>
      <c r="B466" s="18"/>
      <c r="C466" s="5"/>
      <c r="D466" s="5"/>
      <c r="E466" s="6" t="str">
        <f>IF(ISBLANK(D466),"",INDEX(ΑΜΚ,MATCH(D466,Data!$F$2:$F$999,0),1))</f>
        <v/>
      </c>
      <c r="F466" s="40" t="str">
        <f t="shared" si="7"/>
        <v/>
      </c>
    </row>
    <row r="467" spans="1:6" ht="14.25" customHeight="1" x14ac:dyDescent="0.35">
      <c r="A467" s="45" t="s">
        <v>1129</v>
      </c>
      <c r="B467" s="18"/>
      <c r="C467" s="5"/>
      <c r="D467" s="5"/>
      <c r="E467" s="6" t="str">
        <f>IF(ISBLANK(D467),"",INDEX(ΑΜΚ,MATCH(D467,Data!$F$2:$F$999,0),1))</f>
        <v/>
      </c>
      <c r="F467" s="40" t="str">
        <f t="shared" si="7"/>
        <v/>
      </c>
    </row>
    <row r="468" spans="1:6" ht="14.25" customHeight="1" x14ac:dyDescent="0.35">
      <c r="A468" s="45" t="s">
        <v>1129</v>
      </c>
      <c r="B468" s="18"/>
      <c r="C468" s="5"/>
      <c r="D468" s="5"/>
      <c r="E468" s="6" t="str">
        <f>IF(ISBLANK(D468),"",INDEX(ΑΜΚ,MATCH(D468,Data!$F$2:$F$999,0),1))</f>
        <v/>
      </c>
      <c r="F468" s="40" t="str">
        <f t="shared" si="7"/>
        <v/>
      </c>
    </row>
    <row r="469" spans="1:6" ht="14.25" customHeight="1" x14ac:dyDescent="0.35">
      <c r="A469" s="45" t="s">
        <v>1129</v>
      </c>
      <c r="B469" s="18"/>
      <c r="C469" s="5"/>
      <c r="D469" s="5"/>
      <c r="E469" s="6" t="str">
        <f>IF(ISBLANK(D469),"",INDEX(ΑΜΚ,MATCH(D469,Data!$F$2:$F$999,0),1))</f>
        <v/>
      </c>
      <c r="F469" s="40" t="str">
        <f t="shared" si="7"/>
        <v/>
      </c>
    </row>
    <row r="470" spans="1:6" ht="14.25" customHeight="1" x14ac:dyDescent="0.35">
      <c r="A470" s="45" t="s">
        <v>1129</v>
      </c>
      <c r="B470" s="18"/>
      <c r="C470" s="5"/>
      <c r="D470" s="5"/>
      <c r="E470" s="6" t="str">
        <f>IF(ISBLANK(D470),"",INDEX(ΑΜΚ,MATCH(D470,Data!$F$2:$F$999,0),1))</f>
        <v/>
      </c>
      <c r="F470" s="40" t="str">
        <f t="shared" si="7"/>
        <v/>
      </c>
    </row>
    <row r="471" spans="1:6" ht="14.25" customHeight="1" x14ac:dyDescent="0.35">
      <c r="A471" s="45" t="s">
        <v>1129</v>
      </c>
      <c r="B471" s="18"/>
      <c r="C471" s="5"/>
      <c r="D471" s="5"/>
      <c r="E471" s="6" t="str">
        <f>IF(ISBLANK(D471),"",INDEX(ΑΜΚ,MATCH(D471,Data!$F$2:$F$999,0),1))</f>
        <v/>
      </c>
      <c r="F471" s="40" t="str">
        <f t="shared" si="7"/>
        <v/>
      </c>
    </row>
    <row r="472" spans="1:6" ht="14.25" customHeight="1" x14ac:dyDescent="0.35">
      <c r="A472" s="45" t="s">
        <v>1129</v>
      </c>
      <c r="B472" s="18"/>
      <c r="C472" s="5"/>
      <c r="D472" s="5"/>
      <c r="E472" s="6" t="str">
        <f>IF(ISBLANK(D472),"",INDEX(ΑΜΚ,MATCH(D472,Data!$F$2:$F$999,0),1))</f>
        <v/>
      </c>
      <c r="F472" s="40" t="str">
        <f t="shared" si="7"/>
        <v/>
      </c>
    </row>
    <row r="473" spans="1:6" ht="14.25" customHeight="1" x14ac:dyDescent="0.35">
      <c r="A473" s="45" t="s">
        <v>1129</v>
      </c>
      <c r="B473" s="18"/>
      <c r="C473" s="5"/>
      <c r="D473" s="5"/>
      <c r="E473" s="6" t="str">
        <f>IF(ISBLANK(D473),"",INDEX(ΑΜΚ,MATCH(D473,Data!$F$2:$F$999,0),1))</f>
        <v/>
      </c>
      <c r="F473" s="40" t="str">
        <f t="shared" si="7"/>
        <v/>
      </c>
    </row>
    <row r="474" spans="1:6" ht="14.25" customHeight="1" x14ac:dyDescent="0.35">
      <c r="A474" s="45" t="s">
        <v>1129</v>
      </c>
      <c r="B474" s="18"/>
      <c r="C474" s="5"/>
      <c r="D474" s="5"/>
      <c r="E474" s="6" t="str">
        <f>IF(ISBLANK(D474),"",INDEX(ΑΜΚ,MATCH(D474,Data!$F$2:$F$999,0),1))</f>
        <v/>
      </c>
      <c r="F474" s="40" t="str">
        <f t="shared" si="7"/>
        <v/>
      </c>
    </row>
    <row r="475" spans="1:6" ht="14.25" customHeight="1" x14ac:dyDescent="0.35">
      <c r="A475" s="45" t="s">
        <v>1129</v>
      </c>
      <c r="B475" s="18"/>
      <c r="C475" s="5"/>
      <c r="D475" s="5"/>
      <c r="E475" s="6" t="str">
        <f>IF(ISBLANK(D475),"",INDEX(ΑΜΚ,MATCH(D475,Data!$F$2:$F$999,0),1))</f>
        <v/>
      </c>
      <c r="F475" s="40" t="str">
        <f t="shared" si="7"/>
        <v/>
      </c>
    </row>
    <row r="476" spans="1:6" ht="14.25" customHeight="1" x14ac:dyDescent="0.35">
      <c r="A476" s="45" t="s">
        <v>1129</v>
      </c>
      <c r="B476" s="18"/>
      <c r="C476" s="5"/>
      <c r="D476" s="5"/>
      <c r="E476" s="6" t="str">
        <f>IF(ISBLANK(D476),"",INDEX(ΑΜΚ,MATCH(D476,Data!$F$2:$F$999,0),1))</f>
        <v/>
      </c>
      <c r="F476" s="40" t="str">
        <f t="shared" si="7"/>
        <v/>
      </c>
    </row>
    <row r="477" spans="1:6" ht="14.25" customHeight="1" x14ac:dyDescent="0.35">
      <c r="A477" s="45" t="s">
        <v>1129</v>
      </c>
      <c r="B477" s="18"/>
      <c r="C477" s="5"/>
      <c r="D477" s="5"/>
      <c r="E477" s="6" t="str">
        <f>IF(ISBLANK(D477),"",INDEX(ΑΜΚ,MATCH(D477,Data!$F$2:$F$999,0),1))</f>
        <v/>
      </c>
      <c r="F477" s="40" t="str">
        <f t="shared" si="7"/>
        <v/>
      </c>
    </row>
    <row r="478" spans="1:6" ht="14.25" customHeight="1" x14ac:dyDescent="0.35">
      <c r="A478" s="45" t="s">
        <v>1129</v>
      </c>
      <c r="B478" s="18"/>
      <c r="C478" s="5"/>
      <c r="D478" s="5"/>
      <c r="E478" s="6" t="str">
        <f>IF(ISBLANK(D478),"",INDEX(ΑΜΚ,MATCH(D478,Data!$F$2:$F$999,0),1))</f>
        <v/>
      </c>
      <c r="F478" s="40" t="str">
        <f t="shared" si="7"/>
        <v/>
      </c>
    </row>
    <row r="479" spans="1:6" ht="14.25" customHeight="1" x14ac:dyDescent="0.35">
      <c r="A479" s="45" t="s">
        <v>1129</v>
      </c>
      <c r="B479" s="18"/>
      <c r="C479" s="5"/>
      <c r="D479" s="5"/>
      <c r="E479" s="6" t="str">
        <f>IF(ISBLANK(D479),"",INDEX(ΑΜΚ,MATCH(D479,Data!$F$2:$F$999,0),1))</f>
        <v/>
      </c>
      <c r="F479" s="40" t="str">
        <f t="shared" si="7"/>
        <v/>
      </c>
    </row>
    <row r="480" spans="1:6" ht="14.25" customHeight="1" x14ac:dyDescent="0.35">
      <c r="A480" s="45" t="s">
        <v>1129</v>
      </c>
      <c r="B480" s="18"/>
      <c r="C480" s="5"/>
      <c r="D480" s="5"/>
      <c r="E480" s="6" t="str">
        <f>IF(ISBLANK(D480),"",INDEX(ΑΜΚ,MATCH(D480,Data!$F$2:$F$999,0),1))</f>
        <v/>
      </c>
      <c r="F480" s="40" t="str">
        <f t="shared" si="7"/>
        <v/>
      </c>
    </row>
    <row r="481" spans="1:6" ht="14.25" customHeight="1" x14ac:dyDescent="0.35">
      <c r="A481" s="45" t="s">
        <v>1129</v>
      </c>
      <c r="B481" s="18"/>
      <c r="C481" s="5"/>
      <c r="D481" s="5"/>
      <c r="E481" s="6" t="str">
        <f>IF(ISBLANK(D481),"",INDEX(ΑΜΚ,MATCH(D481,Data!$F$2:$F$999,0),1))</f>
        <v/>
      </c>
      <c r="F481" s="40" t="str">
        <f t="shared" si="7"/>
        <v/>
      </c>
    </row>
    <row r="482" spans="1:6" ht="14.25" customHeight="1" x14ac:dyDescent="0.35">
      <c r="A482" s="45" t="s">
        <v>1129</v>
      </c>
      <c r="B482" s="18"/>
      <c r="C482" s="5"/>
      <c r="D482" s="5"/>
      <c r="E482" s="6" t="str">
        <f>IF(ISBLANK(D482),"",INDEX(ΑΜΚ,MATCH(D482,Data!$F$2:$F$999,0),1))</f>
        <v/>
      </c>
      <c r="F482" s="40" t="str">
        <f t="shared" si="7"/>
        <v/>
      </c>
    </row>
    <row r="483" spans="1:6" ht="14.25" customHeight="1" x14ac:dyDescent="0.35">
      <c r="A483" s="45" t="s">
        <v>1129</v>
      </c>
      <c r="B483" s="18"/>
      <c r="C483" s="5"/>
      <c r="D483" s="5"/>
      <c r="E483" s="6" t="str">
        <f>IF(ISBLANK(D483),"",INDEX(ΑΜΚ,MATCH(D483,Data!$F$2:$F$999,0),1))</f>
        <v/>
      </c>
      <c r="F483" s="40" t="str">
        <f t="shared" si="7"/>
        <v/>
      </c>
    </row>
    <row r="484" spans="1:6" ht="14.25" customHeight="1" x14ac:dyDescent="0.35">
      <c r="A484" s="45" t="s">
        <v>1129</v>
      </c>
      <c r="B484" s="18"/>
      <c r="C484" s="5"/>
      <c r="D484" s="5"/>
      <c r="E484" s="6" t="str">
        <f>IF(ISBLANK(D484),"",INDEX(ΑΜΚ,MATCH(D484,Data!$F$2:$F$999,0),1))</f>
        <v/>
      </c>
      <c r="F484" s="40" t="str">
        <f t="shared" si="7"/>
        <v/>
      </c>
    </row>
    <row r="485" spans="1:6" ht="14.25" customHeight="1" x14ac:dyDescent="0.35">
      <c r="A485" s="45" t="s">
        <v>1129</v>
      </c>
      <c r="B485" s="18"/>
      <c r="C485" s="5"/>
      <c r="D485" s="5"/>
      <c r="E485" s="6" t="str">
        <f>IF(ISBLANK(D485),"",INDEX(ΑΜΚ,MATCH(D485,Data!$F$2:$F$999,0),1))</f>
        <v/>
      </c>
      <c r="F485" s="40" t="str">
        <f t="shared" si="7"/>
        <v/>
      </c>
    </row>
    <row r="486" spans="1:6" ht="14.25" customHeight="1" x14ac:dyDescent="0.35">
      <c r="A486" s="45" t="s">
        <v>1129</v>
      </c>
      <c r="B486" s="18"/>
      <c r="C486" s="5"/>
      <c r="D486" s="5"/>
      <c r="E486" s="6" t="str">
        <f>IF(ISBLANK(D486),"",INDEX(ΑΜΚ,MATCH(D486,Data!$F$2:$F$999,0),1))</f>
        <v/>
      </c>
      <c r="F486" s="40" t="str">
        <f t="shared" si="7"/>
        <v/>
      </c>
    </row>
    <row r="487" spans="1:6" ht="14.25" customHeight="1" x14ac:dyDescent="0.35">
      <c r="A487" s="45" t="s">
        <v>1129</v>
      </c>
      <c r="B487" s="18"/>
      <c r="C487" s="5"/>
      <c r="D487" s="5"/>
      <c r="E487" s="6" t="str">
        <f>IF(ISBLANK(D487),"",INDEX(ΑΜΚ,MATCH(D487,Data!$F$2:$F$999,0),1))</f>
        <v/>
      </c>
      <c r="F487" s="40" t="str">
        <f t="shared" si="7"/>
        <v/>
      </c>
    </row>
    <row r="488" spans="1:6" ht="14.25" customHeight="1" x14ac:dyDescent="0.35">
      <c r="A488" s="45" t="s">
        <v>1129</v>
      </c>
      <c r="B488" s="18"/>
      <c r="C488" s="5"/>
      <c r="D488" s="5"/>
      <c r="E488" s="6" t="str">
        <f>IF(ISBLANK(D488),"",INDEX(ΑΜΚ,MATCH(D488,Data!$F$2:$F$999,0),1))</f>
        <v/>
      </c>
      <c r="F488" s="40" t="str">
        <f t="shared" si="7"/>
        <v/>
      </c>
    </row>
    <row r="489" spans="1:6" ht="14.25" customHeight="1" x14ac:dyDescent="0.35">
      <c r="A489" s="45" t="s">
        <v>1129</v>
      </c>
      <c r="B489" s="18"/>
      <c r="C489" s="5"/>
      <c r="D489" s="5"/>
      <c r="E489" s="6" t="str">
        <f>IF(ISBLANK(D489),"",INDEX(ΑΜΚ,MATCH(D489,Data!$F$2:$F$999,0),1))</f>
        <v/>
      </c>
      <c r="F489" s="40" t="str">
        <f t="shared" si="7"/>
        <v/>
      </c>
    </row>
    <row r="490" spans="1:6" ht="14.25" customHeight="1" x14ac:dyDescent="0.35">
      <c r="A490" s="45" t="s">
        <v>1129</v>
      </c>
      <c r="B490" s="18"/>
      <c r="C490" s="5"/>
      <c r="D490" s="5"/>
      <c r="E490" s="6" t="str">
        <f>IF(ISBLANK(D490),"",INDEX(ΑΜΚ,MATCH(D490,Data!$F$2:$F$999,0),1))</f>
        <v/>
      </c>
      <c r="F490" s="40" t="str">
        <f t="shared" si="7"/>
        <v/>
      </c>
    </row>
    <row r="491" spans="1:6" ht="14.25" customHeight="1" x14ac:dyDescent="0.35">
      <c r="A491" s="45" t="s">
        <v>1129</v>
      </c>
      <c r="B491" s="18"/>
      <c r="C491" s="5"/>
      <c r="D491" s="5"/>
      <c r="E491" s="6" t="str">
        <f>IF(ISBLANK(D491),"",INDEX(ΑΜΚ,MATCH(D491,Data!$F$2:$F$999,0),1))</f>
        <v/>
      </c>
      <c r="F491" s="40" t="str">
        <f t="shared" si="7"/>
        <v/>
      </c>
    </row>
    <row r="492" spans="1:6" ht="14.25" customHeight="1" x14ac:dyDescent="0.35">
      <c r="A492" s="45" t="s">
        <v>1129</v>
      </c>
      <c r="B492" s="18"/>
      <c r="C492" s="5"/>
      <c r="D492" s="5"/>
      <c r="E492" s="6" t="str">
        <f>IF(ISBLANK(D492),"",INDEX(ΑΜΚ,MATCH(D492,Data!$F$2:$F$999,0),1))</f>
        <v/>
      </c>
      <c r="F492" s="40" t="str">
        <f t="shared" si="7"/>
        <v/>
      </c>
    </row>
    <row r="493" spans="1:6" ht="14.25" customHeight="1" x14ac:dyDescent="0.35">
      <c r="A493" s="45" t="s">
        <v>1129</v>
      </c>
      <c r="B493" s="18"/>
      <c r="C493" s="5"/>
      <c r="D493" s="5"/>
      <c r="E493" s="6" t="str">
        <f>IF(ISBLANK(D493),"",INDEX(ΑΜΚ,MATCH(D493,Data!$F$2:$F$999,0),1))</f>
        <v/>
      </c>
      <c r="F493" s="40" t="str">
        <f t="shared" si="7"/>
        <v/>
      </c>
    </row>
    <row r="494" spans="1:6" ht="14.25" customHeight="1" x14ac:dyDescent="0.35">
      <c r="A494" s="45" t="s">
        <v>1129</v>
      </c>
      <c r="B494" s="18"/>
      <c r="C494" s="5"/>
      <c r="D494" s="5"/>
      <c r="E494" s="6" t="str">
        <f>IF(ISBLANK(D494),"",INDEX(ΑΜΚ,MATCH(D494,Data!$F$2:$F$999,0),1))</f>
        <v/>
      </c>
      <c r="F494" s="40" t="str">
        <f t="shared" si="7"/>
        <v/>
      </c>
    </row>
    <row r="495" spans="1:6" ht="14.25" customHeight="1" x14ac:dyDescent="0.35">
      <c r="A495" s="45" t="s">
        <v>1129</v>
      </c>
      <c r="B495" s="18"/>
      <c r="C495" s="5"/>
      <c r="D495" s="5"/>
      <c r="E495" s="6" t="str">
        <f>IF(ISBLANK(D495),"",INDEX(ΑΜΚ,MATCH(D495,Data!$F$2:$F$999,0),1))</f>
        <v/>
      </c>
      <c r="F495" s="40" t="str">
        <f t="shared" si="7"/>
        <v/>
      </c>
    </row>
    <row r="496" spans="1:6" ht="14.25" customHeight="1" x14ac:dyDescent="0.35">
      <c r="A496" s="45" t="s">
        <v>1129</v>
      </c>
      <c r="B496" s="18"/>
      <c r="C496" s="5"/>
      <c r="D496" s="5"/>
      <c r="E496" s="6" t="str">
        <f>IF(ISBLANK(D496),"",INDEX(ΑΜΚ,MATCH(D496,Data!$F$2:$F$999,0),1))</f>
        <v/>
      </c>
      <c r="F496" s="40" t="str">
        <f t="shared" si="7"/>
        <v/>
      </c>
    </row>
    <row r="497" spans="1:6" ht="14.25" customHeight="1" x14ac:dyDescent="0.35">
      <c r="A497" s="45" t="s">
        <v>1129</v>
      </c>
      <c r="B497" s="18"/>
      <c r="C497" s="5"/>
      <c r="D497" s="5"/>
      <c r="E497" s="6" t="str">
        <f>IF(ISBLANK(D497),"",INDEX(ΑΜΚ,MATCH(D497,Data!$F$2:$F$999,0),1))</f>
        <v/>
      </c>
      <c r="F497" s="40" t="str">
        <f t="shared" si="7"/>
        <v/>
      </c>
    </row>
    <row r="498" spans="1:6" ht="14.25" customHeight="1" x14ac:dyDescent="0.35">
      <c r="A498" s="45" t="s">
        <v>1129</v>
      </c>
      <c r="B498" s="18"/>
      <c r="C498" s="5"/>
      <c r="D498" s="5"/>
      <c r="E498" s="6" t="str">
        <f>IF(ISBLANK(D498),"",INDEX(ΑΜΚ,MATCH(D498,Data!$F$2:$F$999,0),1))</f>
        <v/>
      </c>
      <c r="F498" s="40" t="str">
        <f t="shared" si="7"/>
        <v/>
      </c>
    </row>
    <row r="499" spans="1:6" ht="14.25" customHeight="1" x14ac:dyDescent="0.35">
      <c r="A499" s="45" t="s">
        <v>1129</v>
      </c>
      <c r="B499" s="18"/>
      <c r="C499" s="5"/>
      <c r="D499" s="5"/>
      <c r="E499" s="6" t="str">
        <f>IF(ISBLANK(D499),"",INDEX(ΑΜΚ,MATCH(D499,Data!$F$2:$F$999,0),1))</f>
        <v/>
      </c>
      <c r="F499" s="40" t="str">
        <f t="shared" si="7"/>
        <v/>
      </c>
    </row>
    <row r="500" spans="1:6" ht="14.25" customHeight="1" x14ac:dyDescent="0.35">
      <c r="A500" s="45" t="s">
        <v>1129</v>
      </c>
      <c r="B500" s="18"/>
      <c r="C500" s="5"/>
      <c r="D500" s="5"/>
      <c r="E500" s="6" t="str">
        <f>IF(ISBLANK(D500),"",INDEX(ΑΜΚ,MATCH(D500,Data!$F$2:$F$999,0),1))</f>
        <v/>
      </c>
      <c r="F500" s="40" t="str">
        <f t="shared" si="7"/>
        <v/>
      </c>
    </row>
    <row r="501" spans="1:6" ht="14.25" customHeight="1" x14ac:dyDescent="0.35">
      <c r="A501" s="45" t="s">
        <v>1129</v>
      </c>
      <c r="B501" s="18"/>
      <c r="C501" s="5"/>
      <c r="D501" s="5"/>
      <c r="E501" s="6" t="str">
        <f>IF(ISBLANK(D501),"",INDEX(ΑΜΚ,MATCH(D501,Data!$F$2:$F$999,0),1))</f>
        <v/>
      </c>
      <c r="F501" s="40" t="str">
        <f t="shared" si="7"/>
        <v/>
      </c>
    </row>
    <row r="502" spans="1:6" ht="14.25" customHeight="1" x14ac:dyDescent="0.35">
      <c r="A502" s="45" t="s">
        <v>1129</v>
      </c>
      <c r="B502" s="18"/>
      <c r="C502" s="5"/>
      <c r="D502" s="5"/>
      <c r="E502" s="6" t="str">
        <f>IF(ISBLANK(D502),"",INDEX(ΑΜΚ,MATCH(D502,Data!$F$2:$F$999,0),1))</f>
        <v/>
      </c>
      <c r="F502" s="40" t="str">
        <f t="shared" si="7"/>
        <v/>
      </c>
    </row>
    <row r="503" spans="1:6" ht="14.25" customHeight="1" x14ac:dyDescent="0.35">
      <c r="A503" s="45" t="s">
        <v>1129</v>
      </c>
      <c r="B503" s="18"/>
      <c r="C503" s="5"/>
      <c r="D503" s="5"/>
      <c r="E503" s="6" t="str">
        <f>IF(ISBLANK(D503),"",INDEX(ΑΜΚ,MATCH(D503,Data!$F$2:$F$999,0),1))</f>
        <v/>
      </c>
      <c r="F503" s="40" t="str">
        <f t="shared" si="7"/>
        <v/>
      </c>
    </row>
    <row r="504" spans="1:6" ht="14.25" customHeight="1" x14ac:dyDescent="0.35">
      <c r="A504" s="45" t="s">
        <v>1129</v>
      </c>
      <c r="B504" s="18"/>
      <c r="C504" s="5"/>
      <c r="D504" s="5"/>
      <c r="E504" s="6" t="str">
        <f>IF(ISBLANK(D504),"",INDEX(ΑΜΚ,MATCH(D504,Data!$F$2:$F$999,0),1))</f>
        <v/>
      </c>
      <c r="F504" s="40" t="str">
        <f t="shared" si="7"/>
        <v/>
      </c>
    </row>
    <row r="505" spans="1:6" ht="14.25" customHeight="1" x14ac:dyDescent="0.35">
      <c r="A505" s="45" t="s">
        <v>1129</v>
      </c>
      <c r="B505" s="18"/>
      <c r="C505" s="5"/>
      <c r="D505" s="5"/>
      <c r="E505" s="6" t="str">
        <f>IF(ISBLANK(D505),"",INDEX(ΑΜΚ,MATCH(D505,Data!$F$2:$F$999,0),1))</f>
        <v/>
      </c>
      <c r="F505" s="40" t="str">
        <f t="shared" si="7"/>
        <v/>
      </c>
    </row>
    <row r="506" spans="1:6" ht="14.25" customHeight="1" x14ac:dyDescent="0.35">
      <c r="A506" s="45" t="s">
        <v>1129</v>
      </c>
      <c r="B506" s="18"/>
      <c r="C506" s="5"/>
      <c r="D506" s="5"/>
      <c r="E506" s="6" t="str">
        <f>IF(ISBLANK(D506),"",INDEX(ΑΜΚ,MATCH(D506,Data!$F$2:$F$999,0),1))</f>
        <v/>
      </c>
      <c r="F506" s="40" t="str">
        <f t="shared" si="7"/>
        <v/>
      </c>
    </row>
    <row r="507" spans="1:6" ht="14.25" customHeight="1" x14ac:dyDescent="0.35">
      <c r="A507" s="45" t="s">
        <v>1129</v>
      </c>
      <c r="B507" s="18"/>
      <c r="C507" s="5"/>
      <c r="D507" s="5"/>
      <c r="E507" s="6" t="str">
        <f>IF(ISBLANK(D507),"",INDEX(ΑΜΚ,MATCH(D507,Data!$F$2:$F$999,0),1))</f>
        <v/>
      </c>
      <c r="F507" s="40" t="str">
        <f t="shared" si="7"/>
        <v/>
      </c>
    </row>
    <row r="508" spans="1:6" ht="14.25" customHeight="1" x14ac:dyDescent="0.35">
      <c r="A508" s="45" t="s">
        <v>1129</v>
      </c>
      <c r="B508" s="18"/>
      <c r="C508" s="5"/>
      <c r="D508" s="5"/>
      <c r="E508" s="6" t="str">
        <f>IF(ISBLANK(D508),"",INDEX(ΑΜΚ,MATCH(D508,Data!$F$2:$F$999,0),1))</f>
        <v/>
      </c>
      <c r="F508" s="40" t="str">
        <f t="shared" si="7"/>
        <v/>
      </c>
    </row>
    <row r="509" spans="1:6" ht="14.25" customHeight="1" x14ac:dyDescent="0.35">
      <c r="A509" s="45" t="s">
        <v>1129</v>
      </c>
      <c r="B509" s="18"/>
      <c r="C509" s="5"/>
      <c r="D509" s="5"/>
      <c r="E509" s="6" t="str">
        <f>IF(ISBLANK(D509),"",INDEX(ΑΜΚ,MATCH(D509,Data!$F$2:$F$999,0),1))</f>
        <v/>
      </c>
      <c r="F509" s="40" t="str">
        <f t="shared" si="7"/>
        <v/>
      </c>
    </row>
    <row r="510" spans="1:6" ht="14.25" customHeight="1" x14ac:dyDescent="0.35">
      <c r="A510" s="45" t="s">
        <v>1129</v>
      </c>
      <c r="B510" s="18"/>
      <c r="C510" s="5"/>
      <c r="D510" s="5"/>
      <c r="E510" s="6" t="str">
        <f>IF(ISBLANK(D510),"",INDEX(ΑΜΚ,MATCH(D510,Data!$F$2:$F$999,0),1))</f>
        <v/>
      </c>
      <c r="F510" s="40" t="str">
        <f t="shared" si="7"/>
        <v/>
      </c>
    </row>
    <row r="511" spans="1:6" ht="14.25" customHeight="1" x14ac:dyDescent="0.35">
      <c r="A511" s="45" t="s">
        <v>1129</v>
      </c>
      <c r="B511" s="18"/>
      <c r="C511" s="5"/>
      <c r="D511" s="5"/>
      <c r="E511" s="6" t="str">
        <f>IF(ISBLANK(D511),"",INDEX(ΑΜΚ,MATCH(D511,Data!$F$2:$F$999,0),1))</f>
        <v/>
      </c>
      <c r="F511" s="40" t="str">
        <f t="shared" si="7"/>
        <v/>
      </c>
    </row>
    <row r="512" spans="1:6" ht="14.25" customHeight="1" x14ac:dyDescent="0.35">
      <c r="A512" s="45" t="s">
        <v>1129</v>
      </c>
      <c r="B512" s="18"/>
      <c r="C512" s="5"/>
      <c r="D512" s="5"/>
      <c r="E512" s="6" t="str">
        <f>IF(ISBLANK(D512),"",INDEX(ΑΜΚ,MATCH(D512,Data!$F$2:$F$999,0),1))</f>
        <v/>
      </c>
      <c r="F512" s="40" t="str">
        <f t="shared" si="7"/>
        <v/>
      </c>
    </row>
    <row r="513" spans="1:6" ht="14.25" customHeight="1" x14ac:dyDescent="0.35">
      <c r="A513" s="45" t="s">
        <v>1129</v>
      </c>
      <c r="B513" s="18"/>
      <c r="C513" s="5"/>
      <c r="D513" s="5"/>
      <c r="E513" s="6" t="str">
        <f>IF(ISBLANK(D513),"",INDEX(ΑΜΚ,MATCH(D513,Data!$F$2:$F$999,0),1))</f>
        <v/>
      </c>
      <c r="F513" s="40" t="str">
        <f t="shared" si="7"/>
        <v/>
      </c>
    </row>
    <row r="514" spans="1:6" ht="14.25" customHeight="1" x14ac:dyDescent="0.35">
      <c r="A514" s="45" t="s">
        <v>1129</v>
      </c>
      <c r="B514" s="18"/>
      <c r="C514" s="5"/>
      <c r="D514" s="5"/>
      <c r="E514" s="6" t="str">
        <f>IF(ISBLANK(D514),"",INDEX(ΑΜΚ,MATCH(D514,Data!$F$2:$F$999,0),1))</f>
        <v/>
      </c>
      <c r="F514" s="40" t="str">
        <f t="shared" ref="F514:F577" si="8">IF(ISBLANK(C514),"",INDEX(ΚΩΔ_ΜΑΘΗΜ_ΑΡΧΙΤ_Α2,MATCH(C514,ΜΑΘΗΜ_ΑΡΧΙΤ_Α2,0)))</f>
        <v/>
      </c>
    </row>
    <row r="515" spans="1:6" ht="14.25" customHeight="1" x14ac:dyDescent="0.35">
      <c r="A515" s="45" t="s">
        <v>1129</v>
      </c>
      <c r="B515" s="18"/>
      <c r="C515" s="5"/>
      <c r="D515" s="5"/>
      <c r="E515" s="6" t="str">
        <f>IF(ISBLANK(D515),"",INDEX(ΑΜΚ,MATCH(D515,Data!$F$2:$F$999,0),1))</f>
        <v/>
      </c>
      <c r="F515" s="40" t="str">
        <f t="shared" si="8"/>
        <v/>
      </c>
    </row>
    <row r="516" spans="1:6" ht="14.25" customHeight="1" x14ac:dyDescent="0.35">
      <c r="A516" s="45" t="s">
        <v>1129</v>
      </c>
      <c r="B516" s="18"/>
      <c r="C516" s="5"/>
      <c r="D516" s="5"/>
      <c r="E516" s="6" t="str">
        <f>IF(ISBLANK(D516),"",INDEX(ΑΜΚ,MATCH(D516,Data!$F$2:$F$999,0),1))</f>
        <v/>
      </c>
      <c r="F516" s="40" t="str">
        <f t="shared" si="8"/>
        <v/>
      </c>
    </row>
    <row r="517" spans="1:6" ht="14.25" customHeight="1" x14ac:dyDescent="0.35">
      <c r="A517" s="45" t="s">
        <v>1129</v>
      </c>
      <c r="B517" s="18"/>
      <c r="C517" s="5"/>
      <c r="D517" s="5"/>
      <c r="E517" s="6" t="str">
        <f>IF(ISBLANK(D517),"",INDEX(ΑΜΚ,MATCH(D517,Data!$F$2:$F$999,0),1))</f>
        <v/>
      </c>
      <c r="F517" s="40" t="str">
        <f t="shared" si="8"/>
        <v/>
      </c>
    </row>
    <row r="518" spans="1:6" ht="14.25" customHeight="1" x14ac:dyDescent="0.35">
      <c r="A518" s="45" t="s">
        <v>1129</v>
      </c>
      <c r="B518" s="18"/>
      <c r="C518" s="5"/>
      <c r="D518" s="5"/>
      <c r="E518" s="6" t="str">
        <f>IF(ISBLANK(D518),"",INDEX(ΑΜΚ,MATCH(D518,Data!$F$2:$F$999,0),1))</f>
        <v/>
      </c>
      <c r="F518" s="40" t="str">
        <f t="shared" si="8"/>
        <v/>
      </c>
    </row>
    <row r="519" spans="1:6" ht="14.25" customHeight="1" x14ac:dyDescent="0.35">
      <c r="A519" s="45" t="s">
        <v>1129</v>
      </c>
      <c r="B519" s="18"/>
      <c r="C519" s="5"/>
      <c r="D519" s="5"/>
      <c r="E519" s="6" t="str">
        <f>IF(ISBLANK(D519),"",INDEX(ΑΜΚ,MATCH(D519,Data!$F$2:$F$999,0),1))</f>
        <v/>
      </c>
      <c r="F519" s="40" t="str">
        <f t="shared" si="8"/>
        <v/>
      </c>
    </row>
    <row r="520" spans="1:6" ht="14.25" customHeight="1" x14ac:dyDescent="0.35">
      <c r="A520" s="45" t="s">
        <v>1129</v>
      </c>
      <c r="B520" s="18"/>
      <c r="C520" s="5"/>
      <c r="D520" s="5"/>
      <c r="E520" s="6" t="str">
        <f>IF(ISBLANK(D520),"",INDEX(ΑΜΚ,MATCH(D520,Data!$F$2:$F$999,0),1))</f>
        <v/>
      </c>
      <c r="F520" s="40" t="str">
        <f t="shared" si="8"/>
        <v/>
      </c>
    </row>
    <row r="521" spans="1:6" ht="14.25" customHeight="1" x14ac:dyDescent="0.35">
      <c r="A521" s="45" t="s">
        <v>1129</v>
      </c>
      <c r="B521" s="18"/>
      <c r="C521" s="5"/>
      <c r="D521" s="5"/>
      <c r="E521" s="6" t="str">
        <f>IF(ISBLANK(D521),"",INDEX(ΑΜΚ,MATCH(D521,Data!$F$2:$F$999,0),1))</f>
        <v/>
      </c>
      <c r="F521" s="40" t="str">
        <f t="shared" si="8"/>
        <v/>
      </c>
    </row>
    <row r="522" spans="1:6" ht="14.25" customHeight="1" x14ac:dyDescent="0.35">
      <c r="A522" s="45" t="s">
        <v>1129</v>
      </c>
      <c r="B522" s="18"/>
      <c r="C522" s="5"/>
      <c r="D522" s="5"/>
      <c r="E522" s="6" t="str">
        <f>IF(ISBLANK(D522),"",INDEX(ΑΜΚ,MATCH(D522,Data!$F$2:$F$999,0),1))</f>
        <v/>
      </c>
      <c r="F522" s="40" t="str">
        <f t="shared" si="8"/>
        <v/>
      </c>
    </row>
    <row r="523" spans="1:6" ht="14.25" customHeight="1" x14ac:dyDescent="0.35">
      <c r="A523" s="45" t="s">
        <v>1129</v>
      </c>
      <c r="B523" s="18"/>
      <c r="C523" s="5"/>
      <c r="D523" s="5"/>
      <c r="E523" s="6" t="str">
        <f>IF(ISBLANK(D523),"",INDEX(ΑΜΚ,MATCH(D523,Data!$F$2:$F$999,0),1))</f>
        <v/>
      </c>
      <c r="F523" s="40" t="str">
        <f t="shared" si="8"/>
        <v/>
      </c>
    </row>
    <row r="524" spans="1:6" ht="14.25" customHeight="1" x14ac:dyDescent="0.35">
      <c r="A524" s="45" t="s">
        <v>1129</v>
      </c>
      <c r="B524" s="18"/>
      <c r="C524" s="5"/>
      <c r="D524" s="5"/>
      <c r="E524" s="6" t="str">
        <f>IF(ISBLANK(D524),"",INDEX(ΑΜΚ,MATCH(D524,Data!$F$2:$F$999,0),1))</f>
        <v/>
      </c>
      <c r="F524" s="40" t="str">
        <f t="shared" si="8"/>
        <v/>
      </c>
    </row>
    <row r="525" spans="1:6" ht="14.25" customHeight="1" x14ac:dyDescent="0.35">
      <c r="A525" s="45" t="s">
        <v>1129</v>
      </c>
      <c r="B525" s="18"/>
      <c r="C525" s="5"/>
      <c r="D525" s="5"/>
      <c r="E525" s="6" t="str">
        <f>IF(ISBLANK(D525),"",INDEX(ΑΜΚ,MATCH(D525,Data!$F$2:$F$999,0),1))</f>
        <v/>
      </c>
      <c r="F525" s="40" t="str">
        <f t="shared" si="8"/>
        <v/>
      </c>
    </row>
    <row r="526" spans="1:6" ht="14.25" customHeight="1" x14ac:dyDescent="0.35">
      <c r="A526" s="45" t="s">
        <v>1129</v>
      </c>
      <c r="B526" s="18"/>
      <c r="C526" s="5"/>
      <c r="D526" s="5"/>
      <c r="E526" s="6" t="str">
        <f>IF(ISBLANK(D526),"",INDEX(ΑΜΚ,MATCH(D526,Data!$F$2:$F$999,0),1))</f>
        <v/>
      </c>
      <c r="F526" s="40" t="str">
        <f t="shared" si="8"/>
        <v/>
      </c>
    </row>
    <row r="527" spans="1:6" ht="14.25" customHeight="1" x14ac:dyDescent="0.35">
      <c r="A527" s="45" t="s">
        <v>1129</v>
      </c>
      <c r="B527" s="18"/>
      <c r="C527" s="5"/>
      <c r="D527" s="5"/>
      <c r="E527" s="6" t="str">
        <f>IF(ISBLANK(D527),"",INDEX(ΑΜΚ,MATCH(D527,Data!$F$2:$F$999,0),1))</f>
        <v/>
      </c>
      <c r="F527" s="40" t="str">
        <f t="shared" si="8"/>
        <v/>
      </c>
    </row>
    <row r="528" spans="1:6" ht="14.25" customHeight="1" x14ac:dyDescent="0.35">
      <c r="A528" s="45" t="s">
        <v>1129</v>
      </c>
      <c r="B528" s="18"/>
      <c r="C528" s="5"/>
      <c r="D528" s="5"/>
      <c r="E528" s="6" t="str">
        <f>IF(ISBLANK(D528),"",INDEX(ΑΜΚ,MATCH(D528,Data!$F$2:$F$999,0),1))</f>
        <v/>
      </c>
      <c r="F528" s="40" t="str">
        <f t="shared" si="8"/>
        <v/>
      </c>
    </row>
    <row r="529" spans="1:6" ht="14.25" customHeight="1" x14ac:dyDescent="0.35">
      <c r="A529" s="45" t="s">
        <v>1129</v>
      </c>
      <c r="B529" s="18"/>
      <c r="C529" s="5"/>
      <c r="D529" s="5"/>
      <c r="E529" s="6" t="str">
        <f>IF(ISBLANK(D529),"",INDEX(ΑΜΚ,MATCH(D529,Data!$F$2:$F$999,0),1))</f>
        <v/>
      </c>
      <c r="F529" s="40" t="str">
        <f t="shared" si="8"/>
        <v/>
      </c>
    </row>
    <row r="530" spans="1:6" ht="14.25" customHeight="1" x14ac:dyDescent="0.35">
      <c r="A530" s="45" t="s">
        <v>1129</v>
      </c>
      <c r="B530" s="18"/>
      <c r="C530" s="5"/>
      <c r="D530" s="5"/>
      <c r="E530" s="6" t="str">
        <f>IF(ISBLANK(D530),"",INDEX(ΑΜΚ,MATCH(D530,Data!$F$2:$F$999,0),1))</f>
        <v/>
      </c>
      <c r="F530" s="40" t="str">
        <f t="shared" si="8"/>
        <v/>
      </c>
    </row>
    <row r="531" spans="1:6" ht="14.25" customHeight="1" x14ac:dyDescent="0.35">
      <c r="A531" s="45" t="s">
        <v>1129</v>
      </c>
      <c r="B531" s="18"/>
      <c r="C531" s="5"/>
      <c r="D531" s="5"/>
      <c r="E531" s="6" t="str">
        <f>IF(ISBLANK(D531),"",INDEX(ΑΜΚ,MATCH(D531,Data!$F$2:$F$999,0),1))</f>
        <v/>
      </c>
      <c r="F531" s="40" t="str">
        <f t="shared" si="8"/>
        <v/>
      </c>
    </row>
    <row r="532" spans="1:6" ht="14.25" customHeight="1" x14ac:dyDescent="0.35">
      <c r="A532" s="45" t="s">
        <v>1129</v>
      </c>
      <c r="B532" s="18"/>
      <c r="C532" s="5"/>
      <c r="D532" s="5"/>
      <c r="E532" s="6" t="str">
        <f>IF(ISBLANK(D532),"",INDEX(ΑΜΚ,MATCH(D532,Data!$F$2:$F$999,0),1))</f>
        <v/>
      </c>
      <c r="F532" s="40" t="str">
        <f t="shared" si="8"/>
        <v/>
      </c>
    </row>
    <row r="533" spans="1:6" ht="14.25" customHeight="1" x14ac:dyDescent="0.35">
      <c r="A533" s="45" t="s">
        <v>1129</v>
      </c>
      <c r="B533" s="18"/>
      <c r="C533" s="5"/>
      <c r="D533" s="5"/>
      <c r="E533" s="6" t="str">
        <f>IF(ISBLANK(D533),"",INDEX(ΑΜΚ,MATCH(D533,Data!$F$2:$F$999,0),1))</f>
        <v/>
      </c>
      <c r="F533" s="40" t="str">
        <f t="shared" si="8"/>
        <v/>
      </c>
    </row>
    <row r="534" spans="1:6" ht="14.25" customHeight="1" x14ac:dyDescent="0.35">
      <c r="A534" s="45" t="s">
        <v>1129</v>
      </c>
      <c r="B534" s="18"/>
      <c r="C534" s="5"/>
      <c r="D534" s="5"/>
      <c r="E534" s="6" t="str">
        <f>IF(ISBLANK(D534),"",INDEX(ΑΜΚ,MATCH(D534,Data!$F$2:$F$999,0),1))</f>
        <v/>
      </c>
      <c r="F534" s="40" t="str">
        <f t="shared" si="8"/>
        <v/>
      </c>
    </row>
    <row r="535" spans="1:6" ht="14.25" customHeight="1" x14ac:dyDescent="0.35">
      <c r="A535" s="45" t="s">
        <v>1129</v>
      </c>
      <c r="B535" s="18"/>
      <c r="C535" s="5"/>
      <c r="D535" s="5"/>
      <c r="E535" s="6" t="str">
        <f>IF(ISBLANK(D535),"",INDEX(ΑΜΚ,MATCH(D535,Data!$F$2:$F$999,0),1))</f>
        <v/>
      </c>
      <c r="F535" s="40" t="str">
        <f t="shared" si="8"/>
        <v/>
      </c>
    </row>
    <row r="536" spans="1:6" ht="14.25" customHeight="1" x14ac:dyDescent="0.35">
      <c r="A536" s="45" t="s">
        <v>1129</v>
      </c>
      <c r="B536" s="18"/>
      <c r="C536" s="5"/>
      <c r="D536" s="5"/>
      <c r="E536" s="6" t="str">
        <f>IF(ISBLANK(D536),"",INDEX(ΑΜΚ,MATCH(D536,Data!$F$2:$F$999,0),1))</f>
        <v/>
      </c>
      <c r="F536" s="40" t="str">
        <f t="shared" si="8"/>
        <v/>
      </c>
    </row>
    <row r="537" spans="1:6" ht="14.25" customHeight="1" x14ac:dyDescent="0.35">
      <c r="A537" s="45" t="s">
        <v>1129</v>
      </c>
      <c r="B537" s="18"/>
      <c r="C537" s="5"/>
      <c r="D537" s="5"/>
      <c r="E537" s="6" t="str">
        <f>IF(ISBLANK(D537),"",INDEX(ΑΜΚ,MATCH(D537,Data!$F$2:$F$999,0),1))</f>
        <v/>
      </c>
      <c r="F537" s="40" t="str">
        <f t="shared" si="8"/>
        <v/>
      </c>
    </row>
    <row r="538" spans="1:6" ht="14.25" customHeight="1" x14ac:dyDescent="0.35">
      <c r="A538" s="45" t="s">
        <v>1129</v>
      </c>
      <c r="B538" s="18"/>
      <c r="C538" s="5"/>
      <c r="D538" s="5"/>
      <c r="E538" s="6" t="str">
        <f>IF(ISBLANK(D538),"",INDEX(ΑΜΚ,MATCH(D538,Data!$F$2:$F$999,0),1))</f>
        <v/>
      </c>
      <c r="F538" s="40" t="str">
        <f t="shared" si="8"/>
        <v/>
      </c>
    </row>
    <row r="539" spans="1:6" ht="14.25" customHeight="1" x14ac:dyDescent="0.35">
      <c r="A539" s="45" t="s">
        <v>1129</v>
      </c>
      <c r="B539" s="18"/>
      <c r="C539" s="5"/>
      <c r="D539" s="5"/>
      <c r="E539" s="6" t="str">
        <f>IF(ISBLANK(D539),"",INDEX(ΑΜΚ,MATCH(D539,Data!$F$2:$F$999,0),1))</f>
        <v/>
      </c>
      <c r="F539" s="40" t="str">
        <f t="shared" si="8"/>
        <v/>
      </c>
    </row>
    <row r="540" spans="1:6" ht="14.25" customHeight="1" x14ac:dyDescent="0.35">
      <c r="A540" s="45" t="s">
        <v>1129</v>
      </c>
      <c r="B540" s="18"/>
      <c r="C540" s="5"/>
      <c r="D540" s="5"/>
      <c r="E540" s="6" t="str">
        <f>IF(ISBLANK(D540),"",INDEX(ΑΜΚ,MATCH(D540,Data!$F$2:$F$999,0),1))</f>
        <v/>
      </c>
      <c r="F540" s="40" t="str">
        <f t="shared" si="8"/>
        <v/>
      </c>
    </row>
    <row r="541" spans="1:6" ht="14.25" customHeight="1" x14ac:dyDescent="0.35">
      <c r="A541" s="45" t="s">
        <v>1129</v>
      </c>
      <c r="B541" s="18"/>
      <c r="C541" s="5"/>
      <c r="D541" s="5"/>
      <c r="E541" s="6" t="str">
        <f>IF(ISBLANK(D541),"",INDEX(ΑΜΚ,MATCH(D541,Data!$F$2:$F$999,0),1))</f>
        <v/>
      </c>
      <c r="F541" s="40" t="str">
        <f t="shared" si="8"/>
        <v/>
      </c>
    </row>
    <row r="542" spans="1:6" ht="14.25" customHeight="1" x14ac:dyDescent="0.35">
      <c r="A542" s="45" t="s">
        <v>1129</v>
      </c>
      <c r="B542" s="18"/>
      <c r="C542" s="5"/>
      <c r="D542" s="5"/>
      <c r="E542" s="6" t="str">
        <f>IF(ISBLANK(D542),"",INDEX(ΑΜΚ,MATCH(D542,Data!$F$2:$F$999,0),1))</f>
        <v/>
      </c>
      <c r="F542" s="40" t="str">
        <f t="shared" si="8"/>
        <v/>
      </c>
    </row>
    <row r="543" spans="1:6" ht="14.25" customHeight="1" x14ac:dyDescent="0.35">
      <c r="A543" s="45" t="s">
        <v>1129</v>
      </c>
      <c r="B543" s="18"/>
      <c r="C543" s="5"/>
      <c r="D543" s="5"/>
      <c r="E543" s="6" t="str">
        <f>IF(ISBLANK(D543),"",INDEX(ΑΜΚ,MATCH(D543,Data!$F$2:$F$999,0),1))</f>
        <v/>
      </c>
      <c r="F543" s="40" t="str">
        <f t="shared" si="8"/>
        <v/>
      </c>
    </row>
    <row r="544" spans="1:6" ht="14.25" customHeight="1" x14ac:dyDescent="0.35">
      <c r="A544" s="45" t="s">
        <v>1129</v>
      </c>
      <c r="B544" s="18"/>
      <c r="C544" s="5"/>
      <c r="D544" s="5"/>
      <c r="E544" s="6" t="str">
        <f>IF(ISBLANK(D544),"",INDEX(ΑΜΚ,MATCH(D544,Data!$F$2:$F$999,0),1))</f>
        <v/>
      </c>
      <c r="F544" s="40" t="str">
        <f t="shared" si="8"/>
        <v/>
      </c>
    </row>
    <row r="545" spans="1:6" ht="14.25" customHeight="1" x14ac:dyDescent="0.35">
      <c r="A545" s="45" t="s">
        <v>1129</v>
      </c>
      <c r="B545" s="18"/>
      <c r="C545" s="5"/>
      <c r="D545" s="5"/>
      <c r="E545" s="6" t="str">
        <f>IF(ISBLANK(D545),"",INDEX(ΑΜΚ,MATCH(D545,Data!$F$2:$F$999,0),1))</f>
        <v/>
      </c>
      <c r="F545" s="40" t="str">
        <f t="shared" si="8"/>
        <v/>
      </c>
    </row>
    <row r="546" spans="1:6" ht="14.25" customHeight="1" x14ac:dyDescent="0.35">
      <c r="A546" s="45" t="s">
        <v>1129</v>
      </c>
      <c r="B546" s="18"/>
      <c r="C546" s="5"/>
      <c r="D546" s="5"/>
      <c r="E546" s="6" t="str">
        <f>IF(ISBLANK(D546),"",INDEX(ΑΜΚ,MATCH(D546,Data!$F$2:$F$999,0),1))</f>
        <v/>
      </c>
      <c r="F546" s="40" t="str">
        <f t="shared" si="8"/>
        <v/>
      </c>
    </row>
    <row r="547" spans="1:6" ht="14.25" customHeight="1" x14ac:dyDescent="0.35">
      <c r="A547" s="45" t="s">
        <v>1129</v>
      </c>
      <c r="B547" s="18"/>
      <c r="C547" s="5"/>
      <c r="D547" s="5"/>
      <c r="E547" s="6" t="str">
        <f>IF(ISBLANK(D547),"",INDEX(ΑΜΚ,MATCH(D547,Data!$F$2:$F$999,0),1))</f>
        <v/>
      </c>
      <c r="F547" s="40" t="str">
        <f t="shared" si="8"/>
        <v/>
      </c>
    </row>
    <row r="548" spans="1:6" ht="14.25" customHeight="1" x14ac:dyDescent="0.35">
      <c r="A548" s="45" t="s">
        <v>1129</v>
      </c>
      <c r="B548" s="18"/>
      <c r="C548" s="5"/>
      <c r="D548" s="5"/>
      <c r="E548" s="6" t="str">
        <f>IF(ISBLANK(D548),"",INDEX(ΑΜΚ,MATCH(D548,Data!$F$2:$F$999,0),1))</f>
        <v/>
      </c>
      <c r="F548" s="40" t="str">
        <f t="shared" si="8"/>
        <v/>
      </c>
    </row>
    <row r="549" spans="1:6" ht="14.25" customHeight="1" x14ac:dyDescent="0.35">
      <c r="A549" s="45" t="s">
        <v>1129</v>
      </c>
      <c r="B549" s="18"/>
      <c r="C549" s="5"/>
      <c r="D549" s="5"/>
      <c r="E549" s="6" t="str">
        <f>IF(ISBLANK(D549),"",INDEX(ΑΜΚ,MATCH(D549,Data!$F$2:$F$999,0),1))</f>
        <v/>
      </c>
      <c r="F549" s="40" t="str">
        <f t="shared" si="8"/>
        <v/>
      </c>
    </row>
    <row r="550" spans="1:6" ht="14.25" customHeight="1" x14ac:dyDescent="0.35">
      <c r="A550" s="45" t="s">
        <v>1129</v>
      </c>
      <c r="B550" s="18"/>
      <c r="C550" s="5"/>
      <c r="D550" s="5"/>
      <c r="E550" s="6" t="str">
        <f>IF(ISBLANK(D550),"",INDEX(ΑΜΚ,MATCH(D550,Data!$F$2:$F$999,0),1))</f>
        <v/>
      </c>
      <c r="F550" s="40" t="str">
        <f t="shared" si="8"/>
        <v/>
      </c>
    </row>
    <row r="551" spans="1:6" ht="14.25" customHeight="1" x14ac:dyDescent="0.35">
      <c r="A551" s="45" t="s">
        <v>1129</v>
      </c>
      <c r="B551" s="18"/>
      <c r="C551" s="5"/>
      <c r="D551" s="5"/>
      <c r="E551" s="6" t="str">
        <f>IF(ISBLANK(D551),"",INDEX(ΑΜΚ,MATCH(D551,Data!$F$2:$F$999,0),1))</f>
        <v/>
      </c>
      <c r="F551" s="40" t="str">
        <f t="shared" si="8"/>
        <v/>
      </c>
    </row>
    <row r="552" spans="1:6" ht="14.25" customHeight="1" x14ac:dyDescent="0.35">
      <c r="A552" s="45" t="s">
        <v>1129</v>
      </c>
      <c r="B552" s="18"/>
      <c r="C552" s="5"/>
      <c r="D552" s="5"/>
      <c r="E552" s="6" t="str">
        <f>IF(ISBLANK(D552),"",INDEX(ΑΜΚ,MATCH(D552,Data!$F$2:$F$999,0),1))</f>
        <v/>
      </c>
      <c r="F552" s="40" t="str">
        <f t="shared" si="8"/>
        <v/>
      </c>
    </row>
    <row r="553" spans="1:6" ht="14.25" customHeight="1" x14ac:dyDescent="0.35">
      <c r="A553" s="45" t="s">
        <v>1129</v>
      </c>
      <c r="B553" s="18"/>
      <c r="C553" s="5"/>
      <c r="D553" s="5"/>
      <c r="E553" s="6" t="str">
        <f>IF(ISBLANK(D553),"",INDEX(ΑΜΚ,MATCH(D553,Data!$F$2:$F$999,0),1))</f>
        <v/>
      </c>
      <c r="F553" s="40" t="str">
        <f t="shared" si="8"/>
        <v/>
      </c>
    </row>
    <row r="554" spans="1:6" ht="14.25" customHeight="1" x14ac:dyDescent="0.35">
      <c r="A554" s="45" t="s">
        <v>1129</v>
      </c>
      <c r="B554" s="18"/>
      <c r="C554" s="5"/>
      <c r="D554" s="5"/>
      <c r="E554" s="6" t="str">
        <f>IF(ISBLANK(D554),"",INDEX(ΑΜΚ,MATCH(D554,Data!$F$2:$F$999,0),1))</f>
        <v/>
      </c>
      <c r="F554" s="40" t="str">
        <f t="shared" si="8"/>
        <v/>
      </c>
    </row>
    <row r="555" spans="1:6" ht="14.25" customHeight="1" x14ac:dyDescent="0.35">
      <c r="A555" s="45" t="s">
        <v>1129</v>
      </c>
      <c r="B555" s="18"/>
      <c r="C555" s="5"/>
      <c r="D555" s="5"/>
      <c r="E555" s="6" t="str">
        <f>IF(ISBLANK(D555),"",INDEX(ΑΜΚ,MATCH(D555,Data!$F$2:$F$999,0),1))</f>
        <v/>
      </c>
      <c r="F555" s="40" t="str">
        <f t="shared" si="8"/>
        <v/>
      </c>
    </row>
    <row r="556" spans="1:6" ht="14.25" customHeight="1" x14ac:dyDescent="0.35">
      <c r="A556" s="45" t="s">
        <v>1129</v>
      </c>
      <c r="B556" s="18"/>
      <c r="C556" s="5"/>
      <c r="D556" s="5"/>
      <c r="E556" s="6" t="str">
        <f>IF(ISBLANK(D556),"",INDEX(ΑΜΚ,MATCH(D556,Data!$F$2:$F$999,0),1))</f>
        <v/>
      </c>
      <c r="F556" s="40" t="str">
        <f t="shared" si="8"/>
        <v/>
      </c>
    </row>
    <row r="557" spans="1:6" ht="14.25" customHeight="1" x14ac:dyDescent="0.35">
      <c r="A557" s="45" t="s">
        <v>1129</v>
      </c>
      <c r="B557" s="18"/>
      <c r="C557" s="5"/>
      <c r="D557" s="5"/>
      <c r="E557" s="6" t="str">
        <f>IF(ISBLANK(D557),"",INDEX(ΑΜΚ,MATCH(D557,Data!$F$2:$F$999,0),1))</f>
        <v/>
      </c>
      <c r="F557" s="40" t="str">
        <f t="shared" si="8"/>
        <v/>
      </c>
    </row>
    <row r="558" spans="1:6" ht="14.25" customHeight="1" x14ac:dyDescent="0.35">
      <c r="A558" s="45" t="s">
        <v>1129</v>
      </c>
      <c r="B558" s="18"/>
      <c r="C558" s="5"/>
      <c r="D558" s="5"/>
      <c r="E558" s="6" t="str">
        <f>IF(ISBLANK(D558),"",INDEX(ΑΜΚ,MATCH(D558,Data!$F$2:$F$999,0),1))</f>
        <v/>
      </c>
      <c r="F558" s="40" t="str">
        <f t="shared" si="8"/>
        <v/>
      </c>
    </row>
    <row r="559" spans="1:6" ht="14.25" customHeight="1" x14ac:dyDescent="0.35">
      <c r="A559" s="45" t="s">
        <v>1129</v>
      </c>
      <c r="B559" s="18"/>
      <c r="C559" s="5"/>
      <c r="D559" s="5"/>
      <c r="E559" s="6" t="str">
        <f>IF(ISBLANK(D559),"",INDEX(ΑΜΚ,MATCH(D559,Data!$F$2:$F$999,0),1))</f>
        <v/>
      </c>
      <c r="F559" s="40" t="str">
        <f t="shared" si="8"/>
        <v/>
      </c>
    </row>
    <row r="560" spans="1:6" ht="14.25" customHeight="1" x14ac:dyDescent="0.35">
      <c r="A560" s="45" t="s">
        <v>1129</v>
      </c>
      <c r="B560" s="18"/>
      <c r="C560" s="5"/>
      <c r="D560" s="5"/>
      <c r="E560" s="6" t="str">
        <f>IF(ISBLANK(D560),"",INDEX(ΑΜΚ,MATCH(D560,Data!$F$2:$F$999,0),1))</f>
        <v/>
      </c>
      <c r="F560" s="40" t="str">
        <f t="shared" si="8"/>
        <v/>
      </c>
    </row>
    <row r="561" spans="1:6" ht="14.25" customHeight="1" x14ac:dyDescent="0.35">
      <c r="A561" s="45" t="s">
        <v>1129</v>
      </c>
      <c r="B561" s="18"/>
      <c r="C561" s="5"/>
      <c r="D561" s="5"/>
      <c r="E561" s="6" t="str">
        <f>IF(ISBLANK(D561),"",INDEX(ΑΜΚ,MATCH(D561,Data!$F$2:$F$999,0),1))</f>
        <v/>
      </c>
      <c r="F561" s="40" t="str">
        <f t="shared" si="8"/>
        <v/>
      </c>
    </row>
    <row r="562" spans="1:6" ht="14.25" customHeight="1" x14ac:dyDescent="0.35">
      <c r="A562" s="45" t="s">
        <v>1129</v>
      </c>
      <c r="B562" s="18"/>
      <c r="C562" s="5"/>
      <c r="D562" s="5"/>
      <c r="E562" s="6" t="str">
        <f>IF(ISBLANK(D562),"",INDEX(ΑΜΚ,MATCH(D562,Data!$F$2:$F$999,0),1))</f>
        <v/>
      </c>
      <c r="F562" s="40" t="str">
        <f t="shared" si="8"/>
        <v/>
      </c>
    </row>
    <row r="563" spans="1:6" ht="14.25" customHeight="1" x14ac:dyDescent="0.35">
      <c r="A563" s="45" t="s">
        <v>1129</v>
      </c>
      <c r="B563" s="18"/>
      <c r="C563" s="5"/>
      <c r="D563" s="5"/>
      <c r="E563" s="6" t="str">
        <f>IF(ISBLANK(D563),"",INDEX(ΑΜΚ,MATCH(D563,Data!$F$2:$F$999,0),1))</f>
        <v/>
      </c>
      <c r="F563" s="40" t="str">
        <f t="shared" si="8"/>
        <v/>
      </c>
    </row>
    <row r="564" spans="1:6" ht="14.25" customHeight="1" x14ac:dyDescent="0.35">
      <c r="A564" s="45" t="s">
        <v>1129</v>
      </c>
      <c r="B564" s="18"/>
      <c r="C564" s="5"/>
      <c r="D564" s="5"/>
      <c r="E564" s="6" t="str">
        <f>IF(ISBLANK(D564),"",INDEX(ΑΜΚ,MATCH(D564,Data!$F$2:$F$999,0),1))</f>
        <v/>
      </c>
      <c r="F564" s="40" t="str">
        <f t="shared" si="8"/>
        <v/>
      </c>
    </row>
    <row r="565" spans="1:6" ht="14.25" customHeight="1" x14ac:dyDescent="0.35">
      <c r="A565" s="45" t="s">
        <v>1129</v>
      </c>
      <c r="B565" s="18"/>
      <c r="C565" s="5"/>
      <c r="D565" s="5"/>
      <c r="E565" s="6" t="str">
        <f>IF(ISBLANK(D565),"",INDEX(ΑΜΚ,MATCH(D565,Data!$F$2:$F$999,0),1))</f>
        <v/>
      </c>
      <c r="F565" s="40" t="str">
        <f t="shared" si="8"/>
        <v/>
      </c>
    </row>
    <row r="566" spans="1:6" ht="14.25" customHeight="1" x14ac:dyDescent="0.35">
      <c r="A566" s="45" t="s">
        <v>1129</v>
      </c>
      <c r="B566" s="18"/>
      <c r="C566" s="5"/>
      <c r="D566" s="5"/>
      <c r="E566" s="6" t="str">
        <f>IF(ISBLANK(D566),"",INDEX(ΑΜΚ,MATCH(D566,Data!$F$2:$F$999,0),1))</f>
        <v/>
      </c>
      <c r="F566" s="40" t="str">
        <f t="shared" si="8"/>
        <v/>
      </c>
    </row>
    <row r="567" spans="1:6" ht="14.25" customHeight="1" x14ac:dyDescent="0.35">
      <c r="A567" s="45" t="s">
        <v>1129</v>
      </c>
      <c r="B567" s="18"/>
      <c r="C567" s="5"/>
      <c r="D567" s="5"/>
      <c r="E567" s="6" t="str">
        <f>IF(ISBLANK(D567),"",INDEX(ΑΜΚ,MATCH(D567,Data!$F$2:$F$999,0),1))</f>
        <v/>
      </c>
      <c r="F567" s="40" t="str">
        <f t="shared" si="8"/>
        <v/>
      </c>
    </row>
    <row r="568" spans="1:6" ht="14.25" customHeight="1" x14ac:dyDescent="0.35">
      <c r="A568" s="45" t="s">
        <v>1129</v>
      </c>
      <c r="B568" s="18"/>
      <c r="C568" s="5"/>
      <c r="D568" s="5"/>
      <c r="E568" s="6" t="str">
        <f>IF(ISBLANK(D568),"",INDEX(ΑΜΚ,MATCH(D568,Data!$F$2:$F$999,0),1))</f>
        <v/>
      </c>
      <c r="F568" s="40" t="str">
        <f t="shared" si="8"/>
        <v/>
      </c>
    </row>
    <row r="569" spans="1:6" ht="14.25" customHeight="1" x14ac:dyDescent="0.35">
      <c r="A569" s="45" t="s">
        <v>1129</v>
      </c>
      <c r="B569" s="18"/>
      <c r="C569" s="5"/>
      <c r="D569" s="5"/>
      <c r="E569" s="6" t="str">
        <f>IF(ISBLANK(D569),"",INDEX(ΑΜΚ,MATCH(D569,Data!$F$2:$F$999,0),1))</f>
        <v/>
      </c>
      <c r="F569" s="40" t="str">
        <f t="shared" si="8"/>
        <v/>
      </c>
    </row>
    <row r="570" spans="1:6" ht="14.25" customHeight="1" x14ac:dyDescent="0.35">
      <c r="A570" s="45" t="s">
        <v>1129</v>
      </c>
      <c r="B570" s="18"/>
      <c r="C570" s="5"/>
      <c r="D570" s="5"/>
      <c r="E570" s="6" t="str">
        <f>IF(ISBLANK(D570),"",INDEX(ΑΜΚ,MATCH(D570,Data!$F$2:$F$999,0),1))</f>
        <v/>
      </c>
      <c r="F570" s="40" t="str">
        <f t="shared" si="8"/>
        <v/>
      </c>
    </row>
    <row r="571" spans="1:6" ht="14.25" customHeight="1" x14ac:dyDescent="0.35">
      <c r="A571" s="45" t="s">
        <v>1129</v>
      </c>
      <c r="B571" s="18"/>
      <c r="C571" s="5"/>
      <c r="D571" s="5"/>
      <c r="E571" s="6" t="str">
        <f>IF(ISBLANK(D571),"",INDEX(ΑΜΚ,MATCH(D571,Data!$F$2:$F$999,0),1))</f>
        <v/>
      </c>
      <c r="F571" s="40" t="str">
        <f t="shared" si="8"/>
        <v/>
      </c>
    </row>
    <row r="572" spans="1:6" ht="14.25" customHeight="1" x14ac:dyDescent="0.35">
      <c r="A572" s="45" t="s">
        <v>1129</v>
      </c>
      <c r="B572" s="18"/>
      <c r="C572" s="5"/>
      <c r="D572" s="5"/>
      <c r="E572" s="6" t="str">
        <f>IF(ISBLANK(D572),"",INDEX(ΑΜΚ,MATCH(D572,Data!$F$2:$F$999,0),1))</f>
        <v/>
      </c>
      <c r="F572" s="40" t="str">
        <f t="shared" si="8"/>
        <v/>
      </c>
    </row>
    <row r="573" spans="1:6" ht="14.25" customHeight="1" x14ac:dyDescent="0.35">
      <c r="A573" s="45" t="s">
        <v>1129</v>
      </c>
      <c r="B573" s="18"/>
      <c r="C573" s="5"/>
      <c r="D573" s="5"/>
      <c r="E573" s="6" t="str">
        <f>IF(ISBLANK(D573),"",INDEX(ΑΜΚ,MATCH(D573,Data!$F$2:$F$999,0),1))</f>
        <v/>
      </c>
      <c r="F573" s="40" t="str">
        <f t="shared" si="8"/>
        <v/>
      </c>
    </row>
    <row r="574" spans="1:6" ht="14.25" customHeight="1" x14ac:dyDescent="0.35">
      <c r="A574" s="45" t="s">
        <v>1129</v>
      </c>
      <c r="B574" s="18"/>
      <c r="C574" s="5"/>
      <c r="D574" s="5"/>
      <c r="E574" s="6" t="str">
        <f>IF(ISBLANK(D574),"",INDEX(ΑΜΚ,MATCH(D574,Data!$F$2:$F$999,0),1))</f>
        <v/>
      </c>
      <c r="F574" s="40" t="str">
        <f t="shared" si="8"/>
        <v/>
      </c>
    </row>
    <row r="575" spans="1:6" ht="14.25" customHeight="1" x14ac:dyDescent="0.35">
      <c r="A575" s="45" t="s">
        <v>1129</v>
      </c>
      <c r="B575" s="18"/>
      <c r="C575" s="5"/>
      <c r="D575" s="5"/>
      <c r="E575" s="6" t="str">
        <f>IF(ISBLANK(D575),"",INDEX(ΑΜΚ,MATCH(D575,Data!$F$2:$F$999,0),1))</f>
        <v/>
      </c>
      <c r="F575" s="40" t="str">
        <f t="shared" si="8"/>
        <v/>
      </c>
    </row>
    <row r="576" spans="1:6" ht="14.25" customHeight="1" x14ac:dyDescent="0.35">
      <c r="A576" s="45" t="s">
        <v>1129</v>
      </c>
      <c r="B576" s="18"/>
      <c r="C576" s="5"/>
      <c r="D576" s="5"/>
      <c r="E576" s="6" t="str">
        <f>IF(ISBLANK(D576),"",INDEX(ΑΜΚ,MATCH(D576,Data!$F$2:$F$999,0),1))</f>
        <v/>
      </c>
      <c r="F576" s="40" t="str">
        <f t="shared" si="8"/>
        <v/>
      </c>
    </row>
    <row r="577" spans="1:6" ht="14.25" customHeight="1" x14ac:dyDescent="0.35">
      <c r="A577" s="45" t="s">
        <v>1129</v>
      </c>
      <c r="B577" s="18"/>
      <c r="C577" s="5"/>
      <c r="D577" s="5"/>
      <c r="E577" s="6" t="str">
        <f>IF(ISBLANK(D577),"",INDEX(ΑΜΚ,MATCH(D577,Data!$F$2:$F$999,0),1))</f>
        <v/>
      </c>
      <c r="F577" s="40" t="str">
        <f t="shared" si="8"/>
        <v/>
      </c>
    </row>
    <row r="578" spans="1:6" ht="14.25" customHeight="1" x14ac:dyDescent="0.35">
      <c r="A578" s="45" t="s">
        <v>1129</v>
      </c>
      <c r="B578" s="18"/>
      <c r="C578" s="5"/>
      <c r="D578" s="5"/>
      <c r="E578" s="6" t="str">
        <f>IF(ISBLANK(D578),"",INDEX(ΑΜΚ,MATCH(D578,Data!$F$2:$F$999,0),1))</f>
        <v/>
      </c>
      <c r="F578" s="40" t="str">
        <f t="shared" ref="F578:F641" si="9">IF(ISBLANK(C578),"",INDEX(ΚΩΔ_ΜΑΘΗΜ_ΑΡΧΙΤ_Α2,MATCH(C578,ΜΑΘΗΜ_ΑΡΧΙΤ_Α2,0)))</f>
        <v/>
      </c>
    </row>
    <row r="579" spans="1:6" ht="14.25" customHeight="1" x14ac:dyDescent="0.35">
      <c r="A579" s="45" t="s">
        <v>1129</v>
      </c>
      <c r="B579" s="18"/>
      <c r="C579" s="5"/>
      <c r="D579" s="5"/>
      <c r="E579" s="6" t="str">
        <f>IF(ISBLANK(D579),"",INDEX(ΑΜΚ,MATCH(D579,Data!$F$2:$F$999,0),1))</f>
        <v/>
      </c>
      <c r="F579" s="40" t="str">
        <f t="shared" si="9"/>
        <v/>
      </c>
    </row>
    <row r="580" spans="1:6" ht="14.25" customHeight="1" x14ac:dyDescent="0.35">
      <c r="A580" s="45" t="s">
        <v>1129</v>
      </c>
      <c r="B580" s="18"/>
      <c r="C580" s="5"/>
      <c r="D580" s="5"/>
      <c r="E580" s="6" t="str">
        <f>IF(ISBLANK(D580),"",INDEX(ΑΜΚ,MATCH(D580,Data!$F$2:$F$999,0),1))</f>
        <v/>
      </c>
      <c r="F580" s="40" t="str">
        <f t="shared" si="9"/>
        <v/>
      </c>
    </row>
    <row r="581" spans="1:6" ht="14.25" customHeight="1" x14ac:dyDescent="0.35">
      <c r="A581" s="45" t="s">
        <v>1129</v>
      </c>
      <c r="B581" s="18"/>
      <c r="C581" s="5"/>
      <c r="D581" s="5"/>
      <c r="E581" s="6" t="str">
        <f>IF(ISBLANK(D581),"",INDEX(ΑΜΚ,MATCH(D581,Data!$F$2:$F$999,0),1))</f>
        <v/>
      </c>
      <c r="F581" s="40" t="str">
        <f t="shared" si="9"/>
        <v/>
      </c>
    </row>
    <row r="582" spans="1:6" ht="14.25" customHeight="1" x14ac:dyDescent="0.35">
      <c r="A582" s="45" t="s">
        <v>1129</v>
      </c>
      <c r="B582" s="18"/>
      <c r="C582" s="5"/>
      <c r="D582" s="5"/>
      <c r="E582" s="6" t="str">
        <f>IF(ISBLANK(D582),"",INDEX(ΑΜΚ,MATCH(D582,Data!$F$2:$F$999,0),1))</f>
        <v/>
      </c>
      <c r="F582" s="40" t="str">
        <f t="shared" si="9"/>
        <v/>
      </c>
    </row>
    <row r="583" spans="1:6" ht="14.25" customHeight="1" x14ac:dyDescent="0.35">
      <c r="A583" s="45" t="s">
        <v>1129</v>
      </c>
      <c r="B583" s="18"/>
      <c r="C583" s="5"/>
      <c r="D583" s="5"/>
      <c r="E583" s="6" t="str">
        <f>IF(ISBLANK(D583),"",INDEX(ΑΜΚ,MATCH(D583,Data!$F$2:$F$999,0),1))</f>
        <v/>
      </c>
      <c r="F583" s="40" t="str">
        <f t="shared" si="9"/>
        <v/>
      </c>
    </row>
    <row r="584" spans="1:6" ht="14.25" customHeight="1" x14ac:dyDescent="0.35">
      <c r="A584" s="45" t="s">
        <v>1129</v>
      </c>
      <c r="B584" s="18"/>
      <c r="C584" s="5"/>
      <c r="D584" s="5"/>
      <c r="E584" s="6" t="str">
        <f>IF(ISBLANK(D584),"",INDEX(ΑΜΚ,MATCH(D584,Data!$F$2:$F$999,0),1))</f>
        <v/>
      </c>
      <c r="F584" s="40" t="str">
        <f t="shared" si="9"/>
        <v/>
      </c>
    </row>
    <row r="585" spans="1:6" ht="14.25" customHeight="1" x14ac:dyDescent="0.35">
      <c r="A585" s="45" t="s">
        <v>1129</v>
      </c>
      <c r="B585" s="18"/>
      <c r="C585" s="5"/>
      <c r="D585" s="5"/>
      <c r="E585" s="6" t="str">
        <f>IF(ISBLANK(D585),"",INDEX(ΑΜΚ,MATCH(D585,Data!$F$2:$F$999,0),1))</f>
        <v/>
      </c>
      <c r="F585" s="40" t="str">
        <f t="shared" si="9"/>
        <v/>
      </c>
    </row>
    <row r="586" spans="1:6" ht="14.25" customHeight="1" x14ac:dyDescent="0.35">
      <c r="A586" s="45" t="s">
        <v>1129</v>
      </c>
      <c r="B586" s="18"/>
      <c r="C586" s="5"/>
      <c r="D586" s="5"/>
      <c r="E586" s="6" t="str">
        <f>IF(ISBLANK(D586),"",INDEX(ΑΜΚ,MATCH(D586,Data!$F$2:$F$999,0),1))</f>
        <v/>
      </c>
      <c r="F586" s="40" t="str">
        <f t="shared" si="9"/>
        <v/>
      </c>
    </row>
    <row r="587" spans="1:6" ht="14.25" customHeight="1" x14ac:dyDescent="0.35">
      <c r="A587" s="45" t="s">
        <v>1129</v>
      </c>
      <c r="B587" s="18"/>
      <c r="C587" s="5"/>
      <c r="D587" s="5"/>
      <c r="E587" s="6" t="str">
        <f>IF(ISBLANK(D587),"",INDEX(ΑΜΚ,MATCH(D587,Data!$F$2:$F$999,0),1))</f>
        <v/>
      </c>
      <c r="F587" s="40" t="str">
        <f t="shared" si="9"/>
        <v/>
      </c>
    </row>
    <row r="588" spans="1:6" ht="14.25" customHeight="1" x14ac:dyDescent="0.35">
      <c r="A588" s="45" t="s">
        <v>1129</v>
      </c>
      <c r="B588" s="18"/>
      <c r="C588" s="5"/>
      <c r="D588" s="5"/>
      <c r="E588" s="6" t="str">
        <f>IF(ISBLANK(D588),"",INDEX(ΑΜΚ,MATCH(D588,Data!$F$2:$F$999,0),1))</f>
        <v/>
      </c>
      <c r="F588" s="40" t="str">
        <f t="shared" si="9"/>
        <v/>
      </c>
    </row>
    <row r="589" spans="1:6" ht="14.25" customHeight="1" x14ac:dyDescent="0.35">
      <c r="A589" s="45" t="s">
        <v>1129</v>
      </c>
      <c r="B589" s="18"/>
      <c r="C589" s="5"/>
      <c r="D589" s="5"/>
      <c r="E589" s="6" t="str">
        <f>IF(ISBLANK(D589),"",INDEX(ΑΜΚ,MATCH(D589,Data!$F$2:$F$999,0),1))</f>
        <v/>
      </c>
      <c r="F589" s="40" t="str">
        <f t="shared" si="9"/>
        <v/>
      </c>
    </row>
    <row r="590" spans="1:6" ht="14.25" customHeight="1" x14ac:dyDescent="0.35">
      <c r="A590" s="45" t="s">
        <v>1129</v>
      </c>
      <c r="B590" s="18"/>
      <c r="C590" s="5"/>
      <c r="D590" s="5"/>
      <c r="E590" s="6" t="str">
        <f>IF(ISBLANK(D590),"",INDEX(ΑΜΚ,MATCH(D590,Data!$F$2:$F$999,0),1))</f>
        <v/>
      </c>
      <c r="F590" s="40" t="str">
        <f t="shared" si="9"/>
        <v/>
      </c>
    </row>
    <row r="591" spans="1:6" ht="14.25" customHeight="1" x14ac:dyDescent="0.35">
      <c r="A591" s="45" t="s">
        <v>1129</v>
      </c>
      <c r="B591" s="18"/>
      <c r="C591" s="5"/>
      <c r="D591" s="5"/>
      <c r="E591" s="6" t="str">
        <f>IF(ISBLANK(D591),"",INDEX(ΑΜΚ,MATCH(D591,Data!$F$2:$F$999,0),1))</f>
        <v/>
      </c>
      <c r="F591" s="40" t="str">
        <f t="shared" si="9"/>
        <v/>
      </c>
    </row>
    <row r="592" spans="1:6" ht="14.25" customHeight="1" x14ac:dyDescent="0.35">
      <c r="A592" s="45" t="s">
        <v>1129</v>
      </c>
      <c r="B592" s="18"/>
      <c r="C592" s="5"/>
      <c r="D592" s="5"/>
      <c r="E592" s="6" t="str">
        <f>IF(ISBLANK(D592),"",INDEX(ΑΜΚ,MATCH(D592,Data!$F$2:$F$999,0),1))</f>
        <v/>
      </c>
      <c r="F592" s="40" t="str">
        <f t="shared" si="9"/>
        <v/>
      </c>
    </row>
    <row r="593" spans="1:6" ht="14.25" customHeight="1" x14ac:dyDescent="0.35">
      <c r="A593" s="45" t="s">
        <v>1129</v>
      </c>
      <c r="B593" s="18"/>
      <c r="C593" s="5"/>
      <c r="D593" s="5"/>
      <c r="E593" s="6" t="str">
        <f>IF(ISBLANK(D593),"",INDEX(ΑΜΚ,MATCH(D593,Data!$F$2:$F$999,0),1))</f>
        <v/>
      </c>
      <c r="F593" s="40" t="str">
        <f t="shared" si="9"/>
        <v/>
      </c>
    </row>
    <row r="594" spans="1:6" ht="14.25" customHeight="1" x14ac:dyDescent="0.35">
      <c r="A594" s="45" t="s">
        <v>1129</v>
      </c>
      <c r="B594" s="18"/>
      <c r="C594" s="5"/>
      <c r="D594" s="5"/>
      <c r="E594" s="6" t="str">
        <f>IF(ISBLANK(D594),"",INDEX(ΑΜΚ,MATCH(D594,Data!$F$2:$F$999,0),1))</f>
        <v/>
      </c>
      <c r="F594" s="40" t="str">
        <f t="shared" si="9"/>
        <v/>
      </c>
    </row>
    <row r="595" spans="1:6" ht="14.25" customHeight="1" x14ac:dyDescent="0.35">
      <c r="A595" s="45" t="s">
        <v>1129</v>
      </c>
      <c r="B595" s="18"/>
      <c r="C595" s="5"/>
      <c r="D595" s="5"/>
      <c r="E595" s="6" t="str">
        <f>IF(ISBLANK(D595),"",INDEX(ΑΜΚ,MATCH(D595,Data!$F$2:$F$999,0),1))</f>
        <v/>
      </c>
      <c r="F595" s="40" t="str">
        <f t="shared" si="9"/>
        <v/>
      </c>
    </row>
    <row r="596" spans="1:6" ht="14.25" customHeight="1" x14ac:dyDescent="0.35">
      <c r="A596" s="45" t="s">
        <v>1129</v>
      </c>
      <c r="B596" s="18"/>
      <c r="C596" s="5"/>
      <c r="D596" s="5"/>
      <c r="E596" s="6" t="str">
        <f>IF(ISBLANK(D596),"",INDEX(ΑΜΚ,MATCH(D596,Data!$F$2:$F$999,0),1))</f>
        <v/>
      </c>
      <c r="F596" s="40" t="str">
        <f t="shared" si="9"/>
        <v/>
      </c>
    </row>
    <row r="597" spans="1:6" ht="14.25" customHeight="1" x14ac:dyDescent="0.35">
      <c r="A597" s="45" t="s">
        <v>1129</v>
      </c>
      <c r="B597" s="18"/>
      <c r="C597" s="5"/>
      <c r="D597" s="5"/>
      <c r="E597" s="6" t="str">
        <f>IF(ISBLANK(D597),"",INDEX(ΑΜΚ,MATCH(D597,Data!$F$2:$F$999,0),1))</f>
        <v/>
      </c>
      <c r="F597" s="40" t="str">
        <f t="shared" si="9"/>
        <v/>
      </c>
    </row>
    <row r="598" spans="1:6" ht="14.25" customHeight="1" x14ac:dyDescent="0.35">
      <c r="A598" s="45" t="s">
        <v>1129</v>
      </c>
      <c r="B598" s="18"/>
      <c r="C598" s="5"/>
      <c r="D598" s="5"/>
      <c r="E598" s="6" t="str">
        <f>IF(ISBLANK(D598),"",INDEX(ΑΜΚ,MATCH(D598,Data!$F$2:$F$999,0),1))</f>
        <v/>
      </c>
      <c r="F598" s="40" t="str">
        <f t="shared" si="9"/>
        <v/>
      </c>
    </row>
    <row r="599" spans="1:6" ht="14.25" customHeight="1" x14ac:dyDescent="0.35">
      <c r="A599" s="45" t="s">
        <v>1129</v>
      </c>
      <c r="B599" s="18"/>
      <c r="C599" s="5"/>
      <c r="D599" s="5"/>
      <c r="E599" s="6" t="str">
        <f>IF(ISBLANK(D599),"",INDEX(ΑΜΚ,MATCH(D599,Data!$F$2:$F$999,0),1))</f>
        <v/>
      </c>
      <c r="F599" s="40" t="str">
        <f t="shared" si="9"/>
        <v/>
      </c>
    </row>
    <row r="600" spans="1:6" ht="14.25" customHeight="1" x14ac:dyDescent="0.35">
      <c r="A600" s="45" t="s">
        <v>1129</v>
      </c>
      <c r="B600" s="18"/>
      <c r="C600" s="5"/>
      <c r="D600" s="5"/>
      <c r="E600" s="6" t="str">
        <f>IF(ISBLANK(D600),"",INDEX(ΑΜΚ,MATCH(D600,Data!$F$2:$F$999,0),1))</f>
        <v/>
      </c>
      <c r="F600" s="40" t="str">
        <f t="shared" si="9"/>
        <v/>
      </c>
    </row>
    <row r="601" spans="1:6" ht="14.25" customHeight="1" x14ac:dyDescent="0.35">
      <c r="A601" s="45" t="s">
        <v>1129</v>
      </c>
      <c r="B601" s="18"/>
      <c r="C601" s="5"/>
      <c r="D601" s="5"/>
      <c r="E601" s="6" t="str">
        <f>IF(ISBLANK(D601),"",INDEX(ΑΜΚ,MATCH(D601,Data!$F$2:$F$999,0),1))</f>
        <v/>
      </c>
      <c r="F601" s="40" t="str">
        <f t="shared" si="9"/>
        <v/>
      </c>
    </row>
    <row r="602" spans="1:6" ht="14.25" customHeight="1" x14ac:dyDescent="0.35">
      <c r="A602" s="45" t="s">
        <v>1129</v>
      </c>
      <c r="B602" s="18"/>
      <c r="C602" s="5"/>
      <c r="D602" s="5"/>
      <c r="E602" s="6" t="str">
        <f>IF(ISBLANK(D602),"",INDEX(ΑΜΚ,MATCH(D602,Data!$F$2:$F$999,0),1))</f>
        <v/>
      </c>
      <c r="F602" s="40" t="str">
        <f t="shared" si="9"/>
        <v/>
      </c>
    </row>
    <row r="603" spans="1:6" ht="14.25" customHeight="1" x14ac:dyDescent="0.35">
      <c r="A603" s="45" t="s">
        <v>1129</v>
      </c>
      <c r="B603" s="18"/>
      <c r="C603" s="5"/>
      <c r="D603" s="5"/>
      <c r="E603" s="6" t="str">
        <f>IF(ISBLANK(D603),"",INDEX(ΑΜΚ,MATCH(D603,Data!$F$2:$F$999,0),1))</f>
        <v/>
      </c>
      <c r="F603" s="40" t="str">
        <f t="shared" si="9"/>
        <v/>
      </c>
    </row>
    <row r="604" spans="1:6" ht="14.25" customHeight="1" x14ac:dyDescent="0.35">
      <c r="A604" s="45" t="s">
        <v>1129</v>
      </c>
      <c r="B604" s="18"/>
      <c r="C604" s="5"/>
      <c r="D604" s="5"/>
      <c r="E604" s="6" t="str">
        <f>IF(ISBLANK(D604),"",INDEX(ΑΜΚ,MATCH(D604,Data!$F$2:$F$999,0),1))</f>
        <v/>
      </c>
      <c r="F604" s="40" t="str">
        <f t="shared" si="9"/>
        <v/>
      </c>
    </row>
    <row r="605" spans="1:6" ht="14.25" customHeight="1" x14ac:dyDescent="0.35">
      <c r="A605" s="45" t="s">
        <v>1129</v>
      </c>
      <c r="B605" s="18"/>
      <c r="C605" s="5"/>
      <c r="D605" s="5"/>
      <c r="E605" s="6" t="str">
        <f>IF(ISBLANK(D605),"",INDEX(ΑΜΚ,MATCH(D605,Data!$F$2:$F$999,0),1))</f>
        <v/>
      </c>
      <c r="F605" s="40" t="str">
        <f t="shared" si="9"/>
        <v/>
      </c>
    </row>
    <row r="606" spans="1:6" ht="14.25" customHeight="1" x14ac:dyDescent="0.35">
      <c r="A606" s="45" t="s">
        <v>1129</v>
      </c>
      <c r="B606" s="18"/>
      <c r="C606" s="5"/>
      <c r="D606" s="5"/>
      <c r="E606" s="6" t="str">
        <f>IF(ISBLANK(D606),"",INDEX(ΑΜΚ,MATCH(D606,Data!$F$2:$F$999,0),1))</f>
        <v/>
      </c>
      <c r="F606" s="40" t="str">
        <f t="shared" si="9"/>
        <v/>
      </c>
    </row>
    <row r="607" spans="1:6" ht="14.25" customHeight="1" x14ac:dyDescent="0.35">
      <c r="A607" s="45" t="s">
        <v>1129</v>
      </c>
      <c r="B607" s="18"/>
      <c r="C607" s="5"/>
      <c r="D607" s="5"/>
      <c r="E607" s="6" t="str">
        <f>IF(ISBLANK(D607),"",INDEX(ΑΜΚ,MATCH(D607,Data!$F$2:$F$999,0),1))</f>
        <v/>
      </c>
      <c r="F607" s="40" t="str">
        <f t="shared" si="9"/>
        <v/>
      </c>
    </row>
    <row r="608" spans="1:6" ht="14.25" customHeight="1" x14ac:dyDescent="0.35">
      <c r="A608" s="45" t="s">
        <v>1129</v>
      </c>
      <c r="B608" s="18"/>
      <c r="C608" s="5"/>
      <c r="D608" s="5"/>
      <c r="E608" s="6" t="str">
        <f>IF(ISBLANK(D608),"",INDEX(ΑΜΚ,MATCH(D608,Data!$F$2:$F$999,0),1))</f>
        <v/>
      </c>
      <c r="F608" s="40" t="str">
        <f t="shared" si="9"/>
        <v/>
      </c>
    </row>
    <row r="609" spans="1:6" ht="14.25" customHeight="1" x14ac:dyDescent="0.35">
      <c r="A609" s="45" t="s">
        <v>1129</v>
      </c>
      <c r="B609" s="18"/>
      <c r="C609" s="5"/>
      <c r="D609" s="5"/>
      <c r="E609" s="6" t="str">
        <f>IF(ISBLANK(D609),"",INDEX(ΑΜΚ,MATCH(D609,Data!$F$2:$F$999,0),1))</f>
        <v/>
      </c>
      <c r="F609" s="40" t="str">
        <f t="shared" si="9"/>
        <v/>
      </c>
    </row>
    <row r="610" spans="1:6" ht="14.25" customHeight="1" x14ac:dyDescent="0.35">
      <c r="A610" s="45" t="s">
        <v>1129</v>
      </c>
      <c r="B610" s="18"/>
      <c r="C610" s="5"/>
      <c r="D610" s="5"/>
      <c r="E610" s="6" t="str">
        <f>IF(ISBLANK(D610),"",INDEX(ΑΜΚ,MATCH(D610,Data!$F$2:$F$999,0),1))</f>
        <v/>
      </c>
      <c r="F610" s="40" t="str">
        <f t="shared" si="9"/>
        <v/>
      </c>
    </row>
    <row r="611" spans="1:6" ht="14.25" customHeight="1" x14ac:dyDescent="0.35">
      <c r="A611" s="45" t="s">
        <v>1129</v>
      </c>
      <c r="B611" s="18"/>
      <c r="C611" s="5"/>
      <c r="D611" s="5"/>
      <c r="E611" s="6" t="str">
        <f>IF(ISBLANK(D611),"",INDEX(ΑΜΚ,MATCH(D611,Data!$F$2:$F$999,0),1))</f>
        <v/>
      </c>
      <c r="F611" s="40" t="str">
        <f t="shared" si="9"/>
        <v/>
      </c>
    </row>
    <row r="612" spans="1:6" ht="14.25" customHeight="1" x14ac:dyDescent="0.35">
      <c r="A612" s="45" t="s">
        <v>1129</v>
      </c>
      <c r="B612" s="18"/>
      <c r="C612" s="5"/>
      <c r="D612" s="5"/>
      <c r="E612" s="6" t="str">
        <f>IF(ISBLANK(D612),"",INDEX(ΑΜΚ,MATCH(D612,Data!$F$2:$F$999,0),1))</f>
        <v/>
      </c>
      <c r="F612" s="40" t="str">
        <f t="shared" si="9"/>
        <v/>
      </c>
    </row>
    <row r="613" spans="1:6" ht="14.25" customHeight="1" x14ac:dyDescent="0.35">
      <c r="A613" s="45" t="s">
        <v>1129</v>
      </c>
      <c r="B613" s="18"/>
      <c r="C613" s="5"/>
      <c r="D613" s="5"/>
      <c r="E613" s="6" t="str">
        <f>IF(ISBLANK(D613),"",INDEX(ΑΜΚ,MATCH(D613,Data!$F$2:$F$999,0),1))</f>
        <v/>
      </c>
      <c r="F613" s="40" t="str">
        <f t="shared" si="9"/>
        <v/>
      </c>
    </row>
    <row r="614" spans="1:6" ht="14.25" customHeight="1" x14ac:dyDescent="0.35">
      <c r="A614" s="45" t="s">
        <v>1129</v>
      </c>
      <c r="B614" s="18"/>
      <c r="C614" s="5"/>
      <c r="D614" s="5"/>
      <c r="E614" s="6" t="str">
        <f>IF(ISBLANK(D614),"",INDEX(ΑΜΚ,MATCH(D614,Data!$F$2:$F$999,0),1))</f>
        <v/>
      </c>
      <c r="F614" s="40" t="str">
        <f t="shared" si="9"/>
        <v/>
      </c>
    </row>
    <row r="615" spans="1:6" ht="14.25" customHeight="1" x14ac:dyDescent="0.35">
      <c r="A615" s="45" t="s">
        <v>1129</v>
      </c>
      <c r="B615" s="18"/>
      <c r="C615" s="5"/>
      <c r="D615" s="5"/>
      <c r="E615" s="6" t="str">
        <f>IF(ISBLANK(D615),"",INDEX(ΑΜΚ,MATCH(D615,Data!$F$2:$F$999,0),1))</f>
        <v/>
      </c>
      <c r="F615" s="40" t="str">
        <f t="shared" si="9"/>
        <v/>
      </c>
    </row>
    <row r="616" spans="1:6" ht="14.25" customHeight="1" x14ac:dyDescent="0.35">
      <c r="A616" s="45" t="s">
        <v>1129</v>
      </c>
      <c r="B616" s="18"/>
      <c r="C616" s="5"/>
      <c r="D616" s="5"/>
      <c r="E616" s="6" t="str">
        <f>IF(ISBLANK(D616),"",INDEX(ΑΜΚ,MATCH(D616,Data!$F$2:$F$999,0),1))</f>
        <v/>
      </c>
      <c r="F616" s="40" t="str">
        <f t="shared" si="9"/>
        <v/>
      </c>
    </row>
    <row r="617" spans="1:6" ht="14.25" customHeight="1" x14ac:dyDescent="0.35">
      <c r="A617" s="45" t="s">
        <v>1129</v>
      </c>
      <c r="B617" s="18"/>
      <c r="C617" s="5"/>
      <c r="D617" s="5"/>
      <c r="E617" s="6" t="str">
        <f>IF(ISBLANK(D617),"",INDEX(ΑΜΚ,MATCH(D617,Data!$F$2:$F$999,0),1))</f>
        <v/>
      </c>
      <c r="F617" s="40" t="str">
        <f t="shared" si="9"/>
        <v/>
      </c>
    </row>
    <row r="618" spans="1:6" ht="14.25" customHeight="1" x14ac:dyDescent="0.35">
      <c r="A618" s="45" t="s">
        <v>1129</v>
      </c>
      <c r="B618" s="18"/>
      <c r="C618" s="5"/>
      <c r="D618" s="5"/>
      <c r="E618" s="6" t="str">
        <f>IF(ISBLANK(D618),"",INDEX(ΑΜΚ,MATCH(D618,Data!$F$2:$F$999,0),1))</f>
        <v/>
      </c>
      <c r="F618" s="40" t="str">
        <f t="shared" si="9"/>
        <v/>
      </c>
    </row>
    <row r="619" spans="1:6" ht="14.25" customHeight="1" x14ac:dyDescent="0.35">
      <c r="A619" s="45" t="s">
        <v>1129</v>
      </c>
      <c r="B619" s="18"/>
      <c r="C619" s="5"/>
      <c r="D619" s="5"/>
      <c r="E619" s="6" t="str">
        <f>IF(ISBLANK(D619),"",INDEX(ΑΜΚ,MATCH(D619,Data!$F$2:$F$999,0),1))</f>
        <v/>
      </c>
      <c r="F619" s="40" t="str">
        <f t="shared" si="9"/>
        <v/>
      </c>
    </row>
    <row r="620" spans="1:6" ht="14.25" customHeight="1" x14ac:dyDescent="0.35">
      <c r="A620" s="45" t="s">
        <v>1129</v>
      </c>
      <c r="B620" s="18"/>
      <c r="C620" s="5"/>
      <c r="D620" s="5"/>
      <c r="E620" s="6" t="str">
        <f>IF(ISBLANK(D620),"",INDEX(ΑΜΚ,MATCH(D620,Data!$F$2:$F$999,0),1))</f>
        <v/>
      </c>
      <c r="F620" s="40" t="str">
        <f t="shared" si="9"/>
        <v/>
      </c>
    </row>
    <row r="621" spans="1:6" ht="14.25" customHeight="1" x14ac:dyDescent="0.35">
      <c r="A621" s="45" t="s">
        <v>1129</v>
      </c>
      <c r="B621" s="18"/>
      <c r="C621" s="5"/>
      <c r="D621" s="5"/>
      <c r="E621" s="6" t="str">
        <f>IF(ISBLANK(D621),"",INDEX(ΑΜΚ,MATCH(D621,Data!$F$2:$F$999,0),1))</f>
        <v/>
      </c>
      <c r="F621" s="40" t="str">
        <f t="shared" si="9"/>
        <v/>
      </c>
    </row>
    <row r="622" spans="1:6" ht="14.25" customHeight="1" x14ac:dyDescent="0.35">
      <c r="A622" s="45" t="s">
        <v>1129</v>
      </c>
      <c r="B622" s="18"/>
      <c r="C622" s="5"/>
      <c r="D622" s="5"/>
      <c r="E622" s="6" t="str">
        <f>IF(ISBLANK(D622),"",INDEX(ΑΜΚ,MATCH(D622,Data!$F$2:$F$999,0),1))</f>
        <v/>
      </c>
      <c r="F622" s="40" t="str">
        <f t="shared" si="9"/>
        <v/>
      </c>
    </row>
    <row r="623" spans="1:6" ht="14.25" customHeight="1" x14ac:dyDescent="0.35">
      <c r="A623" s="45" t="s">
        <v>1129</v>
      </c>
      <c r="B623" s="18"/>
      <c r="C623" s="5"/>
      <c r="D623" s="5"/>
      <c r="E623" s="6" t="str">
        <f>IF(ISBLANK(D623),"",INDEX(ΑΜΚ,MATCH(D623,Data!$F$2:$F$999,0),1))</f>
        <v/>
      </c>
      <c r="F623" s="40" t="str">
        <f t="shared" si="9"/>
        <v/>
      </c>
    </row>
    <row r="624" spans="1:6" ht="14.25" customHeight="1" x14ac:dyDescent="0.35">
      <c r="A624" s="45" t="s">
        <v>1129</v>
      </c>
      <c r="B624" s="18"/>
      <c r="C624" s="5"/>
      <c r="D624" s="5"/>
      <c r="E624" s="6" t="str">
        <f>IF(ISBLANK(D624),"",INDEX(ΑΜΚ,MATCH(D624,Data!$F$2:$F$999,0),1))</f>
        <v/>
      </c>
      <c r="F624" s="40" t="str">
        <f t="shared" si="9"/>
        <v/>
      </c>
    </row>
    <row r="625" spans="1:6" ht="14.25" customHeight="1" x14ac:dyDescent="0.35">
      <c r="A625" s="45" t="s">
        <v>1129</v>
      </c>
      <c r="B625" s="18"/>
      <c r="C625" s="5"/>
      <c r="D625" s="5"/>
      <c r="E625" s="6" t="str">
        <f>IF(ISBLANK(D625),"",INDEX(ΑΜΚ,MATCH(D625,Data!$F$2:$F$999,0),1))</f>
        <v/>
      </c>
      <c r="F625" s="40" t="str">
        <f t="shared" si="9"/>
        <v/>
      </c>
    </row>
    <row r="626" spans="1:6" ht="14.25" customHeight="1" x14ac:dyDescent="0.35">
      <c r="A626" s="45" t="s">
        <v>1129</v>
      </c>
      <c r="B626" s="18"/>
      <c r="C626" s="5"/>
      <c r="D626" s="5"/>
      <c r="E626" s="6" t="str">
        <f>IF(ISBLANK(D626),"",INDEX(ΑΜΚ,MATCH(D626,Data!$F$2:$F$999,0),1))</f>
        <v/>
      </c>
      <c r="F626" s="40" t="str">
        <f t="shared" si="9"/>
        <v/>
      </c>
    </row>
    <row r="627" spans="1:6" ht="14.25" customHeight="1" x14ac:dyDescent="0.35">
      <c r="A627" s="45" t="s">
        <v>1129</v>
      </c>
      <c r="B627" s="18"/>
      <c r="C627" s="5"/>
      <c r="D627" s="5"/>
      <c r="E627" s="6" t="str">
        <f>IF(ISBLANK(D627),"",INDEX(ΑΜΚ,MATCH(D627,Data!$F$2:$F$999,0),1))</f>
        <v/>
      </c>
      <c r="F627" s="40" t="str">
        <f t="shared" si="9"/>
        <v/>
      </c>
    </row>
    <row r="628" spans="1:6" ht="14.25" customHeight="1" x14ac:dyDescent="0.35">
      <c r="A628" s="45" t="s">
        <v>1129</v>
      </c>
      <c r="B628" s="18"/>
      <c r="C628" s="5"/>
      <c r="D628" s="5"/>
      <c r="E628" s="6" t="str">
        <f>IF(ISBLANK(D628),"",INDEX(ΑΜΚ,MATCH(D628,Data!$F$2:$F$999,0),1))</f>
        <v/>
      </c>
      <c r="F628" s="40" t="str">
        <f t="shared" si="9"/>
        <v/>
      </c>
    </row>
    <row r="629" spans="1:6" ht="14.25" customHeight="1" x14ac:dyDescent="0.35">
      <c r="A629" s="45" t="s">
        <v>1129</v>
      </c>
      <c r="B629" s="18"/>
      <c r="C629" s="5"/>
      <c r="D629" s="5"/>
      <c r="E629" s="6" t="str">
        <f>IF(ISBLANK(D629),"",INDEX(ΑΜΚ,MATCH(D629,Data!$F$2:$F$999,0),1))</f>
        <v/>
      </c>
      <c r="F629" s="40" t="str">
        <f t="shared" si="9"/>
        <v/>
      </c>
    </row>
    <row r="630" spans="1:6" ht="14.25" customHeight="1" x14ac:dyDescent="0.35">
      <c r="A630" s="45" t="s">
        <v>1129</v>
      </c>
      <c r="B630" s="18"/>
      <c r="C630" s="5"/>
      <c r="D630" s="5"/>
      <c r="E630" s="6" t="str">
        <f>IF(ISBLANK(D630),"",INDEX(ΑΜΚ,MATCH(D630,Data!$F$2:$F$999,0),1))</f>
        <v/>
      </c>
      <c r="F630" s="40" t="str">
        <f t="shared" si="9"/>
        <v/>
      </c>
    </row>
    <row r="631" spans="1:6" ht="14.25" customHeight="1" x14ac:dyDescent="0.35">
      <c r="A631" s="45" t="s">
        <v>1129</v>
      </c>
      <c r="B631" s="18"/>
      <c r="C631" s="5"/>
      <c r="D631" s="5"/>
      <c r="E631" s="6" t="str">
        <f>IF(ISBLANK(D631),"",INDEX(ΑΜΚ,MATCH(D631,Data!$F$2:$F$999,0),1))</f>
        <v/>
      </c>
      <c r="F631" s="40" t="str">
        <f t="shared" si="9"/>
        <v/>
      </c>
    </row>
    <row r="632" spans="1:6" ht="14.25" customHeight="1" x14ac:dyDescent="0.35">
      <c r="A632" s="45" t="s">
        <v>1129</v>
      </c>
      <c r="B632" s="18"/>
      <c r="C632" s="5"/>
      <c r="D632" s="5"/>
      <c r="E632" s="6" t="str">
        <f>IF(ISBLANK(D632),"",INDEX(ΑΜΚ,MATCH(D632,Data!$F$2:$F$999,0),1))</f>
        <v/>
      </c>
      <c r="F632" s="40" t="str">
        <f t="shared" si="9"/>
        <v/>
      </c>
    </row>
    <row r="633" spans="1:6" ht="14.25" customHeight="1" x14ac:dyDescent="0.35">
      <c r="A633" s="45" t="s">
        <v>1129</v>
      </c>
      <c r="B633" s="18"/>
      <c r="C633" s="5"/>
      <c r="D633" s="5"/>
      <c r="E633" s="6" t="str">
        <f>IF(ISBLANK(D633),"",INDEX(ΑΜΚ,MATCH(D633,Data!$F$2:$F$999,0),1))</f>
        <v/>
      </c>
      <c r="F633" s="40" t="str">
        <f t="shared" si="9"/>
        <v/>
      </c>
    </row>
    <row r="634" spans="1:6" ht="14.25" customHeight="1" x14ac:dyDescent="0.35">
      <c r="A634" s="45" t="s">
        <v>1129</v>
      </c>
      <c r="B634" s="18"/>
      <c r="C634" s="5"/>
      <c r="D634" s="5"/>
      <c r="E634" s="6" t="str">
        <f>IF(ISBLANK(D634),"",INDEX(ΑΜΚ,MATCH(D634,Data!$F$2:$F$999,0),1))</f>
        <v/>
      </c>
      <c r="F634" s="40" t="str">
        <f t="shared" si="9"/>
        <v/>
      </c>
    </row>
    <row r="635" spans="1:6" ht="14.25" customHeight="1" x14ac:dyDescent="0.35">
      <c r="A635" s="45" t="s">
        <v>1129</v>
      </c>
      <c r="B635" s="18"/>
      <c r="C635" s="5"/>
      <c r="D635" s="5"/>
      <c r="E635" s="6" t="str">
        <f>IF(ISBLANK(D635),"",INDEX(ΑΜΚ,MATCH(D635,Data!$F$2:$F$999,0),1))</f>
        <v/>
      </c>
      <c r="F635" s="40" t="str">
        <f t="shared" si="9"/>
        <v/>
      </c>
    </row>
    <row r="636" spans="1:6" ht="14.25" customHeight="1" x14ac:dyDescent="0.35">
      <c r="A636" s="45" t="s">
        <v>1129</v>
      </c>
      <c r="B636" s="18"/>
      <c r="C636" s="5"/>
      <c r="D636" s="5"/>
      <c r="E636" s="6" t="str">
        <f>IF(ISBLANK(D636),"",INDEX(ΑΜΚ,MATCH(D636,Data!$F$2:$F$999,0),1))</f>
        <v/>
      </c>
      <c r="F636" s="40" t="str">
        <f t="shared" si="9"/>
        <v/>
      </c>
    </row>
    <row r="637" spans="1:6" ht="14.25" customHeight="1" x14ac:dyDescent="0.35">
      <c r="A637" s="45" t="s">
        <v>1129</v>
      </c>
      <c r="B637" s="18"/>
      <c r="C637" s="5"/>
      <c r="D637" s="5"/>
      <c r="E637" s="6" t="str">
        <f>IF(ISBLANK(D637),"",INDEX(ΑΜΚ,MATCH(D637,Data!$F$2:$F$999,0),1))</f>
        <v/>
      </c>
      <c r="F637" s="40" t="str">
        <f t="shared" si="9"/>
        <v/>
      </c>
    </row>
    <row r="638" spans="1:6" ht="14.25" customHeight="1" x14ac:dyDescent="0.35">
      <c r="A638" s="45" t="s">
        <v>1129</v>
      </c>
      <c r="B638" s="18"/>
      <c r="C638" s="5"/>
      <c r="D638" s="5"/>
      <c r="E638" s="6" t="str">
        <f>IF(ISBLANK(D638),"",INDEX(ΑΜΚ,MATCH(D638,Data!$F$2:$F$999,0),1))</f>
        <v/>
      </c>
      <c r="F638" s="40" t="str">
        <f t="shared" si="9"/>
        <v/>
      </c>
    </row>
    <row r="639" spans="1:6" ht="14.25" customHeight="1" x14ac:dyDescent="0.35">
      <c r="A639" s="45" t="s">
        <v>1129</v>
      </c>
      <c r="B639" s="18"/>
      <c r="C639" s="5"/>
      <c r="D639" s="5"/>
      <c r="E639" s="6" t="str">
        <f>IF(ISBLANK(D639),"",INDEX(ΑΜΚ,MATCH(D639,Data!$F$2:$F$999,0),1))</f>
        <v/>
      </c>
      <c r="F639" s="40" t="str">
        <f t="shared" si="9"/>
        <v/>
      </c>
    </row>
    <row r="640" spans="1:6" ht="14.25" customHeight="1" x14ac:dyDescent="0.35">
      <c r="A640" s="45" t="s">
        <v>1129</v>
      </c>
      <c r="B640" s="18"/>
      <c r="C640" s="5"/>
      <c r="D640" s="5"/>
      <c r="E640" s="6" t="str">
        <f>IF(ISBLANK(D640),"",INDEX(ΑΜΚ,MATCH(D640,Data!$F$2:$F$999,0),1))</f>
        <v/>
      </c>
      <c r="F640" s="40" t="str">
        <f t="shared" si="9"/>
        <v/>
      </c>
    </row>
    <row r="641" spans="1:6" ht="14.25" customHeight="1" x14ac:dyDescent="0.35">
      <c r="A641" s="45" t="s">
        <v>1129</v>
      </c>
      <c r="B641" s="18"/>
      <c r="C641" s="5"/>
      <c r="D641" s="5"/>
      <c r="E641" s="6" t="str">
        <f>IF(ISBLANK(D641),"",INDEX(ΑΜΚ,MATCH(D641,Data!$F$2:$F$999,0),1))</f>
        <v/>
      </c>
      <c r="F641" s="40" t="str">
        <f t="shared" si="9"/>
        <v/>
      </c>
    </row>
    <row r="642" spans="1:6" ht="14.25" customHeight="1" x14ac:dyDescent="0.35">
      <c r="A642" s="45" t="s">
        <v>1129</v>
      </c>
      <c r="B642" s="18"/>
      <c r="C642" s="5"/>
      <c r="D642" s="5"/>
      <c r="E642" s="6" t="str">
        <f>IF(ISBLANK(D642),"",INDEX(ΑΜΚ,MATCH(D642,Data!$F$2:$F$999,0),1))</f>
        <v/>
      </c>
      <c r="F642" s="40" t="str">
        <f t="shared" ref="F642:F705" si="10">IF(ISBLANK(C642),"",INDEX(ΚΩΔ_ΜΑΘΗΜ_ΑΡΧΙΤ_Α2,MATCH(C642,ΜΑΘΗΜ_ΑΡΧΙΤ_Α2,0)))</f>
        <v/>
      </c>
    </row>
    <row r="643" spans="1:6" ht="14.25" customHeight="1" x14ac:dyDescent="0.35">
      <c r="A643" s="45" t="s">
        <v>1129</v>
      </c>
      <c r="B643" s="18"/>
      <c r="C643" s="5"/>
      <c r="D643" s="5"/>
      <c r="E643" s="6" t="str">
        <f>IF(ISBLANK(D643),"",INDEX(ΑΜΚ,MATCH(D643,Data!$F$2:$F$999,0),1))</f>
        <v/>
      </c>
      <c r="F643" s="40" t="str">
        <f t="shared" si="10"/>
        <v/>
      </c>
    </row>
    <row r="644" spans="1:6" ht="14.25" customHeight="1" x14ac:dyDescent="0.35">
      <c r="A644" s="45" t="s">
        <v>1129</v>
      </c>
      <c r="B644" s="18"/>
      <c r="C644" s="5"/>
      <c r="D644" s="5"/>
      <c r="E644" s="6" t="str">
        <f>IF(ISBLANK(D644),"",INDEX(ΑΜΚ,MATCH(D644,Data!$F$2:$F$999,0),1))</f>
        <v/>
      </c>
      <c r="F644" s="40" t="str">
        <f t="shared" si="10"/>
        <v/>
      </c>
    </row>
    <row r="645" spans="1:6" ht="14.25" customHeight="1" x14ac:dyDescent="0.35">
      <c r="A645" s="45" t="s">
        <v>1129</v>
      </c>
      <c r="B645" s="18"/>
      <c r="C645" s="5"/>
      <c r="D645" s="5"/>
      <c r="E645" s="6" t="str">
        <f>IF(ISBLANK(D645),"",INDEX(ΑΜΚ,MATCH(D645,Data!$F$2:$F$999,0),1))</f>
        <v/>
      </c>
      <c r="F645" s="40" t="str">
        <f t="shared" si="10"/>
        <v/>
      </c>
    </row>
    <row r="646" spans="1:6" ht="14.25" customHeight="1" x14ac:dyDescent="0.35">
      <c r="A646" s="45" t="s">
        <v>1129</v>
      </c>
      <c r="B646" s="18"/>
      <c r="C646" s="5"/>
      <c r="D646" s="5"/>
      <c r="E646" s="6" t="str">
        <f>IF(ISBLANK(D646),"",INDEX(ΑΜΚ,MATCH(D646,Data!$F$2:$F$999,0),1))</f>
        <v/>
      </c>
      <c r="F646" s="40" t="str">
        <f t="shared" si="10"/>
        <v/>
      </c>
    </row>
    <row r="647" spans="1:6" ht="14.25" customHeight="1" x14ac:dyDescent="0.35">
      <c r="A647" s="45" t="s">
        <v>1129</v>
      </c>
      <c r="B647" s="18"/>
      <c r="C647" s="5"/>
      <c r="D647" s="5"/>
      <c r="E647" s="6" t="str">
        <f>IF(ISBLANK(D647),"",INDEX(ΑΜΚ,MATCH(D647,Data!$F$2:$F$999,0),1))</f>
        <v/>
      </c>
      <c r="F647" s="40" t="str">
        <f t="shared" si="10"/>
        <v/>
      </c>
    </row>
    <row r="648" spans="1:6" ht="14.25" customHeight="1" x14ac:dyDescent="0.35">
      <c r="A648" s="45" t="s">
        <v>1129</v>
      </c>
      <c r="B648" s="18"/>
      <c r="C648" s="5"/>
      <c r="D648" s="5"/>
      <c r="E648" s="6" t="str">
        <f>IF(ISBLANK(D648),"",INDEX(ΑΜΚ,MATCH(D648,Data!$F$2:$F$999,0),1))</f>
        <v/>
      </c>
      <c r="F648" s="40" t="str">
        <f t="shared" si="10"/>
        <v/>
      </c>
    </row>
    <row r="649" spans="1:6" ht="14.25" customHeight="1" x14ac:dyDescent="0.35">
      <c r="A649" s="45" t="s">
        <v>1129</v>
      </c>
      <c r="B649" s="18"/>
      <c r="C649" s="5"/>
      <c r="D649" s="5"/>
      <c r="E649" s="6" t="str">
        <f>IF(ISBLANK(D649),"",INDEX(ΑΜΚ,MATCH(D649,Data!$F$2:$F$999,0),1))</f>
        <v/>
      </c>
      <c r="F649" s="40" t="str">
        <f t="shared" si="10"/>
        <v/>
      </c>
    </row>
    <row r="650" spans="1:6" ht="14.25" customHeight="1" x14ac:dyDescent="0.35">
      <c r="A650" s="45" t="s">
        <v>1129</v>
      </c>
      <c r="B650" s="18"/>
      <c r="C650" s="5"/>
      <c r="D650" s="5"/>
      <c r="E650" s="6" t="str">
        <f>IF(ISBLANK(D650),"",INDEX(ΑΜΚ,MATCH(D650,Data!$F$2:$F$999,0),1))</f>
        <v/>
      </c>
      <c r="F650" s="40" t="str">
        <f t="shared" si="10"/>
        <v/>
      </c>
    </row>
    <row r="651" spans="1:6" ht="14.25" customHeight="1" x14ac:dyDescent="0.35">
      <c r="A651" s="45" t="s">
        <v>1129</v>
      </c>
      <c r="B651" s="18"/>
      <c r="C651" s="5"/>
      <c r="D651" s="5"/>
      <c r="E651" s="6" t="str">
        <f>IF(ISBLANK(D651),"",INDEX(ΑΜΚ,MATCH(D651,Data!$F$2:$F$999,0),1))</f>
        <v/>
      </c>
      <c r="F651" s="40" t="str">
        <f t="shared" si="10"/>
        <v/>
      </c>
    </row>
    <row r="652" spans="1:6" ht="14.25" customHeight="1" x14ac:dyDescent="0.35">
      <c r="A652" s="45" t="s">
        <v>1129</v>
      </c>
      <c r="B652" s="18"/>
      <c r="C652" s="5"/>
      <c r="D652" s="5"/>
      <c r="E652" s="6" t="str">
        <f>IF(ISBLANK(D652),"",INDEX(ΑΜΚ,MATCH(D652,Data!$F$2:$F$999,0),1))</f>
        <v/>
      </c>
      <c r="F652" s="40" t="str">
        <f t="shared" si="10"/>
        <v/>
      </c>
    </row>
    <row r="653" spans="1:6" ht="14.25" customHeight="1" x14ac:dyDescent="0.35">
      <c r="A653" s="45" t="s">
        <v>1129</v>
      </c>
      <c r="B653" s="18"/>
      <c r="C653" s="5"/>
      <c r="D653" s="5"/>
      <c r="E653" s="6" t="str">
        <f>IF(ISBLANK(D653),"",INDEX(ΑΜΚ,MATCH(D653,Data!$F$2:$F$999,0),1))</f>
        <v/>
      </c>
      <c r="F653" s="40" t="str">
        <f t="shared" si="10"/>
        <v/>
      </c>
    </row>
    <row r="654" spans="1:6" ht="14.25" customHeight="1" x14ac:dyDescent="0.35">
      <c r="A654" s="45" t="s">
        <v>1129</v>
      </c>
      <c r="B654" s="18"/>
      <c r="C654" s="5"/>
      <c r="D654" s="5"/>
      <c r="E654" s="6" t="str">
        <f>IF(ISBLANK(D654),"",INDEX(ΑΜΚ,MATCH(D654,Data!$F$2:$F$999,0),1))</f>
        <v/>
      </c>
      <c r="F654" s="40" t="str">
        <f t="shared" si="10"/>
        <v/>
      </c>
    </row>
    <row r="655" spans="1:6" ht="14.25" customHeight="1" x14ac:dyDescent="0.35">
      <c r="A655" s="45" t="s">
        <v>1129</v>
      </c>
      <c r="B655" s="18"/>
      <c r="C655" s="5"/>
      <c r="D655" s="5"/>
      <c r="E655" s="6" t="str">
        <f>IF(ISBLANK(D655),"",INDEX(ΑΜΚ,MATCH(D655,Data!$F$2:$F$999,0),1))</f>
        <v/>
      </c>
      <c r="F655" s="40" t="str">
        <f t="shared" si="10"/>
        <v/>
      </c>
    </row>
    <row r="656" spans="1:6" ht="14.25" customHeight="1" x14ac:dyDescent="0.35">
      <c r="A656" s="45" t="s">
        <v>1129</v>
      </c>
      <c r="B656" s="18"/>
      <c r="C656" s="5"/>
      <c r="D656" s="5"/>
      <c r="E656" s="6" t="str">
        <f>IF(ISBLANK(D656),"",INDEX(ΑΜΚ,MATCH(D656,Data!$F$2:$F$999,0),1))</f>
        <v/>
      </c>
      <c r="F656" s="40" t="str">
        <f t="shared" si="10"/>
        <v/>
      </c>
    </row>
    <row r="657" spans="1:6" ht="14.25" customHeight="1" x14ac:dyDescent="0.35">
      <c r="A657" s="45" t="s">
        <v>1129</v>
      </c>
      <c r="B657" s="18"/>
      <c r="C657" s="5"/>
      <c r="D657" s="5"/>
      <c r="E657" s="6" t="str">
        <f>IF(ISBLANK(D657),"",INDEX(ΑΜΚ,MATCH(D657,Data!$F$2:$F$999,0),1))</f>
        <v/>
      </c>
      <c r="F657" s="40" t="str">
        <f t="shared" si="10"/>
        <v/>
      </c>
    </row>
    <row r="658" spans="1:6" ht="14.25" customHeight="1" x14ac:dyDescent="0.35">
      <c r="A658" s="45" t="s">
        <v>1129</v>
      </c>
      <c r="B658" s="18"/>
      <c r="C658" s="5"/>
      <c r="D658" s="5"/>
      <c r="E658" s="6" t="str">
        <f>IF(ISBLANK(D658),"",INDEX(ΑΜΚ,MATCH(D658,Data!$F$2:$F$999,0),1))</f>
        <v/>
      </c>
      <c r="F658" s="40" t="str">
        <f t="shared" si="10"/>
        <v/>
      </c>
    </row>
    <row r="659" spans="1:6" ht="14.25" customHeight="1" x14ac:dyDescent="0.35">
      <c r="A659" s="45" t="s">
        <v>1129</v>
      </c>
      <c r="B659" s="18"/>
      <c r="C659" s="5"/>
      <c r="D659" s="5"/>
      <c r="E659" s="6" t="str">
        <f>IF(ISBLANK(D659),"",INDEX(ΑΜΚ,MATCH(D659,Data!$F$2:$F$999,0),1))</f>
        <v/>
      </c>
      <c r="F659" s="40" t="str">
        <f t="shared" si="10"/>
        <v/>
      </c>
    </row>
    <row r="660" spans="1:6" ht="14.25" customHeight="1" x14ac:dyDescent="0.35">
      <c r="A660" s="45" t="s">
        <v>1129</v>
      </c>
      <c r="B660" s="18"/>
      <c r="C660" s="5"/>
      <c r="D660" s="5"/>
      <c r="E660" s="6" t="str">
        <f>IF(ISBLANK(D660),"",INDEX(ΑΜΚ,MATCH(D660,Data!$F$2:$F$999,0),1))</f>
        <v/>
      </c>
      <c r="F660" s="40" t="str">
        <f t="shared" si="10"/>
        <v/>
      </c>
    </row>
    <row r="661" spans="1:6" ht="14.25" customHeight="1" x14ac:dyDescent="0.35">
      <c r="A661" s="45" t="s">
        <v>1129</v>
      </c>
      <c r="B661" s="18"/>
      <c r="C661" s="5"/>
      <c r="D661" s="5"/>
      <c r="E661" s="6" t="str">
        <f>IF(ISBLANK(D661),"",INDEX(ΑΜΚ,MATCH(D661,Data!$F$2:$F$999,0),1))</f>
        <v/>
      </c>
      <c r="F661" s="40" t="str">
        <f t="shared" si="10"/>
        <v/>
      </c>
    </row>
    <row r="662" spans="1:6" ht="14.25" customHeight="1" x14ac:dyDescent="0.35">
      <c r="A662" s="45" t="s">
        <v>1129</v>
      </c>
      <c r="B662" s="18"/>
      <c r="C662" s="5"/>
      <c r="D662" s="5"/>
      <c r="E662" s="6" t="str">
        <f>IF(ISBLANK(D662),"",INDEX(ΑΜΚ,MATCH(D662,Data!$F$2:$F$999,0),1))</f>
        <v/>
      </c>
      <c r="F662" s="40" t="str">
        <f t="shared" si="10"/>
        <v/>
      </c>
    </row>
    <row r="663" spans="1:6" ht="14.25" customHeight="1" x14ac:dyDescent="0.35">
      <c r="A663" s="45" t="s">
        <v>1129</v>
      </c>
      <c r="B663" s="18"/>
      <c r="C663" s="5"/>
      <c r="D663" s="5"/>
      <c r="E663" s="6" t="str">
        <f>IF(ISBLANK(D663),"",INDEX(ΑΜΚ,MATCH(D663,Data!$F$2:$F$999,0),1))</f>
        <v/>
      </c>
      <c r="F663" s="40" t="str">
        <f t="shared" si="10"/>
        <v/>
      </c>
    </row>
    <row r="664" spans="1:6" ht="14.25" customHeight="1" x14ac:dyDescent="0.35">
      <c r="A664" s="45" t="s">
        <v>1129</v>
      </c>
      <c r="B664" s="18"/>
      <c r="C664" s="5"/>
      <c r="D664" s="5"/>
      <c r="E664" s="6" t="str">
        <f>IF(ISBLANK(D664),"",INDEX(ΑΜΚ,MATCH(D664,Data!$F$2:$F$999,0),1))</f>
        <v/>
      </c>
      <c r="F664" s="40" t="str">
        <f t="shared" si="10"/>
        <v/>
      </c>
    </row>
    <row r="665" spans="1:6" ht="14.25" customHeight="1" x14ac:dyDescent="0.35">
      <c r="A665" s="45" t="s">
        <v>1129</v>
      </c>
      <c r="B665" s="18"/>
      <c r="C665" s="5"/>
      <c r="D665" s="5"/>
      <c r="E665" s="6" t="str">
        <f>IF(ISBLANK(D665),"",INDEX(ΑΜΚ,MATCH(D665,Data!$F$2:$F$999,0),1))</f>
        <v/>
      </c>
      <c r="F665" s="40" t="str">
        <f t="shared" si="10"/>
        <v/>
      </c>
    </row>
    <row r="666" spans="1:6" ht="14.25" customHeight="1" x14ac:dyDescent="0.35">
      <c r="A666" s="45" t="s">
        <v>1129</v>
      </c>
      <c r="B666" s="18"/>
      <c r="C666" s="5"/>
      <c r="D666" s="5"/>
      <c r="E666" s="6" t="str">
        <f>IF(ISBLANK(D666),"",INDEX(ΑΜΚ,MATCH(D666,Data!$F$2:$F$999,0),1))</f>
        <v/>
      </c>
      <c r="F666" s="40" t="str">
        <f t="shared" si="10"/>
        <v/>
      </c>
    </row>
    <row r="667" spans="1:6" ht="14.25" customHeight="1" x14ac:dyDescent="0.35">
      <c r="A667" s="45" t="s">
        <v>1129</v>
      </c>
      <c r="B667" s="18"/>
      <c r="C667" s="5"/>
      <c r="D667" s="5"/>
      <c r="E667" s="6" t="str">
        <f>IF(ISBLANK(D667),"",INDEX(ΑΜΚ,MATCH(D667,Data!$F$2:$F$999,0),1))</f>
        <v/>
      </c>
      <c r="F667" s="40" t="str">
        <f t="shared" si="10"/>
        <v/>
      </c>
    </row>
    <row r="668" spans="1:6" ht="14.25" customHeight="1" x14ac:dyDescent="0.35">
      <c r="A668" s="45" t="s">
        <v>1129</v>
      </c>
      <c r="B668" s="18"/>
      <c r="C668" s="5"/>
      <c r="D668" s="5"/>
      <c r="E668" s="6" t="str">
        <f>IF(ISBLANK(D668),"",INDEX(ΑΜΚ,MATCH(D668,Data!$F$2:$F$999,0),1))</f>
        <v/>
      </c>
      <c r="F668" s="40" t="str">
        <f t="shared" si="10"/>
        <v/>
      </c>
    </row>
    <row r="669" spans="1:6" ht="14.25" customHeight="1" x14ac:dyDescent="0.35">
      <c r="A669" s="45" t="s">
        <v>1129</v>
      </c>
      <c r="B669" s="18"/>
      <c r="C669" s="5"/>
      <c r="D669" s="5"/>
      <c r="E669" s="6" t="str">
        <f>IF(ISBLANK(D669),"",INDEX(ΑΜΚ,MATCH(D669,Data!$F$2:$F$999,0),1))</f>
        <v/>
      </c>
      <c r="F669" s="40" t="str">
        <f t="shared" si="10"/>
        <v/>
      </c>
    </row>
    <row r="670" spans="1:6" ht="14.25" customHeight="1" x14ac:dyDescent="0.35">
      <c r="A670" s="45" t="s">
        <v>1129</v>
      </c>
      <c r="B670" s="18"/>
      <c r="C670" s="5"/>
      <c r="D670" s="5"/>
      <c r="E670" s="6" t="str">
        <f>IF(ISBLANK(D670),"",INDEX(ΑΜΚ,MATCH(D670,Data!$F$2:$F$999,0),1))</f>
        <v/>
      </c>
      <c r="F670" s="40" t="str">
        <f t="shared" si="10"/>
        <v/>
      </c>
    </row>
    <row r="671" spans="1:6" ht="14.25" customHeight="1" x14ac:dyDescent="0.35">
      <c r="A671" s="45" t="s">
        <v>1129</v>
      </c>
      <c r="B671" s="18"/>
      <c r="C671" s="5"/>
      <c r="D671" s="5"/>
      <c r="E671" s="6" t="str">
        <f>IF(ISBLANK(D671),"",INDEX(ΑΜΚ,MATCH(D671,Data!$F$2:$F$999,0),1))</f>
        <v/>
      </c>
      <c r="F671" s="40" t="str">
        <f t="shared" si="10"/>
        <v/>
      </c>
    </row>
    <row r="672" spans="1:6" ht="14.25" customHeight="1" x14ac:dyDescent="0.35">
      <c r="A672" s="45" t="s">
        <v>1129</v>
      </c>
      <c r="B672" s="18"/>
      <c r="C672" s="5"/>
      <c r="D672" s="5"/>
      <c r="E672" s="6" t="str">
        <f>IF(ISBLANK(D672),"",INDEX(ΑΜΚ,MATCH(D672,Data!$F$2:$F$999,0),1))</f>
        <v/>
      </c>
      <c r="F672" s="40" t="str">
        <f t="shared" si="10"/>
        <v/>
      </c>
    </row>
    <row r="673" spans="1:6" ht="14.25" customHeight="1" x14ac:dyDescent="0.35">
      <c r="A673" s="45" t="s">
        <v>1129</v>
      </c>
      <c r="B673" s="18"/>
      <c r="C673" s="5"/>
      <c r="D673" s="5"/>
      <c r="E673" s="6" t="str">
        <f>IF(ISBLANK(D673),"",INDEX(ΑΜΚ,MATCH(D673,Data!$F$2:$F$999,0),1))</f>
        <v/>
      </c>
      <c r="F673" s="40" t="str">
        <f t="shared" si="10"/>
        <v/>
      </c>
    </row>
    <row r="674" spans="1:6" ht="14.25" customHeight="1" x14ac:dyDescent="0.35">
      <c r="A674" s="45" t="s">
        <v>1129</v>
      </c>
      <c r="B674" s="18"/>
      <c r="C674" s="5"/>
      <c r="D674" s="5"/>
      <c r="E674" s="6" t="str">
        <f>IF(ISBLANK(D674),"",INDEX(ΑΜΚ,MATCH(D674,Data!$F$2:$F$999,0),1))</f>
        <v/>
      </c>
      <c r="F674" s="40" t="str">
        <f t="shared" si="10"/>
        <v/>
      </c>
    </row>
    <row r="675" spans="1:6" ht="14.25" customHeight="1" x14ac:dyDescent="0.35">
      <c r="A675" s="45" t="s">
        <v>1129</v>
      </c>
      <c r="B675" s="18"/>
      <c r="C675" s="5"/>
      <c r="D675" s="5"/>
      <c r="E675" s="6" t="str">
        <f>IF(ISBLANK(D675),"",INDEX(ΑΜΚ,MATCH(D675,Data!$F$2:$F$999,0),1))</f>
        <v/>
      </c>
      <c r="F675" s="40" t="str">
        <f t="shared" si="10"/>
        <v/>
      </c>
    </row>
    <row r="676" spans="1:6" ht="14.25" customHeight="1" x14ac:dyDescent="0.35">
      <c r="A676" s="45" t="s">
        <v>1129</v>
      </c>
      <c r="B676" s="18"/>
      <c r="C676" s="5"/>
      <c r="D676" s="5"/>
      <c r="E676" s="6" t="str">
        <f>IF(ISBLANK(D676),"",INDEX(ΑΜΚ,MATCH(D676,Data!$F$2:$F$999,0),1))</f>
        <v/>
      </c>
      <c r="F676" s="40" t="str">
        <f t="shared" si="10"/>
        <v/>
      </c>
    </row>
    <row r="677" spans="1:6" ht="14.25" customHeight="1" x14ac:dyDescent="0.35">
      <c r="A677" s="45" t="s">
        <v>1129</v>
      </c>
      <c r="B677" s="18"/>
      <c r="C677" s="5"/>
      <c r="D677" s="5"/>
      <c r="E677" s="6" t="str">
        <f>IF(ISBLANK(D677),"",INDEX(ΑΜΚ,MATCH(D677,Data!$F$2:$F$999,0),1))</f>
        <v/>
      </c>
      <c r="F677" s="40" t="str">
        <f t="shared" si="10"/>
        <v/>
      </c>
    </row>
    <row r="678" spans="1:6" ht="14.25" customHeight="1" x14ac:dyDescent="0.35">
      <c r="A678" s="45" t="s">
        <v>1129</v>
      </c>
      <c r="B678" s="18"/>
      <c r="C678" s="5"/>
      <c r="D678" s="5"/>
      <c r="E678" s="6" t="str">
        <f>IF(ISBLANK(D678),"",INDEX(ΑΜΚ,MATCH(D678,Data!$F$2:$F$999,0),1))</f>
        <v/>
      </c>
      <c r="F678" s="40" t="str">
        <f t="shared" si="10"/>
        <v/>
      </c>
    </row>
    <row r="679" spans="1:6" ht="14.25" customHeight="1" x14ac:dyDescent="0.35">
      <c r="A679" s="45" t="s">
        <v>1129</v>
      </c>
      <c r="B679" s="18"/>
      <c r="C679" s="5"/>
      <c r="D679" s="5"/>
      <c r="E679" s="6" t="str">
        <f>IF(ISBLANK(D679),"",INDEX(ΑΜΚ,MATCH(D679,Data!$F$2:$F$999,0),1))</f>
        <v/>
      </c>
      <c r="F679" s="40" t="str">
        <f t="shared" si="10"/>
        <v/>
      </c>
    </row>
    <row r="680" spans="1:6" ht="14.25" customHeight="1" x14ac:dyDescent="0.35">
      <c r="A680" s="45" t="s">
        <v>1129</v>
      </c>
      <c r="B680" s="18"/>
      <c r="C680" s="5"/>
      <c r="D680" s="5"/>
      <c r="E680" s="6" t="str">
        <f>IF(ISBLANK(D680),"",INDEX(ΑΜΚ,MATCH(D680,Data!$F$2:$F$999,0),1))</f>
        <v/>
      </c>
      <c r="F680" s="40" t="str">
        <f t="shared" si="10"/>
        <v/>
      </c>
    </row>
    <row r="681" spans="1:6" ht="14.25" customHeight="1" x14ac:dyDescent="0.35">
      <c r="A681" s="45" t="s">
        <v>1129</v>
      </c>
      <c r="B681" s="18"/>
      <c r="C681" s="5"/>
      <c r="D681" s="5"/>
      <c r="E681" s="6" t="str">
        <f>IF(ISBLANK(D681),"",INDEX(ΑΜΚ,MATCH(D681,Data!$F$2:$F$999,0),1))</f>
        <v/>
      </c>
      <c r="F681" s="40" t="str">
        <f t="shared" si="10"/>
        <v/>
      </c>
    </row>
    <row r="682" spans="1:6" ht="14.25" customHeight="1" x14ac:dyDescent="0.35">
      <c r="A682" s="45" t="s">
        <v>1129</v>
      </c>
      <c r="B682" s="18"/>
      <c r="C682" s="5"/>
      <c r="D682" s="5"/>
      <c r="E682" s="6" t="str">
        <f>IF(ISBLANK(D682),"",INDEX(ΑΜΚ,MATCH(D682,Data!$F$2:$F$999,0),1))</f>
        <v/>
      </c>
      <c r="F682" s="40" t="str">
        <f t="shared" si="10"/>
        <v/>
      </c>
    </row>
    <row r="683" spans="1:6" ht="14.25" customHeight="1" x14ac:dyDescent="0.35">
      <c r="A683" s="45" t="s">
        <v>1129</v>
      </c>
      <c r="B683" s="18"/>
      <c r="C683" s="5"/>
      <c r="D683" s="5"/>
      <c r="E683" s="6" t="str">
        <f>IF(ISBLANK(D683),"",INDEX(ΑΜΚ,MATCH(D683,Data!$F$2:$F$999,0),1))</f>
        <v/>
      </c>
      <c r="F683" s="40" t="str">
        <f t="shared" si="10"/>
        <v/>
      </c>
    </row>
    <row r="684" spans="1:6" ht="14.25" customHeight="1" x14ac:dyDescent="0.35">
      <c r="A684" s="45" t="s">
        <v>1129</v>
      </c>
      <c r="B684" s="18"/>
      <c r="C684" s="5"/>
      <c r="D684" s="5"/>
      <c r="E684" s="6" t="str">
        <f>IF(ISBLANK(D684),"",INDEX(ΑΜΚ,MATCH(D684,Data!$F$2:$F$999,0),1))</f>
        <v/>
      </c>
      <c r="F684" s="40" t="str">
        <f t="shared" si="10"/>
        <v/>
      </c>
    </row>
    <row r="685" spans="1:6" ht="14.25" customHeight="1" x14ac:dyDescent="0.35">
      <c r="A685" s="45" t="s">
        <v>1129</v>
      </c>
      <c r="B685" s="18"/>
      <c r="C685" s="5"/>
      <c r="D685" s="5"/>
      <c r="E685" s="6" t="str">
        <f>IF(ISBLANK(D685),"",INDEX(ΑΜΚ,MATCH(D685,Data!$F$2:$F$999,0),1))</f>
        <v/>
      </c>
      <c r="F685" s="40" t="str">
        <f t="shared" si="10"/>
        <v/>
      </c>
    </row>
    <row r="686" spans="1:6" ht="14.25" customHeight="1" x14ac:dyDescent="0.35">
      <c r="A686" s="45" t="s">
        <v>1129</v>
      </c>
      <c r="B686" s="18"/>
      <c r="C686" s="5"/>
      <c r="D686" s="5"/>
      <c r="E686" s="6" t="str">
        <f>IF(ISBLANK(D686),"",INDEX(ΑΜΚ,MATCH(D686,Data!$F$2:$F$999,0),1))</f>
        <v/>
      </c>
      <c r="F686" s="40" t="str">
        <f t="shared" si="10"/>
        <v/>
      </c>
    </row>
    <row r="687" spans="1:6" ht="14.25" customHeight="1" x14ac:dyDescent="0.35">
      <c r="A687" s="45" t="s">
        <v>1129</v>
      </c>
      <c r="B687" s="18"/>
      <c r="C687" s="5"/>
      <c r="D687" s="5"/>
      <c r="E687" s="6" t="str">
        <f>IF(ISBLANK(D687),"",INDEX(ΑΜΚ,MATCH(D687,Data!$F$2:$F$999,0),1))</f>
        <v/>
      </c>
      <c r="F687" s="40" t="str">
        <f t="shared" si="10"/>
        <v/>
      </c>
    </row>
    <row r="688" spans="1:6" ht="14.25" customHeight="1" x14ac:dyDescent="0.35">
      <c r="A688" s="45" t="s">
        <v>1129</v>
      </c>
      <c r="B688" s="18"/>
      <c r="C688" s="5"/>
      <c r="D688" s="5"/>
      <c r="E688" s="6" t="str">
        <f>IF(ISBLANK(D688),"",INDEX(ΑΜΚ,MATCH(D688,Data!$F$2:$F$999,0),1))</f>
        <v/>
      </c>
      <c r="F688" s="40" t="str">
        <f t="shared" si="10"/>
        <v/>
      </c>
    </row>
    <row r="689" spans="1:6" ht="14.25" customHeight="1" x14ac:dyDescent="0.35">
      <c r="A689" s="45" t="s">
        <v>1129</v>
      </c>
      <c r="B689" s="18"/>
      <c r="C689" s="5"/>
      <c r="D689" s="5"/>
      <c r="E689" s="6" t="str">
        <f>IF(ISBLANK(D689),"",INDEX(ΑΜΚ,MATCH(D689,Data!$F$2:$F$999,0),1))</f>
        <v/>
      </c>
      <c r="F689" s="40" t="str">
        <f t="shared" si="10"/>
        <v/>
      </c>
    </row>
    <row r="690" spans="1:6" ht="14.25" customHeight="1" x14ac:dyDescent="0.35">
      <c r="A690" s="45" t="s">
        <v>1129</v>
      </c>
      <c r="B690" s="18"/>
      <c r="C690" s="5"/>
      <c r="D690" s="5"/>
      <c r="E690" s="6" t="str">
        <f>IF(ISBLANK(D690),"",INDEX(ΑΜΚ,MATCH(D690,Data!$F$2:$F$999,0),1))</f>
        <v/>
      </c>
      <c r="F690" s="40" t="str">
        <f t="shared" si="10"/>
        <v/>
      </c>
    </row>
    <row r="691" spans="1:6" ht="14.25" customHeight="1" x14ac:dyDescent="0.35">
      <c r="A691" s="45" t="s">
        <v>1129</v>
      </c>
      <c r="B691" s="18"/>
      <c r="C691" s="5"/>
      <c r="D691" s="5"/>
      <c r="E691" s="6" t="str">
        <f>IF(ISBLANK(D691),"",INDEX(ΑΜΚ,MATCH(D691,Data!$F$2:$F$999,0),1))</f>
        <v/>
      </c>
      <c r="F691" s="40" t="str">
        <f t="shared" si="10"/>
        <v/>
      </c>
    </row>
    <row r="692" spans="1:6" ht="14.25" customHeight="1" x14ac:dyDescent="0.35">
      <c r="A692" s="45" t="s">
        <v>1129</v>
      </c>
      <c r="B692" s="18"/>
      <c r="C692" s="5"/>
      <c r="D692" s="5"/>
      <c r="E692" s="6" t="str">
        <f>IF(ISBLANK(D692),"",INDEX(ΑΜΚ,MATCH(D692,Data!$F$2:$F$999,0),1))</f>
        <v/>
      </c>
      <c r="F692" s="40" t="str">
        <f t="shared" si="10"/>
        <v/>
      </c>
    </row>
    <row r="693" spans="1:6" ht="14.25" customHeight="1" x14ac:dyDescent="0.35">
      <c r="A693" s="45" t="s">
        <v>1129</v>
      </c>
      <c r="B693" s="18"/>
      <c r="C693" s="5"/>
      <c r="D693" s="5"/>
      <c r="E693" s="6" t="str">
        <f>IF(ISBLANK(D693),"",INDEX(ΑΜΚ,MATCH(D693,Data!$F$2:$F$999,0),1))</f>
        <v/>
      </c>
      <c r="F693" s="40" t="str">
        <f t="shared" si="10"/>
        <v/>
      </c>
    </row>
    <row r="694" spans="1:6" ht="14.25" customHeight="1" x14ac:dyDescent="0.35">
      <c r="A694" s="45" t="s">
        <v>1129</v>
      </c>
      <c r="B694" s="18"/>
      <c r="C694" s="5"/>
      <c r="D694" s="5"/>
      <c r="E694" s="6" t="str">
        <f>IF(ISBLANK(D694),"",INDEX(ΑΜΚ,MATCH(D694,Data!$F$2:$F$999,0),1))</f>
        <v/>
      </c>
      <c r="F694" s="40" t="str">
        <f t="shared" si="10"/>
        <v/>
      </c>
    </row>
    <row r="695" spans="1:6" ht="14.25" customHeight="1" x14ac:dyDescent="0.35">
      <c r="A695" s="45" t="s">
        <v>1129</v>
      </c>
      <c r="B695" s="18"/>
      <c r="C695" s="5"/>
      <c r="D695" s="5"/>
      <c r="E695" s="6" t="str">
        <f>IF(ISBLANK(D695),"",INDEX(ΑΜΚ,MATCH(D695,Data!$F$2:$F$999,0),1))</f>
        <v/>
      </c>
      <c r="F695" s="40" t="str">
        <f t="shared" si="10"/>
        <v/>
      </c>
    </row>
    <row r="696" spans="1:6" ht="14.25" customHeight="1" x14ac:dyDescent="0.35">
      <c r="A696" s="45" t="s">
        <v>1129</v>
      </c>
      <c r="B696" s="18"/>
      <c r="C696" s="5"/>
      <c r="D696" s="5"/>
      <c r="E696" s="6" t="str">
        <f>IF(ISBLANK(D696),"",INDEX(ΑΜΚ,MATCH(D696,Data!$F$2:$F$999,0),1))</f>
        <v/>
      </c>
      <c r="F696" s="40" t="str">
        <f t="shared" si="10"/>
        <v/>
      </c>
    </row>
    <row r="697" spans="1:6" ht="14.25" customHeight="1" x14ac:dyDescent="0.35">
      <c r="A697" s="45" t="s">
        <v>1129</v>
      </c>
      <c r="B697" s="18"/>
      <c r="C697" s="5"/>
      <c r="D697" s="5"/>
      <c r="E697" s="6" t="str">
        <f>IF(ISBLANK(D697),"",INDEX(ΑΜΚ,MATCH(D697,Data!$F$2:$F$999,0),1))</f>
        <v/>
      </c>
      <c r="F697" s="40" t="str">
        <f t="shared" si="10"/>
        <v/>
      </c>
    </row>
    <row r="698" spans="1:6" ht="14.25" customHeight="1" x14ac:dyDescent="0.35">
      <c r="A698" s="45" t="s">
        <v>1129</v>
      </c>
      <c r="B698" s="18"/>
      <c r="C698" s="5"/>
      <c r="D698" s="5"/>
      <c r="E698" s="6" t="str">
        <f>IF(ISBLANK(D698),"",INDEX(ΑΜΚ,MATCH(D698,Data!$F$2:$F$999,0),1))</f>
        <v/>
      </c>
      <c r="F698" s="40" t="str">
        <f t="shared" si="10"/>
        <v/>
      </c>
    </row>
    <row r="699" spans="1:6" ht="14.25" customHeight="1" x14ac:dyDescent="0.35">
      <c r="A699" s="45" t="s">
        <v>1129</v>
      </c>
      <c r="B699" s="18"/>
      <c r="C699" s="5"/>
      <c r="D699" s="5"/>
      <c r="E699" s="6" t="str">
        <f>IF(ISBLANK(D699),"",INDEX(ΑΜΚ,MATCH(D699,Data!$F$2:$F$999,0),1))</f>
        <v/>
      </c>
      <c r="F699" s="40" t="str">
        <f t="shared" si="10"/>
        <v/>
      </c>
    </row>
    <row r="700" spans="1:6" ht="14.25" customHeight="1" x14ac:dyDescent="0.35">
      <c r="A700" s="45" t="s">
        <v>1129</v>
      </c>
      <c r="B700" s="18"/>
      <c r="C700" s="5"/>
      <c r="D700" s="5"/>
      <c r="E700" s="6" t="str">
        <f>IF(ISBLANK(D700),"",INDEX(ΑΜΚ,MATCH(D700,Data!$F$2:$F$999,0),1))</f>
        <v/>
      </c>
      <c r="F700" s="40" t="str">
        <f t="shared" si="10"/>
        <v/>
      </c>
    </row>
    <row r="701" spans="1:6" ht="14.25" customHeight="1" x14ac:dyDescent="0.35">
      <c r="A701" s="45" t="s">
        <v>1129</v>
      </c>
      <c r="B701" s="18"/>
      <c r="C701" s="5"/>
      <c r="D701" s="5"/>
      <c r="E701" s="6" t="str">
        <f>IF(ISBLANK(D701),"",INDEX(ΑΜΚ,MATCH(D701,Data!$F$2:$F$999,0),1))</f>
        <v/>
      </c>
      <c r="F701" s="40" t="str">
        <f t="shared" si="10"/>
        <v/>
      </c>
    </row>
    <row r="702" spans="1:6" ht="14.25" customHeight="1" x14ac:dyDescent="0.35">
      <c r="A702" s="45" t="s">
        <v>1129</v>
      </c>
      <c r="B702" s="18"/>
      <c r="C702" s="5"/>
      <c r="D702" s="5"/>
      <c r="E702" s="6" t="str">
        <f>IF(ISBLANK(D702),"",INDEX(ΑΜΚ,MATCH(D702,Data!$F$2:$F$999,0),1))</f>
        <v/>
      </c>
      <c r="F702" s="40" t="str">
        <f t="shared" si="10"/>
        <v/>
      </c>
    </row>
    <row r="703" spans="1:6" ht="14.25" customHeight="1" x14ac:dyDescent="0.35">
      <c r="A703" s="45" t="s">
        <v>1129</v>
      </c>
      <c r="B703" s="18"/>
      <c r="C703" s="5"/>
      <c r="D703" s="5"/>
      <c r="E703" s="6" t="str">
        <f>IF(ISBLANK(D703),"",INDEX(ΑΜΚ,MATCH(D703,Data!$F$2:$F$999,0),1))</f>
        <v/>
      </c>
      <c r="F703" s="40" t="str">
        <f t="shared" si="10"/>
        <v/>
      </c>
    </row>
    <row r="704" spans="1:6" ht="14.25" customHeight="1" x14ac:dyDescent="0.35">
      <c r="A704" s="45" t="s">
        <v>1129</v>
      </c>
      <c r="B704" s="18"/>
      <c r="C704" s="5"/>
      <c r="D704" s="5"/>
      <c r="E704" s="6" t="str">
        <f>IF(ISBLANK(D704),"",INDEX(ΑΜΚ,MATCH(D704,Data!$F$2:$F$999,0),1))</f>
        <v/>
      </c>
      <c r="F704" s="40" t="str">
        <f t="shared" si="10"/>
        <v/>
      </c>
    </row>
    <row r="705" spans="1:6" ht="14.25" customHeight="1" x14ac:dyDescent="0.35">
      <c r="A705" s="45" t="s">
        <v>1129</v>
      </c>
      <c r="B705" s="18"/>
      <c r="C705" s="5"/>
      <c r="D705" s="5"/>
      <c r="E705" s="6" t="str">
        <f>IF(ISBLANK(D705),"",INDEX(ΑΜΚ,MATCH(D705,Data!$F$2:$F$999,0),1))</f>
        <v/>
      </c>
      <c r="F705" s="40" t="str">
        <f t="shared" si="10"/>
        <v/>
      </c>
    </row>
    <row r="706" spans="1:6" ht="14.25" customHeight="1" x14ac:dyDescent="0.35">
      <c r="A706" s="45" t="s">
        <v>1129</v>
      </c>
      <c r="B706" s="18"/>
      <c r="C706" s="5"/>
      <c r="D706" s="5"/>
      <c r="E706" s="6" t="str">
        <f>IF(ISBLANK(D706),"",INDEX(ΑΜΚ,MATCH(D706,Data!$F$2:$F$999,0),1))</f>
        <v/>
      </c>
      <c r="F706" s="40" t="str">
        <f t="shared" ref="F706:F769" si="11">IF(ISBLANK(C706),"",INDEX(ΚΩΔ_ΜΑΘΗΜ_ΑΡΧΙΤ_Α2,MATCH(C706,ΜΑΘΗΜ_ΑΡΧΙΤ_Α2,0)))</f>
        <v/>
      </c>
    </row>
    <row r="707" spans="1:6" ht="14.25" customHeight="1" x14ac:dyDescent="0.35">
      <c r="A707" s="45" t="s">
        <v>1129</v>
      </c>
      <c r="B707" s="18"/>
      <c r="C707" s="5"/>
      <c r="D707" s="5"/>
      <c r="E707" s="6" t="str">
        <f>IF(ISBLANK(D707),"",INDEX(ΑΜΚ,MATCH(D707,Data!$F$2:$F$999,0),1))</f>
        <v/>
      </c>
      <c r="F707" s="40" t="str">
        <f t="shared" si="11"/>
        <v/>
      </c>
    </row>
    <row r="708" spans="1:6" ht="14.25" customHeight="1" x14ac:dyDescent="0.35">
      <c r="A708" s="45" t="s">
        <v>1129</v>
      </c>
      <c r="B708" s="18"/>
      <c r="C708" s="5"/>
      <c r="D708" s="5"/>
      <c r="E708" s="6" t="str">
        <f>IF(ISBLANK(D708),"",INDEX(ΑΜΚ,MATCH(D708,Data!$F$2:$F$999,0),1))</f>
        <v/>
      </c>
      <c r="F708" s="40" t="str">
        <f t="shared" si="11"/>
        <v/>
      </c>
    </row>
    <row r="709" spans="1:6" ht="14.25" customHeight="1" x14ac:dyDescent="0.35">
      <c r="A709" s="45" t="s">
        <v>1129</v>
      </c>
      <c r="B709" s="18"/>
      <c r="C709" s="5"/>
      <c r="D709" s="5"/>
      <c r="E709" s="6" t="str">
        <f>IF(ISBLANK(D709),"",INDEX(ΑΜΚ,MATCH(D709,Data!$F$2:$F$999,0),1))</f>
        <v/>
      </c>
      <c r="F709" s="40" t="str">
        <f t="shared" si="11"/>
        <v/>
      </c>
    </row>
    <row r="710" spans="1:6" ht="14.25" customHeight="1" x14ac:dyDescent="0.35">
      <c r="A710" s="45" t="s">
        <v>1129</v>
      </c>
      <c r="B710" s="18"/>
      <c r="C710" s="5"/>
      <c r="D710" s="5"/>
      <c r="E710" s="6" t="str">
        <f>IF(ISBLANK(D710),"",INDEX(ΑΜΚ,MATCH(D710,Data!$F$2:$F$999,0),1))</f>
        <v/>
      </c>
      <c r="F710" s="40" t="str">
        <f t="shared" si="11"/>
        <v/>
      </c>
    </row>
    <row r="711" spans="1:6" ht="14.25" customHeight="1" x14ac:dyDescent="0.35">
      <c r="A711" s="45" t="s">
        <v>1129</v>
      </c>
      <c r="B711" s="18"/>
      <c r="C711" s="5"/>
      <c r="D711" s="5"/>
      <c r="E711" s="6" t="str">
        <f>IF(ISBLANK(D711),"",INDEX(ΑΜΚ,MATCH(D711,Data!$F$2:$F$999,0),1))</f>
        <v/>
      </c>
      <c r="F711" s="40" t="str">
        <f t="shared" si="11"/>
        <v/>
      </c>
    </row>
    <row r="712" spans="1:6" ht="14.25" customHeight="1" x14ac:dyDescent="0.35">
      <c r="A712" s="45" t="s">
        <v>1129</v>
      </c>
      <c r="B712" s="18"/>
      <c r="C712" s="5"/>
      <c r="D712" s="5"/>
      <c r="E712" s="6" t="str">
        <f>IF(ISBLANK(D712),"",INDEX(ΑΜΚ,MATCH(D712,Data!$F$2:$F$999,0),1))</f>
        <v/>
      </c>
      <c r="F712" s="40" t="str">
        <f t="shared" si="11"/>
        <v/>
      </c>
    </row>
    <row r="713" spans="1:6" ht="14.25" customHeight="1" x14ac:dyDescent="0.35">
      <c r="A713" s="45" t="s">
        <v>1129</v>
      </c>
      <c r="B713" s="18"/>
      <c r="C713" s="5"/>
      <c r="D713" s="5"/>
      <c r="E713" s="6" t="str">
        <f>IF(ISBLANK(D713),"",INDEX(ΑΜΚ,MATCH(D713,Data!$F$2:$F$999,0),1))</f>
        <v/>
      </c>
      <c r="F713" s="40" t="str">
        <f t="shared" si="11"/>
        <v/>
      </c>
    </row>
    <row r="714" spans="1:6" ht="14.25" customHeight="1" x14ac:dyDescent="0.35">
      <c r="A714" s="45" t="s">
        <v>1129</v>
      </c>
      <c r="B714" s="18"/>
      <c r="C714" s="5"/>
      <c r="D714" s="5"/>
      <c r="E714" s="6" t="str">
        <f>IF(ISBLANK(D714),"",INDEX(ΑΜΚ,MATCH(D714,Data!$F$2:$F$999,0),1))</f>
        <v/>
      </c>
      <c r="F714" s="40" t="str">
        <f t="shared" si="11"/>
        <v/>
      </c>
    </row>
    <row r="715" spans="1:6" ht="14.25" customHeight="1" x14ac:dyDescent="0.35">
      <c r="A715" s="45" t="s">
        <v>1129</v>
      </c>
      <c r="B715" s="18"/>
      <c r="C715" s="5"/>
      <c r="D715" s="5"/>
      <c r="E715" s="6" t="str">
        <f>IF(ISBLANK(D715),"",INDEX(ΑΜΚ,MATCH(D715,Data!$F$2:$F$999,0),1))</f>
        <v/>
      </c>
      <c r="F715" s="40" t="str">
        <f t="shared" si="11"/>
        <v/>
      </c>
    </row>
    <row r="716" spans="1:6" ht="14.25" customHeight="1" x14ac:dyDescent="0.35">
      <c r="A716" s="45" t="s">
        <v>1129</v>
      </c>
      <c r="B716" s="18"/>
      <c r="C716" s="5"/>
      <c r="D716" s="5"/>
      <c r="E716" s="6" t="str">
        <f>IF(ISBLANK(D716),"",INDEX(ΑΜΚ,MATCH(D716,Data!$F$2:$F$999,0),1))</f>
        <v/>
      </c>
      <c r="F716" s="40" t="str">
        <f t="shared" si="11"/>
        <v/>
      </c>
    </row>
    <row r="717" spans="1:6" ht="14.25" customHeight="1" x14ac:dyDescent="0.35">
      <c r="A717" s="45" t="s">
        <v>1129</v>
      </c>
      <c r="B717" s="18"/>
      <c r="C717" s="5"/>
      <c r="D717" s="5"/>
      <c r="E717" s="6" t="str">
        <f>IF(ISBLANK(D717),"",INDEX(ΑΜΚ,MATCH(D717,Data!$F$2:$F$999,0),1))</f>
        <v/>
      </c>
      <c r="F717" s="40" t="str">
        <f t="shared" si="11"/>
        <v/>
      </c>
    </row>
    <row r="718" spans="1:6" ht="14.25" customHeight="1" x14ac:dyDescent="0.35">
      <c r="A718" s="45" t="s">
        <v>1129</v>
      </c>
      <c r="B718" s="18"/>
      <c r="C718" s="5"/>
      <c r="D718" s="5"/>
      <c r="E718" s="6" t="str">
        <f>IF(ISBLANK(D718),"",INDEX(ΑΜΚ,MATCH(D718,Data!$F$2:$F$999,0),1))</f>
        <v/>
      </c>
      <c r="F718" s="40" t="str">
        <f t="shared" si="11"/>
        <v/>
      </c>
    </row>
    <row r="719" spans="1:6" ht="14.25" customHeight="1" x14ac:dyDescent="0.35">
      <c r="A719" s="45" t="s">
        <v>1129</v>
      </c>
      <c r="B719" s="18"/>
      <c r="C719" s="5"/>
      <c r="D719" s="5"/>
      <c r="E719" s="6" t="str">
        <f>IF(ISBLANK(D719),"",INDEX(ΑΜΚ,MATCH(D719,Data!$F$2:$F$999,0),1))</f>
        <v/>
      </c>
      <c r="F719" s="40" t="str">
        <f t="shared" si="11"/>
        <v/>
      </c>
    </row>
    <row r="720" spans="1:6" ht="14.25" customHeight="1" x14ac:dyDescent="0.35">
      <c r="A720" s="45" t="s">
        <v>1129</v>
      </c>
      <c r="B720" s="18"/>
      <c r="C720" s="5"/>
      <c r="D720" s="5"/>
      <c r="E720" s="6" t="str">
        <f>IF(ISBLANK(D720),"",INDEX(ΑΜΚ,MATCH(D720,Data!$F$2:$F$999,0),1))</f>
        <v/>
      </c>
      <c r="F720" s="40" t="str">
        <f t="shared" si="11"/>
        <v/>
      </c>
    </row>
    <row r="721" spans="1:6" ht="14.25" customHeight="1" x14ac:dyDescent="0.35">
      <c r="A721" s="45" t="s">
        <v>1129</v>
      </c>
      <c r="B721" s="18"/>
      <c r="C721" s="5"/>
      <c r="D721" s="5"/>
      <c r="E721" s="6" t="str">
        <f>IF(ISBLANK(D721),"",INDEX(ΑΜΚ,MATCH(D721,Data!$F$2:$F$999,0),1))</f>
        <v/>
      </c>
      <c r="F721" s="40" t="str">
        <f t="shared" si="11"/>
        <v/>
      </c>
    </row>
    <row r="722" spans="1:6" ht="14.25" customHeight="1" x14ac:dyDescent="0.35">
      <c r="A722" s="45" t="s">
        <v>1129</v>
      </c>
      <c r="B722" s="18"/>
      <c r="C722" s="5"/>
      <c r="D722" s="5"/>
      <c r="E722" s="6" t="str">
        <f>IF(ISBLANK(D722),"",INDEX(ΑΜΚ,MATCH(D722,Data!$F$2:$F$999,0),1))</f>
        <v/>
      </c>
      <c r="F722" s="40" t="str">
        <f t="shared" si="11"/>
        <v/>
      </c>
    </row>
    <row r="723" spans="1:6" ht="14.25" customHeight="1" x14ac:dyDescent="0.35">
      <c r="A723" s="45" t="s">
        <v>1129</v>
      </c>
      <c r="B723" s="18"/>
      <c r="C723" s="5"/>
      <c r="D723" s="5"/>
      <c r="E723" s="6" t="str">
        <f>IF(ISBLANK(D723),"",INDEX(ΑΜΚ,MATCH(D723,Data!$F$2:$F$999,0),1))</f>
        <v/>
      </c>
      <c r="F723" s="40" t="str">
        <f t="shared" si="11"/>
        <v/>
      </c>
    </row>
    <row r="724" spans="1:6" ht="14.25" customHeight="1" x14ac:dyDescent="0.35">
      <c r="A724" s="45" t="s">
        <v>1129</v>
      </c>
      <c r="B724" s="18"/>
      <c r="C724" s="5"/>
      <c r="D724" s="5"/>
      <c r="E724" s="6" t="str">
        <f>IF(ISBLANK(D724),"",INDEX(ΑΜΚ,MATCH(D724,Data!$F$2:$F$999,0),1))</f>
        <v/>
      </c>
      <c r="F724" s="40" t="str">
        <f t="shared" si="11"/>
        <v/>
      </c>
    </row>
    <row r="725" spans="1:6" ht="14.25" customHeight="1" x14ac:dyDescent="0.35">
      <c r="A725" s="45" t="s">
        <v>1129</v>
      </c>
      <c r="B725" s="18"/>
      <c r="C725" s="5"/>
      <c r="D725" s="5"/>
      <c r="E725" s="6" t="str">
        <f>IF(ISBLANK(D725),"",INDEX(ΑΜΚ,MATCH(D725,Data!$F$2:$F$999,0),1))</f>
        <v/>
      </c>
      <c r="F725" s="40" t="str">
        <f t="shared" si="11"/>
        <v/>
      </c>
    </row>
    <row r="726" spans="1:6" ht="14.25" customHeight="1" x14ac:dyDescent="0.35">
      <c r="A726" s="45" t="s">
        <v>1129</v>
      </c>
      <c r="B726" s="18"/>
      <c r="C726" s="5"/>
      <c r="D726" s="5"/>
      <c r="E726" s="6" t="str">
        <f>IF(ISBLANK(D726),"",INDEX(ΑΜΚ,MATCH(D726,Data!$F$2:$F$999,0),1))</f>
        <v/>
      </c>
      <c r="F726" s="40" t="str">
        <f t="shared" si="11"/>
        <v/>
      </c>
    </row>
    <row r="727" spans="1:6" ht="14.25" customHeight="1" x14ac:dyDescent="0.35">
      <c r="A727" s="45" t="s">
        <v>1129</v>
      </c>
      <c r="B727" s="18"/>
      <c r="C727" s="5"/>
      <c r="D727" s="5"/>
      <c r="E727" s="6" t="str">
        <f>IF(ISBLANK(D727),"",INDEX(ΑΜΚ,MATCH(D727,Data!$F$2:$F$999,0),1))</f>
        <v/>
      </c>
      <c r="F727" s="40" t="str">
        <f t="shared" si="11"/>
        <v/>
      </c>
    </row>
    <row r="728" spans="1:6" ht="14.25" customHeight="1" x14ac:dyDescent="0.35">
      <c r="A728" s="45" t="s">
        <v>1129</v>
      </c>
      <c r="B728" s="18"/>
      <c r="C728" s="5"/>
      <c r="D728" s="5"/>
      <c r="E728" s="6" t="str">
        <f>IF(ISBLANK(D728),"",INDEX(ΑΜΚ,MATCH(D728,Data!$F$2:$F$999,0),1))</f>
        <v/>
      </c>
      <c r="F728" s="40" t="str">
        <f t="shared" si="11"/>
        <v/>
      </c>
    </row>
    <row r="729" spans="1:6" ht="14.25" customHeight="1" x14ac:dyDescent="0.35">
      <c r="A729" s="45" t="s">
        <v>1129</v>
      </c>
      <c r="B729" s="18"/>
      <c r="C729" s="5"/>
      <c r="D729" s="5"/>
      <c r="E729" s="6" t="str">
        <f>IF(ISBLANK(D729),"",INDEX(ΑΜΚ,MATCH(D729,Data!$F$2:$F$999,0),1))</f>
        <v/>
      </c>
      <c r="F729" s="40" t="str">
        <f t="shared" si="11"/>
        <v/>
      </c>
    </row>
    <row r="730" spans="1:6" ht="14.25" customHeight="1" x14ac:dyDescent="0.35">
      <c r="A730" s="45" t="s">
        <v>1129</v>
      </c>
      <c r="B730" s="18"/>
      <c r="C730" s="5"/>
      <c r="D730" s="5"/>
      <c r="E730" s="6" t="str">
        <f>IF(ISBLANK(D730),"",INDEX(ΑΜΚ,MATCH(D730,Data!$F$2:$F$999,0),1))</f>
        <v/>
      </c>
      <c r="F730" s="40" t="str">
        <f t="shared" si="11"/>
        <v/>
      </c>
    </row>
    <row r="731" spans="1:6" ht="14.25" customHeight="1" x14ac:dyDescent="0.35">
      <c r="A731" s="45" t="s">
        <v>1129</v>
      </c>
      <c r="B731" s="18"/>
      <c r="C731" s="5"/>
      <c r="D731" s="5"/>
      <c r="E731" s="6" t="str">
        <f>IF(ISBLANK(D731),"",INDEX(ΑΜΚ,MATCH(D731,Data!$F$2:$F$999,0),1))</f>
        <v/>
      </c>
      <c r="F731" s="40" t="str">
        <f t="shared" si="11"/>
        <v/>
      </c>
    </row>
    <row r="732" spans="1:6" ht="14.25" customHeight="1" x14ac:dyDescent="0.35">
      <c r="A732" s="45" t="s">
        <v>1129</v>
      </c>
      <c r="B732" s="18"/>
      <c r="C732" s="5"/>
      <c r="D732" s="5"/>
      <c r="E732" s="6" t="str">
        <f>IF(ISBLANK(D732),"",INDEX(ΑΜΚ,MATCH(D732,Data!$F$2:$F$999,0),1))</f>
        <v/>
      </c>
      <c r="F732" s="40" t="str">
        <f t="shared" si="11"/>
        <v/>
      </c>
    </row>
    <row r="733" spans="1:6" ht="14.25" customHeight="1" x14ac:dyDescent="0.35">
      <c r="A733" s="45" t="s">
        <v>1129</v>
      </c>
      <c r="B733" s="18"/>
      <c r="C733" s="5"/>
      <c r="D733" s="5"/>
      <c r="E733" s="6" t="str">
        <f>IF(ISBLANK(D733),"",INDEX(ΑΜΚ,MATCH(D733,Data!$F$2:$F$999,0),1))</f>
        <v/>
      </c>
      <c r="F733" s="40" t="str">
        <f t="shared" si="11"/>
        <v/>
      </c>
    </row>
    <row r="734" spans="1:6" ht="14.25" customHeight="1" x14ac:dyDescent="0.35">
      <c r="A734" s="45" t="s">
        <v>1129</v>
      </c>
      <c r="B734" s="18"/>
      <c r="C734" s="5"/>
      <c r="D734" s="5"/>
      <c r="E734" s="6" t="str">
        <f>IF(ISBLANK(D734),"",INDEX(ΑΜΚ,MATCH(D734,Data!$F$2:$F$999,0),1))</f>
        <v/>
      </c>
      <c r="F734" s="40" t="str">
        <f t="shared" si="11"/>
        <v/>
      </c>
    </row>
    <row r="735" spans="1:6" ht="14.25" customHeight="1" x14ac:dyDescent="0.35">
      <c r="A735" s="45" t="s">
        <v>1129</v>
      </c>
      <c r="B735" s="18"/>
      <c r="C735" s="5"/>
      <c r="D735" s="5"/>
      <c r="E735" s="6" t="str">
        <f>IF(ISBLANK(D735),"",INDEX(ΑΜΚ,MATCH(D735,Data!$F$2:$F$999,0),1))</f>
        <v/>
      </c>
      <c r="F735" s="40" t="str">
        <f t="shared" si="11"/>
        <v/>
      </c>
    </row>
    <row r="736" spans="1:6" ht="14.25" customHeight="1" x14ac:dyDescent="0.35">
      <c r="A736" s="45" t="s">
        <v>1129</v>
      </c>
      <c r="B736" s="18"/>
      <c r="C736" s="5"/>
      <c r="D736" s="5"/>
      <c r="E736" s="6" t="str">
        <f>IF(ISBLANK(D736),"",INDEX(ΑΜΚ,MATCH(D736,Data!$F$2:$F$999,0),1))</f>
        <v/>
      </c>
      <c r="F736" s="40" t="str">
        <f t="shared" si="11"/>
        <v/>
      </c>
    </row>
    <row r="737" spans="1:6" ht="14.25" customHeight="1" x14ac:dyDescent="0.35">
      <c r="A737" s="45" t="s">
        <v>1129</v>
      </c>
      <c r="B737" s="18"/>
      <c r="C737" s="5"/>
      <c r="D737" s="5"/>
      <c r="E737" s="6" t="str">
        <f>IF(ISBLANK(D737),"",INDEX(ΑΜΚ,MATCH(D737,Data!$F$2:$F$999,0),1))</f>
        <v/>
      </c>
      <c r="F737" s="40" t="str">
        <f t="shared" si="11"/>
        <v/>
      </c>
    </row>
    <row r="738" spans="1:6" ht="14.25" customHeight="1" x14ac:dyDescent="0.35">
      <c r="A738" s="45" t="s">
        <v>1129</v>
      </c>
      <c r="B738" s="18"/>
      <c r="C738" s="5"/>
      <c r="D738" s="5"/>
      <c r="E738" s="6" t="str">
        <f>IF(ISBLANK(D738),"",INDEX(ΑΜΚ,MATCH(D738,Data!$F$2:$F$999,0),1))</f>
        <v/>
      </c>
      <c r="F738" s="40" t="str">
        <f t="shared" si="11"/>
        <v/>
      </c>
    </row>
    <row r="739" spans="1:6" ht="14.25" customHeight="1" x14ac:dyDescent="0.35">
      <c r="A739" s="45" t="s">
        <v>1129</v>
      </c>
      <c r="B739" s="18"/>
      <c r="C739" s="5"/>
      <c r="D739" s="5"/>
      <c r="E739" s="6" t="str">
        <f>IF(ISBLANK(D739),"",INDEX(ΑΜΚ,MATCH(D739,Data!$F$2:$F$999,0),1))</f>
        <v/>
      </c>
      <c r="F739" s="40" t="str">
        <f t="shared" si="11"/>
        <v/>
      </c>
    </row>
    <row r="740" spans="1:6" ht="14.25" customHeight="1" x14ac:dyDescent="0.35">
      <c r="A740" s="45" t="s">
        <v>1129</v>
      </c>
      <c r="B740" s="18"/>
      <c r="C740" s="5"/>
      <c r="D740" s="5"/>
      <c r="E740" s="6" t="str">
        <f>IF(ISBLANK(D740),"",INDEX(ΑΜΚ,MATCH(D740,Data!$F$2:$F$999,0),1))</f>
        <v/>
      </c>
      <c r="F740" s="40" t="str">
        <f t="shared" si="11"/>
        <v/>
      </c>
    </row>
    <row r="741" spans="1:6" ht="14.25" customHeight="1" x14ac:dyDescent="0.35">
      <c r="A741" s="45" t="s">
        <v>1129</v>
      </c>
      <c r="B741" s="18"/>
      <c r="C741" s="5"/>
      <c r="D741" s="5"/>
      <c r="E741" s="6" t="str">
        <f>IF(ISBLANK(D741),"",INDEX(ΑΜΚ,MATCH(D741,Data!$F$2:$F$999,0),1))</f>
        <v/>
      </c>
      <c r="F741" s="40" t="str">
        <f t="shared" si="11"/>
        <v/>
      </c>
    </row>
    <row r="742" spans="1:6" ht="14.25" customHeight="1" x14ac:dyDescent="0.35">
      <c r="A742" s="45" t="s">
        <v>1129</v>
      </c>
      <c r="B742" s="18"/>
      <c r="C742" s="5"/>
      <c r="D742" s="5"/>
      <c r="E742" s="6" t="str">
        <f>IF(ISBLANK(D742),"",INDEX(ΑΜΚ,MATCH(D742,Data!$F$2:$F$999,0),1))</f>
        <v/>
      </c>
      <c r="F742" s="40" t="str">
        <f t="shared" si="11"/>
        <v/>
      </c>
    </row>
    <row r="743" spans="1:6" ht="14.25" customHeight="1" x14ac:dyDescent="0.35">
      <c r="A743" s="45" t="s">
        <v>1129</v>
      </c>
      <c r="B743" s="18"/>
      <c r="C743" s="5"/>
      <c r="D743" s="5"/>
      <c r="E743" s="6" t="str">
        <f>IF(ISBLANK(D743),"",INDEX(ΑΜΚ,MATCH(D743,Data!$F$2:$F$999,0),1))</f>
        <v/>
      </c>
      <c r="F743" s="40" t="str">
        <f t="shared" si="11"/>
        <v/>
      </c>
    </row>
    <row r="744" spans="1:6" ht="14.25" customHeight="1" x14ac:dyDescent="0.35">
      <c r="A744" s="45" t="s">
        <v>1129</v>
      </c>
      <c r="B744" s="18"/>
      <c r="C744" s="5"/>
      <c r="D744" s="5"/>
      <c r="E744" s="6" t="str">
        <f>IF(ISBLANK(D744),"",INDEX(ΑΜΚ,MATCH(D744,Data!$F$2:$F$999,0),1))</f>
        <v/>
      </c>
      <c r="F744" s="40" t="str">
        <f t="shared" si="11"/>
        <v/>
      </c>
    </row>
    <row r="745" spans="1:6" ht="14.25" customHeight="1" x14ac:dyDescent="0.35">
      <c r="A745" s="45" t="s">
        <v>1129</v>
      </c>
      <c r="B745" s="18"/>
      <c r="C745" s="5"/>
      <c r="D745" s="5"/>
      <c r="E745" s="6" t="str">
        <f>IF(ISBLANK(D745),"",INDEX(ΑΜΚ,MATCH(D745,Data!$F$2:$F$999,0),1))</f>
        <v/>
      </c>
      <c r="F745" s="40" t="str">
        <f t="shared" si="11"/>
        <v/>
      </c>
    </row>
    <row r="746" spans="1:6" ht="14.25" customHeight="1" x14ac:dyDescent="0.35">
      <c r="A746" s="45" t="s">
        <v>1129</v>
      </c>
      <c r="B746" s="18"/>
      <c r="C746" s="5"/>
      <c r="D746" s="5"/>
      <c r="E746" s="6" t="str">
        <f>IF(ISBLANK(D746),"",INDEX(ΑΜΚ,MATCH(D746,Data!$F$2:$F$999,0),1))</f>
        <v/>
      </c>
      <c r="F746" s="40" t="str">
        <f t="shared" si="11"/>
        <v/>
      </c>
    </row>
    <row r="747" spans="1:6" ht="14.25" customHeight="1" x14ac:dyDescent="0.35">
      <c r="A747" s="45" t="s">
        <v>1129</v>
      </c>
      <c r="B747" s="18"/>
      <c r="C747" s="5"/>
      <c r="D747" s="5"/>
      <c r="E747" s="6" t="str">
        <f>IF(ISBLANK(D747),"",INDEX(ΑΜΚ,MATCH(D747,Data!$F$2:$F$999,0),1))</f>
        <v/>
      </c>
      <c r="F747" s="40" t="str">
        <f t="shared" si="11"/>
        <v/>
      </c>
    </row>
    <row r="748" spans="1:6" ht="14.25" customHeight="1" x14ac:dyDescent="0.35">
      <c r="A748" s="45" t="s">
        <v>1129</v>
      </c>
      <c r="B748" s="18"/>
      <c r="C748" s="5"/>
      <c r="D748" s="5"/>
      <c r="E748" s="6" t="str">
        <f>IF(ISBLANK(D748),"",INDEX(ΑΜΚ,MATCH(D748,Data!$F$2:$F$999,0),1))</f>
        <v/>
      </c>
      <c r="F748" s="40" t="str">
        <f t="shared" si="11"/>
        <v/>
      </c>
    </row>
    <row r="749" spans="1:6" ht="14.25" customHeight="1" x14ac:dyDescent="0.35">
      <c r="A749" s="45" t="s">
        <v>1129</v>
      </c>
      <c r="B749" s="18"/>
      <c r="C749" s="5"/>
      <c r="D749" s="5"/>
      <c r="E749" s="6" t="str">
        <f>IF(ISBLANK(D749),"",INDEX(ΑΜΚ,MATCH(D749,Data!$F$2:$F$999,0),1))</f>
        <v/>
      </c>
      <c r="F749" s="40" t="str">
        <f t="shared" si="11"/>
        <v/>
      </c>
    </row>
    <row r="750" spans="1:6" ht="14.25" customHeight="1" x14ac:dyDescent="0.35">
      <c r="A750" s="45" t="s">
        <v>1129</v>
      </c>
      <c r="B750" s="18"/>
      <c r="C750" s="5"/>
      <c r="D750" s="5"/>
      <c r="E750" s="6" t="str">
        <f>IF(ISBLANK(D750),"",INDEX(ΑΜΚ,MATCH(D750,Data!$F$2:$F$999,0),1))</f>
        <v/>
      </c>
      <c r="F750" s="40" t="str">
        <f t="shared" si="11"/>
        <v/>
      </c>
    </row>
    <row r="751" spans="1:6" ht="14.25" customHeight="1" x14ac:dyDescent="0.35">
      <c r="A751" s="45" t="s">
        <v>1129</v>
      </c>
      <c r="B751" s="18"/>
      <c r="C751" s="5"/>
      <c r="D751" s="5"/>
      <c r="E751" s="6" t="str">
        <f>IF(ISBLANK(D751),"",INDEX(ΑΜΚ,MATCH(D751,Data!$F$2:$F$999,0),1))</f>
        <v/>
      </c>
      <c r="F751" s="40" t="str">
        <f t="shared" si="11"/>
        <v/>
      </c>
    </row>
    <row r="752" spans="1:6" ht="14.25" customHeight="1" x14ac:dyDescent="0.35">
      <c r="A752" s="45" t="s">
        <v>1129</v>
      </c>
      <c r="B752" s="18"/>
      <c r="C752" s="5"/>
      <c r="D752" s="5"/>
      <c r="E752" s="6" t="str">
        <f>IF(ISBLANK(D752),"",INDEX(ΑΜΚ,MATCH(D752,Data!$F$2:$F$999,0),1))</f>
        <v/>
      </c>
      <c r="F752" s="40" t="str">
        <f t="shared" si="11"/>
        <v/>
      </c>
    </row>
    <row r="753" spans="1:6" ht="14.25" customHeight="1" x14ac:dyDescent="0.35">
      <c r="A753" s="45" t="s">
        <v>1129</v>
      </c>
      <c r="B753" s="18"/>
      <c r="C753" s="5"/>
      <c r="D753" s="5"/>
      <c r="E753" s="6" t="str">
        <f>IF(ISBLANK(D753),"",INDEX(ΑΜΚ,MATCH(D753,Data!$F$2:$F$999,0),1))</f>
        <v/>
      </c>
      <c r="F753" s="40" t="str">
        <f t="shared" si="11"/>
        <v/>
      </c>
    </row>
    <row r="754" spans="1:6" ht="14.25" customHeight="1" x14ac:dyDescent="0.35">
      <c r="A754" s="45" t="s">
        <v>1129</v>
      </c>
      <c r="B754" s="18"/>
      <c r="C754" s="5"/>
      <c r="D754" s="5"/>
      <c r="E754" s="6" t="str">
        <f>IF(ISBLANK(D754),"",INDEX(ΑΜΚ,MATCH(D754,Data!$F$2:$F$999,0),1))</f>
        <v/>
      </c>
      <c r="F754" s="40" t="str">
        <f t="shared" si="11"/>
        <v/>
      </c>
    </row>
    <row r="755" spans="1:6" ht="14.25" customHeight="1" x14ac:dyDescent="0.35">
      <c r="A755" s="45" t="s">
        <v>1129</v>
      </c>
      <c r="B755" s="18"/>
      <c r="C755" s="5"/>
      <c r="D755" s="5"/>
      <c r="E755" s="6" t="str">
        <f>IF(ISBLANK(D755),"",INDEX(ΑΜΚ,MATCH(D755,Data!$F$2:$F$999,0),1))</f>
        <v/>
      </c>
      <c r="F755" s="40" t="str">
        <f t="shared" si="11"/>
        <v/>
      </c>
    </row>
    <row r="756" spans="1:6" ht="14.25" customHeight="1" x14ac:dyDescent="0.35">
      <c r="A756" s="45" t="s">
        <v>1129</v>
      </c>
      <c r="B756" s="18"/>
      <c r="C756" s="5"/>
      <c r="D756" s="5"/>
      <c r="E756" s="6" t="str">
        <f>IF(ISBLANK(D756),"",INDEX(ΑΜΚ,MATCH(D756,Data!$F$2:$F$999,0),1))</f>
        <v/>
      </c>
      <c r="F756" s="40" t="str">
        <f t="shared" si="11"/>
        <v/>
      </c>
    </row>
    <row r="757" spans="1:6" ht="14.25" customHeight="1" x14ac:dyDescent="0.35">
      <c r="A757" s="45" t="s">
        <v>1129</v>
      </c>
      <c r="B757" s="18"/>
      <c r="C757" s="5"/>
      <c r="D757" s="5"/>
      <c r="E757" s="6" t="str">
        <f>IF(ISBLANK(D757),"",INDEX(ΑΜΚ,MATCH(D757,Data!$F$2:$F$999,0),1))</f>
        <v/>
      </c>
      <c r="F757" s="40" t="str">
        <f t="shared" si="11"/>
        <v/>
      </c>
    </row>
    <row r="758" spans="1:6" ht="14.25" customHeight="1" x14ac:dyDescent="0.35">
      <c r="A758" s="45" t="s">
        <v>1129</v>
      </c>
      <c r="B758" s="18"/>
      <c r="C758" s="5"/>
      <c r="D758" s="5"/>
      <c r="E758" s="6" t="str">
        <f>IF(ISBLANK(D758),"",INDEX(ΑΜΚ,MATCH(D758,Data!$F$2:$F$999,0),1))</f>
        <v/>
      </c>
      <c r="F758" s="40" t="str">
        <f t="shared" si="11"/>
        <v/>
      </c>
    </row>
    <row r="759" spans="1:6" ht="14.25" customHeight="1" x14ac:dyDescent="0.35">
      <c r="A759" s="45" t="s">
        <v>1129</v>
      </c>
      <c r="B759" s="18"/>
      <c r="C759" s="5"/>
      <c r="D759" s="5"/>
      <c r="E759" s="6" t="str">
        <f>IF(ISBLANK(D759),"",INDEX(ΑΜΚ,MATCH(D759,Data!$F$2:$F$999,0),1))</f>
        <v/>
      </c>
      <c r="F759" s="40" t="str">
        <f t="shared" si="11"/>
        <v/>
      </c>
    </row>
    <row r="760" spans="1:6" ht="14.25" customHeight="1" x14ac:dyDescent="0.35">
      <c r="A760" s="45" t="s">
        <v>1129</v>
      </c>
      <c r="B760" s="18"/>
      <c r="C760" s="5"/>
      <c r="D760" s="5"/>
      <c r="E760" s="6" t="str">
        <f>IF(ISBLANK(D760),"",INDEX(ΑΜΚ,MATCH(D760,Data!$F$2:$F$999,0),1))</f>
        <v/>
      </c>
      <c r="F760" s="40" t="str">
        <f t="shared" si="11"/>
        <v/>
      </c>
    </row>
    <row r="761" spans="1:6" ht="14.25" customHeight="1" x14ac:dyDescent="0.35">
      <c r="A761" s="45" t="s">
        <v>1129</v>
      </c>
      <c r="B761" s="18"/>
      <c r="C761" s="5"/>
      <c r="D761" s="5"/>
      <c r="E761" s="6" t="str">
        <f>IF(ISBLANK(D761),"",INDEX(ΑΜΚ,MATCH(D761,Data!$F$2:$F$999,0),1))</f>
        <v/>
      </c>
      <c r="F761" s="40" t="str">
        <f t="shared" si="11"/>
        <v/>
      </c>
    </row>
    <row r="762" spans="1:6" ht="14.25" customHeight="1" x14ac:dyDescent="0.35">
      <c r="A762" s="45" t="s">
        <v>1129</v>
      </c>
      <c r="B762" s="18"/>
      <c r="C762" s="5"/>
      <c r="D762" s="5"/>
      <c r="E762" s="6" t="str">
        <f>IF(ISBLANK(D762),"",INDEX(ΑΜΚ,MATCH(D762,Data!$F$2:$F$999,0),1))</f>
        <v/>
      </c>
      <c r="F762" s="40" t="str">
        <f t="shared" si="11"/>
        <v/>
      </c>
    </row>
    <row r="763" spans="1:6" ht="14.25" customHeight="1" x14ac:dyDescent="0.35">
      <c r="A763" s="45" t="s">
        <v>1129</v>
      </c>
      <c r="B763" s="18"/>
      <c r="C763" s="5"/>
      <c r="D763" s="5"/>
      <c r="E763" s="6" t="str">
        <f>IF(ISBLANK(D763),"",INDEX(ΑΜΚ,MATCH(D763,Data!$F$2:$F$999,0),1))</f>
        <v/>
      </c>
      <c r="F763" s="40" t="str">
        <f t="shared" si="11"/>
        <v/>
      </c>
    </row>
    <row r="764" spans="1:6" ht="14.25" customHeight="1" x14ac:dyDescent="0.35">
      <c r="A764" s="45" t="s">
        <v>1129</v>
      </c>
      <c r="B764" s="18"/>
      <c r="C764" s="5"/>
      <c r="D764" s="5"/>
      <c r="E764" s="6" t="str">
        <f>IF(ISBLANK(D764),"",INDEX(ΑΜΚ,MATCH(D764,Data!$F$2:$F$999,0),1))</f>
        <v/>
      </c>
      <c r="F764" s="40" t="str">
        <f t="shared" si="11"/>
        <v/>
      </c>
    </row>
    <row r="765" spans="1:6" ht="14.25" customHeight="1" x14ac:dyDescent="0.35">
      <c r="A765" s="45" t="s">
        <v>1129</v>
      </c>
      <c r="B765" s="18"/>
      <c r="C765" s="5"/>
      <c r="D765" s="5"/>
      <c r="E765" s="6" t="str">
        <f>IF(ISBLANK(D765),"",INDEX(ΑΜΚ,MATCH(D765,Data!$F$2:$F$999,0),1))</f>
        <v/>
      </c>
      <c r="F765" s="40" t="str">
        <f t="shared" si="11"/>
        <v/>
      </c>
    </row>
    <row r="766" spans="1:6" ht="14.25" customHeight="1" x14ac:dyDescent="0.35">
      <c r="A766" s="45" t="s">
        <v>1129</v>
      </c>
      <c r="B766" s="18"/>
      <c r="C766" s="5"/>
      <c r="D766" s="5"/>
      <c r="E766" s="6" t="str">
        <f>IF(ISBLANK(D766),"",INDEX(ΑΜΚ,MATCH(D766,Data!$F$2:$F$999,0),1))</f>
        <v/>
      </c>
      <c r="F766" s="40" t="str">
        <f t="shared" si="11"/>
        <v/>
      </c>
    </row>
    <row r="767" spans="1:6" ht="14.25" customHeight="1" x14ac:dyDescent="0.35">
      <c r="A767" s="45" t="s">
        <v>1129</v>
      </c>
      <c r="B767" s="18"/>
      <c r="C767" s="5"/>
      <c r="D767" s="5"/>
      <c r="E767" s="6" t="str">
        <f>IF(ISBLANK(D767),"",INDEX(ΑΜΚ,MATCH(D767,Data!$F$2:$F$999,0),1))</f>
        <v/>
      </c>
      <c r="F767" s="40" t="str">
        <f t="shared" si="11"/>
        <v/>
      </c>
    </row>
    <row r="768" spans="1:6" ht="14.25" customHeight="1" x14ac:dyDescent="0.35">
      <c r="A768" s="45" t="s">
        <v>1129</v>
      </c>
      <c r="B768" s="18"/>
      <c r="C768" s="5"/>
      <c r="D768" s="5"/>
      <c r="E768" s="6" t="str">
        <f>IF(ISBLANK(D768),"",INDEX(ΑΜΚ,MATCH(D768,Data!$F$2:$F$999,0),1))</f>
        <v/>
      </c>
      <c r="F768" s="40" t="str">
        <f t="shared" si="11"/>
        <v/>
      </c>
    </row>
    <row r="769" spans="1:6" ht="14.25" customHeight="1" x14ac:dyDescent="0.35">
      <c r="A769" s="45" t="s">
        <v>1129</v>
      </c>
      <c r="B769" s="18"/>
      <c r="C769" s="5"/>
      <c r="D769" s="5"/>
      <c r="E769" s="6" t="str">
        <f>IF(ISBLANK(D769),"",INDEX(ΑΜΚ,MATCH(D769,Data!$F$2:$F$999,0),1))</f>
        <v/>
      </c>
      <c r="F769" s="40" t="str">
        <f t="shared" si="11"/>
        <v/>
      </c>
    </row>
    <row r="770" spans="1:6" ht="14.25" customHeight="1" x14ac:dyDescent="0.35">
      <c r="A770" s="45" t="s">
        <v>1129</v>
      </c>
      <c r="B770" s="18"/>
      <c r="C770" s="5"/>
      <c r="D770" s="5"/>
      <c r="E770" s="6" t="str">
        <f>IF(ISBLANK(D770),"",INDEX(ΑΜΚ,MATCH(D770,Data!$F$2:$F$999,0),1))</f>
        <v/>
      </c>
      <c r="F770" s="40" t="str">
        <f t="shared" ref="F770:F833" si="12">IF(ISBLANK(C770),"",INDEX(ΚΩΔ_ΜΑΘΗΜ_ΑΡΧΙΤ_Α2,MATCH(C770,ΜΑΘΗΜ_ΑΡΧΙΤ_Α2,0)))</f>
        <v/>
      </c>
    </row>
    <row r="771" spans="1:6" ht="14.25" customHeight="1" x14ac:dyDescent="0.35">
      <c r="A771" s="45" t="s">
        <v>1129</v>
      </c>
      <c r="B771" s="18"/>
      <c r="C771" s="5"/>
      <c r="D771" s="5"/>
      <c r="E771" s="6" t="str">
        <f>IF(ISBLANK(D771),"",INDEX(ΑΜΚ,MATCH(D771,Data!$F$2:$F$999,0),1))</f>
        <v/>
      </c>
      <c r="F771" s="40" t="str">
        <f t="shared" si="12"/>
        <v/>
      </c>
    </row>
    <row r="772" spans="1:6" ht="14.25" customHeight="1" x14ac:dyDescent="0.35">
      <c r="A772" s="45" t="s">
        <v>1129</v>
      </c>
      <c r="B772" s="18"/>
      <c r="C772" s="5"/>
      <c r="D772" s="5"/>
      <c r="E772" s="6" t="str">
        <f>IF(ISBLANK(D772),"",INDEX(ΑΜΚ,MATCH(D772,Data!$F$2:$F$999,0),1))</f>
        <v/>
      </c>
      <c r="F772" s="40" t="str">
        <f t="shared" si="12"/>
        <v/>
      </c>
    </row>
    <row r="773" spans="1:6" ht="14.25" customHeight="1" x14ac:dyDescent="0.35">
      <c r="A773" s="45" t="s">
        <v>1129</v>
      </c>
      <c r="B773" s="18"/>
      <c r="C773" s="5"/>
      <c r="D773" s="5"/>
      <c r="E773" s="6" t="str">
        <f>IF(ISBLANK(D773),"",INDEX(ΑΜΚ,MATCH(D773,Data!$F$2:$F$999,0),1))</f>
        <v/>
      </c>
      <c r="F773" s="40" t="str">
        <f t="shared" si="12"/>
        <v/>
      </c>
    </row>
    <row r="774" spans="1:6" ht="14.25" customHeight="1" x14ac:dyDescent="0.35">
      <c r="A774" s="45" t="s">
        <v>1129</v>
      </c>
      <c r="B774" s="18"/>
      <c r="C774" s="5"/>
      <c r="D774" s="5"/>
      <c r="E774" s="6" t="str">
        <f>IF(ISBLANK(D774),"",INDEX(ΑΜΚ,MATCH(D774,Data!$F$2:$F$999,0),1))</f>
        <v/>
      </c>
      <c r="F774" s="40" t="str">
        <f t="shared" si="12"/>
        <v/>
      </c>
    </row>
    <row r="775" spans="1:6" ht="14.25" customHeight="1" x14ac:dyDescent="0.35">
      <c r="A775" s="45" t="s">
        <v>1129</v>
      </c>
      <c r="B775" s="18"/>
      <c r="C775" s="5"/>
      <c r="D775" s="5"/>
      <c r="E775" s="6" t="str">
        <f>IF(ISBLANK(D775),"",INDEX(ΑΜΚ,MATCH(D775,Data!$F$2:$F$999,0),1))</f>
        <v/>
      </c>
      <c r="F775" s="40" t="str">
        <f t="shared" si="12"/>
        <v/>
      </c>
    </row>
    <row r="776" spans="1:6" ht="14.25" customHeight="1" x14ac:dyDescent="0.35">
      <c r="A776" s="45" t="s">
        <v>1129</v>
      </c>
      <c r="B776" s="18"/>
      <c r="C776" s="5"/>
      <c r="D776" s="5"/>
      <c r="E776" s="6" t="str">
        <f>IF(ISBLANK(D776),"",INDEX(ΑΜΚ,MATCH(D776,Data!$F$2:$F$999,0),1))</f>
        <v/>
      </c>
      <c r="F776" s="40" t="str">
        <f t="shared" si="12"/>
        <v/>
      </c>
    </row>
    <row r="777" spans="1:6" ht="14.25" customHeight="1" x14ac:dyDescent="0.35">
      <c r="A777" s="45" t="s">
        <v>1129</v>
      </c>
      <c r="B777" s="18"/>
      <c r="C777" s="5"/>
      <c r="D777" s="5"/>
      <c r="E777" s="6" t="str">
        <f>IF(ISBLANK(D777),"",INDEX(ΑΜΚ,MATCH(D777,Data!$F$2:$F$999,0),1))</f>
        <v/>
      </c>
      <c r="F777" s="40" t="str">
        <f t="shared" si="12"/>
        <v/>
      </c>
    </row>
    <row r="778" spans="1:6" ht="14.25" customHeight="1" x14ac:dyDescent="0.35">
      <c r="A778" s="45" t="s">
        <v>1129</v>
      </c>
      <c r="B778" s="18"/>
      <c r="C778" s="5"/>
      <c r="D778" s="5"/>
      <c r="E778" s="6" t="str">
        <f>IF(ISBLANK(D778),"",INDEX(ΑΜΚ,MATCH(D778,Data!$F$2:$F$999,0),1))</f>
        <v/>
      </c>
      <c r="F778" s="40" t="str">
        <f t="shared" si="12"/>
        <v/>
      </c>
    </row>
    <row r="779" spans="1:6" ht="14.25" customHeight="1" x14ac:dyDescent="0.35">
      <c r="A779" s="45" t="s">
        <v>1129</v>
      </c>
      <c r="B779" s="18"/>
      <c r="C779" s="5"/>
      <c r="D779" s="5"/>
      <c r="E779" s="6" t="str">
        <f>IF(ISBLANK(D779),"",INDEX(ΑΜΚ,MATCH(D779,Data!$F$2:$F$999,0),1))</f>
        <v/>
      </c>
      <c r="F779" s="40" t="str">
        <f t="shared" si="12"/>
        <v/>
      </c>
    </row>
    <row r="780" spans="1:6" ht="14.25" customHeight="1" x14ac:dyDescent="0.35">
      <c r="A780" s="45" t="s">
        <v>1129</v>
      </c>
      <c r="B780" s="18"/>
      <c r="C780" s="5"/>
      <c r="D780" s="5"/>
      <c r="E780" s="6" t="str">
        <f>IF(ISBLANK(D780),"",INDEX(ΑΜΚ,MATCH(D780,Data!$F$2:$F$999,0),1))</f>
        <v/>
      </c>
      <c r="F780" s="40" t="str">
        <f t="shared" si="12"/>
        <v/>
      </c>
    </row>
    <row r="781" spans="1:6" ht="14.25" customHeight="1" x14ac:dyDescent="0.35">
      <c r="A781" s="45" t="s">
        <v>1129</v>
      </c>
      <c r="B781" s="18"/>
      <c r="C781" s="5"/>
      <c r="D781" s="5"/>
      <c r="E781" s="6" t="str">
        <f>IF(ISBLANK(D781),"",INDEX(ΑΜΚ,MATCH(D781,Data!$F$2:$F$999,0),1))</f>
        <v/>
      </c>
      <c r="F781" s="40" t="str">
        <f t="shared" si="12"/>
        <v/>
      </c>
    </row>
    <row r="782" spans="1:6" ht="14.25" customHeight="1" x14ac:dyDescent="0.35">
      <c r="A782" s="45" t="s">
        <v>1129</v>
      </c>
      <c r="B782" s="18"/>
      <c r="C782" s="5"/>
      <c r="D782" s="5"/>
      <c r="E782" s="6" t="str">
        <f>IF(ISBLANK(D782),"",INDEX(ΑΜΚ,MATCH(D782,Data!$F$2:$F$999,0),1))</f>
        <v/>
      </c>
      <c r="F782" s="40" t="str">
        <f t="shared" si="12"/>
        <v/>
      </c>
    </row>
    <row r="783" spans="1:6" ht="14.25" customHeight="1" x14ac:dyDescent="0.35">
      <c r="A783" s="45" t="s">
        <v>1129</v>
      </c>
      <c r="B783" s="18"/>
      <c r="C783" s="5"/>
      <c r="D783" s="5"/>
      <c r="E783" s="6" t="str">
        <f>IF(ISBLANK(D783),"",INDEX(ΑΜΚ,MATCH(D783,Data!$F$2:$F$999,0),1))</f>
        <v/>
      </c>
      <c r="F783" s="40" t="str">
        <f t="shared" si="12"/>
        <v/>
      </c>
    </row>
    <row r="784" spans="1:6" ht="14.25" customHeight="1" x14ac:dyDescent="0.35">
      <c r="A784" s="45" t="s">
        <v>1129</v>
      </c>
      <c r="B784" s="18"/>
      <c r="C784" s="5"/>
      <c r="D784" s="5"/>
      <c r="E784" s="6" t="str">
        <f>IF(ISBLANK(D784),"",INDEX(ΑΜΚ,MATCH(D784,Data!$F$2:$F$999,0),1))</f>
        <v/>
      </c>
      <c r="F784" s="40" t="str">
        <f t="shared" si="12"/>
        <v/>
      </c>
    </row>
    <row r="785" spans="1:6" ht="14.25" customHeight="1" x14ac:dyDescent="0.35">
      <c r="A785" s="45" t="s">
        <v>1129</v>
      </c>
      <c r="B785" s="18"/>
      <c r="C785" s="5"/>
      <c r="D785" s="5"/>
      <c r="E785" s="6" t="str">
        <f>IF(ISBLANK(D785),"",INDEX(ΑΜΚ,MATCH(D785,Data!$F$2:$F$999,0),1))</f>
        <v/>
      </c>
      <c r="F785" s="40" t="str">
        <f t="shared" si="12"/>
        <v/>
      </c>
    </row>
    <row r="786" spans="1:6" ht="14.25" customHeight="1" x14ac:dyDescent="0.35">
      <c r="A786" s="45" t="s">
        <v>1129</v>
      </c>
      <c r="B786" s="18"/>
      <c r="C786" s="5"/>
      <c r="D786" s="5"/>
      <c r="E786" s="6" t="str">
        <f>IF(ISBLANK(D786),"",INDEX(ΑΜΚ,MATCH(D786,Data!$F$2:$F$999,0),1))</f>
        <v/>
      </c>
      <c r="F786" s="40" t="str">
        <f t="shared" si="12"/>
        <v/>
      </c>
    </row>
    <row r="787" spans="1:6" ht="14.25" customHeight="1" x14ac:dyDescent="0.35">
      <c r="A787" s="45" t="s">
        <v>1129</v>
      </c>
      <c r="B787" s="18"/>
      <c r="C787" s="5"/>
      <c r="D787" s="5"/>
      <c r="E787" s="6" t="str">
        <f>IF(ISBLANK(D787),"",INDEX(ΑΜΚ,MATCH(D787,Data!$F$2:$F$999,0),1))</f>
        <v/>
      </c>
      <c r="F787" s="40" t="str">
        <f t="shared" si="12"/>
        <v/>
      </c>
    </row>
    <row r="788" spans="1:6" ht="14.25" customHeight="1" x14ac:dyDescent="0.35">
      <c r="A788" s="45" t="s">
        <v>1129</v>
      </c>
      <c r="B788" s="18"/>
      <c r="C788" s="5"/>
      <c r="D788" s="5"/>
      <c r="E788" s="6" t="str">
        <f>IF(ISBLANK(D788),"",INDEX(ΑΜΚ,MATCH(D788,Data!$F$2:$F$999,0),1))</f>
        <v/>
      </c>
      <c r="F788" s="40" t="str">
        <f t="shared" si="12"/>
        <v/>
      </c>
    </row>
    <row r="789" spans="1:6" ht="14.25" customHeight="1" x14ac:dyDescent="0.35">
      <c r="A789" s="45" t="s">
        <v>1129</v>
      </c>
      <c r="B789" s="18"/>
      <c r="C789" s="5"/>
      <c r="D789" s="5"/>
      <c r="E789" s="6" t="str">
        <f>IF(ISBLANK(D789),"",INDEX(ΑΜΚ,MATCH(D789,Data!$F$2:$F$999,0),1))</f>
        <v/>
      </c>
      <c r="F789" s="40" t="str">
        <f t="shared" si="12"/>
        <v/>
      </c>
    </row>
    <row r="790" spans="1:6" ht="14.25" customHeight="1" x14ac:dyDescent="0.35">
      <c r="A790" s="45" t="s">
        <v>1129</v>
      </c>
      <c r="B790" s="18"/>
      <c r="C790" s="5"/>
      <c r="D790" s="5"/>
      <c r="E790" s="6" t="str">
        <f>IF(ISBLANK(D790),"",INDEX(ΑΜΚ,MATCH(D790,Data!$F$2:$F$999,0),1))</f>
        <v/>
      </c>
      <c r="F790" s="40" t="str">
        <f t="shared" si="12"/>
        <v/>
      </c>
    </row>
    <row r="791" spans="1:6" ht="14.25" customHeight="1" x14ac:dyDescent="0.35">
      <c r="A791" s="45" t="s">
        <v>1129</v>
      </c>
      <c r="B791" s="18"/>
      <c r="C791" s="5"/>
      <c r="D791" s="5"/>
      <c r="E791" s="6" t="str">
        <f>IF(ISBLANK(D791),"",INDEX(ΑΜΚ,MATCH(D791,Data!$F$2:$F$999,0),1))</f>
        <v/>
      </c>
      <c r="F791" s="40" t="str">
        <f t="shared" si="12"/>
        <v/>
      </c>
    </row>
    <row r="792" spans="1:6" ht="14.25" customHeight="1" x14ac:dyDescent="0.35">
      <c r="A792" s="45" t="s">
        <v>1129</v>
      </c>
      <c r="B792" s="18"/>
      <c r="C792" s="5"/>
      <c r="D792" s="5"/>
      <c r="E792" s="6" t="str">
        <f>IF(ISBLANK(D792),"",INDEX(ΑΜΚ,MATCH(D792,Data!$F$2:$F$999,0),1))</f>
        <v/>
      </c>
      <c r="F792" s="40" t="str">
        <f t="shared" si="12"/>
        <v/>
      </c>
    </row>
    <row r="793" spans="1:6" ht="14.25" customHeight="1" x14ac:dyDescent="0.35">
      <c r="A793" s="45" t="s">
        <v>1129</v>
      </c>
      <c r="B793" s="18"/>
      <c r="C793" s="5"/>
      <c r="D793" s="5"/>
      <c r="E793" s="6" t="str">
        <f>IF(ISBLANK(D793),"",INDEX(ΑΜΚ,MATCH(D793,Data!$F$2:$F$999,0),1))</f>
        <v/>
      </c>
      <c r="F793" s="40" t="str">
        <f t="shared" si="12"/>
        <v/>
      </c>
    </row>
    <row r="794" spans="1:6" ht="14.25" customHeight="1" x14ac:dyDescent="0.35">
      <c r="A794" s="45" t="s">
        <v>1129</v>
      </c>
      <c r="B794" s="18"/>
      <c r="C794" s="5"/>
      <c r="D794" s="5"/>
      <c r="E794" s="6" t="str">
        <f>IF(ISBLANK(D794),"",INDEX(ΑΜΚ,MATCH(D794,Data!$F$2:$F$999,0),1))</f>
        <v/>
      </c>
      <c r="F794" s="40" t="str">
        <f t="shared" si="12"/>
        <v/>
      </c>
    </row>
    <row r="795" spans="1:6" ht="14.25" customHeight="1" x14ac:dyDescent="0.35">
      <c r="A795" s="45" t="s">
        <v>1129</v>
      </c>
      <c r="B795" s="18"/>
      <c r="C795" s="5"/>
      <c r="D795" s="5"/>
      <c r="E795" s="6" t="str">
        <f>IF(ISBLANK(D795),"",INDEX(ΑΜΚ,MATCH(D795,Data!$F$2:$F$999,0),1))</f>
        <v/>
      </c>
      <c r="F795" s="40" t="str">
        <f t="shared" si="12"/>
        <v/>
      </c>
    </row>
    <row r="796" spans="1:6" ht="14.25" customHeight="1" x14ac:dyDescent="0.35">
      <c r="A796" s="45" t="s">
        <v>1129</v>
      </c>
      <c r="B796" s="18"/>
      <c r="C796" s="5"/>
      <c r="D796" s="5"/>
      <c r="E796" s="6" t="str">
        <f>IF(ISBLANK(D796),"",INDEX(ΑΜΚ,MATCH(D796,Data!$F$2:$F$999,0),1))</f>
        <v/>
      </c>
      <c r="F796" s="40" t="str">
        <f t="shared" si="12"/>
        <v/>
      </c>
    </row>
    <row r="797" spans="1:6" ht="14.25" customHeight="1" x14ac:dyDescent="0.35">
      <c r="A797" s="45" t="s">
        <v>1129</v>
      </c>
      <c r="B797" s="18"/>
      <c r="C797" s="5"/>
      <c r="D797" s="5"/>
      <c r="E797" s="6" t="str">
        <f>IF(ISBLANK(D797),"",INDEX(ΑΜΚ,MATCH(D797,Data!$F$2:$F$999,0),1))</f>
        <v/>
      </c>
      <c r="F797" s="40" t="str">
        <f t="shared" si="12"/>
        <v/>
      </c>
    </row>
    <row r="798" spans="1:6" ht="14.25" customHeight="1" x14ac:dyDescent="0.35">
      <c r="A798" s="45" t="s">
        <v>1129</v>
      </c>
      <c r="B798" s="18"/>
      <c r="C798" s="5"/>
      <c r="D798" s="5"/>
      <c r="E798" s="6" t="str">
        <f>IF(ISBLANK(D798),"",INDEX(ΑΜΚ,MATCH(D798,Data!$F$2:$F$999,0),1))</f>
        <v/>
      </c>
      <c r="F798" s="40" t="str">
        <f t="shared" si="12"/>
        <v/>
      </c>
    </row>
    <row r="799" spans="1:6" ht="14.25" customHeight="1" x14ac:dyDescent="0.35">
      <c r="A799" s="45" t="s">
        <v>1129</v>
      </c>
      <c r="B799" s="18"/>
      <c r="C799" s="5"/>
      <c r="D799" s="5"/>
      <c r="E799" s="6" t="str">
        <f>IF(ISBLANK(D799),"",INDEX(ΑΜΚ,MATCH(D799,Data!$F$2:$F$999,0),1))</f>
        <v/>
      </c>
      <c r="F799" s="40" t="str">
        <f t="shared" si="12"/>
        <v/>
      </c>
    </row>
    <row r="800" spans="1:6" ht="14.25" customHeight="1" x14ac:dyDescent="0.35">
      <c r="A800" s="45" t="s">
        <v>1129</v>
      </c>
      <c r="B800" s="18"/>
      <c r="C800" s="5"/>
      <c r="D800" s="5"/>
      <c r="E800" s="6" t="str">
        <f>IF(ISBLANK(D800),"",INDEX(ΑΜΚ,MATCH(D800,Data!$F$2:$F$999,0),1))</f>
        <v/>
      </c>
      <c r="F800" s="40" t="str">
        <f t="shared" si="12"/>
        <v/>
      </c>
    </row>
    <row r="801" spans="1:6" ht="14.25" customHeight="1" x14ac:dyDescent="0.35">
      <c r="A801" s="45" t="s">
        <v>1129</v>
      </c>
      <c r="B801" s="18"/>
      <c r="C801" s="5"/>
      <c r="D801" s="5"/>
      <c r="E801" s="6" t="str">
        <f>IF(ISBLANK(D801),"",INDEX(ΑΜΚ,MATCH(D801,Data!$F$2:$F$999,0),1))</f>
        <v/>
      </c>
      <c r="F801" s="40" t="str">
        <f t="shared" si="12"/>
        <v/>
      </c>
    </row>
    <row r="802" spans="1:6" ht="14.25" customHeight="1" x14ac:dyDescent="0.35">
      <c r="A802" s="45" t="s">
        <v>1129</v>
      </c>
      <c r="B802" s="18"/>
      <c r="C802" s="5"/>
      <c r="D802" s="5"/>
      <c r="E802" s="6" t="str">
        <f>IF(ISBLANK(D802),"",INDEX(ΑΜΚ,MATCH(D802,Data!$F$2:$F$999,0),1))</f>
        <v/>
      </c>
      <c r="F802" s="40" t="str">
        <f t="shared" si="12"/>
        <v/>
      </c>
    </row>
    <row r="803" spans="1:6" ht="14.25" customHeight="1" x14ac:dyDescent="0.35">
      <c r="A803" s="45" t="s">
        <v>1129</v>
      </c>
      <c r="B803" s="18"/>
      <c r="C803" s="5"/>
      <c r="D803" s="5"/>
      <c r="E803" s="6" t="str">
        <f>IF(ISBLANK(D803),"",INDEX(ΑΜΚ,MATCH(D803,Data!$F$2:$F$999,0),1))</f>
        <v/>
      </c>
      <c r="F803" s="40" t="str">
        <f t="shared" si="12"/>
        <v/>
      </c>
    </row>
    <row r="804" spans="1:6" ht="14.25" customHeight="1" x14ac:dyDescent="0.35">
      <c r="A804" s="45" t="s">
        <v>1129</v>
      </c>
      <c r="B804" s="18"/>
      <c r="C804" s="5"/>
      <c r="D804" s="5"/>
      <c r="E804" s="6" t="str">
        <f>IF(ISBLANK(D804),"",INDEX(ΑΜΚ,MATCH(D804,Data!$F$2:$F$999,0),1))</f>
        <v/>
      </c>
      <c r="F804" s="40" t="str">
        <f t="shared" si="12"/>
        <v/>
      </c>
    </row>
    <row r="805" spans="1:6" ht="14.25" customHeight="1" x14ac:dyDescent="0.35">
      <c r="A805" s="45" t="s">
        <v>1129</v>
      </c>
      <c r="B805" s="18"/>
      <c r="C805" s="5"/>
      <c r="D805" s="5"/>
      <c r="E805" s="6" t="str">
        <f>IF(ISBLANK(D805),"",INDEX(ΑΜΚ,MATCH(D805,Data!$F$2:$F$999,0),1))</f>
        <v/>
      </c>
      <c r="F805" s="40" t="str">
        <f t="shared" si="12"/>
        <v/>
      </c>
    </row>
    <row r="806" spans="1:6" ht="14.25" customHeight="1" x14ac:dyDescent="0.35">
      <c r="A806" s="45" t="s">
        <v>1129</v>
      </c>
      <c r="B806" s="18"/>
      <c r="C806" s="5"/>
      <c r="D806" s="5"/>
      <c r="E806" s="6" t="str">
        <f>IF(ISBLANK(D806),"",INDEX(ΑΜΚ,MATCH(D806,Data!$F$2:$F$999,0),1))</f>
        <v/>
      </c>
      <c r="F806" s="40" t="str">
        <f t="shared" si="12"/>
        <v/>
      </c>
    </row>
    <row r="807" spans="1:6" ht="14.25" customHeight="1" x14ac:dyDescent="0.35">
      <c r="A807" s="45" t="s">
        <v>1129</v>
      </c>
      <c r="B807" s="18"/>
      <c r="C807" s="5"/>
      <c r="D807" s="5"/>
      <c r="E807" s="6" t="str">
        <f>IF(ISBLANK(D807),"",INDEX(ΑΜΚ,MATCH(D807,Data!$F$2:$F$999,0),1))</f>
        <v/>
      </c>
      <c r="F807" s="40" t="str">
        <f t="shared" si="12"/>
        <v/>
      </c>
    </row>
    <row r="808" spans="1:6" ht="14.25" customHeight="1" x14ac:dyDescent="0.35">
      <c r="A808" s="45" t="s">
        <v>1129</v>
      </c>
      <c r="B808" s="18"/>
      <c r="C808" s="5"/>
      <c r="D808" s="5"/>
      <c r="E808" s="6" t="str">
        <f>IF(ISBLANK(D808),"",INDEX(ΑΜΚ,MATCH(D808,Data!$F$2:$F$999,0),1))</f>
        <v/>
      </c>
      <c r="F808" s="40" t="str">
        <f t="shared" si="12"/>
        <v/>
      </c>
    </row>
    <row r="809" spans="1:6" ht="14.25" customHeight="1" x14ac:dyDescent="0.35">
      <c r="A809" s="45" t="s">
        <v>1129</v>
      </c>
      <c r="B809" s="18"/>
      <c r="C809" s="5"/>
      <c r="D809" s="5"/>
      <c r="E809" s="6" t="str">
        <f>IF(ISBLANK(D809),"",INDEX(ΑΜΚ,MATCH(D809,Data!$F$2:$F$999,0),1))</f>
        <v/>
      </c>
      <c r="F809" s="40" t="str">
        <f t="shared" si="12"/>
        <v/>
      </c>
    </row>
    <row r="810" spans="1:6" ht="14.25" customHeight="1" x14ac:dyDescent="0.35">
      <c r="A810" s="45" t="s">
        <v>1129</v>
      </c>
      <c r="B810" s="18"/>
      <c r="C810" s="5"/>
      <c r="D810" s="5"/>
      <c r="E810" s="6" t="str">
        <f>IF(ISBLANK(D810),"",INDEX(ΑΜΚ,MATCH(D810,Data!$F$2:$F$999,0),1))</f>
        <v/>
      </c>
      <c r="F810" s="40" t="str">
        <f t="shared" si="12"/>
        <v/>
      </c>
    </row>
    <row r="811" spans="1:6" ht="14.25" customHeight="1" x14ac:dyDescent="0.35">
      <c r="A811" s="45" t="s">
        <v>1129</v>
      </c>
      <c r="B811" s="18"/>
      <c r="C811" s="5"/>
      <c r="D811" s="5"/>
      <c r="E811" s="6" t="str">
        <f>IF(ISBLANK(D811),"",INDEX(ΑΜΚ,MATCH(D811,Data!$F$2:$F$999,0),1))</f>
        <v/>
      </c>
      <c r="F811" s="40" t="str">
        <f t="shared" si="12"/>
        <v/>
      </c>
    </row>
    <row r="812" spans="1:6" ht="14.25" customHeight="1" x14ac:dyDescent="0.35">
      <c r="A812" s="45" t="s">
        <v>1129</v>
      </c>
      <c r="B812" s="18"/>
      <c r="C812" s="5"/>
      <c r="D812" s="5"/>
      <c r="E812" s="6" t="str">
        <f>IF(ISBLANK(D812),"",INDEX(ΑΜΚ,MATCH(D812,Data!$F$2:$F$999,0),1))</f>
        <v/>
      </c>
      <c r="F812" s="40" t="str">
        <f t="shared" si="12"/>
        <v/>
      </c>
    </row>
    <row r="813" spans="1:6" ht="14.25" customHeight="1" x14ac:dyDescent="0.35">
      <c r="A813" s="45" t="s">
        <v>1129</v>
      </c>
      <c r="B813" s="18"/>
      <c r="C813" s="5"/>
      <c r="D813" s="5"/>
      <c r="E813" s="6" t="str">
        <f>IF(ISBLANK(D813),"",INDEX(ΑΜΚ,MATCH(D813,Data!$F$2:$F$999,0),1))</f>
        <v/>
      </c>
      <c r="F813" s="40" t="str">
        <f t="shared" si="12"/>
        <v/>
      </c>
    </row>
    <row r="814" spans="1:6" ht="14.25" customHeight="1" x14ac:dyDescent="0.35">
      <c r="A814" s="45" t="s">
        <v>1129</v>
      </c>
      <c r="B814" s="18"/>
      <c r="C814" s="5"/>
      <c r="D814" s="5"/>
      <c r="E814" s="6" t="str">
        <f>IF(ISBLANK(D814),"",INDEX(ΑΜΚ,MATCH(D814,Data!$F$2:$F$999,0),1))</f>
        <v/>
      </c>
      <c r="F814" s="40" t="str">
        <f t="shared" si="12"/>
        <v/>
      </c>
    </row>
    <row r="815" spans="1:6" ht="14.25" customHeight="1" x14ac:dyDescent="0.35">
      <c r="A815" s="45" t="s">
        <v>1129</v>
      </c>
      <c r="B815" s="18"/>
      <c r="C815" s="5"/>
      <c r="D815" s="5"/>
      <c r="E815" s="6" t="str">
        <f>IF(ISBLANK(D815),"",INDEX(ΑΜΚ,MATCH(D815,Data!$F$2:$F$999,0),1))</f>
        <v/>
      </c>
      <c r="F815" s="40" t="str">
        <f t="shared" si="12"/>
        <v/>
      </c>
    </row>
    <row r="816" spans="1:6" ht="14.25" customHeight="1" x14ac:dyDescent="0.35">
      <c r="A816" s="45" t="s">
        <v>1129</v>
      </c>
      <c r="B816" s="18"/>
      <c r="C816" s="5"/>
      <c r="D816" s="5"/>
      <c r="E816" s="6" t="str">
        <f>IF(ISBLANK(D816),"",INDEX(ΑΜΚ,MATCH(D816,Data!$F$2:$F$999,0),1))</f>
        <v/>
      </c>
      <c r="F816" s="40" t="str">
        <f t="shared" si="12"/>
        <v/>
      </c>
    </row>
    <row r="817" spans="1:6" ht="14.25" customHeight="1" x14ac:dyDescent="0.35">
      <c r="A817" s="45" t="s">
        <v>1129</v>
      </c>
      <c r="B817" s="18"/>
      <c r="C817" s="5"/>
      <c r="D817" s="5"/>
      <c r="E817" s="6" t="str">
        <f>IF(ISBLANK(D817),"",INDEX(ΑΜΚ,MATCH(D817,Data!$F$2:$F$999,0),1))</f>
        <v/>
      </c>
      <c r="F817" s="40" t="str">
        <f t="shared" si="12"/>
        <v/>
      </c>
    </row>
    <row r="818" spans="1:6" ht="14.25" customHeight="1" x14ac:dyDescent="0.35">
      <c r="A818" s="45" t="s">
        <v>1129</v>
      </c>
      <c r="B818" s="18"/>
      <c r="C818" s="5"/>
      <c r="D818" s="5"/>
      <c r="E818" s="6" t="str">
        <f>IF(ISBLANK(D818),"",INDEX(ΑΜΚ,MATCH(D818,Data!$F$2:$F$999,0),1))</f>
        <v/>
      </c>
      <c r="F818" s="40" t="str">
        <f t="shared" si="12"/>
        <v/>
      </c>
    </row>
    <row r="819" spans="1:6" ht="14.25" customHeight="1" x14ac:dyDescent="0.35">
      <c r="A819" s="45" t="s">
        <v>1129</v>
      </c>
      <c r="B819" s="18"/>
      <c r="C819" s="5"/>
      <c r="D819" s="5"/>
      <c r="E819" s="6" t="str">
        <f>IF(ISBLANK(D819),"",INDEX(ΑΜΚ,MATCH(D819,Data!$F$2:$F$999,0),1))</f>
        <v/>
      </c>
      <c r="F819" s="40" t="str">
        <f t="shared" si="12"/>
        <v/>
      </c>
    </row>
    <row r="820" spans="1:6" ht="14.25" customHeight="1" x14ac:dyDescent="0.35">
      <c r="A820" s="45" t="s">
        <v>1129</v>
      </c>
      <c r="B820" s="18"/>
      <c r="C820" s="5"/>
      <c r="D820" s="5"/>
      <c r="E820" s="6" t="str">
        <f>IF(ISBLANK(D820),"",INDEX(ΑΜΚ,MATCH(D820,Data!$F$2:$F$999,0),1))</f>
        <v/>
      </c>
      <c r="F820" s="40" t="str">
        <f t="shared" si="12"/>
        <v/>
      </c>
    </row>
    <row r="821" spans="1:6" ht="14.25" customHeight="1" x14ac:dyDescent="0.35">
      <c r="A821" s="45" t="s">
        <v>1129</v>
      </c>
      <c r="B821" s="18"/>
      <c r="C821" s="5"/>
      <c r="D821" s="5"/>
      <c r="E821" s="6" t="str">
        <f>IF(ISBLANK(D821),"",INDEX(ΑΜΚ,MATCH(D821,Data!$F$2:$F$999,0),1))</f>
        <v/>
      </c>
      <c r="F821" s="40" t="str">
        <f t="shared" si="12"/>
        <v/>
      </c>
    </row>
    <row r="822" spans="1:6" ht="14.25" customHeight="1" x14ac:dyDescent="0.35">
      <c r="A822" s="45" t="s">
        <v>1129</v>
      </c>
      <c r="B822" s="18"/>
      <c r="C822" s="5"/>
      <c r="D822" s="5"/>
      <c r="E822" s="6" t="str">
        <f>IF(ISBLANK(D822),"",INDEX(ΑΜΚ,MATCH(D822,Data!$F$2:$F$999,0),1))</f>
        <v/>
      </c>
      <c r="F822" s="40" t="str">
        <f t="shared" si="12"/>
        <v/>
      </c>
    </row>
    <row r="823" spans="1:6" ht="14.25" customHeight="1" x14ac:dyDescent="0.35">
      <c r="A823" s="45" t="s">
        <v>1129</v>
      </c>
      <c r="B823" s="18"/>
      <c r="C823" s="5"/>
      <c r="D823" s="5"/>
      <c r="E823" s="6" t="str">
        <f>IF(ISBLANK(D823),"",INDEX(ΑΜΚ,MATCH(D823,Data!$F$2:$F$999,0),1))</f>
        <v/>
      </c>
      <c r="F823" s="40" t="str">
        <f t="shared" si="12"/>
        <v/>
      </c>
    </row>
    <row r="824" spans="1:6" ht="14.25" customHeight="1" x14ac:dyDescent="0.35">
      <c r="A824" s="45" t="s">
        <v>1129</v>
      </c>
      <c r="B824" s="18"/>
      <c r="C824" s="5"/>
      <c r="D824" s="5"/>
      <c r="E824" s="6" t="str">
        <f>IF(ISBLANK(D824),"",INDEX(ΑΜΚ,MATCH(D824,Data!$F$2:$F$999,0),1))</f>
        <v/>
      </c>
      <c r="F824" s="40" t="str">
        <f t="shared" si="12"/>
        <v/>
      </c>
    </row>
    <row r="825" spans="1:6" ht="14.25" customHeight="1" x14ac:dyDescent="0.35">
      <c r="A825" s="45" t="s">
        <v>1129</v>
      </c>
      <c r="B825" s="18"/>
      <c r="C825" s="5"/>
      <c r="D825" s="5"/>
      <c r="E825" s="6" t="str">
        <f>IF(ISBLANK(D825),"",INDEX(ΑΜΚ,MATCH(D825,Data!$F$2:$F$999,0),1))</f>
        <v/>
      </c>
      <c r="F825" s="40" t="str">
        <f t="shared" si="12"/>
        <v/>
      </c>
    </row>
    <row r="826" spans="1:6" ht="14.25" customHeight="1" x14ac:dyDescent="0.35">
      <c r="A826" s="45" t="s">
        <v>1129</v>
      </c>
      <c r="B826" s="18"/>
      <c r="C826" s="5"/>
      <c r="D826" s="5"/>
      <c r="E826" s="6" t="str">
        <f>IF(ISBLANK(D826),"",INDEX(ΑΜΚ,MATCH(D826,Data!$F$2:$F$999,0),1))</f>
        <v/>
      </c>
      <c r="F826" s="40" t="str">
        <f t="shared" si="12"/>
        <v/>
      </c>
    </row>
    <row r="827" spans="1:6" ht="14.25" customHeight="1" x14ac:dyDescent="0.35">
      <c r="A827" s="45" t="s">
        <v>1129</v>
      </c>
      <c r="B827" s="18"/>
      <c r="C827" s="5"/>
      <c r="D827" s="5"/>
      <c r="E827" s="6" t="str">
        <f>IF(ISBLANK(D827),"",INDEX(ΑΜΚ,MATCH(D827,Data!$F$2:$F$999,0),1))</f>
        <v/>
      </c>
      <c r="F827" s="40" t="str">
        <f t="shared" si="12"/>
        <v/>
      </c>
    </row>
    <row r="828" spans="1:6" ht="14.25" customHeight="1" x14ac:dyDescent="0.35">
      <c r="A828" s="45" t="s">
        <v>1129</v>
      </c>
      <c r="B828" s="18"/>
      <c r="C828" s="5"/>
      <c r="D828" s="5"/>
      <c r="E828" s="6" t="str">
        <f>IF(ISBLANK(D828),"",INDEX(ΑΜΚ,MATCH(D828,Data!$F$2:$F$999,0),1))</f>
        <v/>
      </c>
      <c r="F828" s="40" t="str">
        <f t="shared" si="12"/>
        <v/>
      </c>
    </row>
    <row r="829" spans="1:6" ht="14.25" customHeight="1" x14ac:dyDescent="0.35">
      <c r="A829" s="45" t="s">
        <v>1129</v>
      </c>
      <c r="B829" s="18"/>
      <c r="C829" s="5"/>
      <c r="D829" s="5"/>
      <c r="E829" s="6" t="str">
        <f>IF(ISBLANK(D829),"",INDEX(ΑΜΚ,MATCH(D829,Data!$F$2:$F$999,0),1))</f>
        <v/>
      </c>
      <c r="F829" s="40" t="str">
        <f t="shared" si="12"/>
        <v/>
      </c>
    </row>
    <row r="830" spans="1:6" ht="14.25" customHeight="1" x14ac:dyDescent="0.35">
      <c r="A830" s="45" t="s">
        <v>1129</v>
      </c>
      <c r="B830" s="18"/>
      <c r="C830" s="5"/>
      <c r="D830" s="5"/>
      <c r="E830" s="6" t="str">
        <f>IF(ISBLANK(D830),"",INDEX(ΑΜΚ,MATCH(D830,Data!$F$2:$F$999,0),1))</f>
        <v/>
      </c>
      <c r="F830" s="40" t="str">
        <f t="shared" si="12"/>
        <v/>
      </c>
    </row>
    <row r="831" spans="1:6" ht="14.25" customHeight="1" x14ac:dyDescent="0.35">
      <c r="A831" s="45" t="s">
        <v>1129</v>
      </c>
      <c r="B831" s="18"/>
      <c r="C831" s="5"/>
      <c r="D831" s="5"/>
      <c r="E831" s="6" t="str">
        <f>IF(ISBLANK(D831),"",INDEX(ΑΜΚ,MATCH(D831,Data!$F$2:$F$999,0),1))</f>
        <v/>
      </c>
      <c r="F831" s="40" t="str">
        <f t="shared" si="12"/>
        <v/>
      </c>
    </row>
    <row r="832" spans="1:6" ht="14.25" customHeight="1" x14ac:dyDescent="0.35">
      <c r="A832" s="45" t="s">
        <v>1129</v>
      </c>
      <c r="B832" s="18"/>
      <c r="C832" s="5"/>
      <c r="D832" s="5"/>
      <c r="E832" s="6" t="str">
        <f>IF(ISBLANK(D832),"",INDEX(ΑΜΚ,MATCH(D832,Data!$F$2:$F$999,0),1))</f>
        <v/>
      </c>
      <c r="F832" s="40" t="str">
        <f t="shared" si="12"/>
        <v/>
      </c>
    </row>
    <row r="833" spans="1:6" ht="14.25" customHeight="1" x14ac:dyDescent="0.35">
      <c r="A833" s="45" t="s">
        <v>1129</v>
      </c>
      <c r="B833" s="18"/>
      <c r="C833" s="5"/>
      <c r="D833" s="5"/>
      <c r="E833" s="6" t="str">
        <f>IF(ISBLANK(D833),"",INDEX(ΑΜΚ,MATCH(D833,Data!$F$2:$F$999,0),1))</f>
        <v/>
      </c>
      <c r="F833" s="40" t="str">
        <f t="shared" si="12"/>
        <v/>
      </c>
    </row>
    <row r="834" spans="1:6" ht="14.25" customHeight="1" x14ac:dyDescent="0.35">
      <c r="A834" s="45" t="s">
        <v>1129</v>
      </c>
      <c r="B834" s="18"/>
      <c r="C834" s="5"/>
      <c r="D834" s="5"/>
      <c r="E834" s="6" t="str">
        <f>IF(ISBLANK(D834),"",INDEX(ΑΜΚ,MATCH(D834,Data!$F$2:$F$999,0),1))</f>
        <v/>
      </c>
      <c r="F834" s="40" t="str">
        <f t="shared" ref="F834:F897" si="13">IF(ISBLANK(C834),"",INDEX(ΚΩΔ_ΜΑΘΗΜ_ΑΡΧΙΤ_Α2,MATCH(C834,ΜΑΘΗΜ_ΑΡΧΙΤ_Α2,0)))</f>
        <v/>
      </c>
    </row>
    <row r="835" spans="1:6" ht="14.25" customHeight="1" x14ac:dyDescent="0.35">
      <c r="A835" s="45" t="s">
        <v>1129</v>
      </c>
      <c r="B835" s="18"/>
      <c r="C835" s="5"/>
      <c r="D835" s="5"/>
      <c r="E835" s="6" t="str">
        <f>IF(ISBLANK(D835),"",INDEX(ΑΜΚ,MATCH(D835,Data!$F$2:$F$999,0),1))</f>
        <v/>
      </c>
      <c r="F835" s="40" t="str">
        <f t="shared" si="13"/>
        <v/>
      </c>
    </row>
    <row r="836" spans="1:6" ht="14.25" customHeight="1" x14ac:dyDescent="0.35">
      <c r="A836" s="45" t="s">
        <v>1129</v>
      </c>
      <c r="B836" s="18"/>
      <c r="C836" s="5"/>
      <c r="D836" s="5"/>
      <c r="E836" s="6" t="str">
        <f>IF(ISBLANK(D836),"",INDEX(ΑΜΚ,MATCH(D836,Data!$F$2:$F$999,0),1))</f>
        <v/>
      </c>
      <c r="F836" s="40" t="str">
        <f t="shared" si="13"/>
        <v/>
      </c>
    </row>
    <row r="837" spans="1:6" ht="14.25" customHeight="1" x14ac:dyDescent="0.35">
      <c r="A837" s="45" t="s">
        <v>1129</v>
      </c>
      <c r="B837" s="18"/>
      <c r="C837" s="5"/>
      <c r="D837" s="5"/>
      <c r="E837" s="6" t="str">
        <f>IF(ISBLANK(D837),"",INDEX(ΑΜΚ,MATCH(D837,Data!$F$2:$F$999,0),1))</f>
        <v/>
      </c>
      <c r="F837" s="40" t="str">
        <f t="shared" si="13"/>
        <v/>
      </c>
    </row>
    <row r="838" spans="1:6" ht="14.25" customHeight="1" x14ac:dyDescent="0.35">
      <c r="A838" s="45" t="s">
        <v>1129</v>
      </c>
      <c r="B838" s="18"/>
      <c r="C838" s="5"/>
      <c r="D838" s="5"/>
      <c r="E838" s="6" t="str">
        <f>IF(ISBLANK(D838),"",INDEX(ΑΜΚ,MATCH(D838,Data!$F$2:$F$999,0),1))</f>
        <v/>
      </c>
      <c r="F838" s="40" t="str">
        <f t="shared" si="13"/>
        <v/>
      </c>
    </row>
    <row r="839" spans="1:6" ht="14.25" customHeight="1" x14ac:dyDescent="0.35">
      <c r="A839" s="45" t="s">
        <v>1129</v>
      </c>
      <c r="B839" s="18"/>
      <c r="C839" s="5"/>
      <c r="D839" s="5"/>
      <c r="E839" s="6" t="str">
        <f>IF(ISBLANK(D839),"",INDEX(ΑΜΚ,MATCH(D839,Data!$F$2:$F$999,0),1))</f>
        <v/>
      </c>
      <c r="F839" s="40" t="str">
        <f t="shared" si="13"/>
        <v/>
      </c>
    </row>
    <row r="840" spans="1:6" ht="14.25" customHeight="1" x14ac:dyDescent="0.35">
      <c r="A840" s="45" t="s">
        <v>1129</v>
      </c>
      <c r="B840" s="18"/>
      <c r="C840" s="5"/>
      <c r="D840" s="5"/>
      <c r="E840" s="6" t="str">
        <f>IF(ISBLANK(D840),"",INDEX(ΑΜΚ,MATCH(D840,Data!$F$2:$F$999,0),1))</f>
        <v/>
      </c>
      <c r="F840" s="40" t="str">
        <f t="shared" si="13"/>
        <v/>
      </c>
    </row>
    <row r="841" spans="1:6" ht="14.25" customHeight="1" x14ac:dyDescent="0.35">
      <c r="A841" s="45" t="s">
        <v>1129</v>
      </c>
      <c r="B841" s="18"/>
      <c r="C841" s="5"/>
      <c r="D841" s="5"/>
      <c r="E841" s="6" t="str">
        <f>IF(ISBLANK(D841),"",INDEX(ΑΜΚ,MATCH(D841,Data!$F$2:$F$999,0),1))</f>
        <v/>
      </c>
      <c r="F841" s="40" t="str">
        <f t="shared" si="13"/>
        <v/>
      </c>
    </row>
    <row r="842" spans="1:6" ht="14.25" customHeight="1" x14ac:dyDescent="0.35">
      <c r="A842" s="45" t="s">
        <v>1129</v>
      </c>
      <c r="B842" s="18"/>
      <c r="C842" s="5"/>
      <c r="D842" s="5"/>
      <c r="E842" s="6" t="str">
        <f>IF(ISBLANK(D842),"",INDEX(ΑΜΚ,MATCH(D842,Data!$F$2:$F$999,0),1))</f>
        <v/>
      </c>
      <c r="F842" s="40" t="str">
        <f t="shared" si="13"/>
        <v/>
      </c>
    </row>
    <row r="843" spans="1:6" ht="14.25" customHeight="1" x14ac:dyDescent="0.35">
      <c r="A843" s="45" t="s">
        <v>1129</v>
      </c>
      <c r="B843" s="18"/>
      <c r="C843" s="5"/>
      <c r="D843" s="5"/>
      <c r="E843" s="6" t="str">
        <f>IF(ISBLANK(D843),"",INDEX(ΑΜΚ,MATCH(D843,Data!$F$2:$F$999,0),1))</f>
        <v/>
      </c>
      <c r="F843" s="40" t="str">
        <f t="shared" si="13"/>
        <v/>
      </c>
    </row>
    <row r="844" spans="1:6" ht="14.25" customHeight="1" x14ac:dyDescent="0.35">
      <c r="A844" s="45" t="s">
        <v>1129</v>
      </c>
      <c r="B844" s="18"/>
      <c r="C844" s="5"/>
      <c r="D844" s="5"/>
      <c r="E844" s="6" t="str">
        <f>IF(ISBLANK(D844),"",INDEX(ΑΜΚ,MATCH(D844,Data!$F$2:$F$999,0),1))</f>
        <v/>
      </c>
      <c r="F844" s="40" t="str">
        <f t="shared" si="13"/>
        <v/>
      </c>
    </row>
    <row r="845" spans="1:6" ht="14.25" customHeight="1" x14ac:dyDescent="0.35">
      <c r="A845" s="45" t="s">
        <v>1129</v>
      </c>
      <c r="B845" s="18"/>
      <c r="C845" s="5"/>
      <c r="D845" s="5"/>
      <c r="E845" s="6" t="str">
        <f>IF(ISBLANK(D845),"",INDEX(ΑΜΚ,MATCH(D845,Data!$F$2:$F$999,0),1))</f>
        <v/>
      </c>
      <c r="F845" s="40" t="str">
        <f t="shared" si="13"/>
        <v/>
      </c>
    </row>
    <row r="846" spans="1:6" ht="14.25" customHeight="1" x14ac:dyDescent="0.35">
      <c r="A846" s="45" t="s">
        <v>1129</v>
      </c>
      <c r="B846" s="18"/>
      <c r="C846" s="5"/>
      <c r="D846" s="5"/>
      <c r="E846" s="6" t="str">
        <f>IF(ISBLANK(D846),"",INDEX(ΑΜΚ,MATCH(D846,Data!$F$2:$F$999,0),1))</f>
        <v/>
      </c>
      <c r="F846" s="40" t="str">
        <f t="shared" si="13"/>
        <v/>
      </c>
    </row>
    <row r="847" spans="1:6" ht="14.25" customHeight="1" x14ac:dyDescent="0.35">
      <c r="A847" s="45" t="s">
        <v>1129</v>
      </c>
      <c r="B847" s="18"/>
      <c r="C847" s="5"/>
      <c r="D847" s="5"/>
      <c r="E847" s="6" t="str">
        <f>IF(ISBLANK(D847),"",INDEX(ΑΜΚ,MATCH(D847,Data!$F$2:$F$999,0),1))</f>
        <v/>
      </c>
      <c r="F847" s="40" t="str">
        <f t="shared" si="13"/>
        <v/>
      </c>
    </row>
    <row r="848" spans="1:6" ht="14.25" customHeight="1" x14ac:dyDescent="0.35">
      <c r="A848" s="45" t="s">
        <v>1129</v>
      </c>
      <c r="B848" s="18"/>
      <c r="C848" s="5"/>
      <c r="D848" s="5"/>
      <c r="E848" s="6" t="str">
        <f>IF(ISBLANK(D848),"",INDEX(ΑΜΚ,MATCH(D848,Data!$F$2:$F$999,0),1))</f>
        <v/>
      </c>
      <c r="F848" s="40" t="str">
        <f t="shared" si="13"/>
        <v/>
      </c>
    </row>
    <row r="849" spans="1:6" ht="14.25" customHeight="1" x14ac:dyDescent="0.35">
      <c r="A849" s="45" t="s">
        <v>1129</v>
      </c>
      <c r="B849" s="18"/>
      <c r="C849" s="5"/>
      <c r="D849" s="5"/>
      <c r="E849" s="6" t="str">
        <f>IF(ISBLANK(D849),"",INDEX(ΑΜΚ,MATCH(D849,Data!$F$2:$F$999,0),1))</f>
        <v/>
      </c>
      <c r="F849" s="40" t="str">
        <f t="shared" si="13"/>
        <v/>
      </c>
    </row>
    <row r="850" spans="1:6" ht="14.25" customHeight="1" x14ac:dyDescent="0.35">
      <c r="A850" s="45" t="s">
        <v>1129</v>
      </c>
      <c r="B850" s="18"/>
      <c r="C850" s="5"/>
      <c r="D850" s="5"/>
      <c r="E850" s="6" t="str">
        <f>IF(ISBLANK(D850),"",INDEX(ΑΜΚ,MATCH(D850,Data!$F$2:$F$999,0),1))</f>
        <v/>
      </c>
      <c r="F850" s="40" t="str">
        <f t="shared" si="13"/>
        <v/>
      </c>
    </row>
    <row r="851" spans="1:6" ht="14.25" customHeight="1" x14ac:dyDescent="0.35">
      <c r="A851" s="45" t="s">
        <v>1129</v>
      </c>
      <c r="B851" s="18"/>
      <c r="C851" s="5"/>
      <c r="D851" s="5"/>
      <c r="E851" s="6" t="str">
        <f>IF(ISBLANK(D851),"",INDEX(ΑΜΚ,MATCH(D851,Data!$F$2:$F$999,0),1))</f>
        <v/>
      </c>
      <c r="F851" s="40" t="str">
        <f t="shared" si="13"/>
        <v/>
      </c>
    </row>
    <row r="852" spans="1:6" ht="14.25" customHeight="1" x14ac:dyDescent="0.35">
      <c r="A852" s="45" t="s">
        <v>1129</v>
      </c>
      <c r="B852" s="18"/>
      <c r="C852" s="5"/>
      <c r="D852" s="5"/>
      <c r="E852" s="6" t="str">
        <f>IF(ISBLANK(D852),"",INDEX(ΑΜΚ,MATCH(D852,Data!$F$2:$F$999,0),1))</f>
        <v/>
      </c>
      <c r="F852" s="40" t="str">
        <f t="shared" si="13"/>
        <v/>
      </c>
    </row>
    <row r="853" spans="1:6" ht="14.25" customHeight="1" x14ac:dyDescent="0.35">
      <c r="A853" s="45" t="s">
        <v>1129</v>
      </c>
      <c r="B853" s="18"/>
      <c r="C853" s="5"/>
      <c r="D853" s="5"/>
      <c r="E853" s="6" t="str">
        <f>IF(ISBLANK(D853),"",INDEX(ΑΜΚ,MATCH(D853,Data!$F$2:$F$999,0),1))</f>
        <v/>
      </c>
      <c r="F853" s="40" t="str">
        <f t="shared" si="13"/>
        <v/>
      </c>
    </row>
    <row r="854" spans="1:6" ht="14.25" customHeight="1" x14ac:dyDescent="0.35">
      <c r="A854" s="45" t="s">
        <v>1129</v>
      </c>
      <c r="B854" s="18"/>
      <c r="C854" s="5"/>
      <c r="D854" s="5"/>
      <c r="E854" s="6" t="str">
        <f>IF(ISBLANK(D854),"",INDEX(ΑΜΚ,MATCH(D854,Data!$F$2:$F$999,0),1))</f>
        <v/>
      </c>
      <c r="F854" s="40" t="str">
        <f t="shared" si="13"/>
        <v/>
      </c>
    </row>
    <row r="855" spans="1:6" ht="14.25" customHeight="1" x14ac:dyDescent="0.35">
      <c r="A855" s="45" t="s">
        <v>1129</v>
      </c>
      <c r="B855" s="18"/>
      <c r="C855" s="5"/>
      <c r="D855" s="5"/>
      <c r="E855" s="6" t="str">
        <f>IF(ISBLANK(D855),"",INDEX(ΑΜΚ,MATCH(D855,Data!$F$2:$F$999,0),1))</f>
        <v/>
      </c>
      <c r="F855" s="40" t="str">
        <f t="shared" si="13"/>
        <v/>
      </c>
    </row>
    <row r="856" spans="1:6" ht="14.25" customHeight="1" x14ac:dyDescent="0.35">
      <c r="A856" s="45" t="s">
        <v>1129</v>
      </c>
      <c r="B856" s="18"/>
      <c r="C856" s="5"/>
      <c r="D856" s="5"/>
      <c r="E856" s="6" t="str">
        <f>IF(ISBLANK(D856),"",INDEX(ΑΜΚ,MATCH(D856,Data!$F$2:$F$999,0),1))</f>
        <v/>
      </c>
      <c r="F856" s="40" t="str">
        <f t="shared" si="13"/>
        <v/>
      </c>
    </row>
    <row r="857" spans="1:6" ht="14.25" customHeight="1" x14ac:dyDescent="0.35">
      <c r="A857" s="45" t="s">
        <v>1129</v>
      </c>
      <c r="B857" s="18"/>
      <c r="C857" s="5"/>
      <c r="D857" s="5"/>
      <c r="E857" s="6" t="str">
        <f>IF(ISBLANK(D857),"",INDEX(ΑΜΚ,MATCH(D857,Data!$F$2:$F$999,0),1))</f>
        <v/>
      </c>
      <c r="F857" s="40" t="str">
        <f t="shared" si="13"/>
        <v/>
      </c>
    </row>
    <row r="858" spans="1:6" ht="14.25" customHeight="1" x14ac:dyDescent="0.35">
      <c r="A858" s="45" t="s">
        <v>1129</v>
      </c>
      <c r="B858" s="18"/>
      <c r="C858" s="5"/>
      <c r="D858" s="5"/>
      <c r="E858" s="6" t="str">
        <f>IF(ISBLANK(D858),"",INDEX(ΑΜΚ,MATCH(D858,Data!$F$2:$F$999,0),1))</f>
        <v/>
      </c>
      <c r="F858" s="40" t="str">
        <f t="shared" si="13"/>
        <v/>
      </c>
    </row>
    <row r="859" spans="1:6" ht="14.25" customHeight="1" x14ac:dyDescent="0.35">
      <c r="A859" s="45" t="s">
        <v>1129</v>
      </c>
      <c r="B859" s="18"/>
      <c r="C859" s="5"/>
      <c r="D859" s="5"/>
      <c r="E859" s="6" t="str">
        <f>IF(ISBLANK(D859),"",INDEX(ΑΜΚ,MATCH(D859,Data!$F$2:$F$999,0),1))</f>
        <v/>
      </c>
      <c r="F859" s="40" t="str">
        <f t="shared" si="13"/>
        <v/>
      </c>
    </row>
    <row r="860" spans="1:6" ht="14.25" customHeight="1" x14ac:dyDescent="0.35">
      <c r="A860" s="45" t="s">
        <v>1129</v>
      </c>
      <c r="B860" s="18"/>
      <c r="C860" s="5"/>
      <c r="D860" s="5"/>
      <c r="E860" s="6" t="str">
        <f>IF(ISBLANK(D860),"",INDEX(ΑΜΚ,MATCH(D860,Data!$F$2:$F$999,0),1))</f>
        <v/>
      </c>
      <c r="F860" s="40" t="str">
        <f t="shared" si="13"/>
        <v/>
      </c>
    </row>
    <row r="861" spans="1:6" ht="14.25" customHeight="1" x14ac:dyDescent="0.35">
      <c r="A861" s="45" t="s">
        <v>1129</v>
      </c>
      <c r="B861" s="18"/>
      <c r="C861" s="5"/>
      <c r="D861" s="5"/>
      <c r="E861" s="6" t="str">
        <f>IF(ISBLANK(D861),"",INDEX(ΑΜΚ,MATCH(D861,Data!$F$2:$F$999,0),1))</f>
        <v/>
      </c>
      <c r="F861" s="40" t="str">
        <f t="shared" si="13"/>
        <v/>
      </c>
    </row>
    <row r="862" spans="1:6" ht="14.25" customHeight="1" x14ac:dyDescent="0.35">
      <c r="A862" s="45" t="s">
        <v>1129</v>
      </c>
      <c r="B862" s="18"/>
      <c r="C862" s="5"/>
      <c r="D862" s="5"/>
      <c r="E862" s="6" t="str">
        <f>IF(ISBLANK(D862),"",INDEX(ΑΜΚ,MATCH(D862,Data!$F$2:$F$999,0),1))</f>
        <v/>
      </c>
      <c r="F862" s="40" t="str">
        <f t="shared" si="13"/>
        <v/>
      </c>
    </row>
    <row r="863" spans="1:6" ht="14.25" customHeight="1" x14ac:dyDescent="0.35">
      <c r="A863" s="45" t="s">
        <v>1129</v>
      </c>
      <c r="B863" s="18"/>
      <c r="C863" s="5"/>
      <c r="D863" s="5"/>
      <c r="E863" s="6" t="str">
        <f>IF(ISBLANK(D863),"",INDEX(ΑΜΚ,MATCH(D863,Data!$F$2:$F$999,0),1))</f>
        <v/>
      </c>
      <c r="F863" s="40" t="str">
        <f t="shared" si="13"/>
        <v/>
      </c>
    </row>
    <row r="864" spans="1:6" ht="14.25" customHeight="1" x14ac:dyDescent="0.35">
      <c r="A864" s="45" t="s">
        <v>1129</v>
      </c>
      <c r="B864" s="18"/>
      <c r="C864" s="5"/>
      <c r="D864" s="5"/>
      <c r="E864" s="6" t="str">
        <f>IF(ISBLANK(D864),"",INDEX(ΑΜΚ,MATCH(D864,Data!$F$2:$F$999,0),1))</f>
        <v/>
      </c>
      <c r="F864" s="40" t="str">
        <f t="shared" si="13"/>
        <v/>
      </c>
    </row>
    <row r="865" spans="1:6" ht="14.25" customHeight="1" x14ac:dyDescent="0.35">
      <c r="A865" s="45" t="s">
        <v>1129</v>
      </c>
      <c r="B865" s="18"/>
      <c r="C865" s="5"/>
      <c r="D865" s="5"/>
      <c r="E865" s="6" t="str">
        <f>IF(ISBLANK(D865),"",INDEX(ΑΜΚ,MATCH(D865,Data!$F$2:$F$999,0),1))</f>
        <v/>
      </c>
      <c r="F865" s="40" t="str">
        <f t="shared" si="13"/>
        <v/>
      </c>
    </row>
    <row r="866" spans="1:6" ht="14.25" customHeight="1" x14ac:dyDescent="0.35">
      <c r="A866" s="45" t="s">
        <v>1129</v>
      </c>
      <c r="B866" s="18"/>
      <c r="C866" s="5"/>
      <c r="D866" s="5"/>
      <c r="E866" s="6" t="str">
        <f>IF(ISBLANK(D866),"",INDEX(ΑΜΚ,MATCH(D866,Data!$F$2:$F$999,0),1))</f>
        <v/>
      </c>
      <c r="F866" s="40" t="str">
        <f t="shared" si="13"/>
        <v/>
      </c>
    </row>
    <row r="867" spans="1:6" ht="14.25" customHeight="1" x14ac:dyDescent="0.35">
      <c r="A867" s="45" t="s">
        <v>1129</v>
      </c>
      <c r="B867" s="18"/>
      <c r="C867" s="5"/>
      <c r="D867" s="5"/>
      <c r="E867" s="6" t="str">
        <f>IF(ISBLANK(D867),"",INDEX(ΑΜΚ,MATCH(D867,Data!$F$2:$F$999,0),1))</f>
        <v/>
      </c>
      <c r="F867" s="40" t="str">
        <f t="shared" si="13"/>
        <v/>
      </c>
    </row>
    <row r="868" spans="1:6" ht="14.25" customHeight="1" x14ac:dyDescent="0.35">
      <c r="A868" s="45" t="s">
        <v>1129</v>
      </c>
      <c r="B868" s="18"/>
      <c r="C868" s="5"/>
      <c r="D868" s="5"/>
      <c r="E868" s="6" t="str">
        <f>IF(ISBLANK(D868),"",INDEX(ΑΜΚ,MATCH(D868,Data!$F$2:$F$999,0),1))</f>
        <v/>
      </c>
      <c r="F868" s="40" t="str">
        <f t="shared" si="13"/>
        <v/>
      </c>
    </row>
    <row r="869" spans="1:6" ht="14.25" customHeight="1" x14ac:dyDescent="0.35">
      <c r="A869" s="45" t="s">
        <v>1129</v>
      </c>
      <c r="B869" s="18"/>
      <c r="C869" s="5"/>
      <c r="D869" s="5"/>
      <c r="E869" s="6" t="str">
        <f>IF(ISBLANK(D869),"",INDEX(ΑΜΚ,MATCH(D869,Data!$F$2:$F$999,0),1))</f>
        <v/>
      </c>
      <c r="F869" s="40" t="str">
        <f t="shared" si="13"/>
        <v/>
      </c>
    </row>
    <row r="870" spans="1:6" ht="14.25" customHeight="1" x14ac:dyDescent="0.35">
      <c r="A870" s="45" t="s">
        <v>1129</v>
      </c>
      <c r="B870" s="18"/>
      <c r="C870" s="5"/>
      <c r="D870" s="5"/>
      <c r="E870" s="6" t="str">
        <f>IF(ISBLANK(D870),"",INDEX(ΑΜΚ,MATCH(D870,Data!$F$2:$F$999,0),1))</f>
        <v/>
      </c>
      <c r="F870" s="40" t="str">
        <f t="shared" si="13"/>
        <v/>
      </c>
    </row>
    <row r="871" spans="1:6" ht="14.25" customHeight="1" x14ac:dyDescent="0.35">
      <c r="A871" s="45" t="s">
        <v>1129</v>
      </c>
      <c r="B871" s="18"/>
      <c r="C871" s="5"/>
      <c r="D871" s="5"/>
      <c r="E871" s="6" t="str">
        <f>IF(ISBLANK(D871),"",INDEX(ΑΜΚ,MATCH(D871,Data!$F$2:$F$999,0),1))</f>
        <v/>
      </c>
      <c r="F871" s="40" t="str">
        <f t="shared" si="13"/>
        <v/>
      </c>
    </row>
    <row r="872" spans="1:6" ht="14.25" customHeight="1" x14ac:dyDescent="0.35">
      <c r="A872" s="45" t="s">
        <v>1129</v>
      </c>
      <c r="B872" s="18"/>
      <c r="C872" s="5"/>
      <c r="D872" s="5"/>
      <c r="E872" s="6" t="str">
        <f>IF(ISBLANK(D872),"",INDEX(ΑΜΚ,MATCH(D872,Data!$F$2:$F$999,0),1))</f>
        <v/>
      </c>
      <c r="F872" s="40" t="str">
        <f t="shared" si="13"/>
        <v/>
      </c>
    </row>
    <row r="873" spans="1:6" ht="14.25" customHeight="1" x14ac:dyDescent="0.35">
      <c r="A873" s="45" t="s">
        <v>1129</v>
      </c>
      <c r="B873" s="18"/>
      <c r="C873" s="5"/>
      <c r="D873" s="5"/>
      <c r="E873" s="6" t="str">
        <f>IF(ISBLANK(D873),"",INDEX(ΑΜΚ,MATCH(D873,Data!$F$2:$F$999,0),1))</f>
        <v/>
      </c>
      <c r="F873" s="40" t="str">
        <f t="shared" si="13"/>
        <v/>
      </c>
    </row>
    <row r="874" spans="1:6" ht="14.25" customHeight="1" x14ac:dyDescent="0.35">
      <c r="A874" s="45" t="s">
        <v>1129</v>
      </c>
      <c r="B874" s="18"/>
      <c r="C874" s="5"/>
      <c r="D874" s="5"/>
      <c r="E874" s="6" t="str">
        <f>IF(ISBLANK(D874),"",INDEX(ΑΜΚ,MATCH(D874,Data!$F$2:$F$999,0),1))</f>
        <v/>
      </c>
      <c r="F874" s="40" t="str">
        <f t="shared" si="13"/>
        <v/>
      </c>
    </row>
    <row r="875" spans="1:6" ht="14.25" customHeight="1" x14ac:dyDescent="0.35">
      <c r="A875" s="45" t="s">
        <v>1129</v>
      </c>
      <c r="B875" s="18"/>
      <c r="C875" s="5"/>
      <c r="D875" s="5"/>
      <c r="E875" s="6" t="str">
        <f>IF(ISBLANK(D875),"",INDEX(ΑΜΚ,MATCH(D875,Data!$F$2:$F$999,0),1))</f>
        <v/>
      </c>
      <c r="F875" s="40" t="str">
        <f t="shared" si="13"/>
        <v/>
      </c>
    </row>
    <row r="876" spans="1:6" ht="14.25" customHeight="1" x14ac:dyDescent="0.35">
      <c r="A876" s="45" t="s">
        <v>1129</v>
      </c>
      <c r="B876" s="18"/>
      <c r="C876" s="5"/>
      <c r="D876" s="5"/>
      <c r="E876" s="6" t="str">
        <f>IF(ISBLANK(D876),"",INDEX(ΑΜΚ,MATCH(D876,Data!$F$2:$F$999,0),1))</f>
        <v/>
      </c>
      <c r="F876" s="40" t="str">
        <f t="shared" si="13"/>
        <v/>
      </c>
    </row>
    <row r="877" spans="1:6" ht="14.25" customHeight="1" x14ac:dyDescent="0.35">
      <c r="A877" s="45" t="s">
        <v>1129</v>
      </c>
      <c r="B877" s="18"/>
      <c r="C877" s="5"/>
      <c r="D877" s="5"/>
      <c r="E877" s="6" t="str">
        <f>IF(ISBLANK(D877),"",INDEX(ΑΜΚ,MATCH(D877,Data!$F$2:$F$999,0),1))</f>
        <v/>
      </c>
      <c r="F877" s="40" t="str">
        <f t="shared" si="13"/>
        <v/>
      </c>
    </row>
    <row r="878" spans="1:6" ht="14.25" customHeight="1" x14ac:dyDescent="0.35">
      <c r="A878" s="45" t="s">
        <v>1129</v>
      </c>
      <c r="B878" s="18"/>
      <c r="C878" s="5"/>
      <c r="D878" s="5"/>
      <c r="E878" s="6" t="str">
        <f>IF(ISBLANK(D878),"",INDEX(ΑΜΚ,MATCH(D878,Data!$F$2:$F$999,0),1))</f>
        <v/>
      </c>
      <c r="F878" s="40" t="str">
        <f t="shared" si="13"/>
        <v/>
      </c>
    </row>
    <row r="879" spans="1:6" ht="14.25" customHeight="1" x14ac:dyDescent="0.35">
      <c r="A879" s="45" t="s">
        <v>1129</v>
      </c>
      <c r="B879" s="18"/>
      <c r="C879" s="5"/>
      <c r="D879" s="5"/>
      <c r="E879" s="6" t="str">
        <f>IF(ISBLANK(D879),"",INDEX(ΑΜΚ,MATCH(D879,Data!$F$2:$F$999,0),1))</f>
        <v/>
      </c>
      <c r="F879" s="40" t="str">
        <f t="shared" si="13"/>
        <v/>
      </c>
    </row>
    <row r="880" spans="1:6" ht="14.25" customHeight="1" x14ac:dyDescent="0.35">
      <c r="A880" s="45" t="s">
        <v>1129</v>
      </c>
      <c r="B880" s="18"/>
      <c r="C880" s="5"/>
      <c r="D880" s="5"/>
      <c r="E880" s="6" t="str">
        <f>IF(ISBLANK(D880),"",INDEX(ΑΜΚ,MATCH(D880,Data!$F$2:$F$999,0),1))</f>
        <v/>
      </c>
      <c r="F880" s="40" t="str">
        <f t="shared" si="13"/>
        <v/>
      </c>
    </row>
    <row r="881" spans="1:6" ht="14.25" customHeight="1" x14ac:dyDescent="0.35">
      <c r="A881" s="45" t="s">
        <v>1129</v>
      </c>
      <c r="B881" s="18"/>
      <c r="C881" s="5"/>
      <c r="D881" s="5"/>
      <c r="E881" s="6" t="str">
        <f>IF(ISBLANK(D881),"",INDEX(ΑΜΚ,MATCH(D881,Data!$F$2:$F$999,0),1))</f>
        <v/>
      </c>
      <c r="F881" s="40" t="str">
        <f t="shared" si="13"/>
        <v/>
      </c>
    </row>
    <row r="882" spans="1:6" ht="14.25" customHeight="1" x14ac:dyDescent="0.35">
      <c r="A882" s="45" t="s">
        <v>1129</v>
      </c>
      <c r="B882" s="18"/>
      <c r="C882" s="5"/>
      <c r="D882" s="5"/>
      <c r="E882" s="6" t="str">
        <f>IF(ISBLANK(D882),"",INDEX(ΑΜΚ,MATCH(D882,Data!$F$2:$F$999,0),1))</f>
        <v/>
      </c>
      <c r="F882" s="40" t="str">
        <f t="shared" si="13"/>
        <v/>
      </c>
    </row>
    <row r="883" spans="1:6" ht="14.25" customHeight="1" x14ac:dyDescent="0.35">
      <c r="A883" s="45" t="s">
        <v>1129</v>
      </c>
      <c r="B883" s="18"/>
      <c r="C883" s="5"/>
      <c r="D883" s="5"/>
      <c r="E883" s="6" t="str">
        <f>IF(ISBLANK(D883),"",INDEX(ΑΜΚ,MATCH(D883,Data!$F$2:$F$999,0),1))</f>
        <v/>
      </c>
      <c r="F883" s="40" t="str">
        <f t="shared" si="13"/>
        <v/>
      </c>
    </row>
    <row r="884" spans="1:6" ht="14.25" customHeight="1" x14ac:dyDescent="0.35">
      <c r="A884" s="45" t="s">
        <v>1129</v>
      </c>
      <c r="B884" s="18"/>
      <c r="C884" s="5"/>
      <c r="D884" s="5"/>
      <c r="E884" s="6" t="str">
        <f>IF(ISBLANK(D884),"",INDEX(ΑΜΚ,MATCH(D884,Data!$F$2:$F$999,0),1))</f>
        <v/>
      </c>
      <c r="F884" s="40" t="str">
        <f t="shared" si="13"/>
        <v/>
      </c>
    </row>
    <row r="885" spans="1:6" ht="14.25" customHeight="1" x14ac:dyDescent="0.35">
      <c r="A885" s="45" t="s">
        <v>1129</v>
      </c>
      <c r="B885" s="18"/>
      <c r="C885" s="5"/>
      <c r="D885" s="5"/>
      <c r="E885" s="6" t="str">
        <f>IF(ISBLANK(D885),"",INDEX(ΑΜΚ,MATCH(D885,Data!$F$2:$F$999,0),1))</f>
        <v/>
      </c>
      <c r="F885" s="40" t="str">
        <f t="shared" si="13"/>
        <v/>
      </c>
    </row>
    <row r="886" spans="1:6" ht="14.25" customHeight="1" x14ac:dyDescent="0.35">
      <c r="A886" s="45" t="s">
        <v>1129</v>
      </c>
      <c r="B886" s="18"/>
      <c r="C886" s="5"/>
      <c r="D886" s="5"/>
      <c r="E886" s="6" t="str">
        <f>IF(ISBLANK(D886),"",INDEX(ΑΜΚ,MATCH(D886,Data!$F$2:$F$999,0),1))</f>
        <v/>
      </c>
      <c r="F886" s="40" t="str">
        <f t="shared" si="13"/>
        <v/>
      </c>
    </row>
    <row r="887" spans="1:6" ht="14.25" customHeight="1" x14ac:dyDescent="0.35">
      <c r="A887" s="45" t="s">
        <v>1129</v>
      </c>
      <c r="B887" s="18"/>
      <c r="C887" s="5"/>
      <c r="D887" s="5"/>
      <c r="E887" s="6" t="str">
        <f>IF(ISBLANK(D887),"",INDEX(ΑΜΚ,MATCH(D887,Data!$F$2:$F$999,0),1))</f>
        <v/>
      </c>
      <c r="F887" s="40" t="str">
        <f t="shared" si="13"/>
        <v/>
      </c>
    </row>
    <row r="888" spans="1:6" ht="14.25" customHeight="1" x14ac:dyDescent="0.35">
      <c r="A888" s="45" t="s">
        <v>1129</v>
      </c>
      <c r="B888" s="18"/>
      <c r="C888" s="5"/>
      <c r="D888" s="5"/>
      <c r="E888" s="6" t="str">
        <f>IF(ISBLANK(D888),"",INDEX(ΑΜΚ,MATCH(D888,Data!$F$2:$F$999,0),1))</f>
        <v/>
      </c>
      <c r="F888" s="40" t="str">
        <f t="shared" si="13"/>
        <v/>
      </c>
    </row>
    <row r="889" spans="1:6" ht="14.25" customHeight="1" x14ac:dyDescent="0.35">
      <c r="A889" s="45" t="s">
        <v>1129</v>
      </c>
      <c r="B889" s="18"/>
      <c r="C889" s="5"/>
      <c r="D889" s="5"/>
      <c r="E889" s="6" t="str">
        <f>IF(ISBLANK(D889),"",INDEX(ΑΜΚ,MATCH(D889,Data!$F$2:$F$999,0),1))</f>
        <v/>
      </c>
      <c r="F889" s="40" t="str">
        <f t="shared" si="13"/>
        <v/>
      </c>
    </row>
    <row r="890" spans="1:6" ht="14.25" customHeight="1" x14ac:dyDescent="0.35">
      <c r="A890" s="45" t="s">
        <v>1129</v>
      </c>
      <c r="B890" s="18"/>
      <c r="C890" s="5"/>
      <c r="D890" s="5"/>
      <c r="E890" s="6" t="str">
        <f>IF(ISBLANK(D890),"",INDEX(ΑΜΚ,MATCH(D890,Data!$F$2:$F$999,0),1))</f>
        <v/>
      </c>
      <c r="F890" s="40" t="str">
        <f t="shared" si="13"/>
        <v/>
      </c>
    </row>
    <row r="891" spans="1:6" ht="14.25" customHeight="1" x14ac:dyDescent="0.35">
      <c r="A891" s="45" t="s">
        <v>1129</v>
      </c>
      <c r="B891" s="18"/>
      <c r="C891" s="5"/>
      <c r="D891" s="5"/>
      <c r="E891" s="6" t="str">
        <f>IF(ISBLANK(D891),"",INDEX(ΑΜΚ,MATCH(D891,Data!$F$2:$F$999,0),1))</f>
        <v/>
      </c>
      <c r="F891" s="40" t="str">
        <f t="shared" si="13"/>
        <v/>
      </c>
    </row>
    <row r="892" spans="1:6" ht="14.25" customHeight="1" x14ac:dyDescent="0.35">
      <c r="A892" s="45" t="s">
        <v>1129</v>
      </c>
      <c r="B892" s="18"/>
      <c r="C892" s="5"/>
      <c r="D892" s="5"/>
      <c r="E892" s="6" t="str">
        <f>IF(ISBLANK(D892),"",INDEX(ΑΜΚ,MATCH(D892,Data!$F$2:$F$999,0),1))</f>
        <v/>
      </c>
      <c r="F892" s="40" t="str">
        <f t="shared" si="13"/>
        <v/>
      </c>
    </row>
    <row r="893" spans="1:6" ht="14.25" customHeight="1" x14ac:dyDescent="0.35">
      <c r="A893" s="45" t="s">
        <v>1129</v>
      </c>
      <c r="B893" s="18"/>
      <c r="C893" s="5"/>
      <c r="D893" s="5"/>
      <c r="E893" s="6" t="str">
        <f>IF(ISBLANK(D893),"",INDEX(ΑΜΚ,MATCH(D893,Data!$F$2:$F$999,0),1))</f>
        <v/>
      </c>
      <c r="F893" s="40" t="str">
        <f t="shared" si="13"/>
        <v/>
      </c>
    </row>
    <row r="894" spans="1:6" ht="14.25" customHeight="1" x14ac:dyDescent="0.35">
      <c r="A894" s="45" t="s">
        <v>1129</v>
      </c>
      <c r="B894" s="18"/>
      <c r="C894" s="5"/>
      <c r="D894" s="5"/>
      <c r="E894" s="6" t="str">
        <f>IF(ISBLANK(D894),"",INDEX(ΑΜΚ,MATCH(D894,Data!$F$2:$F$999,0),1))</f>
        <v/>
      </c>
      <c r="F894" s="40" t="str">
        <f t="shared" si="13"/>
        <v/>
      </c>
    </row>
    <row r="895" spans="1:6" ht="14.25" customHeight="1" x14ac:dyDescent="0.35">
      <c r="A895" s="45" t="s">
        <v>1129</v>
      </c>
      <c r="B895" s="18"/>
      <c r="C895" s="5"/>
      <c r="D895" s="5"/>
      <c r="E895" s="6" t="str">
        <f>IF(ISBLANK(D895),"",INDEX(ΑΜΚ,MATCH(D895,Data!$F$2:$F$999,0),1))</f>
        <v/>
      </c>
      <c r="F895" s="40" t="str">
        <f t="shared" si="13"/>
        <v/>
      </c>
    </row>
    <row r="896" spans="1:6" ht="14.25" customHeight="1" x14ac:dyDescent="0.35">
      <c r="A896" s="45" t="s">
        <v>1129</v>
      </c>
      <c r="B896" s="18"/>
      <c r="C896" s="5"/>
      <c r="D896" s="5"/>
      <c r="E896" s="6" t="str">
        <f>IF(ISBLANK(D896),"",INDEX(ΑΜΚ,MATCH(D896,Data!$F$2:$F$999,0),1))</f>
        <v/>
      </c>
      <c r="F896" s="40" t="str">
        <f t="shared" si="13"/>
        <v/>
      </c>
    </row>
    <row r="897" spans="1:6" ht="14.25" customHeight="1" x14ac:dyDescent="0.35">
      <c r="A897" s="45" t="s">
        <v>1129</v>
      </c>
      <c r="B897" s="18"/>
      <c r="C897" s="5"/>
      <c r="D897" s="5"/>
      <c r="E897" s="6" t="str">
        <f>IF(ISBLANK(D897),"",INDEX(ΑΜΚ,MATCH(D897,Data!$F$2:$F$999,0),1))</f>
        <v/>
      </c>
      <c r="F897" s="40" t="str">
        <f t="shared" si="13"/>
        <v/>
      </c>
    </row>
    <row r="898" spans="1:6" ht="14.25" customHeight="1" x14ac:dyDescent="0.35">
      <c r="A898" s="45" t="s">
        <v>1129</v>
      </c>
      <c r="B898" s="18"/>
      <c r="C898" s="5"/>
      <c r="D898" s="5"/>
      <c r="E898" s="6" t="str">
        <f>IF(ISBLANK(D898),"",INDEX(ΑΜΚ,MATCH(D898,Data!$F$2:$F$999,0),1))</f>
        <v/>
      </c>
      <c r="F898" s="40" t="str">
        <f t="shared" ref="F898:F961" si="14">IF(ISBLANK(C898),"",INDEX(ΚΩΔ_ΜΑΘΗΜ_ΑΡΧΙΤ_Α2,MATCH(C898,ΜΑΘΗΜ_ΑΡΧΙΤ_Α2,0)))</f>
        <v/>
      </c>
    </row>
    <row r="899" spans="1:6" ht="14.25" customHeight="1" x14ac:dyDescent="0.35">
      <c r="A899" s="45" t="s">
        <v>1129</v>
      </c>
      <c r="B899" s="18"/>
      <c r="C899" s="5"/>
      <c r="D899" s="5"/>
      <c r="E899" s="6" t="str">
        <f>IF(ISBLANK(D899),"",INDEX(ΑΜΚ,MATCH(D899,Data!$F$2:$F$999,0),1))</f>
        <v/>
      </c>
      <c r="F899" s="40" t="str">
        <f t="shared" si="14"/>
        <v/>
      </c>
    </row>
    <row r="900" spans="1:6" ht="14.25" customHeight="1" x14ac:dyDescent="0.35">
      <c r="A900" s="45" t="s">
        <v>1129</v>
      </c>
      <c r="B900" s="18"/>
      <c r="C900" s="5"/>
      <c r="D900" s="5"/>
      <c r="E900" s="6" t="str">
        <f>IF(ISBLANK(D900),"",INDEX(ΑΜΚ,MATCH(D900,Data!$F$2:$F$999,0),1))</f>
        <v/>
      </c>
      <c r="F900" s="40" t="str">
        <f t="shared" si="14"/>
        <v/>
      </c>
    </row>
    <row r="901" spans="1:6" ht="14.25" customHeight="1" x14ac:dyDescent="0.35">
      <c r="A901" s="45" t="s">
        <v>1129</v>
      </c>
      <c r="B901" s="18"/>
      <c r="C901" s="5"/>
      <c r="D901" s="5"/>
      <c r="E901" s="6" t="str">
        <f>IF(ISBLANK(D901),"",INDEX(ΑΜΚ,MATCH(D901,Data!$F$2:$F$999,0),1))</f>
        <v/>
      </c>
      <c r="F901" s="40" t="str">
        <f t="shared" si="14"/>
        <v/>
      </c>
    </row>
    <row r="902" spans="1:6" ht="14.25" customHeight="1" x14ac:dyDescent="0.35">
      <c r="A902" s="45" t="s">
        <v>1129</v>
      </c>
      <c r="B902" s="18"/>
      <c r="C902" s="5"/>
      <c r="D902" s="5"/>
      <c r="E902" s="6" t="str">
        <f>IF(ISBLANK(D902),"",INDEX(ΑΜΚ,MATCH(D902,Data!$F$2:$F$999,0),1))</f>
        <v/>
      </c>
      <c r="F902" s="40" t="str">
        <f t="shared" si="14"/>
        <v/>
      </c>
    </row>
    <row r="903" spans="1:6" ht="14.25" customHeight="1" x14ac:dyDescent="0.35">
      <c r="A903" s="45" t="s">
        <v>1129</v>
      </c>
      <c r="B903" s="18"/>
      <c r="C903" s="5"/>
      <c r="D903" s="5"/>
      <c r="E903" s="6" t="str">
        <f>IF(ISBLANK(D903),"",INDEX(ΑΜΚ,MATCH(D903,Data!$F$2:$F$999,0),1))</f>
        <v/>
      </c>
      <c r="F903" s="40" t="str">
        <f t="shared" si="14"/>
        <v/>
      </c>
    </row>
    <row r="904" spans="1:6" ht="14.25" customHeight="1" x14ac:dyDescent="0.35">
      <c r="A904" s="45" t="s">
        <v>1129</v>
      </c>
      <c r="B904" s="18"/>
      <c r="C904" s="5"/>
      <c r="D904" s="5"/>
      <c r="E904" s="6" t="str">
        <f>IF(ISBLANK(D904),"",INDEX(ΑΜΚ,MATCH(D904,Data!$F$2:$F$999,0),1))</f>
        <v/>
      </c>
      <c r="F904" s="40" t="str">
        <f t="shared" si="14"/>
        <v/>
      </c>
    </row>
    <row r="905" spans="1:6" ht="14.25" customHeight="1" x14ac:dyDescent="0.35">
      <c r="A905" s="45" t="s">
        <v>1129</v>
      </c>
      <c r="B905" s="18"/>
      <c r="C905" s="5"/>
      <c r="D905" s="5"/>
      <c r="E905" s="6" t="str">
        <f>IF(ISBLANK(D905),"",INDEX(ΑΜΚ,MATCH(D905,Data!$F$2:$F$999,0),1))</f>
        <v/>
      </c>
      <c r="F905" s="40" t="str">
        <f t="shared" si="14"/>
        <v/>
      </c>
    </row>
    <row r="906" spans="1:6" ht="14.25" customHeight="1" x14ac:dyDescent="0.35">
      <c r="A906" s="45" t="s">
        <v>1129</v>
      </c>
      <c r="B906" s="18"/>
      <c r="C906" s="5"/>
      <c r="D906" s="5"/>
      <c r="E906" s="6" t="str">
        <f>IF(ISBLANK(D906),"",INDEX(ΑΜΚ,MATCH(D906,Data!$F$2:$F$999,0),1))</f>
        <v/>
      </c>
      <c r="F906" s="40" t="str">
        <f t="shared" si="14"/>
        <v/>
      </c>
    </row>
    <row r="907" spans="1:6" ht="14.25" customHeight="1" x14ac:dyDescent="0.35">
      <c r="A907" s="45" t="s">
        <v>1129</v>
      </c>
      <c r="B907" s="18"/>
      <c r="C907" s="5"/>
      <c r="D907" s="5"/>
      <c r="E907" s="6" t="str">
        <f>IF(ISBLANK(D907),"",INDEX(ΑΜΚ,MATCH(D907,Data!$F$2:$F$999,0),1))</f>
        <v/>
      </c>
      <c r="F907" s="40" t="str">
        <f t="shared" si="14"/>
        <v/>
      </c>
    </row>
    <row r="908" spans="1:6" ht="14.25" customHeight="1" x14ac:dyDescent="0.35">
      <c r="A908" s="45" t="s">
        <v>1129</v>
      </c>
      <c r="B908" s="18"/>
      <c r="C908" s="5"/>
      <c r="D908" s="5"/>
      <c r="E908" s="6" t="str">
        <f>IF(ISBLANK(D908),"",INDEX(ΑΜΚ,MATCH(D908,Data!$F$2:$F$999,0),1))</f>
        <v/>
      </c>
      <c r="F908" s="40" t="str">
        <f t="shared" si="14"/>
        <v/>
      </c>
    </row>
    <row r="909" spans="1:6" ht="14.25" customHeight="1" x14ac:dyDescent="0.35">
      <c r="A909" s="45" t="s">
        <v>1129</v>
      </c>
      <c r="B909" s="18"/>
      <c r="C909" s="5"/>
      <c r="D909" s="5"/>
      <c r="E909" s="6" t="str">
        <f>IF(ISBLANK(D909),"",INDEX(ΑΜΚ,MATCH(D909,Data!$F$2:$F$999,0),1))</f>
        <v/>
      </c>
      <c r="F909" s="40" t="str">
        <f t="shared" si="14"/>
        <v/>
      </c>
    </row>
    <row r="910" spans="1:6" ht="14.25" customHeight="1" x14ac:dyDescent="0.35">
      <c r="A910" s="45" t="s">
        <v>1129</v>
      </c>
      <c r="B910" s="18"/>
      <c r="C910" s="5"/>
      <c r="D910" s="5"/>
      <c r="E910" s="6" t="str">
        <f>IF(ISBLANK(D910),"",INDEX(ΑΜΚ,MATCH(D910,Data!$F$2:$F$999,0),1))</f>
        <v/>
      </c>
      <c r="F910" s="40" t="str">
        <f t="shared" si="14"/>
        <v/>
      </c>
    </row>
    <row r="911" spans="1:6" ht="14.25" customHeight="1" x14ac:dyDescent="0.35">
      <c r="A911" s="45" t="s">
        <v>1129</v>
      </c>
      <c r="B911" s="18"/>
      <c r="C911" s="5"/>
      <c r="D911" s="5"/>
      <c r="E911" s="6" t="str">
        <f>IF(ISBLANK(D911),"",INDEX(ΑΜΚ,MATCH(D911,Data!$F$2:$F$999,0),1))</f>
        <v/>
      </c>
      <c r="F911" s="40" t="str">
        <f t="shared" si="14"/>
        <v/>
      </c>
    </row>
    <row r="912" spans="1:6" ht="14.25" customHeight="1" x14ac:dyDescent="0.35">
      <c r="A912" s="45" t="s">
        <v>1129</v>
      </c>
      <c r="B912" s="18"/>
      <c r="C912" s="5"/>
      <c r="D912" s="5"/>
      <c r="E912" s="6" t="str">
        <f>IF(ISBLANK(D912),"",INDEX(ΑΜΚ,MATCH(D912,Data!$F$2:$F$999,0),1))</f>
        <v/>
      </c>
      <c r="F912" s="40" t="str">
        <f t="shared" si="14"/>
        <v/>
      </c>
    </row>
    <row r="913" spans="1:6" ht="14.25" customHeight="1" x14ac:dyDescent="0.35">
      <c r="A913" s="45" t="s">
        <v>1129</v>
      </c>
      <c r="B913" s="18"/>
      <c r="C913" s="5"/>
      <c r="D913" s="5"/>
      <c r="E913" s="6" t="str">
        <f>IF(ISBLANK(D913),"",INDEX(ΑΜΚ,MATCH(D913,Data!$F$2:$F$999,0),1))</f>
        <v/>
      </c>
      <c r="F913" s="40" t="str">
        <f t="shared" si="14"/>
        <v/>
      </c>
    </row>
    <row r="914" spans="1:6" ht="14.25" customHeight="1" x14ac:dyDescent="0.35">
      <c r="A914" s="45" t="s">
        <v>1129</v>
      </c>
      <c r="B914" s="18"/>
      <c r="C914" s="5"/>
      <c r="D914" s="5"/>
      <c r="E914" s="6" t="str">
        <f>IF(ISBLANK(D914),"",INDEX(ΑΜΚ,MATCH(D914,Data!$F$2:$F$999,0),1))</f>
        <v/>
      </c>
      <c r="F914" s="40" t="str">
        <f t="shared" si="14"/>
        <v/>
      </c>
    </row>
    <row r="915" spans="1:6" ht="14.25" customHeight="1" x14ac:dyDescent="0.35">
      <c r="A915" s="45" t="s">
        <v>1129</v>
      </c>
      <c r="B915" s="18"/>
      <c r="C915" s="5"/>
      <c r="D915" s="5"/>
      <c r="E915" s="6" t="str">
        <f>IF(ISBLANK(D915),"",INDEX(ΑΜΚ,MATCH(D915,Data!$F$2:$F$999,0),1))</f>
        <v/>
      </c>
      <c r="F915" s="40" t="str">
        <f t="shared" si="14"/>
        <v/>
      </c>
    </row>
    <row r="916" spans="1:6" ht="14.25" customHeight="1" x14ac:dyDescent="0.35">
      <c r="A916" s="45" t="s">
        <v>1129</v>
      </c>
      <c r="B916" s="18"/>
      <c r="C916" s="5"/>
      <c r="D916" s="5"/>
      <c r="E916" s="6" t="str">
        <f>IF(ISBLANK(D916),"",INDEX(ΑΜΚ,MATCH(D916,Data!$F$2:$F$999,0),1))</f>
        <v/>
      </c>
      <c r="F916" s="40" t="str">
        <f t="shared" si="14"/>
        <v/>
      </c>
    </row>
    <row r="917" spans="1:6" ht="14.25" customHeight="1" x14ac:dyDescent="0.35">
      <c r="A917" s="45" t="s">
        <v>1129</v>
      </c>
      <c r="B917" s="18"/>
      <c r="C917" s="5"/>
      <c r="D917" s="5"/>
      <c r="E917" s="6" t="str">
        <f>IF(ISBLANK(D917),"",INDEX(ΑΜΚ,MATCH(D917,Data!$F$2:$F$999,0),1))</f>
        <v/>
      </c>
      <c r="F917" s="40" t="str">
        <f t="shared" si="14"/>
        <v/>
      </c>
    </row>
    <row r="918" spans="1:6" ht="14.25" customHeight="1" x14ac:dyDescent="0.35">
      <c r="A918" s="45" t="s">
        <v>1129</v>
      </c>
      <c r="B918" s="18"/>
      <c r="C918" s="5"/>
      <c r="D918" s="5"/>
      <c r="E918" s="6" t="str">
        <f>IF(ISBLANK(D918),"",INDEX(ΑΜΚ,MATCH(D918,Data!$F$2:$F$999,0),1))</f>
        <v/>
      </c>
      <c r="F918" s="40" t="str">
        <f t="shared" si="14"/>
        <v/>
      </c>
    </row>
    <row r="919" spans="1:6" ht="14.25" customHeight="1" x14ac:dyDescent="0.35">
      <c r="A919" s="45" t="s">
        <v>1129</v>
      </c>
      <c r="B919" s="18"/>
      <c r="C919" s="5"/>
      <c r="D919" s="5"/>
      <c r="E919" s="6" t="str">
        <f>IF(ISBLANK(D919),"",INDEX(ΑΜΚ,MATCH(D919,Data!$F$2:$F$999,0),1))</f>
        <v/>
      </c>
      <c r="F919" s="40" t="str">
        <f t="shared" si="14"/>
        <v/>
      </c>
    </row>
    <row r="920" spans="1:6" ht="14.25" customHeight="1" x14ac:dyDescent="0.35">
      <c r="A920" s="45" t="s">
        <v>1129</v>
      </c>
      <c r="B920" s="18"/>
      <c r="C920" s="5"/>
      <c r="D920" s="5"/>
      <c r="E920" s="6" t="str">
        <f>IF(ISBLANK(D920),"",INDEX(ΑΜΚ,MATCH(D920,Data!$F$2:$F$999,0),1))</f>
        <v/>
      </c>
      <c r="F920" s="40" t="str">
        <f t="shared" si="14"/>
        <v/>
      </c>
    </row>
    <row r="921" spans="1:6" ht="14.25" customHeight="1" x14ac:dyDescent="0.35">
      <c r="A921" s="45" t="s">
        <v>1129</v>
      </c>
      <c r="B921" s="18"/>
      <c r="C921" s="5"/>
      <c r="D921" s="5"/>
      <c r="E921" s="6" t="str">
        <f>IF(ISBLANK(D921),"",INDEX(ΑΜΚ,MATCH(D921,Data!$F$2:$F$999,0),1))</f>
        <v/>
      </c>
      <c r="F921" s="40" t="str">
        <f t="shared" si="14"/>
        <v/>
      </c>
    </row>
    <row r="922" spans="1:6" ht="14.25" customHeight="1" x14ac:dyDescent="0.35">
      <c r="A922" s="45" t="s">
        <v>1129</v>
      </c>
      <c r="B922" s="18"/>
      <c r="C922" s="5"/>
      <c r="D922" s="5"/>
      <c r="E922" s="6" t="str">
        <f>IF(ISBLANK(D922),"",INDEX(ΑΜΚ,MATCH(D922,Data!$F$2:$F$999,0),1))</f>
        <v/>
      </c>
      <c r="F922" s="40" t="str">
        <f t="shared" si="14"/>
        <v/>
      </c>
    </row>
    <row r="923" spans="1:6" ht="14.25" customHeight="1" x14ac:dyDescent="0.35">
      <c r="A923" s="45" t="s">
        <v>1129</v>
      </c>
      <c r="B923" s="18"/>
      <c r="C923" s="5"/>
      <c r="D923" s="5"/>
      <c r="E923" s="6" t="str">
        <f>IF(ISBLANK(D923),"",INDEX(ΑΜΚ,MATCH(D923,Data!$F$2:$F$999,0),1))</f>
        <v/>
      </c>
      <c r="F923" s="40" t="str">
        <f t="shared" si="14"/>
        <v/>
      </c>
    </row>
    <row r="924" spans="1:6" ht="14.25" customHeight="1" x14ac:dyDescent="0.35">
      <c r="A924" s="45" t="s">
        <v>1129</v>
      </c>
      <c r="B924" s="18"/>
      <c r="C924" s="5"/>
      <c r="D924" s="5"/>
      <c r="E924" s="6" t="str">
        <f>IF(ISBLANK(D924),"",INDEX(ΑΜΚ,MATCH(D924,Data!$F$2:$F$999,0),1))</f>
        <v/>
      </c>
      <c r="F924" s="40" t="str">
        <f t="shared" si="14"/>
        <v/>
      </c>
    </row>
    <row r="925" spans="1:6" ht="14.25" customHeight="1" x14ac:dyDescent="0.35">
      <c r="A925" s="45" t="s">
        <v>1129</v>
      </c>
      <c r="B925" s="18"/>
      <c r="C925" s="5"/>
      <c r="D925" s="5"/>
      <c r="E925" s="6" t="str">
        <f>IF(ISBLANK(D925),"",INDEX(ΑΜΚ,MATCH(D925,Data!$F$2:$F$999,0),1))</f>
        <v/>
      </c>
      <c r="F925" s="40" t="str">
        <f t="shared" si="14"/>
        <v/>
      </c>
    </row>
    <row r="926" spans="1:6" ht="14.25" customHeight="1" x14ac:dyDescent="0.35">
      <c r="A926" s="45" t="s">
        <v>1129</v>
      </c>
      <c r="B926" s="18"/>
      <c r="C926" s="5"/>
      <c r="D926" s="5"/>
      <c r="E926" s="6" t="str">
        <f>IF(ISBLANK(D926),"",INDEX(ΑΜΚ,MATCH(D926,Data!$F$2:$F$999,0),1))</f>
        <v/>
      </c>
      <c r="F926" s="40" t="str">
        <f t="shared" si="14"/>
        <v/>
      </c>
    </row>
    <row r="927" spans="1:6" ht="14.25" customHeight="1" x14ac:dyDescent="0.35">
      <c r="A927" s="45" t="s">
        <v>1129</v>
      </c>
      <c r="B927" s="18"/>
      <c r="C927" s="5"/>
      <c r="D927" s="5"/>
      <c r="E927" s="6" t="str">
        <f>IF(ISBLANK(D927),"",INDEX(ΑΜΚ,MATCH(D927,Data!$F$2:$F$999,0),1))</f>
        <v/>
      </c>
      <c r="F927" s="40" t="str">
        <f t="shared" si="14"/>
        <v/>
      </c>
    </row>
    <row r="928" spans="1:6" ht="14.25" customHeight="1" x14ac:dyDescent="0.35">
      <c r="A928" s="45" t="s">
        <v>1129</v>
      </c>
      <c r="B928" s="18"/>
      <c r="C928" s="5"/>
      <c r="D928" s="5"/>
      <c r="E928" s="6" t="str">
        <f>IF(ISBLANK(D928),"",INDEX(ΑΜΚ,MATCH(D928,Data!$F$2:$F$999,0),1))</f>
        <v/>
      </c>
      <c r="F928" s="40" t="str">
        <f t="shared" si="14"/>
        <v/>
      </c>
    </row>
    <row r="929" spans="1:6" ht="14.25" customHeight="1" x14ac:dyDescent="0.35">
      <c r="A929" s="45" t="s">
        <v>1129</v>
      </c>
      <c r="B929" s="18"/>
      <c r="C929" s="5"/>
      <c r="D929" s="5"/>
      <c r="E929" s="6" t="str">
        <f>IF(ISBLANK(D929),"",INDEX(ΑΜΚ,MATCH(D929,Data!$F$2:$F$999,0),1))</f>
        <v/>
      </c>
      <c r="F929" s="40" t="str">
        <f t="shared" si="14"/>
        <v/>
      </c>
    </row>
    <row r="930" spans="1:6" ht="14.25" customHeight="1" x14ac:dyDescent="0.35">
      <c r="A930" s="45" t="s">
        <v>1129</v>
      </c>
      <c r="B930" s="18"/>
      <c r="C930" s="5"/>
      <c r="D930" s="5"/>
      <c r="E930" s="6" t="str">
        <f>IF(ISBLANK(D930),"",INDEX(ΑΜΚ,MATCH(D930,Data!$F$2:$F$999,0),1))</f>
        <v/>
      </c>
      <c r="F930" s="40" t="str">
        <f t="shared" si="14"/>
        <v/>
      </c>
    </row>
    <row r="931" spans="1:6" ht="14.25" customHeight="1" x14ac:dyDescent="0.35">
      <c r="A931" s="45" t="s">
        <v>1129</v>
      </c>
      <c r="B931" s="18"/>
      <c r="C931" s="5"/>
      <c r="D931" s="5"/>
      <c r="E931" s="6" t="str">
        <f>IF(ISBLANK(D931),"",INDEX(ΑΜΚ,MATCH(D931,Data!$F$2:$F$999,0),1))</f>
        <v/>
      </c>
      <c r="F931" s="40" t="str">
        <f t="shared" si="14"/>
        <v/>
      </c>
    </row>
    <row r="932" spans="1:6" ht="14.25" customHeight="1" x14ac:dyDescent="0.35">
      <c r="A932" s="45" t="s">
        <v>1129</v>
      </c>
      <c r="B932" s="18"/>
      <c r="C932" s="5"/>
      <c r="D932" s="5"/>
      <c r="E932" s="6" t="str">
        <f>IF(ISBLANK(D932),"",INDEX(ΑΜΚ,MATCH(D932,Data!$F$2:$F$999,0),1))</f>
        <v/>
      </c>
      <c r="F932" s="40" t="str">
        <f t="shared" si="14"/>
        <v/>
      </c>
    </row>
    <row r="933" spans="1:6" ht="14.25" customHeight="1" x14ac:dyDescent="0.35">
      <c r="A933" s="45" t="s">
        <v>1129</v>
      </c>
      <c r="B933" s="18"/>
      <c r="C933" s="5"/>
      <c r="D933" s="5"/>
      <c r="E933" s="6" t="str">
        <f>IF(ISBLANK(D933),"",INDEX(ΑΜΚ,MATCH(D933,Data!$F$2:$F$999,0),1))</f>
        <v/>
      </c>
      <c r="F933" s="40" t="str">
        <f t="shared" si="14"/>
        <v/>
      </c>
    </row>
    <row r="934" spans="1:6" ht="14.25" customHeight="1" x14ac:dyDescent="0.35">
      <c r="A934" s="45" t="s">
        <v>1129</v>
      </c>
      <c r="B934" s="18"/>
      <c r="C934" s="5"/>
      <c r="D934" s="5"/>
      <c r="E934" s="6" t="str">
        <f>IF(ISBLANK(D934),"",INDEX(ΑΜΚ,MATCH(D934,Data!$F$2:$F$999,0),1))</f>
        <v/>
      </c>
      <c r="F934" s="40" t="str">
        <f t="shared" si="14"/>
        <v/>
      </c>
    </row>
    <row r="935" spans="1:6" ht="14.25" customHeight="1" x14ac:dyDescent="0.35">
      <c r="A935" s="45" t="s">
        <v>1129</v>
      </c>
      <c r="B935" s="18"/>
      <c r="C935" s="5"/>
      <c r="D935" s="5"/>
      <c r="E935" s="6" t="str">
        <f>IF(ISBLANK(D935),"",INDEX(ΑΜΚ,MATCH(D935,Data!$F$2:$F$999,0),1))</f>
        <v/>
      </c>
      <c r="F935" s="40" t="str">
        <f t="shared" si="14"/>
        <v/>
      </c>
    </row>
    <row r="936" spans="1:6" ht="14.25" customHeight="1" x14ac:dyDescent="0.35">
      <c r="A936" s="45" t="s">
        <v>1129</v>
      </c>
      <c r="B936" s="18"/>
      <c r="C936" s="5"/>
      <c r="D936" s="5"/>
      <c r="E936" s="6" t="str">
        <f>IF(ISBLANK(D936),"",INDEX(ΑΜΚ,MATCH(D936,Data!$F$2:$F$999,0),1))</f>
        <v/>
      </c>
      <c r="F936" s="40" t="str">
        <f t="shared" si="14"/>
        <v/>
      </c>
    </row>
    <row r="937" spans="1:6" ht="14.25" customHeight="1" x14ac:dyDescent="0.35">
      <c r="A937" s="45" t="s">
        <v>1129</v>
      </c>
      <c r="B937" s="18"/>
      <c r="C937" s="5"/>
      <c r="D937" s="5"/>
      <c r="E937" s="6" t="str">
        <f>IF(ISBLANK(D937),"",INDEX(ΑΜΚ,MATCH(D937,Data!$F$2:$F$999,0),1))</f>
        <v/>
      </c>
      <c r="F937" s="40" t="str">
        <f t="shared" si="14"/>
        <v/>
      </c>
    </row>
    <row r="938" spans="1:6" ht="14.25" customHeight="1" x14ac:dyDescent="0.35">
      <c r="A938" s="45" t="s">
        <v>1129</v>
      </c>
      <c r="B938" s="18"/>
      <c r="C938" s="5"/>
      <c r="D938" s="5"/>
      <c r="E938" s="6" t="str">
        <f>IF(ISBLANK(D938),"",INDEX(ΑΜΚ,MATCH(D938,Data!$F$2:$F$999,0),1))</f>
        <v/>
      </c>
      <c r="F938" s="40" t="str">
        <f t="shared" si="14"/>
        <v/>
      </c>
    </row>
    <row r="939" spans="1:6" ht="14.25" customHeight="1" x14ac:dyDescent="0.35">
      <c r="A939" s="45" t="s">
        <v>1129</v>
      </c>
      <c r="B939" s="18"/>
      <c r="C939" s="5"/>
      <c r="D939" s="5"/>
      <c r="E939" s="6" t="str">
        <f>IF(ISBLANK(D939),"",INDEX(ΑΜΚ,MATCH(D939,Data!$F$2:$F$999,0),1))</f>
        <v/>
      </c>
      <c r="F939" s="40" t="str">
        <f t="shared" si="14"/>
        <v/>
      </c>
    </row>
    <row r="940" spans="1:6" ht="14.25" customHeight="1" x14ac:dyDescent="0.35">
      <c r="A940" s="45" t="s">
        <v>1129</v>
      </c>
      <c r="B940" s="18"/>
      <c r="C940" s="5"/>
      <c r="D940" s="5"/>
      <c r="E940" s="6" t="str">
        <f>IF(ISBLANK(D940),"",INDEX(ΑΜΚ,MATCH(D940,Data!$F$2:$F$999,0),1))</f>
        <v/>
      </c>
      <c r="F940" s="40" t="str">
        <f t="shared" si="14"/>
        <v/>
      </c>
    </row>
    <row r="941" spans="1:6" ht="14.25" customHeight="1" x14ac:dyDescent="0.35">
      <c r="A941" s="45" t="s">
        <v>1129</v>
      </c>
      <c r="B941" s="18"/>
      <c r="C941" s="5"/>
      <c r="D941" s="5"/>
      <c r="E941" s="6" t="str">
        <f>IF(ISBLANK(D941),"",INDEX(ΑΜΚ,MATCH(D941,Data!$F$2:$F$999,0),1))</f>
        <v/>
      </c>
      <c r="F941" s="40" t="str">
        <f t="shared" si="14"/>
        <v/>
      </c>
    </row>
    <row r="942" spans="1:6" ht="14.25" customHeight="1" x14ac:dyDescent="0.35">
      <c r="A942" s="45" t="s">
        <v>1129</v>
      </c>
      <c r="B942" s="18"/>
      <c r="C942" s="5"/>
      <c r="D942" s="5"/>
      <c r="E942" s="6" t="str">
        <f>IF(ISBLANK(D942),"",INDEX(ΑΜΚ,MATCH(D942,Data!$F$2:$F$999,0),1))</f>
        <v/>
      </c>
      <c r="F942" s="40" t="str">
        <f t="shared" si="14"/>
        <v/>
      </c>
    </row>
    <row r="943" spans="1:6" ht="14.25" customHeight="1" x14ac:dyDescent="0.35">
      <c r="A943" s="45" t="s">
        <v>1129</v>
      </c>
      <c r="B943" s="18"/>
      <c r="C943" s="5"/>
      <c r="D943" s="5"/>
      <c r="E943" s="6" t="str">
        <f>IF(ISBLANK(D943),"",INDEX(ΑΜΚ,MATCH(D943,Data!$F$2:$F$999,0),1))</f>
        <v/>
      </c>
      <c r="F943" s="40" t="str">
        <f t="shared" si="14"/>
        <v/>
      </c>
    </row>
    <row r="944" spans="1:6" ht="14.25" customHeight="1" x14ac:dyDescent="0.35">
      <c r="A944" s="45" t="s">
        <v>1129</v>
      </c>
      <c r="B944" s="18"/>
      <c r="C944" s="5"/>
      <c r="D944" s="5"/>
      <c r="E944" s="6" t="str">
        <f>IF(ISBLANK(D944),"",INDEX(ΑΜΚ,MATCH(D944,Data!$F$2:$F$999,0),1))</f>
        <v/>
      </c>
      <c r="F944" s="40" t="str">
        <f t="shared" si="14"/>
        <v/>
      </c>
    </row>
    <row r="945" spans="1:6" ht="14.25" customHeight="1" x14ac:dyDescent="0.35">
      <c r="A945" s="45" t="s">
        <v>1129</v>
      </c>
      <c r="B945" s="18"/>
      <c r="C945" s="5"/>
      <c r="D945" s="5"/>
      <c r="E945" s="6" t="str">
        <f>IF(ISBLANK(D945),"",INDEX(ΑΜΚ,MATCH(D945,Data!$F$2:$F$999,0),1))</f>
        <v/>
      </c>
      <c r="F945" s="40" t="str">
        <f t="shared" si="14"/>
        <v/>
      </c>
    </row>
    <row r="946" spans="1:6" ht="14.25" customHeight="1" x14ac:dyDescent="0.35">
      <c r="A946" s="45" t="s">
        <v>1129</v>
      </c>
      <c r="B946" s="18"/>
      <c r="C946" s="5"/>
      <c r="D946" s="5"/>
      <c r="E946" s="6" t="str">
        <f>IF(ISBLANK(D946),"",INDEX(ΑΜΚ,MATCH(D946,Data!$F$2:$F$999,0),1))</f>
        <v/>
      </c>
      <c r="F946" s="40" t="str">
        <f t="shared" si="14"/>
        <v/>
      </c>
    </row>
    <row r="947" spans="1:6" ht="14.25" customHeight="1" x14ac:dyDescent="0.35">
      <c r="A947" s="45" t="s">
        <v>1129</v>
      </c>
      <c r="B947" s="18"/>
      <c r="C947" s="5"/>
      <c r="D947" s="5"/>
      <c r="E947" s="6" t="str">
        <f>IF(ISBLANK(D947),"",INDEX(ΑΜΚ,MATCH(D947,Data!$F$2:$F$999,0),1))</f>
        <v/>
      </c>
      <c r="F947" s="40" t="str">
        <f t="shared" si="14"/>
        <v/>
      </c>
    </row>
    <row r="948" spans="1:6" ht="14.25" customHeight="1" x14ac:dyDescent="0.35">
      <c r="A948" s="45" t="s">
        <v>1129</v>
      </c>
      <c r="B948" s="18"/>
      <c r="C948" s="5"/>
      <c r="D948" s="5"/>
      <c r="E948" s="6" t="str">
        <f>IF(ISBLANK(D948),"",INDEX(ΑΜΚ,MATCH(D948,Data!$F$2:$F$999,0),1))</f>
        <v/>
      </c>
      <c r="F948" s="40" t="str">
        <f t="shared" si="14"/>
        <v/>
      </c>
    </row>
    <row r="949" spans="1:6" ht="14.25" customHeight="1" x14ac:dyDescent="0.35">
      <c r="A949" s="45" t="s">
        <v>1129</v>
      </c>
      <c r="B949" s="18"/>
      <c r="C949" s="5"/>
      <c r="D949" s="5"/>
      <c r="E949" s="6" t="str">
        <f>IF(ISBLANK(D949),"",INDEX(ΑΜΚ,MATCH(D949,Data!$F$2:$F$999,0),1))</f>
        <v/>
      </c>
      <c r="F949" s="40" t="str">
        <f t="shared" si="14"/>
        <v/>
      </c>
    </row>
    <row r="950" spans="1:6" ht="14.25" customHeight="1" x14ac:dyDescent="0.35">
      <c r="A950" s="45" t="s">
        <v>1129</v>
      </c>
      <c r="B950" s="18"/>
      <c r="C950" s="5"/>
      <c r="D950" s="5"/>
      <c r="E950" s="6" t="str">
        <f>IF(ISBLANK(D950),"",INDEX(ΑΜΚ,MATCH(D950,Data!$F$2:$F$999,0),1))</f>
        <v/>
      </c>
      <c r="F950" s="40" t="str">
        <f t="shared" si="14"/>
        <v/>
      </c>
    </row>
    <row r="951" spans="1:6" ht="14.25" customHeight="1" x14ac:dyDescent="0.35">
      <c r="A951" s="45" t="s">
        <v>1129</v>
      </c>
      <c r="B951" s="18"/>
      <c r="C951" s="5"/>
      <c r="D951" s="5"/>
      <c r="E951" s="6" t="str">
        <f>IF(ISBLANK(D951),"",INDEX(ΑΜΚ,MATCH(D951,Data!$F$2:$F$999,0),1))</f>
        <v/>
      </c>
      <c r="F951" s="40" t="str">
        <f t="shared" si="14"/>
        <v/>
      </c>
    </row>
    <row r="952" spans="1:6" ht="14.25" customHeight="1" x14ac:dyDescent="0.35">
      <c r="A952" s="45" t="s">
        <v>1129</v>
      </c>
      <c r="B952" s="18"/>
      <c r="C952" s="5"/>
      <c r="D952" s="5"/>
      <c r="E952" s="6" t="str">
        <f>IF(ISBLANK(D952),"",INDEX(ΑΜΚ,MATCH(D952,Data!$F$2:$F$999,0),1))</f>
        <v/>
      </c>
      <c r="F952" s="40" t="str">
        <f t="shared" si="14"/>
        <v/>
      </c>
    </row>
    <row r="953" spans="1:6" ht="14.25" customHeight="1" x14ac:dyDescent="0.35">
      <c r="A953" s="45" t="s">
        <v>1129</v>
      </c>
      <c r="B953" s="18"/>
      <c r="C953" s="5"/>
      <c r="D953" s="5"/>
      <c r="E953" s="6" t="str">
        <f>IF(ISBLANK(D953),"",INDEX(ΑΜΚ,MATCH(D953,Data!$F$2:$F$999,0),1))</f>
        <v/>
      </c>
      <c r="F953" s="40" t="str">
        <f t="shared" si="14"/>
        <v/>
      </c>
    </row>
    <row r="954" spans="1:6" ht="14.25" customHeight="1" x14ac:dyDescent="0.35">
      <c r="A954" s="45" t="s">
        <v>1129</v>
      </c>
      <c r="B954" s="18"/>
      <c r="C954" s="5"/>
      <c r="D954" s="5"/>
      <c r="E954" s="6" t="str">
        <f>IF(ISBLANK(D954),"",INDEX(ΑΜΚ,MATCH(D954,Data!$F$2:$F$999,0),1))</f>
        <v/>
      </c>
      <c r="F954" s="40" t="str">
        <f t="shared" si="14"/>
        <v/>
      </c>
    </row>
    <row r="955" spans="1:6" ht="14.25" customHeight="1" x14ac:dyDescent="0.35">
      <c r="A955" s="45" t="s">
        <v>1129</v>
      </c>
      <c r="B955" s="18"/>
      <c r="C955" s="5"/>
      <c r="D955" s="5"/>
      <c r="E955" s="6" t="str">
        <f>IF(ISBLANK(D955),"",INDEX(ΑΜΚ,MATCH(D955,Data!$F$2:$F$999,0),1))</f>
        <v/>
      </c>
      <c r="F955" s="40" t="str">
        <f t="shared" si="14"/>
        <v/>
      </c>
    </row>
    <row r="956" spans="1:6" ht="14.25" customHeight="1" x14ac:dyDescent="0.35">
      <c r="A956" s="45" t="s">
        <v>1129</v>
      </c>
      <c r="B956" s="18"/>
      <c r="C956" s="5"/>
      <c r="D956" s="5"/>
      <c r="E956" s="6" t="str">
        <f>IF(ISBLANK(D956),"",INDEX(ΑΜΚ,MATCH(D956,Data!$F$2:$F$999,0),1))</f>
        <v/>
      </c>
      <c r="F956" s="40" t="str">
        <f t="shared" si="14"/>
        <v/>
      </c>
    </row>
    <row r="957" spans="1:6" ht="14.25" customHeight="1" x14ac:dyDescent="0.35">
      <c r="A957" s="45" t="s">
        <v>1129</v>
      </c>
      <c r="B957" s="18"/>
      <c r="C957" s="5"/>
      <c r="D957" s="5"/>
      <c r="E957" s="6" t="str">
        <f>IF(ISBLANK(D957),"",INDEX(ΑΜΚ,MATCH(D957,Data!$F$2:$F$999,0),1))</f>
        <v/>
      </c>
      <c r="F957" s="40" t="str">
        <f t="shared" si="14"/>
        <v/>
      </c>
    </row>
    <row r="958" spans="1:6" ht="14.25" customHeight="1" x14ac:dyDescent="0.35">
      <c r="A958" s="45" t="s">
        <v>1129</v>
      </c>
      <c r="B958" s="18"/>
      <c r="C958" s="5"/>
      <c r="D958" s="5"/>
      <c r="E958" s="6" t="str">
        <f>IF(ISBLANK(D958),"",INDEX(ΑΜΚ,MATCH(D958,Data!$F$2:$F$999,0),1))</f>
        <v/>
      </c>
      <c r="F958" s="40" t="str">
        <f t="shared" si="14"/>
        <v/>
      </c>
    </row>
    <row r="959" spans="1:6" ht="14.25" customHeight="1" x14ac:dyDescent="0.35">
      <c r="A959" s="45" t="s">
        <v>1129</v>
      </c>
      <c r="B959" s="18"/>
      <c r="C959" s="5"/>
      <c r="D959" s="5"/>
      <c r="E959" s="6" t="str">
        <f>IF(ISBLANK(D959),"",INDEX(ΑΜΚ,MATCH(D959,Data!$F$2:$F$999,0),1))</f>
        <v/>
      </c>
      <c r="F959" s="40" t="str">
        <f t="shared" si="14"/>
        <v/>
      </c>
    </row>
    <row r="960" spans="1:6" ht="14.25" customHeight="1" x14ac:dyDescent="0.35">
      <c r="A960" s="45" t="s">
        <v>1129</v>
      </c>
      <c r="B960" s="18"/>
      <c r="C960" s="5"/>
      <c r="D960" s="5"/>
      <c r="E960" s="6" t="str">
        <f>IF(ISBLANK(D960),"",INDEX(ΑΜΚ,MATCH(D960,Data!$F$2:$F$999,0),1))</f>
        <v/>
      </c>
      <c r="F960" s="40" t="str">
        <f t="shared" si="14"/>
        <v/>
      </c>
    </row>
    <row r="961" spans="1:6" ht="14.25" customHeight="1" x14ac:dyDescent="0.35">
      <c r="A961" s="45" t="s">
        <v>1129</v>
      </c>
      <c r="B961" s="18"/>
      <c r="C961" s="5"/>
      <c r="D961" s="5"/>
      <c r="E961" s="6" t="str">
        <f>IF(ISBLANK(D961),"",INDEX(ΑΜΚ,MATCH(D961,Data!$F$2:$F$999,0),1))</f>
        <v/>
      </c>
      <c r="F961" s="40" t="str">
        <f t="shared" si="14"/>
        <v/>
      </c>
    </row>
    <row r="962" spans="1:6" ht="14.25" customHeight="1" x14ac:dyDescent="0.35">
      <c r="A962" s="45" t="s">
        <v>1129</v>
      </c>
      <c r="B962" s="18"/>
      <c r="C962" s="5"/>
      <c r="D962" s="5"/>
      <c r="E962" s="6" t="str">
        <f>IF(ISBLANK(D962),"",INDEX(ΑΜΚ,MATCH(D962,Data!$F$2:$F$999,0),1))</f>
        <v/>
      </c>
      <c r="F962" s="40" t="str">
        <f t="shared" ref="F962:F1003" si="15">IF(ISBLANK(C962),"",INDEX(ΚΩΔ_ΜΑΘΗΜ_ΑΡΧΙΤ_Α2,MATCH(C962,ΜΑΘΗΜ_ΑΡΧΙΤ_Α2,0)))</f>
        <v/>
      </c>
    </row>
    <row r="963" spans="1:6" ht="14.25" customHeight="1" x14ac:dyDescent="0.35">
      <c r="A963" s="45" t="s">
        <v>1129</v>
      </c>
      <c r="B963" s="18"/>
      <c r="C963" s="5"/>
      <c r="D963" s="5"/>
      <c r="E963" s="6" t="str">
        <f>IF(ISBLANK(D963),"",INDEX(ΑΜΚ,MATCH(D963,Data!$F$2:$F$999,0),1))</f>
        <v/>
      </c>
      <c r="F963" s="40" t="str">
        <f t="shared" si="15"/>
        <v/>
      </c>
    </row>
    <row r="964" spans="1:6" ht="14.25" customHeight="1" x14ac:dyDescent="0.35">
      <c r="A964" s="45" t="s">
        <v>1129</v>
      </c>
      <c r="B964" s="18"/>
      <c r="C964" s="5"/>
      <c r="D964" s="5"/>
      <c r="E964" s="6" t="str">
        <f>IF(ISBLANK(D964),"",INDEX(ΑΜΚ,MATCH(D964,Data!$F$2:$F$999,0),1))</f>
        <v/>
      </c>
      <c r="F964" s="40" t="str">
        <f t="shared" si="15"/>
        <v/>
      </c>
    </row>
    <row r="965" spans="1:6" ht="14.25" customHeight="1" x14ac:dyDescent="0.35">
      <c r="A965" s="45" t="s">
        <v>1129</v>
      </c>
      <c r="B965" s="18"/>
      <c r="C965" s="5"/>
      <c r="D965" s="5"/>
      <c r="E965" s="6" t="str">
        <f>IF(ISBLANK(D965),"",INDEX(ΑΜΚ,MATCH(D965,Data!$F$2:$F$999,0),1))</f>
        <v/>
      </c>
      <c r="F965" s="40" t="str">
        <f t="shared" si="15"/>
        <v/>
      </c>
    </row>
    <row r="966" spans="1:6" ht="14.25" customHeight="1" x14ac:dyDescent="0.35">
      <c r="A966" s="45" t="s">
        <v>1129</v>
      </c>
      <c r="B966" s="18"/>
      <c r="C966" s="5"/>
      <c r="D966" s="5"/>
      <c r="E966" s="6" t="str">
        <f>IF(ISBLANK(D966),"",INDEX(ΑΜΚ,MATCH(D966,Data!$F$2:$F$999,0),1))</f>
        <v/>
      </c>
      <c r="F966" s="40" t="str">
        <f t="shared" si="15"/>
        <v/>
      </c>
    </row>
    <row r="967" spans="1:6" ht="14.25" customHeight="1" x14ac:dyDescent="0.35">
      <c r="A967" s="45" t="s">
        <v>1129</v>
      </c>
      <c r="B967" s="18"/>
      <c r="C967" s="5"/>
      <c r="D967" s="5"/>
      <c r="E967" s="6" t="str">
        <f>IF(ISBLANK(D967),"",INDEX(ΑΜΚ,MATCH(D967,Data!$F$2:$F$999,0),1))</f>
        <v/>
      </c>
      <c r="F967" s="40" t="str">
        <f t="shared" si="15"/>
        <v/>
      </c>
    </row>
    <row r="968" spans="1:6" ht="14.25" customHeight="1" x14ac:dyDescent="0.35">
      <c r="A968" s="45" t="s">
        <v>1129</v>
      </c>
      <c r="B968" s="18"/>
      <c r="C968" s="5"/>
      <c r="D968" s="5"/>
      <c r="E968" s="6" t="str">
        <f>IF(ISBLANK(D968),"",INDEX(ΑΜΚ,MATCH(D968,Data!$F$2:$F$999,0),1))</f>
        <v/>
      </c>
      <c r="F968" s="40" t="str">
        <f t="shared" si="15"/>
        <v/>
      </c>
    </row>
    <row r="969" spans="1:6" ht="14.25" customHeight="1" x14ac:dyDescent="0.35">
      <c r="A969" s="45" t="s">
        <v>1129</v>
      </c>
      <c r="B969" s="18"/>
      <c r="C969" s="5"/>
      <c r="D969" s="5"/>
      <c r="E969" s="6" t="str">
        <f>IF(ISBLANK(D969),"",INDEX(ΑΜΚ,MATCH(D969,Data!$F$2:$F$999,0),1))</f>
        <v/>
      </c>
      <c r="F969" s="40" t="str">
        <f t="shared" si="15"/>
        <v/>
      </c>
    </row>
    <row r="970" spans="1:6" ht="14.25" customHeight="1" x14ac:dyDescent="0.35">
      <c r="A970" s="45" t="s">
        <v>1129</v>
      </c>
      <c r="B970" s="18"/>
      <c r="C970" s="5"/>
      <c r="D970" s="5"/>
      <c r="E970" s="6" t="str">
        <f>IF(ISBLANK(D970),"",INDEX(ΑΜΚ,MATCH(D970,Data!$F$2:$F$999,0),1))</f>
        <v/>
      </c>
      <c r="F970" s="40" t="str">
        <f t="shared" si="15"/>
        <v/>
      </c>
    </row>
    <row r="971" spans="1:6" ht="14.25" customHeight="1" x14ac:dyDescent="0.35">
      <c r="A971" s="45" t="s">
        <v>1129</v>
      </c>
      <c r="B971" s="18"/>
      <c r="C971" s="5"/>
      <c r="D971" s="5"/>
      <c r="E971" s="6" t="str">
        <f>IF(ISBLANK(D971),"",INDEX(ΑΜΚ,MATCH(D971,Data!$F$2:$F$999,0),1))</f>
        <v/>
      </c>
      <c r="F971" s="40" t="str">
        <f t="shared" si="15"/>
        <v/>
      </c>
    </row>
    <row r="972" spans="1:6" ht="14.25" customHeight="1" x14ac:dyDescent="0.35">
      <c r="A972" s="45" t="s">
        <v>1129</v>
      </c>
      <c r="B972" s="18"/>
      <c r="C972" s="5"/>
      <c r="D972" s="5"/>
      <c r="E972" s="6" t="str">
        <f>IF(ISBLANK(D972),"",INDEX(ΑΜΚ,MATCH(D972,Data!$F$2:$F$999,0),1))</f>
        <v/>
      </c>
      <c r="F972" s="40" t="str">
        <f t="shared" si="15"/>
        <v/>
      </c>
    </row>
    <row r="973" spans="1:6" ht="14.25" customHeight="1" x14ac:dyDescent="0.35">
      <c r="A973" s="45" t="s">
        <v>1129</v>
      </c>
      <c r="B973" s="18"/>
      <c r="C973" s="5"/>
      <c r="D973" s="5"/>
      <c r="E973" s="6" t="str">
        <f>IF(ISBLANK(D973),"",INDEX(ΑΜΚ,MATCH(D973,Data!$F$2:$F$999,0),1))</f>
        <v/>
      </c>
      <c r="F973" s="40" t="str">
        <f t="shared" si="15"/>
        <v/>
      </c>
    </row>
    <row r="974" spans="1:6" ht="14.25" customHeight="1" x14ac:dyDescent="0.35">
      <c r="A974" s="45" t="s">
        <v>1129</v>
      </c>
      <c r="B974" s="18"/>
      <c r="C974" s="5"/>
      <c r="D974" s="5"/>
      <c r="E974" s="6" t="str">
        <f>IF(ISBLANK(D974),"",INDEX(ΑΜΚ,MATCH(D974,Data!$F$2:$F$999,0),1))</f>
        <v/>
      </c>
      <c r="F974" s="40" t="str">
        <f t="shared" si="15"/>
        <v/>
      </c>
    </row>
    <row r="975" spans="1:6" ht="14.25" customHeight="1" x14ac:dyDescent="0.35">
      <c r="A975" s="45" t="s">
        <v>1129</v>
      </c>
      <c r="B975" s="18"/>
      <c r="C975" s="5"/>
      <c r="D975" s="5"/>
      <c r="E975" s="6" t="str">
        <f>IF(ISBLANK(D975),"",INDEX(ΑΜΚ,MATCH(D975,Data!$F$2:$F$999,0),1))</f>
        <v/>
      </c>
      <c r="F975" s="40" t="str">
        <f t="shared" si="15"/>
        <v/>
      </c>
    </row>
    <row r="976" spans="1:6" ht="14.25" customHeight="1" x14ac:dyDescent="0.35">
      <c r="A976" s="45" t="s">
        <v>1129</v>
      </c>
      <c r="B976" s="18"/>
      <c r="C976" s="5"/>
      <c r="D976" s="5"/>
      <c r="E976" s="6" t="str">
        <f>IF(ISBLANK(D976),"",INDEX(ΑΜΚ,MATCH(D976,Data!$F$2:$F$999,0),1))</f>
        <v/>
      </c>
      <c r="F976" s="40" t="str">
        <f t="shared" si="15"/>
        <v/>
      </c>
    </row>
    <row r="977" spans="1:6" ht="14.25" customHeight="1" x14ac:dyDescent="0.35">
      <c r="A977" s="45" t="s">
        <v>1129</v>
      </c>
      <c r="B977" s="18"/>
      <c r="C977" s="5"/>
      <c r="D977" s="5"/>
      <c r="E977" s="6" t="str">
        <f>IF(ISBLANK(D977),"",INDEX(ΑΜΚ,MATCH(D977,Data!$F$2:$F$999,0),1))</f>
        <v/>
      </c>
      <c r="F977" s="40" t="str">
        <f t="shared" si="15"/>
        <v/>
      </c>
    </row>
    <row r="978" spans="1:6" ht="14.25" customHeight="1" x14ac:dyDescent="0.35">
      <c r="A978" s="45" t="s">
        <v>1129</v>
      </c>
      <c r="B978" s="18"/>
      <c r="C978" s="5"/>
      <c r="D978" s="5"/>
      <c r="E978" s="6" t="str">
        <f>IF(ISBLANK(D978),"",INDEX(ΑΜΚ,MATCH(D978,Data!$F$2:$F$999,0),1))</f>
        <v/>
      </c>
      <c r="F978" s="40" t="str">
        <f t="shared" si="15"/>
        <v/>
      </c>
    </row>
    <row r="979" spans="1:6" ht="14.25" customHeight="1" x14ac:dyDescent="0.35">
      <c r="A979" s="45" t="s">
        <v>1129</v>
      </c>
      <c r="B979" s="18"/>
      <c r="C979" s="5"/>
      <c r="D979" s="5"/>
      <c r="E979" s="6" t="str">
        <f>IF(ISBLANK(D979),"",INDEX(ΑΜΚ,MATCH(D979,Data!$F$2:$F$999,0),1))</f>
        <v/>
      </c>
      <c r="F979" s="40" t="str">
        <f t="shared" si="15"/>
        <v/>
      </c>
    </row>
    <row r="980" spans="1:6" ht="14.25" customHeight="1" x14ac:dyDescent="0.35">
      <c r="A980" s="45" t="s">
        <v>1129</v>
      </c>
      <c r="B980" s="18"/>
      <c r="C980" s="5"/>
      <c r="D980" s="5"/>
      <c r="E980" s="6" t="str">
        <f>IF(ISBLANK(D980),"",INDEX(ΑΜΚ,MATCH(D980,Data!$F$2:$F$999,0),1))</f>
        <v/>
      </c>
      <c r="F980" s="40" t="str">
        <f t="shared" si="15"/>
        <v/>
      </c>
    </row>
    <row r="981" spans="1:6" ht="14.25" customHeight="1" x14ac:dyDescent="0.35">
      <c r="A981" s="45" t="s">
        <v>1129</v>
      </c>
      <c r="B981" s="18"/>
      <c r="C981" s="5"/>
      <c r="D981" s="5"/>
      <c r="E981" s="6" t="str">
        <f>IF(ISBLANK(D981),"",INDEX(ΑΜΚ,MATCH(D981,Data!$F$2:$F$999,0),1))</f>
        <v/>
      </c>
      <c r="F981" s="40" t="str">
        <f t="shared" si="15"/>
        <v/>
      </c>
    </row>
    <row r="982" spans="1:6" ht="14.25" customHeight="1" x14ac:dyDescent="0.35">
      <c r="A982" s="45" t="s">
        <v>1129</v>
      </c>
      <c r="B982" s="18"/>
      <c r="C982" s="5"/>
      <c r="D982" s="5"/>
      <c r="E982" s="6" t="str">
        <f>IF(ISBLANK(D982),"",INDEX(ΑΜΚ,MATCH(D982,Data!$F$2:$F$999,0),1))</f>
        <v/>
      </c>
      <c r="F982" s="40" t="str">
        <f t="shared" si="15"/>
        <v/>
      </c>
    </row>
    <row r="983" spans="1:6" ht="14.25" customHeight="1" x14ac:dyDescent="0.35">
      <c r="A983" s="45" t="s">
        <v>1129</v>
      </c>
      <c r="B983" s="18"/>
      <c r="C983" s="5"/>
      <c r="D983" s="5"/>
      <c r="E983" s="6" t="str">
        <f>IF(ISBLANK(D983),"",INDEX(ΑΜΚ,MATCH(D983,Data!$F$2:$F$999,0),1))</f>
        <v/>
      </c>
      <c r="F983" s="40" t="str">
        <f t="shared" si="15"/>
        <v/>
      </c>
    </row>
    <row r="984" spans="1:6" ht="14.25" customHeight="1" x14ac:dyDescent="0.35">
      <c r="A984" s="45" t="s">
        <v>1129</v>
      </c>
      <c r="B984" s="18"/>
      <c r="C984" s="5"/>
      <c r="D984" s="5"/>
      <c r="E984" s="6" t="str">
        <f>IF(ISBLANK(D984),"",INDEX(ΑΜΚ,MATCH(D984,Data!$F$2:$F$999,0),1))</f>
        <v/>
      </c>
      <c r="F984" s="40" t="str">
        <f t="shared" si="15"/>
        <v/>
      </c>
    </row>
    <row r="985" spans="1:6" ht="14.25" customHeight="1" x14ac:dyDescent="0.35">
      <c r="A985" s="45" t="s">
        <v>1129</v>
      </c>
      <c r="B985" s="18"/>
      <c r="C985" s="5"/>
      <c r="D985" s="5"/>
      <c r="E985" s="6" t="str">
        <f>IF(ISBLANK(D985),"",INDEX(ΑΜΚ,MATCH(D985,Data!$F$2:$F$999,0),1))</f>
        <v/>
      </c>
      <c r="F985" s="40" t="str">
        <f t="shared" si="15"/>
        <v/>
      </c>
    </row>
    <row r="986" spans="1:6" ht="14.25" customHeight="1" x14ac:dyDescent="0.35">
      <c r="A986" s="45" t="s">
        <v>1129</v>
      </c>
      <c r="B986" s="18"/>
      <c r="C986" s="5"/>
      <c r="D986" s="5"/>
      <c r="E986" s="6" t="str">
        <f>IF(ISBLANK(D986),"",INDEX(ΑΜΚ,MATCH(D986,Data!$F$2:$F$999,0),1))</f>
        <v/>
      </c>
      <c r="F986" s="40" t="str">
        <f t="shared" si="15"/>
        <v/>
      </c>
    </row>
    <row r="987" spans="1:6" ht="14.25" customHeight="1" x14ac:dyDescent="0.35">
      <c r="A987" s="45" t="s">
        <v>1129</v>
      </c>
      <c r="B987" s="18"/>
      <c r="C987" s="5"/>
      <c r="D987" s="5"/>
      <c r="E987" s="6" t="str">
        <f>IF(ISBLANK(D987),"",INDEX(ΑΜΚ,MATCH(D987,Data!$F$2:$F$999,0),1))</f>
        <v/>
      </c>
      <c r="F987" s="40" t="str">
        <f t="shared" si="15"/>
        <v/>
      </c>
    </row>
    <row r="988" spans="1:6" ht="14.25" customHeight="1" x14ac:dyDescent="0.35">
      <c r="A988" s="45" t="s">
        <v>1129</v>
      </c>
      <c r="B988" s="18"/>
      <c r="C988" s="5"/>
      <c r="D988" s="5"/>
      <c r="E988" s="6" t="str">
        <f>IF(ISBLANK(D988),"",INDEX(ΑΜΚ,MATCH(D988,Data!$F$2:$F$999,0),1))</f>
        <v/>
      </c>
      <c r="F988" s="40" t="str">
        <f t="shared" si="15"/>
        <v/>
      </c>
    </row>
    <row r="989" spans="1:6" ht="14.25" customHeight="1" x14ac:dyDescent="0.35">
      <c r="A989" s="45" t="s">
        <v>1129</v>
      </c>
      <c r="B989" s="18"/>
      <c r="C989" s="5"/>
      <c r="D989" s="5"/>
      <c r="E989" s="6" t="str">
        <f>IF(ISBLANK(D989),"",INDEX(ΑΜΚ,MATCH(D989,Data!$F$2:$F$999,0),1))</f>
        <v/>
      </c>
      <c r="F989" s="40" t="str">
        <f t="shared" si="15"/>
        <v/>
      </c>
    </row>
    <row r="990" spans="1:6" ht="14.25" customHeight="1" x14ac:dyDescent="0.35">
      <c r="A990" s="45" t="s">
        <v>1129</v>
      </c>
      <c r="B990" s="18"/>
      <c r="C990" s="5"/>
      <c r="D990" s="5"/>
      <c r="E990" s="6" t="str">
        <f>IF(ISBLANK(D990),"",INDEX(ΑΜΚ,MATCH(D990,Data!$F$2:$F$999,0),1))</f>
        <v/>
      </c>
      <c r="F990" s="40" t="str">
        <f t="shared" si="15"/>
        <v/>
      </c>
    </row>
    <row r="991" spans="1:6" ht="14.25" customHeight="1" x14ac:dyDescent="0.35">
      <c r="A991" s="45" t="s">
        <v>1129</v>
      </c>
      <c r="B991" s="18"/>
      <c r="C991" s="5"/>
      <c r="D991" s="5"/>
      <c r="E991" s="6" t="str">
        <f>IF(ISBLANK(D991),"",INDEX(ΑΜΚ,MATCH(D991,Data!$F$2:$F$999,0),1))</f>
        <v/>
      </c>
      <c r="F991" s="40" t="str">
        <f t="shared" si="15"/>
        <v/>
      </c>
    </row>
    <row r="992" spans="1:6" ht="14.25" customHeight="1" x14ac:dyDescent="0.35">
      <c r="A992" s="45" t="s">
        <v>1129</v>
      </c>
      <c r="B992" s="18"/>
      <c r="C992" s="5"/>
      <c r="D992" s="5"/>
      <c r="E992" s="6" t="str">
        <f>IF(ISBLANK(D992),"",INDEX(ΑΜΚ,MATCH(D992,Data!$F$2:$F$999,0),1))</f>
        <v/>
      </c>
      <c r="F992" s="40" t="str">
        <f t="shared" si="15"/>
        <v/>
      </c>
    </row>
    <row r="993" spans="1:6" ht="14.25" customHeight="1" x14ac:dyDescent="0.35">
      <c r="A993" s="45" t="s">
        <v>1129</v>
      </c>
      <c r="B993" s="18"/>
      <c r="C993" s="5"/>
      <c r="D993" s="5"/>
      <c r="E993" s="6" t="str">
        <f>IF(ISBLANK(D993),"",INDEX(ΑΜΚ,MATCH(D993,Data!$F$2:$F$999,0),1))</f>
        <v/>
      </c>
      <c r="F993" s="40" t="str">
        <f t="shared" si="15"/>
        <v/>
      </c>
    </row>
    <row r="994" spans="1:6" ht="14.25" customHeight="1" x14ac:dyDescent="0.35">
      <c r="A994" s="45" t="s">
        <v>1129</v>
      </c>
      <c r="B994" s="18"/>
      <c r="C994" s="5"/>
      <c r="D994" s="5"/>
      <c r="E994" s="6" t="str">
        <f>IF(ISBLANK(D994),"",INDEX(ΑΜΚ,MATCH(D994,Data!$F$2:$F$999,0),1))</f>
        <v/>
      </c>
      <c r="F994" s="40" t="str">
        <f t="shared" si="15"/>
        <v/>
      </c>
    </row>
    <row r="995" spans="1:6" ht="14.25" customHeight="1" x14ac:dyDescent="0.35">
      <c r="A995" s="45" t="s">
        <v>1129</v>
      </c>
      <c r="B995" s="18"/>
      <c r="C995" s="5"/>
      <c r="D995" s="5"/>
      <c r="E995" s="6" t="str">
        <f>IF(ISBLANK(D995),"",INDEX(ΑΜΚ,MATCH(D995,Data!$F$2:$F$999,0),1))</f>
        <v/>
      </c>
      <c r="F995" s="40" t="str">
        <f t="shared" si="15"/>
        <v/>
      </c>
    </row>
    <row r="996" spans="1:6" ht="14.25" customHeight="1" x14ac:dyDescent="0.35">
      <c r="A996" s="45" t="s">
        <v>1129</v>
      </c>
      <c r="B996" s="18"/>
      <c r="C996" s="5"/>
      <c r="D996" s="5"/>
      <c r="E996" s="6" t="str">
        <f>IF(ISBLANK(D996),"",INDEX(ΑΜΚ,MATCH(D996,Data!$F$2:$F$999,0),1))</f>
        <v/>
      </c>
      <c r="F996" s="40" t="str">
        <f t="shared" si="15"/>
        <v/>
      </c>
    </row>
    <row r="997" spans="1:6" ht="14.25" customHeight="1" x14ac:dyDescent="0.35">
      <c r="A997" s="45" t="s">
        <v>1129</v>
      </c>
      <c r="B997" s="18"/>
      <c r="C997" s="5"/>
      <c r="D997" s="5"/>
      <c r="E997" s="6" t="str">
        <f>IF(ISBLANK(D997),"",INDEX(ΑΜΚ,MATCH(D997,Data!$F$2:$F$999,0),1))</f>
        <v/>
      </c>
      <c r="F997" s="40" t="str">
        <f t="shared" si="15"/>
        <v/>
      </c>
    </row>
    <row r="998" spans="1:6" ht="14.25" customHeight="1" x14ac:dyDescent="0.35">
      <c r="A998" s="45" t="s">
        <v>1129</v>
      </c>
      <c r="B998" s="18"/>
      <c r="C998" s="5"/>
      <c r="D998" s="5"/>
      <c r="E998" s="6" t="str">
        <f>IF(ISBLANK(D998),"",INDEX(ΑΜΚ,MATCH(D998,Data!$F$2:$F$999,0),1))</f>
        <v/>
      </c>
      <c r="F998" s="40" t="str">
        <f t="shared" si="15"/>
        <v/>
      </c>
    </row>
    <row r="999" spans="1:6" ht="14.25" customHeight="1" x14ac:dyDescent="0.35">
      <c r="A999" s="45" t="s">
        <v>1129</v>
      </c>
      <c r="B999" s="18"/>
      <c r="C999" s="5"/>
      <c r="D999" s="5"/>
      <c r="E999" s="6" t="str">
        <f>IF(ISBLANK(D999),"",INDEX(ΑΜΚ,MATCH(D999,Data!$F$2:$F$999,0),1))</f>
        <v/>
      </c>
      <c r="F999" s="40" t="str">
        <f t="shared" si="15"/>
        <v/>
      </c>
    </row>
    <row r="1000" spans="1:6" ht="14.25" customHeight="1" x14ac:dyDescent="0.35">
      <c r="A1000" s="45" t="s">
        <v>1129</v>
      </c>
      <c r="B1000" s="18"/>
      <c r="C1000" s="5"/>
      <c r="D1000" s="5"/>
      <c r="E1000" s="6" t="str">
        <f>IF(ISBLANK(D1000),"",INDEX(ΑΜΚ,MATCH(D1000,Data!$F$2:$F$999,0),1))</f>
        <v/>
      </c>
      <c r="F1000" s="40" t="str">
        <f t="shared" si="15"/>
        <v/>
      </c>
    </row>
    <row r="1001" spans="1:6" ht="14.25" customHeight="1" x14ac:dyDescent="0.35">
      <c r="A1001" s="45" t="s">
        <v>1129</v>
      </c>
      <c r="B1001" s="18"/>
      <c r="C1001" s="5"/>
      <c r="D1001" s="5"/>
      <c r="E1001" s="6" t="str">
        <f>IF(ISBLANK(D1001),"",INDEX(ΑΜΚ,MATCH(D1001,Data!$F$2:$F$999,0),1))</f>
        <v/>
      </c>
      <c r="F1001" s="40" t="str">
        <f t="shared" si="15"/>
        <v/>
      </c>
    </row>
    <row r="1002" spans="1:6" ht="14.25" customHeight="1" x14ac:dyDescent="0.35">
      <c r="A1002" s="45" t="s">
        <v>1129</v>
      </c>
      <c r="B1002" s="18"/>
      <c r="C1002" s="5"/>
      <c r="D1002" s="5"/>
      <c r="E1002" s="6" t="str">
        <f>IF(ISBLANK(D1002),"",INDEX(ΑΜΚ,MATCH(D1002,Data!$F$2:$F$999,0),1))</f>
        <v/>
      </c>
      <c r="F1002" s="40" t="str">
        <f t="shared" si="15"/>
        <v/>
      </c>
    </row>
    <row r="1003" spans="1:6" ht="14.25" customHeight="1" x14ac:dyDescent="0.35">
      <c r="A1003" s="45" t="s">
        <v>1129</v>
      </c>
      <c r="B1003" s="18"/>
      <c r="C1003" s="5"/>
      <c r="D1003" s="5"/>
      <c r="E1003" s="6" t="str">
        <f>IF(ISBLANK(D1003),"",INDEX(ΑΜΚ,MATCH(D1003,Data!$F$2:$F$999,0),1))</f>
        <v/>
      </c>
      <c r="F1003" s="40" t="str">
        <f t="shared" si="15"/>
        <v/>
      </c>
    </row>
    <row r="1004" spans="1:6" ht="14.25" customHeight="1" x14ac:dyDescent="0.35">
      <c r="A1004" s="45" t="s">
        <v>1129</v>
      </c>
      <c r="B1004" s="18"/>
      <c r="C1004" s="5"/>
      <c r="D1004" s="5"/>
      <c r="E1004" s="6" t="str">
        <f>IF(ISBLANK(D1004),"",INDEX(ΑΜΚ,MATCH(D1004,Data!$F$2:$F$999,0),1))</f>
        <v/>
      </c>
      <c r="F1004" s="40" t="str">
        <f t="shared" ref="F1004" si="16">IF(ISBLANK(C1004),"",INDEX(ΚΩΔ_ΜΑΘΗΜ_ΑΡΧΙΤ_Α2,MATCH(C1004,ΜΑΘΗΜ_ΑΡΧΙΤ_Α2,0)))</f>
        <v/>
      </c>
    </row>
  </sheetData>
  <phoneticPr fontId="25" type="noConversion"/>
  <dataValidations count="2">
    <dataValidation type="list" allowBlank="1" showErrorMessage="1" sqref="D2:D1004" xr:uid="{00000000-0002-0000-0800-000000000000}">
      <formula1>ΚΑΤΑΡΤ_ΑΡΧΙΤ_Α2</formula1>
    </dataValidation>
    <dataValidation type="list" allowBlank="1" showErrorMessage="1" sqref="C2:C1004" xr:uid="{00000000-0002-0000-0800-000001000000}">
      <formula1>ΜΑΘΗΜ_ΑΡΧΙΤ_Α2</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733-0B1E-467C-8E8B-36151FDF0491}">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00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1130</v>
      </c>
      <c r="B2" s="18"/>
      <c r="C2" s="5"/>
      <c r="D2" s="5"/>
      <c r="E2" s="6" t="str">
        <f>IF(ISBLANK(D2),"",INDEX(ΑΜΚ,MATCH(D2,Data!$F$2:$F$999,0),1))</f>
        <v/>
      </c>
      <c r="F2" t="str">
        <f t="shared" ref="F2:F65" si="0">IF(ISBLANK(C2),"",INDEX(ΚΩΔ_ΜΑΘΗΜ_ΑΥΤΟΜ_Α1,MATCH(C2,ΜΑΘΗΜ_ΑΥΤΟΜ_Α1,0)))</f>
        <v/>
      </c>
    </row>
    <row r="3" spans="1:29" ht="14.25" customHeight="1" x14ac:dyDescent="0.35">
      <c r="A3" s="45" t="s">
        <v>1130</v>
      </c>
      <c r="B3" s="18"/>
      <c r="C3" s="5"/>
      <c r="D3" s="5"/>
      <c r="E3" s="6" t="str">
        <f>IF(ISBLANK(D3),"",INDEX(ΑΜΚ,MATCH(D3,Data!$F$2:$F$999,0),1))</f>
        <v/>
      </c>
      <c r="F3" t="str">
        <f t="shared" si="0"/>
        <v/>
      </c>
    </row>
    <row r="4" spans="1:29" ht="14.25" customHeight="1" x14ac:dyDescent="0.35">
      <c r="A4" s="45" t="s">
        <v>1130</v>
      </c>
      <c r="B4" s="18"/>
      <c r="C4" s="5"/>
      <c r="D4" s="5"/>
      <c r="E4" s="6" t="str">
        <f>IF(ISBLANK(D4),"",INDEX(ΑΜΚ,MATCH(D4,Data!$F$2:$F$999,0),1))</f>
        <v/>
      </c>
      <c r="F4" t="str">
        <f t="shared" si="0"/>
        <v/>
      </c>
    </row>
    <row r="5" spans="1:29" ht="14.25" customHeight="1" x14ac:dyDescent="0.35">
      <c r="A5" s="45" t="s">
        <v>1130</v>
      </c>
      <c r="B5" s="18"/>
      <c r="C5" s="5"/>
      <c r="D5" s="5"/>
      <c r="E5" s="6" t="str">
        <f>IF(ISBLANK(D5),"",INDEX(ΑΜΚ,MATCH(D5,Data!$F$2:$F$999,0),1))</f>
        <v/>
      </c>
      <c r="F5" t="str">
        <f t="shared" si="0"/>
        <v/>
      </c>
    </row>
    <row r="6" spans="1:29" ht="14.25" customHeight="1" x14ac:dyDescent="0.35">
      <c r="A6" s="45" t="s">
        <v>1130</v>
      </c>
      <c r="B6" s="18"/>
      <c r="C6" s="5"/>
      <c r="D6" s="5"/>
      <c r="E6" s="6" t="str">
        <f>IF(ISBLANK(D6),"",INDEX(ΑΜΚ,MATCH(D6,Data!$F$2:$F$999,0),1))</f>
        <v/>
      </c>
      <c r="F6" t="str">
        <f t="shared" si="0"/>
        <v/>
      </c>
    </row>
    <row r="7" spans="1:29" ht="14.25" customHeight="1" x14ac:dyDescent="0.35">
      <c r="A7" s="45" t="s">
        <v>1130</v>
      </c>
      <c r="B7" s="18"/>
      <c r="C7" s="5"/>
      <c r="D7" s="5"/>
      <c r="E7" s="6" t="str">
        <f>IF(ISBLANK(D7),"",INDEX(ΑΜΚ,MATCH(D7,Data!$F$2:$F$999,0),1))</f>
        <v/>
      </c>
      <c r="F7" t="str">
        <f t="shared" si="0"/>
        <v/>
      </c>
    </row>
    <row r="8" spans="1:29" ht="14.25" customHeight="1" x14ac:dyDescent="0.35">
      <c r="A8" s="45" t="s">
        <v>1130</v>
      </c>
      <c r="B8" s="18"/>
      <c r="C8" s="5"/>
      <c r="D8" s="5"/>
      <c r="E8" s="6" t="str">
        <f>IF(ISBLANK(D8),"",INDEX(ΑΜΚ,MATCH(D8,Data!$F$2:$F$999,0),1))</f>
        <v/>
      </c>
      <c r="F8" t="str">
        <f t="shared" si="0"/>
        <v/>
      </c>
    </row>
    <row r="9" spans="1:29" ht="14.25" customHeight="1" x14ac:dyDescent="0.35">
      <c r="A9" s="45" t="s">
        <v>1130</v>
      </c>
      <c r="B9" s="18"/>
      <c r="C9" s="5"/>
      <c r="D9" s="5"/>
      <c r="E9" s="6" t="str">
        <f>IF(ISBLANK(D9),"",INDEX(ΑΜΚ,MATCH(D9,Data!$F$2:$F$999,0),1))</f>
        <v/>
      </c>
      <c r="F9" t="str">
        <f t="shared" si="0"/>
        <v/>
      </c>
    </row>
    <row r="10" spans="1:29" ht="14.25" customHeight="1" x14ac:dyDescent="0.35">
      <c r="A10" s="45" t="s">
        <v>1130</v>
      </c>
      <c r="B10" s="18"/>
      <c r="C10" s="5"/>
      <c r="D10" s="5"/>
      <c r="E10" s="6" t="str">
        <f>IF(ISBLANK(D10),"",INDEX(ΑΜΚ,MATCH(D10,Data!$F$2:$F$999,0),1))</f>
        <v/>
      </c>
      <c r="F10" t="str">
        <f t="shared" si="0"/>
        <v/>
      </c>
    </row>
    <row r="11" spans="1:29" ht="14.25" customHeight="1" x14ac:dyDescent="0.35">
      <c r="A11" s="45" t="s">
        <v>1130</v>
      </c>
      <c r="B11" s="18"/>
      <c r="C11" s="5"/>
      <c r="D11" s="5"/>
      <c r="E11" s="6" t="str">
        <f>IF(ISBLANK(D11),"",INDEX(ΑΜΚ,MATCH(D11,Data!$F$2:$F$999,0),1))</f>
        <v/>
      </c>
      <c r="F11" t="str">
        <f t="shared" si="0"/>
        <v/>
      </c>
    </row>
    <row r="12" spans="1:29" ht="14.25" customHeight="1" x14ac:dyDescent="0.35">
      <c r="A12" s="45" t="s">
        <v>1130</v>
      </c>
      <c r="B12" s="18"/>
      <c r="C12" s="5"/>
      <c r="D12" s="5"/>
      <c r="E12" s="6" t="str">
        <f>IF(ISBLANK(D12),"",INDEX(ΑΜΚ,MATCH(D12,Data!$F$2:$F$999,0),1))</f>
        <v/>
      </c>
      <c r="F12" t="str">
        <f t="shared" si="0"/>
        <v/>
      </c>
    </row>
    <row r="13" spans="1:29" ht="14.25" customHeight="1" x14ac:dyDescent="0.35">
      <c r="A13" s="45" t="s">
        <v>1130</v>
      </c>
      <c r="B13" s="18"/>
      <c r="C13" s="5"/>
      <c r="D13" s="5"/>
      <c r="E13" s="6" t="str">
        <f>IF(ISBLANK(D13),"",INDEX(ΑΜΚ,MATCH(D13,Data!$F$2:$F$999,0),1))</f>
        <v/>
      </c>
      <c r="F13" t="str">
        <f t="shared" si="0"/>
        <v/>
      </c>
    </row>
    <row r="14" spans="1:29" ht="14.25" customHeight="1" x14ac:dyDescent="0.35">
      <c r="A14" s="45" t="s">
        <v>1130</v>
      </c>
      <c r="B14" s="18"/>
      <c r="C14" s="5"/>
      <c r="D14" s="5"/>
      <c r="E14" s="6" t="str">
        <f>IF(ISBLANK(D14),"",INDEX(ΑΜΚ,MATCH(D14,Data!$F$2:$F$999,0),1))</f>
        <v/>
      </c>
      <c r="F14" t="str">
        <f t="shared" si="0"/>
        <v/>
      </c>
    </row>
    <row r="15" spans="1:29" ht="14.25" customHeight="1" x14ac:dyDescent="0.35">
      <c r="A15" s="45" t="s">
        <v>1130</v>
      </c>
      <c r="B15" s="18"/>
      <c r="C15" s="5"/>
      <c r="D15" s="5"/>
      <c r="E15" s="6" t="str">
        <f>IF(ISBLANK(D15),"",INDEX(ΑΜΚ,MATCH(D15,Data!$F$2:$F$999,0),1))</f>
        <v/>
      </c>
      <c r="F15" t="str">
        <f t="shared" si="0"/>
        <v/>
      </c>
    </row>
    <row r="16" spans="1:29" ht="14.25" customHeight="1" x14ac:dyDescent="0.35">
      <c r="A16" s="45" t="s">
        <v>1130</v>
      </c>
      <c r="B16" s="18"/>
      <c r="C16" s="5"/>
      <c r="D16" s="5"/>
      <c r="E16" s="6" t="str">
        <f>IF(ISBLANK(D16),"",INDEX(ΑΜΚ,MATCH(D16,Data!$F$2:$F$999,0),1))</f>
        <v/>
      </c>
      <c r="F16" t="str">
        <f t="shared" si="0"/>
        <v/>
      </c>
    </row>
    <row r="17" spans="1:6" ht="14.25" customHeight="1" x14ac:dyDescent="0.35">
      <c r="A17" s="45" t="s">
        <v>1130</v>
      </c>
      <c r="B17" s="18"/>
      <c r="C17" s="5"/>
      <c r="D17" s="5"/>
      <c r="E17" s="6" t="str">
        <f>IF(ISBLANK(D17),"",INDEX(ΑΜΚ,MATCH(D17,Data!$F$2:$F$999,0),1))</f>
        <v/>
      </c>
      <c r="F17" t="str">
        <f t="shared" si="0"/>
        <v/>
      </c>
    </row>
    <row r="18" spans="1:6" ht="14.25" customHeight="1" x14ac:dyDescent="0.35">
      <c r="A18" s="45" t="s">
        <v>1130</v>
      </c>
      <c r="B18" s="18"/>
      <c r="C18" s="5"/>
      <c r="D18" s="5"/>
      <c r="E18" s="6" t="str">
        <f>IF(ISBLANK(D18),"",INDEX(ΑΜΚ,MATCH(D18,Data!$F$2:$F$999,0),1))</f>
        <v/>
      </c>
      <c r="F18" t="str">
        <f t="shared" si="0"/>
        <v/>
      </c>
    </row>
    <row r="19" spans="1:6" ht="14.25" customHeight="1" x14ac:dyDescent="0.35">
      <c r="A19" s="45" t="s">
        <v>1130</v>
      </c>
      <c r="B19" s="18"/>
      <c r="C19" s="5"/>
      <c r="D19" s="5"/>
      <c r="E19" s="6" t="str">
        <f>IF(ISBLANK(D19),"",INDEX(ΑΜΚ,MATCH(D19,Data!$F$2:$F$999,0),1))</f>
        <v/>
      </c>
      <c r="F19" t="str">
        <f t="shared" si="0"/>
        <v/>
      </c>
    </row>
    <row r="20" spans="1:6" ht="14.25" customHeight="1" x14ac:dyDescent="0.35">
      <c r="A20" s="45" t="s">
        <v>1130</v>
      </c>
      <c r="B20" s="18"/>
      <c r="C20" s="5"/>
      <c r="D20" s="5"/>
      <c r="E20" s="6" t="str">
        <f>IF(ISBLANK(D20),"",INDEX(ΑΜΚ,MATCH(D20,Data!$F$2:$F$999,0),1))</f>
        <v/>
      </c>
      <c r="F20" t="str">
        <f t="shared" si="0"/>
        <v/>
      </c>
    </row>
    <row r="21" spans="1:6" ht="14.25" customHeight="1" x14ac:dyDescent="0.35">
      <c r="A21" s="45" t="s">
        <v>1130</v>
      </c>
      <c r="B21" s="18"/>
      <c r="C21" s="5"/>
      <c r="D21" s="5"/>
      <c r="E21" s="6" t="str">
        <f>IF(ISBLANK(D21),"",INDEX(ΑΜΚ,MATCH(D21,Data!$F$2:$F$999,0),1))</f>
        <v/>
      </c>
      <c r="F21" t="str">
        <f t="shared" si="0"/>
        <v/>
      </c>
    </row>
    <row r="22" spans="1:6" ht="14.25" customHeight="1" x14ac:dyDescent="0.35">
      <c r="A22" s="45" t="s">
        <v>1130</v>
      </c>
      <c r="B22" s="18"/>
      <c r="C22" s="5"/>
      <c r="D22" s="5"/>
      <c r="E22" s="6" t="str">
        <f>IF(ISBLANK(D22),"",INDEX(ΑΜΚ,MATCH(D22,Data!$F$2:$F$999,0),1))</f>
        <v/>
      </c>
      <c r="F22" t="str">
        <f t="shared" si="0"/>
        <v/>
      </c>
    </row>
    <row r="23" spans="1:6" ht="14.25" customHeight="1" x14ac:dyDescent="0.35">
      <c r="A23" s="45" t="s">
        <v>1130</v>
      </c>
      <c r="B23" s="18"/>
      <c r="C23" s="5"/>
      <c r="D23" s="5"/>
      <c r="E23" s="6" t="str">
        <f>IF(ISBLANK(D23),"",INDEX(ΑΜΚ,MATCH(D23,Data!$F$2:$F$999,0),1))</f>
        <v/>
      </c>
      <c r="F23" t="str">
        <f t="shared" si="0"/>
        <v/>
      </c>
    </row>
    <row r="24" spans="1:6" ht="14.25" customHeight="1" x14ac:dyDescent="0.35">
      <c r="A24" s="45" t="s">
        <v>1130</v>
      </c>
      <c r="B24" s="18"/>
      <c r="C24" s="5"/>
      <c r="D24" s="5"/>
      <c r="E24" s="6" t="str">
        <f>IF(ISBLANK(D24),"",INDEX(ΑΜΚ,MATCH(D24,Data!$F$2:$F$999,0),1))</f>
        <v/>
      </c>
      <c r="F24" t="str">
        <f t="shared" si="0"/>
        <v/>
      </c>
    </row>
    <row r="25" spans="1:6" ht="14.25" customHeight="1" x14ac:dyDescent="0.35">
      <c r="A25" s="45" t="s">
        <v>1130</v>
      </c>
      <c r="B25" s="18"/>
      <c r="C25" s="5"/>
      <c r="D25" s="5"/>
      <c r="E25" s="6" t="str">
        <f>IF(ISBLANK(D25),"",INDEX(ΑΜΚ,MATCH(D25,Data!$F$2:$F$999,0),1))</f>
        <v/>
      </c>
      <c r="F25" t="str">
        <f t="shared" si="0"/>
        <v/>
      </c>
    </row>
    <row r="26" spans="1:6" ht="14.25" customHeight="1" x14ac:dyDescent="0.35">
      <c r="A26" s="45" t="s">
        <v>1130</v>
      </c>
      <c r="B26" s="18"/>
      <c r="C26" s="5"/>
      <c r="D26" s="5"/>
      <c r="E26" s="6" t="str">
        <f>IF(ISBLANK(D26),"",INDEX(ΑΜΚ,MATCH(D26,Data!$F$2:$F$999,0),1))</f>
        <v/>
      </c>
      <c r="F26" t="str">
        <f t="shared" si="0"/>
        <v/>
      </c>
    </row>
    <row r="27" spans="1:6" ht="14.25" customHeight="1" x14ac:dyDescent="0.35">
      <c r="A27" s="45" t="s">
        <v>1130</v>
      </c>
      <c r="B27" s="18"/>
      <c r="C27" s="5"/>
      <c r="D27" s="5"/>
      <c r="E27" s="6" t="str">
        <f>IF(ISBLANK(D27),"",INDEX(ΑΜΚ,MATCH(D27,Data!$F$2:$F$999,0),1))</f>
        <v/>
      </c>
      <c r="F27" t="str">
        <f t="shared" si="0"/>
        <v/>
      </c>
    </row>
    <row r="28" spans="1:6" ht="14.25" customHeight="1" x14ac:dyDescent="0.35">
      <c r="A28" s="45" t="s">
        <v>1130</v>
      </c>
      <c r="B28" s="18"/>
      <c r="C28" s="5"/>
      <c r="D28" s="5"/>
      <c r="E28" s="6" t="str">
        <f>IF(ISBLANK(D28),"",INDEX(ΑΜΚ,MATCH(D28,Data!$F$2:$F$999,0),1))</f>
        <v/>
      </c>
      <c r="F28" t="str">
        <f t="shared" si="0"/>
        <v/>
      </c>
    </row>
    <row r="29" spans="1:6" ht="14.25" customHeight="1" x14ac:dyDescent="0.35">
      <c r="A29" s="45" t="s">
        <v>1130</v>
      </c>
      <c r="B29" s="18"/>
      <c r="C29" s="5"/>
      <c r="D29" s="5"/>
      <c r="E29" s="6" t="str">
        <f>IF(ISBLANK(D29),"",INDEX(ΑΜΚ,MATCH(D29,Data!$F$2:$F$999,0),1))</f>
        <v/>
      </c>
      <c r="F29" t="str">
        <f t="shared" si="0"/>
        <v/>
      </c>
    </row>
    <row r="30" spans="1:6" ht="14.25" customHeight="1" x14ac:dyDescent="0.35">
      <c r="A30" s="45" t="s">
        <v>1130</v>
      </c>
      <c r="B30" s="18"/>
      <c r="C30" s="5"/>
      <c r="D30" s="5"/>
      <c r="E30" s="6" t="str">
        <f>IF(ISBLANK(D30),"",INDEX(ΑΜΚ,MATCH(D30,Data!$F$2:$F$999,0),1))</f>
        <v/>
      </c>
      <c r="F30" t="str">
        <f t="shared" si="0"/>
        <v/>
      </c>
    </row>
    <row r="31" spans="1:6" ht="14.25" customHeight="1" x14ac:dyDescent="0.35">
      <c r="A31" s="45" t="s">
        <v>1130</v>
      </c>
      <c r="B31" s="18"/>
      <c r="C31" s="5"/>
      <c r="D31" s="5"/>
      <c r="E31" s="6" t="str">
        <f>IF(ISBLANK(D31),"",INDEX(ΑΜΚ,MATCH(D31,Data!$F$2:$F$999,0),1))</f>
        <v/>
      </c>
      <c r="F31" t="str">
        <f t="shared" si="0"/>
        <v/>
      </c>
    </row>
    <row r="32" spans="1:6" ht="14.25" customHeight="1" x14ac:dyDescent="0.35">
      <c r="A32" s="45" t="s">
        <v>1130</v>
      </c>
      <c r="B32" s="18"/>
      <c r="C32" s="5"/>
      <c r="D32" s="5"/>
      <c r="E32" s="6" t="str">
        <f>IF(ISBLANK(D32),"",INDEX(ΑΜΚ,MATCH(D32,Data!$F$2:$F$999,0),1))</f>
        <v/>
      </c>
      <c r="F32" t="str">
        <f t="shared" si="0"/>
        <v/>
      </c>
    </row>
    <row r="33" spans="1:6" ht="14.25" customHeight="1" x14ac:dyDescent="0.35">
      <c r="A33" s="45" t="s">
        <v>1130</v>
      </c>
      <c r="B33" s="18"/>
      <c r="C33" s="5"/>
      <c r="D33" s="5"/>
      <c r="E33" s="6" t="str">
        <f>IF(ISBLANK(D33),"",INDEX(ΑΜΚ,MATCH(D33,Data!$F$2:$F$999,0),1))</f>
        <v/>
      </c>
      <c r="F33" t="str">
        <f t="shared" si="0"/>
        <v/>
      </c>
    </row>
    <row r="34" spans="1:6" ht="14.25" customHeight="1" x14ac:dyDescent="0.35">
      <c r="A34" s="45" t="s">
        <v>1130</v>
      </c>
      <c r="B34" s="18"/>
      <c r="C34" s="5"/>
      <c r="D34" s="5"/>
      <c r="E34" s="6" t="str">
        <f>IF(ISBLANK(D34),"",INDEX(ΑΜΚ,MATCH(D34,Data!$F$2:$F$999,0),1))</f>
        <v/>
      </c>
      <c r="F34" t="str">
        <f t="shared" si="0"/>
        <v/>
      </c>
    </row>
    <row r="35" spans="1:6" ht="14.25" customHeight="1" x14ac:dyDescent="0.35">
      <c r="A35" s="45" t="s">
        <v>1130</v>
      </c>
      <c r="B35" s="18"/>
      <c r="C35" s="5"/>
      <c r="D35" s="5"/>
      <c r="E35" s="6" t="str">
        <f>IF(ISBLANK(D35),"",INDEX(ΑΜΚ,MATCH(D35,Data!$F$2:$F$999,0),1))</f>
        <v/>
      </c>
      <c r="F35" t="str">
        <f t="shared" si="0"/>
        <v/>
      </c>
    </row>
    <row r="36" spans="1:6" ht="14.25" customHeight="1" x14ac:dyDescent="0.35">
      <c r="A36" s="45" t="s">
        <v>1130</v>
      </c>
      <c r="B36" s="18"/>
      <c r="C36" s="5"/>
      <c r="D36" s="5"/>
      <c r="E36" s="6" t="str">
        <f>IF(ISBLANK(D36),"",INDEX(ΑΜΚ,MATCH(D36,Data!$F$2:$F$999,0),1))</f>
        <v/>
      </c>
      <c r="F36" t="str">
        <f t="shared" si="0"/>
        <v/>
      </c>
    </row>
    <row r="37" spans="1:6" ht="14.25" customHeight="1" x14ac:dyDescent="0.35">
      <c r="A37" s="45" t="s">
        <v>1130</v>
      </c>
      <c r="B37" s="18"/>
      <c r="C37" s="5"/>
      <c r="D37" s="5"/>
      <c r="E37" s="6" t="str">
        <f>IF(ISBLANK(D37),"",INDEX(ΑΜΚ,MATCH(D37,Data!$F$2:$F$999,0),1))</f>
        <v/>
      </c>
      <c r="F37" t="str">
        <f t="shared" si="0"/>
        <v/>
      </c>
    </row>
    <row r="38" spans="1:6" ht="14.25" customHeight="1" x14ac:dyDescent="0.35">
      <c r="A38" s="45" t="s">
        <v>1130</v>
      </c>
      <c r="B38" s="18"/>
      <c r="C38" s="5"/>
      <c r="D38" s="5"/>
      <c r="E38" s="6" t="str">
        <f>IF(ISBLANK(D38),"",INDEX(ΑΜΚ,MATCH(D38,Data!$F$2:$F$999,0),1))</f>
        <v/>
      </c>
      <c r="F38" t="str">
        <f t="shared" si="0"/>
        <v/>
      </c>
    </row>
    <row r="39" spans="1:6" ht="14.25" customHeight="1" x14ac:dyDescent="0.35">
      <c r="A39" s="45" t="s">
        <v>1130</v>
      </c>
      <c r="B39" s="18"/>
      <c r="C39" s="5"/>
      <c r="D39" s="5"/>
      <c r="E39" s="6" t="str">
        <f>IF(ISBLANK(D39),"",INDEX(ΑΜΚ,MATCH(D39,Data!$F$2:$F$999,0),1))</f>
        <v/>
      </c>
      <c r="F39" t="str">
        <f t="shared" si="0"/>
        <v/>
      </c>
    </row>
    <row r="40" spans="1:6" ht="14.25" customHeight="1" x14ac:dyDescent="0.35">
      <c r="A40" s="45" t="s">
        <v>1130</v>
      </c>
      <c r="B40" s="18"/>
      <c r="C40" s="5"/>
      <c r="D40" s="5"/>
      <c r="E40" s="6" t="str">
        <f>IF(ISBLANK(D40),"",INDEX(ΑΜΚ,MATCH(D40,Data!$F$2:$F$999,0),1))</f>
        <v/>
      </c>
      <c r="F40" t="str">
        <f t="shared" si="0"/>
        <v/>
      </c>
    </row>
    <row r="41" spans="1:6" ht="14.25" customHeight="1" x14ac:dyDescent="0.35">
      <c r="A41" s="45" t="s">
        <v>1130</v>
      </c>
      <c r="B41" s="18"/>
      <c r="C41" s="5"/>
      <c r="D41" s="5"/>
      <c r="E41" s="6" t="str">
        <f>IF(ISBLANK(D41),"",INDEX(ΑΜΚ,MATCH(D41,Data!$F$2:$F$999,0),1))</f>
        <v/>
      </c>
      <c r="F41" t="str">
        <f t="shared" si="0"/>
        <v/>
      </c>
    </row>
    <row r="42" spans="1:6" ht="14.25" customHeight="1" x14ac:dyDescent="0.35">
      <c r="A42" s="45" t="s">
        <v>1130</v>
      </c>
      <c r="B42" s="18"/>
      <c r="C42" s="5"/>
      <c r="D42" s="5"/>
      <c r="E42" s="6" t="str">
        <f>IF(ISBLANK(D42),"",INDEX(ΑΜΚ,MATCH(D42,Data!$F$2:$F$999,0),1))</f>
        <v/>
      </c>
      <c r="F42" t="str">
        <f t="shared" si="0"/>
        <v/>
      </c>
    </row>
    <row r="43" spans="1:6" ht="14.25" customHeight="1" x14ac:dyDescent="0.35">
      <c r="A43" s="45" t="s">
        <v>1130</v>
      </c>
      <c r="B43" s="18"/>
      <c r="C43" s="5"/>
      <c r="D43" s="5"/>
      <c r="E43" s="6" t="str">
        <f>IF(ISBLANK(D43),"",INDEX(ΑΜΚ,MATCH(D43,Data!$F$2:$F$999,0),1))</f>
        <v/>
      </c>
      <c r="F43" t="str">
        <f t="shared" si="0"/>
        <v/>
      </c>
    </row>
    <row r="44" spans="1:6" ht="14.25" customHeight="1" x14ac:dyDescent="0.35">
      <c r="A44" s="45" t="s">
        <v>1130</v>
      </c>
      <c r="B44" s="18"/>
      <c r="C44" s="5"/>
      <c r="D44" s="5"/>
      <c r="E44" s="6" t="str">
        <f>IF(ISBLANK(D44),"",INDEX(ΑΜΚ,MATCH(D44,Data!$F$2:$F$999,0),1))</f>
        <v/>
      </c>
      <c r="F44" t="str">
        <f t="shared" si="0"/>
        <v/>
      </c>
    </row>
    <row r="45" spans="1:6" ht="14.25" customHeight="1" x14ac:dyDescent="0.35">
      <c r="A45" s="45" t="s">
        <v>1130</v>
      </c>
      <c r="B45" s="18"/>
      <c r="C45" s="5"/>
      <c r="D45" s="5"/>
      <c r="E45" s="6" t="str">
        <f>IF(ISBLANK(D45),"",INDEX(ΑΜΚ,MATCH(D45,Data!$F$2:$F$999,0),1))</f>
        <v/>
      </c>
      <c r="F45" t="str">
        <f t="shared" si="0"/>
        <v/>
      </c>
    </row>
    <row r="46" spans="1:6" ht="14.25" customHeight="1" x14ac:dyDescent="0.35">
      <c r="A46" s="45" t="s">
        <v>1130</v>
      </c>
      <c r="B46" s="18"/>
      <c r="C46" s="5"/>
      <c r="D46" s="5"/>
      <c r="E46" s="6" t="str">
        <f>IF(ISBLANK(D46),"",INDEX(ΑΜΚ,MATCH(D46,Data!$F$2:$F$999,0),1))</f>
        <v/>
      </c>
      <c r="F46" t="str">
        <f t="shared" si="0"/>
        <v/>
      </c>
    </row>
    <row r="47" spans="1:6" ht="14.25" customHeight="1" x14ac:dyDescent="0.35">
      <c r="A47" s="45" t="s">
        <v>1130</v>
      </c>
      <c r="B47" s="18"/>
      <c r="C47" s="5"/>
      <c r="D47" s="5"/>
      <c r="E47" s="6" t="str">
        <f>IF(ISBLANK(D47),"",INDEX(ΑΜΚ,MATCH(D47,Data!$F$2:$F$999,0),1))</f>
        <v/>
      </c>
      <c r="F47" t="str">
        <f t="shared" si="0"/>
        <v/>
      </c>
    </row>
    <row r="48" spans="1:6" ht="14.25" customHeight="1" x14ac:dyDescent="0.35">
      <c r="A48" s="45" t="s">
        <v>1130</v>
      </c>
      <c r="B48" s="18"/>
      <c r="C48" s="5"/>
      <c r="D48" s="5"/>
      <c r="E48" s="6" t="str">
        <f>IF(ISBLANK(D48),"",INDEX(ΑΜΚ,MATCH(D48,Data!$F$2:$F$999,0),1))</f>
        <v/>
      </c>
      <c r="F48" t="str">
        <f t="shared" si="0"/>
        <v/>
      </c>
    </row>
    <row r="49" spans="1:6" ht="14.25" customHeight="1" x14ac:dyDescent="0.35">
      <c r="A49" s="45" t="s">
        <v>1130</v>
      </c>
      <c r="B49" s="18"/>
      <c r="C49" s="5"/>
      <c r="D49" s="5"/>
      <c r="E49" s="6" t="str">
        <f>IF(ISBLANK(D49),"",INDEX(ΑΜΚ,MATCH(D49,Data!$F$2:$F$999,0),1))</f>
        <v/>
      </c>
      <c r="F49" t="str">
        <f t="shared" si="0"/>
        <v/>
      </c>
    </row>
    <row r="50" spans="1:6" ht="14.25" customHeight="1" x14ac:dyDescent="0.35">
      <c r="A50" s="45" t="s">
        <v>1130</v>
      </c>
      <c r="B50" s="18"/>
      <c r="C50" s="5"/>
      <c r="D50" s="5"/>
      <c r="E50" s="6" t="str">
        <f>IF(ISBLANK(D50),"",INDEX(ΑΜΚ,MATCH(D50,Data!$F$2:$F$999,0),1))</f>
        <v/>
      </c>
      <c r="F50" t="str">
        <f t="shared" si="0"/>
        <v/>
      </c>
    </row>
    <row r="51" spans="1:6" ht="14.25" customHeight="1" x14ac:dyDescent="0.35">
      <c r="A51" s="45" t="s">
        <v>1130</v>
      </c>
      <c r="B51" s="18"/>
      <c r="C51" s="5"/>
      <c r="D51" s="5"/>
      <c r="E51" s="6" t="str">
        <f>IF(ISBLANK(D51),"",INDEX(ΑΜΚ,MATCH(D51,Data!$F$2:$F$999,0),1))</f>
        <v/>
      </c>
      <c r="F51" t="str">
        <f t="shared" si="0"/>
        <v/>
      </c>
    </row>
    <row r="52" spans="1:6" ht="14.25" customHeight="1" x14ac:dyDescent="0.35">
      <c r="A52" s="45" t="s">
        <v>1130</v>
      </c>
      <c r="B52" s="18"/>
      <c r="C52" s="5"/>
      <c r="D52" s="5"/>
      <c r="E52" s="6" t="str">
        <f>IF(ISBLANK(D52),"",INDEX(ΑΜΚ,MATCH(D52,Data!$F$2:$F$999,0),1))</f>
        <v/>
      </c>
      <c r="F52" t="str">
        <f t="shared" si="0"/>
        <v/>
      </c>
    </row>
    <row r="53" spans="1:6" ht="14.25" customHeight="1" x14ac:dyDescent="0.35">
      <c r="A53" s="45" t="s">
        <v>1130</v>
      </c>
      <c r="B53" s="18"/>
      <c r="C53" s="5"/>
      <c r="D53" s="5"/>
      <c r="E53" s="6" t="str">
        <f>IF(ISBLANK(D53),"",INDEX(ΑΜΚ,MATCH(D53,Data!$F$2:$F$999,0),1))</f>
        <v/>
      </c>
      <c r="F53" t="str">
        <f t="shared" si="0"/>
        <v/>
      </c>
    </row>
    <row r="54" spans="1:6" ht="14.25" customHeight="1" x14ac:dyDescent="0.35">
      <c r="A54" s="45" t="s">
        <v>1130</v>
      </c>
      <c r="B54" s="18"/>
      <c r="C54" s="5"/>
      <c r="D54" s="5"/>
      <c r="E54" s="6" t="str">
        <f>IF(ISBLANK(D54),"",INDEX(ΑΜΚ,MATCH(D54,Data!$F$2:$F$999,0),1))</f>
        <v/>
      </c>
      <c r="F54" t="str">
        <f t="shared" si="0"/>
        <v/>
      </c>
    </row>
    <row r="55" spans="1:6" ht="14.25" customHeight="1" x14ac:dyDescent="0.35">
      <c r="A55" s="45" t="s">
        <v>1130</v>
      </c>
      <c r="B55" s="18"/>
      <c r="C55" s="5"/>
      <c r="D55" s="5"/>
      <c r="E55" s="6" t="str">
        <f>IF(ISBLANK(D55),"",INDEX(ΑΜΚ,MATCH(D55,Data!$F$2:$F$999,0),1))</f>
        <v/>
      </c>
      <c r="F55" t="str">
        <f t="shared" si="0"/>
        <v/>
      </c>
    </row>
    <row r="56" spans="1:6" ht="14.25" customHeight="1" x14ac:dyDescent="0.35">
      <c r="A56" s="45" t="s">
        <v>1130</v>
      </c>
      <c r="B56" s="18"/>
      <c r="C56" s="5"/>
      <c r="D56" s="5"/>
      <c r="E56" s="6" t="str">
        <f>IF(ISBLANK(D56),"",INDEX(ΑΜΚ,MATCH(D56,Data!$F$2:$F$999,0),1))</f>
        <v/>
      </c>
      <c r="F56" t="str">
        <f t="shared" si="0"/>
        <v/>
      </c>
    </row>
    <row r="57" spans="1:6" ht="14.25" customHeight="1" x14ac:dyDescent="0.35">
      <c r="A57" s="45" t="s">
        <v>1130</v>
      </c>
      <c r="B57" s="18"/>
      <c r="C57" s="5"/>
      <c r="D57" s="5"/>
      <c r="E57" s="6" t="str">
        <f>IF(ISBLANK(D57),"",INDEX(ΑΜΚ,MATCH(D57,Data!$F$2:$F$999,0),1))</f>
        <v/>
      </c>
      <c r="F57" t="str">
        <f t="shared" si="0"/>
        <v/>
      </c>
    </row>
    <row r="58" spans="1:6" ht="14.25" customHeight="1" x14ac:dyDescent="0.35">
      <c r="A58" s="45" t="s">
        <v>1130</v>
      </c>
      <c r="B58" s="18"/>
      <c r="C58" s="5"/>
      <c r="D58" s="5"/>
      <c r="E58" s="6" t="str">
        <f>IF(ISBLANK(D58),"",INDEX(ΑΜΚ,MATCH(D58,Data!$F$2:$F$999,0),1))</f>
        <v/>
      </c>
      <c r="F58" t="str">
        <f t="shared" si="0"/>
        <v/>
      </c>
    </row>
    <row r="59" spans="1:6" ht="14.25" customHeight="1" x14ac:dyDescent="0.35">
      <c r="A59" s="45" t="s">
        <v>1130</v>
      </c>
      <c r="B59" s="18"/>
      <c r="C59" s="5"/>
      <c r="D59" s="5"/>
      <c r="E59" s="6" t="str">
        <f>IF(ISBLANK(D59),"",INDEX(ΑΜΚ,MATCH(D59,Data!$F$2:$F$999,0),1))</f>
        <v/>
      </c>
      <c r="F59" t="str">
        <f t="shared" si="0"/>
        <v/>
      </c>
    </row>
    <row r="60" spans="1:6" ht="14.25" customHeight="1" x14ac:dyDescent="0.35">
      <c r="A60" s="45" t="s">
        <v>1130</v>
      </c>
      <c r="B60" s="18"/>
      <c r="C60" s="5"/>
      <c r="D60" s="5"/>
      <c r="E60" s="6" t="str">
        <f>IF(ISBLANK(D60),"",INDEX(ΑΜΚ,MATCH(D60,Data!$F$2:$F$999,0),1))</f>
        <v/>
      </c>
      <c r="F60" t="str">
        <f t="shared" si="0"/>
        <v/>
      </c>
    </row>
    <row r="61" spans="1:6" ht="14.25" customHeight="1" x14ac:dyDescent="0.35">
      <c r="A61" s="45" t="s">
        <v>1130</v>
      </c>
      <c r="B61" s="18"/>
      <c r="C61" s="5"/>
      <c r="D61" s="5"/>
      <c r="E61" s="6" t="str">
        <f>IF(ISBLANK(D61),"",INDEX(ΑΜΚ,MATCH(D61,Data!$F$2:$F$999,0),1))</f>
        <v/>
      </c>
      <c r="F61" t="str">
        <f t="shared" si="0"/>
        <v/>
      </c>
    </row>
    <row r="62" spans="1:6" ht="14.25" customHeight="1" x14ac:dyDescent="0.35">
      <c r="A62" s="45" t="s">
        <v>1130</v>
      </c>
      <c r="B62" s="18"/>
      <c r="C62" s="5"/>
      <c r="D62" s="5"/>
      <c r="E62" s="6" t="str">
        <f>IF(ISBLANK(D62),"",INDEX(ΑΜΚ,MATCH(D62,Data!$F$2:$F$999,0),1))</f>
        <v/>
      </c>
      <c r="F62" t="str">
        <f t="shared" si="0"/>
        <v/>
      </c>
    </row>
    <row r="63" spans="1:6" ht="14.25" customHeight="1" x14ac:dyDescent="0.35">
      <c r="A63" s="45" t="s">
        <v>1130</v>
      </c>
      <c r="B63" s="18"/>
      <c r="C63" s="5"/>
      <c r="D63" s="5"/>
      <c r="E63" s="6" t="str">
        <f>IF(ISBLANK(D63),"",INDEX(ΑΜΚ,MATCH(D63,Data!$F$2:$F$999,0),1))</f>
        <v/>
      </c>
      <c r="F63" t="str">
        <f t="shared" si="0"/>
        <v/>
      </c>
    </row>
    <row r="64" spans="1:6" ht="14.25" customHeight="1" x14ac:dyDescent="0.35">
      <c r="A64" s="45" t="s">
        <v>1130</v>
      </c>
      <c r="B64" s="18"/>
      <c r="C64" s="5"/>
      <c r="D64" s="5"/>
      <c r="E64" s="6" t="str">
        <f>IF(ISBLANK(D64),"",INDEX(ΑΜΚ,MATCH(D64,Data!$F$2:$F$999,0),1))</f>
        <v/>
      </c>
      <c r="F64" t="str">
        <f t="shared" si="0"/>
        <v/>
      </c>
    </row>
    <row r="65" spans="1:6" ht="14.25" customHeight="1" x14ac:dyDescent="0.35">
      <c r="A65" s="45" t="s">
        <v>1130</v>
      </c>
      <c r="B65" s="18"/>
      <c r="C65" s="5"/>
      <c r="D65" s="5"/>
      <c r="E65" s="6" t="str">
        <f>IF(ISBLANK(D65),"",INDEX(ΑΜΚ,MATCH(D65,Data!$F$2:$F$999,0),1))</f>
        <v/>
      </c>
      <c r="F65" t="str">
        <f t="shared" si="0"/>
        <v/>
      </c>
    </row>
    <row r="66" spans="1:6" ht="14.25" customHeight="1" x14ac:dyDescent="0.35">
      <c r="A66" s="45" t="s">
        <v>1130</v>
      </c>
      <c r="B66" s="18"/>
      <c r="C66" s="5"/>
      <c r="D66" s="5"/>
      <c r="E66" s="6" t="str">
        <f>IF(ISBLANK(D66),"",INDEX(ΑΜΚ,MATCH(D66,Data!$F$2:$F$999,0),1))</f>
        <v/>
      </c>
      <c r="F66" t="str">
        <f t="shared" ref="F66:F129" si="1">IF(ISBLANK(C66),"",INDEX(ΚΩΔ_ΜΑΘΗΜ_ΑΥΤΟΜ_Α1,MATCH(C66,ΜΑΘΗΜ_ΑΥΤΟΜ_Α1,0)))</f>
        <v/>
      </c>
    </row>
    <row r="67" spans="1:6" ht="14.25" customHeight="1" x14ac:dyDescent="0.35">
      <c r="A67" s="45" t="s">
        <v>1130</v>
      </c>
      <c r="B67" s="18"/>
      <c r="C67" s="5"/>
      <c r="D67" s="5"/>
      <c r="E67" s="6" t="str">
        <f>IF(ISBLANK(D67),"",INDEX(ΑΜΚ,MATCH(D67,Data!$F$2:$F$999,0),1))</f>
        <v/>
      </c>
      <c r="F67" t="str">
        <f t="shared" si="1"/>
        <v/>
      </c>
    </row>
    <row r="68" spans="1:6" ht="14.25" customHeight="1" x14ac:dyDescent="0.35">
      <c r="A68" s="45" t="s">
        <v>1130</v>
      </c>
      <c r="B68" s="18"/>
      <c r="C68" s="5"/>
      <c r="D68" s="5"/>
      <c r="E68" s="6" t="str">
        <f>IF(ISBLANK(D68),"",INDEX(ΑΜΚ,MATCH(D68,Data!$F$2:$F$999,0),1))</f>
        <v/>
      </c>
      <c r="F68" t="str">
        <f t="shared" si="1"/>
        <v/>
      </c>
    </row>
    <row r="69" spans="1:6" ht="14.25" customHeight="1" x14ac:dyDescent="0.35">
      <c r="A69" s="45" t="s">
        <v>1130</v>
      </c>
      <c r="B69" s="18"/>
      <c r="C69" s="5"/>
      <c r="D69" s="5"/>
      <c r="E69" s="6" t="str">
        <f>IF(ISBLANK(D69),"",INDEX(ΑΜΚ,MATCH(D69,Data!$F$2:$F$999,0),1))</f>
        <v/>
      </c>
      <c r="F69" t="str">
        <f t="shared" si="1"/>
        <v/>
      </c>
    </row>
    <row r="70" spans="1:6" ht="14.25" customHeight="1" x14ac:dyDescent="0.35">
      <c r="A70" s="45" t="s">
        <v>1130</v>
      </c>
      <c r="B70" s="18"/>
      <c r="C70" s="5"/>
      <c r="D70" s="5"/>
      <c r="E70" s="6" t="str">
        <f>IF(ISBLANK(D70),"",INDEX(ΑΜΚ,MATCH(D70,Data!$F$2:$F$999,0),1))</f>
        <v/>
      </c>
      <c r="F70" t="str">
        <f t="shared" si="1"/>
        <v/>
      </c>
    </row>
    <row r="71" spans="1:6" ht="14.25" customHeight="1" x14ac:dyDescent="0.35">
      <c r="A71" s="45" t="s">
        <v>1130</v>
      </c>
      <c r="B71" s="18"/>
      <c r="C71" s="5"/>
      <c r="D71" s="5"/>
      <c r="E71" s="6" t="str">
        <f>IF(ISBLANK(D71),"",INDEX(ΑΜΚ,MATCH(D71,Data!$F$2:$F$999,0),1))</f>
        <v/>
      </c>
      <c r="F71" t="str">
        <f t="shared" si="1"/>
        <v/>
      </c>
    </row>
    <row r="72" spans="1:6" ht="14.25" customHeight="1" x14ac:dyDescent="0.35">
      <c r="A72" s="45" t="s">
        <v>1130</v>
      </c>
      <c r="B72" s="18"/>
      <c r="C72" s="5"/>
      <c r="D72" s="5"/>
      <c r="E72" s="6" t="str">
        <f>IF(ISBLANK(D72),"",INDEX(ΑΜΚ,MATCH(D72,Data!$F$2:$F$999,0),1))</f>
        <v/>
      </c>
      <c r="F72" t="str">
        <f t="shared" si="1"/>
        <v/>
      </c>
    </row>
    <row r="73" spans="1:6" ht="14.25" customHeight="1" x14ac:dyDescent="0.35">
      <c r="A73" s="45" t="s">
        <v>1130</v>
      </c>
      <c r="B73" s="18"/>
      <c r="C73" s="5"/>
      <c r="D73" s="5"/>
      <c r="E73" s="6" t="str">
        <f>IF(ISBLANK(D73),"",INDEX(ΑΜΚ,MATCH(D73,Data!$F$2:$F$999,0),1))</f>
        <v/>
      </c>
      <c r="F73" t="str">
        <f t="shared" si="1"/>
        <v/>
      </c>
    </row>
    <row r="74" spans="1:6" ht="14.25" customHeight="1" x14ac:dyDescent="0.35">
      <c r="A74" s="45" t="s">
        <v>1130</v>
      </c>
      <c r="B74" s="18"/>
      <c r="C74" s="5"/>
      <c r="D74" s="5"/>
      <c r="E74" s="6" t="str">
        <f>IF(ISBLANK(D74),"",INDEX(ΑΜΚ,MATCH(D74,Data!$F$2:$F$999,0),1))</f>
        <v/>
      </c>
      <c r="F74" t="str">
        <f t="shared" si="1"/>
        <v/>
      </c>
    </row>
    <row r="75" spans="1:6" ht="14.25" customHeight="1" x14ac:dyDescent="0.35">
      <c r="A75" s="45" t="s">
        <v>1130</v>
      </c>
      <c r="B75" s="18"/>
      <c r="C75" s="5"/>
      <c r="D75" s="5"/>
      <c r="E75" s="6" t="str">
        <f>IF(ISBLANK(D75),"",INDEX(ΑΜΚ,MATCH(D75,Data!$F$2:$F$999,0),1))</f>
        <v/>
      </c>
      <c r="F75" t="str">
        <f t="shared" si="1"/>
        <v/>
      </c>
    </row>
    <row r="76" spans="1:6" ht="14.25" customHeight="1" x14ac:dyDescent="0.35">
      <c r="A76" s="45" t="s">
        <v>1130</v>
      </c>
      <c r="B76" s="18"/>
      <c r="C76" s="5"/>
      <c r="D76" s="5"/>
      <c r="E76" s="6" t="str">
        <f>IF(ISBLANK(D76),"",INDEX(ΑΜΚ,MATCH(D76,Data!$F$2:$F$999,0),1))</f>
        <v/>
      </c>
      <c r="F76" t="str">
        <f t="shared" si="1"/>
        <v/>
      </c>
    </row>
    <row r="77" spans="1:6" ht="14.25" customHeight="1" x14ac:dyDescent="0.35">
      <c r="A77" s="45" t="s">
        <v>1130</v>
      </c>
      <c r="B77" s="18"/>
      <c r="C77" s="5"/>
      <c r="D77" s="5"/>
      <c r="E77" s="6" t="str">
        <f>IF(ISBLANK(D77),"",INDEX(ΑΜΚ,MATCH(D77,Data!$F$2:$F$999,0),1))</f>
        <v/>
      </c>
      <c r="F77" t="str">
        <f t="shared" si="1"/>
        <v/>
      </c>
    </row>
    <row r="78" spans="1:6" ht="14.25" customHeight="1" x14ac:dyDescent="0.35">
      <c r="A78" s="45" t="s">
        <v>1130</v>
      </c>
      <c r="B78" s="18"/>
      <c r="C78" s="5"/>
      <c r="D78" s="5"/>
      <c r="E78" s="6" t="str">
        <f>IF(ISBLANK(D78),"",INDEX(ΑΜΚ,MATCH(D78,Data!$F$2:$F$999,0),1))</f>
        <v/>
      </c>
      <c r="F78" t="str">
        <f t="shared" si="1"/>
        <v/>
      </c>
    </row>
    <row r="79" spans="1:6" ht="14.25" customHeight="1" x14ac:dyDescent="0.35">
      <c r="A79" s="45" t="s">
        <v>1130</v>
      </c>
      <c r="B79" s="18"/>
      <c r="C79" s="5"/>
      <c r="D79" s="5"/>
      <c r="E79" s="6" t="str">
        <f>IF(ISBLANK(D79),"",INDEX(ΑΜΚ,MATCH(D79,Data!$F$2:$F$999,0),1))</f>
        <v/>
      </c>
      <c r="F79" t="str">
        <f t="shared" si="1"/>
        <v/>
      </c>
    </row>
    <row r="80" spans="1:6" ht="14.25" customHeight="1" x14ac:dyDescent="0.35">
      <c r="A80" s="45" t="s">
        <v>1130</v>
      </c>
      <c r="B80" s="18"/>
      <c r="C80" s="5"/>
      <c r="D80" s="5"/>
      <c r="E80" s="6" t="str">
        <f>IF(ISBLANK(D80),"",INDEX(ΑΜΚ,MATCH(D80,Data!$F$2:$F$999,0),1))</f>
        <v/>
      </c>
      <c r="F80" t="str">
        <f t="shared" si="1"/>
        <v/>
      </c>
    </row>
    <row r="81" spans="1:6" ht="14.25" customHeight="1" x14ac:dyDescent="0.35">
      <c r="A81" s="45" t="s">
        <v>1130</v>
      </c>
      <c r="B81" s="18"/>
      <c r="C81" s="5"/>
      <c r="D81" s="5"/>
      <c r="E81" s="6" t="str">
        <f>IF(ISBLANK(D81),"",INDEX(ΑΜΚ,MATCH(D81,Data!$F$2:$F$999,0),1))</f>
        <v/>
      </c>
      <c r="F81" t="str">
        <f t="shared" si="1"/>
        <v/>
      </c>
    </row>
    <row r="82" spans="1:6" ht="14.25" customHeight="1" x14ac:dyDescent="0.35">
      <c r="A82" s="45" t="s">
        <v>1130</v>
      </c>
      <c r="B82" s="18"/>
      <c r="C82" s="5"/>
      <c r="D82" s="5"/>
      <c r="E82" s="6" t="str">
        <f>IF(ISBLANK(D82),"",INDEX(ΑΜΚ,MATCH(D82,Data!$F$2:$F$999,0),1))</f>
        <v/>
      </c>
      <c r="F82" t="str">
        <f t="shared" si="1"/>
        <v/>
      </c>
    </row>
    <row r="83" spans="1:6" ht="14.25" customHeight="1" x14ac:dyDescent="0.35">
      <c r="A83" s="45" t="s">
        <v>1130</v>
      </c>
      <c r="B83" s="18"/>
      <c r="C83" s="5"/>
      <c r="D83" s="5"/>
      <c r="E83" s="6" t="str">
        <f>IF(ISBLANK(D83),"",INDEX(ΑΜΚ,MATCH(D83,Data!$F$2:$F$999,0),1))</f>
        <v/>
      </c>
      <c r="F83" t="str">
        <f t="shared" si="1"/>
        <v/>
      </c>
    </row>
    <row r="84" spans="1:6" ht="14.25" customHeight="1" x14ac:dyDescent="0.35">
      <c r="A84" s="45" t="s">
        <v>1130</v>
      </c>
      <c r="B84" s="18"/>
      <c r="C84" s="5"/>
      <c r="D84" s="5"/>
      <c r="E84" s="6" t="str">
        <f>IF(ISBLANK(D84),"",INDEX(ΑΜΚ,MATCH(D84,Data!$F$2:$F$999,0),1))</f>
        <v/>
      </c>
      <c r="F84" t="str">
        <f t="shared" si="1"/>
        <v/>
      </c>
    </row>
    <row r="85" spans="1:6" ht="14.25" customHeight="1" x14ac:dyDescent="0.35">
      <c r="A85" s="45" t="s">
        <v>1130</v>
      </c>
      <c r="B85" s="18"/>
      <c r="C85" s="5"/>
      <c r="D85" s="5"/>
      <c r="E85" s="6" t="str">
        <f>IF(ISBLANK(D85),"",INDEX(ΑΜΚ,MATCH(D85,Data!$F$2:$F$999,0),1))</f>
        <v/>
      </c>
      <c r="F85" t="str">
        <f t="shared" si="1"/>
        <v/>
      </c>
    </row>
    <row r="86" spans="1:6" ht="14.25" customHeight="1" x14ac:dyDescent="0.35">
      <c r="A86" s="45" t="s">
        <v>1130</v>
      </c>
      <c r="B86" s="18"/>
      <c r="C86" s="5"/>
      <c r="D86" s="5"/>
      <c r="E86" s="6" t="str">
        <f>IF(ISBLANK(D86),"",INDEX(ΑΜΚ,MATCH(D86,Data!$F$2:$F$999,0),1))</f>
        <v/>
      </c>
      <c r="F86" t="str">
        <f t="shared" si="1"/>
        <v/>
      </c>
    </row>
    <row r="87" spans="1:6" ht="14.25" customHeight="1" x14ac:dyDescent="0.35">
      <c r="A87" s="45" t="s">
        <v>1130</v>
      </c>
      <c r="B87" s="18"/>
      <c r="C87" s="5"/>
      <c r="D87" s="5"/>
      <c r="E87" s="6" t="str">
        <f>IF(ISBLANK(D87),"",INDEX(ΑΜΚ,MATCH(D87,Data!$F$2:$F$999,0),1))</f>
        <v/>
      </c>
      <c r="F87" t="str">
        <f t="shared" si="1"/>
        <v/>
      </c>
    </row>
    <row r="88" spans="1:6" ht="14.25" customHeight="1" x14ac:dyDescent="0.35">
      <c r="A88" s="45" t="s">
        <v>1130</v>
      </c>
      <c r="B88" s="18"/>
      <c r="C88" s="5"/>
      <c r="D88" s="5"/>
      <c r="E88" s="6" t="str">
        <f>IF(ISBLANK(D88),"",INDEX(ΑΜΚ,MATCH(D88,Data!$F$2:$F$999,0),1))</f>
        <v/>
      </c>
      <c r="F88" t="str">
        <f t="shared" si="1"/>
        <v/>
      </c>
    </row>
    <row r="89" spans="1:6" ht="14.25" customHeight="1" x14ac:dyDescent="0.35">
      <c r="A89" s="45" t="s">
        <v>1130</v>
      </c>
      <c r="B89" s="18"/>
      <c r="C89" s="5"/>
      <c r="D89" s="5"/>
      <c r="E89" s="6" t="str">
        <f>IF(ISBLANK(D89),"",INDEX(ΑΜΚ,MATCH(D89,Data!$F$2:$F$999,0),1))</f>
        <v/>
      </c>
      <c r="F89" t="str">
        <f t="shared" si="1"/>
        <v/>
      </c>
    </row>
    <row r="90" spans="1:6" ht="14.25" customHeight="1" x14ac:dyDescent="0.35">
      <c r="A90" s="45" t="s">
        <v>1130</v>
      </c>
      <c r="B90" s="18"/>
      <c r="C90" s="5"/>
      <c r="D90" s="5"/>
      <c r="E90" s="6" t="str">
        <f>IF(ISBLANK(D90),"",INDEX(ΑΜΚ,MATCH(D90,Data!$F$2:$F$999,0),1))</f>
        <v/>
      </c>
      <c r="F90" t="str">
        <f t="shared" si="1"/>
        <v/>
      </c>
    </row>
    <row r="91" spans="1:6" ht="14.25" customHeight="1" x14ac:dyDescent="0.35">
      <c r="A91" s="45" t="s">
        <v>1130</v>
      </c>
      <c r="B91" s="18"/>
      <c r="C91" s="5"/>
      <c r="D91" s="5"/>
      <c r="E91" s="6" t="str">
        <f>IF(ISBLANK(D91),"",INDEX(ΑΜΚ,MATCH(D91,Data!$F$2:$F$999,0),1))</f>
        <v/>
      </c>
      <c r="F91" t="str">
        <f t="shared" si="1"/>
        <v/>
      </c>
    </row>
    <row r="92" spans="1:6" ht="14.25" customHeight="1" x14ac:dyDescent="0.35">
      <c r="A92" s="45" t="s">
        <v>1130</v>
      </c>
      <c r="B92" s="18"/>
      <c r="C92" s="5"/>
      <c r="D92" s="5"/>
      <c r="E92" s="6" t="str">
        <f>IF(ISBLANK(D92),"",INDEX(ΑΜΚ,MATCH(D92,Data!$F$2:$F$999,0),1))</f>
        <v/>
      </c>
      <c r="F92" t="str">
        <f t="shared" si="1"/>
        <v/>
      </c>
    </row>
    <row r="93" spans="1:6" ht="14.25" customHeight="1" x14ac:dyDescent="0.35">
      <c r="A93" s="45" t="s">
        <v>1130</v>
      </c>
      <c r="B93" s="18"/>
      <c r="C93" s="5"/>
      <c r="D93" s="5"/>
      <c r="E93" s="6" t="str">
        <f>IF(ISBLANK(D93),"",INDEX(ΑΜΚ,MATCH(D93,Data!$F$2:$F$999,0),1))</f>
        <v/>
      </c>
      <c r="F93" t="str">
        <f t="shared" si="1"/>
        <v/>
      </c>
    </row>
    <row r="94" spans="1:6" ht="14.25" customHeight="1" x14ac:dyDescent="0.35">
      <c r="A94" s="45" t="s">
        <v>1130</v>
      </c>
      <c r="B94" s="18"/>
      <c r="C94" s="5"/>
      <c r="D94" s="5"/>
      <c r="E94" s="6" t="str">
        <f>IF(ISBLANK(D94),"",INDEX(ΑΜΚ,MATCH(D94,Data!$F$2:$F$999,0),1))</f>
        <v/>
      </c>
      <c r="F94" t="str">
        <f t="shared" si="1"/>
        <v/>
      </c>
    </row>
    <row r="95" spans="1:6" ht="14.25" customHeight="1" x14ac:dyDescent="0.35">
      <c r="A95" s="45" t="s">
        <v>1130</v>
      </c>
      <c r="B95" s="18"/>
      <c r="C95" s="5"/>
      <c r="D95" s="5"/>
      <c r="E95" s="6" t="str">
        <f>IF(ISBLANK(D95),"",INDEX(ΑΜΚ,MATCH(D95,Data!$F$2:$F$999,0),1))</f>
        <v/>
      </c>
      <c r="F95" t="str">
        <f t="shared" si="1"/>
        <v/>
      </c>
    </row>
    <row r="96" spans="1:6" ht="14.25" customHeight="1" x14ac:dyDescent="0.35">
      <c r="A96" s="45" t="s">
        <v>1130</v>
      </c>
      <c r="B96" s="18"/>
      <c r="C96" s="5"/>
      <c r="D96" s="5"/>
      <c r="E96" s="6" t="str">
        <f>IF(ISBLANK(D96),"",INDEX(ΑΜΚ,MATCH(D96,Data!$F$2:$F$999,0),1))</f>
        <v/>
      </c>
      <c r="F96" t="str">
        <f t="shared" si="1"/>
        <v/>
      </c>
    </row>
    <row r="97" spans="1:6" ht="14.25" customHeight="1" x14ac:dyDescent="0.35">
      <c r="A97" s="45" t="s">
        <v>1130</v>
      </c>
      <c r="B97" s="18"/>
      <c r="C97" s="5"/>
      <c r="D97" s="5"/>
      <c r="E97" s="6" t="str">
        <f>IF(ISBLANK(D97),"",INDEX(ΑΜΚ,MATCH(D97,Data!$F$2:$F$999,0),1))</f>
        <v/>
      </c>
      <c r="F97" t="str">
        <f t="shared" si="1"/>
        <v/>
      </c>
    </row>
    <row r="98" spans="1:6" ht="14.25" customHeight="1" x14ac:dyDescent="0.35">
      <c r="A98" s="45" t="s">
        <v>1130</v>
      </c>
      <c r="B98" s="18"/>
      <c r="C98" s="5"/>
      <c r="D98" s="5"/>
      <c r="E98" s="6" t="str">
        <f>IF(ISBLANK(D98),"",INDEX(ΑΜΚ,MATCH(D98,Data!$F$2:$F$999,0),1))</f>
        <v/>
      </c>
      <c r="F98" t="str">
        <f t="shared" si="1"/>
        <v/>
      </c>
    </row>
    <row r="99" spans="1:6" ht="14.25" customHeight="1" x14ac:dyDescent="0.35">
      <c r="A99" s="45" t="s">
        <v>1130</v>
      </c>
      <c r="B99" s="18"/>
      <c r="C99" s="5"/>
      <c r="D99" s="5"/>
      <c r="E99" s="6" t="str">
        <f>IF(ISBLANK(D99),"",INDEX(ΑΜΚ,MATCH(D99,Data!$F$2:$F$999,0),1))</f>
        <v/>
      </c>
      <c r="F99" t="str">
        <f t="shared" si="1"/>
        <v/>
      </c>
    </row>
    <row r="100" spans="1:6" ht="14.25" customHeight="1" x14ac:dyDescent="0.35">
      <c r="A100" s="45" t="s">
        <v>1130</v>
      </c>
      <c r="B100" s="18"/>
      <c r="C100" s="5"/>
      <c r="D100" s="5"/>
      <c r="E100" s="6" t="str">
        <f>IF(ISBLANK(D100),"",INDEX(ΑΜΚ,MATCH(D100,Data!$F$2:$F$999,0),1))</f>
        <v/>
      </c>
      <c r="F100" t="str">
        <f t="shared" si="1"/>
        <v/>
      </c>
    </row>
    <row r="101" spans="1:6" ht="14.25" customHeight="1" x14ac:dyDescent="0.35">
      <c r="A101" s="45" t="s">
        <v>1130</v>
      </c>
      <c r="B101" s="18"/>
      <c r="C101" s="5"/>
      <c r="D101" s="5"/>
      <c r="E101" s="6" t="str">
        <f>IF(ISBLANK(D101),"",INDEX(ΑΜΚ,MATCH(D101,Data!$F$2:$F$999,0),1))</f>
        <v/>
      </c>
      <c r="F101" t="str">
        <f t="shared" si="1"/>
        <v/>
      </c>
    </row>
    <row r="102" spans="1:6" ht="14.25" customHeight="1" x14ac:dyDescent="0.35">
      <c r="A102" s="45" t="s">
        <v>1130</v>
      </c>
      <c r="B102" s="18"/>
      <c r="C102" s="5"/>
      <c r="D102" s="5"/>
      <c r="E102" s="6" t="str">
        <f>IF(ISBLANK(D102),"",INDEX(ΑΜΚ,MATCH(D102,Data!$F$2:$F$999,0),1))</f>
        <v/>
      </c>
      <c r="F102" t="str">
        <f t="shared" si="1"/>
        <v/>
      </c>
    </row>
    <row r="103" spans="1:6" ht="14.25" customHeight="1" x14ac:dyDescent="0.35">
      <c r="A103" s="45" t="s">
        <v>1130</v>
      </c>
      <c r="B103" s="18"/>
      <c r="C103" s="5"/>
      <c r="D103" s="5"/>
      <c r="E103" s="6" t="str">
        <f>IF(ISBLANK(D103),"",INDEX(ΑΜΚ,MATCH(D103,Data!$F$2:$F$999,0),1))</f>
        <v/>
      </c>
      <c r="F103" t="str">
        <f t="shared" si="1"/>
        <v/>
      </c>
    </row>
    <row r="104" spans="1:6" ht="14.25" customHeight="1" x14ac:dyDescent="0.35">
      <c r="A104" s="45" t="s">
        <v>1130</v>
      </c>
      <c r="B104" s="18"/>
      <c r="C104" s="5"/>
      <c r="D104" s="5"/>
      <c r="E104" s="6" t="str">
        <f>IF(ISBLANK(D104),"",INDEX(ΑΜΚ,MATCH(D104,Data!$F$2:$F$999,0),1))</f>
        <v/>
      </c>
      <c r="F104" t="str">
        <f t="shared" si="1"/>
        <v/>
      </c>
    </row>
    <row r="105" spans="1:6" ht="14.25" customHeight="1" x14ac:dyDescent="0.35">
      <c r="A105" s="45" t="s">
        <v>1130</v>
      </c>
      <c r="B105" s="18"/>
      <c r="C105" s="5"/>
      <c r="D105" s="5"/>
      <c r="E105" s="6" t="str">
        <f>IF(ISBLANK(D105),"",INDEX(ΑΜΚ,MATCH(D105,Data!$F$2:$F$999,0),1))</f>
        <v/>
      </c>
      <c r="F105" t="str">
        <f t="shared" si="1"/>
        <v/>
      </c>
    </row>
    <row r="106" spans="1:6" ht="14.25" customHeight="1" x14ac:dyDescent="0.35">
      <c r="A106" s="45" t="s">
        <v>1130</v>
      </c>
      <c r="B106" s="18"/>
      <c r="C106" s="5"/>
      <c r="D106" s="5"/>
      <c r="E106" s="6" t="str">
        <f>IF(ISBLANK(D106),"",INDEX(ΑΜΚ,MATCH(D106,Data!$F$2:$F$999,0),1))</f>
        <v/>
      </c>
      <c r="F106" t="str">
        <f t="shared" si="1"/>
        <v/>
      </c>
    </row>
    <row r="107" spans="1:6" ht="14.25" customHeight="1" x14ac:dyDescent="0.35">
      <c r="A107" s="45" t="s">
        <v>1130</v>
      </c>
      <c r="B107" s="18"/>
      <c r="C107" s="5"/>
      <c r="D107" s="5"/>
      <c r="E107" s="6" t="str">
        <f>IF(ISBLANK(D107),"",INDEX(ΑΜΚ,MATCH(D107,Data!$F$2:$F$999,0),1))</f>
        <v/>
      </c>
      <c r="F107" t="str">
        <f t="shared" si="1"/>
        <v/>
      </c>
    </row>
    <row r="108" spans="1:6" ht="14.25" customHeight="1" x14ac:dyDescent="0.35">
      <c r="A108" s="45" t="s">
        <v>1130</v>
      </c>
      <c r="B108" s="18"/>
      <c r="C108" s="5"/>
      <c r="D108" s="5"/>
      <c r="E108" s="6" t="str">
        <f>IF(ISBLANK(D108),"",INDEX(ΑΜΚ,MATCH(D108,Data!$F$2:$F$999,0),1))</f>
        <v/>
      </c>
      <c r="F108" t="str">
        <f t="shared" si="1"/>
        <v/>
      </c>
    </row>
    <row r="109" spans="1:6" ht="14.25" customHeight="1" x14ac:dyDescent="0.35">
      <c r="A109" s="45" t="s">
        <v>1130</v>
      </c>
      <c r="B109" s="18"/>
      <c r="C109" s="5"/>
      <c r="D109" s="5"/>
      <c r="E109" s="6" t="str">
        <f>IF(ISBLANK(D109),"",INDEX(ΑΜΚ,MATCH(D109,Data!$F$2:$F$999,0),1))</f>
        <v/>
      </c>
      <c r="F109" t="str">
        <f t="shared" si="1"/>
        <v/>
      </c>
    </row>
    <row r="110" spans="1:6" ht="14.25" customHeight="1" x14ac:dyDescent="0.35">
      <c r="A110" s="45" t="s">
        <v>1130</v>
      </c>
      <c r="B110" s="18"/>
      <c r="C110" s="5"/>
      <c r="D110" s="5"/>
      <c r="E110" s="6" t="str">
        <f>IF(ISBLANK(D110),"",INDEX(ΑΜΚ,MATCH(D110,Data!$F$2:$F$999,0),1))</f>
        <v/>
      </c>
      <c r="F110" t="str">
        <f t="shared" si="1"/>
        <v/>
      </c>
    </row>
    <row r="111" spans="1:6" ht="14.25" customHeight="1" x14ac:dyDescent="0.35">
      <c r="A111" s="45" t="s">
        <v>1130</v>
      </c>
      <c r="B111" s="18"/>
      <c r="C111" s="5"/>
      <c r="D111" s="5"/>
      <c r="E111" s="6" t="str">
        <f>IF(ISBLANK(D111),"",INDEX(ΑΜΚ,MATCH(D111,Data!$F$2:$F$999,0),1))</f>
        <v/>
      </c>
      <c r="F111" t="str">
        <f t="shared" si="1"/>
        <v/>
      </c>
    </row>
    <row r="112" spans="1:6" ht="14.25" customHeight="1" x14ac:dyDescent="0.35">
      <c r="A112" s="45" t="s">
        <v>1130</v>
      </c>
      <c r="B112" s="18"/>
      <c r="C112" s="5"/>
      <c r="D112" s="5"/>
      <c r="E112" s="6" t="str">
        <f>IF(ISBLANK(D112),"",INDEX(ΑΜΚ,MATCH(D112,Data!$F$2:$F$999,0),1))</f>
        <v/>
      </c>
      <c r="F112" t="str">
        <f t="shared" si="1"/>
        <v/>
      </c>
    </row>
    <row r="113" spans="1:6" ht="14.25" customHeight="1" x14ac:dyDescent="0.35">
      <c r="A113" s="45" t="s">
        <v>1130</v>
      </c>
      <c r="B113" s="18"/>
      <c r="C113" s="5"/>
      <c r="D113" s="5"/>
      <c r="E113" s="6" t="str">
        <f>IF(ISBLANK(D113),"",INDEX(ΑΜΚ,MATCH(D113,Data!$F$2:$F$999,0),1))</f>
        <v/>
      </c>
      <c r="F113" t="str">
        <f t="shared" si="1"/>
        <v/>
      </c>
    </row>
    <row r="114" spans="1:6" ht="14.25" customHeight="1" x14ac:dyDescent="0.35">
      <c r="A114" s="45" t="s">
        <v>1130</v>
      </c>
      <c r="B114" s="18"/>
      <c r="C114" s="5"/>
      <c r="D114" s="5"/>
      <c r="E114" s="6" t="str">
        <f>IF(ISBLANK(D114),"",INDEX(ΑΜΚ,MATCH(D114,Data!$F$2:$F$999,0),1))</f>
        <v/>
      </c>
      <c r="F114" t="str">
        <f t="shared" si="1"/>
        <v/>
      </c>
    </row>
    <row r="115" spans="1:6" ht="14.25" customHeight="1" x14ac:dyDescent="0.35">
      <c r="A115" s="45" t="s">
        <v>1130</v>
      </c>
      <c r="B115" s="18"/>
      <c r="C115" s="5"/>
      <c r="D115" s="5"/>
      <c r="E115" s="6" t="str">
        <f>IF(ISBLANK(D115),"",INDEX(ΑΜΚ,MATCH(D115,Data!$F$2:$F$999,0),1))</f>
        <v/>
      </c>
      <c r="F115" t="str">
        <f t="shared" si="1"/>
        <v/>
      </c>
    </row>
    <row r="116" spans="1:6" ht="14.25" customHeight="1" x14ac:dyDescent="0.35">
      <c r="A116" s="45" t="s">
        <v>1130</v>
      </c>
      <c r="B116" s="18"/>
      <c r="C116" s="5"/>
      <c r="D116" s="5"/>
      <c r="E116" s="6" t="str">
        <f>IF(ISBLANK(D116),"",INDEX(ΑΜΚ,MATCH(D116,Data!$F$2:$F$999,0),1))</f>
        <v/>
      </c>
      <c r="F116" t="str">
        <f t="shared" si="1"/>
        <v/>
      </c>
    </row>
    <row r="117" spans="1:6" ht="14.25" customHeight="1" x14ac:dyDescent="0.35">
      <c r="A117" s="45" t="s">
        <v>1130</v>
      </c>
      <c r="B117" s="18"/>
      <c r="C117" s="5"/>
      <c r="D117" s="5"/>
      <c r="E117" s="6" t="str">
        <f>IF(ISBLANK(D117),"",INDEX(ΑΜΚ,MATCH(D117,Data!$F$2:$F$999,0),1))</f>
        <v/>
      </c>
      <c r="F117" t="str">
        <f t="shared" si="1"/>
        <v/>
      </c>
    </row>
    <row r="118" spans="1:6" ht="14.25" customHeight="1" x14ac:dyDescent="0.35">
      <c r="A118" s="45" t="s">
        <v>1130</v>
      </c>
      <c r="B118" s="18"/>
      <c r="C118" s="5"/>
      <c r="D118" s="5"/>
      <c r="E118" s="6" t="str">
        <f>IF(ISBLANK(D118),"",INDEX(ΑΜΚ,MATCH(D118,Data!$F$2:$F$999,0),1))</f>
        <v/>
      </c>
      <c r="F118" t="str">
        <f t="shared" si="1"/>
        <v/>
      </c>
    </row>
    <row r="119" spans="1:6" ht="14.25" customHeight="1" x14ac:dyDescent="0.35">
      <c r="A119" s="45" t="s">
        <v>1130</v>
      </c>
      <c r="B119" s="18"/>
      <c r="C119" s="5"/>
      <c r="D119" s="5"/>
      <c r="E119" s="6" t="str">
        <f>IF(ISBLANK(D119),"",INDEX(ΑΜΚ,MATCH(D119,Data!$F$2:$F$999,0),1))</f>
        <v/>
      </c>
      <c r="F119" t="str">
        <f t="shared" si="1"/>
        <v/>
      </c>
    </row>
    <row r="120" spans="1:6" ht="14.25" customHeight="1" x14ac:dyDescent="0.35">
      <c r="A120" s="45" t="s">
        <v>1130</v>
      </c>
      <c r="B120" s="18"/>
      <c r="C120" s="5"/>
      <c r="D120" s="5"/>
      <c r="E120" s="6" t="str">
        <f>IF(ISBLANK(D120),"",INDEX(ΑΜΚ,MATCH(D120,Data!$F$2:$F$999,0),1))</f>
        <v/>
      </c>
      <c r="F120" t="str">
        <f t="shared" si="1"/>
        <v/>
      </c>
    </row>
    <row r="121" spans="1:6" ht="14.25" customHeight="1" x14ac:dyDescent="0.35">
      <c r="A121" s="45" t="s">
        <v>1130</v>
      </c>
      <c r="B121" s="18"/>
      <c r="C121" s="5"/>
      <c r="D121" s="5"/>
      <c r="E121" s="6" t="str">
        <f>IF(ISBLANK(D121),"",INDEX(ΑΜΚ,MATCH(D121,Data!$F$2:$F$999,0),1))</f>
        <v/>
      </c>
      <c r="F121" t="str">
        <f t="shared" si="1"/>
        <v/>
      </c>
    </row>
    <row r="122" spans="1:6" ht="14.25" customHeight="1" x14ac:dyDescent="0.35">
      <c r="A122" s="45" t="s">
        <v>1130</v>
      </c>
      <c r="B122" s="18"/>
      <c r="C122" s="5"/>
      <c r="D122" s="5"/>
      <c r="E122" s="6" t="str">
        <f>IF(ISBLANK(D122),"",INDEX(ΑΜΚ,MATCH(D122,Data!$F$2:$F$999,0),1))</f>
        <v/>
      </c>
      <c r="F122" t="str">
        <f t="shared" si="1"/>
        <v/>
      </c>
    </row>
    <row r="123" spans="1:6" ht="14.25" customHeight="1" x14ac:dyDescent="0.35">
      <c r="A123" s="45" t="s">
        <v>1130</v>
      </c>
      <c r="B123" s="18"/>
      <c r="C123" s="5"/>
      <c r="D123" s="5"/>
      <c r="E123" s="6" t="str">
        <f>IF(ISBLANK(D123),"",INDEX(ΑΜΚ,MATCH(D123,Data!$F$2:$F$999,0),1))</f>
        <v/>
      </c>
      <c r="F123" t="str">
        <f t="shared" si="1"/>
        <v/>
      </c>
    </row>
    <row r="124" spans="1:6" ht="14.25" customHeight="1" x14ac:dyDescent="0.35">
      <c r="A124" s="45" t="s">
        <v>1130</v>
      </c>
      <c r="B124" s="18"/>
      <c r="C124" s="5"/>
      <c r="D124" s="5"/>
      <c r="E124" s="6" t="str">
        <f>IF(ISBLANK(D124),"",INDEX(ΑΜΚ,MATCH(D124,Data!$F$2:$F$999,0),1))</f>
        <v/>
      </c>
      <c r="F124" t="str">
        <f t="shared" si="1"/>
        <v/>
      </c>
    </row>
    <row r="125" spans="1:6" ht="14.25" customHeight="1" x14ac:dyDescent="0.35">
      <c r="A125" s="45" t="s">
        <v>1130</v>
      </c>
      <c r="B125" s="18"/>
      <c r="C125" s="5"/>
      <c r="D125" s="5"/>
      <c r="E125" s="6" t="str">
        <f>IF(ISBLANK(D125),"",INDEX(ΑΜΚ,MATCH(D125,Data!$F$2:$F$999,0),1))</f>
        <v/>
      </c>
      <c r="F125" t="str">
        <f t="shared" si="1"/>
        <v/>
      </c>
    </row>
    <row r="126" spans="1:6" ht="14.25" customHeight="1" x14ac:dyDescent="0.35">
      <c r="A126" s="45" t="s">
        <v>1130</v>
      </c>
      <c r="B126" s="18"/>
      <c r="C126" s="5"/>
      <c r="D126" s="5"/>
      <c r="E126" s="6" t="str">
        <f>IF(ISBLANK(D126),"",INDEX(ΑΜΚ,MATCH(D126,Data!$F$2:$F$999,0),1))</f>
        <v/>
      </c>
      <c r="F126" t="str">
        <f t="shared" si="1"/>
        <v/>
      </c>
    </row>
    <row r="127" spans="1:6" ht="14.25" customHeight="1" x14ac:dyDescent="0.35">
      <c r="A127" s="45" t="s">
        <v>1130</v>
      </c>
      <c r="B127" s="18"/>
      <c r="C127" s="5"/>
      <c r="D127" s="5"/>
      <c r="E127" s="6" t="str">
        <f>IF(ISBLANK(D127),"",INDEX(ΑΜΚ,MATCH(D127,Data!$F$2:$F$999,0),1))</f>
        <v/>
      </c>
      <c r="F127" t="str">
        <f t="shared" si="1"/>
        <v/>
      </c>
    </row>
    <row r="128" spans="1:6" ht="14.25" customHeight="1" x14ac:dyDescent="0.35">
      <c r="A128" s="45" t="s">
        <v>1130</v>
      </c>
      <c r="B128" s="18"/>
      <c r="C128" s="5"/>
      <c r="D128" s="5"/>
      <c r="E128" s="6" t="str">
        <f>IF(ISBLANK(D128),"",INDEX(ΑΜΚ,MATCH(D128,Data!$F$2:$F$999,0),1))</f>
        <v/>
      </c>
      <c r="F128" t="str">
        <f t="shared" si="1"/>
        <v/>
      </c>
    </row>
    <row r="129" spans="1:6" ht="14.25" customHeight="1" x14ac:dyDescent="0.35">
      <c r="A129" s="45" t="s">
        <v>1130</v>
      </c>
      <c r="B129" s="18"/>
      <c r="C129" s="5"/>
      <c r="D129" s="5"/>
      <c r="E129" s="6" t="str">
        <f>IF(ISBLANK(D129),"",INDEX(ΑΜΚ,MATCH(D129,Data!$F$2:$F$999,0),1))</f>
        <v/>
      </c>
      <c r="F129" t="str">
        <f t="shared" si="1"/>
        <v/>
      </c>
    </row>
    <row r="130" spans="1:6" ht="14.25" customHeight="1" x14ac:dyDescent="0.35">
      <c r="A130" s="45" t="s">
        <v>1130</v>
      </c>
      <c r="B130" s="18"/>
      <c r="C130" s="5"/>
      <c r="D130" s="5"/>
      <c r="E130" s="6" t="str">
        <f>IF(ISBLANK(D130),"",INDEX(ΑΜΚ,MATCH(D130,Data!$F$2:$F$999,0),1))</f>
        <v/>
      </c>
      <c r="F130" t="str">
        <f t="shared" ref="F130:F193" si="2">IF(ISBLANK(C130),"",INDEX(ΚΩΔ_ΜΑΘΗΜ_ΑΥΤΟΜ_Α1,MATCH(C130,ΜΑΘΗΜ_ΑΥΤΟΜ_Α1,0)))</f>
        <v/>
      </c>
    </row>
    <row r="131" spans="1:6" ht="14.25" customHeight="1" x14ac:dyDescent="0.35">
      <c r="A131" s="45" t="s">
        <v>1130</v>
      </c>
      <c r="B131" s="18"/>
      <c r="C131" s="5"/>
      <c r="D131" s="5"/>
      <c r="E131" s="6" t="str">
        <f>IF(ISBLANK(D131),"",INDEX(ΑΜΚ,MATCH(D131,Data!$F$2:$F$999,0),1))</f>
        <v/>
      </c>
      <c r="F131" t="str">
        <f t="shared" si="2"/>
        <v/>
      </c>
    </row>
    <row r="132" spans="1:6" ht="14.25" customHeight="1" x14ac:dyDescent="0.35">
      <c r="A132" s="45" t="s">
        <v>1130</v>
      </c>
      <c r="B132" s="18"/>
      <c r="C132" s="5"/>
      <c r="D132" s="5"/>
      <c r="E132" s="6" t="str">
        <f>IF(ISBLANK(D132),"",INDEX(ΑΜΚ,MATCH(D132,Data!$F$2:$F$999,0),1))</f>
        <v/>
      </c>
      <c r="F132" t="str">
        <f t="shared" si="2"/>
        <v/>
      </c>
    </row>
    <row r="133" spans="1:6" ht="14.25" customHeight="1" x14ac:dyDescent="0.35">
      <c r="A133" s="45" t="s">
        <v>1130</v>
      </c>
      <c r="B133" s="18"/>
      <c r="C133" s="5"/>
      <c r="D133" s="5"/>
      <c r="E133" s="6" t="str">
        <f>IF(ISBLANK(D133),"",INDEX(ΑΜΚ,MATCH(D133,Data!$F$2:$F$999,0),1))</f>
        <v/>
      </c>
      <c r="F133" t="str">
        <f t="shared" si="2"/>
        <v/>
      </c>
    </row>
    <row r="134" spans="1:6" ht="14.25" customHeight="1" x14ac:dyDescent="0.35">
      <c r="A134" s="45" t="s">
        <v>1130</v>
      </c>
      <c r="B134" s="18"/>
      <c r="C134" s="5"/>
      <c r="D134" s="5"/>
      <c r="E134" s="6" t="str">
        <f>IF(ISBLANK(D134),"",INDEX(ΑΜΚ,MATCH(D134,Data!$F$2:$F$999,0),1))</f>
        <v/>
      </c>
      <c r="F134" t="str">
        <f t="shared" si="2"/>
        <v/>
      </c>
    </row>
    <row r="135" spans="1:6" ht="14.25" customHeight="1" x14ac:dyDescent="0.35">
      <c r="A135" s="45" t="s">
        <v>1130</v>
      </c>
      <c r="B135" s="18"/>
      <c r="C135" s="5"/>
      <c r="D135" s="5"/>
      <c r="E135" s="6" t="str">
        <f>IF(ISBLANK(D135),"",INDEX(ΑΜΚ,MATCH(D135,Data!$F$2:$F$999,0),1))</f>
        <v/>
      </c>
      <c r="F135" t="str">
        <f t="shared" si="2"/>
        <v/>
      </c>
    </row>
    <row r="136" spans="1:6" ht="14.25" customHeight="1" x14ac:dyDescent="0.35">
      <c r="A136" s="45" t="s">
        <v>1130</v>
      </c>
      <c r="B136" s="18"/>
      <c r="C136" s="5"/>
      <c r="D136" s="5"/>
      <c r="E136" s="6" t="str">
        <f>IF(ISBLANK(D136),"",INDEX(ΑΜΚ,MATCH(D136,Data!$F$2:$F$999,0),1))</f>
        <v/>
      </c>
      <c r="F136" t="str">
        <f t="shared" si="2"/>
        <v/>
      </c>
    </row>
    <row r="137" spans="1:6" ht="14.25" customHeight="1" x14ac:dyDescent="0.35">
      <c r="A137" s="45" t="s">
        <v>1130</v>
      </c>
      <c r="B137" s="18"/>
      <c r="C137" s="5"/>
      <c r="D137" s="5"/>
      <c r="E137" s="6" t="str">
        <f>IF(ISBLANK(D137),"",INDEX(ΑΜΚ,MATCH(D137,Data!$F$2:$F$999,0),1))</f>
        <v/>
      </c>
      <c r="F137" t="str">
        <f t="shared" si="2"/>
        <v/>
      </c>
    </row>
    <row r="138" spans="1:6" ht="14.25" customHeight="1" x14ac:dyDescent="0.35">
      <c r="A138" s="45" t="s">
        <v>1130</v>
      </c>
      <c r="B138" s="18"/>
      <c r="C138" s="5"/>
      <c r="D138" s="5"/>
      <c r="E138" s="6" t="str">
        <f>IF(ISBLANK(D138),"",INDEX(ΑΜΚ,MATCH(D138,Data!$F$2:$F$999,0),1))</f>
        <v/>
      </c>
      <c r="F138" t="str">
        <f t="shared" si="2"/>
        <v/>
      </c>
    </row>
    <row r="139" spans="1:6" ht="14.25" customHeight="1" x14ac:dyDescent="0.35">
      <c r="A139" s="45" t="s">
        <v>1130</v>
      </c>
      <c r="B139" s="18"/>
      <c r="C139" s="5"/>
      <c r="D139" s="5"/>
      <c r="E139" s="6" t="str">
        <f>IF(ISBLANK(D139),"",INDEX(ΑΜΚ,MATCH(D139,Data!$F$2:$F$999,0),1))</f>
        <v/>
      </c>
      <c r="F139" t="str">
        <f t="shared" si="2"/>
        <v/>
      </c>
    </row>
    <row r="140" spans="1:6" ht="14.25" customHeight="1" x14ac:dyDescent="0.35">
      <c r="A140" s="45" t="s">
        <v>1130</v>
      </c>
      <c r="B140" s="18"/>
      <c r="C140" s="5"/>
      <c r="D140" s="5"/>
      <c r="E140" s="6" t="str">
        <f>IF(ISBLANK(D140),"",INDEX(ΑΜΚ,MATCH(D140,Data!$F$2:$F$999,0),1))</f>
        <v/>
      </c>
      <c r="F140" t="str">
        <f t="shared" si="2"/>
        <v/>
      </c>
    </row>
    <row r="141" spans="1:6" ht="14.25" customHeight="1" x14ac:dyDescent="0.35">
      <c r="A141" s="45" t="s">
        <v>1130</v>
      </c>
      <c r="B141" s="18"/>
      <c r="C141" s="5"/>
      <c r="D141" s="5"/>
      <c r="E141" s="6" t="str">
        <f>IF(ISBLANK(D141),"",INDEX(ΑΜΚ,MATCH(D141,Data!$F$2:$F$999,0),1))</f>
        <v/>
      </c>
      <c r="F141" t="str">
        <f t="shared" si="2"/>
        <v/>
      </c>
    </row>
    <row r="142" spans="1:6" ht="14.25" customHeight="1" x14ac:dyDescent="0.35">
      <c r="A142" s="45" t="s">
        <v>1130</v>
      </c>
      <c r="B142" s="18"/>
      <c r="C142" s="5"/>
      <c r="D142" s="5"/>
      <c r="E142" s="6" t="str">
        <f>IF(ISBLANK(D142),"",INDEX(ΑΜΚ,MATCH(D142,Data!$F$2:$F$999,0),1))</f>
        <v/>
      </c>
      <c r="F142" t="str">
        <f t="shared" si="2"/>
        <v/>
      </c>
    </row>
    <row r="143" spans="1:6" ht="14.25" customHeight="1" x14ac:dyDescent="0.35">
      <c r="A143" s="45" t="s">
        <v>1130</v>
      </c>
      <c r="B143" s="18"/>
      <c r="C143" s="5"/>
      <c r="D143" s="5"/>
      <c r="E143" s="6" t="str">
        <f>IF(ISBLANK(D143),"",INDEX(ΑΜΚ,MATCH(D143,Data!$F$2:$F$999,0),1))</f>
        <v/>
      </c>
      <c r="F143" t="str">
        <f t="shared" si="2"/>
        <v/>
      </c>
    </row>
    <row r="144" spans="1:6" ht="14.25" customHeight="1" x14ac:dyDescent="0.35">
      <c r="A144" s="45" t="s">
        <v>1130</v>
      </c>
      <c r="B144" s="18"/>
      <c r="C144" s="5"/>
      <c r="D144" s="5"/>
      <c r="E144" s="6" t="str">
        <f>IF(ISBLANK(D144),"",INDEX(ΑΜΚ,MATCH(D144,Data!$F$2:$F$999,0),1))</f>
        <v/>
      </c>
      <c r="F144" t="str">
        <f t="shared" si="2"/>
        <v/>
      </c>
    </row>
    <row r="145" spans="1:6" ht="14.25" customHeight="1" x14ac:dyDescent="0.35">
      <c r="A145" s="45" t="s">
        <v>1130</v>
      </c>
      <c r="B145" s="18"/>
      <c r="C145" s="5"/>
      <c r="D145" s="5"/>
      <c r="E145" s="6" t="str">
        <f>IF(ISBLANK(D145),"",INDEX(ΑΜΚ,MATCH(D145,Data!$F$2:$F$999,0),1))</f>
        <v/>
      </c>
      <c r="F145" t="str">
        <f t="shared" si="2"/>
        <v/>
      </c>
    </row>
    <row r="146" spans="1:6" ht="14.25" customHeight="1" x14ac:dyDescent="0.35">
      <c r="A146" s="45" t="s">
        <v>1130</v>
      </c>
      <c r="B146" s="18"/>
      <c r="C146" s="5"/>
      <c r="D146" s="5"/>
      <c r="E146" s="6" t="str">
        <f>IF(ISBLANK(D146),"",INDEX(ΑΜΚ,MATCH(D146,Data!$F$2:$F$999,0),1))</f>
        <v/>
      </c>
      <c r="F146" t="str">
        <f t="shared" si="2"/>
        <v/>
      </c>
    </row>
    <row r="147" spans="1:6" ht="14.25" customHeight="1" x14ac:dyDescent="0.35">
      <c r="A147" s="45" t="s">
        <v>1130</v>
      </c>
      <c r="B147" s="18"/>
      <c r="C147" s="5"/>
      <c r="D147" s="5"/>
      <c r="E147" s="6" t="str">
        <f>IF(ISBLANK(D147),"",INDEX(ΑΜΚ,MATCH(D147,Data!$F$2:$F$999,0),1))</f>
        <v/>
      </c>
      <c r="F147" t="str">
        <f t="shared" si="2"/>
        <v/>
      </c>
    </row>
    <row r="148" spans="1:6" ht="14.25" customHeight="1" x14ac:dyDescent="0.35">
      <c r="A148" s="45" t="s">
        <v>1130</v>
      </c>
      <c r="B148" s="18"/>
      <c r="C148" s="5"/>
      <c r="D148" s="5"/>
      <c r="E148" s="6" t="str">
        <f>IF(ISBLANK(D148),"",INDEX(ΑΜΚ,MATCH(D148,Data!$F$2:$F$999,0),1))</f>
        <v/>
      </c>
      <c r="F148" t="str">
        <f t="shared" si="2"/>
        <v/>
      </c>
    </row>
    <row r="149" spans="1:6" ht="14.25" customHeight="1" x14ac:dyDescent="0.35">
      <c r="A149" s="45" t="s">
        <v>1130</v>
      </c>
      <c r="B149" s="18"/>
      <c r="C149" s="5"/>
      <c r="D149" s="5"/>
      <c r="E149" s="6" t="str">
        <f>IF(ISBLANK(D149),"",INDEX(ΑΜΚ,MATCH(D149,Data!$F$2:$F$999,0),1))</f>
        <v/>
      </c>
      <c r="F149" t="str">
        <f t="shared" si="2"/>
        <v/>
      </c>
    </row>
    <row r="150" spans="1:6" ht="14.25" customHeight="1" x14ac:dyDescent="0.35">
      <c r="A150" s="45" t="s">
        <v>1130</v>
      </c>
      <c r="B150" s="18"/>
      <c r="C150" s="5"/>
      <c r="D150" s="5"/>
      <c r="E150" s="6" t="str">
        <f>IF(ISBLANK(D150),"",INDEX(ΑΜΚ,MATCH(D150,Data!$F$2:$F$999,0),1))</f>
        <v/>
      </c>
      <c r="F150" t="str">
        <f t="shared" si="2"/>
        <v/>
      </c>
    </row>
    <row r="151" spans="1:6" ht="14.25" customHeight="1" x14ac:dyDescent="0.35">
      <c r="A151" s="45" t="s">
        <v>1130</v>
      </c>
      <c r="B151" s="18"/>
      <c r="C151" s="5"/>
      <c r="D151" s="5"/>
      <c r="E151" s="6" t="str">
        <f>IF(ISBLANK(D151),"",INDEX(ΑΜΚ,MATCH(D151,Data!$F$2:$F$999,0),1))</f>
        <v/>
      </c>
      <c r="F151" t="str">
        <f t="shared" si="2"/>
        <v/>
      </c>
    </row>
    <row r="152" spans="1:6" ht="14.25" customHeight="1" x14ac:dyDescent="0.35">
      <c r="A152" s="45" t="s">
        <v>1130</v>
      </c>
      <c r="B152" s="18"/>
      <c r="C152" s="5"/>
      <c r="D152" s="5"/>
      <c r="E152" s="6" t="str">
        <f>IF(ISBLANK(D152),"",INDEX(ΑΜΚ,MATCH(D152,Data!$F$2:$F$999,0),1))</f>
        <v/>
      </c>
      <c r="F152" t="str">
        <f t="shared" si="2"/>
        <v/>
      </c>
    </row>
    <row r="153" spans="1:6" ht="14.25" customHeight="1" x14ac:dyDescent="0.35">
      <c r="A153" s="45" t="s">
        <v>1130</v>
      </c>
      <c r="B153" s="18"/>
      <c r="C153" s="5"/>
      <c r="D153" s="5"/>
      <c r="E153" s="6" t="str">
        <f>IF(ISBLANK(D153),"",INDEX(ΑΜΚ,MATCH(D153,Data!$F$2:$F$999,0),1))</f>
        <v/>
      </c>
      <c r="F153" t="str">
        <f t="shared" si="2"/>
        <v/>
      </c>
    </row>
    <row r="154" spans="1:6" ht="14.25" customHeight="1" x14ac:dyDescent="0.35">
      <c r="A154" s="45" t="s">
        <v>1130</v>
      </c>
      <c r="B154" s="18"/>
      <c r="C154" s="5"/>
      <c r="D154" s="5"/>
      <c r="E154" s="6" t="str">
        <f>IF(ISBLANK(D154),"",INDEX(ΑΜΚ,MATCH(D154,Data!$F$2:$F$999,0),1))</f>
        <v/>
      </c>
      <c r="F154" t="str">
        <f t="shared" si="2"/>
        <v/>
      </c>
    </row>
    <row r="155" spans="1:6" ht="14.25" customHeight="1" x14ac:dyDescent="0.35">
      <c r="A155" s="45" t="s">
        <v>1130</v>
      </c>
      <c r="B155" s="18"/>
      <c r="C155" s="5"/>
      <c r="D155" s="5"/>
      <c r="E155" s="6" t="str">
        <f>IF(ISBLANK(D155),"",INDEX(ΑΜΚ,MATCH(D155,Data!$F$2:$F$999,0),1))</f>
        <v/>
      </c>
      <c r="F155" t="str">
        <f t="shared" si="2"/>
        <v/>
      </c>
    </row>
    <row r="156" spans="1:6" ht="14.25" customHeight="1" x14ac:dyDescent="0.35">
      <c r="A156" s="45" t="s">
        <v>1130</v>
      </c>
      <c r="B156" s="18"/>
      <c r="C156" s="5"/>
      <c r="D156" s="5"/>
      <c r="E156" s="6" t="str">
        <f>IF(ISBLANK(D156),"",INDEX(ΑΜΚ,MATCH(D156,Data!$F$2:$F$999,0),1))</f>
        <v/>
      </c>
      <c r="F156" t="str">
        <f t="shared" si="2"/>
        <v/>
      </c>
    </row>
    <row r="157" spans="1:6" ht="14.25" customHeight="1" x14ac:dyDescent="0.35">
      <c r="A157" s="45" t="s">
        <v>1130</v>
      </c>
      <c r="B157" s="18"/>
      <c r="C157" s="5"/>
      <c r="D157" s="5"/>
      <c r="E157" s="6" t="str">
        <f>IF(ISBLANK(D157),"",INDEX(ΑΜΚ,MATCH(D157,Data!$F$2:$F$999,0),1))</f>
        <v/>
      </c>
      <c r="F157" t="str">
        <f t="shared" si="2"/>
        <v/>
      </c>
    </row>
    <row r="158" spans="1:6" ht="14.25" customHeight="1" x14ac:dyDescent="0.35">
      <c r="A158" s="45" t="s">
        <v>1130</v>
      </c>
      <c r="B158" s="18"/>
      <c r="C158" s="5"/>
      <c r="D158" s="5"/>
      <c r="E158" s="6" t="str">
        <f>IF(ISBLANK(D158),"",INDEX(ΑΜΚ,MATCH(D158,Data!$F$2:$F$999,0),1))</f>
        <v/>
      </c>
      <c r="F158" t="str">
        <f t="shared" si="2"/>
        <v/>
      </c>
    </row>
    <row r="159" spans="1:6" ht="14.25" customHeight="1" x14ac:dyDescent="0.35">
      <c r="A159" s="45" t="s">
        <v>1130</v>
      </c>
      <c r="B159" s="18"/>
      <c r="C159" s="5"/>
      <c r="D159" s="5"/>
      <c r="E159" s="6" t="str">
        <f>IF(ISBLANK(D159),"",INDEX(ΑΜΚ,MATCH(D159,Data!$F$2:$F$999,0),1))</f>
        <v/>
      </c>
      <c r="F159" t="str">
        <f t="shared" si="2"/>
        <v/>
      </c>
    </row>
    <row r="160" spans="1:6" ht="14.25" customHeight="1" x14ac:dyDescent="0.35">
      <c r="A160" s="45" t="s">
        <v>1130</v>
      </c>
      <c r="B160" s="18"/>
      <c r="C160" s="5"/>
      <c r="D160" s="5"/>
      <c r="E160" s="6" t="str">
        <f>IF(ISBLANK(D160),"",INDEX(ΑΜΚ,MATCH(D160,Data!$F$2:$F$999,0),1))</f>
        <v/>
      </c>
      <c r="F160" t="str">
        <f t="shared" si="2"/>
        <v/>
      </c>
    </row>
    <row r="161" spans="1:6" ht="14.25" customHeight="1" x14ac:dyDescent="0.35">
      <c r="A161" s="45" t="s">
        <v>1130</v>
      </c>
      <c r="B161" s="18"/>
      <c r="C161" s="5"/>
      <c r="D161" s="5"/>
      <c r="E161" s="6" t="str">
        <f>IF(ISBLANK(D161),"",INDEX(ΑΜΚ,MATCH(D161,Data!$F$2:$F$999,0),1))</f>
        <v/>
      </c>
      <c r="F161" t="str">
        <f t="shared" si="2"/>
        <v/>
      </c>
    </row>
    <row r="162" spans="1:6" ht="14.25" customHeight="1" x14ac:dyDescent="0.35">
      <c r="A162" s="45" t="s">
        <v>1130</v>
      </c>
      <c r="B162" s="18"/>
      <c r="C162" s="5"/>
      <c r="D162" s="5"/>
      <c r="E162" s="6" t="str">
        <f>IF(ISBLANK(D162),"",INDEX(ΑΜΚ,MATCH(D162,Data!$F$2:$F$999,0),1))</f>
        <v/>
      </c>
      <c r="F162" t="str">
        <f t="shared" si="2"/>
        <v/>
      </c>
    </row>
    <row r="163" spans="1:6" ht="14.25" customHeight="1" x14ac:dyDescent="0.35">
      <c r="A163" s="45" t="s">
        <v>1130</v>
      </c>
      <c r="B163" s="18"/>
      <c r="C163" s="5"/>
      <c r="D163" s="5"/>
      <c r="E163" s="6" t="str">
        <f>IF(ISBLANK(D163),"",INDEX(ΑΜΚ,MATCH(D163,Data!$F$2:$F$999,0),1))</f>
        <v/>
      </c>
      <c r="F163" t="str">
        <f t="shared" si="2"/>
        <v/>
      </c>
    </row>
    <row r="164" spans="1:6" ht="14.25" customHeight="1" x14ac:dyDescent="0.35">
      <c r="A164" s="45" t="s">
        <v>1130</v>
      </c>
      <c r="B164" s="18"/>
      <c r="C164" s="5"/>
      <c r="D164" s="5"/>
      <c r="E164" s="6" t="str">
        <f>IF(ISBLANK(D164),"",INDEX(ΑΜΚ,MATCH(D164,Data!$F$2:$F$999,0),1))</f>
        <v/>
      </c>
      <c r="F164" t="str">
        <f t="shared" si="2"/>
        <v/>
      </c>
    </row>
    <row r="165" spans="1:6" ht="14.25" customHeight="1" x14ac:dyDescent="0.35">
      <c r="A165" s="45" t="s">
        <v>1130</v>
      </c>
      <c r="B165" s="18"/>
      <c r="C165" s="5"/>
      <c r="D165" s="5"/>
      <c r="E165" s="6" t="str">
        <f>IF(ISBLANK(D165),"",INDEX(ΑΜΚ,MATCH(D165,Data!$F$2:$F$999,0),1))</f>
        <v/>
      </c>
      <c r="F165" t="str">
        <f t="shared" si="2"/>
        <v/>
      </c>
    </row>
    <row r="166" spans="1:6" ht="14.25" customHeight="1" x14ac:dyDescent="0.35">
      <c r="A166" s="45" t="s">
        <v>1130</v>
      </c>
      <c r="B166" s="18"/>
      <c r="C166" s="5"/>
      <c r="D166" s="5"/>
      <c r="E166" s="6" t="str">
        <f>IF(ISBLANK(D166),"",INDEX(ΑΜΚ,MATCH(D166,Data!$F$2:$F$999,0),1))</f>
        <v/>
      </c>
      <c r="F166" t="str">
        <f t="shared" si="2"/>
        <v/>
      </c>
    </row>
    <row r="167" spans="1:6" ht="14.25" customHeight="1" x14ac:dyDescent="0.35">
      <c r="A167" s="45" t="s">
        <v>1130</v>
      </c>
      <c r="B167" s="18"/>
      <c r="C167" s="5"/>
      <c r="D167" s="5"/>
      <c r="E167" s="6" t="str">
        <f>IF(ISBLANK(D167),"",INDEX(ΑΜΚ,MATCH(D167,Data!$F$2:$F$999,0),1))</f>
        <v/>
      </c>
      <c r="F167" t="str">
        <f t="shared" si="2"/>
        <v/>
      </c>
    </row>
    <row r="168" spans="1:6" ht="14.25" customHeight="1" x14ac:dyDescent="0.35">
      <c r="A168" s="45" t="s">
        <v>1130</v>
      </c>
      <c r="B168" s="18"/>
      <c r="C168" s="5"/>
      <c r="D168" s="5"/>
      <c r="E168" s="6" t="str">
        <f>IF(ISBLANK(D168),"",INDEX(ΑΜΚ,MATCH(D168,Data!$F$2:$F$999,0),1))</f>
        <v/>
      </c>
      <c r="F168" t="str">
        <f t="shared" si="2"/>
        <v/>
      </c>
    </row>
    <row r="169" spans="1:6" ht="14.25" customHeight="1" x14ac:dyDescent="0.35">
      <c r="A169" s="45" t="s">
        <v>1130</v>
      </c>
      <c r="B169" s="18"/>
      <c r="C169" s="5"/>
      <c r="D169" s="5"/>
      <c r="E169" s="6" t="str">
        <f>IF(ISBLANK(D169),"",INDEX(ΑΜΚ,MATCH(D169,Data!$F$2:$F$999,0),1))</f>
        <v/>
      </c>
      <c r="F169" t="str">
        <f t="shared" si="2"/>
        <v/>
      </c>
    </row>
    <row r="170" spans="1:6" ht="14.25" customHeight="1" x14ac:dyDescent="0.35">
      <c r="A170" s="45" t="s">
        <v>1130</v>
      </c>
      <c r="B170" s="18"/>
      <c r="C170" s="5"/>
      <c r="D170" s="5"/>
      <c r="E170" s="6" t="str">
        <f>IF(ISBLANK(D170),"",INDEX(ΑΜΚ,MATCH(D170,Data!$F$2:$F$999,0),1))</f>
        <v/>
      </c>
      <c r="F170" t="str">
        <f t="shared" si="2"/>
        <v/>
      </c>
    </row>
    <row r="171" spans="1:6" ht="14.25" customHeight="1" x14ac:dyDescent="0.35">
      <c r="A171" s="45" t="s">
        <v>1130</v>
      </c>
      <c r="B171" s="18"/>
      <c r="C171" s="5"/>
      <c r="D171" s="5"/>
      <c r="E171" s="6" t="str">
        <f>IF(ISBLANK(D171),"",INDEX(ΑΜΚ,MATCH(D171,Data!$F$2:$F$999,0),1))</f>
        <v/>
      </c>
      <c r="F171" t="str">
        <f t="shared" si="2"/>
        <v/>
      </c>
    </row>
    <row r="172" spans="1:6" ht="14.25" customHeight="1" x14ac:dyDescent="0.35">
      <c r="A172" s="45" t="s">
        <v>1130</v>
      </c>
      <c r="B172" s="18"/>
      <c r="C172" s="5"/>
      <c r="D172" s="5"/>
      <c r="E172" s="6" t="str">
        <f>IF(ISBLANK(D172),"",INDEX(ΑΜΚ,MATCH(D172,Data!$F$2:$F$999,0),1))</f>
        <v/>
      </c>
      <c r="F172" t="str">
        <f t="shared" si="2"/>
        <v/>
      </c>
    </row>
    <row r="173" spans="1:6" ht="14.25" customHeight="1" x14ac:dyDescent="0.35">
      <c r="A173" s="45" t="s">
        <v>1130</v>
      </c>
      <c r="B173" s="18"/>
      <c r="C173" s="5"/>
      <c r="D173" s="5"/>
      <c r="E173" s="6" t="str">
        <f>IF(ISBLANK(D173),"",INDEX(ΑΜΚ,MATCH(D173,Data!$F$2:$F$999,0),1))</f>
        <v/>
      </c>
      <c r="F173" t="str">
        <f t="shared" si="2"/>
        <v/>
      </c>
    </row>
    <row r="174" spans="1:6" ht="14.25" customHeight="1" x14ac:dyDescent="0.35">
      <c r="A174" s="45" t="s">
        <v>1130</v>
      </c>
      <c r="B174" s="18"/>
      <c r="C174" s="5"/>
      <c r="D174" s="5"/>
      <c r="E174" s="6" t="str">
        <f>IF(ISBLANK(D174),"",INDEX(ΑΜΚ,MATCH(D174,Data!$F$2:$F$999,0),1))</f>
        <v/>
      </c>
      <c r="F174" t="str">
        <f t="shared" si="2"/>
        <v/>
      </c>
    </row>
    <row r="175" spans="1:6" ht="14.25" customHeight="1" x14ac:dyDescent="0.35">
      <c r="A175" s="45" t="s">
        <v>1130</v>
      </c>
      <c r="B175" s="18"/>
      <c r="C175" s="5"/>
      <c r="D175" s="5"/>
      <c r="E175" s="6" t="str">
        <f>IF(ISBLANK(D175),"",INDEX(ΑΜΚ,MATCH(D175,Data!$F$2:$F$999,0),1))</f>
        <v/>
      </c>
      <c r="F175" t="str">
        <f t="shared" si="2"/>
        <v/>
      </c>
    </row>
    <row r="176" spans="1:6" ht="14.25" customHeight="1" x14ac:dyDescent="0.35">
      <c r="A176" s="45" t="s">
        <v>1130</v>
      </c>
      <c r="B176" s="18"/>
      <c r="C176" s="5"/>
      <c r="D176" s="5"/>
      <c r="E176" s="6" t="str">
        <f>IF(ISBLANK(D176),"",INDEX(ΑΜΚ,MATCH(D176,Data!$F$2:$F$999,0),1))</f>
        <v/>
      </c>
      <c r="F176" t="str">
        <f t="shared" si="2"/>
        <v/>
      </c>
    </row>
    <row r="177" spans="1:6" ht="14.25" customHeight="1" x14ac:dyDescent="0.35">
      <c r="A177" s="45" t="s">
        <v>1130</v>
      </c>
      <c r="B177" s="18"/>
      <c r="C177" s="5"/>
      <c r="D177" s="5"/>
      <c r="E177" s="6" t="str">
        <f>IF(ISBLANK(D177),"",INDEX(ΑΜΚ,MATCH(D177,Data!$F$2:$F$999,0),1))</f>
        <v/>
      </c>
      <c r="F177" t="str">
        <f t="shared" si="2"/>
        <v/>
      </c>
    </row>
    <row r="178" spans="1:6" ht="14.25" customHeight="1" x14ac:dyDescent="0.35">
      <c r="A178" s="45" t="s">
        <v>1130</v>
      </c>
      <c r="B178" s="18"/>
      <c r="C178" s="5"/>
      <c r="D178" s="5"/>
      <c r="E178" s="6" t="str">
        <f>IF(ISBLANK(D178),"",INDEX(ΑΜΚ,MATCH(D178,Data!$F$2:$F$999,0),1))</f>
        <v/>
      </c>
      <c r="F178" t="str">
        <f t="shared" si="2"/>
        <v/>
      </c>
    </row>
    <row r="179" spans="1:6" ht="14.25" customHeight="1" x14ac:dyDescent="0.35">
      <c r="A179" s="45" t="s">
        <v>1130</v>
      </c>
      <c r="B179" s="18"/>
      <c r="C179" s="5"/>
      <c r="D179" s="5"/>
      <c r="E179" s="6" t="str">
        <f>IF(ISBLANK(D179),"",INDEX(ΑΜΚ,MATCH(D179,Data!$F$2:$F$999,0),1))</f>
        <v/>
      </c>
      <c r="F179" t="str">
        <f t="shared" si="2"/>
        <v/>
      </c>
    </row>
    <row r="180" spans="1:6" ht="14.25" customHeight="1" x14ac:dyDescent="0.35">
      <c r="A180" s="45" t="s">
        <v>1130</v>
      </c>
      <c r="B180" s="18"/>
      <c r="C180" s="5"/>
      <c r="D180" s="5"/>
      <c r="E180" s="6" t="str">
        <f>IF(ISBLANK(D180),"",INDEX(ΑΜΚ,MATCH(D180,Data!$F$2:$F$999,0),1))</f>
        <v/>
      </c>
      <c r="F180" t="str">
        <f t="shared" si="2"/>
        <v/>
      </c>
    </row>
    <row r="181" spans="1:6" ht="14.25" customHeight="1" x14ac:dyDescent="0.35">
      <c r="A181" s="45" t="s">
        <v>1130</v>
      </c>
      <c r="B181" s="18"/>
      <c r="C181" s="5"/>
      <c r="D181" s="5"/>
      <c r="E181" s="6" t="str">
        <f>IF(ISBLANK(D181),"",INDEX(ΑΜΚ,MATCH(D181,Data!$F$2:$F$999,0),1))</f>
        <v/>
      </c>
      <c r="F181" t="str">
        <f t="shared" si="2"/>
        <v/>
      </c>
    </row>
    <row r="182" spans="1:6" ht="14.25" customHeight="1" x14ac:dyDescent="0.35">
      <c r="A182" s="45" t="s">
        <v>1130</v>
      </c>
      <c r="B182" s="18"/>
      <c r="C182" s="5"/>
      <c r="D182" s="5"/>
      <c r="E182" s="6" t="str">
        <f>IF(ISBLANK(D182),"",INDEX(ΑΜΚ,MATCH(D182,Data!$F$2:$F$999,0),1))</f>
        <v/>
      </c>
      <c r="F182" t="str">
        <f t="shared" si="2"/>
        <v/>
      </c>
    </row>
    <row r="183" spans="1:6" ht="14.25" customHeight="1" x14ac:dyDescent="0.35">
      <c r="A183" s="45" t="s">
        <v>1130</v>
      </c>
      <c r="B183" s="18"/>
      <c r="C183" s="5"/>
      <c r="D183" s="5"/>
      <c r="E183" s="6" t="str">
        <f>IF(ISBLANK(D183),"",INDEX(ΑΜΚ,MATCH(D183,Data!$F$2:$F$999,0),1))</f>
        <v/>
      </c>
      <c r="F183" t="str">
        <f t="shared" si="2"/>
        <v/>
      </c>
    </row>
    <row r="184" spans="1:6" ht="14.25" customHeight="1" x14ac:dyDescent="0.35">
      <c r="A184" s="45" t="s">
        <v>1130</v>
      </c>
      <c r="B184" s="18"/>
      <c r="C184" s="5"/>
      <c r="D184" s="5"/>
      <c r="E184" s="6" t="str">
        <f>IF(ISBLANK(D184),"",INDEX(ΑΜΚ,MATCH(D184,Data!$F$2:$F$999,0),1))</f>
        <v/>
      </c>
      <c r="F184" t="str">
        <f t="shared" si="2"/>
        <v/>
      </c>
    </row>
    <row r="185" spans="1:6" ht="14.25" customHeight="1" x14ac:dyDescent="0.35">
      <c r="A185" s="45" t="s">
        <v>1130</v>
      </c>
      <c r="B185" s="18"/>
      <c r="C185" s="5"/>
      <c r="D185" s="5"/>
      <c r="E185" s="6" t="str">
        <f>IF(ISBLANK(D185),"",INDEX(ΑΜΚ,MATCH(D185,Data!$F$2:$F$999,0),1))</f>
        <v/>
      </c>
      <c r="F185" t="str">
        <f t="shared" si="2"/>
        <v/>
      </c>
    </row>
    <row r="186" spans="1:6" ht="14.25" customHeight="1" x14ac:dyDescent="0.35">
      <c r="A186" s="45" t="s">
        <v>1130</v>
      </c>
      <c r="B186" s="18"/>
      <c r="C186" s="5"/>
      <c r="D186" s="5"/>
      <c r="E186" s="6" t="str">
        <f>IF(ISBLANK(D186),"",INDEX(ΑΜΚ,MATCH(D186,Data!$F$2:$F$999,0),1))</f>
        <v/>
      </c>
      <c r="F186" t="str">
        <f t="shared" si="2"/>
        <v/>
      </c>
    </row>
    <row r="187" spans="1:6" ht="14.25" customHeight="1" x14ac:dyDescent="0.35">
      <c r="A187" s="45" t="s">
        <v>1130</v>
      </c>
      <c r="B187" s="18"/>
      <c r="C187" s="5"/>
      <c r="D187" s="5"/>
      <c r="E187" s="6" t="str">
        <f>IF(ISBLANK(D187),"",INDEX(ΑΜΚ,MATCH(D187,Data!$F$2:$F$999,0),1))</f>
        <v/>
      </c>
      <c r="F187" t="str">
        <f t="shared" si="2"/>
        <v/>
      </c>
    </row>
    <row r="188" spans="1:6" ht="14.25" customHeight="1" x14ac:dyDescent="0.35">
      <c r="A188" s="45" t="s">
        <v>1130</v>
      </c>
      <c r="B188" s="18"/>
      <c r="C188" s="5"/>
      <c r="D188" s="5"/>
      <c r="E188" s="6" t="str">
        <f>IF(ISBLANK(D188),"",INDEX(ΑΜΚ,MATCH(D188,Data!$F$2:$F$999,0),1))</f>
        <v/>
      </c>
      <c r="F188" t="str">
        <f t="shared" si="2"/>
        <v/>
      </c>
    </row>
    <row r="189" spans="1:6" ht="14.25" customHeight="1" x14ac:dyDescent="0.35">
      <c r="A189" s="45" t="s">
        <v>1130</v>
      </c>
      <c r="B189" s="18"/>
      <c r="C189" s="5"/>
      <c r="D189" s="5"/>
      <c r="E189" s="6" t="str">
        <f>IF(ISBLANK(D189),"",INDEX(ΑΜΚ,MATCH(D189,Data!$F$2:$F$999,0),1))</f>
        <v/>
      </c>
      <c r="F189" t="str">
        <f t="shared" si="2"/>
        <v/>
      </c>
    </row>
    <row r="190" spans="1:6" ht="14.25" customHeight="1" x14ac:dyDescent="0.35">
      <c r="A190" s="45" t="s">
        <v>1130</v>
      </c>
      <c r="B190" s="18"/>
      <c r="C190" s="5"/>
      <c r="D190" s="5"/>
      <c r="E190" s="6" t="str">
        <f>IF(ISBLANK(D190),"",INDEX(ΑΜΚ,MATCH(D190,Data!$F$2:$F$999,0),1))</f>
        <v/>
      </c>
      <c r="F190" t="str">
        <f t="shared" si="2"/>
        <v/>
      </c>
    </row>
    <row r="191" spans="1:6" ht="14.25" customHeight="1" x14ac:dyDescent="0.35">
      <c r="A191" s="45" t="s">
        <v>1130</v>
      </c>
      <c r="B191" s="18"/>
      <c r="C191" s="5"/>
      <c r="D191" s="5"/>
      <c r="E191" s="6" t="str">
        <f>IF(ISBLANK(D191),"",INDEX(ΑΜΚ,MATCH(D191,Data!$F$2:$F$999,0),1))</f>
        <v/>
      </c>
      <c r="F191" t="str">
        <f t="shared" si="2"/>
        <v/>
      </c>
    </row>
    <row r="192" spans="1:6" ht="14.25" customHeight="1" x14ac:dyDescent="0.35">
      <c r="A192" s="45" t="s">
        <v>1130</v>
      </c>
      <c r="B192" s="18"/>
      <c r="C192" s="5"/>
      <c r="D192" s="5"/>
      <c r="E192" s="6" t="str">
        <f>IF(ISBLANK(D192),"",INDEX(ΑΜΚ,MATCH(D192,Data!$F$2:$F$999,0),1))</f>
        <v/>
      </c>
      <c r="F192" t="str">
        <f t="shared" si="2"/>
        <v/>
      </c>
    </row>
    <row r="193" spans="1:6" ht="14.25" customHeight="1" x14ac:dyDescent="0.35">
      <c r="A193" s="45" t="s">
        <v>1130</v>
      </c>
      <c r="B193" s="18"/>
      <c r="C193" s="5"/>
      <c r="D193" s="5"/>
      <c r="E193" s="6" t="str">
        <f>IF(ISBLANK(D193),"",INDEX(ΑΜΚ,MATCH(D193,Data!$F$2:$F$999,0),1))</f>
        <v/>
      </c>
      <c r="F193" t="str">
        <f t="shared" si="2"/>
        <v/>
      </c>
    </row>
    <row r="194" spans="1:6" ht="14.25" customHeight="1" x14ac:dyDescent="0.35">
      <c r="A194" s="45" t="s">
        <v>1130</v>
      </c>
      <c r="B194" s="18"/>
      <c r="C194" s="5"/>
      <c r="D194" s="5"/>
      <c r="E194" s="6" t="str">
        <f>IF(ISBLANK(D194),"",INDEX(ΑΜΚ,MATCH(D194,Data!$F$2:$F$999,0),1))</f>
        <v/>
      </c>
      <c r="F194" t="str">
        <f t="shared" ref="F194:F257" si="3">IF(ISBLANK(C194),"",INDEX(ΚΩΔ_ΜΑΘΗΜ_ΑΥΤΟΜ_Α1,MATCH(C194,ΜΑΘΗΜ_ΑΥΤΟΜ_Α1,0)))</f>
        <v/>
      </c>
    </row>
    <row r="195" spans="1:6" ht="14.25" customHeight="1" x14ac:dyDescent="0.35">
      <c r="A195" s="45" t="s">
        <v>1130</v>
      </c>
      <c r="B195" s="18"/>
      <c r="C195" s="5"/>
      <c r="D195" s="5"/>
      <c r="E195" s="6" t="str">
        <f>IF(ISBLANK(D195),"",INDEX(ΑΜΚ,MATCH(D195,Data!$F$2:$F$999,0),1))</f>
        <v/>
      </c>
      <c r="F195" t="str">
        <f t="shared" si="3"/>
        <v/>
      </c>
    </row>
    <row r="196" spans="1:6" ht="14.25" customHeight="1" x14ac:dyDescent="0.35">
      <c r="A196" s="45" t="s">
        <v>1130</v>
      </c>
      <c r="B196" s="18"/>
      <c r="C196" s="5"/>
      <c r="D196" s="5"/>
      <c r="E196" s="6" t="str">
        <f>IF(ISBLANK(D196),"",INDEX(ΑΜΚ,MATCH(D196,Data!$F$2:$F$999,0),1))</f>
        <v/>
      </c>
      <c r="F196" t="str">
        <f t="shared" si="3"/>
        <v/>
      </c>
    </row>
    <row r="197" spans="1:6" ht="14.25" customHeight="1" x14ac:dyDescent="0.35">
      <c r="A197" s="45" t="s">
        <v>1130</v>
      </c>
      <c r="B197" s="18"/>
      <c r="C197" s="5"/>
      <c r="D197" s="5"/>
      <c r="E197" s="6" t="str">
        <f>IF(ISBLANK(D197),"",INDEX(ΑΜΚ,MATCH(D197,Data!$F$2:$F$999,0),1))</f>
        <v/>
      </c>
      <c r="F197" t="str">
        <f t="shared" si="3"/>
        <v/>
      </c>
    </row>
    <row r="198" spans="1:6" ht="14.25" customHeight="1" x14ac:dyDescent="0.35">
      <c r="A198" s="45" t="s">
        <v>1130</v>
      </c>
      <c r="B198" s="18"/>
      <c r="C198" s="5"/>
      <c r="D198" s="5"/>
      <c r="E198" s="6" t="str">
        <f>IF(ISBLANK(D198),"",INDEX(ΑΜΚ,MATCH(D198,Data!$F$2:$F$999,0),1))</f>
        <v/>
      </c>
      <c r="F198" t="str">
        <f t="shared" si="3"/>
        <v/>
      </c>
    </row>
    <row r="199" spans="1:6" ht="14.25" customHeight="1" x14ac:dyDescent="0.35">
      <c r="A199" s="45" t="s">
        <v>1130</v>
      </c>
      <c r="B199" s="18"/>
      <c r="C199" s="5"/>
      <c r="D199" s="5"/>
      <c r="E199" s="6" t="str">
        <f>IF(ISBLANK(D199),"",INDEX(ΑΜΚ,MATCH(D199,Data!$F$2:$F$999,0),1))</f>
        <v/>
      </c>
      <c r="F199" t="str">
        <f t="shared" si="3"/>
        <v/>
      </c>
    </row>
    <row r="200" spans="1:6" ht="14.25" customHeight="1" x14ac:dyDescent="0.35">
      <c r="A200" s="45" t="s">
        <v>1130</v>
      </c>
      <c r="B200" s="18"/>
      <c r="C200" s="5"/>
      <c r="D200" s="5"/>
      <c r="E200" s="6" t="str">
        <f>IF(ISBLANK(D200),"",INDEX(ΑΜΚ,MATCH(D200,Data!$F$2:$F$999,0),1))</f>
        <v/>
      </c>
      <c r="F200" t="str">
        <f t="shared" si="3"/>
        <v/>
      </c>
    </row>
    <row r="201" spans="1:6" ht="14.25" customHeight="1" x14ac:dyDescent="0.35">
      <c r="A201" s="45" t="s">
        <v>1130</v>
      </c>
      <c r="B201" s="18"/>
      <c r="C201" s="5"/>
      <c r="D201" s="5"/>
      <c r="E201" s="6" t="str">
        <f>IF(ISBLANK(D201),"",INDEX(ΑΜΚ,MATCH(D201,Data!$F$2:$F$999,0),1))</f>
        <v/>
      </c>
      <c r="F201" t="str">
        <f t="shared" si="3"/>
        <v/>
      </c>
    </row>
    <row r="202" spans="1:6" ht="14.25" customHeight="1" x14ac:dyDescent="0.35">
      <c r="A202" s="45" t="s">
        <v>1130</v>
      </c>
      <c r="B202" s="18"/>
      <c r="C202" s="5"/>
      <c r="D202" s="5"/>
      <c r="E202" s="6" t="str">
        <f>IF(ISBLANK(D202),"",INDEX(ΑΜΚ,MATCH(D202,Data!$F$2:$F$999,0),1))</f>
        <v/>
      </c>
      <c r="F202" t="str">
        <f t="shared" si="3"/>
        <v/>
      </c>
    </row>
    <row r="203" spans="1:6" ht="14.25" customHeight="1" x14ac:dyDescent="0.35">
      <c r="A203" s="45" t="s">
        <v>1130</v>
      </c>
      <c r="B203" s="18"/>
      <c r="C203" s="5"/>
      <c r="D203" s="5"/>
      <c r="E203" s="6" t="str">
        <f>IF(ISBLANK(D203),"",INDEX(ΑΜΚ,MATCH(D203,Data!$F$2:$F$999,0),1))</f>
        <v/>
      </c>
      <c r="F203" t="str">
        <f t="shared" si="3"/>
        <v/>
      </c>
    </row>
    <row r="204" spans="1:6" ht="14.25" customHeight="1" x14ac:dyDescent="0.35">
      <c r="A204" s="45" t="s">
        <v>1130</v>
      </c>
      <c r="B204" s="18"/>
      <c r="C204" s="5"/>
      <c r="D204" s="5"/>
      <c r="E204" s="6" t="str">
        <f>IF(ISBLANK(D204),"",INDEX(ΑΜΚ,MATCH(D204,Data!$F$2:$F$999,0),1))</f>
        <v/>
      </c>
      <c r="F204" t="str">
        <f t="shared" si="3"/>
        <v/>
      </c>
    </row>
    <row r="205" spans="1:6" ht="14.25" customHeight="1" x14ac:dyDescent="0.35">
      <c r="A205" s="45" t="s">
        <v>1130</v>
      </c>
      <c r="B205" s="18"/>
      <c r="C205" s="5"/>
      <c r="D205" s="5"/>
      <c r="E205" s="6" t="str">
        <f>IF(ISBLANK(D205),"",INDEX(ΑΜΚ,MATCH(D205,Data!$F$2:$F$999,0),1))</f>
        <v/>
      </c>
      <c r="F205" t="str">
        <f t="shared" si="3"/>
        <v/>
      </c>
    </row>
    <row r="206" spans="1:6" ht="14.25" customHeight="1" x14ac:dyDescent="0.35">
      <c r="A206" s="45" t="s">
        <v>1130</v>
      </c>
      <c r="B206" s="18"/>
      <c r="C206" s="5"/>
      <c r="D206" s="5"/>
      <c r="E206" s="6" t="str">
        <f>IF(ISBLANK(D206),"",INDEX(ΑΜΚ,MATCH(D206,Data!$F$2:$F$999,0),1))</f>
        <v/>
      </c>
      <c r="F206" t="str">
        <f t="shared" si="3"/>
        <v/>
      </c>
    </row>
    <row r="207" spans="1:6" ht="14.25" customHeight="1" x14ac:dyDescent="0.35">
      <c r="A207" s="45" t="s">
        <v>1130</v>
      </c>
      <c r="B207" s="18"/>
      <c r="C207" s="5"/>
      <c r="D207" s="5"/>
      <c r="E207" s="6" t="str">
        <f>IF(ISBLANK(D207),"",INDEX(ΑΜΚ,MATCH(D207,Data!$F$2:$F$999,0),1))</f>
        <v/>
      </c>
      <c r="F207" t="str">
        <f t="shared" si="3"/>
        <v/>
      </c>
    </row>
    <row r="208" spans="1:6" ht="14.25" customHeight="1" x14ac:dyDescent="0.35">
      <c r="A208" s="45" t="s">
        <v>1130</v>
      </c>
      <c r="B208" s="18"/>
      <c r="C208" s="5"/>
      <c r="D208" s="5"/>
      <c r="E208" s="6" t="str">
        <f>IF(ISBLANK(D208),"",INDEX(ΑΜΚ,MATCH(D208,Data!$F$2:$F$999,0),1))</f>
        <v/>
      </c>
      <c r="F208" t="str">
        <f t="shared" si="3"/>
        <v/>
      </c>
    </row>
    <row r="209" spans="1:6" ht="14.25" customHeight="1" x14ac:dyDescent="0.35">
      <c r="A209" s="45" t="s">
        <v>1130</v>
      </c>
      <c r="B209" s="18"/>
      <c r="C209" s="5"/>
      <c r="D209" s="5"/>
      <c r="E209" s="6" t="str">
        <f>IF(ISBLANK(D209),"",INDEX(ΑΜΚ,MATCH(D209,Data!$F$2:$F$999,0),1))</f>
        <v/>
      </c>
      <c r="F209" t="str">
        <f t="shared" si="3"/>
        <v/>
      </c>
    </row>
    <row r="210" spans="1:6" ht="14.25" customHeight="1" x14ac:dyDescent="0.35">
      <c r="A210" s="45" t="s">
        <v>1130</v>
      </c>
      <c r="B210" s="18"/>
      <c r="C210" s="5"/>
      <c r="D210" s="5"/>
      <c r="E210" s="6" t="str">
        <f>IF(ISBLANK(D210),"",INDEX(ΑΜΚ,MATCH(D210,Data!$F$2:$F$999,0),1))</f>
        <v/>
      </c>
      <c r="F210" t="str">
        <f t="shared" si="3"/>
        <v/>
      </c>
    </row>
    <row r="211" spans="1:6" ht="14.25" customHeight="1" x14ac:dyDescent="0.35">
      <c r="A211" s="45" t="s">
        <v>1130</v>
      </c>
      <c r="B211" s="18"/>
      <c r="C211" s="5"/>
      <c r="D211" s="5"/>
      <c r="E211" s="6" t="str">
        <f>IF(ISBLANK(D211),"",INDEX(ΑΜΚ,MATCH(D211,Data!$F$2:$F$999,0),1))</f>
        <v/>
      </c>
      <c r="F211" t="str">
        <f t="shared" si="3"/>
        <v/>
      </c>
    </row>
    <row r="212" spans="1:6" ht="14.25" customHeight="1" x14ac:dyDescent="0.35">
      <c r="A212" s="45" t="s">
        <v>1130</v>
      </c>
      <c r="B212" s="18"/>
      <c r="C212" s="5"/>
      <c r="D212" s="5"/>
      <c r="E212" s="6" t="str">
        <f>IF(ISBLANK(D212),"",INDEX(ΑΜΚ,MATCH(D212,Data!$F$2:$F$999,0),1))</f>
        <v/>
      </c>
      <c r="F212" t="str">
        <f t="shared" si="3"/>
        <v/>
      </c>
    </row>
    <row r="213" spans="1:6" ht="14.25" customHeight="1" x14ac:dyDescent="0.35">
      <c r="A213" s="45" t="s">
        <v>1130</v>
      </c>
      <c r="B213" s="18"/>
      <c r="C213" s="5"/>
      <c r="D213" s="5"/>
      <c r="E213" s="6" t="str">
        <f>IF(ISBLANK(D213),"",INDEX(ΑΜΚ,MATCH(D213,Data!$F$2:$F$999,0),1))</f>
        <v/>
      </c>
      <c r="F213" t="str">
        <f t="shared" si="3"/>
        <v/>
      </c>
    </row>
    <row r="214" spans="1:6" ht="14.25" customHeight="1" x14ac:dyDescent="0.35">
      <c r="A214" s="45" t="s">
        <v>1130</v>
      </c>
      <c r="B214" s="18"/>
      <c r="C214" s="5"/>
      <c r="D214" s="5"/>
      <c r="E214" s="6" t="str">
        <f>IF(ISBLANK(D214),"",INDEX(ΑΜΚ,MATCH(D214,Data!$F$2:$F$999,0),1))</f>
        <v/>
      </c>
      <c r="F214" t="str">
        <f t="shared" si="3"/>
        <v/>
      </c>
    </row>
    <row r="215" spans="1:6" ht="14.25" customHeight="1" x14ac:dyDescent="0.35">
      <c r="A215" s="45" t="s">
        <v>1130</v>
      </c>
      <c r="B215" s="18"/>
      <c r="C215" s="5"/>
      <c r="D215" s="5"/>
      <c r="E215" s="6" t="str">
        <f>IF(ISBLANK(D215),"",INDEX(ΑΜΚ,MATCH(D215,Data!$F$2:$F$999,0),1))</f>
        <v/>
      </c>
      <c r="F215" t="str">
        <f t="shared" si="3"/>
        <v/>
      </c>
    </row>
    <row r="216" spans="1:6" ht="14.25" customHeight="1" x14ac:dyDescent="0.35">
      <c r="A216" s="45" t="s">
        <v>1130</v>
      </c>
      <c r="B216" s="18"/>
      <c r="C216" s="5"/>
      <c r="D216" s="5"/>
      <c r="E216" s="6" t="str">
        <f>IF(ISBLANK(D216),"",INDEX(ΑΜΚ,MATCH(D216,Data!$F$2:$F$999,0),1))</f>
        <v/>
      </c>
      <c r="F216" t="str">
        <f t="shared" si="3"/>
        <v/>
      </c>
    </row>
    <row r="217" spans="1:6" ht="14.25" customHeight="1" x14ac:dyDescent="0.35">
      <c r="A217" s="45" t="s">
        <v>1130</v>
      </c>
      <c r="B217" s="18"/>
      <c r="C217" s="5"/>
      <c r="D217" s="5"/>
      <c r="E217" s="6" t="str">
        <f>IF(ISBLANK(D217),"",INDEX(ΑΜΚ,MATCH(D217,Data!$F$2:$F$999,0),1))</f>
        <v/>
      </c>
      <c r="F217" t="str">
        <f t="shared" si="3"/>
        <v/>
      </c>
    </row>
    <row r="218" spans="1:6" ht="14.25" customHeight="1" x14ac:dyDescent="0.35">
      <c r="A218" s="45" t="s">
        <v>1130</v>
      </c>
      <c r="B218" s="18"/>
      <c r="C218" s="5"/>
      <c r="D218" s="5"/>
      <c r="E218" s="6" t="str">
        <f>IF(ISBLANK(D218),"",INDEX(ΑΜΚ,MATCH(D218,Data!$F$2:$F$999,0),1))</f>
        <v/>
      </c>
      <c r="F218" t="str">
        <f t="shared" si="3"/>
        <v/>
      </c>
    </row>
    <row r="219" spans="1:6" ht="14.25" customHeight="1" x14ac:dyDescent="0.35">
      <c r="A219" s="45" t="s">
        <v>1130</v>
      </c>
      <c r="B219" s="18"/>
      <c r="C219" s="5"/>
      <c r="D219" s="5"/>
      <c r="E219" s="6" t="str">
        <f>IF(ISBLANK(D219),"",INDEX(ΑΜΚ,MATCH(D219,Data!$F$2:$F$999,0),1))</f>
        <v/>
      </c>
      <c r="F219" t="str">
        <f t="shared" si="3"/>
        <v/>
      </c>
    </row>
    <row r="220" spans="1:6" ht="14.25" customHeight="1" x14ac:dyDescent="0.35">
      <c r="A220" s="45" t="s">
        <v>1130</v>
      </c>
      <c r="B220" s="18"/>
      <c r="C220" s="5"/>
      <c r="D220" s="5"/>
      <c r="E220" s="6" t="str">
        <f>IF(ISBLANK(D220),"",INDEX(ΑΜΚ,MATCH(D220,Data!$F$2:$F$999,0),1))</f>
        <v/>
      </c>
      <c r="F220" t="str">
        <f t="shared" si="3"/>
        <v/>
      </c>
    </row>
    <row r="221" spans="1:6" ht="14.25" customHeight="1" x14ac:dyDescent="0.35">
      <c r="A221" s="45" t="s">
        <v>1130</v>
      </c>
      <c r="B221" s="18"/>
      <c r="C221" s="5"/>
      <c r="D221" s="5"/>
      <c r="E221" s="6" t="str">
        <f>IF(ISBLANK(D221),"",INDEX(ΑΜΚ,MATCH(D221,Data!$F$2:$F$999,0),1))</f>
        <v/>
      </c>
      <c r="F221" t="str">
        <f t="shared" si="3"/>
        <v/>
      </c>
    </row>
    <row r="222" spans="1:6" ht="14.25" customHeight="1" x14ac:dyDescent="0.35">
      <c r="A222" s="45" t="s">
        <v>1130</v>
      </c>
      <c r="B222" s="18"/>
      <c r="C222" s="5"/>
      <c r="D222" s="5"/>
      <c r="E222" s="6" t="str">
        <f>IF(ISBLANK(D222),"",INDEX(ΑΜΚ,MATCH(D222,Data!$F$2:$F$999,0),1))</f>
        <v/>
      </c>
      <c r="F222" t="str">
        <f t="shared" si="3"/>
        <v/>
      </c>
    </row>
    <row r="223" spans="1:6" ht="14.25" customHeight="1" x14ac:dyDescent="0.35">
      <c r="A223" s="45" t="s">
        <v>1130</v>
      </c>
      <c r="B223" s="18"/>
      <c r="C223" s="5"/>
      <c r="D223" s="5"/>
      <c r="E223" s="6" t="str">
        <f>IF(ISBLANK(D223),"",INDEX(ΑΜΚ,MATCH(D223,Data!$F$2:$F$999,0),1))</f>
        <v/>
      </c>
      <c r="F223" t="str">
        <f t="shared" si="3"/>
        <v/>
      </c>
    </row>
    <row r="224" spans="1:6" ht="14.25" customHeight="1" x14ac:dyDescent="0.35">
      <c r="A224" s="45" t="s">
        <v>1130</v>
      </c>
      <c r="B224" s="18"/>
      <c r="C224" s="5"/>
      <c r="D224" s="5"/>
      <c r="E224" s="6" t="str">
        <f>IF(ISBLANK(D224),"",INDEX(ΑΜΚ,MATCH(D224,Data!$F$2:$F$999,0),1))</f>
        <v/>
      </c>
      <c r="F224" t="str">
        <f t="shared" si="3"/>
        <v/>
      </c>
    </row>
    <row r="225" spans="1:6" ht="14.25" customHeight="1" x14ac:dyDescent="0.35">
      <c r="A225" s="45" t="s">
        <v>1130</v>
      </c>
      <c r="B225" s="18"/>
      <c r="C225" s="5"/>
      <c r="D225" s="5"/>
      <c r="E225" s="6" t="str">
        <f>IF(ISBLANK(D225),"",INDEX(ΑΜΚ,MATCH(D225,Data!$F$2:$F$999,0),1))</f>
        <v/>
      </c>
      <c r="F225" t="str">
        <f t="shared" si="3"/>
        <v/>
      </c>
    </row>
    <row r="226" spans="1:6" ht="14.25" customHeight="1" x14ac:dyDescent="0.35">
      <c r="A226" s="45" t="s">
        <v>1130</v>
      </c>
      <c r="B226" s="18"/>
      <c r="C226" s="5"/>
      <c r="D226" s="5"/>
      <c r="E226" s="6" t="str">
        <f>IF(ISBLANK(D226),"",INDEX(ΑΜΚ,MATCH(D226,Data!$F$2:$F$999,0),1))</f>
        <v/>
      </c>
      <c r="F226" t="str">
        <f t="shared" si="3"/>
        <v/>
      </c>
    </row>
    <row r="227" spans="1:6" ht="14.25" customHeight="1" x14ac:dyDescent="0.35">
      <c r="A227" s="45" t="s">
        <v>1130</v>
      </c>
      <c r="B227" s="18"/>
      <c r="C227" s="5"/>
      <c r="D227" s="5"/>
      <c r="E227" s="6" t="str">
        <f>IF(ISBLANK(D227),"",INDEX(ΑΜΚ,MATCH(D227,Data!$F$2:$F$999,0),1))</f>
        <v/>
      </c>
      <c r="F227" t="str">
        <f t="shared" si="3"/>
        <v/>
      </c>
    </row>
    <row r="228" spans="1:6" ht="14.25" customHeight="1" x14ac:dyDescent="0.35">
      <c r="A228" s="45" t="s">
        <v>1130</v>
      </c>
      <c r="B228" s="18"/>
      <c r="C228" s="5"/>
      <c r="D228" s="5"/>
      <c r="E228" s="6" t="str">
        <f>IF(ISBLANK(D228),"",INDEX(ΑΜΚ,MATCH(D228,Data!$F$2:$F$999,0),1))</f>
        <v/>
      </c>
      <c r="F228" t="str">
        <f t="shared" si="3"/>
        <v/>
      </c>
    </row>
    <row r="229" spans="1:6" ht="14.25" customHeight="1" x14ac:dyDescent="0.35">
      <c r="A229" s="45" t="s">
        <v>1130</v>
      </c>
      <c r="B229" s="18"/>
      <c r="C229" s="5"/>
      <c r="D229" s="5"/>
      <c r="E229" s="6" t="str">
        <f>IF(ISBLANK(D229),"",INDEX(ΑΜΚ,MATCH(D229,Data!$F$2:$F$999,0),1))</f>
        <v/>
      </c>
      <c r="F229" t="str">
        <f t="shared" si="3"/>
        <v/>
      </c>
    </row>
    <row r="230" spans="1:6" ht="14.25" customHeight="1" x14ac:dyDescent="0.35">
      <c r="A230" s="45" t="s">
        <v>1130</v>
      </c>
      <c r="B230" s="18"/>
      <c r="C230" s="5"/>
      <c r="D230" s="5"/>
      <c r="E230" s="6" t="str">
        <f>IF(ISBLANK(D230),"",INDEX(ΑΜΚ,MATCH(D230,Data!$F$2:$F$999,0),1))</f>
        <v/>
      </c>
      <c r="F230" t="str">
        <f t="shared" si="3"/>
        <v/>
      </c>
    </row>
    <row r="231" spans="1:6" ht="14.25" customHeight="1" x14ac:dyDescent="0.35">
      <c r="A231" s="45" t="s">
        <v>1130</v>
      </c>
      <c r="B231" s="18"/>
      <c r="C231" s="5"/>
      <c r="D231" s="5"/>
      <c r="E231" s="6" t="str">
        <f>IF(ISBLANK(D231),"",INDEX(ΑΜΚ,MATCH(D231,Data!$F$2:$F$999,0),1))</f>
        <v/>
      </c>
      <c r="F231" t="str">
        <f t="shared" si="3"/>
        <v/>
      </c>
    </row>
    <row r="232" spans="1:6" ht="14.25" customHeight="1" x14ac:dyDescent="0.35">
      <c r="A232" s="45" t="s">
        <v>1130</v>
      </c>
      <c r="B232" s="18"/>
      <c r="C232" s="5"/>
      <c r="D232" s="5"/>
      <c r="E232" s="6" t="str">
        <f>IF(ISBLANK(D232),"",INDEX(ΑΜΚ,MATCH(D232,Data!$F$2:$F$999,0),1))</f>
        <v/>
      </c>
      <c r="F232" t="str">
        <f t="shared" si="3"/>
        <v/>
      </c>
    </row>
    <row r="233" spans="1:6" ht="14.25" customHeight="1" x14ac:dyDescent="0.35">
      <c r="A233" s="45" t="s">
        <v>1130</v>
      </c>
      <c r="B233" s="18"/>
      <c r="C233" s="5"/>
      <c r="D233" s="5"/>
      <c r="E233" s="6" t="str">
        <f>IF(ISBLANK(D233),"",INDEX(ΑΜΚ,MATCH(D233,Data!$F$2:$F$999,0),1))</f>
        <v/>
      </c>
      <c r="F233" t="str">
        <f t="shared" si="3"/>
        <v/>
      </c>
    </row>
    <row r="234" spans="1:6" ht="14.25" customHeight="1" x14ac:dyDescent="0.35">
      <c r="A234" s="45" t="s">
        <v>1130</v>
      </c>
      <c r="B234" s="18"/>
      <c r="C234" s="5"/>
      <c r="D234" s="5"/>
      <c r="E234" s="6" t="str">
        <f>IF(ISBLANK(D234),"",INDEX(ΑΜΚ,MATCH(D234,Data!$F$2:$F$999,0),1))</f>
        <v/>
      </c>
      <c r="F234" t="str">
        <f t="shared" si="3"/>
        <v/>
      </c>
    </row>
    <row r="235" spans="1:6" ht="14.25" customHeight="1" x14ac:dyDescent="0.35">
      <c r="A235" s="45" t="s">
        <v>1130</v>
      </c>
      <c r="B235" s="18"/>
      <c r="C235" s="5"/>
      <c r="D235" s="5"/>
      <c r="E235" s="6" t="str">
        <f>IF(ISBLANK(D235),"",INDEX(ΑΜΚ,MATCH(D235,Data!$F$2:$F$999,0),1))</f>
        <v/>
      </c>
      <c r="F235" t="str">
        <f t="shared" si="3"/>
        <v/>
      </c>
    </row>
    <row r="236" spans="1:6" ht="14.25" customHeight="1" x14ac:dyDescent="0.35">
      <c r="A236" s="45" t="s">
        <v>1130</v>
      </c>
      <c r="B236" s="18"/>
      <c r="C236" s="5"/>
      <c r="D236" s="5"/>
      <c r="E236" s="6" t="str">
        <f>IF(ISBLANK(D236),"",INDEX(ΑΜΚ,MATCH(D236,Data!$F$2:$F$999,0),1))</f>
        <v/>
      </c>
      <c r="F236" t="str">
        <f t="shared" si="3"/>
        <v/>
      </c>
    </row>
    <row r="237" spans="1:6" ht="14.25" customHeight="1" x14ac:dyDescent="0.35">
      <c r="A237" s="45" t="s">
        <v>1130</v>
      </c>
      <c r="B237" s="18"/>
      <c r="C237" s="5"/>
      <c r="D237" s="5"/>
      <c r="E237" s="6" t="str">
        <f>IF(ISBLANK(D237),"",INDEX(ΑΜΚ,MATCH(D237,Data!$F$2:$F$999,0),1))</f>
        <v/>
      </c>
      <c r="F237" t="str">
        <f t="shared" si="3"/>
        <v/>
      </c>
    </row>
    <row r="238" spans="1:6" ht="14.25" customHeight="1" x14ac:dyDescent="0.35">
      <c r="A238" s="45" t="s">
        <v>1130</v>
      </c>
      <c r="B238" s="18"/>
      <c r="C238" s="5"/>
      <c r="D238" s="5"/>
      <c r="E238" s="6" t="str">
        <f>IF(ISBLANK(D238),"",INDEX(ΑΜΚ,MATCH(D238,Data!$F$2:$F$999,0),1))</f>
        <v/>
      </c>
      <c r="F238" t="str">
        <f t="shared" si="3"/>
        <v/>
      </c>
    </row>
    <row r="239" spans="1:6" ht="14.25" customHeight="1" x14ac:dyDescent="0.35">
      <c r="A239" s="45" t="s">
        <v>1130</v>
      </c>
      <c r="B239" s="18"/>
      <c r="C239" s="5"/>
      <c r="D239" s="5"/>
      <c r="E239" s="6" t="str">
        <f>IF(ISBLANK(D239),"",INDEX(ΑΜΚ,MATCH(D239,Data!$F$2:$F$999,0),1))</f>
        <v/>
      </c>
      <c r="F239" t="str">
        <f t="shared" si="3"/>
        <v/>
      </c>
    </row>
    <row r="240" spans="1:6" ht="14.25" customHeight="1" x14ac:dyDescent="0.35">
      <c r="A240" s="45" t="s">
        <v>1130</v>
      </c>
      <c r="B240" s="18"/>
      <c r="C240" s="5"/>
      <c r="D240" s="5"/>
      <c r="E240" s="6" t="str">
        <f>IF(ISBLANK(D240),"",INDEX(ΑΜΚ,MATCH(D240,Data!$F$2:$F$999,0),1))</f>
        <v/>
      </c>
      <c r="F240" t="str">
        <f t="shared" si="3"/>
        <v/>
      </c>
    </row>
    <row r="241" spans="1:6" ht="14.25" customHeight="1" x14ac:dyDescent="0.35">
      <c r="A241" s="45" t="s">
        <v>1130</v>
      </c>
      <c r="B241" s="18"/>
      <c r="C241" s="5"/>
      <c r="D241" s="5"/>
      <c r="E241" s="6" t="str">
        <f>IF(ISBLANK(D241),"",INDEX(ΑΜΚ,MATCH(D241,Data!$F$2:$F$999,0),1))</f>
        <v/>
      </c>
      <c r="F241" t="str">
        <f t="shared" si="3"/>
        <v/>
      </c>
    </row>
    <row r="242" spans="1:6" ht="14.25" customHeight="1" x14ac:dyDescent="0.35">
      <c r="A242" s="45" t="s">
        <v>1130</v>
      </c>
      <c r="B242" s="18"/>
      <c r="C242" s="5"/>
      <c r="D242" s="5"/>
      <c r="E242" s="6" t="str">
        <f>IF(ISBLANK(D242),"",INDEX(ΑΜΚ,MATCH(D242,Data!$F$2:$F$999,0),1))</f>
        <v/>
      </c>
      <c r="F242" t="str">
        <f t="shared" si="3"/>
        <v/>
      </c>
    </row>
    <row r="243" spans="1:6" ht="14.25" customHeight="1" x14ac:dyDescent="0.35">
      <c r="A243" s="45" t="s">
        <v>1130</v>
      </c>
      <c r="B243" s="18"/>
      <c r="C243" s="5"/>
      <c r="D243" s="5"/>
      <c r="E243" s="6" t="str">
        <f>IF(ISBLANK(D243),"",INDEX(ΑΜΚ,MATCH(D243,Data!$F$2:$F$999,0),1))</f>
        <v/>
      </c>
      <c r="F243" t="str">
        <f t="shared" si="3"/>
        <v/>
      </c>
    </row>
    <row r="244" spans="1:6" ht="14.25" customHeight="1" x14ac:dyDescent="0.35">
      <c r="A244" s="45" t="s">
        <v>1130</v>
      </c>
      <c r="B244" s="18"/>
      <c r="C244" s="5"/>
      <c r="D244" s="5"/>
      <c r="E244" s="6" t="str">
        <f>IF(ISBLANK(D244),"",INDEX(ΑΜΚ,MATCH(D244,Data!$F$2:$F$999,0),1))</f>
        <v/>
      </c>
      <c r="F244" t="str">
        <f t="shared" si="3"/>
        <v/>
      </c>
    </row>
    <row r="245" spans="1:6" ht="14.25" customHeight="1" x14ac:dyDescent="0.35">
      <c r="A245" s="45" t="s">
        <v>1130</v>
      </c>
      <c r="B245" s="18"/>
      <c r="C245" s="5"/>
      <c r="D245" s="5"/>
      <c r="E245" s="6" t="str">
        <f>IF(ISBLANK(D245),"",INDEX(ΑΜΚ,MATCH(D245,Data!$F$2:$F$999,0),1))</f>
        <v/>
      </c>
      <c r="F245" t="str">
        <f t="shared" si="3"/>
        <v/>
      </c>
    </row>
    <row r="246" spans="1:6" ht="14.25" customHeight="1" x14ac:dyDescent="0.35">
      <c r="A246" s="45" t="s">
        <v>1130</v>
      </c>
      <c r="B246" s="18"/>
      <c r="C246" s="5"/>
      <c r="D246" s="5"/>
      <c r="E246" s="6" t="str">
        <f>IF(ISBLANK(D246),"",INDEX(ΑΜΚ,MATCH(D246,Data!$F$2:$F$999,0),1))</f>
        <v/>
      </c>
      <c r="F246" t="str">
        <f t="shared" si="3"/>
        <v/>
      </c>
    </row>
    <row r="247" spans="1:6" ht="14.25" customHeight="1" x14ac:dyDescent="0.35">
      <c r="A247" s="45" t="s">
        <v>1130</v>
      </c>
      <c r="B247" s="18"/>
      <c r="C247" s="5"/>
      <c r="D247" s="5"/>
      <c r="E247" s="6" t="str">
        <f>IF(ISBLANK(D247),"",INDEX(ΑΜΚ,MATCH(D247,Data!$F$2:$F$999,0),1))</f>
        <v/>
      </c>
      <c r="F247" t="str">
        <f t="shared" si="3"/>
        <v/>
      </c>
    </row>
    <row r="248" spans="1:6" ht="14.25" customHeight="1" x14ac:dyDescent="0.35">
      <c r="A248" s="45" t="s">
        <v>1130</v>
      </c>
      <c r="B248" s="18"/>
      <c r="C248" s="5"/>
      <c r="D248" s="5"/>
      <c r="E248" s="6" t="str">
        <f>IF(ISBLANK(D248),"",INDEX(ΑΜΚ,MATCH(D248,Data!$F$2:$F$999,0),1))</f>
        <v/>
      </c>
      <c r="F248" t="str">
        <f t="shared" si="3"/>
        <v/>
      </c>
    </row>
    <row r="249" spans="1:6" ht="14.25" customHeight="1" x14ac:dyDescent="0.35">
      <c r="A249" s="45" t="s">
        <v>1130</v>
      </c>
      <c r="B249" s="18"/>
      <c r="C249" s="5"/>
      <c r="D249" s="5"/>
      <c r="E249" s="6" t="str">
        <f>IF(ISBLANK(D249),"",INDEX(ΑΜΚ,MATCH(D249,Data!$F$2:$F$999,0),1))</f>
        <v/>
      </c>
      <c r="F249" t="str">
        <f t="shared" si="3"/>
        <v/>
      </c>
    </row>
    <row r="250" spans="1:6" ht="14.25" customHeight="1" x14ac:dyDescent="0.35">
      <c r="A250" s="45" t="s">
        <v>1130</v>
      </c>
      <c r="B250" s="18"/>
      <c r="C250" s="5"/>
      <c r="D250" s="5"/>
      <c r="E250" s="6" t="str">
        <f>IF(ISBLANK(D250),"",INDEX(ΑΜΚ,MATCH(D250,Data!$F$2:$F$999,0),1))</f>
        <v/>
      </c>
      <c r="F250" t="str">
        <f t="shared" si="3"/>
        <v/>
      </c>
    </row>
    <row r="251" spans="1:6" ht="14.25" customHeight="1" x14ac:dyDescent="0.35">
      <c r="A251" s="45" t="s">
        <v>1130</v>
      </c>
      <c r="B251" s="18"/>
      <c r="C251" s="5"/>
      <c r="D251" s="5"/>
      <c r="E251" s="6" t="str">
        <f>IF(ISBLANK(D251),"",INDEX(ΑΜΚ,MATCH(D251,Data!$F$2:$F$999,0),1))</f>
        <v/>
      </c>
      <c r="F251" t="str">
        <f t="shared" si="3"/>
        <v/>
      </c>
    </row>
    <row r="252" spans="1:6" ht="14.25" customHeight="1" x14ac:dyDescent="0.35">
      <c r="A252" s="45" t="s">
        <v>1130</v>
      </c>
      <c r="B252" s="18"/>
      <c r="C252" s="5"/>
      <c r="D252" s="5"/>
      <c r="E252" s="6" t="str">
        <f>IF(ISBLANK(D252),"",INDEX(ΑΜΚ,MATCH(D252,Data!$F$2:$F$999,0),1))</f>
        <v/>
      </c>
      <c r="F252" t="str">
        <f t="shared" si="3"/>
        <v/>
      </c>
    </row>
    <row r="253" spans="1:6" ht="14.25" customHeight="1" x14ac:dyDescent="0.35">
      <c r="A253" s="45" t="s">
        <v>1130</v>
      </c>
      <c r="B253" s="18"/>
      <c r="C253" s="5"/>
      <c r="D253" s="5"/>
      <c r="E253" s="6" t="str">
        <f>IF(ISBLANK(D253),"",INDEX(ΑΜΚ,MATCH(D253,Data!$F$2:$F$999,0),1))</f>
        <v/>
      </c>
      <c r="F253" t="str">
        <f t="shared" si="3"/>
        <v/>
      </c>
    </row>
    <row r="254" spans="1:6" ht="14.25" customHeight="1" x14ac:dyDescent="0.35">
      <c r="A254" s="45" t="s">
        <v>1130</v>
      </c>
      <c r="B254" s="18"/>
      <c r="C254" s="5"/>
      <c r="D254" s="5"/>
      <c r="E254" s="6" t="str">
        <f>IF(ISBLANK(D254),"",INDEX(ΑΜΚ,MATCH(D254,Data!$F$2:$F$999,0),1))</f>
        <v/>
      </c>
      <c r="F254" t="str">
        <f t="shared" si="3"/>
        <v/>
      </c>
    </row>
    <row r="255" spans="1:6" ht="14.25" customHeight="1" x14ac:dyDescent="0.35">
      <c r="A255" s="45" t="s">
        <v>1130</v>
      </c>
      <c r="B255" s="18"/>
      <c r="C255" s="5"/>
      <c r="D255" s="5"/>
      <c r="E255" s="6" t="str">
        <f>IF(ISBLANK(D255),"",INDEX(ΑΜΚ,MATCH(D255,Data!$F$2:$F$999,0),1))</f>
        <v/>
      </c>
      <c r="F255" t="str">
        <f t="shared" si="3"/>
        <v/>
      </c>
    </row>
    <row r="256" spans="1:6" ht="14.25" customHeight="1" x14ac:dyDescent="0.35">
      <c r="A256" s="45" t="s">
        <v>1130</v>
      </c>
      <c r="B256" s="18"/>
      <c r="C256" s="5"/>
      <c r="D256" s="5"/>
      <c r="E256" s="6" t="str">
        <f>IF(ISBLANK(D256),"",INDEX(ΑΜΚ,MATCH(D256,Data!$F$2:$F$999,0),1))</f>
        <v/>
      </c>
      <c r="F256" t="str">
        <f t="shared" si="3"/>
        <v/>
      </c>
    </row>
    <row r="257" spans="1:6" ht="14.25" customHeight="1" x14ac:dyDescent="0.35">
      <c r="A257" s="45" t="s">
        <v>1130</v>
      </c>
      <c r="B257" s="18"/>
      <c r="C257" s="5"/>
      <c r="D257" s="5"/>
      <c r="E257" s="6" t="str">
        <f>IF(ISBLANK(D257),"",INDEX(ΑΜΚ,MATCH(D257,Data!$F$2:$F$999,0),1))</f>
        <v/>
      </c>
      <c r="F257" t="str">
        <f t="shared" si="3"/>
        <v/>
      </c>
    </row>
    <row r="258" spans="1:6" ht="14.25" customHeight="1" x14ac:dyDescent="0.35">
      <c r="A258" s="45" t="s">
        <v>1130</v>
      </c>
      <c r="B258" s="18"/>
      <c r="C258" s="5"/>
      <c r="D258" s="5"/>
      <c r="E258" s="6" t="str">
        <f>IF(ISBLANK(D258),"",INDEX(ΑΜΚ,MATCH(D258,Data!$F$2:$F$999,0),1))</f>
        <v/>
      </c>
      <c r="F258" t="str">
        <f t="shared" ref="F258:F321" si="4">IF(ISBLANK(C258),"",INDEX(ΚΩΔ_ΜΑΘΗΜ_ΑΥΤΟΜ_Α1,MATCH(C258,ΜΑΘΗΜ_ΑΥΤΟΜ_Α1,0)))</f>
        <v/>
      </c>
    </row>
    <row r="259" spans="1:6" ht="14.25" customHeight="1" x14ac:dyDescent="0.35">
      <c r="A259" s="45" t="s">
        <v>1130</v>
      </c>
      <c r="B259" s="18"/>
      <c r="C259" s="5"/>
      <c r="D259" s="5"/>
      <c r="E259" s="6" t="str">
        <f>IF(ISBLANK(D259),"",INDEX(ΑΜΚ,MATCH(D259,Data!$F$2:$F$999,0),1))</f>
        <v/>
      </c>
      <c r="F259" t="str">
        <f t="shared" si="4"/>
        <v/>
      </c>
    </row>
    <row r="260" spans="1:6" ht="14.25" customHeight="1" x14ac:dyDescent="0.35">
      <c r="A260" s="45" t="s">
        <v>1130</v>
      </c>
      <c r="B260" s="18"/>
      <c r="C260" s="5"/>
      <c r="D260" s="5"/>
      <c r="E260" s="6" t="str">
        <f>IF(ISBLANK(D260),"",INDEX(ΑΜΚ,MATCH(D260,Data!$F$2:$F$999,0),1))</f>
        <v/>
      </c>
      <c r="F260" t="str">
        <f t="shared" si="4"/>
        <v/>
      </c>
    </row>
    <row r="261" spans="1:6" ht="14.25" customHeight="1" x14ac:dyDescent="0.35">
      <c r="A261" s="45" t="s">
        <v>1130</v>
      </c>
      <c r="B261" s="18"/>
      <c r="C261" s="5"/>
      <c r="D261" s="5"/>
      <c r="E261" s="6" t="str">
        <f>IF(ISBLANK(D261),"",INDEX(ΑΜΚ,MATCH(D261,Data!$F$2:$F$999,0),1))</f>
        <v/>
      </c>
      <c r="F261" t="str">
        <f t="shared" si="4"/>
        <v/>
      </c>
    </row>
    <row r="262" spans="1:6" ht="14.25" customHeight="1" x14ac:dyDescent="0.35">
      <c r="A262" s="45" t="s">
        <v>1130</v>
      </c>
      <c r="B262" s="18"/>
      <c r="C262" s="5"/>
      <c r="D262" s="5"/>
      <c r="E262" s="6" t="str">
        <f>IF(ISBLANK(D262),"",INDEX(ΑΜΚ,MATCH(D262,Data!$F$2:$F$999,0),1))</f>
        <v/>
      </c>
      <c r="F262" t="str">
        <f t="shared" si="4"/>
        <v/>
      </c>
    </row>
    <row r="263" spans="1:6" ht="14.25" customHeight="1" x14ac:dyDescent="0.35">
      <c r="A263" s="45" t="s">
        <v>1130</v>
      </c>
      <c r="B263" s="18"/>
      <c r="C263" s="5"/>
      <c r="D263" s="5"/>
      <c r="E263" s="6" t="str">
        <f>IF(ISBLANK(D263),"",INDEX(ΑΜΚ,MATCH(D263,Data!$F$2:$F$999,0),1))</f>
        <v/>
      </c>
      <c r="F263" t="str">
        <f t="shared" si="4"/>
        <v/>
      </c>
    </row>
    <row r="264" spans="1:6" ht="14.25" customHeight="1" x14ac:dyDescent="0.35">
      <c r="A264" s="45" t="s">
        <v>1130</v>
      </c>
      <c r="B264" s="18"/>
      <c r="C264" s="5"/>
      <c r="D264" s="5"/>
      <c r="E264" s="6" t="str">
        <f>IF(ISBLANK(D264),"",INDEX(ΑΜΚ,MATCH(D264,Data!$F$2:$F$999,0),1))</f>
        <v/>
      </c>
      <c r="F264" t="str">
        <f t="shared" si="4"/>
        <v/>
      </c>
    </row>
    <row r="265" spans="1:6" ht="14.25" customHeight="1" x14ac:dyDescent="0.35">
      <c r="A265" s="45" t="s">
        <v>1130</v>
      </c>
      <c r="B265" s="18"/>
      <c r="C265" s="5"/>
      <c r="D265" s="5"/>
      <c r="E265" s="6" t="str">
        <f>IF(ISBLANK(D265),"",INDEX(ΑΜΚ,MATCH(D265,Data!$F$2:$F$999,0),1))</f>
        <v/>
      </c>
      <c r="F265" t="str">
        <f t="shared" si="4"/>
        <v/>
      </c>
    </row>
    <row r="266" spans="1:6" ht="14.25" customHeight="1" x14ac:dyDescent="0.35">
      <c r="A266" s="45" t="s">
        <v>1130</v>
      </c>
      <c r="B266" s="18"/>
      <c r="C266" s="5"/>
      <c r="D266" s="5"/>
      <c r="E266" s="6" t="str">
        <f>IF(ISBLANK(D266),"",INDEX(ΑΜΚ,MATCH(D266,Data!$F$2:$F$999,0),1))</f>
        <v/>
      </c>
      <c r="F266" t="str">
        <f t="shared" si="4"/>
        <v/>
      </c>
    </row>
    <row r="267" spans="1:6" ht="14.25" customHeight="1" x14ac:dyDescent="0.35">
      <c r="A267" s="45" t="s">
        <v>1130</v>
      </c>
      <c r="B267" s="18"/>
      <c r="C267" s="5"/>
      <c r="D267" s="5"/>
      <c r="E267" s="6" t="str">
        <f>IF(ISBLANK(D267),"",INDEX(ΑΜΚ,MATCH(D267,Data!$F$2:$F$999,0),1))</f>
        <v/>
      </c>
      <c r="F267" t="str">
        <f t="shared" si="4"/>
        <v/>
      </c>
    </row>
    <row r="268" spans="1:6" ht="14.25" customHeight="1" x14ac:dyDescent="0.35">
      <c r="A268" s="45" t="s">
        <v>1130</v>
      </c>
      <c r="B268" s="18"/>
      <c r="C268" s="5"/>
      <c r="D268" s="5"/>
      <c r="E268" s="6" t="str">
        <f>IF(ISBLANK(D268),"",INDEX(ΑΜΚ,MATCH(D268,Data!$F$2:$F$999,0),1))</f>
        <v/>
      </c>
      <c r="F268" t="str">
        <f t="shared" si="4"/>
        <v/>
      </c>
    </row>
    <row r="269" spans="1:6" ht="14.25" customHeight="1" x14ac:dyDescent="0.35">
      <c r="A269" s="45" t="s">
        <v>1130</v>
      </c>
      <c r="B269" s="18"/>
      <c r="C269" s="5"/>
      <c r="D269" s="5"/>
      <c r="E269" s="6" t="str">
        <f>IF(ISBLANK(D269),"",INDEX(ΑΜΚ,MATCH(D269,Data!$F$2:$F$999,0),1))</f>
        <v/>
      </c>
      <c r="F269" t="str">
        <f t="shared" si="4"/>
        <v/>
      </c>
    </row>
    <row r="270" spans="1:6" ht="14.25" customHeight="1" x14ac:dyDescent="0.35">
      <c r="A270" s="45" t="s">
        <v>1130</v>
      </c>
      <c r="B270" s="18"/>
      <c r="C270" s="5"/>
      <c r="D270" s="5"/>
      <c r="E270" s="6" t="str">
        <f>IF(ISBLANK(D270),"",INDEX(ΑΜΚ,MATCH(D270,Data!$F$2:$F$999,0),1))</f>
        <v/>
      </c>
      <c r="F270" t="str">
        <f t="shared" si="4"/>
        <v/>
      </c>
    </row>
    <row r="271" spans="1:6" ht="14.25" customHeight="1" x14ac:dyDescent="0.35">
      <c r="A271" s="45" t="s">
        <v>1130</v>
      </c>
      <c r="B271" s="18"/>
      <c r="C271" s="5"/>
      <c r="D271" s="5"/>
      <c r="E271" s="6" t="str">
        <f>IF(ISBLANK(D271),"",INDEX(ΑΜΚ,MATCH(D271,Data!$F$2:$F$999,0),1))</f>
        <v/>
      </c>
      <c r="F271" t="str">
        <f t="shared" si="4"/>
        <v/>
      </c>
    </row>
    <row r="272" spans="1:6" ht="14.25" customHeight="1" x14ac:dyDescent="0.35">
      <c r="A272" s="45" t="s">
        <v>1130</v>
      </c>
      <c r="B272" s="18"/>
      <c r="C272" s="5"/>
      <c r="D272" s="5"/>
      <c r="E272" s="6" t="str">
        <f>IF(ISBLANK(D272),"",INDEX(ΑΜΚ,MATCH(D272,Data!$F$2:$F$999,0),1))</f>
        <v/>
      </c>
      <c r="F272" t="str">
        <f t="shared" si="4"/>
        <v/>
      </c>
    </row>
    <row r="273" spans="1:6" ht="14.25" customHeight="1" x14ac:dyDescent="0.35">
      <c r="A273" s="45" t="s">
        <v>1130</v>
      </c>
      <c r="B273" s="18"/>
      <c r="C273" s="5"/>
      <c r="D273" s="5"/>
      <c r="E273" s="6" t="str">
        <f>IF(ISBLANK(D273),"",INDEX(ΑΜΚ,MATCH(D273,Data!$F$2:$F$999,0),1))</f>
        <v/>
      </c>
      <c r="F273" t="str">
        <f t="shared" si="4"/>
        <v/>
      </c>
    </row>
    <row r="274" spans="1:6" ht="14.25" customHeight="1" x14ac:dyDescent="0.35">
      <c r="A274" s="45" t="s">
        <v>1130</v>
      </c>
      <c r="B274" s="18"/>
      <c r="C274" s="5"/>
      <c r="D274" s="5"/>
      <c r="E274" s="6" t="str">
        <f>IF(ISBLANK(D274),"",INDEX(ΑΜΚ,MATCH(D274,Data!$F$2:$F$999,0),1))</f>
        <v/>
      </c>
      <c r="F274" t="str">
        <f t="shared" si="4"/>
        <v/>
      </c>
    </row>
    <row r="275" spans="1:6" ht="14.25" customHeight="1" x14ac:dyDescent="0.35">
      <c r="A275" s="45" t="s">
        <v>1130</v>
      </c>
      <c r="B275" s="18"/>
      <c r="C275" s="5"/>
      <c r="D275" s="5"/>
      <c r="E275" s="6" t="str">
        <f>IF(ISBLANK(D275),"",INDEX(ΑΜΚ,MATCH(D275,Data!$F$2:$F$999,0),1))</f>
        <v/>
      </c>
      <c r="F275" t="str">
        <f t="shared" si="4"/>
        <v/>
      </c>
    </row>
    <row r="276" spans="1:6" ht="14.25" customHeight="1" x14ac:dyDescent="0.35">
      <c r="A276" s="45" t="s">
        <v>1130</v>
      </c>
      <c r="B276" s="18"/>
      <c r="C276" s="5"/>
      <c r="D276" s="5"/>
      <c r="E276" s="6" t="str">
        <f>IF(ISBLANK(D276),"",INDEX(ΑΜΚ,MATCH(D276,Data!$F$2:$F$999,0),1))</f>
        <v/>
      </c>
      <c r="F276" t="str">
        <f t="shared" si="4"/>
        <v/>
      </c>
    </row>
    <row r="277" spans="1:6" ht="14.25" customHeight="1" x14ac:dyDescent="0.35">
      <c r="A277" s="45" t="s">
        <v>1130</v>
      </c>
      <c r="B277" s="18"/>
      <c r="C277" s="5"/>
      <c r="D277" s="5"/>
      <c r="E277" s="6" t="str">
        <f>IF(ISBLANK(D277),"",INDEX(ΑΜΚ,MATCH(D277,Data!$F$2:$F$999,0),1))</f>
        <v/>
      </c>
      <c r="F277" t="str">
        <f t="shared" si="4"/>
        <v/>
      </c>
    </row>
    <row r="278" spans="1:6" ht="14.25" customHeight="1" x14ac:dyDescent="0.35">
      <c r="A278" s="45" t="s">
        <v>1130</v>
      </c>
      <c r="B278" s="18"/>
      <c r="C278" s="5"/>
      <c r="D278" s="5"/>
      <c r="E278" s="6" t="str">
        <f>IF(ISBLANK(D278),"",INDEX(ΑΜΚ,MATCH(D278,Data!$F$2:$F$999,0),1))</f>
        <v/>
      </c>
      <c r="F278" t="str">
        <f t="shared" si="4"/>
        <v/>
      </c>
    </row>
    <row r="279" spans="1:6" ht="14.25" customHeight="1" x14ac:dyDescent="0.35">
      <c r="A279" s="45" t="s">
        <v>1130</v>
      </c>
      <c r="B279" s="18"/>
      <c r="C279" s="5"/>
      <c r="D279" s="5"/>
      <c r="E279" s="6" t="str">
        <f>IF(ISBLANK(D279),"",INDEX(ΑΜΚ,MATCH(D279,Data!$F$2:$F$999,0),1))</f>
        <v/>
      </c>
      <c r="F279" t="str">
        <f t="shared" si="4"/>
        <v/>
      </c>
    </row>
    <row r="280" spans="1:6" ht="14.25" customHeight="1" x14ac:dyDescent="0.35">
      <c r="A280" s="45" t="s">
        <v>1130</v>
      </c>
      <c r="B280" s="18"/>
      <c r="C280" s="5"/>
      <c r="D280" s="5"/>
      <c r="E280" s="6" t="str">
        <f>IF(ISBLANK(D280),"",INDEX(ΑΜΚ,MATCH(D280,Data!$F$2:$F$999,0),1))</f>
        <v/>
      </c>
      <c r="F280" t="str">
        <f t="shared" si="4"/>
        <v/>
      </c>
    </row>
    <row r="281" spans="1:6" ht="14.25" customHeight="1" x14ac:dyDescent="0.35">
      <c r="A281" s="45" t="s">
        <v>1130</v>
      </c>
      <c r="B281" s="18"/>
      <c r="C281" s="5"/>
      <c r="D281" s="5"/>
      <c r="E281" s="6" t="str">
        <f>IF(ISBLANK(D281),"",INDEX(ΑΜΚ,MATCH(D281,Data!$F$2:$F$999,0),1))</f>
        <v/>
      </c>
      <c r="F281" t="str">
        <f t="shared" si="4"/>
        <v/>
      </c>
    </row>
    <row r="282" spans="1:6" ht="14.25" customHeight="1" x14ac:dyDescent="0.35">
      <c r="A282" s="45" t="s">
        <v>1130</v>
      </c>
      <c r="B282" s="18"/>
      <c r="C282" s="5"/>
      <c r="D282" s="5"/>
      <c r="E282" s="6" t="str">
        <f>IF(ISBLANK(D282),"",INDEX(ΑΜΚ,MATCH(D282,Data!$F$2:$F$999,0),1))</f>
        <v/>
      </c>
      <c r="F282" t="str">
        <f t="shared" si="4"/>
        <v/>
      </c>
    </row>
    <row r="283" spans="1:6" ht="14.25" customHeight="1" x14ac:dyDescent="0.35">
      <c r="A283" s="45" t="s">
        <v>1130</v>
      </c>
      <c r="B283" s="18"/>
      <c r="C283" s="5"/>
      <c r="D283" s="5"/>
      <c r="E283" s="6" t="str">
        <f>IF(ISBLANK(D283),"",INDEX(ΑΜΚ,MATCH(D283,Data!$F$2:$F$999,0),1))</f>
        <v/>
      </c>
      <c r="F283" t="str">
        <f t="shared" si="4"/>
        <v/>
      </c>
    </row>
    <row r="284" spans="1:6" ht="14.25" customHeight="1" x14ac:dyDescent="0.35">
      <c r="A284" s="45" t="s">
        <v>1130</v>
      </c>
      <c r="B284" s="18"/>
      <c r="C284" s="5"/>
      <c r="D284" s="5"/>
      <c r="E284" s="6" t="str">
        <f>IF(ISBLANK(D284),"",INDEX(ΑΜΚ,MATCH(D284,Data!$F$2:$F$999,0),1))</f>
        <v/>
      </c>
      <c r="F284" t="str">
        <f t="shared" si="4"/>
        <v/>
      </c>
    </row>
    <row r="285" spans="1:6" ht="14.25" customHeight="1" x14ac:dyDescent="0.35">
      <c r="A285" s="45" t="s">
        <v>1130</v>
      </c>
      <c r="B285" s="18"/>
      <c r="C285" s="5"/>
      <c r="D285" s="5"/>
      <c r="E285" s="6" t="str">
        <f>IF(ISBLANK(D285),"",INDEX(ΑΜΚ,MATCH(D285,Data!$F$2:$F$999,0),1))</f>
        <v/>
      </c>
      <c r="F285" t="str">
        <f t="shared" si="4"/>
        <v/>
      </c>
    </row>
    <row r="286" spans="1:6" ht="14.25" customHeight="1" x14ac:dyDescent="0.35">
      <c r="A286" s="45" t="s">
        <v>1130</v>
      </c>
      <c r="B286" s="18"/>
      <c r="C286" s="5"/>
      <c r="D286" s="5"/>
      <c r="E286" s="6" t="str">
        <f>IF(ISBLANK(D286),"",INDEX(ΑΜΚ,MATCH(D286,Data!$F$2:$F$999,0),1))</f>
        <v/>
      </c>
      <c r="F286" t="str">
        <f t="shared" si="4"/>
        <v/>
      </c>
    </row>
    <row r="287" spans="1:6" ht="14.25" customHeight="1" x14ac:dyDescent="0.35">
      <c r="A287" s="45" t="s">
        <v>1130</v>
      </c>
      <c r="B287" s="18"/>
      <c r="C287" s="5"/>
      <c r="D287" s="5"/>
      <c r="E287" s="6" t="str">
        <f>IF(ISBLANK(D287),"",INDEX(ΑΜΚ,MATCH(D287,Data!$F$2:$F$999,0),1))</f>
        <v/>
      </c>
      <c r="F287" t="str">
        <f t="shared" si="4"/>
        <v/>
      </c>
    </row>
    <row r="288" spans="1:6" ht="14.25" customHeight="1" x14ac:dyDescent="0.35">
      <c r="A288" s="45" t="s">
        <v>1130</v>
      </c>
      <c r="B288" s="18"/>
      <c r="C288" s="5"/>
      <c r="D288" s="5"/>
      <c r="E288" s="6" t="str">
        <f>IF(ISBLANK(D288),"",INDEX(ΑΜΚ,MATCH(D288,Data!$F$2:$F$999,0),1))</f>
        <v/>
      </c>
      <c r="F288" t="str">
        <f t="shared" si="4"/>
        <v/>
      </c>
    </row>
    <row r="289" spans="1:6" ht="14.25" customHeight="1" x14ac:dyDescent="0.35">
      <c r="A289" s="45" t="s">
        <v>1130</v>
      </c>
      <c r="B289" s="18"/>
      <c r="C289" s="5"/>
      <c r="D289" s="5"/>
      <c r="E289" s="6" t="str">
        <f>IF(ISBLANK(D289),"",INDEX(ΑΜΚ,MATCH(D289,Data!$F$2:$F$999,0),1))</f>
        <v/>
      </c>
      <c r="F289" t="str">
        <f t="shared" si="4"/>
        <v/>
      </c>
    </row>
    <row r="290" spans="1:6" ht="14.25" customHeight="1" x14ac:dyDescent="0.35">
      <c r="A290" s="45" t="s">
        <v>1130</v>
      </c>
      <c r="B290" s="18"/>
      <c r="C290" s="5"/>
      <c r="D290" s="5"/>
      <c r="E290" s="6" t="str">
        <f>IF(ISBLANK(D290),"",INDEX(ΑΜΚ,MATCH(D290,Data!$F$2:$F$999,0),1))</f>
        <v/>
      </c>
      <c r="F290" t="str">
        <f t="shared" si="4"/>
        <v/>
      </c>
    </row>
    <row r="291" spans="1:6" ht="14.25" customHeight="1" x14ac:dyDescent="0.35">
      <c r="A291" s="45" t="s">
        <v>1130</v>
      </c>
      <c r="B291" s="18"/>
      <c r="C291" s="5"/>
      <c r="D291" s="5"/>
      <c r="E291" s="6" t="str">
        <f>IF(ISBLANK(D291),"",INDEX(ΑΜΚ,MATCH(D291,Data!$F$2:$F$999,0),1))</f>
        <v/>
      </c>
      <c r="F291" t="str">
        <f t="shared" si="4"/>
        <v/>
      </c>
    </row>
    <row r="292" spans="1:6" ht="14.25" customHeight="1" x14ac:dyDescent="0.35">
      <c r="A292" s="45" t="s">
        <v>1130</v>
      </c>
      <c r="B292" s="18"/>
      <c r="C292" s="5"/>
      <c r="D292" s="5"/>
      <c r="E292" s="6" t="str">
        <f>IF(ISBLANK(D292),"",INDEX(ΑΜΚ,MATCH(D292,Data!$F$2:$F$999,0),1))</f>
        <v/>
      </c>
      <c r="F292" t="str">
        <f t="shared" si="4"/>
        <v/>
      </c>
    </row>
    <row r="293" spans="1:6" ht="14.25" customHeight="1" x14ac:dyDescent="0.35">
      <c r="A293" s="45" t="s">
        <v>1130</v>
      </c>
      <c r="B293" s="18"/>
      <c r="C293" s="5"/>
      <c r="D293" s="5"/>
      <c r="E293" s="6" t="str">
        <f>IF(ISBLANK(D293),"",INDEX(ΑΜΚ,MATCH(D293,Data!$F$2:$F$999,0),1))</f>
        <v/>
      </c>
      <c r="F293" t="str">
        <f t="shared" si="4"/>
        <v/>
      </c>
    </row>
    <row r="294" spans="1:6" ht="14.25" customHeight="1" x14ac:dyDescent="0.35">
      <c r="A294" s="45" t="s">
        <v>1130</v>
      </c>
      <c r="B294" s="18"/>
      <c r="C294" s="5"/>
      <c r="D294" s="5"/>
      <c r="E294" s="6" t="str">
        <f>IF(ISBLANK(D294),"",INDEX(ΑΜΚ,MATCH(D294,Data!$F$2:$F$999,0),1))</f>
        <v/>
      </c>
      <c r="F294" t="str">
        <f t="shared" si="4"/>
        <v/>
      </c>
    </row>
    <row r="295" spans="1:6" ht="14.25" customHeight="1" x14ac:dyDescent="0.35">
      <c r="A295" s="45" t="s">
        <v>1130</v>
      </c>
      <c r="B295" s="18"/>
      <c r="C295" s="5"/>
      <c r="D295" s="5"/>
      <c r="E295" s="6" t="str">
        <f>IF(ISBLANK(D295),"",INDEX(ΑΜΚ,MATCH(D295,Data!$F$2:$F$999,0),1))</f>
        <v/>
      </c>
      <c r="F295" t="str">
        <f t="shared" si="4"/>
        <v/>
      </c>
    </row>
    <row r="296" spans="1:6" ht="14.25" customHeight="1" x14ac:dyDescent="0.35">
      <c r="A296" s="45" t="s">
        <v>1130</v>
      </c>
      <c r="B296" s="18"/>
      <c r="C296" s="5"/>
      <c r="D296" s="5"/>
      <c r="E296" s="6" t="str">
        <f>IF(ISBLANK(D296),"",INDEX(ΑΜΚ,MATCH(D296,Data!$F$2:$F$999,0),1))</f>
        <v/>
      </c>
      <c r="F296" t="str">
        <f t="shared" si="4"/>
        <v/>
      </c>
    </row>
    <row r="297" spans="1:6" ht="14.25" customHeight="1" x14ac:dyDescent="0.35">
      <c r="A297" s="45" t="s">
        <v>1130</v>
      </c>
      <c r="B297" s="18"/>
      <c r="C297" s="5"/>
      <c r="D297" s="5"/>
      <c r="E297" s="6" t="str">
        <f>IF(ISBLANK(D297),"",INDEX(ΑΜΚ,MATCH(D297,Data!$F$2:$F$999,0),1))</f>
        <v/>
      </c>
      <c r="F297" t="str">
        <f t="shared" si="4"/>
        <v/>
      </c>
    </row>
    <row r="298" spans="1:6" ht="14.25" customHeight="1" x14ac:dyDescent="0.35">
      <c r="A298" s="45" t="s">
        <v>1130</v>
      </c>
      <c r="B298" s="18"/>
      <c r="C298" s="5"/>
      <c r="D298" s="5"/>
      <c r="E298" s="6" t="str">
        <f>IF(ISBLANK(D298),"",INDEX(ΑΜΚ,MATCH(D298,Data!$F$2:$F$999,0),1))</f>
        <v/>
      </c>
      <c r="F298" t="str">
        <f t="shared" si="4"/>
        <v/>
      </c>
    </row>
    <row r="299" spans="1:6" ht="14.25" customHeight="1" x14ac:dyDescent="0.35">
      <c r="A299" s="45" t="s">
        <v>1130</v>
      </c>
      <c r="B299" s="18"/>
      <c r="C299" s="5"/>
      <c r="D299" s="5"/>
      <c r="E299" s="6" t="str">
        <f>IF(ISBLANK(D299),"",INDEX(ΑΜΚ,MATCH(D299,Data!$F$2:$F$999,0),1))</f>
        <v/>
      </c>
      <c r="F299" t="str">
        <f t="shared" si="4"/>
        <v/>
      </c>
    </row>
    <row r="300" spans="1:6" ht="14.25" customHeight="1" x14ac:dyDescent="0.35">
      <c r="A300" s="45" t="s">
        <v>1130</v>
      </c>
      <c r="B300" s="18"/>
      <c r="C300" s="5"/>
      <c r="D300" s="5"/>
      <c r="E300" s="6" t="str">
        <f>IF(ISBLANK(D300),"",INDEX(ΑΜΚ,MATCH(D300,Data!$F$2:$F$999,0),1))</f>
        <v/>
      </c>
      <c r="F300" t="str">
        <f t="shared" si="4"/>
        <v/>
      </c>
    </row>
    <row r="301" spans="1:6" ht="14.25" customHeight="1" x14ac:dyDescent="0.35">
      <c r="A301" s="45" t="s">
        <v>1130</v>
      </c>
      <c r="B301" s="18"/>
      <c r="C301" s="5"/>
      <c r="D301" s="5"/>
      <c r="E301" s="6" t="str">
        <f>IF(ISBLANK(D301),"",INDEX(ΑΜΚ,MATCH(D301,Data!$F$2:$F$999,0),1))</f>
        <v/>
      </c>
      <c r="F301" t="str">
        <f t="shared" si="4"/>
        <v/>
      </c>
    </row>
    <row r="302" spans="1:6" ht="14.25" customHeight="1" x14ac:dyDescent="0.35">
      <c r="A302" s="45" t="s">
        <v>1130</v>
      </c>
      <c r="B302" s="18"/>
      <c r="C302" s="5"/>
      <c r="D302" s="5"/>
      <c r="E302" s="6" t="str">
        <f>IF(ISBLANK(D302),"",INDEX(ΑΜΚ,MATCH(D302,Data!$F$2:$F$999,0),1))</f>
        <v/>
      </c>
      <c r="F302" t="str">
        <f t="shared" si="4"/>
        <v/>
      </c>
    </row>
    <row r="303" spans="1:6" ht="14.25" customHeight="1" x14ac:dyDescent="0.35">
      <c r="A303" s="45" t="s">
        <v>1130</v>
      </c>
      <c r="B303" s="18"/>
      <c r="C303" s="5"/>
      <c r="D303" s="5"/>
      <c r="E303" s="6" t="str">
        <f>IF(ISBLANK(D303),"",INDEX(ΑΜΚ,MATCH(D303,Data!$F$2:$F$999,0),1))</f>
        <v/>
      </c>
      <c r="F303" t="str">
        <f t="shared" si="4"/>
        <v/>
      </c>
    </row>
    <row r="304" spans="1:6" ht="14.25" customHeight="1" x14ac:dyDescent="0.35">
      <c r="A304" s="45" t="s">
        <v>1130</v>
      </c>
      <c r="B304" s="18"/>
      <c r="C304" s="5"/>
      <c r="D304" s="5"/>
      <c r="E304" s="6" t="str">
        <f>IF(ISBLANK(D304),"",INDEX(ΑΜΚ,MATCH(D304,Data!$F$2:$F$999,0),1))</f>
        <v/>
      </c>
      <c r="F304" t="str">
        <f t="shared" si="4"/>
        <v/>
      </c>
    </row>
    <row r="305" spans="1:6" ht="14.25" customHeight="1" x14ac:dyDescent="0.35">
      <c r="A305" s="45" t="s">
        <v>1130</v>
      </c>
      <c r="B305" s="18"/>
      <c r="C305" s="5"/>
      <c r="D305" s="5"/>
      <c r="E305" s="6" t="str">
        <f>IF(ISBLANK(D305),"",INDEX(ΑΜΚ,MATCH(D305,Data!$F$2:$F$999,0),1))</f>
        <v/>
      </c>
      <c r="F305" t="str">
        <f t="shared" si="4"/>
        <v/>
      </c>
    </row>
    <row r="306" spans="1:6" ht="14.25" customHeight="1" x14ac:dyDescent="0.35">
      <c r="A306" s="45" t="s">
        <v>1130</v>
      </c>
      <c r="B306" s="18"/>
      <c r="C306" s="5"/>
      <c r="D306" s="5"/>
      <c r="E306" s="6" t="str">
        <f>IF(ISBLANK(D306),"",INDEX(ΑΜΚ,MATCH(D306,Data!$F$2:$F$999,0),1))</f>
        <v/>
      </c>
      <c r="F306" t="str">
        <f t="shared" si="4"/>
        <v/>
      </c>
    </row>
    <row r="307" spans="1:6" ht="14.25" customHeight="1" x14ac:dyDescent="0.35">
      <c r="A307" s="45" t="s">
        <v>1130</v>
      </c>
      <c r="B307" s="18"/>
      <c r="C307" s="5"/>
      <c r="D307" s="5"/>
      <c r="E307" s="6" t="str">
        <f>IF(ISBLANK(D307),"",INDEX(ΑΜΚ,MATCH(D307,Data!$F$2:$F$999,0),1))</f>
        <v/>
      </c>
      <c r="F307" t="str">
        <f t="shared" si="4"/>
        <v/>
      </c>
    </row>
    <row r="308" spans="1:6" ht="14.25" customHeight="1" x14ac:dyDescent="0.35">
      <c r="A308" s="45" t="s">
        <v>1130</v>
      </c>
      <c r="B308" s="18"/>
      <c r="C308" s="5"/>
      <c r="D308" s="5"/>
      <c r="E308" s="6" t="str">
        <f>IF(ISBLANK(D308),"",INDEX(ΑΜΚ,MATCH(D308,Data!$F$2:$F$999,0),1))</f>
        <v/>
      </c>
      <c r="F308" t="str">
        <f t="shared" si="4"/>
        <v/>
      </c>
    </row>
    <row r="309" spans="1:6" ht="14.25" customHeight="1" x14ac:dyDescent="0.35">
      <c r="A309" s="45" t="s">
        <v>1130</v>
      </c>
      <c r="B309" s="18"/>
      <c r="C309" s="5"/>
      <c r="D309" s="5"/>
      <c r="E309" s="6" t="str">
        <f>IF(ISBLANK(D309),"",INDEX(ΑΜΚ,MATCH(D309,Data!$F$2:$F$999,0),1))</f>
        <v/>
      </c>
      <c r="F309" t="str">
        <f t="shared" si="4"/>
        <v/>
      </c>
    </row>
    <row r="310" spans="1:6" ht="14.25" customHeight="1" x14ac:dyDescent="0.35">
      <c r="A310" s="45" t="s">
        <v>1130</v>
      </c>
      <c r="B310" s="18"/>
      <c r="C310" s="5"/>
      <c r="D310" s="5"/>
      <c r="E310" s="6" t="str">
        <f>IF(ISBLANK(D310),"",INDEX(ΑΜΚ,MATCH(D310,Data!$F$2:$F$999,0),1))</f>
        <v/>
      </c>
      <c r="F310" t="str">
        <f t="shared" si="4"/>
        <v/>
      </c>
    </row>
    <row r="311" spans="1:6" ht="14.25" customHeight="1" x14ac:dyDescent="0.35">
      <c r="A311" s="45" t="s">
        <v>1130</v>
      </c>
      <c r="B311" s="18"/>
      <c r="C311" s="5"/>
      <c r="D311" s="5"/>
      <c r="E311" s="6" t="str">
        <f>IF(ISBLANK(D311),"",INDEX(ΑΜΚ,MATCH(D311,Data!$F$2:$F$999,0),1))</f>
        <v/>
      </c>
      <c r="F311" t="str">
        <f t="shared" si="4"/>
        <v/>
      </c>
    </row>
    <row r="312" spans="1:6" ht="14.25" customHeight="1" x14ac:dyDescent="0.35">
      <c r="A312" s="45" t="s">
        <v>1130</v>
      </c>
      <c r="B312" s="18"/>
      <c r="C312" s="5"/>
      <c r="D312" s="5"/>
      <c r="E312" s="6" t="str">
        <f>IF(ISBLANK(D312),"",INDEX(ΑΜΚ,MATCH(D312,Data!$F$2:$F$999,0),1))</f>
        <v/>
      </c>
      <c r="F312" t="str">
        <f t="shared" si="4"/>
        <v/>
      </c>
    </row>
    <row r="313" spans="1:6" ht="14.25" customHeight="1" x14ac:dyDescent="0.35">
      <c r="A313" s="45" t="s">
        <v>1130</v>
      </c>
      <c r="B313" s="18"/>
      <c r="C313" s="5"/>
      <c r="D313" s="5"/>
      <c r="E313" s="6" t="str">
        <f>IF(ISBLANK(D313),"",INDEX(ΑΜΚ,MATCH(D313,Data!$F$2:$F$999,0),1))</f>
        <v/>
      </c>
      <c r="F313" t="str">
        <f t="shared" si="4"/>
        <v/>
      </c>
    </row>
    <row r="314" spans="1:6" ht="14.25" customHeight="1" x14ac:dyDescent="0.35">
      <c r="A314" s="45" t="s">
        <v>1130</v>
      </c>
      <c r="B314" s="18"/>
      <c r="C314" s="5"/>
      <c r="D314" s="5"/>
      <c r="E314" s="6" t="str">
        <f>IF(ISBLANK(D314),"",INDEX(ΑΜΚ,MATCH(D314,Data!$F$2:$F$999,0),1))</f>
        <v/>
      </c>
      <c r="F314" t="str">
        <f t="shared" si="4"/>
        <v/>
      </c>
    </row>
    <row r="315" spans="1:6" ht="14.25" customHeight="1" x14ac:dyDescent="0.35">
      <c r="A315" s="45" t="s">
        <v>1130</v>
      </c>
      <c r="B315" s="18"/>
      <c r="C315" s="5"/>
      <c r="D315" s="5"/>
      <c r="E315" s="6" t="str">
        <f>IF(ISBLANK(D315),"",INDEX(ΑΜΚ,MATCH(D315,Data!$F$2:$F$999,0),1))</f>
        <v/>
      </c>
      <c r="F315" t="str">
        <f t="shared" si="4"/>
        <v/>
      </c>
    </row>
    <row r="316" spans="1:6" ht="14.25" customHeight="1" x14ac:dyDescent="0.35">
      <c r="A316" s="45" t="s">
        <v>1130</v>
      </c>
      <c r="B316" s="18"/>
      <c r="C316" s="5"/>
      <c r="D316" s="5"/>
      <c r="E316" s="6" t="str">
        <f>IF(ISBLANK(D316),"",INDEX(ΑΜΚ,MATCH(D316,Data!$F$2:$F$999,0),1))</f>
        <v/>
      </c>
      <c r="F316" t="str">
        <f t="shared" si="4"/>
        <v/>
      </c>
    </row>
    <row r="317" spans="1:6" ht="14.25" customHeight="1" x14ac:dyDescent="0.35">
      <c r="A317" s="45" t="s">
        <v>1130</v>
      </c>
      <c r="B317" s="18"/>
      <c r="C317" s="5"/>
      <c r="D317" s="5"/>
      <c r="E317" s="6" t="str">
        <f>IF(ISBLANK(D317),"",INDEX(ΑΜΚ,MATCH(D317,Data!$F$2:$F$999,0),1))</f>
        <v/>
      </c>
      <c r="F317" t="str">
        <f t="shared" si="4"/>
        <v/>
      </c>
    </row>
    <row r="318" spans="1:6" ht="14.25" customHeight="1" x14ac:dyDescent="0.35">
      <c r="A318" s="45" t="s">
        <v>1130</v>
      </c>
      <c r="B318" s="18"/>
      <c r="C318" s="5"/>
      <c r="D318" s="5"/>
      <c r="E318" s="6" t="str">
        <f>IF(ISBLANK(D318),"",INDEX(ΑΜΚ,MATCH(D318,Data!$F$2:$F$999,0),1))</f>
        <v/>
      </c>
      <c r="F318" t="str">
        <f t="shared" si="4"/>
        <v/>
      </c>
    </row>
    <row r="319" spans="1:6" ht="14.25" customHeight="1" x14ac:dyDescent="0.35">
      <c r="A319" s="45" t="s">
        <v>1130</v>
      </c>
      <c r="B319" s="18"/>
      <c r="C319" s="5"/>
      <c r="D319" s="5"/>
      <c r="E319" s="6" t="str">
        <f>IF(ISBLANK(D319),"",INDEX(ΑΜΚ,MATCH(D319,Data!$F$2:$F$999,0),1))</f>
        <v/>
      </c>
      <c r="F319" t="str">
        <f t="shared" si="4"/>
        <v/>
      </c>
    </row>
    <row r="320" spans="1:6" ht="14.25" customHeight="1" x14ac:dyDescent="0.35">
      <c r="A320" s="45" t="s">
        <v>1130</v>
      </c>
      <c r="B320" s="18"/>
      <c r="C320" s="5"/>
      <c r="D320" s="5"/>
      <c r="E320" s="6" t="str">
        <f>IF(ISBLANK(D320),"",INDEX(ΑΜΚ,MATCH(D320,Data!$F$2:$F$999,0),1))</f>
        <v/>
      </c>
      <c r="F320" t="str">
        <f t="shared" si="4"/>
        <v/>
      </c>
    </row>
    <row r="321" spans="1:6" ht="14.25" customHeight="1" x14ac:dyDescent="0.35">
      <c r="A321" s="45" t="s">
        <v>1130</v>
      </c>
      <c r="B321" s="18"/>
      <c r="C321" s="5"/>
      <c r="D321" s="5"/>
      <c r="E321" s="6" t="str">
        <f>IF(ISBLANK(D321),"",INDEX(ΑΜΚ,MATCH(D321,Data!$F$2:$F$999,0),1))</f>
        <v/>
      </c>
      <c r="F321" t="str">
        <f t="shared" si="4"/>
        <v/>
      </c>
    </row>
    <row r="322" spans="1:6" ht="14.25" customHeight="1" x14ac:dyDescent="0.35">
      <c r="A322" s="45" t="s">
        <v>1130</v>
      </c>
      <c r="B322" s="18"/>
      <c r="C322" s="5"/>
      <c r="D322" s="5"/>
      <c r="E322" s="6" t="str">
        <f>IF(ISBLANK(D322),"",INDEX(ΑΜΚ,MATCH(D322,Data!$F$2:$F$999,0),1))</f>
        <v/>
      </c>
      <c r="F322" t="str">
        <f t="shared" ref="F322:F385" si="5">IF(ISBLANK(C322),"",INDEX(ΚΩΔ_ΜΑΘΗΜ_ΑΥΤΟΜ_Α1,MATCH(C322,ΜΑΘΗΜ_ΑΥΤΟΜ_Α1,0)))</f>
        <v/>
      </c>
    </row>
    <row r="323" spans="1:6" ht="14.25" customHeight="1" x14ac:dyDescent="0.35">
      <c r="A323" s="45" t="s">
        <v>1130</v>
      </c>
      <c r="B323" s="18"/>
      <c r="C323" s="5"/>
      <c r="D323" s="5"/>
      <c r="E323" s="6" t="str">
        <f>IF(ISBLANK(D323),"",INDEX(ΑΜΚ,MATCH(D323,Data!$F$2:$F$999,0),1))</f>
        <v/>
      </c>
      <c r="F323" t="str">
        <f t="shared" si="5"/>
        <v/>
      </c>
    </row>
    <row r="324" spans="1:6" ht="14.25" customHeight="1" x14ac:dyDescent="0.35">
      <c r="A324" s="45" t="s">
        <v>1130</v>
      </c>
      <c r="B324" s="18"/>
      <c r="C324" s="5"/>
      <c r="D324" s="5"/>
      <c r="E324" s="6" t="str">
        <f>IF(ISBLANK(D324),"",INDEX(ΑΜΚ,MATCH(D324,Data!$F$2:$F$999,0),1))</f>
        <v/>
      </c>
      <c r="F324" t="str">
        <f t="shared" si="5"/>
        <v/>
      </c>
    </row>
    <row r="325" spans="1:6" ht="14.25" customHeight="1" x14ac:dyDescent="0.35">
      <c r="A325" s="45" t="s">
        <v>1130</v>
      </c>
      <c r="B325" s="18"/>
      <c r="C325" s="5"/>
      <c r="D325" s="5"/>
      <c r="E325" s="6" t="str">
        <f>IF(ISBLANK(D325),"",INDEX(ΑΜΚ,MATCH(D325,Data!$F$2:$F$999,0),1))</f>
        <v/>
      </c>
      <c r="F325" t="str">
        <f t="shared" si="5"/>
        <v/>
      </c>
    </row>
    <row r="326" spans="1:6" ht="14.25" customHeight="1" x14ac:dyDescent="0.35">
      <c r="A326" s="45" t="s">
        <v>1130</v>
      </c>
      <c r="B326" s="18"/>
      <c r="C326" s="5"/>
      <c r="D326" s="5"/>
      <c r="E326" s="6" t="str">
        <f>IF(ISBLANK(D326),"",INDEX(ΑΜΚ,MATCH(D326,Data!$F$2:$F$999,0),1))</f>
        <v/>
      </c>
      <c r="F326" t="str">
        <f t="shared" si="5"/>
        <v/>
      </c>
    </row>
    <row r="327" spans="1:6" ht="14.25" customHeight="1" x14ac:dyDescent="0.35">
      <c r="A327" s="45" t="s">
        <v>1130</v>
      </c>
      <c r="B327" s="18"/>
      <c r="C327" s="5"/>
      <c r="D327" s="5"/>
      <c r="E327" s="6" t="str">
        <f>IF(ISBLANK(D327),"",INDEX(ΑΜΚ,MATCH(D327,Data!$F$2:$F$999,0),1))</f>
        <v/>
      </c>
      <c r="F327" t="str">
        <f t="shared" si="5"/>
        <v/>
      </c>
    </row>
    <row r="328" spans="1:6" ht="14.25" customHeight="1" x14ac:dyDescent="0.35">
      <c r="A328" s="45" t="s">
        <v>1130</v>
      </c>
      <c r="B328" s="18"/>
      <c r="C328" s="5"/>
      <c r="D328" s="5"/>
      <c r="E328" s="6" t="str">
        <f>IF(ISBLANK(D328),"",INDEX(ΑΜΚ,MATCH(D328,Data!$F$2:$F$999,0),1))</f>
        <v/>
      </c>
      <c r="F328" t="str">
        <f t="shared" si="5"/>
        <v/>
      </c>
    </row>
    <row r="329" spans="1:6" ht="14.25" customHeight="1" x14ac:dyDescent="0.35">
      <c r="A329" s="45" t="s">
        <v>1130</v>
      </c>
      <c r="B329" s="18"/>
      <c r="C329" s="5"/>
      <c r="D329" s="5"/>
      <c r="E329" s="6" t="str">
        <f>IF(ISBLANK(D329),"",INDEX(ΑΜΚ,MATCH(D329,Data!$F$2:$F$999,0),1))</f>
        <v/>
      </c>
      <c r="F329" t="str">
        <f t="shared" si="5"/>
        <v/>
      </c>
    </row>
    <row r="330" spans="1:6" ht="14.25" customHeight="1" x14ac:dyDescent="0.35">
      <c r="A330" s="45" t="s">
        <v>1130</v>
      </c>
      <c r="B330" s="18"/>
      <c r="C330" s="5"/>
      <c r="D330" s="5"/>
      <c r="E330" s="6" t="str">
        <f>IF(ISBLANK(D330),"",INDEX(ΑΜΚ,MATCH(D330,Data!$F$2:$F$999,0),1))</f>
        <v/>
      </c>
      <c r="F330" t="str">
        <f t="shared" si="5"/>
        <v/>
      </c>
    </row>
    <row r="331" spans="1:6" ht="14.25" customHeight="1" x14ac:dyDescent="0.35">
      <c r="A331" s="45" t="s">
        <v>1130</v>
      </c>
      <c r="B331" s="18"/>
      <c r="C331" s="5"/>
      <c r="D331" s="5"/>
      <c r="E331" s="6" t="str">
        <f>IF(ISBLANK(D331),"",INDEX(ΑΜΚ,MATCH(D331,Data!$F$2:$F$999,0),1))</f>
        <v/>
      </c>
      <c r="F331" t="str">
        <f t="shared" si="5"/>
        <v/>
      </c>
    </row>
    <row r="332" spans="1:6" ht="14.25" customHeight="1" x14ac:dyDescent="0.35">
      <c r="A332" s="45" t="s">
        <v>1130</v>
      </c>
      <c r="B332" s="18"/>
      <c r="C332" s="5"/>
      <c r="D332" s="5"/>
      <c r="E332" s="6" t="str">
        <f>IF(ISBLANK(D332),"",INDEX(ΑΜΚ,MATCH(D332,Data!$F$2:$F$999,0),1))</f>
        <v/>
      </c>
      <c r="F332" t="str">
        <f t="shared" si="5"/>
        <v/>
      </c>
    </row>
    <row r="333" spans="1:6" ht="14.25" customHeight="1" x14ac:dyDescent="0.35">
      <c r="A333" s="45" t="s">
        <v>1130</v>
      </c>
      <c r="B333" s="18"/>
      <c r="C333" s="5"/>
      <c r="D333" s="5"/>
      <c r="E333" s="6" t="str">
        <f>IF(ISBLANK(D333),"",INDEX(ΑΜΚ,MATCH(D333,Data!$F$2:$F$999,0),1))</f>
        <v/>
      </c>
      <c r="F333" t="str">
        <f t="shared" si="5"/>
        <v/>
      </c>
    </row>
    <row r="334" spans="1:6" ht="14.25" customHeight="1" x14ac:dyDescent="0.35">
      <c r="A334" s="45" t="s">
        <v>1130</v>
      </c>
      <c r="B334" s="18"/>
      <c r="C334" s="5"/>
      <c r="D334" s="5"/>
      <c r="E334" s="6" t="str">
        <f>IF(ISBLANK(D334),"",INDEX(ΑΜΚ,MATCH(D334,Data!$F$2:$F$999,0),1))</f>
        <v/>
      </c>
      <c r="F334" t="str">
        <f t="shared" si="5"/>
        <v/>
      </c>
    </row>
    <row r="335" spans="1:6" ht="14.25" customHeight="1" x14ac:dyDescent="0.35">
      <c r="A335" s="45" t="s">
        <v>1130</v>
      </c>
      <c r="B335" s="18"/>
      <c r="C335" s="5"/>
      <c r="D335" s="5"/>
      <c r="E335" s="6" t="str">
        <f>IF(ISBLANK(D335),"",INDEX(ΑΜΚ,MATCH(D335,Data!$F$2:$F$999,0),1))</f>
        <v/>
      </c>
      <c r="F335" t="str">
        <f t="shared" si="5"/>
        <v/>
      </c>
    </row>
    <row r="336" spans="1:6" ht="14.25" customHeight="1" x14ac:dyDescent="0.35">
      <c r="A336" s="45" t="s">
        <v>1130</v>
      </c>
      <c r="B336" s="18"/>
      <c r="C336" s="5"/>
      <c r="D336" s="5"/>
      <c r="E336" s="6" t="str">
        <f>IF(ISBLANK(D336),"",INDEX(ΑΜΚ,MATCH(D336,Data!$F$2:$F$999,0),1))</f>
        <v/>
      </c>
      <c r="F336" t="str">
        <f t="shared" si="5"/>
        <v/>
      </c>
    </row>
    <row r="337" spans="1:6" ht="14.25" customHeight="1" x14ac:dyDescent="0.35">
      <c r="A337" s="45" t="s">
        <v>1130</v>
      </c>
      <c r="B337" s="18"/>
      <c r="C337" s="5"/>
      <c r="D337" s="5"/>
      <c r="E337" s="6" t="str">
        <f>IF(ISBLANK(D337),"",INDEX(ΑΜΚ,MATCH(D337,Data!$F$2:$F$999,0),1))</f>
        <v/>
      </c>
      <c r="F337" t="str">
        <f t="shared" si="5"/>
        <v/>
      </c>
    </row>
    <row r="338" spans="1:6" ht="14.25" customHeight="1" x14ac:dyDescent="0.35">
      <c r="A338" s="45" t="s">
        <v>1130</v>
      </c>
      <c r="B338" s="18"/>
      <c r="C338" s="5"/>
      <c r="D338" s="5"/>
      <c r="E338" s="6" t="str">
        <f>IF(ISBLANK(D338),"",INDEX(ΑΜΚ,MATCH(D338,Data!$F$2:$F$999,0),1))</f>
        <v/>
      </c>
      <c r="F338" t="str">
        <f t="shared" si="5"/>
        <v/>
      </c>
    </row>
    <row r="339" spans="1:6" ht="14.25" customHeight="1" x14ac:dyDescent="0.35">
      <c r="A339" s="45" t="s">
        <v>1130</v>
      </c>
      <c r="B339" s="18"/>
      <c r="C339" s="5"/>
      <c r="D339" s="5"/>
      <c r="E339" s="6" t="str">
        <f>IF(ISBLANK(D339),"",INDEX(ΑΜΚ,MATCH(D339,Data!$F$2:$F$999,0),1))</f>
        <v/>
      </c>
      <c r="F339" t="str">
        <f t="shared" si="5"/>
        <v/>
      </c>
    </row>
    <row r="340" spans="1:6" ht="14.25" customHeight="1" x14ac:dyDescent="0.35">
      <c r="A340" s="45" t="s">
        <v>1130</v>
      </c>
      <c r="B340" s="18"/>
      <c r="C340" s="5"/>
      <c r="D340" s="5"/>
      <c r="E340" s="6" t="str">
        <f>IF(ISBLANK(D340),"",INDEX(ΑΜΚ,MATCH(D340,Data!$F$2:$F$999,0),1))</f>
        <v/>
      </c>
      <c r="F340" t="str">
        <f t="shared" si="5"/>
        <v/>
      </c>
    </row>
    <row r="341" spans="1:6" ht="14.25" customHeight="1" x14ac:dyDescent="0.35">
      <c r="A341" s="45" t="s">
        <v>1130</v>
      </c>
      <c r="B341" s="18"/>
      <c r="C341" s="5"/>
      <c r="D341" s="5"/>
      <c r="E341" s="6" t="str">
        <f>IF(ISBLANK(D341),"",INDEX(ΑΜΚ,MATCH(D341,Data!$F$2:$F$999,0),1))</f>
        <v/>
      </c>
      <c r="F341" t="str">
        <f t="shared" si="5"/>
        <v/>
      </c>
    </row>
    <row r="342" spans="1:6" ht="14.25" customHeight="1" x14ac:dyDescent="0.35">
      <c r="A342" s="45" t="s">
        <v>1130</v>
      </c>
      <c r="B342" s="18"/>
      <c r="C342" s="5"/>
      <c r="D342" s="5"/>
      <c r="E342" s="6" t="str">
        <f>IF(ISBLANK(D342),"",INDEX(ΑΜΚ,MATCH(D342,Data!$F$2:$F$999,0),1))</f>
        <v/>
      </c>
      <c r="F342" t="str">
        <f t="shared" si="5"/>
        <v/>
      </c>
    </row>
    <row r="343" spans="1:6" ht="14.25" customHeight="1" x14ac:dyDescent="0.35">
      <c r="A343" s="45" t="s">
        <v>1130</v>
      </c>
      <c r="B343" s="18"/>
      <c r="C343" s="5"/>
      <c r="D343" s="5"/>
      <c r="E343" s="6" t="str">
        <f>IF(ISBLANK(D343),"",INDEX(ΑΜΚ,MATCH(D343,Data!$F$2:$F$999,0),1))</f>
        <v/>
      </c>
      <c r="F343" t="str">
        <f t="shared" si="5"/>
        <v/>
      </c>
    </row>
    <row r="344" spans="1:6" ht="14.25" customHeight="1" x14ac:dyDescent="0.35">
      <c r="A344" s="45" t="s">
        <v>1130</v>
      </c>
      <c r="B344" s="18"/>
      <c r="C344" s="5"/>
      <c r="D344" s="5"/>
      <c r="E344" s="6" t="str">
        <f>IF(ISBLANK(D344),"",INDEX(ΑΜΚ,MATCH(D344,Data!$F$2:$F$999,0),1))</f>
        <v/>
      </c>
      <c r="F344" t="str">
        <f t="shared" si="5"/>
        <v/>
      </c>
    </row>
    <row r="345" spans="1:6" ht="14.25" customHeight="1" x14ac:dyDescent="0.35">
      <c r="A345" s="45" t="s">
        <v>1130</v>
      </c>
      <c r="B345" s="18"/>
      <c r="C345" s="5"/>
      <c r="D345" s="5"/>
      <c r="E345" s="6" t="str">
        <f>IF(ISBLANK(D345),"",INDEX(ΑΜΚ,MATCH(D345,Data!$F$2:$F$999,0),1))</f>
        <v/>
      </c>
      <c r="F345" t="str">
        <f t="shared" si="5"/>
        <v/>
      </c>
    </row>
    <row r="346" spans="1:6" ht="14.25" customHeight="1" x14ac:dyDescent="0.35">
      <c r="A346" s="45" t="s">
        <v>1130</v>
      </c>
      <c r="B346" s="18"/>
      <c r="C346" s="5"/>
      <c r="D346" s="5"/>
      <c r="E346" s="6" t="str">
        <f>IF(ISBLANK(D346),"",INDEX(ΑΜΚ,MATCH(D346,Data!$F$2:$F$999,0),1))</f>
        <v/>
      </c>
      <c r="F346" t="str">
        <f t="shared" si="5"/>
        <v/>
      </c>
    </row>
    <row r="347" spans="1:6" ht="14.25" customHeight="1" x14ac:dyDescent="0.35">
      <c r="A347" s="45" t="s">
        <v>1130</v>
      </c>
      <c r="B347" s="18"/>
      <c r="C347" s="5"/>
      <c r="D347" s="5"/>
      <c r="E347" s="6" t="str">
        <f>IF(ISBLANK(D347),"",INDEX(ΑΜΚ,MATCH(D347,Data!$F$2:$F$999,0),1))</f>
        <v/>
      </c>
      <c r="F347" t="str">
        <f t="shared" si="5"/>
        <v/>
      </c>
    </row>
    <row r="348" spans="1:6" ht="14.25" customHeight="1" x14ac:dyDescent="0.35">
      <c r="A348" s="45" t="s">
        <v>1130</v>
      </c>
      <c r="B348" s="18"/>
      <c r="C348" s="5"/>
      <c r="D348" s="5"/>
      <c r="E348" s="6" t="str">
        <f>IF(ISBLANK(D348),"",INDEX(ΑΜΚ,MATCH(D348,Data!$F$2:$F$999,0),1))</f>
        <v/>
      </c>
      <c r="F348" t="str">
        <f t="shared" si="5"/>
        <v/>
      </c>
    </row>
    <row r="349" spans="1:6" ht="14.25" customHeight="1" x14ac:dyDescent="0.35">
      <c r="A349" s="45" t="s">
        <v>1130</v>
      </c>
      <c r="B349" s="18"/>
      <c r="C349" s="5"/>
      <c r="D349" s="5"/>
      <c r="E349" s="6" t="str">
        <f>IF(ISBLANK(D349),"",INDEX(ΑΜΚ,MATCH(D349,Data!$F$2:$F$999,0),1))</f>
        <v/>
      </c>
      <c r="F349" t="str">
        <f t="shared" si="5"/>
        <v/>
      </c>
    </row>
    <row r="350" spans="1:6" ht="14.25" customHeight="1" x14ac:dyDescent="0.35">
      <c r="A350" s="45" t="s">
        <v>1130</v>
      </c>
      <c r="B350" s="18"/>
      <c r="C350" s="5"/>
      <c r="D350" s="5"/>
      <c r="E350" s="6" t="str">
        <f>IF(ISBLANK(D350),"",INDEX(ΑΜΚ,MATCH(D350,Data!$F$2:$F$999,0),1))</f>
        <v/>
      </c>
      <c r="F350" t="str">
        <f t="shared" si="5"/>
        <v/>
      </c>
    </row>
    <row r="351" spans="1:6" ht="14.25" customHeight="1" x14ac:dyDescent="0.35">
      <c r="A351" s="45" t="s">
        <v>1130</v>
      </c>
      <c r="B351" s="18"/>
      <c r="C351" s="5"/>
      <c r="D351" s="5"/>
      <c r="E351" s="6" t="str">
        <f>IF(ISBLANK(D351),"",INDEX(ΑΜΚ,MATCH(D351,Data!$F$2:$F$999,0),1))</f>
        <v/>
      </c>
      <c r="F351" t="str">
        <f t="shared" si="5"/>
        <v/>
      </c>
    </row>
    <row r="352" spans="1:6" ht="14.25" customHeight="1" x14ac:dyDescent="0.35">
      <c r="A352" s="45" t="s">
        <v>1130</v>
      </c>
      <c r="B352" s="18"/>
      <c r="C352" s="5"/>
      <c r="D352" s="5"/>
      <c r="E352" s="6" t="str">
        <f>IF(ISBLANK(D352),"",INDEX(ΑΜΚ,MATCH(D352,Data!$F$2:$F$999,0),1))</f>
        <v/>
      </c>
      <c r="F352" t="str">
        <f t="shared" si="5"/>
        <v/>
      </c>
    </row>
    <row r="353" spans="1:6" ht="14.25" customHeight="1" x14ac:dyDescent="0.35">
      <c r="A353" s="45" t="s">
        <v>1130</v>
      </c>
      <c r="B353" s="18"/>
      <c r="C353" s="5"/>
      <c r="D353" s="5"/>
      <c r="E353" s="6" t="str">
        <f>IF(ISBLANK(D353),"",INDEX(ΑΜΚ,MATCH(D353,Data!$F$2:$F$999,0),1))</f>
        <v/>
      </c>
      <c r="F353" t="str">
        <f t="shared" si="5"/>
        <v/>
      </c>
    </row>
    <row r="354" spans="1:6" ht="14.25" customHeight="1" x14ac:dyDescent="0.35">
      <c r="A354" s="45" t="s">
        <v>1130</v>
      </c>
      <c r="B354" s="18"/>
      <c r="C354" s="5"/>
      <c r="D354" s="5"/>
      <c r="E354" s="6" t="str">
        <f>IF(ISBLANK(D354),"",INDEX(ΑΜΚ,MATCH(D354,Data!$F$2:$F$999,0),1))</f>
        <v/>
      </c>
      <c r="F354" t="str">
        <f t="shared" si="5"/>
        <v/>
      </c>
    </row>
    <row r="355" spans="1:6" ht="14.25" customHeight="1" x14ac:dyDescent="0.35">
      <c r="A355" s="45" t="s">
        <v>1130</v>
      </c>
      <c r="B355" s="18"/>
      <c r="C355" s="5"/>
      <c r="D355" s="5"/>
      <c r="E355" s="6" t="str">
        <f>IF(ISBLANK(D355),"",INDEX(ΑΜΚ,MATCH(D355,Data!$F$2:$F$999,0),1))</f>
        <v/>
      </c>
      <c r="F355" t="str">
        <f t="shared" si="5"/>
        <v/>
      </c>
    </row>
    <row r="356" spans="1:6" ht="14.25" customHeight="1" x14ac:dyDescent="0.35">
      <c r="A356" s="45" t="s">
        <v>1130</v>
      </c>
      <c r="B356" s="18"/>
      <c r="C356" s="5"/>
      <c r="D356" s="5"/>
      <c r="E356" s="6" t="str">
        <f>IF(ISBLANK(D356),"",INDEX(ΑΜΚ,MATCH(D356,Data!$F$2:$F$999,0),1))</f>
        <v/>
      </c>
      <c r="F356" t="str">
        <f t="shared" si="5"/>
        <v/>
      </c>
    </row>
    <row r="357" spans="1:6" ht="14.25" customHeight="1" x14ac:dyDescent="0.35">
      <c r="A357" s="45" t="s">
        <v>1130</v>
      </c>
      <c r="B357" s="18"/>
      <c r="C357" s="5"/>
      <c r="D357" s="5"/>
      <c r="E357" s="6" t="str">
        <f>IF(ISBLANK(D357),"",INDEX(ΑΜΚ,MATCH(D357,Data!$F$2:$F$999,0),1))</f>
        <v/>
      </c>
      <c r="F357" t="str">
        <f t="shared" si="5"/>
        <v/>
      </c>
    </row>
    <row r="358" spans="1:6" ht="14.25" customHeight="1" x14ac:dyDescent="0.35">
      <c r="A358" s="45" t="s">
        <v>1130</v>
      </c>
      <c r="B358" s="18"/>
      <c r="C358" s="5"/>
      <c r="D358" s="5"/>
      <c r="E358" s="6" t="str">
        <f>IF(ISBLANK(D358),"",INDEX(ΑΜΚ,MATCH(D358,Data!$F$2:$F$999,0),1))</f>
        <v/>
      </c>
      <c r="F358" t="str">
        <f t="shared" si="5"/>
        <v/>
      </c>
    </row>
    <row r="359" spans="1:6" ht="14.25" customHeight="1" x14ac:dyDescent="0.35">
      <c r="A359" s="45" t="s">
        <v>1130</v>
      </c>
      <c r="B359" s="18"/>
      <c r="C359" s="5"/>
      <c r="D359" s="5"/>
      <c r="E359" s="6" t="str">
        <f>IF(ISBLANK(D359),"",INDEX(ΑΜΚ,MATCH(D359,Data!$F$2:$F$999,0),1))</f>
        <v/>
      </c>
      <c r="F359" t="str">
        <f t="shared" si="5"/>
        <v/>
      </c>
    </row>
    <row r="360" spans="1:6" ht="14.25" customHeight="1" x14ac:dyDescent="0.35">
      <c r="A360" s="45" t="s">
        <v>1130</v>
      </c>
      <c r="B360" s="18"/>
      <c r="C360" s="5"/>
      <c r="D360" s="5"/>
      <c r="E360" s="6" t="str">
        <f>IF(ISBLANK(D360),"",INDEX(ΑΜΚ,MATCH(D360,Data!$F$2:$F$999,0),1))</f>
        <v/>
      </c>
      <c r="F360" t="str">
        <f t="shared" si="5"/>
        <v/>
      </c>
    </row>
    <row r="361" spans="1:6" ht="14.25" customHeight="1" x14ac:dyDescent="0.35">
      <c r="A361" s="45" t="s">
        <v>1130</v>
      </c>
      <c r="B361" s="18"/>
      <c r="C361" s="5"/>
      <c r="D361" s="5"/>
      <c r="E361" s="6" t="str">
        <f>IF(ISBLANK(D361),"",INDEX(ΑΜΚ,MATCH(D361,Data!$F$2:$F$999,0),1))</f>
        <v/>
      </c>
      <c r="F361" t="str">
        <f t="shared" si="5"/>
        <v/>
      </c>
    </row>
    <row r="362" spans="1:6" ht="14.25" customHeight="1" x14ac:dyDescent="0.35">
      <c r="A362" s="45" t="s">
        <v>1130</v>
      </c>
      <c r="B362" s="18"/>
      <c r="C362" s="5"/>
      <c r="D362" s="5"/>
      <c r="E362" s="6" t="str">
        <f>IF(ISBLANK(D362),"",INDEX(ΑΜΚ,MATCH(D362,Data!$F$2:$F$999,0),1))</f>
        <v/>
      </c>
      <c r="F362" t="str">
        <f t="shared" si="5"/>
        <v/>
      </c>
    </row>
    <row r="363" spans="1:6" ht="14.25" customHeight="1" x14ac:dyDescent="0.35">
      <c r="A363" s="45" t="s">
        <v>1130</v>
      </c>
      <c r="B363" s="18"/>
      <c r="C363" s="5"/>
      <c r="D363" s="5"/>
      <c r="E363" s="6" t="str">
        <f>IF(ISBLANK(D363),"",INDEX(ΑΜΚ,MATCH(D363,Data!$F$2:$F$999,0),1))</f>
        <v/>
      </c>
      <c r="F363" t="str">
        <f t="shared" si="5"/>
        <v/>
      </c>
    </row>
    <row r="364" spans="1:6" ht="14.25" customHeight="1" x14ac:dyDescent="0.35">
      <c r="A364" s="45" t="s">
        <v>1130</v>
      </c>
      <c r="B364" s="18"/>
      <c r="C364" s="5"/>
      <c r="D364" s="5"/>
      <c r="E364" s="6" t="str">
        <f>IF(ISBLANK(D364),"",INDEX(ΑΜΚ,MATCH(D364,Data!$F$2:$F$999,0),1))</f>
        <v/>
      </c>
      <c r="F364" t="str">
        <f t="shared" si="5"/>
        <v/>
      </c>
    </row>
    <row r="365" spans="1:6" ht="14.25" customHeight="1" x14ac:dyDescent="0.35">
      <c r="A365" s="45" t="s">
        <v>1130</v>
      </c>
      <c r="B365" s="18"/>
      <c r="C365" s="5"/>
      <c r="D365" s="5"/>
      <c r="E365" s="6" t="str">
        <f>IF(ISBLANK(D365),"",INDEX(ΑΜΚ,MATCH(D365,Data!$F$2:$F$999,0),1))</f>
        <v/>
      </c>
      <c r="F365" t="str">
        <f t="shared" si="5"/>
        <v/>
      </c>
    </row>
    <row r="366" spans="1:6" ht="14.25" customHeight="1" x14ac:dyDescent="0.35">
      <c r="A366" s="45" t="s">
        <v>1130</v>
      </c>
      <c r="B366" s="18"/>
      <c r="C366" s="5"/>
      <c r="D366" s="5"/>
      <c r="E366" s="6" t="str">
        <f>IF(ISBLANK(D366),"",INDEX(ΑΜΚ,MATCH(D366,Data!$F$2:$F$999,0),1))</f>
        <v/>
      </c>
      <c r="F366" t="str">
        <f t="shared" si="5"/>
        <v/>
      </c>
    </row>
    <row r="367" spans="1:6" ht="14.25" customHeight="1" x14ac:dyDescent="0.35">
      <c r="A367" s="45" t="s">
        <v>1130</v>
      </c>
      <c r="B367" s="18"/>
      <c r="C367" s="5"/>
      <c r="D367" s="5"/>
      <c r="E367" s="6" t="str">
        <f>IF(ISBLANK(D367),"",INDEX(ΑΜΚ,MATCH(D367,Data!$F$2:$F$999,0),1))</f>
        <v/>
      </c>
      <c r="F367" t="str">
        <f t="shared" si="5"/>
        <v/>
      </c>
    </row>
    <row r="368" spans="1:6" ht="14.25" customHeight="1" x14ac:dyDescent="0.35">
      <c r="A368" s="45" t="s">
        <v>1130</v>
      </c>
      <c r="B368" s="18"/>
      <c r="C368" s="5"/>
      <c r="D368" s="5"/>
      <c r="E368" s="6" t="str">
        <f>IF(ISBLANK(D368),"",INDEX(ΑΜΚ,MATCH(D368,Data!$F$2:$F$999,0),1))</f>
        <v/>
      </c>
      <c r="F368" t="str">
        <f t="shared" si="5"/>
        <v/>
      </c>
    </row>
    <row r="369" spans="1:6" ht="14.25" customHeight="1" x14ac:dyDescent="0.35">
      <c r="A369" s="45" t="s">
        <v>1130</v>
      </c>
      <c r="B369" s="18"/>
      <c r="C369" s="5"/>
      <c r="D369" s="5"/>
      <c r="E369" s="6" t="str">
        <f>IF(ISBLANK(D369),"",INDEX(ΑΜΚ,MATCH(D369,Data!$F$2:$F$999,0),1))</f>
        <v/>
      </c>
      <c r="F369" t="str">
        <f t="shared" si="5"/>
        <v/>
      </c>
    </row>
    <row r="370" spans="1:6" ht="14.25" customHeight="1" x14ac:dyDescent="0.35">
      <c r="A370" s="45" t="s">
        <v>1130</v>
      </c>
      <c r="B370" s="18"/>
      <c r="C370" s="5"/>
      <c r="D370" s="5"/>
      <c r="E370" s="6" t="str">
        <f>IF(ISBLANK(D370),"",INDEX(ΑΜΚ,MATCH(D370,Data!$F$2:$F$999,0),1))</f>
        <v/>
      </c>
      <c r="F370" t="str">
        <f t="shared" si="5"/>
        <v/>
      </c>
    </row>
    <row r="371" spans="1:6" ht="14.25" customHeight="1" x14ac:dyDescent="0.35">
      <c r="A371" s="45" t="s">
        <v>1130</v>
      </c>
      <c r="B371" s="18"/>
      <c r="C371" s="5"/>
      <c r="D371" s="5"/>
      <c r="E371" s="6" t="str">
        <f>IF(ISBLANK(D371),"",INDEX(ΑΜΚ,MATCH(D371,Data!$F$2:$F$999,0),1))</f>
        <v/>
      </c>
      <c r="F371" t="str">
        <f t="shared" si="5"/>
        <v/>
      </c>
    </row>
    <row r="372" spans="1:6" ht="14.25" customHeight="1" x14ac:dyDescent="0.35">
      <c r="A372" s="45" t="s">
        <v>1130</v>
      </c>
      <c r="B372" s="18"/>
      <c r="C372" s="5"/>
      <c r="D372" s="5"/>
      <c r="E372" s="6" t="str">
        <f>IF(ISBLANK(D372),"",INDEX(ΑΜΚ,MATCH(D372,Data!$F$2:$F$999,0),1))</f>
        <v/>
      </c>
      <c r="F372" t="str">
        <f t="shared" si="5"/>
        <v/>
      </c>
    </row>
    <row r="373" spans="1:6" ht="14.25" customHeight="1" x14ac:dyDescent="0.35">
      <c r="A373" s="45" t="s">
        <v>1130</v>
      </c>
      <c r="B373" s="18"/>
      <c r="C373" s="5"/>
      <c r="D373" s="5"/>
      <c r="E373" s="6" t="str">
        <f>IF(ISBLANK(D373),"",INDEX(ΑΜΚ,MATCH(D373,Data!$F$2:$F$999,0),1))</f>
        <v/>
      </c>
      <c r="F373" t="str">
        <f t="shared" si="5"/>
        <v/>
      </c>
    </row>
    <row r="374" spans="1:6" ht="14.25" customHeight="1" x14ac:dyDescent="0.35">
      <c r="A374" s="45" t="s">
        <v>1130</v>
      </c>
      <c r="B374" s="18"/>
      <c r="C374" s="5"/>
      <c r="D374" s="5"/>
      <c r="E374" s="6" t="str">
        <f>IF(ISBLANK(D374),"",INDEX(ΑΜΚ,MATCH(D374,Data!$F$2:$F$999,0),1))</f>
        <v/>
      </c>
      <c r="F374" t="str">
        <f t="shared" si="5"/>
        <v/>
      </c>
    </row>
    <row r="375" spans="1:6" ht="14.25" customHeight="1" x14ac:dyDescent="0.35">
      <c r="A375" s="45" t="s">
        <v>1130</v>
      </c>
      <c r="B375" s="18"/>
      <c r="C375" s="5"/>
      <c r="D375" s="5"/>
      <c r="E375" s="6" t="str">
        <f>IF(ISBLANK(D375),"",INDEX(ΑΜΚ,MATCH(D375,Data!$F$2:$F$999,0),1))</f>
        <v/>
      </c>
      <c r="F375" t="str">
        <f t="shared" si="5"/>
        <v/>
      </c>
    </row>
    <row r="376" spans="1:6" ht="14.25" customHeight="1" x14ac:dyDescent="0.35">
      <c r="A376" s="45" t="s">
        <v>1130</v>
      </c>
      <c r="B376" s="18"/>
      <c r="C376" s="5"/>
      <c r="D376" s="5"/>
      <c r="E376" s="6" t="str">
        <f>IF(ISBLANK(D376),"",INDEX(ΑΜΚ,MATCH(D376,Data!$F$2:$F$999,0),1))</f>
        <v/>
      </c>
      <c r="F376" t="str">
        <f t="shared" si="5"/>
        <v/>
      </c>
    </row>
    <row r="377" spans="1:6" ht="14.25" customHeight="1" x14ac:dyDescent="0.35">
      <c r="A377" s="45" t="s">
        <v>1130</v>
      </c>
      <c r="B377" s="18"/>
      <c r="C377" s="5"/>
      <c r="D377" s="5"/>
      <c r="E377" s="6" t="str">
        <f>IF(ISBLANK(D377),"",INDEX(ΑΜΚ,MATCH(D377,Data!$F$2:$F$999,0),1))</f>
        <v/>
      </c>
      <c r="F377" t="str">
        <f t="shared" si="5"/>
        <v/>
      </c>
    </row>
    <row r="378" spans="1:6" ht="14.25" customHeight="1" x14ac:dyDescent="0.35">
      <c r="A378" s="45" t="s">
        <v>1130</v>
      </c>
      <c r="B378" s="18"/>
      <c r="C378" s="5"/>
      <c r="D378" s="5"/>
      <c r="E378" s="6" t="str">
        <f>IF(ISBLANK(D378),"",INDEX(ΑΜΚ,MATCH(D378,Data!$F$2:$F$999,0),1))</f>
        <v/>
      </c>
      <c r="F378" t="str">
        <f t="shared" si="5"/>
        <v/>
      </c>
    </row>
    <row r="379" spans="1:6" ht="14.25" customHeight="1" x14ac:dyDescent="0.35">
      <c r="A379" s="45" t="s">
        <v>1130</v>
      </c>
      <c r="B379" s="18"/>
      <c r="C379" s="5"/>
      <c r="D379" s="5"/>
      <c r="E379" s="6" t="str">
        <f>IF(ISBLANK(D379),"",INDEX(ΑΜΚ,MATCH(D379,Data!$F$2:$F$999,0),1))</f>
        <v/>
      </c>
      <c r="F379" t="str">
        <f t="shared" si="5"/>
        <v/>
      </c>
    </row>
    <row r="380" spans="1:6" ht="14.25" customHeight="1" x14ac:dyDescent="0.35">
      <c r="A380" s="45" t="s">
        <v>1130</v>
      </c>
      <c r="B380" s="18"/>
      <c r="C380" s="5"/>
      <c r="D380" s="5"/>
      <c r="E380" s="6" t="str">
        <f>IF(ISBLANK(D380),"",INDEX(ΑΜΚ,MATCH(D380,Data!$F$2:$F$999,0),1))</f>
        <v/>
      </c>
      <c r="F380" t="str">
        <f t="shared" si="5"/>
        <v/>
      </c>
    </row>
    <row r="381" spans="1:6" ht="14.25" customHeight="1" x14ac:dyDescent="0.35">
      <c r="A381" s="45" t="s">
        <v>1130</v>
      </c>
      <c r="B381" s="18"/>
      <c r="C381" s="5"/>
      <c r="D381" s="5"/>
      <c r="E381" s="6" t="str">
        <f>IF(ISBLANK(D381),"",INDEX(ΑΜΚ,MATCH(D381,Data!$F$2:$F$999,0),1))</f>
        <v/>
      </c>
      <c r="F381" t="str">
        <f t="shared" si="5"/>
        <v/>
      </c>
    </row>
    <row r="382" spans="1:6" ht="14.25" customHeight="1" x14ac:dyDescent="0.35">
      <c r="A382" s="45" t="s">
        <v>1130</v>
      </c>
      <c r="B382" s="18"/>
      <c r="C382" s="5"/>
      <c r="D382" s="5"/>
      <c r="E382" s="6" t="str">
        <f>IF(ISBLANK(D382),"",INDEX(ΑΜΚ,MATCH(D382,Data!$F$2:$F$999,0),1))</f>
        <v/>
      </c>
      <c r="F382" t="str">
        <f t="shared" si="5"/>
        <v/>
      </c>
    </row>
    <row r="383" spans="1:6" ht="14.25" customHeight="1" x14ac:dyDescent="0.35">
      <c r="A383" s="45" t="s">
        <v>1130</v>
      </c>
      <c r="B383" s="18"/>
      <c r="C383" s="5"/>
      <c r="D383" s="5"/>
      <c r="E383" s="6" t="str">
        <f>IF(ISBLANK(D383),"",INDEX(ΑΜΚ,MATCH(D383,Data!$F$2:$F$999,0),1))</f>
        <v/>
      </c>
      <c r="F383" t="str">
        <f t="shared" si="5"/>
        <v/>
      </c>
    </row>
    <row r="384" spans="1:6" ht="14.25" customHeight="1" x14ac:dyDescent="0.35">
      <c r="A384" s="45" t="s">
        <v>1130</v>
      </c>
      <c r="B384" s="18"/>
      <c r="C384" s="5"/>
      <c r="D384" s="5"/>
      <c r="E384" s="6" t="str">
        <f>IF(ISBLANK(D384),"",INDEX(ΑΜΚ,MATCH(D384,Data!$F$2:$F$999,0),1))</f>
        <v/>
      </c>
      <c r="F384" t="str">
        <f t="shared" si="5"/>
        <v/>
      </c>
    </row>
    <row r="385" spans="1:6" ht="14.25" customHeight="1" x14ac:dyDescent="0.35">
      <c r="A385" s="45" t="s">
        <v>1130</v>
      </c>
      <c r="B385" s="18"/>
      <c r="C385" s="5"/>
      <c r="D385" s="5"/>
      <c r="E385" s="6" t="str">
        <f>IF(ISBLANK(D385),"",INDEX(ΑΜΚ,MATCH(D385,Data!$F$2:$F$999,0),1))</f>
        <v/>
      </c>
      <c r="F385" t="str">
        <f t="shared" si="5"/>
        <v/>
      </c>
    </row>
    <row r="386" spans="1:6" ht="14.25" customHeight="1" x14ac:dyDescent="0.35">
      <c r="A386" s="45" t="s">
        <v>1130</v>
      </c>
      <c r="B386" s="18"/>
      <c r="C386" s="5"/>
      <c r="D386" s="5"/>
      <c r="E386" s="6" t="str">
        <f>IF(ISBLANK(D386),"",INDEX(ΑΜΚ,MATCH(D386,Data!$F$2:$F$999,0),1))</f>
        <v/>
      </c>
      <c r="F386" t="str">
        <f t="shared" ref="F386:F449" si="6">IF(ISBLANK(C386),"",INDEX(ΚΩΔ_ΜΑΘΗΜ_ΑΥΤΟΜ_Α1,MATCH(C386,ΜΑΘΗΜ_ΑΥΤΟΜ_Α1,0)))</f>
        <v/>
      </c>
    </row>
    <row r="387" spans="1:6" ht="14.25" customHeight="1" x14ac:dyDescent="0.35">
      <c r="A387" s="45" t="s">
        <v>1130</v>
      </c>
      <c r="B387" s="18"/>
      <c r="C387" s="5"/>
      <c r="D387" s="5"/>
      <c r="E387" s="6" t="str">
        <f>IF(ISBLANK(D387),"",INDEX(ΑΜΚ,MATCH(D387,Data!$F$2:$F$999,0),1))</f>
        <v/>
      </c>
      <c r="F387" t="str">
        <f t="shared" si="6"/>
        <v/>
      </c>
    </row>
    <row r="388" spans="1:6" ht="14.25" customHeight="1" x14ac:dyDescent="0.35">
      <c r="A388" s="45" t="s">
        <v>1130</v>
      </c>
      <c r="B388" s="18"/>
      <c r="C388" s="5"/>
      <c r="D388" s="5"/>
      <c r="E388" s="6" t="str">
        <f>IF(ISBLANK(D388),"",INDEX(ΑΜΚ,MATCH(D388,Data!$F$2:$F$999,0),1))</f>
        <v/>
      </c>
      <c r="F388" t="str">
        <f t="shared" si="6"/>
        <v/>
      </c>
    </row>
    <row r="389" spans="1:6" ht="14.25" customHeight="1" x14ac:dyDescent="0.35">
      <c r="A389" s="45" t="s">
        <v>1130</v>
      </c>
      <c r="B389" s="18"/>
      <c r="C389" s="5"/>
      <c r="D389" s="5"/>
      <c r="E389" s="6" t="str">
        <f>IF(ISBLANK(D389),"",INDEX(ΑΜΚ,MATCH(D389,Data!$F$2:$F$999,0),1))</f>
        <v/>
      </c>
      <c r="F389" t="str">
        <f t="shared" si="6"/>
        <v/>
      </c>
    </row>
    <row r="390" spans="1:6" ht="14.25" customHeight="1" x14ac:dyDescent="0.35">
      <c r="A390" s="45" t="s">
        <v>1130</v>
      </c>
      <c r="B390" s="18"/>
      <c r="C390" s="5"/>
      <c r="D390" s="5"/>
      <c r="E390" s="6" t="str">
        <f>IF(ISBLANK(D390),"",INDEX(ΑΜΚ,MATCH(D390,Data!$F$2:$F$999,0),1))</f>
        <v/>
      </c>
      <c r="F390" t="str">
        <f t="shared" si="6"/>
        <v/>
      </c>
    </row>
    <row r="391" spans="1:6" ht="14.25" customHeight="1" x14ac:dyDescent="0.35">
      <c r="A391" s="45" t="s">
        <v>1130</v>
      </c>
      <c r="B391" s="18"/>
      <c r="C391" s="5"/>
      <c r="D391" s="5"/>
      <c r="E391" s="6" t="str">
        <f>IF(ISBLANK(D391),"",INDEX(ΑΜΚ,MATCH(D391,Data!$F$2:$F$999,0),1))</f>
        <v/>
      </c>
      <c r="F391" t="str">
        <f t="shared" si="6"/>
        <v/>
      </c>
    </row>
    <row r="392" spans="1:6" ht="14.25" customHeight="1" x14ac:dyDescent="0.35">
      <c r="A392" s="45" t="s">
        <v>1130</v>
      </c>
      <c r="B392" s="18"/>
      <c r="C392" s="5"/>
      <c r="D392" s="5"/>
      <c r="E392" s="6" t="str">
        <f>IF(ISBLANK(D392),"",INDEX(ΑΜΚ,MATCH(D392,Data!$F$2:$F$999,0),1))</f>
        <v/>
      </c>
      <c r="F392" t="str">
        <f t="shared" si="6"/>
        <v/>
      </c>
    </row>
    <row r="393" spans="1:6" ht="14.25" customHeight="1" x14ac:dyDescent="0.35">
      <c r="A393" s="45" t="s">
        <v>1130</v>
      </c>
      <c r="B393" s="18"/>
      <c r="C393" s="5"/>
      <c r="D393" s="5"/>
      <c r="E393" s="6" t="str">
        <f>IF(ISBLANK(D393),"",INDEX(ΑΜΚ,MATCH(D393,Data!$F$2:$F$999,0),1))</f>
        <v/>
      </c>
      <c r="F393" t="str">
        <f t="shared" si="6"/>
        <v/>
      </c>
    </row>
    <row r="394" spans="1:6" ht="14.25" customHeight="1" x14ac:dyDescent="0.35">
      <c r="A394" s="45" t="s">
        <v>1130</v>
      </c>
      <c r="B394" s="18"/>
      <c r="C394" s="5"/>
      <c r="D394" s="5"/>
      <c r="E394" s="6" t="str">
        <f>IF(ISBLANK(D394),"",INDEX(ΑΜΚ,MATCH(D394,Data!$F$2:$F$999,0),1))</f>
        <v/>
      </c>
      <c r="F394" t="str">
        <f t="shared" si="6"/>
        <v/>
      </c>
    </row>
    <row r="395" spans="1:6" ht="14.25" customHeight="1" x14ac:dyDescent="0.35">
      <c r="A395" s="45" t="s">
        <v>1130</v>
      </c>
      <c r="B395" s="18"/>
      <c r="C395" s="5"/>
      <c r="D395" s="5"/>
      <c r="E395" s="6" t="str">
        <f>IF(ISBLANK(D395),"",INDEX(ΑΜΚ,MATCH(D395,Data!$F$2:$F$999,0),1))</f>
        <v/>
      </c>
      <c r="F395" t="str">
        <f t="shared" si="6"/>
        <v/>
      </c>
    </row>
    <row r="396" spans="1:6" ht="14.25" customHeight="1" x14ac:dyDescent="0.35">
      <c r="A396" s="45" t="s">
        <v>1130</v>
      </c>
      <c r="B396" s="18"/>
      <c r="C396" s="5"/>
      <c r="D396" s="5"/>
      <c r="E396" s="6" t="str">
        <f>IF(ISBLANK(D396),"",INDEX(ΑΜΚ,MATCH(D396,Data!$F$2:$F$999,0),1))</f>
        <v/>
      </c>
      <c r="F396" t="str">
        <f t="shared" si="6"/>
        <v/>
      </c>
    </row>
    <row r="397" spans="1:6" ht="14.25" customHeight="1" x14ac:dyDescent="0.35">
      <c r="A397" s="45" t="s">
        <v>1130</v>
      </c>
      <c r="B397" s="18"/>
      <c r="C397" s="5"/>
      <c r="D397" s="5"/>
      <c r="E397" s="6" t="str">
        <f>IF(ISBLANK(D397),"",INDEX(ΑΜΚ,MATCH(D397,Data!$F$2:$F$999,0),1))</f>
        <v/>
      </c>
      <c r="F397" t="str">
        <f t="shared" si="6"/>
        <v/>
      </c>
    </row>
    <row r="398" spans="1:6" ht="14.25" customHeight="1" x14ac:dyDescent="0.35">
      <c r="A398" s="45" t="s">
        <v>1130</v>
      </c>
      <c r="B398" s="18"/>
      <c r="C398" s="5"/>
      <c r="D398" s="5"/>
      <c r="E398" s="6" t="str">
        <f>IF(ISBLANK(D398),"",INDEX(ΑΜΚ,MATCH(D398,Data!$F$2:$F$999,0),1))</f>
        <v/>
      </c>
      <c r="F398" t="str">
        <f t="shared" si="6"/>
        <v/>
      </c>
    </row>
    <row r="399" spans="1:6" ht="14.25" customHeight="1" x14ac:dyDescent="0.35">
      <c r="A399" s="45" t="s">
        <v>1130</v>
      </c>
      <c r="B399" s="18"/>
      <c r="C399" s="5"/>
      <c r="D399" s="5"/>
      <c r="E399" s="6" t="str">
        <f>IF(ISBLANK(D399),"",INDEX(ΑΜΚ,MATCH(D399,Data!$F$2:$F$999,0),1))</f>
        <v/>
      </c>
      <c r="F399" t="str">
        <f t="shared" si="6"/>
        <v/>
      </c>
    </row>
    <row r="400" spans="1:6" ht="14.25" customHeight="1" x14ac:dyDescent="0.35">
      <c r="A400" s="45" t="s">
        <v>1130</v>
      </c>
      <c r="B400" s="18"/>
      <c r="C400" s="5"/>
      <c r="D400" s="5"/>
      <c r="E400" s="6" t="str">
        <f>IF(ISBLANK(D400),"",INDEX(ΑΜΚ,MATCH(D400,Data!$F$2:$F$999,0),1))</f>
        <v/>
      </c>
      <c r="F400" t="str">
        <f t="shared" si="6"/>
        <v/>
      </c>
    </row>
    <row r="401" spans="1:6" ht="14.25" customHeight="1" x14ac:dyDescent="0.35">
      <c r="A401" s="45" t="s">
        <v>1130</v>
      </c>
      <c r="B401" s="18"/>
      <c r="C401" s="5"/>
      <c r="D401" s="5"/>
      <c r="E401" s="6" t="str">
        <f>IF(ISBLANK(D401),"",INDEX(ΑΜΚ,MATCH(D401,Data!$F$2:$F$999,0),1))</f>
        <v/>
      </c>
      <c r="F401" t="str">
        <f t="shared" si="6"/>
        <v/>
      </c>
    </row>
    <row r="402" spans="1:6" ht="14.25" customHeight="1" x14ac:dyDescent="0.35">
      <c r="A402" s="45" t="s">
        <v>1130</v>
      </c>
      <c r="B402" s="18"/>
      <c r="C402" s="5"/>
      <c r="D402" s="5"/>
      <c r="E402" s="6" t="str">
        <f>IF(ISBLANK(D402),"",INDEX(ΑΜΚ,MATCH(D402,Data!$F$2:$F$999,0),1))</f>
        <v/>
      </c>
      <c r="F402" t="str">
        <f t="shared" si="6"/>
        <v/>
      </c>
    </row>
    <row r="403" spans="1:6" ht="14.25" customHeight="1" x14ac:dyDescent="0.35">
      <c r="A403" s="45" t="s">
        <v>1130</v>
      </c>
      <c r="B403" s="18"/>
      <c r="C403" s="5"/>
      <c r="D403" s="5"/>
      <c r="E403" s="6" t="str">
        <f>IF(ISBLANK(D403),"",INDEX(ΑΜΚ,MATCH(D403,Data!$F$2:$F$999,0),1))</f>
        <v/>
      </c>
      <c r="F403" t="str">
        <f t="shared" si="6"/>
        <v/>
      </c>
    </row>
    <row r="404" spans="1:6" ht="14.25" customHeight="1" x14ac:dyDescent="0.35">
      <c r="A404" s="45" t="s">
        <v>1130</v>
      </c>
      <c r="B404" s="18"/>
      <c r="C404" s="5"/>
      <c r="D404" s="5"/>
      <c r="E404" s="6" t="str">
        <f>IF(ISBLANK(D404),"",INDEX(ΑΜΚ,MATCH(D404,Data!$F$2:$F$999,0),1))</f>
        <v/>
      </c>
      <c r="F404" t="str">
        <f t="shared" si="6"/>
        <v/>
      </c>
    </row>
    <row r="405" spans="1:6" ht="14.25" customHeight="1" x14ac:dyDescent="0.35">
      <c r="A405" s="45" t="s">
        <v>1130</v>
      </c>
      <c r="B405" s="18"/>
      <c r="C405" s="5"/>
      <c r="D405" s="5"/>
      <c r="E405" s="6" t="str">
        <f>IF(ISBLANK(D405),"",INDEX(ΑΜΚ,MATCH(D405,Data!$F$2:$F$999,0),1))</f>
        <v/>
      </c>
      <c r="F405" t="str">
        <f t="shared" si="6"/>
        <v/>
      </c>
    </row>
    <row r="406" spans="1:6" ht="14.25" customHeight="1" x14ac:dyDescent="0.35">
      <c r="A406" s="45" t="s">
        <v>1130</v>
      </c>
      <c r="B406" s="18"/>
      <c r="C406" s="5"/>
      <c r="D406" s="5"/>
      <c r="E406" s="6" t="str">
        <f>IF(ISBLANK(D406),"",INDEX(ΑΜΚ,MATCH(D406,Data!$F$2:$F$999,0),1))</f>
        <v/>
      </c>
      <c r="F406" t="str">
        <f t="shared" si="6"/>
        <v/>
      </c>
    </row>
    <row r="407" spans="1:6" ht="14.25" customHeight="1" x14ac:dyDescent="0.35">
      <c r="A407" s="45" t="s">
        <v>1130</v>
      </c>
      <c r="B407" s="18"/>
      <c r="C407" s="5"/>
      <c r="D407" s="5"/>
      <c r="E407" s="6" t="str">
        <f>IF(ISBLANK(D407),"",INDEX(ΑΜΚ,MATCH(D407,Data!$F$2:$F$999,0),1))</f>
        <v/>
      </c>
      <c r="F407" t="str">
        <f t="shared" si="6"/>
        <v/>
      </c>
    </row>
    <row r="408" spans="1:6" ht="14.25" customHeight="1" x14ac:dyDescent="0.35">
      <c r="A408" s="45" t="s">
        <v>1130</v>
      </c>
      <c r="B408" s="18"/>
      <c r="C408" s="5"/>
      <c r="D408" s="5"/>
      <c r="E408" s="6" t="str">
        <f>IF(ISBLANK(D408),"",INDEX(ΑΜΚ,MATCH(D408,Data!$F$2:$F$999,0),1))</f>
        <v/>
      </c>
      <c r="F408" t="str">
        <f t="shared" si="6"/>
        <v/>
      </c>
    </row>
    <row r="409" spans="1:6" ht="14.25" customHeight="1" x14ac:dyDescent="0.35">
      <c r="A409" s="45" t="s">
        <v>1130</v>
      </c>
      <c r="B409" s="18"/>
      <c r="C409" s="5"/>
      <c r="D409" s="5"/>
      <c r="E409" s="6" t="str">
        <f>IF(ISBLANK(D409),"",INDEX(ΑΜΚ,MATCH(D409,Data!$F$2:$F$999,0),1))</f>
        <v/>
      </c>
      <c r="F409" t="str">
        <f t="shared" si="6"/>
        <v/>
      </c>
    </row>
    <row r="410" spans="1:6" ht="14.25" customHeight="1" x14ac:dyDescent="0.35">
      <c r="A410" s="45" t="s">
        <v>1130</v>
      </c>
      <c r="B410" s="18"/>
      <c r="C410" s="5"/>
      <c r="D410" s="5"/>
      <c r="E410" s="6" t="str">
        <f>IF(ISBLANK(D410),"",INDEX(ΑΜΚ,MATCH(D410,Data!$F$2:$F$999,0),1))</f>
        <v/>
      </c>
      <c r="F410" t="str">
        <f t="shared" si="6"/>
        <v/>
      </c>
    </row>
    <row r="411" spans="1:6" ht="14.25" customHeight="1" x14ac:dyDescent="0.35">
      <c r="A411" s="45" t="s">
        <v>1130</v>
      </c>
      <c r="B411" s="18"/>
      <c r="C411" s="5"/>
      <c r="D411" s="5"/>
      <c r="E411" s="6" t="str">
        <f>IF(ISBLANK(D411),"",INDEX(ΑΜΚ,MATCH(D411,Data!$F$2:$F$999,0),1))</f>
        <v/>
      </c>
      <c r="F411" t="str">
        <f t="shared" si="6"/>
        <v/>
      </c>
    </row>
    <row r="412" spans="1:6" ht="14.25" customHeight="1" x14ac:dyDescent="0.35">
      <c r="A412" s="45" t="s">
        <v>1130</v>
      </c>
      <c r="B412" s="18"/>
      <c r="C412" s="5"/>
      <c r="D412" s="5"/>
      <c r="E412" s="6" t="str">
        <f>IF(ISBLANK(D412),"",INDEX(ΑΜΚ,MATCH(D412,Data!$F$2:$F$999,0),1))</f>
        <v/>
      </c>
      <c r="F412" t="str">
        <f t="shared" si="6"/>
        <v/>
      </c>
    </row>
    <row r="413" spans="1:6" ht="14.25" customHeight="1" x14ac:dyDescent="0.35">
      <c r="A413" s="45" t="s">
        <v>1130</v>
      </c>
      <c r="B413" s="18"/>
      <c r="C413" s="5"/>
      <c r="D413" s="5"/>
      <c r="E413" s="6" t="str">
        <f>IF(ISBLANK(D413),"",INDEX(ΑΜΚ,MATCH(D413,Data!$F$2:$F$999,0),1))</f>
        <v/>
      </c>
      <c r="F413" t="str">
        <f t="shared" si="6"/>
        <v/>
      </c>
    </row>
    <row r="414" spans="1:6" ht="14.25" customHeight="1" x14ac:dyDescent="0.35">
      <c r="A414" s="45" t="s">
        <v>1130</v>
      </c>
      <c r="B414" s="18"/>
      <c r="C414" s="5"/>
      <c r="D414" s="5"/>
      <c r="E414" s="6" t="str">
        <f>IF(ISBLANK(D414),"",INDEX(ΑΜΚ,MATCH(D414,Data!$F$2:$F$999,0),1))</f>
        <v/>
      </c>
      <c r="F414" t="str">
        <f t="shared" si="6"/>
        <v/>
      </c>
    </row>
    <row r="415" spans="1:6" ht="14.25" customHeight="1" x14ac:dyDescent="0.35">
      <c r="A415" s="45" t="s">
        <v>1130</v>
      </c>
      <c r="B415" s="18"/>
      <c r="C415" s="5"/>
      <c r="D415" s="5"/>
      <c r="E415" s="6" t="str">
        <f>IF(ISBLANK(D415),"",INDEX(ΑΜΚ,MATCH(D415,Data!$F$2:$F$999,0),1))</f>
        <v/>
      </c>
      <c r="F415" t="str">
        <f t="shared" si="6"/>
        <v/>
      </c>
    </row>
    <row r="416" spans="1:6" ht="14.25" customHeight="1" x14ac:dyDescent="0.35">
      <c r="A416" s="45" t="s">
        <v>1130</v>
      </c>
      <c r="B416" s="18"/>
      <c r="C416" s="5"/>
      <c r="D416" s="5"/>
      <c r="E416" s="6" t="str">
        <f>IF(ISBLANK(D416),"",INDEX(ΑΜΚ,MATCH(D416,Data!$F$2:$F$999,0),1))</f>
        <v/>
      </c>
      <c r="F416" t="str">
        <f t="shared" si="6"/>
        <v/>
      </c>
    </row>
    <row r="417" spans="1:6" ht="14.25" customHeight="1" x14ac:dyDescent="0.35">
      <c r="A417" s="45" t="s">
        <v>1130</v>
      </c>
      <c r="B417" s="18"/>
      <c r="C417" s="5"/>
      <c r="D417" s="5"/>
      <c r="E417" s="6" t="str">
        <f>IF(ISBLANK(D417),"",INDEX(ΑΜΚ,MATCH(D417,Data!$F$2:$F$999,0),1))</f>
        <v/>
      </c>
      <c r="F417" t="str">
        <f t="shared" si="6"/>
        <v/>
      </c>
    </row>
    <row r="418" spans="1:6" ht="14.25" customHeight="1" x14ac:dyDescent="0.35">
      <c r="A418" s="45" t="s">
        <v>1130</v>
      </c>
      <c r="B418" s="18"/>
      <c r="C418" s="5"/>
      <c r="D418" s="5"/>
      <c r="E418" s="6" t="str">
        <f>IF(ISBLANK(D418),"",INDEX(ΑΜΚ,MATCH(D418,Data!$F$2:$F$999,0),1))</f>
        <v/>
      </c>
      <c r="F418" t="str">
        <f t="shared" si="6"/>
        <v/>
      </c>
    </row>
    <row r="419" spans="1:6" ht="14.25" customHeight="1" x14ac:dyDescent="0.35">
      <c r="A419" s="45" t="s">
        <v>1130</v>
      </c>
      <c r="B419" s="18"/>
      <c r="C419" s="5"/>
      <c r="D419" s="5"/>
      <c r="E419" s="6" t="str">
        <f>IF(ISBLANK(D419),"",INDEX(ΑΜΚ,MATCH(D419,Data!$F$2:$F$999,0),1))</f>
        <v/>
      </c>
      <c r="F419" t="str">
        <f t="shared" si="6"/>
        <v/>
      </c>
    </row>
    <row r="420" spans="1:6" ht="14.25" customHeight="1" x14ac:dyDescent="0.35">
      <c r="A420" s="45" t="s">
        <v>1130</v>
      </c>
      <c r="B420" s="18"/>
      <c r="C420" s="5"/>
      <c r="D420" s="5"/>
      <c r="E420" s="6" t="str">
        <f>IF(ISBLANK(D420),"",INDEX(ΑΜΚ,MATCH(D420,Data!$F$2:$F$999,0),1))</f>
        <v/>
      </c>
      <c r="F420" t="str">
        <f t="shared" si="6"/>
        <v/>
      </c>
    </row>
    <row r="421" spans="1:6" ht="14.25" customHeight="1" x14ac:dyDescent="0.35">
      <c r="A421" s="45" t="s">
        <v>1130</v>
      </c>
      <c r="B421" s="18"/>
      <c r="C421" s="5"/>
      <c r="D421" s="5"/>
      <c r="E421" s="6" t="str">
        <f>IF(ISBLANK(D421),"",INDEX(ΑΜΚ,MATCH(D421,Data!$F$2:$F$999,0),1))</f>
        <v/>
      </c>
      <c r="F421" t="str">
        <f t="shared" si="6"/>
        <v/>
      </c>
    </row>
    <row r="422" spans="1:6" ht="14.25" customHeight="1" x14ac:dyDescent="0.35">
      <c r="A422" s="45" t="s">
        <v>1130</v>
      </c>
      <c r="B422" s="18"/>
      <c r="C422" s="5"/>
      <c r="D422" s="5"/>
      <c r="E422" s="6" t="str">
        <f>IF(ISBLANK(D422),"",INDEX(ΑΜΚ,MATCH(D422,Data!$F$2:$F$999,0),1))</f>
        <v/>
      </c>
      <c r="F422" t="str">
        <f t="shared" si="6"/>
        <v/>
      </c>
    </row>
    <row r="423" spans="1:6" ht="14.25" customHeight="1" x14ac:dyDescent="0.35">
      <c r="A423" s="45" t="s">
        <v>1130</v>
      </c>
      <c r="B423" s="18"/>
      <c r="C423" s="5"/>
      <c r="D423" s="5"/>
      <c r="E423" s="6" t="str">
        <f>IF(ISBLANK(D423),"",INDEX(ΑΜΚ,MATCH(D423,Data!$F$2:$F$999,0),1))</f>
        <v/>
      </c>
      <c r="F423" t="str">
        <f t="shared" si="6"/>
        <v/>
      </c>
    </row>
    <row r="424" spans="1:6" ht="14.25" customHeight="1" x14ac:dyDescent="0.35">
      <c r="A424" s="45" t="s">
        <v>1130</v>
      </c>
      <c r="B424" s="18"/>
      <c r="C424" s="5"/>
      <c r="D424" s="5"/>
      <c r="E424" s="6" t="str">
        <f>IF(ISBLANK(D424),"",INDEX(ΑΜΚ,MATCH(D424,Data!$F$2:$F$999,0),1))</f>
        <v/>
      </c>
      <c r="F424" t="str">
        <f t="shared" si="6"/>
        <v/>
      </c>
    </row>
    <row r="425" spans="1:6" ht="14.25" customHeight="1" x14ac:dyDescent="0.35">
      <c r="A425" s="45" t="s">
        <v>1130</v>
      </c>
      <c r="B425" s="18"/>
      <c r="C425" s="5"/>
      <c r="D425" s="5"/>
      <c r="E425" s="6" t="str">
        <f>IF(ISBLANK(D425),"",INDEX(ΑΜΚ,MATCH(D425,Data!$F$2:$F$999,0),1))</f>
        <v/>
      </c>
      <c r="F425" t="str">
        <f t="shared" si="6"/>
        <v/>
      </c>
    </row>
    <row r="426" spans="1:6" ht="14.25" customHeight="1" x14ac:dyDescent="0.35">
      <c r="A426" s="45" t="s">
        <v>1130</v>
      </c>
      <c r="B426" s="18"/>
      <c r="C426" s="5"/>
      <c r="D426" s="5"/>
      <c r="E426" s="6" t="str">
        <f>IF(ISBLANK(D426),"",INDEX(ΑΜΚ,MATCH(D426,Data!$F$2:$F$999,0),1))</f>
        <v/>
      </c>
      <c r="F426" t="str">
        <f t="shared" si="6"/>
        <v/>
      </c>
    </row>
    <row r="427" spans="1:6" ht="14.25" customHeight="1" x14ac:dyDescent="0.35">
      <c r="A427" s="45" t="s">
        <v>1130</v>
      </c>
      <c r="B427" s="18"/>
      <c r="C427" s="5"/>
      <c r="D427" s="5"/>
      <c r="E427" s="6" t="str">
        <f>IF(ISBLANK(D427),"",INDEX(ΑΜΚ,MATCH(D427,Data!$F$2:$F$999,0),1))</f>
        <v/>
      </c>
      <c r="F427" t="str">
        <f t="shared" si="6"/>
        <v/>
      </c>
    </row>
    <row r="428" spans="1:6" ht="14.25" customHeight="1" x14ac:dyDescent="0.35">
      <c r="A428" s="45" t="s">
        <v>1130</v>
      </c>
      <c r="B428" s="18"/>
      <c r="C428" s="5"/>
      <c r="D428" s="5"/>
      <c r="E428" s="6" t="str">
        <f>IF(ISBLANK(D428),"",INDEX(ΑΜΚ,MATCH(D428,Data!$F$2:$F$999,0),1))</f>
        <v/>
      </c>
      <c r="F428" t="str">
        <f t="shared" si="6"/>
        <v/>
      </c>
    </row>
    <row r="429" spans="1:6" ht="14.25" customHeight="1" x14ac:dyDescent="0.35">
      <c r="A429" s="45" t="s">
        <v>1130</v>
      </c>
      <c r="B429" s="18"/>
      <c r="C429" s="5"/>
      <c r="D429" s="5"/>
      <c r="E429" s="6" t="str">
        <f>IF(ISBLANK(D429),"",INDEX(ΑΜΚ,MATCH(D429,Data!$F$2:$F$999,0),1))</f>
        <v/>
      </c>
      <c r="F429" t="str">
        <f t="shared" si="6"/>
        <v/>
      </c>
    </row>
    <row r="430" spans="1:6" ht="14.25" customHeight="1" x14ac:dyDescent="0.35">
      <c r="A430" s="45" t="s">
        <v>1130</v>
      </c>
      <c r="B430" s="18"/>
      <c r="C430" s="5"/>
      <c r="D430" s="5"/>
      <c r="E430" s="6" t="str">
        <f>IF(ISBLANK(D430),"",INDEX(ΑΜΚ,MATCH(D430,Data!$F$2:$F$999,0),1))</f>
        <v/>
      </c>
      <c r="F430" t="str">
        <f t="shared" si="6"/>
        <v/>
      </c>
    </row>
    <row r="431" spans="1:6" ht="14.25" customHeight="1" x14ac:dyDescent="0.35">
      <c r="A431" s="45" t="s">
        <v>1130</v>
      </c>
      <c r="B431" s="18"/>
      <c r="C431" s="5"/>
      <c r="D431" s="5"/>
      <c r="E431" s="6" t="str">
        <f>IF(ISBLANK(D431),"",INDEX(ΑΜΚ,MATCH(D431,Data!$F$2:$F$999,0),1))</f>
        <v/>
      </c>
      <c r="F431" t="str">
        <f t="shared" si="6"/>
        <v/>
      </c>
    </row>
    <row r="432" spans="1:6" ht="14.25" customHeight="1" x14ac:dyDescent="0.35">
      <c r="A432" s="45" t="s">
        <v>1130</v>
      </c>
      <c r="B432" s="18"/>
      <c r="C432" s="5"/>
      <c r="D432" s="5"/>
      <c r="E432" s="6" t="str">
        <f>IF(ISBLANK(D432),"",INDEX(ΑΜΚ,MATCH(D432,Data!$F$2:$F$999,0),1))</f>
        <v/>
      </c>
      <c r="F432" t="str">
        <f t="shared" si="6"/>
        <v/>
      </c>
    </row>
    <row r="433" spans="1:6" ht="14.25" customHeight="1" x14ac:dyDescent="0.35">
      <c r="A433" s="45" t="s">
        <v>1130</v>
      </c>
      <c r="B433" s="18"/>
      <c r="C433" s="5"/>
      <c r="D433" s="5"/>
      <c r="E433" s="6" t="str">
        <f>IF(ISBLANK(D433),"",INDEX(ΑΜΚ,MATCH(D433,Data!$F$2:$F$999,0),1))</f>
        <v/>
      </c>
      <c r="F433" t="str">
        <f t="shared" si="6"/>
        <v/>
      </c>
    </row>
    <row r="434" spans="1:6" ht="14.25" customHeight="1" x14ac:dyDescent="0.35">
      <c r="A434" s="45" t="s">
        <v>1130</v>
      </c>
      <c r="B434" s="18"/>
      <c r="C434" s="5"/>
      <c r="D434" s="5"/>
      <c r="E434" s="6" t="str">
        <f>IF(ISBLANK(D434),"",INDEX(ΑΜΚ,MATCH(D434,Data!$F$2:$F$999,0),1))</f>
        <v/>
      </c>
      <c r="F434" t="str">
        <f t="shared" si="6"/>
        <v/>
      </c>
    </row>
    <row r="435" spans="1:6" ht="14.25" customHeight="1" x14ac:dyDescent="0.35">
      <c r="A435" s="45" t="s">
        <v>1130</v>
      </c>
      <c r="B435" s="18"/>
      <c r="C435" s="5"/>
      <c r="D435" s="5"/>
      <c r="E435" s="6" t="str">
        <f>IF(ISBLANK(D435),"",INDEX(ΑΜΚ,MATCH(D435,Data!$F$2:$F$999,0),1))</f>
        <v/>
      </c>
      <c r="F435" t="str">
        <f t="shared" si="6"/>
        <v/>
      </c>
    </row>
    <row r="436" spans="1:6" ht="14.25" customHeight="1" x14ac:dyDescent="0.35">
      <c r="A436" s="45" t="s">
        <v>1130</v>
      </c>
      <c r="B436" s="18"/>
      <c r="C436" s="5"/>
      <c r="D436" s="5"/>
      <c r="E436" s="6" t="str">
        <f>IF(ISBLANK(D436),"",INDEX(ΑΜΚ,MATCH(D436,Data!$F$2:$F$999,0),1))</f>
        <v/>
      </c>
      <c r="F436" t="str">
        <f t="shared" si="6"/>
        <v/>
      </c>
    </row>
    <row r="437" spans="1:6" ht="14.25" customHeight="1" x14ac:dyDescent="0.35">
      <c r="A437" s="45" t="s">
        <v>1130</v>
      </c>
      <c r="B437" s="18"/>
      <c r="C437" s="5"/>
      <c r="D437" s="5"/>
      <c r="E437" s="6" t="str">
        <f>IF(ISBLANK(D437),"",INDEX(ΑΜΚ,MATCH(D437,Data!$F$2:$F$999,0),1))</f>
        <v/>
      </c>
      <c r="F437" t="str">
        <f t="shared" si="6"/>
        <v/>
      </c>
    </row>
    <row r="438" spans="1:6" ht="14.25" customHeight="1" x14ac:dyDescent="0.35">
      <c r="A438" s="45" t="s">
        <v>1130</v>
      </c>
      <c r="B438" s="18"/>
      <c r="C438" s="5"/>
      <c r="D438" s="5"/>
      <c r="E438" s="6" t="str">
        <f>IF(ISBLANK(D438),"",INDEX(ΑΜΚ,MATCH(D438,Data!$F$2:$F$999,0),1))</f>
        <v/>
      </c>
      <c r="F438" t="str">
        <f t="shared" si="6"/>
        <v/>
      </c>
    </row>
    <row r="439" spans="1:6" ht="14.25" customHeight="1" x14ac:dyDescent="0.35">
      <c r="A439" s="45" t="s">
        <v>1130</v>
      </c>
      <c r="B439" s="18"/>
      <c r="C439" s="5"/>
      <c r="D439" s="5"/>
      <c r="E439" s="6" t="str">
        <f>IF(ISBLANK(D439),"",INDEX(ΑΜΚ,MATCH(D439,Data!$F$2:$F$999,0),1))</f>
        <v/>
      </c>
      <c r="F439" t="str">
        <f t="shared" si="6"/>
        <v/>
      </c>
    </row>
    <row r="440" spans="1:6" ht="14.25" customHeight="1" x14ac:dyDescent="0.35">
      <c r="A440" s="45" t="s">
        <v>1130</v>
      </c>
      <c r="B440" s="18"/>
      <c r="C440" s="5"/>
      <c r="D440" s="5"/>
      <c r="E440" s="6" t="str">
        <f>IF(ISBLANK(D440),"",INDEX(ΑΜΚ,MATCH(D440,Data!$F$2:$F$999,0),1))</f>
        <v/>
      </c>
      <c r="F440" t="str">
        <f t="shared" si="6"/>
        <v/>
      </c>
    </row>
    <row r="441" spans="1:6" ht="14.25" customHeight="1" x14ac:dyDescent="0.35">
      <c r="A441" s="45" t="s">
        <v>1130</v>
      </c>
      <c r="B441" s="18"/>
      <c r="C441" s="5"/>
      <c r="D441" s="5"/>
      <c r="E441" s="6" t="str">
        <f>IF(ISBLANK(D441),"",INDEX(ΑΜΚ,MATCH(D441,Data!$F$2:$F$999,0),1))</f>
        <v/>
      </c>
      <c r="F441" t="str">
        <f t="shared" si="6"/>
        <v/>
      </c>
    </row>
    <row r="442" spans="1:6" ht="14.25" customHeight="1" x14ac:dyDescent="0.35">
      <c r="A442" s="45" t="s">
        <v>1130</v>
      </c>
      <c r="B442" s="18"/>
      <c r="C442" s="5"/>
      <c r="D442" s="5"/>
      <c r="E442" s="6" t="str">
        <f>IF(ISBLANK(D442),"",INDEX(ΑΜΚ,MATCH(D442,Data!$F$2:$F$999,0),1))</f>
        <v/>
      </c>
      <c r="F442" t="str">
        <f t="shared" si="6"/>
        <v/>
      </c>
    </row>
    <row r="443" spans="1:6" ht="14.25" customHeight="1" x14ac:dyDescent="0.35">
      <c r="A443" s="45" t="s">
        <v>1130</v>
      </c>
      <c r="B443" s="18"/>
      <c r="C443" s="5"/>
      <c r="D443" s="5"/>
      <c r="E443" s="6" t="str">
        <f>IF(ISBLANK(D443),"",INDEX(ΑΜΚ,MATCH(D443,Data!$F$2:$F$999,0),1))</f>
        <v/>
      </c>
      <c r="F443" t="str">
        <f t="shared" si="6"/>
        <v/>
      </c>
    </row>
    <row r="444" spans="1:6" ht="14.25" customHeight="1" x14ac:dyDescent="0.35">
      <c r="A444" s="45" t="s">
        <v>1130</v>
      </c>
      <c r="B444" s="18"/>
      <c r="C444" s="5"/>
      <c r="D444" s="5"/>
      <c r="E444" s="6" t="str">
        <f>IF(ISBLANK(D444),"",INDEX(ΑΜΚ,MATCH(D444,Data!$F$2:$F$999,0),1))</f>
        <v/>
      </c>
      <c r="F444" t="str">
        <f t="shared" si="6"/>
        <v/>
      </c>
    </row>
    <row r="445" spans="1:6" ht="14.25" customHeight="1" x14ac:dyDescent="0.35">
      <c r="A445" s="45" t="s">
        <v>1130</v>
      </c>
      <c r="B445" s="18"/>
      <c r="C445" s="5"/>
      <c r="D445" s="5"/>
      <c r="E445" s="6" t="str">
        <f>IF(ISBLANK(D445),"",INDEX(ΑΜΚ,MATCH(D445,Data!$F$2:$F$999,0),1))</f>
        <v/>
      </c>
      <c r="F445" t="str">
        <f t="shared" si="6"/>
        <v/>
      </c>
    </row>
    <row r="446" spans="1:6" ht="14.25" customHeight="1" x14ac:dyDescent="0.35">
      <c r="A446" s="45" t="s">
        <v>1130</v>
      </c>
      <c r="B446" s="18"/>
      <c r="C446" s="5"/>
      <c r="D446" s="5"/>
      <c r="E446" s="6" t="str">
        <f>IF(ISBLANK(D446),"",INDEX(ΑΜΚ,MATCH(D446,Data!$F$2:$F$999,0),1))</f>
        <v/>
      </c>
      <c r="F446" t="str">
        <f t="shared" si="6"/>
        <v/>
      </c>
    </row>
    <row r="447" spans="1:6" ht="14.25" customHeight="1" x14ac:dyDescent="0.35">
      <c r="A447" s="45" t="s">
        <v>1130</v>
      </c>
      <c r="B447" s="18"/>
      <c r="C447" s="5"/>
      <c r="D447" s="5"/>
      <c r="E447" s="6" t="str">
        <f>IF(ISBLANK(D447),"",INDEX(ΑΜΚ,MATCH(D447,Data!$F$2:$F$999,0),1))</f>
        <v/>
      </c>
      <c r="F447" t="str">
        <f t="shared" si="6"/>
        <v/>
      </c>
    </row>
    <row r="448" spans="1:6" ht="14.25" customHeight="1" x14ac:dyDescent="0.35">
      <c r="A448" s="45" t="s">
        <v>1130</v>
      </c>
      <c r="B448" s="18"/>
      <c r="C448" s="5"/>
      <c r="D448" s="5"/>
      <c r="E448" s="6" t="str">
        <f>IF(ISBLANK(D448),"",INDEX(ΑΜΚ,MATCH(D448,Data!$F$2:$F$999,0),1))</f>
        <v/>
      </c>
      <c r="F448" t="str">
        <f t="shared" si="6"/>
        <v/>
      </c>
    </row>
    <row r="449" spans="1:6" ht="14.25" customHeight="1" x14ac:dyDescent="0.35">
      <c r="A449" s="45" t="s">
        <v>1130</v>
      </c>
      <c r="B449" s="18"/>
      <c r="C449" s="5"/>
      <c r="D449" s="5"/>
      <c r="E449" s="6" t="str">
        <f>IF(ISBLANK(D449),"",INDEX(ΑΜΚ,MATCH(D449,Data!$F$2:$F$999,0),1))</f>
        <v/>
      </c>
      <c r="F449" t="str">
        <f t="shared" si="6"/>
        <v/>
      </c>
    </row>
    <row r="450" spans="1:6" ht="14.25" customHeight="1" x14ac:dyDescent="0.35">
      <c r="A450" s="45" t="s">
        <v>1130</v>
      </c>
      <c r="B450" s="18"/>
      <c r="C450" s="5"/>
      <c r="D450" s="5"/>
      <c r="E450" s="6" t="str">
        <f>IF(ISBLANK(D450),"",INDEX(ΑΜΚ,MATCH(D450,Data!$F$2:$F$999,0),1))</f>
        <v/>
      </c>
      <c r="F450" t="str">
        <f t="shared" ref="F450:F513" si="7">IF(ISBLANK(C450),"",INDEX(ΚΩΔ_ΜΑΘΗΜ_ΑΥΤΟΜ_Α1,MATCH(C450,ΜΑΘΗΜ_ΑΥΤΟΜ_Α1,0)))</f>
        <v/>
      </c>
    </row>
    <row r="451" spans="1:6" ht="14.25" customHeight="1" x14ac:dyDescent="0.35">
      <c r="A451" s="45" t="s">
        <v>1130</v>
      </c>
      <c r="B451" s="18"/>
      <c r="C451" s="5"/>
      <c r="D451" s="5"/>
      <c r="E451" s="6" t="str">
        <f>IF(ISBLANK(D451),"",INDEX(ΑΜΚ,MATCH(D451,Data!$F$2:$F$999,0),1))</f>
        <v/>
      </c>
      <c r="F451" t="str">
        <f t="shared" si="7"/>
        <v/>
      </c>
    </row>
    <row r="452" spans="1:6" ht="14.25" customHeight="1" x14ac:dyDescent="0.35">
      <c r="A452" s="45" t="s">
        <v>1130</v>
      </c>
      <c r="B452" s="18"/>
      <c r="C452" s="5"/>
      <c r="D452" s="5"/>
      <c r="E452" s="6" t="str">
        <f>IF(ISBLANK(D452),"",INDEX(ΑΜΚ,MATCH(D452,Data!$F$2:$F$999,0),1))</f>
        <v/>
      </c>
      <c r="F452" t="str">
        <f t="shared" si="7"/>
        <v/>
      </c>
    </row>
    <row r="453" spans="1:6" ht="14.25" customHeight="1" x14ac:dyDescent="0.35">
      <c r="A453" s="45" t="s">
        <v>1130</v>
      </c>
      <c r="B453" s="18"/>
      <c r="C453" s="5"/>
      <c r="D453" s="5"/>
      <c r="E453" s="6" t="str">
        <f>IF(ISBLANK(D453),"",INDEX(ΑΜΚ,MATCH(D453,Data!$F$2:$F$999,0),1))</f>
        <v/>
      </c>
      <c r="F453" t="str">
        <f t="shared" si="7"/>
        <v/>
      </c>
    </row>
    <row r="454" spans="1:6" ht="14.25" customHeight="1" x14ac:dyDescent="0.35">
      <c r="A454" s="45" t="s">
        <v>1130</v>
      </c>
      <c r="B454" s="18"/>
      <c r="C454" s="5"/>
      <c r="D454" s="5"/>
      <c r="E454" s="6" t="str">
        <f>IF(ISBLANK(D454),"",INDEX(ΑΜΚ,MATCH(D454,Data!$F$2:$F$999,0),1))</f>
        <v/>
      </c>
      <c r="F454" t="str">
        <f t="shared" si="7"/>
        <v/>
      </c>
    </row>
    <row r="455" spans="1:6" ht="14.25" customHeight="1" x14ac:dyDescent="0.35">
      <c r="A455" s="45" t="s">
        <v>1130</v>
      </c>
      <c r="B455" s="18"/>
      <c r="C455" s="5"/>
      <c r="D455" s="5"/>
      <c r="E455" s="6" t="str">
        <f>IF(ISBLANK(D455),"",INDEX(ΑΜΚ,MATCH(D455,Data!$F$2:$F$999,0),1))</f>
        <v/>
      </c>
      <c r="F455" t="str">
        <f t="shared" si="7"/>
        <v/>
      </c>
    </row>
    <row r="456" spans="1:6" ht="14.25" customHeight="1" x14ac:dyDescent="0.35">
      <c r="A456" s="45" t="s">
        <v>1130</v>
      </c>
      <c r="B456" s="18"/>
      <c r="C456" s="5"/>
      <c r="D456" s="5"/>
      <c r="E456" s="6" t="str">
        <f>IF(ISBLANK(D456),"",INDEX(ΑΜΚ,MATCH(D456,Data!$F$2:$F$999,0),1))</f>
        <v/>
      </c>
      <c r="F456" t="str">
        <f t="shared" si="7"/>
        <v/>
      </c>
    </row>
    <row r="457" spans="1:6" ht="14.25" customHeight="1" x14ac:dyDescent="0.35">
      <c r="A457" s="45" t="s">
        <v>1130</v>
      </c>
      <c r="B457" s="18"/>
      <c r="C457" s="5"/>
      <c r="D457" s="5"/>
      <c r="E457" s="6" t="str">
        <f>IF(ISBLANK(D457),"",INDEX(ΑΜΚ,MATCH(D457,Data!$F$2:$F$999,0),1))</f>
        <v/>
      </c>
      <c r="F457" t="str">
        <f t="shared" si="7"/>
        <v/>
      </c>
    </row>
    <row r="458" spans="1:6" ht="14.25" customHeight="1" x14ac:dyDescent="0.35">
      <c r="A458" s="45" t="s">
        <v>1130</v>
      </c>
      <c r="B458" s="18"/>
      <c r="C458" s="5"/>
      <c r="D458" s="5"/>
      <c r="E458" s="6" t="str">
        <f>IF(ISBLANK(D458),"",INDEX(ΑΜΚ,MATCH(D458,Data!$F$2:$F$999,0),1))</f>
        <v/>
      </c>
      <c r="F458" t="str">
        <f t="shared" si="7"/>
        <v/>
      </c>
    </row>
    <row r="459" spans="1:6" ht="14.25" customHeight="1" x14ac:dyDescent="0.35">
      <c r="A459" s="45" t="s">
        <v>1130</v>
      </c>
      <c r="B459" s="18"/>
      <c r="C459" s="5"/>
      <c r="D459" s="5"/>
      <c r="E459" s="6" t="str">
        <f>IF(ISBLANK(D459),"",INDEX(ΑΜΚ,MATCH(D459,Data!$F$2:$F$999,0),1))</f>
        <v/>
      </c>
      <c r="F459" t="str">
        <f t="shared" si="7"/>
        <v/>
      </c>
    </row>
    <row r="460" spans="1:6" ht="14.25" customHeight="1" x14ac:dyDescent="0.35">
      <c r="A460" s="45" t="s">
        <v>1130</v>
      </c>
      <c r="B460" s="18"/>
      <c r="C460" s="5"/>
      <c r="D460" s="5"/>
      <c r="E460" s="6" t="str">
        <f>IF(ISBLANK(D460),"",INDEX(ΑΜΚ,MATCH(D460,Data!$F$2:$F$999,0),1))</f>
        <v/>
      </c>
      <c r="F460" t="str">
        <f t="shared" si="7"/>
        <v/>
      </c>
    </row>
    <row r="461" spans="1:6" ht="14.25" customHeight="1" x14ac:dyDescent="0.35">
      <c r="A461" s="45" t="s">
        <v>1130</v>
      </c>
      <c r="B461" s="18"/>
      <c r="C461" s="5"/>
      <c r="D461" s="5"/>
      <c r="E461" s="6" t="str">
        <f>IF(ISBLANK(D461),"",INDEX(ΑΜΚ,MATCH(D461,Data!$F$2:$F$999,0),1))</f>
        <v/>
      </c>
      <c r="F461" t="str">
        <f t="shared" si="7"/>
        <v/>
      </c>
    </row>
    <row r="462" spans="1:6" ht="14.25" customHeight="1" x14ac:dyDescent="0.35">
      <c r="A462" s="45" t="s">
        <v>1130</v>
      </c>
      <c r="B462" s="18"/>
      <c r="C462" s="5"/>
      <c r="D462" s="5"/>
      <c r="E462" s="6" t="str">
        <f>IF(ISBLANK(D462),"",INDEX(ΑΜΚ,MATCH(D462,Data!$F$2:$F$999,0),1))</f>
        <v/>
      </c>
      <c r="F462" t="str">
        <f t="shared" si="7"/>
        <v/>
      </c>
    </row>
    <row r="463" spans="1:6" ht="14.25" customHeight="1" x14ac:dyDescent="0.35">
      <c r="A463" s="45" t="s">
        <v>1130</v>
      </c>
      <c r="B463" s="18"/>
      <c r="C463" s="5"/>
      <c r="D463" s="5"/>
      <c r="E463" s="6" t="str">
        <f>IF(ISBLANK(D463),"",INDEX(ΑΜΚ,MATCH(D463,Data!$F$2:$F$999,0),1))</f>
        <v/>
      </c>
      <c r="F463" t="str">
        <f t="shared" si="7"/>
        <v/>
      </c>
    </row>
    <row r="464" spans="1:6" ht="14.25" customHeight="1" x14ac:dyDescent="0.35">
      <c r="A464" s="45" t="s">
        <v>1130</v>
      </c>
      <c r="B464" s="18"/>
      <c r="C464" s="5"/>
      <c r="D464" s="5"/>
      <c r="E464" s="6" t="str">
        <f>IF(ISBLANK(D464),"",INDEX(ΑΜΚ,MATCH(D464,Data!$F$2:$F$999,0),1))</f>
        <v/>
      </c>
      <c r="F464" t="str">
        <f t="shared" si="7"/>
        <v/>
      </c>
    </row>
    <row r="465" spans="1:6" ht="14.25" customHeight="1" x14ac:dyDescent="0.35">
      <c r="A465" s="45" t="s">
        <v>1130</v>
      </c>
      <c r="B465" s="18"/>
      <c r="C465" s="5"/>
      <c r="D465" s="5"/>
      <c r="E465" s="6" t="str">
        <f>IF(ISBLANK(D465),"",INDEX(ΑΜΚ,MATCH(D465,Data!$F$2:$F$999,0),1))</f>
        <v/>
      </c>
      <c r="F465" t="str">
        <f t="shared" si="7"/>
        <v/>
      </c>
    </row>
    <row r="466" spans="1:6" ht="14.25" customHeight="1" x14ac:dyDescent="0.35">
      <c r="A466" s="45" t="s">
        <v>1130</v>
      </c>
      <c r="B466" s="18"/>
      <c r="C466" s="5"/>
      <c r="D466" s="5"/>
      <c r="E466" s="6" t="str">
        <f>IF(ISBLANK(D466),"",INDEX(ΑΜΚ,MATCH(D466,Data!$F$2:$F$999,0),1))</f>
        <v/>
      </c>
      <c r="F466" t="str">
        <f t="shared" si="7"/>
        <v/>
      </c>
    </row>
    <row r="467" spans="1:6" ht="14.25" customHeight="1" x14ac:dyDescent="0.35">
      <c r="A467" s="45" t="s">
        <v>1130</v>
      </c>
      <c r="B467" s="18"/>
      <c r="C467" s="5"/>
      <c r="D467" s="5"/>
      <c r="E467" s="6" t="str">
        <f>IF(ISBLANK(D467),"",INDEX(ΑΜΚ,MATCH(D467,Data!$F$2:$F$999,0),1))</f>
        <v/>
      </c>
      <c r="F467" t="str">
        <f t="shared" si="7"/>
        <v/>
      </c>
    </row>
    <row r="468" spans="1:6" ht="14.25" customHeight="1" x14ac:dyDescent="0.35">
      <c r="A468" s="45" t="s">
        <v>1130</v>
      </c>
      <c r="B468" s="18"/>
      <c r="C468" s="5"/>
      <c r="D468" s="5"/>
      <c r="E468" s="6" t="str">
        <f>IF(ISBLANK(D468),"",INDEX(ΑΜΚ,MATCH(D468,Data!$F$2:$F$999,0),1))</f>
        <v/>
      </c>
      <c r="F468" t="str">
        <f t="shared" si="7"/>
        <v/>
      </c>
    </row>
    <row r="469" spans="1:6" ht="14.25" customHeight="1" x14ac:dyDescent="0.35">
      <c r="A469" s="45" t="s">
        <v>1130</v>
      </c>
      <c r="B469" s="18"/>
      <c r="C469" s="5"/>
      <c r="D469" s="5"/>
      <c r="E469" s="6" t="str">
        <f>IF(ISBLANK(D469),"",INDEX(ΑΜΚ,MATCH(D469,Data!$F$2:$F$999,0),1))</f>
        <v/>
      </c>
      <c r="F469" t="str">
        <f t="shared" si="7"/>
        <v/>
      </c>
    </row>
    <row r="470" spans="1:6" ht="14.25" customHeight="1" x14ac:dyDescent="0.35">
      <c r="A470" s="45" t="s">
        <v>1130</v>
      </c>
      <c r="B470" s="18"/>
      <c r="C470" s="5"/>
      <c r="D470" s="5"/>
      <c r="E470" s="6" t="str">
        <f>IF(ISBLANK(D470),"",INDEX(ΑΜΚ,MATCH(D470,Data!$F$2:$F$999,0),1))</f>
        <v/>
      </c>
      <c r="F470" t="str">
        <f t="shared" si="7"/>
        <v/>
      </c>
    </row>
    <row r="471" spans="1:6" ht="14.25" customHeight="1" x14ac:dyDescent="0.35">
      <c r="A471" s="45" t="s">
        <v>1130</v>
      </c>
      <c r="B471" s="18"/>
      <c r="C471" s="5"/>
      <c r="D471" s="5"/>
      <c r="E471" s="6" t="str">
        <f>IF(ISBLANK(D471),"",INDEX(ΑΜΚ,MATCH(D471,Data!$F$2:$F$999,0),1))</f>
        <v/>
      </c>
      <c r="F471" t="str">
        <f t="shared" si="7"/>
        <v/>
      </c>
    </row>
    <row r="472" spans="1:6" ht="14.25" customHeight="1" x14ac:dyDescent="0.35">
      <c r="A472" s="45" t="s">
        <v>1130</v>
      </c>
      <c r="B472" s="18"/>
      <c r="C472" s="5"/>
      <c r="D472" s="5"/>
      <c r="E472" s="6" t="str">
        <f>IF(ISBLANK(D472),"",INDEX(ΑΜΚ,MATCH(D472,Data!$F$2:$F$999,0),1))</f>
        <v/>
      </c>
      <c r="F472" t="str">
        <f t="shared" si="7"/>
        <v/>
      </c>
    </row>
    <row r="473" spans="1:6" ht="14.25" customHeight="1" x14ac:dyDescent="0.35">
      <c r="A473" s="45" t="s">
        <v>1130</v>
      </c>
      <c r="B473" s="18"/>
      <c r="C473" s="5"/>
      <c r="D473" s="5"/>
      <c r="E473" s="6" t="str">
        <f>IF(ISBLANK(D473),"",INDEX(ΑΜΚ,MATCH(D473,Data!$F$2:$F$999,0),1))</f>
        <v/>
      </c>
      <c r="F473" t="str">
        <f t="shared" si="7"/>
        <v/>
      </c>
    </row>
    <row r="474" spans="1:6" ht="14.25" customHeight="1" x14ac:dyDescent="0.35">
      <c r="A474" s="45" t="s">
        <v>1130</v>
      </c>
      <c r="B474" s="18"/>
      <c r="C474" s="5"/>
      <c r="D474" s="5"/>
      <c r="E474" s="6" t="str">
        <f>IF(ISBLANK(D474),"",INDEX(ΑΜΚ,MATCH(D474,Data!$F$2:$F$999,0),1))</f>
        <v/>
      </c>
      <c r="F474" t="str">
        <f t="shared" si="7"/>
        <v/>
      </c>
    </row>
    <row r="475" spans="1:6" ht="14.25" customHeight="1" x14ac:dyDescent="0.35">
      <c r="A475" s="45" t="s">
        <v>1130</v>
      </c>
      <c r="B475" s="18"/>
      <c r="C475" s="5"/>
      <c r="D475" s="5"/>
      <c r="E475" s="6" t="str">
        <f>IF(ISBLANK(D475),"",INDEX(ΑΜΚ,MATCH(D475,Data!$F$2:$F$999,0),1))</f>
        <v/>
      </c>
      <c r="F475" t="str">
        <f t="shared" si="7"/>
        <v/>
      </c>
    </row>
    <row r="476" spans="1:6" ht="14.25" customHeight="1" x14ac:dyDescent="0.35">
      <c r="A476" s="45" t="s">
        <v>1130</v>
      </c>
      <c r="B476" s="18"/>
      <c r="C476" s="5"/>
      <c r="D476" s="5"/>
      <c r="E476" s="6" t="str">
        <f>IF(ISBLANK(D476),"",INDEX(ΑΜΚ,MATCH(D476,Data!$F$2:$F$999,0),1))</f>
        <v/>
      </c>
      <c r="F476" t="str">
        <f t="shared" si="7"/>
        <v/>
      </c>
    </row>
    <row r="477" spans="1:6" ht="14.25" customHeight="1" x14ac:dyDescent="0.35">
      <c r="A477" s="45" t="s">
        <v>1130</v>
      </c>
      <c r="B477" s="18"/>
      <c r="C477" s="5"/>
      <c r="D477" s="5"/>
      <c r="E477" s="6" t="str">
        <f>IF(ISBLANK(D477),"",INDEX(ΑΜΚ,MATCH(D477,Data!$F$2:$F$999,0),1))</f>
        <v/>
      </c>
      <c r="F477" t="str">
        <f t="shared" si="7"/>
        <v/>
      </c>
    </row>
    <row r="478" spans="1:6" ht="14.25" customHeight="1" x14ac:dyDescent="0.35">
      <c r="A478" s="45" t="s">
        <v>1130</v>
      </c>
      <c r="B478" s="18"/>
      <c r="C478" s="5"/>
      <c r="D478" s="5"/>
      <c r="E478" s="6" t="str">
        <f>IF(ISBLANK(D478),"",INDEX(ΑΜΚ,MATCH(D478,Data!$F$2:$F$999,0),1))</f>
        <v/>
      </c>
      <c r="F478" t="str">
        <f t="shared" si="7"/>
        <v/>
      </c>
    </row>
    <row r="479" spans="1:6" ht="14.25" customHeight="1" x14ac:dyDescent="0.35">
      <c r="A479" s="45" t="s">
        <v>1130</v>
      </c>
      <c r="B479" s="18"/>
      <c r="C479" s="5"/>
      <c r="D479" s="5"/>
      <c r="E479" s="6" t="str">
        <f>IF(ISBLANK(D479),"",INDEX(ΑΜΚ,MATCH(D479,Data!$F$2:$F$999,0),1))</f>
        <v/>
      </c>
      <c r="F479" t="str">
        <f t="shared" si="7"/>
        <v/>
      </c>
    </row>
    <row r="480" spans="1:6" ht="14.25" customHeight="1" x14ac:dyDescent="0.35">
      <c r="A480" s="45" t="s">
        <v>1130</v>
      </c>
      <c r="B480" s="18"/>
      <c r="C480" s="5"/>
      <c r="D480" s="5"/>
      <c r="E480" s="6" t="str">
        <f>IF(ISBLANK(D480),"",INDEX(ΑΜΚ,MATCH(D480,Data!$F$2:$F$999,0),1))</f>
        <v/>
      </c>
      <c r="F480" t="str">
        <f t="shared" si="7"/>
        <v/>
      </c>
    </row>
    <row r="481" spans="1:6" ht="14.25" customHeight="1" x14ac:dyDescent="0.35">
      <c r="A481" s="45" t="s">
        <v>1130</v>
      </c>
      <c r="B481" s="18"/>
      <c r="C481" s="5"/>
      <c r="D481" s="5"/>
      <c r="E481" s="6" t="str">
        <f>IF(ISBLANK(D481),"",INDEX(ΑΜΚ,MATCH(D481,Data!$F$2:$F$999,0),1))</f>
        <v/>
      </c>
      <c r="F481" t="str">
        <f t="shared" si="7"/>
        <v/>
      </c>
    </row>
    <row r="482" spans="1:6" ht="14.25" customHeight="1" x14ac:dyDescent="0.35">
      <c r="A482" s="45" t="s">
        <v>1130</v>
      </c>
      <c r="B482" s="18"/>
      <c r="C482" s="5"/>
      <c r="D482" s="5"/>
      <c r="E482" s="6" t="str">
        <f>IF(ISBLANK(D482),"",INDEX(ΑΜΚ,MATCH(D482,Data!$F$2:$F$999,0),1))</f>
        <v/>
      </c>
      <c r="F482" t="str">
        <f t="shared" si="7"/>
        <v/>
      </c>
    </row>
    <row r="483" spans="1:6" ht="14.25" customHeight="1" x14ac:dyDescent="0.35">
      <c r="A483" s="45" t="s">
        <v>1130</v>
      </c>
      <c r="B483" s="18"/>
      <c r="C483" s="5"/>
      <c r="D483" s="5"/>
      <c r="E483" s="6" t="str">
        <f>IF(ISBLANK(D483),"",INDEX(ΑΜΚ,MATCH(D483,Data!$F$2:$F$999,0),1))</f>
        <v/>
      </c>
      <c r="F483" t="str">
        <f t="shared" si="7"/>
        <v/>
      </c>
    </row>
    <row r="484" spans="1:6" ht="14.25" customHeight="1" x14ac:dyDescent="0.35">
      <c r="A484" s="45" t="s">
        <v>1130</v>
      </c>
      <c r="B484" s="18"/>
      <c r="C484" s="5"/>
      <c r="D484" s="5"/>
      <c r="E484" s="6" t="str">
        <f>IF(ISBLANK(D484),"",INDEX(ΑΜΚ,MATCH(D484,Data!$F$2:$F$999,0),1))</f>
        <v/>
      </c>
      <c r="F484" t="str">
        <f t="shared" si="7"/>
        <v/>
      </c>
    </row>
    <row r="485" spans="1:6" ht="14.25" customHeight="1" x14ac:dyDescent="0.35">
      <c r="A485" s="45" t="s">
        <v>1130</v>
      </c>
      <c r="B485" s="18"/>
      <c r="C485" s="5"/>
      <c r="D485" s="5"/>
      <c r="E485" s="6" t="str">
        <f>IF(ISBLANK(D485),"",INDEX(ΑΜΚ,MATCH(D485,Data!$F$2:$F$999,0),1))</f>
        <v/>
      </c>
      <c r="F485" t="str">
        <f t="shared" si="7"/>
        <v/>
      </c>
    </row>
    <row r="486" spans="1:6" ht="14.25" customHeight="1" x14ac:dyDescent="0.35">
      <c r="A486" s="45" t="s">
        <v>1130</v>
      </c>
      <c r="B486" s="18"/>
      <c r="C486" s="5"/>
      <c r="D486" s="5"/>
      <c r="E486" s="6" t="str">
        <f>IF(ISBLANK(D486),"",INDEX(ΑΜΚ,MATCH(D486,Data!$F$2:$F$999,0),1))</f>
        <v/>
      </c>
      <c r="F486" t="str">
        <f t="shared" si="7"/>
        <v/>
      </c>
    </row>
    <row r="487" spans="1:6" ht="14.25" customHeight="1" x14ac:dyDescent="0.35">
      <c r="A487" s="45" t="s">
        <v>1130</v>
      </c>
      <c r="B487" s="18"/>
      <c r="C487" s="5"/>
      <c r="D487" s="5"/>
      <c r="E487" s="6" t="str">
        <f>IF(ISBLANK(D487),"",INDEX(ΑΜΚ,MATCH(D487,Data!$F$2:$F$999,0),1))</f>
        <v/>
      </c>
      <c r="F487" t="str">
        <f t="shared" si="7"/>
        <v/>
      </c>
    </row>
    <row r="488" spans="1:6" ht="14.25" customHeight="1" x14ac:dyDescent="0.35">
      <c r="A488" s="45" t="s">
        <v>1130</v>
      </c>
      <c r="B488" s="18"/>
      <c r="C488" s="5"/>
      <c r="D488" s="5"/>
      <c r="E488" s="6" t="str">
        <f>IF(ISBLANK(D488),"",INDEX(ΑΜΚ,MATCH(D488,Data!$F$2:$F$999,0),1))</f>
        <v/>
      </c>
      <c r="F488" t="str">
        <f t="shared" si="7"/>
        <v/>
      </c>
    </row>
    <row r="489" spans="1:6" ht="14.25" customHeight="1" x14ac:dyDescent="0.35">
      <c r="A489" s="45" t="s">
        <v>1130</v>
      </c>
      <c r="B489" s="18"/>
      <c r="C489" s="5"/>
      <c r="D489" s="5"/>
      <c r="E489" s="6" t="str">
        <f>IF(ISBLANK(D489),"",INDEX(ΑΜΚ,MATCH(D489,Data!$F$2:$F$999,0),1))</f>
        <v/>
      </c>
      <c r="F489" t="str">
        <f t="shared" si="7"/>
        <v/>
      </c>
    </row>
    <row r="490" spans="1:6" ht="14.25" customHeight="1" x14ac:dyDescent="0.35">
      <c r="A490" s="45" t="s">
        <v>1130</v>
      </c>
      <c r="B490" s="18"/>
      <c r="C490" s="5"/>
      <c r="D490" s="5"/>
      <c r="E490" s="6" t="str">
        <f>IF(ISBLANK(D490),"",INDEX(ΑΜΚ,MATCH(D490,Data!$F$2:$F$999,0),1))</f>
        <v/>
      </c>
      <c r="F490" t="str">
        <f t="shared" si="7"/>
        <v/>
      </c>
    </row>
    <row r="491" spans="1:6" ht="14.25" customHeight="1" x14ac:dyDescent="0.35">
      <c r="A491" s="45" t="s">
        <v>1130</v>
      </c>
      <c r="B491" s="18"/>
      <c r="C491" s="5"/>
      <c r="D491" s="5"/>
      <c r="E491" s="6" t="str">
        <f>IF(ISBLANK(D491),"",INDEX(ΑΜΚ,MATCH(D491,Data!$F$2:$F$999,0),1))</f>
        <v/>
      </c>
      <c r="F491" t="str">
        <f t="shared" si="7"/>
        <v/>
      </c>
    </row>
    <row r="492" spans="1:6" ht="14.25" customHeight="1" x14ac:dyDescent="0.35">
      <c r="A492" s="45" t="s">
        <v>1130</v>
      </c>
      <c r="B492" s="18"/>
      <c r="C492" s="5"/>
      <c r="D492" s="5"/>
      <c r="E492" s="6" t="str">
        <f>IF(ISBLANK(D492),"",INDEX(ΑΜΚ,MATCH(D492,Data!$F$2:$F$999,0),1))</f>
        <v/>
      </c>
      <c r="F492" t="str">
        <f t="shared" si="7"/>
        <v/>
      </c>
    </row>
    <row r="493" spans="1:6" ht="14.25" customHeight="1" x14ac:dyDescent="0.35">
      <c r="A493" s="45" t="s">
        <v>1130</v>
      </c>
      <c r="B493" s="18"/>
      <c r="C493" s="5"/>
      <c r="D493" s="5"/>
      <c r="E493" s="6" t="str">
        <f>IF(ISBLANK(D493),"",INDEX(ΑΜΚ,MATCH(D493,Data!$F$2:$F$999,0),1))</f>
        <v/>
      </c>
      <c r="F493" t="str">
        <f t="shared" si="7"/>
        <v/>
      </c>
    </row>
    <row r="494" spans="1:6" ht="14.25" customHeight="1" x14ac:dyDescent="0.35">
      <c r="A494" s="45" t="s">
        <v>1130</v>
      </c>
      <c r="B494" s="18"/>
      <c r="C494" s="5"/>
      <c r="D494" s="5"/>
      <c r="E494" s="6" t="str">
        <f>IF(ISBLANK(D494),"",INDEX(ΑΜΚ,MATCH(D494,Data!$F$2:$F$999,0),1))</f>
        <v/>
      </c>
      <c r="F494" t="str">
        <f t="shared" si="7"/>
        <v/>
      </c>
    </row>
    <row r="495" spans="1:6" ht="14.25" customHeight="1" x14ac:dyDescent="0.35">
      <c r="A495" s="45" t="s">
        <v>1130</v>
      </c>
      <c r="B495" s="18"/>
      <c r="C495" s="5"/>
      <c r="D495" s="5"/>
      <c r="E495" s="6" t="str">
        <f>IF(ISBLANK(D495),"",INDEX(ΑΜΚ,MATCH(D495,Data!$F$2:$F$999,0),1))</f>
        <v/>
      </c>
      <c r="F495" t="str">
        <f t="shared" si="7"/>
        <v/>
      </c>
    </row>
    <row r="496" spans="1:6" ht="14.25" customHeight="1" x14ac:dyDescent="0.35">
      <c r="A496" s="45" t="s">
        <v>1130</v>
      </c>
      <c r="B496" s="18"/>
      <c r="C496" s="5"/>
      <c r="D496" s="5"/>
      <c r="E496" s="6" t="str">
        <f>IF(ISBLANK(D496),"",INDEX(ΑΜΚ,MATCH(D496,Data!$F$2:$F$999,0),1))</f>
        <v/>
      </c>
      <c r="F496" t="str">
        <f t="shared" si="7"/>
        <v/>
      </c>
    </row>
    <row r="497" spans="1:6" ht="14.25" customHeight="1" x14ac:dyDescent="0.35">
      <c r="A497" s="45" t="s">
        <v>1130</v>
      </c>
      <c r="B497" s="18"/>
      <c r="C497" s="5"/>
      <c r="D497" s="5"/>
      <c r="E497" s="6" t="str">
        <f>IF(ISBLANK(D497),"",INDEX(ΑΜΚ,MATCH(D497,Data!$F$2:$F$999,0),1))</f>
        <v/>
      </c>
      <c r="F497" t="str">
        <f t="shared" si="7"/>
        <v/>
      </c>
    </row>
    <row r="498" spans="1:6" ht="14.25" customHeight="1" x14ac:dyDescent="0.35">
      <c r="A498" s="45" t="s">
        <v>1130</v>
      </c>
      <c r="B498" s="18"/>
      <c r="C498" s="5"/>
      <c r="D498" s="5"/>
      <c r="E498" s="6" t="str">
        <f>IF(ISBLANK(D498),"",INDEX(ΑΜΚ,MATCH(D498,Data!$F$2:$F$999,0),1))</f>
        <v/>
      </c>
      <c r="F498" t="str">
        <f t="shared" si="7"/>
        <v/>
      </c>
    </row>
    <row r="499" spans="1:6" ht="14.25" customHeight="1" x14ac:dyDescent="0.35">
      <c r="A499" s="45" t="s">
        <v>1130</v>
      </c>
      <c r="B499" s="18"/>
      <c r="C499" s="5"/>
      <c r="D499" s="5"/>
      <c r="E499" s="6" t="str">
        <f>IF(ISBLANK(D499),"",INDEX(ΑΜΚ,MATCH(D499,Data!$F$2:$F$999,0),1))</f>
        <v/>
      </c>
      <c r="F499" t="str">
        <f t="shared" si="7"/>
        <v/>
      </c>
    </row>
    <row r="500" spans="1:6" ht="14.25" customHeight="1" x14ac:dyDescent="0.35">
      <c r="A500" s="45" t="s">
        <v>1130</v>
      </c>
      <c r="B500" s="18"/>
      <c r="C500" s="5"/>
      <c r="D500" s="5"/>
      <c r="E500" s="6" t="str">
        <f>IF(ISBLANK(D500),"",INDEX(ΑΜΚ,MATCH(D500,Data!$F$2:$F$999,0),1))</f>
        <v/>
      </c>
      <c r="F500" t="str">
        <f t="shared" si="7"/>
        <v/>
      </c>
    </row>
    <row r="501" spans="1:6" ht="14.25" customHeight="1" x14ac:dyDescent="0.35">
      <c r="A501" s="45" t="s">
        <v>1130</v>
      </c>
      <c r="B501" s="18"/>
      <c r="C501" s="5"/>
      <c r="D501" s="5"/>
      <c r="E501" s="6" t="str">
        <f>IF(ISBLANK(D501),"",INDEX(ΑΜΚ,MATCH(D501,Data!$F$2:$F$999,0),1))</f>
        <v/>
      </c>
      <c r="F501" t="str">
        <f t="shared" si="7"/>
        <v/>
      </c>
    </row>
    <row r="502" spans="1:6" ht="14.25" customHeight="1" x14ac:dyDescent="0.35">
      <c r="A502" s="45" t="s">
        <v>1130</v>
      </c>
      <c r="B502" s="18"/>
      <c r="C502" s="5"/>
      <c r="D502" s="5"/>
      <c r="E502" s="6" t="str">
        <f>IF(ISBLANK(D502),"",INDEX(ΑΜΚ,MATCH(D502,Data!$F$2:$F$999,0),1))</f>
        <v/>
      </c>
      <c r="F502" t="str">
        <f t="shared" si="7"/>
        <v/>
      </c>
    </row>
    <row r="503" spans="1:6" ht="14.25" customHeight="1" x14ac:dyDescent="0.35">
      <c r="A503" s="45" t="s">
        <v>1130</v>
      </c>
      <c r="B503" s="18"/>
      <c r="C503" s="5"/>
      <c r="D503" s="5"/>
      <c r="E503" s="6" t="str">
        <f>IF(ISBLANK(D503),"",INDEX(ΑΜΚ,MATCH(D503,Data!$F$2:$F$999,0),1))</f>
        <v/>
      </c>
      <c r="F503" t="str">
        <f t="shared" si="7"/>
        <v/>
      </c>
    </row>
    <row r="504" spans="1:6" ht="14.25" customHeight="1" x14ac:dyDescent="0.35">
      <c r="A504" s="45" t="s">
        <v>1130</v>
      </c>
      <c r="B504" s="18"/>
      <c r="C504" s="5"/>
      <c r="D504" s="5"/>
      <c r="E504" s="6" t="str">
        <f>IF(ISBLANK(D504),"",INDEX(ΑΜΚ,MATCH(D504,Data!$F$2:$F$999,0),1))</f>
        <v/>
      </c>
      <c r="F504" t="str">
        <f t="shared" si="7"/>
        <v/>
      </c>
    </row>
    <row r="505" spans="1:6" ht="14.25" customHeight="1" x14ac:dyDescent="0.35">
      <c r="A505" s="45" t="s">
        <v>1130</v>
      </c>
      <c r="B505" s="18"/>
      <c r="C505" s="5"/>
      <c r="D505" s="5"/>
      <c r="E505" s="6" t="str">
        <f>IF(ISBLANK(D505),"",INDEX(ΑΜΚ,MATCH(D505,Data!$F$2:$F$999,0),1))</f>
        <v/>
      </c>
      <c r="F505" t="str">
        <f t="shared" si="7"/>
        <v/>
      </c>
    </row>
    <row r="506" spans="1:6" ht="14.25" customHeight="1" x14ac:dyDescent="0.35">
      <c r="A506" s="45" t="s">
        <v>1130</v>
      </c>
      <c r="B506" s="18"/>
      <c r="C506" s="5"/>
      <c r="D506" s="5"/>
      <c r="E506" s="6" t="str">
        <f>IF(ISBLANK(D506),"",INDEX(ΑΜΚ,MATCH(D506,Data!$F$2:$F$999,0),1))</f>
        <v/>
      </c>
      <c r="F506" t="str">
        <f t="shared" si="7"/>
        <v/>
      </c>
    </row>
    <row r="507" spans="1:6" ht="14.25" customHeight="1" x14ac:dyDescent="0.35">
      <c r="A507" s="45" t="s">
        <v>1130</v>
      </c>
      <c r="B507" s="18"/>
      <c r="C507" s="5"/>
      <c r="D507" s="5"/>
      <c r="E507" s="6" t="str">
        <f>IF(ISBLANK(D507),"",INDEX(ΑΜΚ,MATCH(D507,Data!$F$2:$F$999,0),1))</f>
        <v/>
      </c>
      <c r="F507" t="str">
        <f t="shared" si="7"/>
        <v/>
      </c>
    </row>
    <row r="508" spans="1:6" ht="14.25" customHeight="1" x14ac:dyDescent="0.35">
      <c r="A508" s="45" t="s">
        <v>1130</v>
      </c>
      <c r="B508" s="18"/>
      <c r="C508" s="5"/>
      <c r="D508" s="5"/>
      <c r="E508" s="6" t="str">
        <f>IF(ISBLANK(D508),"",INDEX(ΑΜΚ,MATCH(D508,Data!$F$2:$F$999,0),1))</f>
        <v/>
      </c>
      <c r="F508" t="str">
        <f t="shared" si="7"/>
        <v/>
      </c>
    </row>
    <row r="509" spans="1:6" ht="14.25" customHeight="1" x14ac:dyDescent="0.35">
      <c r="A509" s="45" t="s">
        <v>1130</v>
      </c>
      <c r="B509" s="18"/>
      <c r="C509" s="5"/>
      <c r="D509" s="5"/>
      <c r="E509" s="6" t="str">
        <f>IF(ISBLANK(D509),"",INDEX(ΑΜΚ,MATCH(D509,Data!$F$2:$F$999,0),1))</f>
        <v/>
      </c>
      <c r="F509" t="str">
        <f t="shared" si="7"/>
        <v/>
      </c>
    </row>
    <row r="510" spans="1:6" ht="14.25" customHeight="1" x14ac:dyDescent="0.35">
      <c r="A510" s="45" t="s">
        <v>1130</v>
      </c>
      <c r="B510" s="18"/>
      <c r="C510" s="5"/>
      <c r="D510" s="5"/>
      <c r="E510" s="6" t="str">
        <f>IF(ISBLANK(D510),"",INDEX(ΑΜΚ,MATCH(D510,Data!$F$2:$F$999,0),1))</f>
        <v/>
      </c>
      <c r="F510" t="str">
        <f t="shared" si="7"/>
        <v/>
      </c>
    </row>
    <row r="511" spans="1:6" ht="14.25" customHeight="1" x14ac:dyDescent="0.35">
      <c r="A511" s="45" t="s">
        <v>1130</v>
      </c>
      <c r="B511" s="18"/>
      <c r="C511" s="5"/>
      <c r="D511" s="5"/>
      <c r="E511" s="6" t="str">
        <f>IF(ISBLANK(D511),"",INDEX(ΑΜΚ,MATCH(D511,Data!$F$2:$F$999,0),1))</f>
        <v/>
      </c>
      <c r="F511" t="str">
        <f t="shared" si="7"/>
        <v/>
      </c>
    </row>
    <row r="512" spans="1:6" ht="14.25" customHeight="1" x14ac:dyDescent="0.35">
      <c r="A512" s="45" t="s">
        <v>1130</v>
      </c>
      <c r="B512" s="18"/>
      <c r="C512" s="5"/>
      <c r="D512" s="5"/>
      <c r="E512" s="6" t="str">
        <f>IF(ISBLANK(D512),"",INDEX(ΑΜΚ,MATCH(D512,Data!$F$2:$F$999,0),1))</f>
        <v/>
      </c>
      <c r="F512" t="str">
        <f t="shared" si="7"/>
        <v/>
      </c>
    </row>
    <row r="513" spans="1:6" ht="14.25" customHeight="1" x14ac:dyDescent="0.35">
      <c r="A513" s="45" t="s">
        <v>1130</v>
      </c>
      <c r="B513" s="18"/>
      <c r="C513" s="5"/>
      <c r="D513" s="5"/>
      <c r="E513" s="6" t="str">
        <f>IF(ISBLANK(D513),"",INDEX(ΑΜΚ,MATCH(D513,Data!$F$2:$F$999,0),1))</f>
        <v/>
      </c>
      <c r="F513" t="str">
        <f t="shared" si="7"/>
        <v/>
      </c>
    </row>
    <row r="514" spans="1:6" ht="14.25" customHeight="1" x14ac:dyDescent="0.35">
      <c r="A514" s="45" t="s">
        <v>1130</v>
      </c>
      <c r="B514" s="18"/>
      <c r="C514" s="5"/>
      <c r="D514" s="5"/>
      <c r="E514" s="6" t="str">
        <f>IF(ISBLANK(D514),"",INDEX(ΑΜΚ,MATCH(D514,Data!$F$2:$F$999,0),1))</f>
        <v/>
      </c>
      <c r="F514" t="str">
        <f t="shared" ref="F514:F577" si="8">IF(ISBLANK(C514),"",INDEX(ΚΩΔ_ΜΑΘΗΜ_ΑΥΤΟΜ_Α1,MATCH(C514,ΜΑΘΗΜ_ΑΥΤΟΜ_Α1,0)))</f>
        <v/>
      </c>
    </row>
    <row r="515" spans="1:6" ht="14.25" customHeight="1" x14ac:dyDescent="0.35">
      <c r="A515" s="45" t="s">
        <v>1130</v>
      </c>
      <c r="B515" s="18"/>
      <c r="C515" s="5"/>
      <c r="D515" s="5"/>
      <c r="E515" s="6" t="str">
        <f>IF(ISBLANK(D515),"",INDEX(ΑΜΚ,MATCH(D515,Data!$F$2:$F$999,0),1))</f>
        <v/>
      </c>
      <c r="F515" t="str">
        <f t="shared" si="8"/>
        <v/>
      </c>
    </row>
    <row r="516" spans="1:6" ht="14.25" customHeight="1" x14ac:dyDescent="0.35">
      <c r="A516" s="45" t="s">
        <v>1130</v>
      </c>
      <c r="B516" s="18"/>
      <c r="C516" s="5"/>
      <c r="D516" s="5"/>
      <c r="E516" s="6" t="str">
        <f>IF(ISBLANK(D516),"",INDEX(ΑΜΚ,MATCH(D516,Data!$F$2:$F$999,0),1))</f>
        <v/>
      </c>
      <c r="F516" t="str">
        <f t="shared" si="8"/>
        <v/>
      </c>
    </row>
    <row r="517" spans="1:6" ht="14.25" customHeight="1" x14ac:dyDescent="0.35">
      <c r="A517" s="45" t="s">
        <v>1130</v>
      </c>
      <c r="B517" s="18"/>
      <c r="C517" s="5"/>
      <c r="D517" s="5"/>
      <c r="E517" s="6" t="str">
        <f>IF(ISBLANK(D517),"",INDEX(ΑΜΚ,MATCH(D517,Data!$F$2:$F$999,0),1))</f>
        <v/>
      </c>
      <c r="F517" t="str">
        <f t="shared" si="8"/>
        <v/>
      </c>
    </row>
    <row r="518" spans="1:6" ht="14.25" customHeight="1" x14ac:dyDescent="0.35">
      <c r="A518" s="45" t="s">
        <v>1130</v>
      </c>
      <c r="B518" s="18"/>
      <c r="C518" s="5"/>
      <c r="D518" s="5"/>
      <c r="E518" s="6" t="str">
        <f>IF(ISBLANK(D518),"",INDEX(ΑΜΚ,MATCH(D518,Data!$F$2:$F$999,0),1))</f>
        <v/>
      </c>
      <c r="F518" t="str">
        <f t="shared" si="8"/>
        <v/>
      </c>
    </row>
    <row r="519" spans="1:6" ht="14.25" customHeight="1" x14ac:dyDescent="0.35">
      <c r="A519" s="45" t="s">
        <v>1130</v>
      </c>
      <c r="B519" s="18"/>
      <c r="C519" s="5"/>
      <c r="D519" s="5"/>
      <c r="E519" s="6" t="str">
        <f>IF(ISBLANK(D519),"",INDEX(ΑΜΚ,MATCH(D519,Data!$F$2:$F$999,0),1))</f>
        <v/>
      </c>
      <c r="F519" t="str">
        <f t="shared" si="8"/>
        <v/>
      </c>
    </row>
    <row r="520" spans="1:6" ht="14.25" customHeight="1" x14ac:dyDescent="0.35">
      <c r="A520" s="45" t="s">
        <v>1130</v>
      </c>
      <c r="B520" s="18"/>
      <c r="C520" s="5"/>
      <c r="D520" s="5"/>
      <c r="E520" s="6" t="str">
        <f>IF(ISBLANK(D520),"",INDEX(ΑΜΚ,MATCH(D520,Data!$F$2:$F$999,0),1))</f>
        <v/>
      </c>
      <c r="F520" t="str">
        <f t="shared" si="8"/>
        <v/>
      </c>
    </row>
    <row r="521" spans="1:6" ht="14.25" customHeight="1" x14ac:dyDescent="0.35">
      <c r="A521" s="45" t="s">
        <v>1130</v>
      </c>
      <c r="B521" s="18"/>
      <c r="C521" s="5"/>
      <c r="D521" s="5"/>
      <c r="E521" s="6" t="str">
        <f>IF(ISBLANK(D521),"",INDEX(ΑΜΚ,MATCH(D521,Data!$F$2:$F$999,0),1))</f>
        <v/>
      </c>
      <c r="F521" t="str">
        <f t="shared" si="8"/>
        <v/>
      </c>
    </row>
    <row r="522" spans="1:6" ht="14.25" customHeight="1" x14ac:dyDescent="0.35">
      <c r="A522" s="45" t="s">
        <v>1130</v>
      </c>
      <c r="B522" s="18"/>
      <c r="C522" s="5"/>
      <c r="D522" s="5"/>
      <c r="E522" s="6" t="str">
        <f>IF(ISBLANK(D522),"",INDEX(ΑΜΚ,MATCH(D522,Data!$F$2:$F$999,0),1))</f>
        <v/>
      </c>
      <c r="F522" t="str">
        <f t="shared" si="8"/>
        <v/>
      </c>
    </row>
    <row r="523" spans="1:6" ht="14.25" customHeight="1" x14ac:dyDescent="0.35">
      <c r="A523" s="45" t="s">
        <v>1130</v>
      </c>
      <c r="B523" s="18"/>
      <c r="C523" s="5"/>
      <c r="D523" s="5"/>
      <c r="E523" s="6" t="str">
        <f>IF(ISBLANK(D523),"",INDEX(ΑΜΚ,MATCH(D523,Data!$F$2:$F$999,0),1))</f>
        <v/>
      </c>
      <c r="F523" t="str">
        <f t="shared" si="8"/>
        <v/>
      </c>
    </row>
    <row r="524" spans="1:6" ht="14.25" customHeight="1" x14ac:dyDescent="0.35">
      <c r="A524" s="45" t="s">
        <v>1130</v>
      </c>
      <c r="B524" s="18"/>
      <c r="C524" s="5"/>
      <c r="D524" s="5"/>
      <c r="E524" s="6" t="str">
        <f>IF(ISBLANK(D524),"",INDEX(ΑΜΚ,MATCH(D524,Data!$F$2:$F$999,0),1))</f>
        <v/>
      </c>
      <c r="F524" t="str">
        <f t="shared" si="8"/>
        <v/>
      </c>
    </row>
    <row r="525" spans="1:6" ht="14.25" customHeight="1" x14ac:dyDescent="0.35">
      <c r="A525" s="45" t="s">
        <v>1130</v>
      </c>
      <c r="B525" s="18"/>
      <c r="C525" s="5"/>
      <c r="D525" s="5"/>
      <c r="E525" s="6" t="str">
        <f>IF(ISBLANK(D525),"",INDEX(ΑΜΚ,MATCH(D525,Data!$F$2:$F$999,0),1))</f>
        <v/>
      </c>
      <c r="F525" t="str">
        <f t="shared" si="8"/>
        <v/>
      </c>
    </row>
    <row r="526" spans="1:6" ht="14.25" customHeight="1" x14ac:dyDescent="0.35">
      <c r="A526" s="45" t="s">
        <v>1130</v>
      </c>
      <c r="B526" s="18"/>
      <c r="C526" s="5"/>
      <c r="D526" s="5"/>
      <c r="E526" s="6" t="str">
        <f>IF(ISBLANK(D526),"",INDEX(ΑΜΚ,MATCH(D526,Data!$F$2:$F$999,0),1))</f>
        <v/>
      </c>
      <c r="F526" t="str">
        <f t="shared" si="8"/>
        <v/>
      </c>
    </row>
    <row r="527" spans="1:6" ht="14.25" customHeight="1" x14ac:dyDescent="0.35">
      <c r="A527" s="45" t="s">
        <v>1130</v>
      </c>
      <c r="B527" s="18"/>
      <c r="C527" s="5"/>
      <c r="D527" s="5"/>
      <c r="E527" s="6" t="str">
        <f>IF(ISBLANK(D527),"",INDEX(ΑΜΚ,MATCH(D527,Data!$F$2:$F$999,0),1))</f>
        <v/>
      </c>
      <c r="F527" t="str">
        <f t="shared" si="8"/>
        <v/>
      </c>
    </row>
    <row r="528" spans="1:6" ht="14.25" customHeight="1" x14ac:dyDescent="0.35">
      <c r="A528" s="45" t="s">
        <v>1130</v>
      </c>
      <c r="B528" s="18"/>
      <c r="C528" s="5"/>
      <c r="D528" s="5"/>
      <c r="E528" s="6" t="str">
        <f>IF(ISBLANK(D528),"",INDEX(ΑΜΚ,MATCH(D528,Data!$F$2:$F$999,0),1))</f>
        <v/>
      </c>
      <c r="F528" t="str">
        <f t="shared" si="8"/>
        <v/>
      </c>
    </row>
    <row r="529" spans="1:6" ht="14.25" customHeight="1" x14ac:dyDescent="0.35">
      <c r="A529" s="45" t="s">
        <v>1130</v>
      </c>
      <c r="B529" s="18"/>
      <c r="C529" s="5"/>
      <c r="D529" s="5"/>
      <c r="E529" s="6" t="str">
        <f>IF(ISBLANK(D529),"",INDEX(ΑΜΚ,MATCH(D529,Data!$F$2:$F$999,0),1))</f>
        <v/>
      </c>
      <c r="F529" t="str">
        <f t="shared" si="8"/>
        <v/>
      </c>
    </row>
    <row r="530" spans="1:6" ht="14.25" customHeight="1" x14ac:dyDescent="0.35">
      <c r="A530" s="45" t="s">
        <v>1130</v>
      </c>
      <c r="B530" s="18"/>
      <c r="C530" s="5"/>
      <c r="D530" s="5"/>
      <c r="E530" s="6" t="str">
        <f>IF(ISBLANK(D530),"",INDEX(ΑΜΚ,MATCH(D530,Data!$F$2:$F$999,0),1))</f>
        <v/>
      </c>
      <c r="F530" t="str">
        <f t="shared" si="8"/>
        <v/>
      </c>
    </row>
    <row r="531" spans="1:6" ht="14.25" customHeight="1" x14ac:dyDescent="0.35">
      <c r="A531" s="45" t="s">
        <v>1130</v>
      </c>
      <c r="B531" s="18"/>
      <c r="C531" s="5"/>
      <c r="D531" s="5"/>
      <c r="E531" s="6" t="str">
        <f>IF(ISBLANK(D531),"",INDEX(ΑΜΚ,MATCH(D531,Data!$F$2:$F$999,0),1))</f>
        <v/>
      </c>
      <c r="F531" t="str">
        <f t="shared" si="8"/>
        <v/>
      </c>
    </row>
    <row r="532" spans="1:6" ht="14.25" customHeight="1" x14ac:dyDescent="0.35">
      <c r="A532" s="45" t="s">
        <v>1130</v>
      </c>
      <c r="B532" s="18"/>
      <c r="C532" s="5"/>
      <c r="D532" s="5"/>
      <c r="E532" s="6" t="str">
        <f>IF(ISBLANK(D532),"",INDEX(ΑΜΚ,MATCH(D532,Data!$F$2:$F$999,0),1))</f>
        <v/>
      </c>
      <c r="F532" t="str">
        <f t="shared" si="8"/>
        <v/>
      </c>
    </row>
    <row r="533" spans="1:6" ht="14.25" customHeight="1" x14ac:dyDescent="0.35">
      <c r="A533" s="45" t="s">
        <v>1130</v>
      </c>
      <c r="B533" s="18"/>
      <c r="C533" s="5"/>
      <c r="D533" s="5"/>
      <c r="E533" s="6" t="str">
        <f>IF(ISBLANK(D533),"",INDEX(ΑΜΚ,MATCH(D533,Data!$F$2:$F$999,0),1))</f>
        <v/>
      </c>
      <c r="F533" t="str">
        <f t="shared" si="8"/>
        <v/>
      </c>
    </row>
    <row r="534" spans="1:6" ht="14.25" customHeight="1" x14ac:dyDescent="0.35">
      <c r="A534" s="45" t="s">
        <v>1130</v>
      </c>
      <c r="B534" s="18"/>
      <c r="C534" s="5"/>
      <c r="D534" s="5"/>
      <c r="E534" s="6" t="str">
        <f>IF(ISBLANK(D534),"",INDEX(ΑΜΚ,MATCH(D534,Data!$F$2:$F$999,0),1))</f>
        <v/>
      </c>
      <c r="F534" t="str">
        <f t="shared" si="8"/>
        <v/>
      </c>
    </row>
    <row r="535" spans="1:6" ht="14.25" customHeight="1" x14ac:dyDescent="0.35">
      <c r="A535" s="45" t="s">
        <v>1130</v>
      </c>
      <c r="B535" s="18"/>
      <c r="C535" s="5"/>
      <c r="D535" s="5"/>
      <c r="E535" s="6" t="str">
        <f>IF(ISBLANK(D535),"",INDEX(ΑΜΚ,MATCH(D535,Data!$F$2:$F$999,0),1))</f>
        <v/>
      </c>
      <c r="F535" t="str">
        <f t="shared" si="8"/>
        <v/>
      </c>
    </row>
    <row r="536" spans="1:6" ht="14.25" customHeight="1" x14ac:dyDescent="0.35">
      <c r="A536" s="45" t="s">
        <v>1130</v>
      </c>
      <c r="B536" s="18"/>
      <c r="C536" s="5"/>
      <c r="D536" s="5"/>
      <c r="E536" s="6" t="str">
        <f>IF(ISBLANK(D536),"",INDEX(ΑΜΚ,MATCH(D536,Data!$F$2:$F$999,0),1))</f>
        <v/>
      </c>
      <c r="F536" t="str">
        <f t="shared" si="8"/>
        <v/>
      </c>
    </row>
    <row r="537" spans="1:6" ht="14.25" customHeight="1" x14ac:dyDescent="0.35">
      <c r="A537" s="45" t="s">
        <v>1130</v>
      </c>
      <c r="B537" s="18"/>
      <c r="C537" s="5"/>
      <c r="D537" s="5"/>
      <c r="E537" s="6" t="str">
        <f>IF(ISBLANK(D537),"",INDEX(ΑΜΚ,MATCH(D537,Data!$F$2:$F$999,0),1))</f>
        <v/>
      </c>
      <c r="F537" t="str">
        <f t="shared" si="8"/>
        <v/>
      </c>
    </row>
    <row r="538" spans="1:6" ht="14.25" customHeight="1" x14ac:dyDescent="0.35">
      <c r="A538" s="45" t="s">
        <v>1130</v>
      </c>
      <c r="B538" s="18"/>
      <c r="C538" s="5"/>
      <c r="D538" s="5"/>
      <c r="E538" s="6" t="str">
        <f>IF(ISBLANK(D538),"",INDEX(ΑΜΚ,MATCH(D538,Data!$F$2:$F$999,0),1))</f>
        <v/>
      </c>
      <c r="F538" t="str">
        <f t="shared" si="8"/>
        <v/>
      </c>
    </row>
    <row r="539" spans="1:6" ht="14.25" customHeight="1" x14ac:dyDescent="0.35">
      <c r="A539" s="45" t="s">
        <v>1130</v>
      </c>
      <c r="B539" s="18"/>
      <c r="C539" s="5"/>
      <c r="D539" s="5"/>
      <c r="E539" s="6" t="str">
        <f>IF(ISBLANK(D539),"",INDEX(ΑΜΚ,MATCH(D539,Data!$F$2:$F$999,0),1))</f>
        <v/>
      </c>
      <c r="F539" t="str">
        <f t="shared" si="8"/>
        <v/>
      </c>
    </row>
    <row r="540" spans="1:6" ht="14.25" customHeight="1" x14ac:dyDescent="0.35">
      <c r="A540" s="45" t="s">
        <v>1130</v>
      </c>
      <c r="B540" s="18"/>
      <c r="C540" s="5"/>
      <c r="D540" s="5"/>
      <c r="E540" s="6" t="str">
        <f>IF(ISBLANK(D540),"",INDEX(ΑΜΚ,MATCH(D540,Data!$F$2:$F$999,0),1))</f>
        <v/>
      </c>
      <c r="F540" t="str">
        <f t="shared" si="8"/>
        <v/>
      </c>
    </row>
    <row r="541" spans="1:6" ht="14.25" customHeight="1" x14ac:dyDescent="0.35">
      <c r="A541" s="45" t="s">
        <v>1130</v>
      </c>
      <c r="B541" s="18"/>
      <c r="C541" s="5"/>
      <c r="D541" s="5"/>
      <c r="E541" s="6" t="str">
        <f>IF(ISBLANK(D541),"",INDEX(ΑΜΚ,MATCH(D541,Data!$F$2:$F$999,0),1))</f>
        <v/>
      </c>
      <c r="F541" t="str">
        <f t="shared" si="8"/>
        <v/>
      </c>
    </row>
    <row r="542" spans="1:6" ht="14.25" customHeight="1" x14ac:dyDescent="0.35">
      <c r="A542" s="45" t="s">
        <v>1130</v>
      </c>
      <c r="B542" s="18"/>
      <c r="C542" s="5"/>
      <c r="D542" s="5"/>
      <c r="E542" s="6" t="str">
        <f>IF(ISBLANK(D542),"",INDEX(ΑΜΚ,MATCH(D542,Data!$F$2:$F$999,0),1))</f>
        <v/>
      </c>
      <c r="F542" t="str">
        <f t="shared" si="8"/>
        <v/>
      </c>
    </row>
    <row r="543" spans="1:6" ht="14.25" customHeight="1" x14ac:dyDescent="0.35">
      <c r="A543" s="45" t="s">
        <v>1130</v>
      </c>
      <c r="B543" s="18"/>
      <c r="C543" s="5"/>
      <c r="D543" s="5"/>
      <c r="E543" s="6" t="str">
        <f>IF(ISBLANK(D543),"",INDEX(ΑΜΚ,MATCH(D543,Data!$F$2:$F$999,0),1))</f>
        <v/>
      </c>
      <c r="F543" t="str">
        <f t="shared" si="8"/>
        <v/>
      </c>
    </row>
    <row r="544" spans="1:6" ht="14.25" customHeight="1" x14ac:dyDescent="0.35">
      <c r="A544" s="45" t="s">
        <v>1130</v>
      </c>
      <c r="B544" s="18"/>
      <c r="C544" s="5"/>
      <c r="D544" s="5"/>
      <c r="E544" s="6" t="str">
        <f>IF(ISBLANK(D544),"",INDEX(ΑΜΚ,MATCH(D544,Data!$F$2:$F$999,0),1))</f>
        <v/>
      </c>
      <c r="F544" t="str">
        <f t="shared" si="8"/>
        <v/>
      </c>
    </row>
    <row r="545" spans="1:6" ht="14.25" customHeight="1" x14ac:dyDescent="0.35">
      <c r="A545" s="45" t="s">
        <v>1130</v>
      </c>
      <c r="B545" s="18"/>
      <c r="C545" s="5"/>
      <c r="D545" s="5"/>
      <c r="E545" s="6" t="str">
        <f>IF(ISBLANK(D545),"",INDEX(ΑΜΚ,MATCH(D545,Data!$F$2:$F$999,0),1))</f>
        <v/>
      </c>
      <c r="F545" t="str">
        <f t="shared" si="8"/>
        <v/>
      </c>
    </row>
    <row r="546" spans="1:6" ht="14.25" customHeight="1" x14ac:dyDescent="0.35">
      <c r="A546" s="45" t="s">
        <v>1130</v>
      </c>
      <c r="B546" s="18"/>
      <c r="C546" s="5"/>
      <c r="D546" s="5"/>
      <c r="E546" s="6" t="str">
        <f>IF(ISBLANK(D546),"",INDEX(ΑΜΚ,MATCH(D546,Data!$F$2:$F$999,0),1))</f>
        <v/>
      </c>
      <c r="F546" t="str">
        <f t="shared" si="8"/>
        <v/>
      </c>
    </row>
    <row r="547" spans="1:6" ht="14.25" customHeight="1" x14ac:dyDescent="0.35">
      <c r="A547" s="45" t="s">
        <v>1130</v>
      </c>
      <c r="B547" s="18"/>
      <c r="C547" s="5"/>
      <c r="D547" s="5"/>
      <c r="E547" s="6" t="str">
        <f>IF(ISBLANK(D547),"",INDEX(ΑΜΚ,MATCH(D547,Data!$F$2:$F$999,0),1))</f>
        <v/>
      </c>
      <c r="F547" t="str">
        <f t="shared" si="8"/>
        <v/>
      </c>
    </row>
    <row r="548" spans="1:6" ht="14.25" customHeight="1" x14ac:dyDescent="0.35">
      <c r="A548" s="45" t="s">
        <v>1130</v>
      </c>
      <c r="B548" s="18"/>
      <c r="C548" s="5"/>
      <c r="D548" s="5"/>
      <c r="E548" s="6" t="str">
        <f>IF(ISBLANK(D548),"",INDEX(ΑΜΚ,MATCH(D548,Data!$F$2:$F$999,0),1))</f>
        <v/>
      </c>
      <c r="F548" t="str">
        <f t="shared" si="8"/>
        <v/>
      </c>
    </row>
    <row r="549" spans="1:6" ht="14.25" customHeight="1" x14ac:dyDescent="0.35">
      <c r="A549" s="45" t="s">
        <v>1130</v>
      </c>
      <c r="B549" s="18"/>
      <c r="C549" s="5"/>
      <c r="D549" s="5"/>
      <c r="E549" s="6" t="str">
        <f>IF(ISBLANK(D549),"",INDEX(ΑΜΚ,MATCH(D549,Data!$F$2:$F$999,0),1))</f>
        <v/>
      </c>
      <c r="F549" t="str">
        <f t="shared" si="8"/>
        <v/>
      </c>
    </row>
    <row r="550" spans="1:6" ht="14.25" customHeight="1" x14ac:dyDescent="0.35">
      <c r="A550" s="45" t="s">
        <v>1130</v>
      </c>
      <c r="B550" s="18"/>
      <c r="C550" s="5"/>
      <c r="D550" s="5"/>
      <c r="E550" s="6" t="str">
        <f>IF(ISBLANK(D550),"",INDEX(ΑΜΚ,MATCH(D550,Data!$F$2:$F$999,0),1))</f>
        <v/>
      </c>
      <c r="F550" t="str">
        <f t="shared" si="8"/>
        <v/>
      </c>
    </row>
    <row r="551" spans="1:6" ht="14.25" customHeight="1" x14ac:dyDescent="0.35">
      <c r="A551" s="45" t="s">
        <v>1130</v>
      </c>
      <c r="B551" s="18"/>
      <c r="C551" s="5"/>
      <c r="D551" s="5"/>
      <c r="E551" s="6" t="str">
        <f>IF(ISBLANK(D551),"",INDEX(ΑΜΚ,MATCH(D551,Data!$F$2:$F$999,0),1))</f>
        <v/>
      </c>
      <c r="F551" t="str">
        <f t="shared" si="8"/>
        <v/>
      </c>
    </row>
    <row r="552" spans="1:6" ht="14.25" customHeight="1" x14ac:dyDescent="0.35">
      <c r="A552" s="45" t="s">
        <v>1130</v>
      </c>
      <c r="B552" s="18"/>
      <c r="C552" s="5"/>
      <c r="D552" s="5"/>
      <c r="E552" s="6" t="str">
        <f>IF(ISBLANK(D552),"",INDEX(ΑΜΚ,MATCH(D552,Data!$F$2:$F$999,0),1))</f>
        <v/>
      </c>
      <c r="F552" t="str">
        <f t="shared" si="8"/>
        <v/>
      </c>
    </row>
    <row r="553" spans="1:6" ht="14.25" customHeight="1" x14ac:dyDescent="0.35">
      <c r="A553" s="45" t="s">
        <v>1130</v>
      </c>
      <c r="B553" s="18"/>
      <c r="C553" s="5"/>
      <c r="D553" s="5"/>
      <c r="E553" s="6" t="str">
        <f>IF(ISBLANK(D553),"",INDEX(ΑΜΚ,MATCH(D553,Data!$F$2:$F$999,0),1))</f>
        <v/>
      </c>
      <c r="F553" t="str">
        <f t="shared" si="8"/>
        <v/>
      </c>
    </row>
    <row r="554" spans="1:6" ht="14.25" customHeight="1" x14ac:dyDescent="0.35">
      <c r="A554" s="45" t="s">
        <v>1130</v>
      </c>
      <c r="B554" s="18"/>
      <c r="C554" s="5"/>
      <c r="D554" s="5"/>
      <c r="E554" s="6" t="str">
        <f>IF(ISBLANK(D554),"",INDEX(ΑΜΚ,MATCH(D554,Data!$F$2:$F$999,0),1))</f>
        <v/>
      </c>
      <c r="F554" t="str">
        <f t="shared" si="8"/>
        <v/>
      </c>
    </row>
    <row r="555" spans="1:6" ht="14.25" customHeight="1" x14ac:dyDescent="0.35">
      <c r="A555" s="45" t="s">
        <v>1130</v>
      </c>
      <c r="B555" s="18"/>
      <c r="C555" s="5"/>
      <c r="D555" s="5"/>
      <c r="E555" s="6" t="str">
        <f>IF(ISBLANK(D555),"",INDEX(ΑΜΚ,MATCH(D555,Data!$F$2:$F$999,0),1))</f>
        <v/>
      </c>
      <c r="F555" t="str">
        <f t="shared" si="8"/>
        <v/>
      </c>
    </row>
    <row r="556" spans="1:6" ht="14.25" customHeight="1" x14ac:dyDescent="0.35">
      <c r="A556" s="45" t="s">
        <v>1130</v>
      </c>
      <c r="B556" s="18"/>
      <c r="C556" s="5"/>
      <c r="D556" s="5"/>
      <c r="E556" s="6" t="str">
        <f>IF(ISBLANK(D556),"",INDEX(ΑΜΚ,MATCH(D556,Data!$F$2:$F$999,0),1))</f>
        <v/>
      </c>
      <c r="F556" t="str">
        <f t="shared" si="8"/>
        <v/>
      </c>
    </row>
    <row r="557" spans="1:6" ht="14.25" customHeight="1" x14ac:dyDescent="0.35">
      <c r="A557" s="45" t="s">
        <v>1130</v>
      </c>
      <c r="B557" s="18"/>
      <c r="C557" s="5"/>
      <c r="D557" s="5"/>
      <c r="E557" s="6" t="str">
        <f>IF(ISBLANK(D557),"",INDEX(ΑΜΚ,MATCH(D557,Data!$F$2:$F$999,0),1))</f>
        <v/>
      </c>
      <c r="F557" t="str">
        <f t="shared" si="8"/>
        <v/>
      </c>
    </row>
    <row r="558" spans="1:6" ht="14.25" customHeight="1" x14ac:dyDescent="0.35">
      <c r="A558" s="45" t="s">
        <v>1130</v>
      </c>
      <c r="B558" s="18"/>
      <c r="C558" s="5"/>
      <c r="D558" s="5"/>
      <c r="E558" s="6" t="str">
        <f>IF(ISBLANK(D558),"",INDEX(ΑΜΚ,MATCH(D558,Data!$F$2:$F$999,0),1))</f>
        <v/>
      </c>
      <c r="F558" t="str">
        <f t="shared" si="8"/>
        <v/>
      </c>
    </row>
    <row r="559" spans="1:6" ht="14.25" customHeight="1" x14ac:dyDescent="0.35">
      <c r="A559" s="45" t="s">
        <v>1130</v>
      </c>
      <c r="B559" s="18"/>
      <c r="C559" s="5"/>
      <c r="D559" s="5"/>
      <c r="E559" s="6" t="str">
        <f>IF(ISBLANK(D559),"",INDEX(ΑΜΚ,MATCH(D559,Data!$F$2:$F$999,0),1))</f>
        <v/>
      </c>
      <c r="F559" t="str">
        <f t="shared" si="8"/>
        <v/>
      </c>
    </row>
    <row r="560" spans="1:6" ht="14.25" customHeight="1" x14ac:dyDescent="0.35">
      <c r="A560" s="45" t="s">
        <v>1130</v>
      </c>
      <c r="B560" s="18"/>
      <c r="C560" s="5"/>
      <c r="D560" s="5"/>
      <c r="E560" s="6" t="str">
        <f>IF(ISBLANK(D560),"",INDEX(ΑΜΚ,MATCH(D560,Data!$F$2:$F$999,0),1))</f>
        <v/>
      </c>
      <c r="F560" t="str">
        <f t="shared" si="8"/>
        <v/>
      </c>
    </row>
    <row r="561" spans="1:6" ht="14.25" customHeight="1" x14ac:dyDescent="0.35">
      <c r="A561" s="45" t="s">
        <v>1130</v>
      </c>
      <c r="B561" s="18"/>
      <c r="C561" s="5"/>
      <c r="D561" s="5"/>
      <c r="E561" s="6" t="str">
        <f>IF(ISBLANK(D561),"",INDEX(ΑΜΚ,MATCH(D561,Data!$F$2:$F$999,0),1))</f>
        <v/>
      </c>
      <c r="F561" t="str">
        <f t="shared" si="8"/>
        <v/>
      </c>
    </row>
    <row r="562" spans="1:6" ht="14.25" customHeight="1" x14ac:dyDescent="0.35">
      <c r="A562" s="45" t="s">
        <v>1130</v>
      </c>
      <c r="B562" s="18"/>
      <c r="C562" s="5"/>
      <c r="D562" s="5"/>
      <c r="E562" s="6" t="str">
        <f>IF(ISBLANK(D562),"",INDEX(ΑΜΚ,MATCH(D562,Data!$F$2:$F$999,0),1))</f>
        <v/>
      </c>
      <c r="F562" t="str">
        <f t="shared" si="8"/>
        <v/>
      </c>
    </row>
    <row r="563" spans="1:6" ht="14.25" customHeight="1" x14ac:dyDescent="0.35">
      <c r="A563" s="45" t="s">
        <v>1130</v>
      </c>
      <c r="B563" s="18"/>
      <c r="C563" s="5"/>
      <c r="D563" s="5"/>
      <c r="E563" s="6" t="str">
        <f>IF(ISBLANK(D563),"",INDEX(ΑΜΚ,MATCH(D563,Data!$F$2:$F$999,0),1))</f>
        <v/>
      </c>
      <c r="F563" t="str">
        <f t="shared" si="8"/>
        <v/>
      </c>
    </row>
    <row r="564" spans="1:6" ht="14.25" customHeight="1" x14ac:dyDescent="0.35">
      <c r="A564" s="45" t="s">
        <v>1130</v>
      </c>
      <c r="B564" s="18"/>
      <c r="C564" s="5"/>
      <c r="D564" s="5"/>
      <c r="E564" s="6" t="str">
        <f>IF(ISBLANK(D564),"",INDEX(ΑΜΚ,MATCH(D564,Data!$F$2:$F$999,0),1))</f>
        <v/>
      </c>
      <c r="F564" t="str">
        <f t="shared" si="8"/>
        <v/>
      </c>
    </row>
    <row r="565" spans="1:6" ht="14.25" customHeight="1" x14ac:dyDescent="0.35">
      <c r="A565" s="45" t="s">
        <v>1130</v>
      </c>
      <c r="B565" s="18"/>
      <c r="C565" s="5"/>
      <c r="D565" s="5"/>
      <c r="E565" s="6" t="str">
        <f>IF(ISBLANK(D565),"",INDEX(ΑΜΚ,MATCH(D565,Data!$F$2:$F$999,0),1))</f>
        <v/>
      </c>
      <c r="F565" t="str">
        <f t="shared" si="8"/>
        <v/>
      </c>
    </row>
    <row r="566" spans="1:6" ht="14.25" customHeight="1" x14ac:dyDescent="0.35">
      <c r="A566" s="45" t="s">
        <v>1130</v>
      </c>
      <c r="B566" s="18"/>
      <c r="C566" s="5"/>
      <c r="D566" s="5"/>
      <c r="E566" s="6" t="str">
        <f>IF(ISBLANK(D566),"",INDEX(ΑΜΚ,MATCH(D566,Data!$F$2:$F$999,0),1))</f>
        <v/>
      </c>
      <c r="F566" t="str">
        <f t="shared" si="8"/>
        <v/>
      </c>
    </row>
    <row r="567" spans="1:6" ht="14.25" customHeight="1" x14ac:dyDescent="0.35">
      <c r="A567" s="45" t="s">
        <v>1130</v>
      </c>
      <c r="B567" s="18"/>
      <c r="C567" s="5"/>
      <c r="D567" s="5"/>
      <c r="E567" s="6" t="str">
        <f>IF(ISBLANK(D567),"",INDEX(ΑΜΚ,MATCH(D567,Data!$F$2:$F$999,0),1))</f>
        <v/>
      </c>
      <c r="F567" t="str">
        <f t="shared" si="8"/>
        <v/>
      </c>
    </row>
    <row r="568" spans="1:6" ht="14.25" customHeight="1" x14ac:dyDescent="0.35">
      <c r="A568" s="45" t="s">
        <v>1130</v>
      </c>
      <c r="B568" s="18"/>
      <c r="C568" s="5"/>
      <c r="D568" s="5"/>
      <c r="E568" s="6" t="str">
        <f>IF(ISBLANK(D568),"",INDEX(ΑΜΚ,MATCH(D568,Data!$F$2:$F$999,0),1))</f>
        <v/>
      </c>
      <c r="F568" t="str">
        <f t="shared" si="8"/>
        <v/>
      </c>
    </row>
    <row r="569" spans="1:6" ht="14.25" customHeight="1" x14ac:dyDescent="0.35">
      <c r="A569" s="45" t="s">
        <v>1130</v>
      </c>
      <c r="B569" s="18"/>
      <c r="C569" s="5"/>
      <c r="D569" s="5"/>
      <c r="E569" s="6" t="str">
        <f>IF(ISBLANK(D569),"",INDEX(ΑΜΚ,MATCH(D569,Data!$F$2:$F$999,0),1))</f>
        <v/>
      </c>
      <c r="F569" t="str">
        <f t="shared" si="8"/>
        <v/>
      </c>
    </row>
    <row r="570" spans="1:6" ht="14.25" customHeight="1" x14ac:dyDescent="0.35">
      <c r="A570" s="45" t="s">
        <v>1130</v>
      </c>
      <c r="B570" s="18"/>
      <c r="C570" s="5"/>
      <c r="D570" s="5"/>
      <c r="E570" s="6" t="str">
        <f>IF(ISBLANK(D570),"",INDEX(ΑΜΚ,MATCH(D570,Data!$F$2:$F$999,0),1))</f>
        <v/>
      </c>
      <c r="F570" t="str">
        <f t="shared" si="8"/>
        <v/>
      </c>
    </row>
    <row r="571" spans="1:6" ht="14.25" customHeight="1" x14ac:dyDescent="0.35">
      <c r="A571" s="45" t="s">
        <v>1130</v>
      </c>
      <c r="B571" s="18"/>
      <c r="C571" s="5"/>
      <c r="D571" s="5"/>
      <c r="E571" s="6" t="str">
        <f>IF(ISBLANK(D571),"",INDEX(ΑΜΚ,MATCH(D571,Data!$F$2:$F$999,0),1))</f>
        <v/>
      </c>
      <c r="F571" t="str">
        <f t="shared" si="8"/>
        <v/>
      </c>
    </row>
    <row r="572" spans="1:6" ht="14.25" customHeight="1" x14ac:dyDescent="0.35">
      <c r="A572" s="45" t="s">
        <v>1130</v>
      </c>
      <c r="B572" s="18"/>
      <c r="C572" s="5"/>
      <c r="D572" s="5"/>
      <c r="E572" s="6" t="str">
        <f>IF(ISBLANK(D572),"",INDEX(ΑΜΚ,MATCH(D572,Data!$F$2:$F$999,0),1))</f>
        <v/>
      </c>
      <c r="F572" t="str">
        <f t="shared" si="8"/>
        <v/>
      </c>
    </row>
    <row r="573" spans="1:6" ht="14.25" customHeight="1" x14ac:dyDescent="0.35">
      <c r="A573" s="45" t="s">
        <v>1130</v>
      </c>
      <c r="B573" s="18"/>
      <c r="C573" s="5"/>
      <c r="D573" s="5"/>
      <c r="E573" s="6" t="str">
        <f>IF(ISBLANK(D573),"",INDEX(ΑΜΚ,MATCH(D573,Data!$F$2:$F$999,0),1))</f>
        <v/>
      </c>
      <c r="F573" t="str">
        <f t="shared" si="8"/>
        <v/>
      </c>
    </row>
    <row r="574" spans="1:6" ht="14.25" customHeight="1" x14ac:dyDescent="0.35">
      <c r="A574" s="45" t="s">
        <v>1130</v>
      </c>
      <c r="B574" s="18"/>
      <c r="C574" s="5"/>
      <c r="D574" s="5"/>
      <c r="E574" s="6" t="str">
        <f>IF(ISBLANK(D574),"",INDEX(ΑΜΚ,MATCH(D574,Data!$F$2:$F$999,0),1))</f>
        <v/>
      </c>
      <c r="F574" t="str">
        <f t="shared" si="8"/>
        <v/>
      </c>
    </row>
    <row r="575" spans="1:6" ht="14.25" customHeight="1" x14ac:dyDescent="0.35">
      <c r="A575" s="45" t="s">
        <v>1130</v>
      </c>
      <c r="B575" s="18"/>
      <c r="C575" s="5"/>
      <c r="D575" s="5"/>
      <c r="E575" s="6" t="str">
        <f>IF(ISBLANK(D575),"",INDEX(ΑΜΚ,MATCH(D575,Data!$F$2:$F$999,0),1))</f>
        <v/>
      </c>
      <c r="F575" t="str">
        <f t="shared" si="8"/>
        <v/>
      </c>
    </row>
    <row r="576" spans="1:6" ht="14.25" customHeight="1" x14ac:dyDescent="0.35">
      <c r="A576" s="45" t="s">
        <v>1130</v>
      </c>
      <c r="B576" s="18"/>
      <c r="C576" s="5"/>
      <c r="D576" s="5"/>
      <c r="E576" s="6" t="str">
        <f>IF(ISBLANK(D576),"",INDEX(ΑΜΚ,MATCH(D576,Data!$F$2:$F$999,0),1))</f>
        <v/>
      </c>
      <c r="F576" t="str">
        <f t="shared" si="8"/>
        <v/>
      </c>
    </row>
    <row r="577" spans="1:6" ht="14.25" customHeight="1" x14ac:dyDescent="0.35">
      <c r="A577" s="45" t="s">
        <v>1130</v>
      </c>
      <c r="B577" s="18"/>
      <c r="C577" s="5"/>
      <c r="D577" s="5"/>
      <c r="E577" s="6" t="str">
        <f>IF(ISBLANK(D577),"",INDEX(ΑΜΚ,MATCH(D577,Data!$F$2:$F$999,0),1))</f>
        <v/>
      </c>
      <c r="F577" t="str">
        <f t="shared" si="8"/>
        <v/>
      </c>
    </row>
    <row r="578" spans="1:6" ht="14.25" customHeight="1" x14ac:dyDescent="0.35">
      <c r="A578" s="45" t="s">
        <v>1130</v>
      </c>
      <c r="B578" s="18"/>
      <c r="C578" s="5"/>
      <c r="D578" s="5"/>
      <c r="E578" s="6" t="str">
        <f>IF(ISBLANK(D578),"",INDEX(ΑΜΚ,MATCH(D578,Data!$F$2:$F$999,0),1))</f>
        <v/>
      </c>
      <c r="F578" t="str">
        <f t="shared" ref="F578:F641" si="9">IF(ISBLANK(C578),"",INDEX(ΚΩΔ_ΜΑΘΗΜ_ΑΥΤΟΜ_Α1,MATCH(C578,ΜΑΘΗΜ_ΑΥΤΟΜ_Α1,0)))</f>
        <v/>
      </c>
    </row>
    <row r="579" spans="1:6" ht="14.25" customHeight="1" x14ac:dyDescent="0.35">
      <c r="A579" s="45" t="s">
        <v>1130</v>
      </c>
      <c r="B579" s="18"/>
      <c r="C579" s="5"/>
      <c r="D579" s="5"/>
      <c r="E579" s="6" t="str">
        <f>IF(ISBLANK(D579),"",INDEX(ΑΜΚ,MATCH(D579,Data!$F$2:$F$999,0),1))</f>
        <v/>
      </c>
      <c r="F579" t="str">
        <f t="shared" si="9"/>
        <v/>
      </c>
    </row>
    <row r="580" spans="1:6" ht="14.25" customHeight="1" x14ac:dyDescent="0.35">
      <c r="A580" s="45" t="s">
        <v>1130</v>
      </c>
      <c r="B580" s="18"/>
      <c r="C580" s="5"/>
      <c r="D580" s="5"/>
      <c r="E580" s="6" t="str">
        <f>IF(ISBLANK(D580),"",INDEX(ΑΜΚ,MATCH(D580,Data!$F$2:$F$999,0),1))</f>
        <v/>
      </c>
      <c r="F580" t="str">
        <f t="shared" si="9"/>
        <v/>
      </c>
    </row>
    <row r="581" spans="1:6" ht="14.25" customHeight="1" x14ac:dyDescent="0.35">
      <c r="A581" s="45" t="s">
        <v>1130</v>
      </c>
      <c r="B581" s="18"/>
      <c r="C581" s="5"/>
      <c r="D581" s="5"/>
      <c r="E581" s="6" t="str">
        <f>IF(ISBLANK(D581),"",INDEX(ΑΜΚ,MATCH(D581,Data!$F$2:$F$999,0),1))</f>
        <v/>
      </c>
      <c r="F581" t="str">
        <f t="shared" si="9"/>
        <v/>
      </c>
    </row>
    <row r="582" spans="1:6" ht="14.25" customHeight="1" x14ac:dyDescent="0.35">
      <c r="A582" s="45" t="s">
        <v>1130</v>
      </c>
      <c r="B582" s="18"/>
      <c r="C582" s="5"/>
      <c r="D582" s="5"/>
      <c r="E582" s="6" t="str">
        <f>IF(ISBLANK(D582),"",INDEX(ΑΜΚ,MATCH(D582,Data!$F$2:$F$999,0),1))</f>
        <v/>
      </c>
      <c r="F582" t="str">
        <f t="shared" si="9"/>
        <v/>
      </c>
    </row>
    <row r="583" spans="1:6" ht="14.25" customHeight="1" x14ac:dyDescent="0.35">
      <c r="A583" s="45" t="s">
        <v>1130</v>
      </c>
      <c r="B583" s="18"/>
      <c r="C583" s="5"/>
      <c r="D583" s="5"/>
      <c r="E583" s="6" t="str">
        <f>IF(ISBLANK(D583),"",INDEX(ΑΜΚ,MATCH(D583,Data!$F$2:$F$999,0),1))</f>
        <v/>
      </c>
      <c r="F583" t="str">
        <f t="shared" si="9"/>
        <v/>
      </c>
    </row>
    <row r="584" spans="1:6" ht="14.25" customHeight="1" x14ac:dyDescent="0.35">
      <c r="A584" s="45" t="s">
        <v>1130</v>
      </c>
      <c r="B584" s="18"/>
      <c r="C584" s="5"/>
      <c r="D584" s="5"/>
      <c r="E584" s="6" t="str">
        <f>IF(ISBLANK(D584),"",INDEX(ΑΜΚ,MATCH(D584,Data!$F$2:$F$999,0),1))</f>
        <v/>
      </c>
      <c r="F584" t="str">
        <f t="shared" si="9"/>
        <v/>
      </c>
    </row>
    <row r="585" spans="1:6" ht="14.25" customHeight="1" x14ac:dyDescent="0.35">
      <c r="A585" s="45" t="s">
        <v>1130</v>
      </c>
      <c r="B585" s="18"/>
      <c r="C585" s="5"/>
      <c r="D585" s="5"/>
      <c r="E585" s="6" t="str">
        <f>IF(ISBLANK(D585),"",INDEX(ΑΜΚ,MATCH(D585,Data!$F$2:$F$999,0),1))</f>
        <v/>
      </c>
      <c r="F585" t="str">
        <f t="shared" si="9"/>
        <v/>
      </c>
    </row>
    <row r="586" spans="1:6" ht="14.25" customHeight="1" x14ac:dyDescent="0.35">
      <c r="A586" s="45" t="s">
        <v>1130</v>
      </c>
      <c r="B586" s="18"/>
      <c r="C586" s="5"/>
      <c r="D586" s="5"/>
      <c r="E586" s="6" t="str">
        <f>IF(ISBLANK(D586),"",INDEX(ΑΜΚ,MATCH(D586,Data!$F$2:$F$999,0),1))</f>
        <v/>
      </c>
      <c r="F586" t="str">
        <f t="shared" si="9"/>
        <v/>
      </c>
    </row>
    <row r="587" spans="1:6" ht="14.25" customHeight="1" x14ac:dyDescent="0.35">
      <c r="A587" s="45" t="s">
        <v>1130</v>
      </c>
      <c r="B587" s="18"/>
      <c r="C587" s="5"/>
      <c r="D587" s="5"/>
      <c r="E587" s="6" t="str">
        <f>IF(ISBLANK(D587),"",INDEX(ΑΜΚ,MATCH(D587,Data!$F$2:$F$999,0),1))</f>
        <v/>
      </c>
      <c r="F587" t="str">
        <f t="shared" si="9"/>
        <v/>
      </c>
    </row>
    <row r="588" spans="1:6" ht="14.25" customHeight="1" x14ac:dyDescent="0.35">
      <c r="A588" s="45" t="s">
        <v>1130</v>
      </c>
      <c r="B588" s="18"/>
      <c r="C588" s="5"/>
      <c r="D588" s="5"/>
      <c r="E588" s="6" t="str">
        <f>IF(ISBLANK(D588),"",INDEX(ΑΜΚ,MATCH(D588,Data!$F$2:$F$999,0),1))</f>
        <v/>
      </c>
      <c r="F588" t="str">
        <f t="shared" si="9"/>
        <v/>
      </c>
    </row>
    <row r="589" spans="1:6" ht="14.25" customHeight="1" x14ac:dyDescent="0.35">
      <c r="A589" s="45" t="s">
        <v>1130</v>
      </c>
      <c r="B589" s="18"/>
      <c r="C589" s="5"/>
      <c r="D589" s="5"/>
      <c r="E589" s="6" t="str">
        <f>IF(ISBLANK(D589),"",INDEX(ΑΜΚ,MATCH(D589,Data!$F$2:$F$999,0),1))</f>
        <v/>
      </c>
      <c r="F589" t="str">
        <f t="shared" si="9"/>
        <v/>
      </c>
    </row>
    <row r="590" spans="1:6" ht="14.25" customHeight="1" x14ac:dyDescent="0.35">
      <c r="A590" s="45" t="s">
        <v>1130</v>
      </c>
      <c r="B590" s="18"/>
      <c r="C590" s="5"/>
      <c r="D590" s="5"/>
      <c r="E590" s="6" t="str">
        <f>IF(ISBLANK(D590),"",INDEX(ΑΜΚ,MATCH(D590,Data!$F$2:$F$999,0),1))</f>
        <v/>
      </c>
      <c r="F590" t="str">
        <f t="shared" si="9"/>
        <v/>
      </c>
    </row>
    <row r="591" spans="1:6" ht="14.25" customHeight="1" x14ac:dyDescent="0.35">
      <c r="A591" s="45" t="s">
        <v>1130</v>
      </c>
      <c r="B591" s="18"/>
      <c r="C591" s="5"/>
      <c r="D591" s="5"/>
      <c r="E591" s="6" t="str">
        <f>IF(ISBLANK(D591),"",INDEX(ΑΜΚ,MATCH(D591,Data!$F$2:$F$999,0),1))</f>
        <v/>
      </c>
      <c r="F591" t="str">
        <f t="shared" si="9"/>
        <v/>
      </c>
    </row>
    <row r="592" spans="1:6" ht="14.25" customHeight="1" x14ac:dyDescent="0.35">
      <c r="A592" s="45" t="s">
        <v>1130</v>
      </c>
      <c r="B592" s="18"/>
      <c r="C592" s="5"/>
      <c r="D592" s="5"/>
      <c r="E592" s="6" t="str">
        <f>IF(ISBLANK(D592),"",INDEX(ΑΜΚ,MATCH(D592,Data!$F$2:$F$999,0),1))</f>
        <v/>
      </c>
      <c r="F592" t="str">
        <f t="shared" si="9"/>
        <v/>
      </c>
    </row>
    <row r="593" spans="1:6" ht="14.25" customHeight="1" x14ac:dyDescent="0.35">
      <c r="A593" s="45" t="s">
        <v>1130</v>
      </c>
      <c r="B593" s="18"/>
      <c r="C593" s="5"/>
      <c r="D593" s="5"/>
      <c r="E593" s="6" t="str">
        <f>IF(ISBLANK(D593),"",INDEX(ΑΜΚ,MATCH(D593,Data!$F$2:$F$999,0),1))</f>
        <v/>
      </c>
      <c r="F593" t="str">
        <f t="shared" si="9"/>
        <v/>
      </c>
    </row>
    <row r="594" spans="1:6" ht="14.25" customHeight="1" x14ac:dyDescent="0.35">
      <c r="A594" s="45" t="s">
        <v>1130</v>
      </c>
      <c r="B594" s="18"/>
      <c r="C594" s="5"/>
      <c r="D594" s="5"/>
      <c r="E594" s="6" t="str">
        <f>IF(ISBLANK(D594),"",INDEX(ΑΜΚ,MATCH(D594,Data!$F$2:$F$999,0),1))</f>
        <v/>
      </c>
      <c r="F594" t="str">
        <f t="shared" si="9"/>
        <v/>
      </c>
    </row>
    <row r="595" spans="1:6" ht="14.25" customHeight="1" x14ac:dyDescent="0.35">
      <c r="A595" s="45" t="s">
        <v>1130</v>
      </c>
      <c r="B595" s="18"/>
      <c r="C595" s="5"/>
      <c r="D595" s="5"/>
      <c r="E595" s="6" t="str">
        <f>IF(ISBLANK(D595),"",INDEX(ΑΜΚ,MATCH(D595,Data!$F$2:$F$999,0),1))</f>
        <v/>
      </c>
      <c r="F595" t="str">
        <f t="shared" si="9"/>
        <v/>
      </c>
    </row>
    <row r="596" spans="1:6" ht="14.25" customHeight="1" x14ac:dyDescent="0.35">
      <c r="A596" s="45" t="s">
        <v>1130</v>
      </c>
      <c r="B596" s="18"/>
      <c r="C596" s="5"/>
      <c r="D596" s="5"/>
      <c r="E596" s="6" t="str">
        <f>IF(ISBLANK(D596),"",INDEX(ΑΜΚ,MATCH(D596,Data!$F$2:$F$999,0),1))</f>
        <v/>
      </c>
      <c r="F596" t="str">
        <f t="shared" si="9"/>
        <v/>
      </c>
    </row>
    <row r="597" spans="1:6" ht="14.25" customHeight="1" x14ac:dyDescent="0.35">
      <c r="A597" s="45" t="s">
        <v>1130</v>
      </c>
      <c r="B597" s="18"/>
      <c r="C597" s="5"/>
      <c r="D597" s="5"/>
      <c r="E597" s="6" t="str">
        <f>IF(ISBLANK(D597),"",INDEX(ΑΜΚ,MATCH(D597,Data!$F$2:$F$999,0),1))</f>
        <v/>
      </c>
      <c r="F597" t="str">
        <f t="shared" si="9"/>
        <v/>
      </c>
    </row>
    <row r="598" spans="1:6" ht="14.25" customHeight="1" x14ac:dyDescent="0.35">
      <c r="A598" s="45" t="s">
        <v>1130</v>
      </c>
      <c r="B598" s="18"/>
      <c r="C598" s="5"/>
      <c r="D598" s="5"/>
      <c r="E598" s="6" t="str">
        <f>IF(ISBLANK(D598),"",INDEX(ΑΜΚ,MATCH(D598,Data!$F$2:$F$999,0),1))</f>
        <v/>
      </c>
      <c r="F598" t="str">
        <f t="shared" si="9"/>
        <v/>
      </c>
    </row>
    <row r="599" spans="1:6" ht="14.25" customHeight="1" x14ac:dyDescent="0.35">
      <c r="A599" s="45" t="s">
        <v>1130</v>
      </c>
      <c r="B599" s="18"/>
      <c r="C599" s="5"/>
      <c r="D599" s="5"/>
      <c r="E599" s="6" t="str">
        <f>IF(ISBLANK(D599),"",INDEX(ΑΜΚ,MATCH(D599,Data!$F$2:$F$999,0),1))</f>
        <v/>
      </c>
      <c r="F599" t="str">
        <f t="shared" si="9"/>
        <v/>
      </c>
    </row>
    <row r="600" spans="1:6" ht="14.25" customHeight="1" x14ac:dyDescent="0.35">
      <c r="A600" s="45" t="s">
        <v>1130</v>
      </c>
      <c r="B600" s="18"/>
      <c r="C600" s="5"/>
      <c r="D600" s="5"/>
      <c r="E600" s="6" t="str">
        <f>IF(ISBLANK(D600),"",INDEX(ΑΜΚ,MATCH(D600,Data!$F$2:$F$999,0),1))</f>
        <v/>
      </c>
      <c r="F600" t="str">
        <f t="shared" si="9"/>
        <v/>
      </c>
    </row>
    <row r="601" spans="1:6" ht="14.25" customHeight="1" x14ac:dyDescent="0.35">
      <c r="A601" s="45" t="s">
        <v>1130</v>
      </c>
      <c r="B601" s="18"/>
      <c r="C601" s="5"/>
      <c r="D601" s="5"/>
      <c r="E601" s="6" t="str">
        <f>IF(ISBLANK(D601),"",INDEX(ΑΜΚ,MATCH(D601,Data!$F$2:$F$999,0),1))</f>
        <v/>
      </c>
      <c r="F601" t="str">
        <f t="shared" si="9"/>
        <v/>
      </c>
    </row>
    <row r="602" spans="1:6" ht="14.25" customHeight="1" x14ac:dyDescent="0.35">
      <c r="A602" s="45" t="s">
        <v>1130</v>
      </c>
      <c r="B602" s="18"/>
      <c r="C602" s="5"/>
      <c r="D602" s="5"/>
      <c r="E602" s="6" t="str">
        <f>IF(ISBLANK(D602),"",INDEX(ΑΜΚ,MATCH(D602,Data!$F$2:$F$999,0),1))</f>
        <v/>
      </c>
      <c r="F602" t="str">
        <f t="shared" si="9"/>
        <v/>
      </c>
    </row>
    <row r="603" spans="1:6" ht="14.25" customHeight="1" x14ac:dyDescent="0.35">
      <c r="A603" s="45" t="s">
        <v>1130</v>
      </c>
      <c r="B603" s="18"/>
      <c r="C603" s="5"/>
      <c r="D603" s="5"/>
      <c r="E603" s="6" t="str">
        <f>IF(ISBLANK(D603),"",INDEX(ΑΜΚ,MATCH(D603,Data!$F$2:$F$999,0),1))</f>
        <v/>
      </c>
      <c r="F603" t="str">
        <f t="shared" si="9"/>
        <v/>
      </c>
    </row>
    <row r="604" spans="1:6" ht="14.25" customHeight="1" x14ac:dyDescent="0.35">
      <c r="A604" s="45" t="s">
        <v>1130</v>
      </c>
      <c r="B604" s="18"/>
      <c r="C604" s="5"/>
      <c r="D604" s="5"/>
      <c r="E604" s="6" t="str">
        <f>IF(ISBLANK(D604),"",INDEX(ΑΜΚ,MATCH(D604,Data!$F$2:$F$999,0),1))</f>
        <v/>
      </c>
      <c r="F604" t="str">
        <f t="shared" si="9"/>
        <v/>
      </c>
    </row>
    <row r="605" spans="1:6" ht="14.25" customHeight="1" x14ac:dyDescent="0.35">
      <c r="A605" s="45" t="s">
        <v>1130</v>
      </c>
      <c r="B605" s="18"/>
      <c r="C605" s="5"/>
      <c r="D605" s="5"/>
      <c r="E605" s="6" t="str">
        <f>IF(ISBLANK(D605),"",INDEX(ΑΜΚ,MATCH(D605,Data!$F$2:$F$999,0),1))</f>
        <v/>
      </c>
      <c r="F605" t="str">
        <f t="shared" si="9"/>
        <v/>
      </c>
    </row>
    <row r="606" spans="1:6" ht="14.25" customHeight="1" x14ac:dyDescent="0.35">
      <c r="A606" s="45" t="s">
        <v>1130</v>
      </c>
      <c r="B606" s="18"/>
      <c r="C606" s="5"/>
      <c r="D606" s="5"/>
      <c r="E606" s="6" t="str">
        <f>IF(ISBLANK(D606),"",INDEX(ΑΜΚ,MATCH(D606,Data!$F$2:$F$999,0),1))</f>
        <v/>
      </c>
      <c r="F606" t="str">
        <f t="shared" si="9"/>
        <v/>
      </c>
    </row>
    <row r="607" spans="1:6" ht="14.25" customHeight="1" x14ac:dyDescent="0.35">
      <c r="A607" s="45" t="s">
        <v>1130</v>
      </c>
      <c r="B607" s="18"/>
      <c r="C607" s="5"/>
      <c r="D607" s="5"/>
      <c r="E607" s="6" t="str">
        <f>IF(ISBLANK(D607),"",INDEX(ΑΜΚ,MATCH(D607,Data!$F$2:$F$999,0),1))</f>
        <v/>
      </c>
      <c r="F607" t="str">
        <f t="shared" si="9"/>
        <v/>
      </c>
    </row>
    <row r="608" spans="1:6" ht="14.25" customHeight="1" x14ac:dyDescent="0.35">
      <c r="A608" s="45" t="s">
        <v>1130</v>
      </c>
      <c r="B608" s="18"/>
      <c r="C608" s="5"/>
      <c r="D608" s="5"/>
      <c r="E608" s="6" t="str">
        <f>IF(ISBLANK(D608),"",INDEX(ΑΜΚ,MATCH(D608,Data!$F$2:$F$999,0),1))</f>
        <v/>
      </c>
      <c r="F608" t="str">
        <f t="shared" si="9"/>
        <v/>
      </c>
    </row>
    <row r="609" spans="1:6" ht="14.25" customHeight="1" x14ac:dyDescent="0.35">
      <c r="A609" s="45" t="s">
        <v>1130</v>
      </c>
      <c r="B609" s="18"/>
      <c r="C609" s="5"/>
      <c r="D609" s="5"/>
      <c r="E609" s="6" t="str">
        <f>IF(ISBLANK(D609),"",INDEX(ΑΜΚ,MATCH(D609,Data!$F$2:$F$999,0),1))</f>
        <v/>
      </c>
      <c r="F609" t="str">
        <f t="shared" si="9"/>
        <v/>
      </c>
    </row>
    <row r="610" spans="1:6" ht="14.25" customHeight="1" x14ac:dyDescent="0.35">
      <c r="A610" s="45" t="s">
        <v>1130</v>
      </c>
      <c r="B610" s="18"/>
      <c r="C610" s="5"/>
      <c r="D610" s="5"/>
      <c r="E610" s="6" t="str">
        <f>IF(ISBLANK(D610),"",INDEX(ΑΜΚ,MATCH(D610,Data!$F$2:$F$999,0),1))</f>
        <v/>
      </c>
      <c r="F610" t="str">
        <f t="shared" si="9"/>
        <v/>
      </c>
    </row>
    <row r="611" spans="1:6" ht="14.25" customHeight="1" x14ac:dyDescent="0.35">
      <c r="A611" s="45" t="s">
        <v>1130</v>
      </c>
      <c r="B611" s="18"/>
      <c r="C611" s="5"/>
      <c r="D611" s="5"/>
      <c r="E611" s="6" t="str">
        <f>IF(ISBLANK(D611),"",INDEX(ΑΜΚ,MATCH(D611,Data!$F$2:$F$999,0),1))</f>
        <v/>
      </c>
      <c r="F611" t="str">
        <f t="shared" si="9"/>
        <v/>
      </c>
    </row>
    <row r="612" spans="1:6" ht="14.25" customHeight="1" x14ac:dyDescent="0.35">
      <c r="A612" s="45" t="s">
        <v>1130</v>
      </c>
      <c r="B612" s="18"/>
      <c r="C612" s="5"/>
      <c r="D612" s="5"/>
      <c r="E612" s="6" t="str">
        <f>IF(ISBLANK(D612),"",INDEX(ΑΜΚ,MATCH(D612,Data!$F$2:$F$999,0),1))</f>
        <v/>
      </c>
      <c r="F612" t="str">
        <f t="shared" si="9"/>
        <v/>
      </c>
    </row>
    <row r="613" spans="1:6" ht="14.25" customHeight="1" x14ac:dyDescent="0.35">
      <c r="A613" s="45" t="s">
        <v>1130</v>
      </c>
      <c r="B613" s="18"/>
      <c r="C613" s="5"/>
      <c r="D613" s="5"/>
      <c r="E613" s="6" t="str">
        <f>IF(ISBLANK(D613),"",INDEX(ΑΜΚ,MATCH(D613,Data!$F$2:$F$999,0),1))</f>
        <v/>
      </c>
      <c r="F613" t="str">
        <f t="shared" si="9"/>
        <v/>
      </c>
    </row>
    <row r="614" spans="1:6" ht="14.25" customHeight="1" x14ac:dyDescent="0.35">
      <c r="A614" s="45" t="s">
        <v>1130</v>
      </c>
      <c r="B614" s="18"/>
      <c r="C614" s="5"/>
      <c r="D614" s="5"/>
      <c r="E614" s="6" t="str">
        <f>IF(ISBLANK(D614),"",INDEX(ΑΜΚ,MATCH(D614,Data!$F$2:$F$999,0),1))</f>
        <v/>
      </c>
      <c r="F614" t="str">
        <f t="shared" si="9"/>
        <v/>
      </c>
    </row>
    <row r="615" spans="1:6" ht="14.25" customHeight="1" x14ac:dyDescent="0.35">
      <c r="A615" s="45" t="s">
        <v>1130</v>
      </c>
      <c r="B615" s="18"/>
      <c r="C615" s="5"/>
      <c r="D615" s="5"/>
      <c r="E615" s="6" t="str">
        <f>IF(ISBLANK(D615),"",INDEX(ΑΜΚ,MATCH(D615,Data!$F$2:$F$999,0),1))</f>
        <v/>
      </c>
      <c r="F615" t="str">
        <f t="shared" si="9"/>
        <v/>
      </c>
    </row>
    <row r="616" spans="1:6" ht="14.25" customHeight="1" x14ac:dyDescent="0.35">
      <c r="A616" s="45" t="s">
        <v>1130</v>
      </c>
      <c r="B616" s="18"/>
      <c r="C616" s="5"/>
      <c r="D616" s="5"/>
      <c r="E616" s="6" t="str">
        <f>IF(ISBLANK(D616),"",INDEX(ΑΜΚ,MATCH(D616,Data!$F$2:$F$999,0),1))</f>
        <v/>
      </c>
      <c r="F616" t="str">
        <f t="shared" si="9"/>
        <v/>
      </c>
    </row>
    <row r="617" spans="1:6" ht="14.25" customHeight="1" x14ac:dyDescent="0.35">
      <c r="A617" s="45" t="s">
        <v>1130</v>
      </c>
      <c r="B617" s="18"/>
      <c r="C617" s="5"/>
      <c r="D617" s="5"/>
      <c r="E617" s="6" t="str">
        <f>IF(ISBLANK(D617),"",INDEX(ΑΜΚ,MATCH(D617,Data!$F$2:$F$999,0),1))</f>
        <v/>
      </c>
      <c r="F617" t="str">
        <f t="shared" si="9"/>
        <v/>
      </c>
    </row>
    <row r="618" spans="1:6" ht="14.25" customHeight="1" x14ac:dyDescent="0.35">
      <c r="A618" s="45" t="s">
        <v>1130</v>
      </c>
      <c r="B618" s="18"/>
      <c r="C618" s="5"/>
      <c r="D618" s="5"/>
      <c r="E618" s="6" t="str">
        <f>IF(ISBLANK(D618),"",INDEX(ΑΜΚ,MATCH(D618,Data!$F$2:$F$999,0),1))</f>
        <v/>
      </c>
      <c r="F618" t="str">
        <f t="shared" si="9"/>
        <v/>
      </c>
    </row>
    <row r="619" spans="1:6" ht="14.25" customHeight="1" x14ac:dyDescent="0.35">
      <c r="A619" s="45" t="s">
        <v>1130</v>
      </c>
      <c r="B619" s="18"/>
      <c r="C619" s="5"/>
      <c r="D619" s="5"/>
      <c r="E619" s="6" t="str">
        <f>IF(ISBLANK(D619),"",INDEX(ΑΜΚ,MATCH(D619,Data!$F$2:$F$999,0),1))</f>
        <v/>
      </c>
      <c r="F619" t="str">
        <f t="shared" si="9"/>
        <v/>
      </c>
    </row>
    <row r="620" spans="1:6" ht="14.25" customHeight="1" x14ac:dyDescent="0.35">
      <c r="A620" s="45" t="s">
        <v>1130</v>
      </c>
      <c r="B620" s="18"/>
      <c r="C620" s="5"/>
      <c r="D620" s="5"/>
      <c r="E620" s="6" t="str">
        <f>IF(ISBLANK(D620),"",INDEX(ΑΜΚ,MATCH(D620,Data!$F$2:$F$999,0),1))</f>
        <v/>
      </c>
      <c r="F620" t="str">
        <f t="shared" si="9"/>
        <v/>
      </c>
    </row>
    <row r="621" spans="1:6" ht="14.25" customHeight="1" x14ac:dyDescent="0.35">
      <c r="A621" s="45" t="s">
        <v>1130</v>
      </c>
      <c r="B621" s="18"/>
      <c r="C621" s="5"/>
      <c r="D621" s="5"/>
      <c r="E621" s="6" t="str">
        <f>IF(ISBLANK(D621),"",INDEX(ΑΜΚ,MATCH(D621,Data!$F$2:$F$999,0),1))</f>
        <v/>
      </c>
      <c r="F621" t="str">
        <f t="shared" si="9"/>
        <v/>
      </c>
    </row>
    <row r="622" spans="1:6" ht="14.25" customHeight="1" x14ac:dyDescent="0.35">
      <c r="A622" s="45" t="s">
        <v>1130</v>
      </c>
      <c r="B622" s="18"/>
      <c r="C622" s="5"/>
      <c r="D622" s="5"/>
      <c r="E622" s="6" t="str">
        <f>IF(ISBLANK(D622),"",INDEX(ΑΜΚ,MATCH(D622,Data!$F$2:$F$999,0),1))</f>
        <v/>
      </c>
      <c r="F622" t="str">
        <f t="shared" si="9"/>
        <v/>
      </c>
    </row>
    <row r="623" spans="1:6" ht="14.25" customHeight="1" x14ac:dyDescent="0.35">
      <c r="A623" s="45" t="s">
        <v>1130</v>
      </c>
      <c r="B623" s="18"/>
      <c r="C623" s="5"/>
      <c r="D623" s="5"/>
      <c r="E623" s="6" t="str">
        <f>IF(ISBLANK(D623),"",INDEX(ΑΜΚ,MATCH(D623,Data!$F$2:$F$999,0),1))</f>
        <v/>
      </c>
      <c r="F623" t="str">
        <f t="shared" si="9"/>
        <v/>
      </c>
    </row>
    <row r="624" spans="1:6" ht="14.25" customHeight="1" x14ac:dyDescent="0.35">
      <c r="A624" s="45" t="s">
        <v>1130</v>
      </c>
      <c r="B624" s="18"/>
      <c r="C624" s="5"/>
      <c r="D624" s="5"/>
      <c r="E624" s="6" t="str">
        <f>IF(ISBLANK(D624),"",INDEX(ΑΜΚ,MATCH(D624,Data!$F$2:$F$999,0),1))</f>
        <v/>
      </c>
      <c r="F624" t="str">
        <f t="shared" si="9"/>
        <v/>
      </c>
    </row>
    <row r="625" spans="1:6" ht="14.25" customHeight="1" x14ac:dyDescent="0.35">
      <c r="A625" s="45" t="s">
        <v>1130</v>
      </c>
      <c r="B625" s="18"/>
      <c r="C625" s="5"/>
      <c r="D625" s="5"/>
      <c r="E625" s="6" t="str">
        <f>IF(ISBLANK(D625),"",INDEX(ΑΜΚ,MATCH(D625,Data!$F$2:$F$999,0),1))</f>
        <v/>
      </c>
      <c r="F625" t="str">
        <f t="shared" si="9"/>
        <v/>
      </c>
    </row>
    <row r="626" spans="1:6" ht="14.25" customHeight="1" x14ac:dyDescent="0.35">
      <c r="A626" s="45" t="s">
        <v>1130</v>
      </c>
      <c r="B626" s="18"/>
      <c r="C626" s="5"/>
      <c r="D626" s="5"/>
      <c r="E626" s="6" t="str">
        <f>IF(ISBLANK(D626),"",INDEX(ΑΜΚ,MATCH(D626,Data!$F$2:$F$999,0),1))</f>
        <v/>
      </c>
      <c r="F626" t="str">
        <f t="shared" si="9"/>
        <v/>
      </c>
    </row>
    <row r="627" spans="1:6" ht="14.25" customHeight="1" x14ac:dyDescent="0.35">
      <c r="A627" s="45" t="s">
        <v>1130</v>
      </c>
      <c r="B627" s="18"/>
      <c r="C627" s="5"/>
      <c r="D627" s="5"/>
      <c r="E627" s="6" t="str">
        <f>IF(ISBLANK(D627),"",INDEX(ΑΜΚ,MATCH(D627,Data!$F$2:$F$999,0),1))</f>
        <v/>
      </c>
      <c r="F627" t="str">
        <f t="shared" si="9"/>
        <v/>
      </c>
    </row>
    <row r="628" spans="1:6" ht="14.25" customHeight="1" x14ac:dyDescent="0.35">
      <c r="A628" s="45" t="s">
        <v>1130</v>
      </c>
      <c r="B628" s="18"/>
      <c r="C628" s="5"/>
      <c r="D628" s="5"/>
      <c r="E628" s="6" t="str">
        <f>IF(ISBLANK(D628),"",INDEX(ΑΜΚ,MATCH(D628,Data!$F$2:$F$999,0),1))</f>
        <v/>
      </c>
      <c r="F628" t="str">
        <f t="shared" si="9"/>
        <v/>
      </c>
    </row>
    <row r="629" spans="1:6" ht="14.25" customHeight="1" x14ac:dyDescent="0.35">
      <c r="A629" s="45" t="s">
        <v>1130</v>
      </c>
      <c r="B629" s="18"/>
      <c r="C629" s="5"/>
      <c r="D629" s="5"/>
      <c r="E629" s="6" t="str">
        <f>IF(ISBLANK(D629),"",INDEX(ΑΜΚ,MATCH(D629,Data!$F$2:$F$999,0),1))</f>
        <v/>
      </c>
      <c r="F629" t="str">
        <f t="shared" si="9"/>
        <v/>
      </c>
    </row>
    <row r="630" spans="1:6" ht="14.25" customHeight="1" x14ac:dyDescent="0.35">
      <c r="A630" s="45" t="s">
        <v>1130</v>
      </c>
      <c r="B630" s="18"/>
      <c r="C630" s="5"/>
      <c r="D630" s="5"/>
      <c r="E630" s="6" t="str">
        <f>IF(ISBLANK(D630),"",INDEX(ΑΜΚ,MATCH(D630,Data!$F$2:$F$999,0),1))</f>
        <v/>
      </c>
      <c r="F630" t="str">
        <f t="shared" si="9"/>
        <v/>
      </c>
    </row>
    <row r="631" spans="1:6" ht="14.25" customHeight="1" x14ac:dyDescent="0.35">
      <c r="A631" s="45" t="s">
        <v>1130</v>
      </c>
      <c r="B631" s="18"/>
      <c r="C631" s="5"/>
      <c r="D631" s="5"/>
      <c r="E631" s="6" t="str">
        <f>IF(ISBLANK(D631),"",INDEX(ΑΜΚ,MATCH(D631,Data!$F$2:$F$999,0),1))</f>
        <v/>
      </c>
      <c r="F631" t="str">
        <f t="shared" si="9"/>
        <v/>
      </c>
    </row>
    <row r="632" spans="1:6" ht="14.25" customHeight="1" x14ac:dyDescent="0.35">
      <c r="A632" s="45" t="s">
        <v>1130</v>
      </c>
      <c r="B632" s="18"/>
      <c r="C632" s="5"/>
      <c r="D632" s="5"/>
      <c r="E632" s="6" t="str">
        <f>IF(ISBLANK(D632),"",INDEX(ΑΜΚ,MATCH(D632,Data!$F$2:$F$999,0),1))</f>
        <v/>
      </c>
      <c r="F632" t="str">
        <f t="shared" si="9"/>
        <v/>
      </c>
    </row>
    <row r="633" spans="1:6" ht="14.25" customHeight="1" x14ac:dyDescent="0.35">
      <c r="A633" s="45" t="s">
        <v>1130</v>
      </c>
      <c r="B633" s="18"/>
      <c r="C633" s="5"/>
      <c r="D633" s="5"/>
      <c r="E633" s="6" t="str">
        <f>IF(ISBLANK(D633),"",INDEX(ΑΜΚ,MATCH(D633,Data!$F$2:$F$999,0),1))</f>
        <v/>
      </c>
      <c r="F633" t="str">
        <f t="shared" si="9"/>
        <v/>
      </c>
    </row>
    <row r="634" spans="1:6" ht="14.25" customHeight="1" x14ac:dyDescent="0.35">
      <c r="A634" s="45" t="s">
        <v>1130</v>
      </c>
      <c r="B634" s="18"/>
      <c r="C634" s="5"/>
      <c r="D634" s="5"/>
      <c r="E634" s="6" t="str">
        <f>IF(ISBLANK(D634),"",INDEX(ΑΜΚ,MATCH(D634,Data!$F$2:$F$999,0),1))</f>
        <v/>
      </c>
      <c r="F634" t="str">
        <f t="shared" si="9"/>
        <v/>
      </c>
    </row>
    <row r="635" spans="1:6" ht="14.25" customHeight="1" x14ac:dyDescent="0.35">
      <c r="A635" s="45" t="s">
        <v>1130</v>
      </c>
      <c r="B635" s="18"/>
      <c r="C635" s="5"/>
      <c r="D635" s="5"/>
      <c r="E635" s="6" t="str">
        <f>IF(ISBLANK(D635),"",INDEX(ΑΜΚ,MATCH(D635,Data!$F$2:$F$999,0),1))</f>
        <v/>
      </c>
      <c r="F635" t="str">
        <f t="shared" si="9"/>
        <v/>
      </c>
    </row>
    <row r="636" spans="1:6" ht="14.25" customHeight="1" x14ac:dyDescent="0.35">
      <c r="A636" s="45" t="s">
        <v>1130</v>
      </c>
      <c r="B636" s="18"/>
      <c r="C636" s="5"/>
      <c r="D636" s="5"/>
      <c r="E636" s="6" t="str">
        <f>IF(ISBLANK(D636),"",INDEX(ΑΜΚ,MATCH(D636,Data!$F$2:$F$999,0),1))</f>
        <v/>
      </c>
      <c r="F636" t="str">
        <f t="shared" si="9"/>
        <v/>
      </c>
    </row>
    <row r="637" spans="1:6" ht="14.25" customHeight="1" x14ac:dyDescent="0.35">
      <c r="A637" s="45" t="s">
        <v>1130</v>
      </c>
      <c r="B637" s="18"/>
      <c r="C637" s="5"/>
      <c r="D637" s="5"/>
      <c r="E637" s="6" t="str">
        <f>IF(ISBLANK(D637),"",INDEX(ΑΜΚ,MATCH(D637,Data!$F$2:$F$999,0),1))</f>
        <v/>
      </c>
      <c r="F637" t="str">
        <f t="shared" si="9"/>
        <v/>
      </c>
    </row>
    <row r="638" spans="1:6" ht="14.25" customHeight="1" x14ac:dyDescent="0.35">
      <c r="A638" s="45" t="s">
        <v>1130</v>
      </c>
      <c r="B638" s="18"/>
      <c r="C638" s="5"/>
      <c r="D638" s="5"/>
      <c r="E638" s="6" t="str">
        <f>IF(ISBLANK(D638),"",INDEX(ΑΜΚ,MATCH(D638,Data!$F$2:$F$999,0),1))</f>
        <v/>
      </c>
      <c r="F638" t="str">
        <f t="shared" si="9"/>
        <v/>
      </c>
    </row>
    <row r="639" spans="1:6" ht="14.25" customHeight="1" x14ac:dyDescent="0.35">
      <c r="A639" s="45" t="s">
        <v>1130</v>
      </c>
      <c r="B639" s="18"/>
      <c r="C639" s="5"/>
      <c r="D639" s="5"/>
      <c r="E639" s="6" t="str">
        <f>IF(ISBLANK(D639),"",INDEX(ΑΜΚ,MATCH(D639,Data!$F$2:$F$999,0),1))</f>
        <v/>
      </c>
      <c r="F639" t="str">
        <f t="shared" si="9"/>
        <v/>
      </c>
    </row>
    <row r="640" spans="1:6" ht="14.25" customHeight="1" x14ac:dyDescent="0.35">
      <c r="A640" s="45" t="s">
        <v>1130</v>
      </c>
      <c r="B640" s="18"/>
      <c r="C640" s="5"/>
      <c r="D640" s="5"/>
      <c r="E640" s="6" t="str">
        <f>IF(ISBLANK(D640),"",INDEX(ΑΜΚ,MATCH(D640,Data!$F$2:$F$999,0),1))</f>
        <v/>
      </c>
      <c r="F640" t="str">
        <f t="shared" si="9"/>
        <v/>
      </c>
    </row>
    <row r="641" spans="1:6" ht="14.25" customHeight="1" x14ac:dyDescent="0.35">
      <c r="A641" s="45" t="s">
        <v>1130</v>
      </c>
      <c r="B641" s="18"/>
      <c r="C641" s="5"/>
      <c r="D641" s="5"/>
      <c r="E641" s="6" t="str">
        <f>IF(ISBLANK(D641),"",INDEX(ΑΜΚ,MATCH(D641,Data!$F$2:$F$999,0),1))</f>
        <v/>
      </c>
      <c r="F641" t="str">
        <f t="shared" si="9"/>
        <v/>
      </c>
    </row>
    <row r="642" spans="1:6" ht="14.25" customHeight="1" x14ac:dyDescent="0.35">
      <c r="A642" s="45" t="s">
        <v>1130</v>
      </c>
      <c r="B642" s="18"/>
      <c r="C642" s="5"/>
      <c r="D642" s="5"/>
      <c r="E642" s="6" t="str">
        <f>IF(ISBLANK(D642),"",INDEX(ΑΜΚ,MATCH(D642,Data!$F$2:$F$999,0),1))</f>
        <v/>
      </c>
      <c r="F642" t="str">
        <f t="shared" ref="F642:F705" si="10">IF(ISBLANK(C642),"",INDEX(ΚΩΔ_ΜΑΘΗΜ_ΑΥΤΟΜ_Α1,MATCH(C642,ΜΑΘΗΜ_ΑΥΤΟΜ_Α1,0)))</f>
        <v/>
      </c>
    </row>
    <row r="643" spans="1:6" ht="14.25" customHeight="1" x14ac:dyDescent="0.35">
      <c r="A643" s="45" t="s">
        <v>1130</v>
      </c>
      <c r="B643" s="18"/>
      <c r="C643" s="5"/>
      <c r="D643" s="5"/>
      <c r="E643" s="6" t="str">
        <f>IF(ISBLANK(D643),"",INDEX(ΑΜΚ,MATCH(D643,Data!$F$2:$F$999,0),1))</f>
        <v/>
      </c>
      <c r="F643" t="str">
        <f t="shared" si="10"/>
        <v/>
      </c>
    </row>
    <row r="644" spans="1:6" ht="14.25" customHeight="1" x14ac:dyDescent="0.35">
      <c r="A644" s="45" t="s">
        <v>1130</v>
      </c>
      <c r="B644" s="18"/>
      <c r="C644" s="5"/>
      <c r="D644" s="5"/>
      <c r="E644" s="6" t="str">
        <f>IF(ISBLANK(D644),"",INDEX(ΑΜΚ,MATCH(D644,Data!$F$2:$F$999,0),1))</f>
        <v/>
      </c>
      <c r="F644" t="str">
        <f t="shared" si="10"/>
        <v/>
      </c>
    </row>
    <row r="645" spans="1:6" ht="14.25" customHeight="1" x14ac:dyDescent="0.35">
      <c r="A645" s="45" t="s">
        <v>1130</v>
      </c>
      <c r="B645" s="18"/>
      <c r="C645" s="5"/>
      <c r="D645" s="5"/>
      <c r="E645" s="6" t="str">
        <f>IF(ISBLANK(D645),"",INDEX(ΑΜΚ,MATCH(D645,Data!$F$2:$F$999,0),1))</f>
        <v/>
      </c>
      <c r="F645" t="str">
        <f t="shared" si="10"/>
        <v/>
      </c>
    </row>
    <row r="646" spans="1:6" ht="14.25" customHeight="1" x14ac:dyDescent="0.35">
      <c r="A646" s="45" t="s">
        <v>1130</v>
      </c>
      <c r="B646" s="18"/>
      <c r="C646" s="5"/>
      <c r="D646" s="5"/>
      <c r="E646" s="6" t="str">
        <f>IF(ISBLANK(D646),"",INDEX(ΑΜΚ,MATCH(D646,Data!$F$2:$F$999,0),1))</f>
        <v/>
      </c>
      <c r="F646" t="str">
        <f t="shared" si="10"/>
        <v/>
      </c>
    </row>
    <row r="647" spans="1:6" ht="14.25" customHeight="1" x14ac:dyDescent="0.35">
      <c r="A647" s="45" t="s">
        <v>1130</v>
      </c>
      <c r="B647" s="18"/>
      <c r="C647" s="5"/>
      <c r="D647" s="5"/>
      <c r="E647" s="6" t="str">
        <f>IF(ISBLANK(D647),"",INDEX(ΑΜΚ,MATCH(D647,Data!$F$2:$F$999,0),1))</f>
        <v/>
      </c>
      <c r="F647" t="str">
        <f t="shared" si="10"/>
        <v/>
      </c>
    </row>
    <row r="648" spans="1:6" ht="14.25" customHeight="1" x14ac:dyDescent="0.35">
      <c r="A648" s="45" t="s">
        <v>1130</v>
      </c>
      <c r="B648" s="18"/>
      <c r="C648" s="5"/>
      <c r="D648" s="5"/>
      <c r="E648" s="6" t="str">
        <f>IF(ISBLANK(D648),"",INDEX(ΑΜΚ,MATCH(D648,Data!$F$2:$F$999,0),1))</f>
        <v/>
      </c>
      <c r="F648" t="str">
        <f t="shared" si="10"/>
        <v/>
      </c>
    </row>
    <row r="649" spans="1:6" ht="14.25" customHeight="1" x14ac:dyDescent="0.35">
      <c r="A649" s="45" t="s">
        <v>1130</v>
      </c>
      <c r="B649" s="18"/>
      <c r="C649" s="5"/>
      <c r="D649" s="5"/>
      <c r="E649" s="6" t="str">
        <f>IF(ISBLANK(D649),"",INDEX(ΑΜΚ,MATCH(D649,Data!$F$2:$F$999,0),1))</f>
        <v/>
      </c>
      <c r="F649" t="str">
        <f t="shared" si="10"/>
        <v/>
      </c>
    </row>
    <row r="650" spans="1:6" ht="14.25" customHeight="1" x14ac:dyDescent="0.35">
      <c r="A650" s="45" t="s">
        <v>1130</v>
      </c>
      <c r="B650" s="18"/>
      <c r="C650" s="5"/>
      <c r="D650" s="5"/>
      <c r="E650" s="6" t="str">
        <f>IF(ISBLANK(D650),"",INDEX(ΑΜΚ,MATCH(D650,Data!$F$2:$F$999,0),1))</f>
        <v/>
      </c>
      <c r="F650" t="str">
        <f t="shared" si="10"/>
        <v/>
      </c>
    </row>
    <row r="651" spans="1:6" ht="14.25" customHeight="1" x14ac:dyDescent="0.35">
      <c r="A651" s="45" t="s">
        <v>1130</v>
      </c>
      <c r="B651" s="18"/>
      <c r="C651" s="5"/>
      <c r="D651" s="5"/>
      <c r="E651" s="6" t="str">
        <f>IF(ISBLANK(D651),"",INDEX(ΑΜΚ,MATCH(D651,Data!$F$2:$F$999,0),1))</f>
        <v/>
      </c>
      <c r="F651" t="str">
        <f t="shared" si="10"/>
        <v/>
      </c>
    </row>
    <row r="652" spans="1:6" ht="14.25" customHeight="1" x14ac:dyDescent="0.35">
      <c r="A652" s="45" t="s">
        <v>1130</v>
      </c>
      <c r="B652" s="18"/>
      <c r="C652" s="5"/>
      <c r="D652" s="5"/>
      <c r="E652" s="6" t="str">
        <f>IF(ISBLANK(D652),"",INDEX(ΑΜΚ,MATCH(D652,Data!$F$2:$F$999,0),1))</f>
        <v/>
      </c>
      <c r="F652" t="str">
        <f t="shared" si="10"/>
        <v/>
      </c>
    </row>
    <row r="653" spans="1:6" ht="14.25" customHeight="1" x14ac:dyDescent="0.35">
      <c r="A653" s="45" t="s">
        <v>1130</v>
      </c>
      <c r="B653" s="18"/>
      <c r="C653" s="5"/>
      <c r="D653" s="5"/>
      <c r="E653" s="6" t="str">
        <f>IF(ISBLANK(D653),"",INDEX(ΑΜΚ,MATCH(D653,Data!$F$2:$F$999,0),1))</f>
        <v/>
      </c>
      <c r="F653" t="str">
        <f t="shared" si="10"/>
        <v/>
      </c>
    </row>
    <row r="654" spans="1:6" ht="14.25" customHeight="1" x14ac:dyDescent="0.35">
      <c r="A654" s="45" t="s">
        <v>1130</v>
      </c>
      <c r="B654" s="18"/>
      <c r="C654" s="5"/>
      <c r="D654" s="5"/>
      <c r="E654" s="6" t="str">
        <f>IF(ISBLANK(D654),"",INDEX(ΑΜΚ,MATCH(D654,Data!$F$2:$F$999,0),1))</f>
        <v/>
      </c>
      <c r="F654" t="str">
        <f t="shared" si="10"/>
        <v/>
      </c>
    </row>
    <row r="655" spans="1:6" ht="14.25" customHeight="1" x14ac:dyDescent="0.35">
      <c r="A655" s="45" t="s">
        <v>1130</v>
      </c>
      <c r="B655" s="18"/>
      <c r="C655" s="5"/>
      <c r="D655" s="5"/>
      <c r="E655" s="6" t="str">
        <f>IF(ISBLANK(D655),"",INDEX(ΑΜΚ,MATCH(D655,Data!$F$2:$F$999,0),1))</f>
        <v/>
      </c>
      <c r="F655" t="str">
        <f t="shared" si="10"/>
        <v/>
      </c>
    </row>
    <row r="656" spans="1:6" ht="14.25" customHeight="1" x14ac:dyDescent="0.35">
      <c r="A656" s="45" t="s">
        <v>1130</v>
      </c>
      <c r="B656" s="18"/>
      <c r="C656" s="5"/>
      <c r="D656" s="5"/>
      <c r="E656" s="6" t="str">
        <f>IF(ISBLANK(D656),"",INDEX(ΑΜΚ,MATCH(D656,Data!$F$2:$F$999,0),1))</f>
        <v/>
      </c>
      <c r="F656" t="str">
        <f t="shared" si="10"/>
        <v/>
      </c>
    </row>
    <row r="657" spans="1:6" ht="14.25" customHeight="1" x14ac:dyDescent="0.35">
      <c r="A657" s="45" t="s">
        <v>1130</v>
      </c>
      <c r="B657" s="18"/>
      <c r="C657" s="5"/>
      <c r="D657" s="5"/>
      <c r="E657" s="6" t="str">
        <f>IF(ISBLANK(D657),"",INDEX(ΑΜΚ,MATCH(D657,Data!$F$2:$F$999,0),1))</f>
        <v/>
      </c>
      <c r="F657" t="str">
        <f t="shared" si="10"/>
        <v/>
      </c>
    </row>
    <row r="658" spans="1:6" ht="14.25" customHeight="1" x14ac:dyDescent="0.35">
      <c r="A658" s="45" t="s">
        <v>1130</v>
      </c>
      <c r="B658" s="18"/>
      <c r="C658" s="5"/>
      <c r="D658" s="5"/>
      <c r="E658" s="6" t="str">
        <f>IF(ISBLANK(D658),"",INDEX(ΑΜΚ,MATCH(D658,Data!$F$2:$F$999,0),1))</f>
        <v/>
      </c>
      <c r="F658" t="str">
        <f t="shared" si="10"/>
        <v/>
      </c>
    </row>
    <row r="659" spans="1:6" ht="14.25" customHeight="1" x14ac:dyDescent="0.35">
      <c r="A659" s="45" t="s">
        <v>1130</v>
      </c>
      <c r="B659" s="18"/>
      <c r="C659" s="5"/>
      <c r="D659" s="5"/>
      <c r="E659" s="6" t="str">
        <f>IF(ISBLANK(D659),"",INDEX(ΑΜΚ,MATCH(D659,Data!$F$2:$F$999,0),1))</f>
        <v/>
      </c>
      <c r="F659" t="str">
        <f t="shared" si="10"/>
        <v/>
      </c>
    </row>
    <row r="660" spans="1:6" ht="14.25" customHeight="1" x14ac:dyDescent="0.35">
      <c r="A660" s="45" t="s">
        <v>1130</v>
      </c>
      <c r="B660" s="18"/>
      <c r="C660" s="5"/>
      <c r="D660" s="5"/>
      <c r="E660" s="6" t="str">
        <f>IF(ISBLANK(D660),"",INDEX(ΑΜΚ,MATCH(D660,Data!$F$2:$F$999,0),1))</f>
        <v/>
      </c>
      <c r="F660" t="str">
        <f t="shared" si="10"/>
        <v/>
      </c>
    </row>
    <row r="661" spans="1:6" ht="14.25" customHeight="1" x14ac:dyDescent="0.35">
      <c r="A661" s="45" t="s">
        <v>1130</v>
      </c>
      <c r="B661" s="18"/>
      <c r="C661" s="5"/>
      <c r="D661" s="5"/>
      <c r="E661" s="6" t="str">
        <f>IF(ISBLANK(D661),"",INDEX(ΑΜΚ,MATCH(D661,Data!$F$2:$F$999,0),1))</f>
        <v/>
      </c>
      <c r="F661" t="str">
        <f t="shared" si="10"/>
        <v/>
      </c>
    </row>
    <row r="662" spans="1:6" ht="14.25" customHeight="1" x14ac:dyDescent="0.35">
      <c r="A662" s="45" t="s">
        <v>1130</v>
      </c>
      <c r="B662" s="18"/>
      <c r="C662" s="5"/>
      <c r="D662" s="5"/>
      <c r="E662" s="6" t="str">
        <f>IF(ISBLANK(D662),"",INDEX(ΑΜΚ,MATCH(D662,Data!$F$2:$F$999,0),1))</f>
        <v/>
      </c>
      <c r="F662" t="str">
        <f t="shared" si="10"/>
        <v/>
      </c>
    </row>
    <row r="663" spans="1:6" ht="14.25" customHeight="1" x14ac:dyDescent="0.35">
      <c r="A663" s="45" t="s">
        <v>1130</v>
      </c>
      <c r="B663" s="18"/>
      <c r="C663" s="5"/>
      <c r="D663" s="5"/>
      <c r="E663" s="6" t="str">
        <f>IF(ISBLANK(D663),"",INDEX(ΑΜΚ,MATCH(D663,Data!$F$2:$F$999,0),1))</f>
        <v/>
      </c>
      <c r="F663" t="str">
        <f t="shared" si="10"/>
        <v/>
      </c>
    </row>
    <row r="664" spans="1:6" ht="14.25" customHeight="1" x14ac:dyDescent="0.35">
      <c r="A664" s="45" t="s">
        <v>1130</v>
      </c>
      <c r="B664" s="18"/>
      <c r="C664" s="5"/>
      <c r="D664" s="5"/>
      <c r="E664" s="6" t="str">
        <f>IF(ISBLANK(D664),"",INDEX(ΑΜΚ,MATCH(D664,Data!$F$2:$F$999,0),1))</f>
        <v/>
      </c>
      <c r="F664" t="str">
        <f t="shared" si="10"/>
        <v/>
      </c>
    </row>
    <row r="665" spans="1:6" ht="14.25" customHeight="1" x14ac:dyDescent="0.35">
      <c r="A665" s="45" t="s">
        <v>1130</v>
      </c>
      <c r="B665" s="18"/>
      <c r="C665" s="5"/>
      <c r="D665" s="5"/>
      <c r="E665" s="6" t="str">
        <f>IF(ISBLANK(D665),"",INDEX(ΑΜΚ,MATCH(D665,Data!$F$2:$F$999,0),1))</f>
        <v/>
      </c>
      <c r="F665" t="str">
        <f t="shared" si="10"/>
        <v/>
      </c>
    </row>
    <row r="666" spans="1:6" ht="14.25" customHeight="1" x14ac:dyDescent="0.35">
      <c r="A666" s="45" t="s">
        <v>1130</v>
      </c>
      <c r="B666" s="18"/>
      <c r="C666" s="5"/>
      <c r="D666" s="5"/>
      <c r="E666" s="6" t="str">
        <f>IF(ISBLANK(D666),"",INDEX(ΑΜΚ,MATCH(D666,Data!$F$2:$F$999,0),1))</f>
        <v/>
      </c>
      <c r="F666" t="str">
        <f t="shared" si="10"/>
        <v/>
      </c>
    </row>
    <row r="667" spans="1:6" ht="14.25" customHeight="1" x14ac:dyDescent="0.35">
      <c r="A667" s="45" t="s">
        <v>1130</v>
      </c>
      <c r="B667" s="18"/>
      <c r="C667" s="5"/>
      <c r="D667" s="5"/>
      <c r="E667" s="6" t="str">
        <f>IF(ISBLANK(D667),"",INDEX(ΑΜΚ,MATCH(D667,Data!$F$2:$F$999,0),1))</f>
        <v/>
      </c>
      <c r="F667" t="str">
        <f t="shared" si="10"/>
        <v/>
      </c>
    </row>
    <row r="668" spans="1:6" ht="14.25" customHeight="1" x14ac:dyDescent="0.35">
      <c r="A668" s="45" t="s">
        <v>1130</v>
      </c>
      <c r="B668" s="18"/>
      <c r="C668" s="5"/>
      <c r="D668" s="5"/>
      <c r="E668" s="6" t="str">
        <f>IF(ISBLANK(D668),"",INDEX(ΑΜΚ,MATCH(D668,Data!$F$2:$F$999,0),1))</f>
        <v/>
      </c>
      <c r="F668" t="str">
        <f t="shared" si="10"/>
        <v/>
      </c>
    </row>
    <row r="669" spans="1:6" ht="14.25" customHeight="1" x14ac:dyDescent="0.35">
      <c r="A669" s="45" t="s">
        <v>1130</v>
      </c>
      <c r="B669" s="18"/>
      <c r="C669" s="5"/>
      <c r="D669" s="5"/>
      <c r="E669" s="6" t="str">
        <f>IF(ISBLANK(D669),"",INDEX(ΑΜΚ,MATCH(D669,Data!$F$2:$F$999,0),1))</f>
        <v/>
      </c>
      <c r="F669" t="str">
        <f t="shared" si="10"/>
        <v/>
      </c>
    </row>
    <row r="670" spans="1:6" ht="14.25" customHeight="1" x14ac:dyDescent="0.35">
      <c r="A670" s="45" t="s">
        <v>1130</v>
      </c>
      <c r="B670" s="18"/>
      <c r="C670" s="5"/>
      <c r="D670" s="5"/>
      <c r="E670" s="6" t="str">
        <f>IF(ISBLANK(D670),"",INDEX(ΑΜΚ,MATCH(D670,Data!$F$2:$F$999,0),1))</f>
        <v/>
      </c>
      <c r="F670" t="str">
        <f t="shared" si="10"/>
        <v/>
      </c>
    </row>
    <row r="671" spans="1:6" ht="14.25" customHeight="1" x14ac:dyDescent="0.35">
      <c r="A671" s="45" t="s">
        <v>1130</v>
      </c>
      <c r="B671" s="18"/>
      <c r="C671" s="5"/>
      <c r="D671" s="5"/>
      <c r="E671" s="6" t="str">
        <f>IF(ISBLANK(D671),"",INDEX(ΑΜΚ,MATCH(D671,Data!$F$2:$F$999,0),1))</f>
        <v/>
      </c>
      <c r="F671" t="str">
        <f t="shared" si="10"/>
        <v/>
      </c>
    </row>
    <row r="672" spans="1:6" ht="14.25" customHeight="1" x14ac:dyDescent="0.35">
      <c r="A672" s="45" t="s">
        <v>1130</v>
      </c>
      <c r="B672" s="18"/>
      <c r="C672" s="5"/>
      <c r="D672" s="5"/>
      <c r="E672" s="6" t="str">
        <f>IF(ISBLANK(D672),"",INDEX(ΑΜΚ,MATCH(D672,Data!$F$2:$F$999,0),1))</f>
        <v/>
      </c>
      <c r="F672" t="str">
        <f t="shared" si="10"/>
        <v/>
      </c>
    </row>
    <row r="673" spans="1:6" ht="14.25" customHeight="1" x14ac:dyDescent="0.35">
      <c r="A673" s="45" t="s">
        <v>1130</v>
      </c>
      <c r="B673" s="18"/>
      <c r="C673" s="5"/>
      <c r="D673" s="5"/>
      <c r="E673" s="6" t="str">
        <f>IF(ISBLANK(D673),"",INDEX(ΑΜΚ,MATCH(D673,Data!$F$2:$F$999,0),1))</f>
        <v/>
      </c>
      <c r="F673" t="str">
        <f t="shared" si="10"/>
        <v/>
      </c>
    </row>
    <row r="674" spans="1:6" ht="14.25" customHeight="1" x14ac:dyDescent="0.35">
      <c r="A674" s="45" t="s">
        <v>1130</v>
      </c>
      <c r="B674" s="18"/>
      <c r="C674" s="5"/>
      <c r="D674" s="5"/>
      <c r="E674" s="6" t="str">
        <f>IF(ISBLANK(D674),"",INDEX(ΑΜΚ,MATCH(D674,Data!$F$2:$F$999,0),1))</f>
        <v/>
      </c>
      <c r="F674" t="str">
        <f t="shared" si="10"/>
        <v/>
      </c>
    </row>
    <row r="675" spans="1:6" ht="14.25" customHeight="1" x14ac:dyDescent="0.35">
      <c r="A675" s="45" t="s">
        <v>1130</v>
      </c>
      <c r="B675" s="18"/>
      <c r="C675" s="5"/>
      <c r="D675" s="5"/>
      <c r="E675" s="6" t="str">
        <f>IF(ISBLANK(D675),"",INDEX(ΑΜΚ,MATCH(D675,Data!$F$2:$F$999,0),1))</f>
        <v/>
      </c>
      <c r="F675" t="str">
        <f t="shared" si="10"/>
        <v/>
      </c>
    </row>
    <row r="676" spans="1:6" ht="14.25" customHeight="1" x14ac:dyDescent="0.35">
      <c r="A676" s="45" t="s">
        <v>1130</v>
      </c>
      <c r="B676" s="18"/>
      <c r="C676" s="5"/>
      <c r="D676" s="5"/>
      <c r="E676" s="6" t="str">
        <f>IF(ISBLANK(D676),"",INDEX(ΑΜΚ,MATCH(D676,Data!$F$2:$F$999,0),1))</f>
        <v/>
      </c>
      <c r="F676" t="str">
        <f t="shared" si="10"/>
        <v/>
      </c>
    </row>
    <row r="677" spans="1:6" ht="14.25" customHeight="1" x14ac:dyDescent="0.35">
      <c r="A677" s="45" t="s">
        <v>1130</v>
      </c>
      <c r="B677" s="18"/>
      <c r="C677" s="5"/>
      <c r="D677" s="5"/>
      <c r="E677" s="6" t="str">
        <f>IF(ISBLANK(D677),"",INDEX(ΑΜΚ,MATCH(D677,Data!$F$2:$F$999,0),1))</f>
        <v/>
      </c>
      <c r="F677" t="str">
        <f t="shared" si="10"/>
        <v/>
      </c>
    </row>
    <row r="678" spans="1:6" ht="14.25" customHeight="1" x14ac:dyDescent="0.35">
      <c r="A678" s="45" t="s">
        <v>1130</v>
      </c>
      <c r="B678" s="18"/>
      <c r="C678" s="5"/>
      <c r="D678" s="5"/>
      <c r="E678" s="6" t="str">
        <f>IF(ISBLANK(D678),"",INDEX(ΑΜΚ,MATCH(D678,Data!$F$2:$F$999,0),1))</f>
        <v/>
      </c>
      <c r="F678" t="str">
        <f t="shared" si="10"/>
        <v/>
      </c>
    </row>
    <row r="679" spans="1:6" ht="14.25" customHeight="1" x14ac:dyDescent="0.35">
      <c r="A679" s="45" t="s">
        <v>1130</v>
      </c>
      <c r="B679" s="18"/>
      <c r="C679" s="5"/>
      <c r="D679" s="5"/>
      <c r="E679" s="6" t="str">
        <f>IF(ISBLANK(D679),"",INDEX(ΑΜΚ,MATCH(D679,Data!$F$2:$F$999,0),1))</f>
        <v/>
      </c>
      <c r="F679" t="str">
        <f t="shared" si="10"/>
        <v/>
      </c>
    </row>
    <row r="680" spans="1:6" ht="14.25" customHeight="1" x14ac:dyDescent="0.35">
      <c r="A680" s="45" t="s">
        <v>1130</v>
      </c>
      <c r="B680" s="18"/>
      <c r="C680" s="5"/>
      <c r="D680" s="5"/>
      <c r="E680" s="6" t="str">
        <f>IF(ISBLANK(D680),"",INDEX(ΑΜΚ,MATCH(D680,Data!$F$2:$F$999,0),1))</f>
        <v/>
      </c>
      <c r="F680" t="str">
        <f t="shared" si="10"/>
        <v/>
      </c>
    </row>
    <row r="681" spans="1:6" ht="14.25" customHeight="1" x14ac:dyDescent="0.35">
      <c r="A681" s="45" t="s">
        <v>1130</v>
      </c>
      <c r="B681" s="18"/>
      <c r="C681" s="5"/>
      <c r="D681" s="5"/>
      <c r="E681" s="6" t="str">
        <f>IF(ISBLANK(D681),"",INDEX(ΑΜΚ,MATCH(D681,Data!$F$2:$F$999,0),1))</f>
        <v/>
      </c>
      <c r="F681" t="str">
        <f t="shared" si="10"/>
        <v/>
      </c>
    </row>
    <row r="682" spans="1:6" ht="14.25" customHeight="1" x14ac:dyDescent="0.35">
      <c r="A682" s="45" t="s">
        <v>1130</v>
      </c>
      <c r="B682" s="18"/>
      <c r="C682" s="5"/>
      <c r="D682" s="5"/>
      <c r="E682" s="6" t="str">
        <f>IF(ISBLANK(D682),"",INDEX(ΑΜΚ,MATCH(D682,Data!$F$2:$F$999,0),1))</f>
        <v/>
      </c>
      <c r="F682" t="str">
        <f t="shared" si="10"/>
        <v/>
      </c>
    </row>
    <row r="683" spans="1:6" ht="14.25" customHeight="1" x14ac:dyDescent="0.35">
      <c r="A683" s="45" t="s">
        <v>1130</v>
      </c>
      <c r="B683" s="18"/>
      <c r="C683" s="5"/>
      <c r="D683" s="5"/>
      <c r="E683" s="6" t="str">
        <f>IF(ISBLANK(D683),"",INDEX(ΑΜΚ,MATCH(D683,Data!$F$2:$F$999,0),1))</f>
        <v/>
      </c>
      <c r="F683" t="str">
        <f t="shared" si="10"/>
        <v/>
      </c>
    </row>
    <row r="684" spans="1:6" ht="14.25" customHeight="1" x14ac:dyDescent="0.35">
      <c r="A684" s="45" t="s">
        <v>1130</v>
      </c>
      <c r="B684" s="18"/>
      <c r="C684" s="5"/>
      <c r="D684" s="5"/>
      <c r="E684" s="6" t="str">
        <f>IF(ISBLANK(D684),"",INDEX(ΑΜΚ,MATCH(D684,Data!$F$2:$F$999,0),1))</f>
        <v/>
      </c>
      <c r="F684" t="str">
        <f t="shared" si="10"/>
        <v/>
      </c>
    </row>
    <row r="685" spans="1:6" ht="14.25" customHeight="1" x14ac:dyDescent="0.35">
      <c r="A685" s="45" t="s">
        <v>1130</v>
      </c>
      <c r="B685" s="18"/>
      <c r="C685" s="5"/>
      <c r="D685" s="5"/>
      <c r="E685" s="6" t="str">
        <f>IF(ISBLANK(D685),"",INDEX(ΑΜΚ,MATCH(D685,Data!$F$2:$F$999,0),1))</f>
        <v/>
      </c>
      <c r="F685" t="str">
        <f t="shared" si="10"/>
        <v/>
      </c>
    </row>
    <row r="686" spans="1:6" ht="14.25" customHeight="1" x14ac:dyDescent="0.35">
      <c r="A686" s="45" t="s">
        <v>1130</v>
      </c>
      <c r="B686" s="18"/>
      <c r="C686" s="5"/>
      <c r="D686" s="5"/>
      <c r="E686" s="6" t="str">
        <f>IF(ISBLANK(D686),"",INDEX(ΑΜΚ,MATCH(D686,Data!$F$2:$F$999,0),1))</f>
        <v/>
      </c>
      <c r="F686" t="str">
        <f t="shared" si="10"/>
        <v/>
      </c>
    </row>
    <row r="687" spans="1:6" ht="14.25" customHeight="1" x14ac:dyDescent="0.35">
      <c r="A687" s="45" t="s">
        <v>1130</v>
      </c>
      <c r="B687" s="18"/>
      <c r="C687" s="5"/>
      <c r="D687" s="5"/>
      <c r="E687" s="6" t="str">
        <f>IF(ISBLANK(D687),"",INDEX(ΑΜΚ,MATCH(D687,Data!$F$2:$F$999,0),1))</f>
        <v/>
      </c>
      <c r="F687" t="str">
        <f t="shared" si="10"/>
        <v/>
      </c>
    </row>
    <row r="688" spans="1:6" ht="14.25" customHeight="1" x14ac:dyDescent="0.35">
      <c r="A688" s="45" t="s">
        <v>1130</v>
      </c>
      <c r="B688" s="18"/>
      <c r="C688" s="5"/>
      <c r="D688" s="5"/>
      <c r="E688" s="6" t="str">
        <f>IF(ISBLANK(D688),"",INDEX(ΑΜΚ,MATCH(D688,Data!$F$2:$F$999,0),1))</f>
        <v/>
      </c>
      <c r="F688" t="str">
        <f t="shared" si="10"/>
        <v/>
      </c>
    </row>
    <row r="689" spans="1:6" ht="14.25" customHeight="1" x14ac:dyDescent="0.35">
      <c r="A689" s="45" t="s">
        <v>1130</v>
      </c>
      <c r="B689" s="18"/>
      <c r="C689" s="5"/>
      <c r="D689" s="5"/>
      <c r="E689" s="6" t="str">
        <f>IF(ISBLANK(D689),"",INDEX(ΑΜΚ,MATCH(D689,Data!$F$2:$F$999,0),1))</f>
        <v/>
      </c>
      <c r="F689" t="str">
        <f t="shared" si="10"/>
        <v/>
      </c>
    </row>
    <row r="690" spans="1:6" ht="14.25" customHeight="1" x14ac:dyDescent="0.35">
      <c r="A690" s="45" t="s">
        <v>1130</v>
      </c>
      <c r="B690" s="18"/>
      <c r="C690" s="5"/>
      <c r="D690" s="5"/>
      <c r="E690" s="6" t="str">
        <f>IF(ISBLANK(D690),"",INDEX(ΑΜΚ,MATCH(D690,Data!$F$2:$F$999,0),1))</f>
        <v/>
      </c>
      <c r="F690" t="str">
        <f t="shared" si="10"/>
        <v/>
      </c>
    </row>
    <row r="691" spans="1:6" ht="14.25" customHeight="1" x14ac:dyDescent="0.35">
      <c r="A691" s="45" t="s">
        <v>1130</v>
      </c>
      <c r="B691" s="18"/>
      <c r="C691" s="5"/>
      <c r="D691" s="5"/>
      <c r="E691" s="6" t="str">
        <f>IF(ISBLANK(D691),"",INDEX(ΑΜΚ,MATCH(D691,Data!$F$2:$F$999,0),1))</f>
        <v/>
      </c>
      <c r="F691" t="str">
        <f t="shared" si="10"/>
        <v/>
      </c>
    </row>
    <row r="692" spans="1:6" ht="14.25" customHeight="1" x14ac:dyDescent="0.35">
      <c r="A692" s="45" t="s">
        <v>1130</v>
      </c>
      <c r="B692" s="18"/>
      <c r="C692" s="5"/>
      <c r="D692" s="5"/>
      <c r="E692" s="6" t="str">
        <f>IF(ISBLANK(D692),"",INDEX(ΑΜΚ,MATCH(D692,Data!$F$2:$F$999,0),1))</f>
        <v/>
      </c>
      <c r="F692" t="str">
        <f t="shared" si="10"/>
        <v/>
      </c>
    </row>
    <row r="693" spans="1:6" ht="14.25" customHeight="1" x14ac:dyDescent="0.35">
      <c r="A693" s="45" t="s">
        <v>1130</v>
      </c>
      <c r="B693" s="18"/>
      <c r="C693" s="5"/>
      <c r="D693" s="5"/>
      <c r="E693" s="6" t="str">
        <f>IF(ISBLANK(D693),"",INDEX(ΑΜΚ,MATCH(D693,Data!$F$2:$F$999,0),1))</f>
        <v/>
      </c>
      <c r="F693" t="str">
        <f t="shared" si="10"/>
        <v/>
      </c>
    </row>
    <row r="694" spans="1:6" ht="14.25" customHeight="1" x14ac:dyDescent="0.35">
      <c r="A694" s="45" t="s">
        <v>1130</v>
      </c>
      <c r="B694" s="18"/>
      <c r="C694" s="5"/>
      <c r="D694" s="5"/>
      <c r="E694" s="6" t="str">
        <f>IF(ISBLANK(D694),"",INDEX(ΑΜΚ,MATCH(D694,Data!$F$2:$F$999,0),1))</f>
        <v/>
      </c>
      <c r="F694" t="str">
        <f t="shared" si="10"/>
        <v/>
      </c>
    </row>
    <row r="695" spans="1:6" ht="14.25" customHeight="1" x14ac:dyDescent="0.35">
      <c r="A695" s="45" t="s">
        <v>1130</v>
      </c>
      <c r="B695" s="18"/>
      <c r="C695" s="5"/>
      <c r="D695" s="5"/>
      <c r="E695" s="6" t="str">
        <f>IF(ISBLANK(D695),"",INDEX(ΑΜΚ,MATCH(D695,Data!$F$2:$F$999,0),1))</f>
        <v/>
      </c>
      <c r="F695" t="str">
        <f t="shared" si="10"/>
        <v/>
      </c>
    </row>
    <row r="696" spans="1:6" ht="14.25" customHeight="1" x14ac:dyDescent="0.35">
      <c r="A696" s="45" t="s">
        <v>1130</v>
      </c>
      <c r="B696" s="18"/>
      <c r="C696" s="5"/>
      <c r="D696" s="5"/>
      <c r="E696" s="6" t="str">
        <f>IF(ISBLANK(D696),"",INDEX(ΑΜΚ,MATCH(D696,Data!$F$2:$F$999,0),1))</f>
        <v/>
      </c>
      <c r="F696" t="str">
        <f t="shared" si="10"/>
        <v/>
      </c>
    </row>
    <row r="697" spans="1:6" ht="14.25" customHeight="1" x14ac:dyDescent="0.35">
      <c r="A697" s="45" t="s">
        <v>1130</v>
      </c>
      <c r="B697" s="18"/>
      <c r="C697" s="5"/>
      <c r="D697" s="5"/>
      <c r="E697" s="6" t="str">
        <f>IF(ISBLANK(D697),"",INDEX(ΑΜΚ,MATCH(D697,Data!$F$2:$F$999,0),1))</f>
        <v/>
      </c>
      <c r="F697" t="str">
        <f t="shared" si="10"/>
        <v/>
      </c>
    </row>
    <row r="698" spans="1:6" ht="14.25" customHeight="1" x14ac:dyDescent="0.35">
      <c r="A698" s="45" t="s">
        <v>1130</v>
      </c>
      <c r="B698" s="18"/>
      <c r="C698" s="5"/>
      <c r="D698" s="5"/>
      <c r="E698" s="6" t="str">
        <f>IF(ISBLANK(D698),"",INDEX(ΑΜΚ,MATCH(D698,Data!$F$2:$F$999,0),1))</f>
        <v/>
      </c>
      <c r="F698" t="str">
        <f t="shared" si="10"/>
        <v/>
      </c>
    </row>
    <row r="699" spans="1:6" ht="14.25" customHeight="1" x14ac:dyDescent="0.35">
      <c r="A699" s="45" t="s">
        <v>1130</v>
      </c>
      <c r="B699" s="18"/>
      <c r="C699" s="5"/>
      <c r="D699" s="5"/>
      <c r="E699" s="6" t="str">
        <f>IF(ISBLANK(D699),"",INDEX(ΑΜΚ,MATCH(D699,Data!$F$2:$F$999,0),1))</f>
        <v/>
      </c>
      <c r="F699" t="str">
        <f t="shared" si="10"/>
        <v/>
      </c>
    </row>
    <row r="700" spans="1:6" ht="14.25" customHeight="1" x14ac:dyDescent="0.35">
      <c r="A700" s="45" t="s">
        <v>1130</v>
      </c>
      <c r="B700" s="18"/>
      <c r="C700" s="5"/>
      <c r="D700" s="5"/>
      <c r="E700" s="6" t="str">
        <f>IF(ISBLANK(D700),"",INDEX(ΑΜΚ,MATCH(D700,Data!$F$2:$F$999,0),1))</f>
        <v/>
      </c>
      <c r="F700" t="str">
        <f t="shared" si="10"/>
        <v/>
      </c>
    </row>
    <row r="701" spans="1:6" ht="14.25" customHeight="1" x14ac:dyDescent="0.35">
      <c r="A701" s="45" t="s">
        <v>1130</v>
      </c>
      <c r="B701" s="18"/>
      <c r="C701" s="5"/>
      <c r="D701" s="5"/>
      <c r="E701" s="6" t="str">
        <f>IF(ISBLANK(D701),"",INDEX(ΑΜΚ,MATCH(D701,Data!$F$2:$F$999,0),1))</f>
        <v/>
      </c>
      <c r="F701" t="str">
        <f t="shared" si="10"/>
        <v/>
      </c>
    </row>
    <row r="702" spans="1:6" ht="14.25" customHeight="1" x14ac:dyDescent="0.35">
      <c r="A702" s="45" t="s">
        <v>1130</v>
      </c>
      <c r="B702" s="18"/>
      <c r="C702" s="5"/>
      <c r="D702" s="5"/>
      <c r="E702" s="6" t="str">
        <f>IF(ISBLANK(D702),"",INDEX(ΑΜΚ,MATCH(D702,Data!$F$2:$F$999,0),1))</f>
        <v/>
      </c>
      <c r="F702" t="str">
        <f t="shared" si="10"/>
        <v/>
      </c>
    </row>
    <row r="703" spans="1:6" ht="14.25" customHeight="1" x14ac:dyDescent="0.35">
      <c r="A703" s="45" t="s">
        <v>1130</v>
      </c>
      <c r="B703" s="18"/>
      <c r="C703" s="5"/>
      <c r="D703" s="5"/>
      <c r="E703" s="6" t="str">
        <f>IF(ISBLANK(D703),"",INDEX(ΑΜΚ,MATCH(D703,Data!$F$2:$F$999,0),1))</f>
        <v/>
      </c>
      <c r="F703" t="str">
        <f t="shared" si="10"/>
        <v/>
      </c>
    </row>
    <row r="704" spans="1:6" ht="14.25" customHeight="1" x14ac:dyDescent="0.35">
      <c r="A704" s="45" t="s">
        <v>1130</v>
      </c>
      <c r="B704" s="18"/>
      <c r="C704" s="5"/>
      <c r="D704" s="5"/>
      <c r="E704" s="6" t="str">
        <f>IF(ISBLANK(D704),"",INDEX(ΑΜΚ,MATCH(D704,Data!$F$2:$F$999,0),1))</f>
        <v/>
      </c>
      <c r="F704" t="str">
        <f t="shared" si="10"/>
        <v/>
      </c>
    </row>
    <row r="705" spans="1:6" ht="14.25" customHeight="1" x14ac:dyDescent="0.35">
      <c r="A705" s="45" t="s">
        <v>1130</v>
      </c>
      <c r="B705" s="18"/>
      <c r="C705" s="5"/>
      <c r="D705" s="5"/>
      <c r="E705" s="6" t="str">
        <f>IF(ISBLANK(D705),"",INDEX(ΑΜΚ,MATCH(D705,Data!$F$2:$F$999,0),1))</f>
        <v/>
      </c>
      <c r="F705" t="str">
        <f t="shared" si="10"/>
        <v/>
      </c>
    </row>
    <row r="706" spans="1:6" ht="14.25" customHeight="1" x14ac:dyDescent="0.35">
      <c r="A706" s="45" t="s">
        <v>1130</v>
      </c>
      <c r="B706" s="18"/>
      <c r="C706" s="5"/>
      <c r="D706" s="5"/>
      <c r="E706" s="6" t="str">
        <f>IF(ISBLANK(D706),"",INDEX(ΑΜΚ,MATCH(D706,Data!$F$2:$F$999,0),1))</f>
        <v/>
      </c>
      <c r="F706" t="str">
        <f t="shared" ref="F706:F769" si="11">IF(ISBLANK(C706),"",INDEX(ΚΩΔ_ΜΑΘΗΜ_ΑΥΤΟΜ_Α1,MATCH(C706,ΜΑΘΗΜ_ΑΥΤΟΜ_Α1,0)))</f>
        <v/>
      </c>
    </row>
    <row r="707" spans="1:6" ht="14.25" customHeight="1" x14ac:dyDescent="0.35">
      <c r="A707" s="45" t="s">
        <v>1130</v>
      </c>
      <c r="B707" s="18"/>
      <c r="C707" s="5"/>
      <c r="D707" s="5"/>
      <c r="E707" s="6" t="str">
        <f>IF(ISBLANK(D707),"",INDEX(ΑΜΚ,MATCH(D707,Data!$F$2:$F$999,0),1))</f>
        <v/>
      </c>
      <c r="F707" t="str">
        <f t="shared" si="11"/>
        <v/>
      </c>
    </row>
    <row r="708" spans="1:6" ht="14.25" customHeight="1" x14ac:dyDescent="0.35">
      <c r="A708" s="45" t="s">
        <v>1130</v>
      </c>
      <c r="B708" s="18"/>
      <c r="C708" s="5"/>
      <c r="D708" s="5"/>
      <c r="E708" s="6" t="str">
        <f>IF(ISBLANK(D708),"",INDEX(ΑΜΚ,MATCH(D708,Data!$F$2:$F$999,0),1))</f>
        <v/>
      </c>
      <c r="F708" t="str">
        <f t="shared" si="11"/>
        <v/>
      </c>
    </row>
    <row r="709" spans="1:6" ht="14.25" customHeight="1" x14ac:dyDescent="0.35">
      <c r="A709" s="45" t="s">
        <v>1130</v>
      </c>
      <c r="B709" s="18"/>
      <c r="C709" s="5"/>
      <c r="D709" s="5"/>
      <c r="E709" s="6" t="str">
        <f>IF(ISBLANK(D709),"",INDEX(ΑΜΚ,MATCH(D709,Data!$F$2:$F$999,0),1))</f>
        <v/>
      </c>
      <c r="F709" t="str">
        <f t="shared" si="11"/>
        <v/>
      </c>
    </row>
    <row r="710" spans="1:6" ht="14.25" customHeight="1" x14ac:dyDescent="0.35">
      <c r="A710" s="45" t="s">
        <v>1130</v>
      </c>
      <c r="B710" s="18"/>
      <c r="C710" s="5"/>
      <c r="D710" s="5"/>
      <c r="E710" s="6" t="str">
        <f>IF(ISBLANK(D710),"",INDEX(ΑΜΚ,MATCH(D710,Data!$F$2:$F$999,0),1))</f>
        <v/>
      </c>
      <c r="F710" t="str">
        <f t="shared" si="11"/>
        <v/>
      </c>
    </row>
    <row r="711" spans="1:6" ht="14.25" customHeight="1" x14ac:dyDescent="0.35">
      <c r="A711" s="45" t="s">
        <v>1130</v>
      </c>
      <c r="B711" s="18"/>
      <c r="C711" s="5"/>
      <c r="D711" s="5"/>
      <c r="E711" s="6" t="str">
        <f>IF(ISBLANK(D711),"",INDEX(ΑΜΚ,MATCH(D711,Data!$F$2:$F$999,0),1))</f>
        <v/>
      </c>
      <c r="F711" t="str">
        <f t="shared" si="11"/>
        <v/>
      </c>
    </row>
    <row r="712" spans="1:6" ht="14.25" customHeight="1" x14ac:dyDescent="0.35">
      <c r="A712" s="45" t="s">
        <v>1130</v>
      </c>
      <c r="B712" s="18"/>
      <c r="C712" s="5"/>
      <c r="D712" s="5"/>
      <c r="E712" s="6" t="str">
        <f>IF(ISBLANK(D712),"",INDEX(ΑΜΚ,MATCH(D712,Data!$F$2:$F$999,0),1))</f>
        <v/>
      </c>
      <c r="F712" t="str">
        <f t="shared" si="11"/>
        <v/>
      </c>
    </row>
    <row r="713" spans="1:6" ht="14.25" customHeight="1" x14ac:dyDescent="0.35">
      <c r="A713" s="45" t="s">
        <v>1130</v>
      </c>
      <c r="B713" s="18"/>
      <c r="C713" s="5"/>
      <c r="D713" s="5"/>
      <c r="E713" s="6" t="str">
        <f>IF(ISBLANK(D713),"",INDEX(ΑΜΚ,MATCH(D713,Data!$F$2:$F$999,0),1))</f>
        <v/>
      </c>
      <c r="F713" t="str">
        <f t="shared" si="11"/>
        <v/>
      </c>
    </row>
    <row r="714" spans="1:6" ht="14.25" customHeight="1" x14ac:dyDescent="0.35">
      <c r="A714" s="45" t="s">
        <v>1130</v>
      </c>
      <c r="B714" s="18"/>
      <c r="C714" s="5"/>
      <c r="D714" s="5"/>
      <c r="E714" s="6" t="str">
        <f>IF(ISBLANK(D714),"",INDEX(ΑΜΚ,MATCH(D714,Data!$F$2:$F$999,0),1))</f>
        <v/>
      </c>
      <c r="F714" t="str">
        <f t="shared" si="11"/>
        <v/>
      </c>
    </row>
    <row r="715" spans="1:6" ht="14.25" customHeight="1" x14ac:dyDescent="0.35">
      <c r="A715" s="45" t="s">
        <v>1130</v>
      </c>
      <c r="B715" s="18"/>
      <c r="C715" s="5"/>
      <c r="D715" s="5"/>
      <c r="E715" s="6" t="str">
        <f>IF(ISBLANK(D715),"",INDEX(ΑΜΚ,MATCH(D715,Data!$F$2:$F$999,0),1))</f>
        <v/>
      </c>
      <c r="F715" t="str">
        <f t="shared" si="11"/>
        <v/>
      </c>
    </row>
    <row r="716" spans="1:6" ht="14.25" customHeight="1" x14ac:dyDescent="0.35">
      <c r="A716" s="45" t="s">
        <v>1130</v>
      </c>
      <c r="B716" s="18"/>
      <c r="C716" s="5"/>
      <c r="D716" s="5"/>
      <c r="E716" s="6" t="str">
        <f>IF(ISBLANK(D716),"",INDEX(ΑΜΚ,MATCH(D716,Data!$F$2:$F$999,0),1))</f>
        <v/>
      </c>
      <c r="F716" t="str">
        <f t="shared" si="11"/>
        <v/>
      </c>
    </row>
    <row r="717" spans="1:6" ht="14.25" customHeight="1" x14ac:dyDescent="0.35">
      <c r="A717" s="45" t="s">
        <v>1130</v>
      </c>
      <c r="B717" s="18"/>
      <c r="C717" s="5"/>
      <c r="D717" s="5"/>
      <c r="E717" s="6" t="str">
        <f>IF(ISBLANK(D717),"",INDEX(ΑΜΚ,MATCH(D717,Data!$F$2:$F$999,0),1))</f>
        <v/>
      </c>
      <c r="F717" t="str">
        <f t="shared" si="11"/>
        <v/>
      </c>
    </row>
    <row r="718" spans="1:6" ht="14.25" customHeight="1" x14ac:dyDescent="0.35">
      <c r="A718" s="45" t="s">
        <v>1130</v>
      </c>
      <c r="B718" s="18"/>
      <c r="C718" s="5"/>
      <c r="D718" s="5"/>
      <c r="E718" s="6" t="str">
        <f>IF(ISBLANK(D718),"",INDEX(ΑΜΚ,MATCH(D718,Data!$F$2:$F$999,0),1))</f>
        <v/>
      </c>
      <c r="F718" t="str">
        <f t="shared" si="11"/>
        <v/>
      </c>
    </row>
    <row r="719" spans="1:6" ht="14.25" customHeight="1" x14ac:dyDescent="0.35">
      <c r="A719" s="45" t="s">
        <v>1130</v>
      </c>
      <c r="B719" s="18"/>
      <c r="C719" s="5"/>
      <c r="D719" s="5"/>
      <c r="E719" s="6" t="str">
        <f>IF(ISBLANK(D719),"",INDEX(ΑΜΚ,MATCH(D719,Data!$F$2:$F$999,0),1))</f>
        <v/>
      </c>
      <c r="F719" t="str">
        <f t="shared" si="11"/>
        <v/>
      </c>
    </row>
    <row r="720" spans="1:6" ht="14.25" customHeight="1" x14ac:dyDescent="0.35">
      <c r="A720" s="45" t="s">
        <v>1130</v>
      </c>
      <c r="B720" s="18"/>
      <c r="C720" s="5"/>
      <c r="D720" s="5"/>
      <c r="E720" s="6" t="str">
        <f>IF(ISBLANK(D720),"",INDEX(ΑΜΚ,MATCH(D720,Data!$F$2:$F$999,0),1))</f>
        <v/>
      </c>
      <c r="F720" t="str">
        <f t="shared" si="11"/>
        <v/>
      </c>
    </row>
    <row r="721" spans="1:6" ht="14.25" customHeight="1" x14ac:dyDescent="0.35">
      <c r="A721" s="45" t="s">
        <v>1130</v>
      </c>
      <c r="B721" s="18"/>
      <c r="C721" s="5"/>
      <c r="D721" s="5"/>
      <c r="E721" s="6" t="str">
        <f>IF(ISBLANK(D721),"",INDEX(ΑΜΚ,MATCH(D721,Data!$F$2:$F$999,0),1))</f>
        <v/>
      </c>
      <c r="F721" t="str">
        <f t="shared" si="11"/>
        <v/>
      </c>
    </row>
    <row r="722" spans="1:6" ht="14.25" customHeight="1" x14ac:dyDescent="0.35">
      <c r="A722" s="45" t="s">
        <v>1130</v>
      </c>
      <c r="B722" s="18"/>
      <c r="C722" s="5"/>
      <c r="D722" s="5"/>
      <c r="E722" s="6" t="str">
        <f>IF(ISBLANK(D722),"",INDEX(ΑΜΚ,MATCH(D722,Data!$F$2:$F$999,0),1))</f>
        <v/>
      </c>
      <c r="F722" t="str">
        <f t="shared" si="11"/>
        <v/>
      </c>
    </row>
    <row r="723" spans="1:6" ht="14.25" customHeight="1" x14ac:dyDescent="0.35">
      <c r="A723" s="45" t="s">
        <v>1130</v>
      </c>
      <c r="B723" s="18"/>
      <c r="C723" s="5"/>
      <c r="D723" s="5"/>
      <c r="E723" s="6" t="str">
        <f>IF(ISBLANK(D723),"",INDEX(ΑΜΚ,MATCH(D723,Data!$F$2:$F$999,0),1))</f>
        <v/>
      </c>
      <c r="F723" t="str">
        <f t="shared" si="11"/>
        <v/>
      </c>
    </row>
    <row r="724" spans="1:6" ht="14.25" customHeight="1" x14ac:dyDescent="0.35">
      <c r="A724" s="45" t="s">
        <v>1130</v>
      </c>
      <c r="B724" s="18"/>
      <c r="C724" s="5"/>
      <c r="D724" s="5"/>
      <c r="E724" s="6" t="str">
        <f>IF(ISBLANK(D724),"",INDEX(ΑΜΚ,MATCH(D724,Data!$F$2:$F$999,0),1))</f>
        <v/>
      </c>
      <c r="F724" t="str">
        <f t="shared" si="11"/>
        <v/>
      </c>
    </row>
    <row r="725" spans="1:6" ht="14.25" customHeight="1" x14ac:dyDescent="0.35">
      <c r="A725" s="45" t="s">
        <v>1130</v>
      </c>
      <c r="B725" s="18"/>
      <c r="C725" s="5"/>
      <c r="D725" s="5"/>
      <c r="E725" s="6" t="str">
        <f>IF(ISBLANK(D725),"",INDEX(ΑΜΚ,MATCH(D725,Data!$F$2:$F$999,0),1))</f>
        <v/>
      </c>
      <c r="F725" t="str">
        <f t="shared" si="11"/>
        <v/>
      </c>
    </row>
    <row r="726" spans="1:6" ht="14.25" customHeight="1" x14ac:dyDescent="0.35">
      <c r="A726" s="45" t="s">
        <v>1130</v>
      </c>
      <c r="B726" s="18"/>
      <c r="C726" s="5"/>
      <c r="D726" s="5"/>
      <c r="E726" s="6" t="str">
        <f>IF(ISBLANK(D726),"",INDEX(ΑΜΚ,MATCH(D726,Data!$F$2:$F$999,0),1))</f>
        <v/>
      </c>
      <c r="F726" t="str">
        <f t="shared" si="11"/>
        <v/>
      </c>
    </row>
    <row r="727" spans="1:6" ht="14.25" customHeight="1" x14ac:dyDescent="0.35">
      <c r="A727" s="45" t="s">
        <v>1130</v>
      </c>
      <c r="B727" s="18"/>
      <c r="C727" s="5"/>
      <c r="D727" s="5"/>
      <c r="E727" s="6" t="str">
        <f>IF(ISBLANK(D727),"",INDEX(ΑΜΚ,MATCH(D727,Data!$F$2:$F$999,0),1))</f>
        <v/>
      </c>
      <c r="F727" t="str">
        <f t="shared" si="11"/>
        <v/>
      </c>
    </row>
    <row r="728" spans="1:6" ht="14.25" customHeight="1" x14ac:dyDescent="0.35">
      <c r="A728" s="45" t="s">
        <v>1130</v>
      </c>
      <c r="B728" s="18"/>
      <c r="C728" s="5"/>
      <c r="D728" s="5"/>
      <c r="E728" s="6" t="str">
        <f>IF(ISBLANK(D728),"",INDEX(ΑΜΚ,MATCH(D728,Data!$F$2:$F$999,0),1))</f>
        <v/>
      </c>
      <c r="F728" t="str">
        <f t="shared" si="11"/>
        <v/>
      </c>
    </row>
    <row r="729" spans="1:6" ht="14.25" customHeight="1" x14ac:dyDescent="0.35">
      <c r="A729" s="45" t="s">
        <v>1130</v>
      </c>
      <c r="B729" s="18"/>
      <c r="C729" s="5"/>
      <c r="D729" s="5"/>
      <c r="E729" s="6" t="str">
        <f>IF(ISBLANK(D729),"",INDEX(ΑΜΚ,MATCH(D729,Data!$F$2:$F$999,0),1))</f>
        <v/>
      </c>
      <c r="F729" t="str">
        <f t="shared" si="11"/>
        <v/>
      </c>
    </row>
    <row r="730" spans="1:6" ht="14.25" customHeight="1" x14ac:dyDescent="0.35">
      <c r="A730" s="45" t="s">
        <v>1130</v>
      </c>
      <c r="B730" s="18"/>
      <c r="C730" s="5"/>
      <c r="D730" s="5"/>
      <c r="E730" s="6" t="str">
        <f>IF(ISBLANK(D730),"",INDEX(ΑΜΚ,MATCH(D730,Data!$F$2:$F$999,0),1))</f>
        <v/>
      </c>
      <c r="F730" t="str">
        <f t="shared" si="11"/>
        <v/>
      </c>
    </row>
    <row r="731" spans="1:6" ht="14.25" customHeight="1" x14ac:dyDescent="0.35">
      <c r="A731" s="45" t="s">
        <v>1130</v>
      </c>
      <c r="B731" s="18"/>
      <c r="C731" s="5"/>
      <c r="D731" s="5"/>
      <c r="E731" s="6" t="str">
        <f>IF(ISBLANK(D731),"",INDEX(ΑΜΚ,MATCH(D731,Data!$F$2:$F$999,0),1))</f>
        <v/>
      </c>
      <c r="F731" t="str">
        <f t="shared" si="11"/>
        <v/>
      </c>
    </row>
    <row r="732" spans="1:6" ht="14.25" customHeight="1" x14ac:dyDescent="0.35">
      <c r="A732" s="45" t="s">
        <v>1130</v>
      </c>
      <c r="B732" s="18"/>
      <c r="C732" s="5"/>
      <c r="D732" s="5"/>
      <c r="E732" s="6" t="str">
        <f>IF(ISBLANK(D732),"",INDEX(ΑΜΚ,MATCH(D732,Data!$F$2:$F$999,0),1))</f>
        <v/>
      </c>
      <c r="F732" t="str">
        <f t="shared" si="11"/>
        <v/>
      </c>
    </row>
    <row r="733" spans="1:6" ht="14.25" customHeight="1" x14ac:dyDescent="0.35">
      <c r="A733" s="45" t="s">
        <v>1130</v>
      </c>
      <c r="B733" s="18"/>
      <c r="C733" s="5"/>
      <c r="D733" s="5"/>
      <c r="E733" s="6" t="str">
        <f>IF(ISBLANK(D733),"",INDEX(ΑΜΚ,MATCH(D733,Data!$F$2:$F$999,0),1))</f>
        <v/>
      </c>
      <c r="F733" t="str">
        <f t="shared" si="11"/>
        <v/>
      </c>
    </row>
    <row r="734" spans="1:6" ht="14.25" customHeight="1" x14ac:dyDescent="0.35">
      <c r="A734" s="45" t="s">
        <v>1130</v>
      </c>
      <c r="B734" s="18"/>
      <c r="C734" s="5"/>
      <c r="D734" s="5"/>
      <c r="E734" s="6" t="str">
        <f>IF(ISBLANK(D734),"",INDEX(ΑΜΚ,MATCH(D734,Data!$F$2:$F$999,0),1))</f>
        <v/>
      </c>
      <c r="F734" t="str">
        <f t="shared" si="11"/>
        <v/>
      </c>
    </row>
    <row r="735" spans="1:6" ht="14.25" customHeight="1" x14ac:dyDescent="0.35">
      <c r="A735" s="45" t="s">
        <v>1130</v>
      </c>
      <c r="B735" s="18"/>
      <c r="C735" s="5"/>
      <c r="D735" s="5"/>
      <c r="E735" s="6" t="str">
        <f>IF(ISBLANK(D735),"",INDEX(ΑΜΚ,MATCH(D735,Data!$F$2:$F$999,0),1))</f>
        <v/>
      </c>
      <c r="F735" t="str">
        <f t="shared" si="11"/>
        <v/>
      </c>
    </row>
    <row r="736" spans="1:6" ht="14.25" customHeight="1" x14ac:dyDescent="0.35">
      <c r="A736" s="45" t="s">
        <v>1130</v>
      </c>
      <c r="B736" s="18"/>
      <c r="C736" s="5"/>
      <c r="D736" s="5"/>
      <c r="E736" s="6" t="str">
        <f>IF(ISBLANK(D736),"",INDEX(ΑΜΚ,MATCH(D736,Data!$F$2:$F$999,0),1))</f>
        <v/>
      </c>
      <c r="F736" t="str">
        <f t="shared" si="11"/>
        <v/>
      </c>
    </row>
    <row r="737" spans="1:6" ht="14.25" customHeight="1" x14ac:dyDescent="0.35">
      <c r="A737" s="45" t="s">
        <v>1130</v>
      </c>
      <c r="B737" s="18"/>
      <c r="C737" s="5"/>
      <c r="D737" s="5"/>
      <c r="E737" s="6" t="str">
        <f>IF(ISBLANK(D737),"",INDEX(ΑΜΚ,MATCH(D737,Data!$F$2:$F$999,0),1))</f>
        <v/>
      </c>
      <c r="F737" t="str">
        <f t="shared" si="11"/>
        <v/>
      </c>
    </row>
    <row r="738" spans="1:6" ht="14.25" customHeight="1" x14ac:dyDescent="0.35">
      <c r="A738" s="45" t="s">
        <v>1130</v>
      </c>
      <c r="B738" s="18"/>
      <c r="C738" s="5"/>
      <c r="D738" s="5"/>
      <c r="E738" s="6" t="str">
        <f>IF(ISBLANK(D738),"",INDEX(ΑΜΚ,MATCH(D738,Data!$F$2:$F$999,0),1))</f>
        <v/>
      </c>
      <c r="F738" t="str">
        <f t="shared" si="11"/>
        <v/>
      </c>
    </row>
    <row r="739" spans="1:6" ht="14.25" customHeight="1" x14ac:dyDescent="0.35">
      <c r="A739" s="45" t="s">
        <v>1130</v>
      </c>
      <c r="B739" s="18"/>
      <c r="C739" s="5"/>
      <c r="D739" s="5"/>
      <c r="E739" s="6" t="str">
        <f>IF(ISBLANK(D739),"",INDEX(ΑΜΚ,MATCH(D739,Data!$F$2:$F$999,0),1))</f>
        <v/>
      </c>
      <c r="F739" t="str">
        <f t="shared" si="11"/>
        <v/>
      </c>
    </row>
    <row r="740" spans="1:6" ht="14.25" customHeight="1" x14ac:dyDescent="0.35">
      <c r="A740" s="45" t="s">
        <v>1130</v>
      </c>
      <c r="B740" s="18"/>
      <c r="C740" s="5"/>
      <c r="D740" s="5"/>
      <c r="E740" s="6" t="str">
        <f>IF(ISBLANK(D740),"",INDEX(ΑΜΚ,MATCH(D740,Data!$F$2:$F$999,0),1))</f>
        <v/>
      </c>
      <c r="F740" t="str">
        <f t="shared" si="11"/>
        <v/>
      </c>
    </row>
    <row r="741" spans="1:6" ht="14.25" customHeight="1" x14ac:dyDescent="0.35">
      <c r="A741" s="45" t="s">
        <v>1130</v>
      </c>
      <c r="B741" s="18"/>
      <c r="C741" s="5"/>
      <c r="D741" s="5"/>
      <c r="E741" s="6" t="str">
        <f>IF(ISBLANK(D741),"",INDEX(ΑΜΚ,MATCH(D741,Data!$F$2:$F$999,0),1))</f>
        <v/>
      </c>
      <c r="F741" t="str">
        <f t="shared" si="11"/>
        <v/>
      </c>
    </row>
    <row r="742" spans="1:6" ht="14.25" customHeight="1" x14ac:dyDescent="0.35">
      <c r="A742" s="45" t="s">
        <v>1130</v>
      </c>
      <c r="B742" s="18"/>
      <c r="C742" s="5"/>
      <c r="D742" s="5"/>
      <c r="E742" s="6" t="str">
        <f>IF(ISBLANK(D742),"",INDEX(ΑΜΚ,MATCH(D742,Data!$F$2:$F$999,0),1))</f>
        <v/>
      </c>
      <c r="F742" t="str">
        <f t="shared" si="11"/>
        <v/>
      </c>
    </row>
    <row r="743" spans="1:6" ht="14.25" customHeight="1" x14ac:dyDescent="0.35">
      <c r="A743" s="45" t="s">
        <v>1130</v>
      </c>
      <c r="B743" s="18"/>
      <c r="C743" s="5"/>
      <c r="D743" s="5"/>
      <c r="E743" s="6" t="str">
        <f>IF(ISBLANK(D743),"",INDEX(ΑΜΚ,MATCH(D743,Data!$F$2:$F$999,0),1))</f>
        <v/>
      </c>
      <c r="F743" t="str">
        <f t="shared" si="11"/>
        <v/>
      </c>
    </row>
    <row r="744" spans="1:6" ht="14.25" customHeight="1" x14ac:dyDescent="0.35">
      <c r="A744" s="45" t="s">
        <v>1130</v>
      </c>
      <c r="B744" s="18"/>
      <c r="C744" s="5"/>
      <c r="D744" s="5"/>
      <c r="E744" s="6" t="str">
        <f>IF(ISBLANK(D744),"",INDEX(ΑΜΚ,MATCH(D744,Data!$F$2:$F$999,0),1))</f>
        <v/>
      </c>
      <c r="F744" t="str">
        <f t="shared" si="11"/>
        <v/>
      </c>
    </row>
    <row r="745" spans="1:6" ht="14.25" customHeight="1" x14ac:dyDescent="0.35">
      <c r="A745" s="45" t="s">
        <v>1130</v>
      </c>
      <c r="B745" s="18"/>
      <c r="C745" s="5"/>
      <c r="D745" s="5"/>
      <c r="E745" s="6" t="str">
        <f>IF(ISBLANK(D745),"",INDEX(ΑΜΚ,MATCH(D745,Data!$F$2:$F$999,0),1))</f>
        <v/>
      </c>
      <c r="F745" t="str">
        <f t="shared" si="11"/>
        <v/>
      </c>
    </row>
    <row r="746" spans="1:6" ht="14.25" customHeight="1" x14ac:dyDescent="0.35">
      <c r="A746" s="45" t="s">
        <v>1130</v>
      </c>
      <c r="B746" s="18"/>
      <c r="C746" s="5"/>
      <c r="D746" s="5"/>
      <c r="E746" s="6" t="str">
        <f>IF(ISBLANK(D746),"",INDEX(ΑΜΚ,MATCH(D746,Data!$F$2:$F$999,0),1))</f>
        <v/>
      </c>
      <c r="F746" t="str">
        <f t="shared" si="11"/>
        <v/>
      </c>
    </row>
    <row r="747" spans="1:6" ht="14.25" customHeight="1" x14ac:dyDescent="0.35">
      <c r="A747" s="45" t="s">
        <v>1130</v>
      </c>
      <c r="B747" s="18"/>
      <c r="C747" s="5"/>
      <c r="D747" s="5"/>
      <c r="E747" s="6" t="str">
        <f>IF(ISBLANK(D747),"",INDEX(ΑΜΚ,MATCH(D747,Data!$F$2:$F$999,0),1))</f>
        <v/>
      </c>
      <c r="F747" t="str">
        <f t="shared" si="11"/>
        <v/>
      </c>
    </row>
    <row r="748" spans="1:6" ht="14.25" customHeight="1" x14ac:dyDescent="0.35">
      <c r="A748" s="45" t="s">
        <v>1130</v>
      </c>
      <c r="B748" s="18"/>
      <c r="C748" s="5"/>
      <c r="D748" s="5"/>
      <c r="E748" s="6" t="str">
        <f>IF(ISBLANK(D748),"",INDEX(ΑΜΚ,MATCH(D748,Data!$F$2:$F$999,0),1))</f>
        <v/>
      </c>
      <c r="F748" t="str">
        <f t="shared" si="11"/>
        <v/>
      </c>
    </row>
    <row r="749" spans="1:6" ht="14.25" customHeight="1" x14ac:dyDescent="0.35">
      <c r="A749" s="45" t="s">
        <v>1130</v>
      </c>
      <c r="B749" s="18"/>
      <c r="C749" s="5"/>
      <c r="D749" s="5"/>
      <c r="E749" s="6" t="str">
        <f>IF(ISBLANK(D749),"",INDEX(ΑΜΚ,MATCH(D749,Data!$F$2:$F$999,0),1))</f>
        <v/>
      </c>
      <c r="F749" t="str">
        <f t="shared" si="11"/>
        <v/>
      </c>
    </row>
    <row r="750" spans="1:6" ht="14.25" customHeight="1" x14ac:dyDescent="0.35">
      <c r="A750" s="45" t="s">
        <v>1130</v>
      </c>
      <c r="B750" s="18"/>
      <c r="C750" s="5"/>
      <c r="D750" s="5"/>
      <c r="E750" s="6" t="str">
        <f>IF(ISBLANK(D750),"",INDEX(ΑΜΚ,MATCH(D750,Data!$F$2:$F$999,0),1))</f>
        <v/>
      </c>
      <c r="F750" t="str">
        <f t="shared" si="11"/>
        <v/>
      </c>
    </row>
    <row r="751" spans="1:6" ht="14.25" customHeight="1" x14ac:dyDescent="0.35">
      <c r="A751" s="45" t="s">
        <v>1130</v>
      </c>
      <c r="B751" s="18"/>
      <c r="C751" s="5"/>
      <c r="D751" s="5"/>
      <c r="E751" s="6" t="str">
        <f>IF(ISBLANK(D751),"",INDEX(ΑΜΚ,MATCH(D751,Data!$F$2:$F$999,0),1))</f>
        <v/>
      </c>
      <c r="F751" t="str">
        <f t="shared" si="11"/>
        <v/>
      </c>
    </row>
    <row r="752" spans="1:6" ht="14.25" customHeight="1" x14ac:dyDescent="0.35">
      <c r="A752" s="45" t="s">
        <v>1130</v>
      </c>
      <c r="B752" s="18"/>
      <c r="C752" s="5"/>
      <c r="D752" s="5"/>
      <c r="E752" s="6" t="str">
        <f>IF(ISBLANK(D752),"",INDEX(ΑΜΚ,MATCH(D752,Data!$F$2:$F$999,0),1))</f>
        <v/>
      </c>
      <c r="F752" t="str">
        <f t="shared" si="11"/>
        <v/>
      </c>
    </row>
    <row r="753" spans="1:6" ht="14.25" customHeight="1" x14ac:dyDescent="0.35">
      <c r="A753" s="45" t="s">
        <v>1130</v>
      </c>
      <c r="B753" s="18"/>
      <c r="C753" s="5"/>
      <c r="D753" s="5"/>
      <c r="E753" s="6" t="str">
        <f>IF(ISBLANK(D753),"",INDEX(ΑΜΚ,MATCH(D753,Data!$F$2:$F$999,0),1))</f>
        <v/>
      </c>
      <c r="F753" t="str">
        <f t="shared" si="11"/>
        <v/>
      </c>
    </row>
    <row r="754" spans="1:6" ht="14.25" customHeight="1" x14ac:dyDescent="0.35">
      <c r="A754" s="45" t="s">
        <v>1130</v>
      </c>
      <c r="B754" s="18"/>
      <c r="C754" s="5"/>
      <c r="D754" s="5"/>
      <c r="E754" s="6" t="str">
        <f>IF(ISBLANK(D754),"",INDEX(ΑΜΚ,MATCH(D754,Data!$F$2:$F$999,0),1))</f>
        <v/>
      </c>
      <c r="F754" t="str">
        <f t="shared" si="11"/>
        <v/>
      </c>
    </row>
    <row r="755" spans="1:6" ht="14.25" customHeight="1" x14ac:dyDescent="0.35">
      <c r="A755" s="45" t="s">
        <v>1130</v>
      </c>
      <c r="B755" s="18"/>
      <c r="C755" s="5"/>
      <c r="D755" s="5"/>
      <c r="E755" s="6" t="str">
        <f>IF(ISBLANK(D755),"",INDEX(ΑΜΚ,MATCH(D755,Data!$F$2:$F$999,0),1))</f>
        <v/>
      </c>
      <c r="F755" t="str">
        <f t="shared" si="11"/>
        <v/>
      </c>
    </row>
    <row r="756" spans="1:6" ht="14.25" customHeight="1" x14ac:dyDescent="0.35">
      <c r="A756" s="45" t="s">
        <v>1130</v>
      </c>
      <c r="B756" s="18"/>
      <c r="C756" s="5"/>
      <c r="D756" s="5"/>
      <c r="E756" s="6" t="str">
        <f>IF(ISBLANK(D756),"",INDEX(ΑΜΚ,MATCH(D756,Data!$F$2:$F$999,0),1))</f>
        <v/>
      </c>
      <c r="F756" t="str">
        <f t="shared" si="11"/>
        <v/>
      </c>
    </row>
    <row r="757" spans="1:6" ht="14.25" customHeight="1" x14ac:dyDescent="0.35">
      <c r="A757" s="45" t="s">
        <v>1130</v>
      </c>
      <c r="B757" s="18"/>
      <c r="C757" s="5"/>
      <c r="D757" s="5"/>
      <c r="E757" s="6" t="str">
        <f>IF(ISBLANK(D757),"",INDEX(ΑΜΚ,MATCH(D757,Data!$F$2:$F$999,0),1))</f>
        <v/>
      </c>
      <c r="F757" t="str">
        <f t="shared" si="11"/>
        <v/>
      </c>
    </row>
    <row r="758" spans="1:6" ht="14.25" customHeight="1" x14ac:dyDescent="0.35">
      <c r="A758" s="45" t="s">
        <v>1130</v>
      </c>
      <c r="B758" s="18"/>
      <c r="C758" s="5"/>
      <c r="D758" s="5"/>
      <c r="E758" s="6" t="str">
        <f>IF(ISBLANK(D758),"",INDEX(ΑΜΚ,MATCH(D758,Data!$F$2:$F$999,0),1))</f>
        <v/>
      </c>
      <c r="F758" t="str">
        <f t="shared" si="11"/>
        <v/>
      </c>
    </row>
    <row r="759" spans="1:6" ht="14.25" customHeight="1" x14ac:dyDescent="0.35">
      <c r="A759" s="45" t="s">
        <v>1130</v>
      </c>
      <c r="B759" s="18"/>
      <c r="C759" s="5"/>
      <c r="D759" s="5"/>
      <c r="E759" s="6" t="str">
        <f>IF(ISBLANK(D759),"",INDEX(ΑΜΚ,MATCH(D759,Data!$F$2:$F$999,0),1))</f>
        <v/>
      </c>
      <c r="F759" t="str">
        <f t="shared" si="11"/>
        <v/>
      </c>
    </row>
    <row r="760" spans="1:6" ht="14.25" customHeight="1" x14ac:dyDescent="0.35">
      <c r="A760" s="45" t="s">
        <v>1130</v>
      </c>
      <c r="B760" s="18"/>
      <c r="C760" s="5"/>
      <c r="D760" s="5"/>
      <c r="E760" s="6" t="str">
        <f>IF(ISBLANK(D760),"",INDEX(ΑΜΚ,MATCH(D760,Data!$F$2:$F$999,0),1))</f>
        <v/>
      </c>
      <c r="F760" t="str">
        <f t="shared" si="11"/>
        <v/>
      </c>
    </row>
    <row r="761" spans="1:6" ht="14.25" customHeight="1" x14ac:dyDescent="0.35">
      <c r="A761" s="45" t="s">
        <v>1130</v>
      </c>
      <c r="B761" s="18"/>
      <c r="C761" s="5"/>
      <c r="D761" s="5"/>
      <c r="E761" s="6" t="str">
        <f>IF(ISBLANK(D761),"",INDEX(ΑΜΚ,MATCH(D761,Data!$F$2:$F$999,0),1))</f>
        <v/>
      </c>
      <c r="F761" t="str">
        <f t="shared" si="11"/>
        <v/>
      </c>
    </row>
    <row r="762" spans="1:6" ht="14.25" customHeight="1" x14ac:dyDescent="0.35">
      <c r="A762" s="45" t="s">
        <v>1130</v>
      </c>
      <c r="B762" s="18"/>
      <c r="C762" s="5"/>
      <c r="D762" s="5"/>
      <c r="E762" s="6" t="str">
        <f>IF(ISBLANK(D762),"",INDEX(ΑΜΚ,MATCH(D762,Data!$F$2:$F$999,0),1))</f>
        <v/>
      </c>
      <c r="F762" t="str">
        <f t="shared" si="11"/>
        <v/>
      </c>
    </row>
    <row r="763" spans="1:6" ht="14.25" customHeight="1" x14ac:dyDescent="0.35">
      <c r="A763" s="45" t="s">
        <v>1130</v>
      </c>
      <c r="B763" s="18"/>
      <c r="C763" s="5"/>
      <c r="D763" s="5"/>
      <c r="E763" s="6" t="str">
        <f>IF(ISBLANK(D763),"",INDEX(ΑΜΚ,MATCH(D763,Data!$F$2:$F$999,0),1))</f>
        <v/>
      </c>
      <c r="F763" t="str">
        <f t="shared" si="11"/>
        <v/>
      </c>
    </row>
    <row r="764" spans="1:6" ht="14.25" customHeight="1" x14ac:dyDescent="0.35">
      <c r="A764" s="45" t="s">
        <v>1130</v>
      </c>
      <c r="B764" s="18"/>
      <c r="C764" s="5"/>
      <c r="D764" s="5"/>
      <c r="E764" s="6" t="str">
        <f>IF(ISBLANK(D764),"",INDEX(ΑΜΚ,MATCH(D764,Data!$F$2:$F$999,0),1))</f>
        <v/>
      </c>
      <c r="F764" t="str">
        <f t="shared" si="11"/>
        <v/>
      </c>
    </row>
    <row r="765" spans="1:6" ht="14.25" customHeight="1" x14ac:dyDescent="0.35">
      <c r="A765" s="45" t="s">
        <v>1130</v>
      </c>
      <c r="B765" s="18"/>
      <c r="C765" s="5"/>
      <c r="D765" s="5"/>
      <c r="E765" s="6" t="str">
        <f>IF(ISBLANK(D765),"",INDEX(ΑΜΚ,MATCH(D765,Data!$F$2:$F$999,0),1))</f>
        <v/>
      </c>
      <c r="F765" t="str">
        <f t="shared" si="11"/>
        <v/>
      </c>
    </row>
    <row r="766" spans="1:6" ht="14.25" customHeight="1" x14ac:dyDescent="0.35">
      <c r="A766" s="45" t="s">
        <v>1130</v>
      </c>
      <c r="B766" s="18"/>
      <c r="C766" s="5"/>
      <c r="D766" s="5"/>
      <c r="E766" s="6" t="str">
        <f>IF(ISBLANK(D766),"",INDEX(ΑΜΚ,MATCH(D766,Data!$F$2:$F$999,0),1))</f>
        <v/>
      </c>
      <c r="F766" t="str">
        <f t="shared" si="11"/>
        <v/>
      </c>
    </row>
    <row r="767" spans="1:6" ht="14.25" customHeight="1" x14ac:dyDescent="0.35">
      <c r="A767" s="45" t="s">
        <v>1130</v>
      </c>
      <c r="B767" s="18"/>
      <c r="C767" s="5"/>
      <c r="D767" s="5"/>
      <c r="E767" s="6" t="str">
        <f>IF(ISBLANK(D767),"",INDEX(ΑΜΚ,MATCH(D767,Data!$F$2:$F$999,0),1))</f>
        <v/>
      </c>
      <c r="F767" t="str">
        <f t="shared" si="11"/>
        <v/>
      </c>
    </row>
    <row r="768" spans="1:6" ht="14.25" customHeight="1" x14ac:dyDescent="0.35">
      <c r="A768" s="45" t="s">
        <v>1130</v>
      </c>
      <c r="B768" s="18"/>
      <c r="C768" s="5"/>
      <c r="D768" s="5"/>
      <c r="E768" s="6" t="str">
        <f>IF(ISBLANK(D768),"",INDEX(ΑΜΚ,MATCH(D768,Data!$F$2:$F$999,0),1))</f>
        <v/>
      </c>
      <c r="F768" t="str">
        <f t="shared" si="11"/>
        <v/>
      </c>
    </row>
    <row r="769" spans="1:6" ht="14.25" customHeight="1" x14ac:dyDescent="0.35">
      <c r="A769" s="45" t="s">
        <v>1130</v>
      </c>
      <c r="B769" s="18"/>
      <c r="C769" s="5"/>
      <c r="D769" s="5"/>
      <c r="E769" s="6" t="str">
        <f>IF(ISBLANK(D769),"",INDEX(ΑΜΚ,MATCH(D769,Data!$F$2:$F$999,0),1))</f>
        <v/>
      </c>
      <c r="F769" t="str">
        <f t="shared" si="11"/>
        <v/>
      </c>
    </row>
    <row r="770" spans="1:6" ht="14.25" customHeight="1" x14ac:dyDescent="0.35">
      <c r="A770" s="45" t="s">
        <v>1130</v>
      </c>
      <c r="B770" s="18"/>
      <c r="C770" s="5"/>
      <c r="D770" s="5"/>
      <c r="E770" s="6" t="str">
        <f>IF(ISBLANK(D770),"",INDEX(ΑΜΚ,MATCH(D770,Data!$F$2:$F$999,0),1))</f>
        <v/>
      </c>
      <c r="F770" t="str">
        <f t="shared" ref="F770:F833" si="12">IF(ISBLANK(C770),"",INDEX(ΚΩΔ_ΜΑΘΗΜ_ΑΥΤΟΜ_Α1,MATCH(C770,ΜΑΘΗΜ_ΑΥΤΟΜ_Α1,0)))</f>
        <v/>
      </c>
    </row>
    <row r="771" spans="1:6" ht="14.25" customHeight="1" x14ac:dyDescent="0.35">
      <c r="A771" s="45" t="s">
        <v>1130</v>
      </c>
      <c r="B771" s="18"/>
      <c r="C771" s="5"/>
      <c r="D771" s="5"/>
      <c r="E771" s="6" t="str">
        <f>IF(ISBLANK(D771),"",INDEX(ΑΜΚ,MATCH(D771,Data!$F$2:$F$999,0),1))</f>
        <v/>
      </c>
      <c r="F771" t="str">
        <f t="shared" si="12"/>
        <v/>
      </c>
    </row>
    <row r="772" spans="1:6" ht="14.25" customHeight="1" x14ac:dyDescent="0.35">
      <c r="A772" s="45" t="s">
        <v>1130</v>
      </c>
      <c r="B772" s="18"/>
      <c r="C772" s="5"/>
      <c r="D772" s="5"/>
      <c r="E772" s="6" t="str">
        <f>IF(ISBLANK(D772),"",INDEX(ΑΜΚ,MATCH(D772,Data!$F$2:$F$999,0),1))</f>
        <v/>
      </c>
      <c r="F772" t="str">
        <f t="shared" si="12"/>
        <v/>
      </c>
    </row>
    <row r="773" spans="1:6" ht="14.25" customHeight="1" x14ac:dyDescent="0.35">
      <c r="A773" s="45" t="s">
        <v>1130</v>
      </c>
      <c r="B773" s="18"/>
      <c r="C773" s="5"/>
      <c r="D773" s="5"/>
      <c r="E773" s="6" t="str">
        <f>IF(ISBLANK(D773),"",INDEX(ΑΜΚ,MATCH(D773,Data!$F$2:$F$999,0),1))</f>
        <v/>
      </c>
      <c r="F773" t="str">
        <f t="shared" si="12"/>
        <v/>
      </c>
    </row>
    <row r="774" spans="1:6" ht="14.25" customHeight="1" x14ac:dyDescent="0.35">
      <c r="A774" s="45" t="s">
        <v>1130</v>
      </c>
      <c r="B774" s="18"/>
      <c r="C774" s="5"/>
      <c r="D774" s="5"/>
      <c r="E774" s="6" t="str">
        <f>IF(ISBLANK(D774),"",INDEX(ΑΜΚ,MATCH(D774,Data!$F$2:$F$999,0),1))</f>
        <v/>
      </c>
      <c r="F774" t="str">
        <f t="shared" si="12"/>
        <v/>
      </c>
    </row>
    <row r="775" spans="1:6" ht="14.25" customHeight="1" x14ac:dyDescent="0.35">
      <c r="A775" s="45" t="s">
        <v>1130</v>
      </c>
      <c r="B775" s="18"/>
      <c r="C775" s="5"/>
      <c r="D775" s="5"/>
      <c r="E775" s="6" t="str">
        <f>IF(ISBLANK(D775),"",INDEX(ΑΜΚ,MATCH(D775,Data!$F$2:$F$999,0),1))</f>
        <v/>
      </c>
      <c r="F775" t="str">
        <f t="shared" si="12"/>
        <v/>
      </c>
    </row>
    <row r="776" spans="1:6" ht="14.25" customHeight="1" x14ac:dyDescent="0.35">
      <c r="A776" s="45" t="s">
        <v>1130</v>
      </c>
      <c r="B776" s="18"/>
      <c r="C776" s="5"/>
      <c r="D776" s="5"/>
      <c r="E776" s="6" t="str">
        <f>IF(ISBLANK(D776),"",INDEX(ΑΜΚ,MATCH(D776,Data!$F$2:$F$999,0),1))</f>
        <v/>
      </c>
      <c r="F776" t="str">
        <f t="shared" si="12"/>
        <v/>
      </c>
    </row>
    <row r="777" spans="1:6" ht="14.25" customHeight="1" x14ac:dyDescent="0.35">
      <c r="A777" s="45" t="s">
        <v>1130</v>
      </c>
      <c r="B777" s="18"/>
      <c r="C777" s="5"/>
      <c r="D777" s="5"/>
      <c r="E777" s="6" t="str">
        <f>IF(ISBLANK(D777),"",INDEX(ΑΜΚ,MATCH(D777,Data!$F$2:$F$999,0),1))</f>
        <v/>
      </c>
      <c r="F777" t="str">
        <f t="shared" si="12"/>
        <v/>
      </c>
    </row>
    <row r="778" spans="1:6" ht="14.25" customHeight="1" x14ac:dyDescent="0.35">
      <c r="A778" s="45" t="s">
        <v>1130</v>
      </c>
      <c r="B778" s="18"/>
      <c r="C778" s="5"/>
      <c r="D778" s="5"/>
      <c r="E778" s="6" t="str">
        <f>IF(ISBLANK(D778),"",INDEX(ΑΜΚ,MATCH(D778,Data!$F$2:$F$999,0),1))</f>
        <v/>
      </c>
      <c r="F778" t="str">
        <f t="shared" si="12"/>
        <v/>
      </c>
    </row>
    <row r="779" spans="1:6" ht="14.25" customHeight="1" x14ac:dyDescent="0.35">
      <c r="A779" s="45" t="s">
        <v>1130</v>
      </c>
      <c r="B779" s="18"/>
      <c r="C779" s="5"/>
      <c r="D779" s="5"/>
      <c r="E779" s="6" t="str">
        <f>IF(ISBLANK(D779),"",INDEX(ΑΜΚ,MATCH(D779,Data!$F$2:$F$999,0),1))</f>
        <v/>
      </c>
      <c r="F779" t="str">
        <f t="shared" si="12"/>
        <v/>
      </c>
    </row>
    <row r="780" spans="1:6" ht="14.25" customHeight="1" x14ac:dyDescent="0.35">
      <c r="A780" s="45" t="s">
        <v>1130</v>
      </c>
      <c r="B780" s="18"/>
      <c r="C780" s="5"/>
      <c r="D780" s="5"/>
      <c r="E780" s="6" t="str">
        <f>IF(ISBLANK(D780),"",INDEX(ΑΜΚ,MATCH(D780,Data!$F$2:$F$999,0),1))</f>
        <v/>
      </c>
      <c r="F780" t="str">
        <f t="shared" si="12"/>
        <v/>
      </c>
    </row>
    <row r="781" spans="1:6" ht="14.25" customHeight="1" x14ac:dyDescent="0.35">
      <c r="A781" s="45" t="s">
        <v>1130</v>
      </c>
      <c r="B781" s="18"/>
      <c r="C781" s="5"/>
      <c r="D781" s="5"/>
      <c r="E781" s="6" t="str">
        <f>IF(ISBLANK(D781),"",INDEX(ΑΜΚ,MATCH(D781,Data!$F$2:$F$999,0),1))</f>
        <v/>
      </c>
      <c r="F781" t="str">
        <f t="shared" si="12"/>
        <v/>
      </c>
    </row>
    <row r="782" spans="1:6" ht="14.25" customHeight="1" x14ac:dyDescent="0.35">
      <c r="A782" s="45" t="s">
        <v>1130</v>
      </c>
      <c r="B782" s="18"/>
      <c r="C782" s="5"/>
      <c r="D782" s="5"/>
      <c r="E782" s="6" t="str">
        <f>IF(ISBLANK(D782),"",INDEX(ΑΜΚ,MATCH(D782,Data!$F$2:$F$999,0),1))</f>
        <v/>
      </c>
      <c r="F782" t="str">
        <f t="shared" si="12"/>
        <v/>
      </c>
    </row>
    <row r="783" spans="1:6" ht="14.25" customHeight="1" x14ac:dyDescent="0.35">
      <c r="A783" s="45" t="s">
        <v>1130</v>
      </c>
      <c r="B783" s="18"/>
      <c r="C783" s="5"/>
      <c r="D783" s="5"/>
      <c r="E783" s="6" t="str">
        <f>IF(ISBLANK(D783),"",INDEX(ΑΜΚ,MATCH(D783,Data!$F$2:$F$999,0),1))</f>
        <v/>
      </c>
      <c r="F783" t="str">
        <f t="shared" si="12"/>
        <v/>
      </c>
    </row>
    <row r="784" spans="1:6" ht="14.25" customHeight="1" x14ac:dyDescent="0.35">
      <c r="A784" s="45" t="s">
        <v>1130</v>
      </c>
      <c r="B784" s="18"/>
      <c r="C784" s="5"/>
      <c r="D784" s="5"/>
      <c r="E784" s="6" t="str">
        <f>IF(ISBLANK(D784),"",INDEX(ΑΜΚ,MATCH(D784,Data!$F$2:$F$999,0),1))</f>
        <v/>
      </c>
      <c r="F784" t="str">
        <f t="shared" si="12"/>
        <v/>
      </c>
    </row>
    <row r="785" spans="1:6" ht="14.25" customHeight="1" x14ac:dyDescent="0.35">
      <c r="A785" s="45" t="s">
        <v>1130</v>
      </c>
      <c r="B785" s="18"/>
      <c r="C785" s="5"/>
      <c r="D785" s="5"/>
      <c r="E785" s="6" t="str">
        <f>IF(ISBLANK(D785),"",INDEX(ΑΜΚ,MATCH(D785,Data!$F$2:$F$999,0),1))</f>
        <v/>
      </c>
      <c r="F785" t="str">
        <f t="shared" si="12"/>
        <v/>
      </c>
    </row>
    <row r="786" spans="1:6" ht="14.25" customHeight="1" x14ac:dyDescent="0.35">
      <c r="A786" s="45" t="s">
        <v>1130</v>
      </c>
      <c r="B786" s="18"/>
      <c r="C786" s="5"/>
      <c r="D786" s="5"/>
      <c r="E786" s="6" t="str">
        <f>IF(ISBLANK(D786),"",INDEX(ΑΜΚ,MATCH(D786,Data!$F$2:$F$999,0),1))</f>
        <v/>
      </c>
      <c r="F786" t="str">
        <f t="shared" si="12"/>
        <v/>
      </c>
    </row>
    <row r="787" spans="1:6" ht="14.25" customHeight="1" x14ac:dyDescent="0.35">
      <c r="A787" s="45" t="s">
        <v>1130</v>
      </c>
      <c r="B787" s="18"/>
      <c r="C787" s="5"/>
      <c r="D787" s="5"/>
      <c r="E787" s="6" t="str">
        <f>IF(ISBLANK(D787),"",INDEX(ΑΜΚ,MATCH(D787,Data!$F$2:$F$999,0),1))</f>
        <v/>
      </c>
      <c r="F787" t="str">
        <f t="shared" si="12"/>
        <v/>
      </c>
    </row>
    <row r="788" spans="1:6" ht="14.25" customHeight="1" x14ac:dyDescent="0.35">
      <c r="A788" s="45" t="s">
        <v>1130</v>
      </c>
      <c r="B788" s="18"/>
      <c r="C788" s="5"/>
      <c r="D788" s="5"/>
      <c r="E788" s="6" t="str">
        <f>IF(ISBLANK(D788),"",INDEX(ΑΜΚ,MATCH(D788,Data!$F$2:$F$999,0),1))</f>
        <v/>
      </c>
      <c r="F788" t="str">
        <f t="shared" si="12"/>
        <v/>
      </c>
    </row>
    <row r="789" spans="1:6" ht="14.25" customHeight="1" x14ac:dyDescent="0.35">
      <c r="A789" s="45" t="s">
        <v>1130</v>
      </c>
      <c r="B789" s="18"/>
      <c r="C789" s="5"/>
      <c r="D789" s="5"/>
      <c r="E789" s="6" t="str">
        <f>IF(ISBLANK(D789),"",INDEX(ΑΜΚ,MATCH(D789,Data!$F$2:$F$999,0),1))</f>
        <v/>
      </c>
      <c r="F789" t="str">
        <f t="shared" si="12"/>
        <v/>
      </c>
    </row>
    <row r="790" spans="1:6" ht="14.25" customHeight="1" x14ac:dyDescent="0.35">
      <c r="A790" s="45" t="s">
        <v>1130</v>
      </c>
      <c r="B790" s="18"/>
      <c r="C790" s="5"/>
      <c r="D790" s="5"/>
      <c r="E790" s="6" t="str">
        <f>IF(ISBLANK(D790),"",INDEX(ΑΜΚ,MATCH(D790,Data!$F$2:$F$999,0),1))</f>
        <v/>
      </c>
      <c r="F790" t="str">
        <f t="shared" si="12"/>
        <v/>
      </c>
    </row>
    <row r="791" spans="1:6" ht="14.25" customHeight="1" x14ac:dyDescent="0.35">
      <c r="A791" s="45" t="s">
        <v>1130</v>
      </c>
      <c r="B791" s="18"/>
      <c r="C791" s="5"/>
      <c r="D791" s="5"/>
      <c r="E791" s="6" t="str">
        <f>IF(ISBLANK(D791),"",INDEX(ΑΜΚ,MATCH(D791,Data!$F$2:$F$999,0),1))</f>
        <v/>
      </c>
      <c r="F791" t="str">
        <f t="shared" si="12"/>
        <v/>
      </c>
    </row>
    <row r="792" spans="1:6" ht="14.25" customHeight="1" x14ac:dyDescent="0.35">
      <c r="A792" s="45" t="s">
        <v>1130</v>
      </c>
      <c r="B792" s="18"/>
      <c r="C792" s="5"/>
      <c r="D792" s="5"/>
      <c r="E792" s="6" t="str">
        <f>IF(ISBLANK(D792),"",INDEX(ΑΜΚ,MATCH(D792,Data!$F$2:$F$999,0),1))</f>
        <v/>
      </c>
      <c r="F792" t="str">
        <f t="shared" si="12"/>
        <v/>
      </c>
    </row>
    <row r="793" spans="1:6" ht="14.25" customHeight="1" x14ac:dyDescent="0.35">
      <c r="A793" s="45" t="s">
        <v>1130</v>
      </c>
      <c r="B793" s="18"/>
      <c r="C793" s="5"/>
      <c r="D793" s="5"/>
      <c r="E793" s="6" t="str">
        <f>IF(ISBLANK(D793),"",INDEX(ΑΜΚ,MATCH(D793,Data!$F$2:$F$999,0),1))</f>
        <v/>
      </c>
      <c r="F793" t="str">
        <f t="shared" si="12"/>
        <v/>
      </c>
    </row>
    <row r="794" spans="1:6" ht="14.25" customHeight="1" x14ac:dyDescent="0.35">
      <c r="A794" s="45" t="s">
        <v>1130</v>
      </c>
      <c r="B794" s="18"/>
      <c r="C794" s="5"/>
      <c r="D794" s="5"/>
      <c r="E794" s="6" t="str">
        <f>IF(ISBLANK(D794),"",INDEX(ΑΜΚ,MATCH(D794,Data!$F$2:$F$999,0),1))</f>
        <v/>
      </c>
      <c r="F794" t="str">
        <f t="shared" si="12"/>
        <v/>
      </c>
    </row>
    <row r="795" spans="1:6" ht="14.25" customHeight="1" x14ac:dyDescent="0.35">
      <c r="A795" s="45" t="s">
        <v>1130</v>
      </c>
      <c r="B795" s="18"/>
      <c r="C795" s="5"/>
      <c r="D795" s="5"/>
      <c r="E795" s="6" t="str">
        <f>IF(ISBLANK(D795),"",INDEX(ΑΜΚ,MATCH(D795,Data!$F$2:$F$999,0),1))</f>
        <v/>
      </c>
      <c r="F795" t="str">
        <f t="shared" si="12"/>
        <v/>
      </c>
    </row>
    <row r="796" spans="1:6" ht="14.25" customHeight="1" x14ac:dyDescent="0.35">
      <c r="A796" s="45" t="s">
        <v>1130</v>
      </c>
      <c r="B796" s="18"/>
      <c r="C796" s="5"/>
      <c r="D796" s="5"/>
      <c r="E796" s="6" t="str">
        <f>IF(ISBLANK(D796),"",INDEX(ΑΜΚ,MATCH(D796,Data!$F$2:$F$999,0),1))</f>
        <v/>
      </c>
      <c r="F796" t="str">
        <f t="shared" si="12"/>
        <v/>
      </c>
    </row>
    <row r="797" spans="1:6" ht="14.25" customHeight="1" x14ac:dyDescent="0.35">
      <c r="A797" s="45" t="s">
        <v>1130</v>
      </c>
      <c r="B797" s="18"/>
      <c r="C797" s="5"/>
      <c r="D797" s="5"/>
      <c r="E797" s="6" t="str">
        <f>IF(ISBLANK(D797),"",INDEX(ΑΜΚ,MATCH(D797,Data!$F$2:$F$999,0),1))</f>
        <v/>
      </c>
      <c r="F797" t="str">
        <f t="shared" si="12"/>
        <v/>
      </c>
    </row>
    <row r="798" spans="1:6" ht="14.25" customHeight="1" x14ac:dyDescent="0.35">
      <c r="A798" s="45" t="s">
        <v>1130</v>
      </c>
      <c r="B798" s="18"/>
      <c r="C798" s="5"/>
      <c r="D798" s="5"/>
      <c r="E798" s="6" t="str">
        <f>IF(ISBLANK(D798),"",INDEX(ΑΜΚ,MATCH(D798,Data!$F$2:$F$999,0),1))</f>
        <v/>
      </c>
      <c r="F798" t="str">
        <f t="shared" si="12"/>
        <v/>
      </c>
    </row>
    <row r="799" spans="1:6" ht="14.25" customHeight="1" x14ac:dyDescent="0.35">
      <c r="A799" s="45" t="s">
        <v>1130</v>
      </c>
      <c r="B799" s="18"/>
      <c r="C799" s="5"/>
      <c r="D799" s="5"/>
      <c r="E799" s="6" t="str">
        <f>IF(ISBLANK(D799),"",INDEX(ΑΜΚ,MATCH(D799,Data!$F$2:$F$999,0),1))</f>
        <v/>
      </c>
      <c r="F799" t="str">
        <f t="shared" si="12"/>
        <v/>
      </c>
    </row>
    <row r="800" spans="1:6" ht="14.25" customHeight="1" x14ac:dyDescent="0.35">
      <c r="A800" s="45" t="s">
        <v>1130</v>
      </c>
      <c r="B800" s="18"/>
      <c r="C800" s="5"/>
      <c r="D800" s="5"/>
      <c r="E800" s="6" t="str">
        <f>IF(ISBLANK(D800),"",INDEX(ΑΜΚ,MATCH(D800,Data!$F$2:$F$999,0),1))</f>
        <v/>
      </c>
      <c r="F800" t="str">
        <f t="shared" si="12"/>
        <v/>
      </c>
    </row>
    <row r="801" spans="1:6" ht="14.25" customHeight="1" x14ac:dyDescent="0.35">
      <c r="A801" s="45" t="s">
        <v>1130</v>
      </c>
      <c r="B801" s="18"/>
      <c r="C801" s="5"/>
      <c r="D801" s="5"/>
      <c r="E801" s="6" t="str">
        <f>IF(ISBLANK(D801),"",INDEX(ΑΜΚ,MATCH(D801,Data!$F$2:$F$999,0),1))</f>
        <v/>
      </c>
      <c r="F801" t="str">
        <f t="shared" si="12"/>
        <v/>
      </c>
    </row>
    <row r="802" spans="1:6" ht="14.25" customHeight="1" x14ac:dyDescent="0.35">
      <c r="A802" s="45" t="s">
        <v>1130</v>
      </c>
      <c r="B802" s="18"/>
      <c r="C802" s="5"/>
      <c r="D802" s="5"/>
      <c r="E802" s="6" t="str">
        <f>IF(ISBLANK(D802),"",INDEX(ΑΜΚ,MATCH(D802,Data!$F$2:$F$999,0),1))</f>
        <v/>
      </c>
      <c r="F802" t="str">
        <f t="shared" si="12"/>
        <v/>
      </c>
    </row>
    <row r="803" spans="1:6" ht="14.25" customHeight="1" x14ac:dyDescent="0.35">
      <c r="A803" s="45" t="s">
        <v>1130</v>
      </c>
      <c r="B803" s="18"/>
      <c r="C803" s="5"/>
      <c r="D803" s="5"/>
      <c r="E803" s="6" t="str">
        <f>IF(ISBLANK(D803),"",INDEX(ΑΜΚ,MATCH(D803,Data!$F$2:$F$999,0),1))</f>
        <v/>
      </c>
      <c r="F803" t="str">
        <f t="shared" si="12"/>
        <v/>
      </c>
    </row>
    <row r="804" spans="1:6" ht="14.25" customHeight="1" x14ac:dyDescent="0.35">
      <c r="A804" s="45" t="s">
        <v>1130</v>
      </c>
      <c r="B804" s="18"/>
      <c r="C804" s="5"/>
      <c r="D804" s="5"/>
      <c r="E804" s="6" t="str">
        <f>IF(ISBLANK(D804),"",INDEX(ΑΜΚ,MATCH(D804,Data!$F$2:$F$999,0),1))</f>
        <v/>
      </c>
      <c r="F804" t="str">
        <f t="shared" si="12"/>
        <v/>
      </c>
    </row>
    <row r="805" spans="1:6" ht="14.25" customHeight="1" x14ac:dyDescent="0.35">
      <c r="A805" s="45" t="s">
        <v>1130</v>
      </c>
      <c r="B805" s="18"/>
      <c r="C805" s="5"/>
      <c r="D805" s="5"/>
      <c r="E805" s="6" t="str">
        <f>IF(ISBLANK(D805),"",INDEX(ΑΜΚ,MATCH(D805,Data!$F$2:$F$999,0),1))</f>
        <v/>
      </c>
      <c r="F805" t="str">
        <f t="shared" si="12"/>
        <v/>
      </c>
    </row>
    <row r="806" spans="1:6" ht="14.25" customHeight="1" x14ac:dyDescent="0.35">
      <c r="A806" s="45" t="s">
        <v>1130</v>
      </c>
      <c r="B806" s="18"/>
      <c r="C806" s="5"/>
      <c r="D806" s="5"/>
      <c r="E806" s="6" t="str">
        <f>IF(ISBLANK(D806),"",INDEX(ΑΜΚ,MATCH(D806,Data!$F$2:$F$999,0),1))</f>
        <v/>
      </c>
      <c r="F806" t="str">
        <f t="shared" si="12"/>
        <v/>
      </c>
    </row>
    <row r="807" spans="1:6" ht="14.25" customHeight="1" x14ac:dyDescent="0.35">
      <c r="A807" s="45" t="s">
        <v>1130</v>
      </c>
      <c r="B807" s="18"/>
      <c r="C807" s="5"/>
      <c r="D807" s="5"/>
      <c r="E807" s="6" t="str">
        <f>IF(ISBLANK(D807),"",INDEX(ΑΜΚ,MATCH(D807,Data!$F$2:$F$999,0),1))</f>
        <v/>
      </c>
      <c r="F807" t="str">
        <f t="shared" si="12"/>
        <v/>
      </c>
    </row>
    <row r="808" spans="1:6" ht="14.25" customHeight="1" x14ac:dyDescent="0.35">
      <c r="A808" s="45" t="s">
        <v>1130</v>
      </c>
      <c r="B808" s="18"/>
      <c r="C808" s="5"/>
      <c r="D808" s="5"/>
      <c r="E808" s="6" t="str">
        <f>IF(ISBLANK(D808),"",INDEX(ΑΜΚ,MATCH(D808,Data!$F$2:$F$999,0),1))</f>
        <v/>
      </c>
      <c r="F808" t="str">
        <f t="shared" si="12"/>
        <v/>
      </c>
    </row>
    <row r="809" spans="1:6" ht="14.25" customHeight="1" x14ac:dyDescent="0.35">
      <c r="A809" s="45" t="s">
        <v>1130</v>
      </c>
      <c r="B809" s="18"/>
      <c r="C809" s="5"/>
      <c r="D809" s="5"/>
      <c r="E809" s="6" t="str">
        <f>IF(ISBLANK(D809),"",INDEX(ΑΜΚ,MATCH(D809,Data!$F$2:$F$999,0),1))</f>
        <v/>
      </c>
      <c r="F809" t="str">
        <f t="shared" si="12"/>
        <v/>
      </c>
    </row>
    <row r="810" spans="1:6" ht="14.25" customHeight="1" x14ac:dyDescent="0.35">
      <c r="A810" s="45" t="s">
        <v>1130</v>
      </c>
      <c r="B810" s="18"/>
      <c r="C810" s="5"/>
      <c r="D810" s="5"/>
      <c r="E810" s="6" t="str">
        <f>IF(ISBLANK(D810),"",INDEX(ΑΜΚ,MATCH(D810,Data!$F$2:$F$999,0),1))</f>
        <v/>
      </c>
      <c r="F810" t="str">
        <f t="shared" si="12"/>
        <v/>
      </c>
    </row>
    <row r="811" spans="1:6" ht="14.25" customHeight="1" x14ac:dyDescent="0.35">
      <c r="A811" s="45" t="s">
        <v>1130</v>
      </c>
      <c r="B811" s="18"/>
      <c r="C811" s="5"/>
      <c r="D811" s="5"/>
      <c r="E811" s="6" t="str">
        <f>IF(ISBLANK(D811),"",INDEX(ΑΜΚ,MATCH(D811,Data!$F$2:$F$999,0),1))</f>
        <v/>
      </c>
      <c r="F811" t="str">
        <f t="shared" si="12"/>
        <v/>
      </c>
    </row>
    <row r="812" spans="1:6" ht="14.25" customHeight="1" x14ac:dyDescent="0.35">
      <c r="A812" s="45" t="s">
        <v>1130</v>
      </c>
      <c r="B812" s="18"/>
      <c r="C812" s="5"/>
      <c r="D812" s="5"/>
      <c r="E812" s="6" t="str">
        <f>IF(ISBLANK(D812),"",INDEX(ΑΜΚ,MATCH(D812,Data!$F$2:$F$999,0),1))</f>
        <v/>
      </c>
      <c r="F812" t="str">
        <f t="shared" si="12"/>
        <v/>
      </c>
    </row>
    <row r="813" spans="1:6" ht="14.25" customHeight="1" x14ac:dyDescent="0.35">
      <c r="A813" s="45" t="s">
        <v>1130</v>
      </c>
      <c r="B813" s="18"/>
      <c r="C813" s="5"/>
      <c r="D813" s="5"/>
      <c r="E813" s="6" t="str">
        <f>IF(ISBLANK(D813),"",INDEX(ΑΜΚ,MATCH(D813,Data!$F$2:$F$999,0),1))</f>
        <v/>
      </c>
      <c r="F813" t="str">
        <f t="shared" si="12"/>
        <v/>
      </c>
    </row>
    <row r="814" spans="1:6" ht="14.25" customHeight="1" x14ac:dyDescent="0.35">
      <c r="A814" s="45" t="s">
        <v>1130</v>
      </c>
      <c r="B814" s="18"/>
      <c r="C814" s="5"/>
      <c r="D814" s="5"/>
      <c r="E814" s="6" t="str">
        <f>IF(ISBLANK(D814),"",INDEX(ΑΜΚ,MATCH(D814,Data!$F$2:$F$999,0),1))</f>
        <v/>
      </c>
      <c r="F814" t="str">
        <f t="shared" si="12"/>
        <v/>
      </c>
    </row>
    <row r="815" spans="1:6" ht="14.25" customHeight="1" x14ac:dyDescent="0.35">
      <c r="A815" s="45" t="s">
        <v>1130</v>
      </c>
      <c r="B815" s="18"/>
      <c r="C815" s="5"/>
      <c r="D815" s="5"/>
      <c r="E815" s="6" t="str">
        <f>IF(ISBLANK(D815),"",INDEX(ΑΜΚ,MATCH(D815,Data!$F$2:$F$999,0),1))</f>
        <v/>
      </c>
      <c r="F815" t="str">
        <f t="shared" si="12"/>
        <v/>
      </c>
    </row>
    <row r="816" spans="1:6" ht="14.25" customHeight="1" x14ac:dyDescent="0.35">
      <c r="A816" s="45" t="s">
        <v>1130</v>
      </c>
      <c r="B816" s="18"/>
      <c r="C816" s="5"/>
      <c r="D816" s="5"/>
      <c r="E816" s="6" t="str">
        <f>IF(ISBLANK(D816),"",INDEX(ΑΜΚ,MATCH(D816,Data!$F$2:$F$999,0),1))</f>
        <v/>
      </c>
      <c r="F816" t="str">
        <f t="shared" si="12"/>
        <v/>
      </c>
    </row>
    <row r="817" spans="1:6" ht="14.25" customHeight="1" x14ac:dyDescent="0.35">
      <c r="A817" s="45" t="s">
        <v>1130</v>
      </c>
      <c r="B817" s="18"/>
      <c r="C817" s="5"/>
      <c r="D817" s="5"/>
      <c r="E817" s="6" t="str">
        <f>IF(ISBLANK(D817),"",INDEX(ΑΜΚ,MATCH(D817,Data!$F$2:$F$999,0),1))</f>
        <v/>
      </c>
      <c r="F817" t="str">
        <f t="shared" si="12"/>
        <v/>
      </c>
    </row>
    <row r="818" spans="1:6" ht="14.25" customHeight="1" x14ac:dyDescent="0.35">
      <c r="A818" s="45" t="s">
        <v>1130</v>
      </c>
      <c r="B818" s="18"/>
      <c r="C818" s="5"/>
      <c r="D818" s="5"/>
      <c r="E818" s="6" t="str">
        <f>IF(ISBLANK(D818),"",INDEX(ΑΜΚ,MATCH(D818,Data!$F$2:$F$999,0),1))</f>
        <v/>
      </c>
      <c r="F818" t="str">
        <f t="shared" si="12"/>
        <v/>
      </c>
    </row>
    <row r="819" spans="1:6" ht="14.25" customHeight="1" x14ac:dyDescent="0.35">
      <c r="A819" s="45" t="s">
        <v>1130</v>
      </c>
      <c r="B819" s="18"/>
      <c r="C819" s="5"/>
      <c r="D819" s="5"/>
      <c r="E819" s="6" t="str">
        <f>IF(ISBLANK(D819),"",INDEX(ΑΜΚ,MATCH(D819,Data!$F$2:$F$999,0),1))</f>
        <v/>
      </c>
      <c r="F819" t="str">
        <f t="shared" si="12"/>
        <v/>
      </c>
    </row>
    <row r="820" spans="1:6" ht="14.25" customHeight="1" x14ac:dyDescent="0.35">
      <c r="A820" s="45" t="s">
        <v>1130</v>
      </c>
      <c r="B820" s="18"/>
      <c r="C820" s="5"/>
      <c r="D820" s="5"/>
      <c r="E820" s="6" t="str">
        <f>IF(ISBLANK(D820),"",INDEX(ΑΜΚ,MATCH(D820,Data!$F$2:$F$999,0),1))</f>
        <v/>
      </c>
      <c r="F820" t="str">
        <f t="shared" si="12"/>
        <v/>
      </c>
    </row>
    <row r="821" spans="1:6" ht="14.25" customHeight="1" x14ac:dyDescent="0.35">
      <c r="A821" s="45" t="s">
        <v>1130</v>
      </c>
      <c r="B821" s="18"/>
      <c r="C821" s="5"/>
      <c r="D821" s="5"/>
      <c r="E821" s="6" t="str">
        <f>IF(ISBLANK(D821),"",INDEX(ΑΜΚ,MATCH(D821,Data!$F$2:$F$999,0),1))</f>
        <v/>
      </c>
      <c r="F821" t="str">
        <f t="shared" si="12"/>
        <v/>
      </c>
    </row>
    <row r="822" spans="1:6" ht="14.25" customHeight="1" x14ac:dyDescent="0.35">
      <c r="A822" s="45" t="s">
        <v>1130</v>
      </c>
      <c r="B822" s="18"/>
      <c r="C822" s="5"/>
      <c r="D822" s="5"/>
      <c r="E822" s="6" t="str">
        <f>IF(ISBLANK(D822),"",INDEX(ΑΜΚ,MATCH(D822,Data!$F$2:$F$999,0),1))</f>
        <v/>
      </c>
      <c r="F822" t="str">
        <f t="shared" si="12"/>
        <v/>
      </c>
    </row>
    <row r="823" spans="1:6" ht="14.25" customHeight="1" x14ac:dyDescent="0.35">
      <c r="A823" s="45" t="s">
        <v>1130</v>
      </c>
      <c r="B823" s="18"/>
      <c r="C823" s="5"/>
      <c r="D823" s="5"/>
      <c r="E823" s="6" t="str">
        <f>IF(ISBLANK(D823),"",INDEX(ΑΜΚ,MATCH(D823,Data!$F$2:$F$999,0),1))</f>
        <v/>
      </c>
      <c r="F823" t="str">
        <f t="shared" si="12"/>
        <v/>
      </c>
    </row>
    <row r="824" spans="1:6" ht="14.25" customHeight="1" x14ac:dyDescent="0.35">
      <c r="A824" s="45" t="s">
        <v>1130</v>
      </c>
      <c r="B824" s="18"/>
      <c r="C824" s="5"/>
      <c r="D824" s="5"/>
      <c r="E824" s="6" t="str">
        <f>IF(ISBLANK(D824),"",INDEX(ΑΜΚ,MATCH(D824,Data!$F$2:$F$999,0),1))</f>
        <v/>
      </c>
      <c r="F824" t="str">
        <f t="shared" si="12"/>
        <v/>
      </c>
    </row>
    <row r="825" spans="1:6" ht="14.25" customHeight="1" x14ac:dyDescent="0.35">
      <c r="A825" s="45" t="s">
        <v>1130</v>
      </c>
      <c r="B825" s="18"/>
      <c r="C825" s="5"/>
      <c r="D825" s="5"/>
      <c r="E825" s="6" t="str">
        <f>IF(ISBLANK(D825),"",INDEX(ΑΜΚ,MATCH(D825,Data!$F$2:$F$999,0),1))</f>
        <v/>
      </c>
      <c r="F825" t="str">
        <f t="shared" si="12"/>
        <v/>
      </c>
    </row>
    <row r="826" spans="1:6" ht="14.25" customHeight="1" x14ac:dyDescent="0.35">
      <c r="A826" s="45" t="s">
        <v>1130</v>
      </c>
      <c r="B826" s="18"/>
      <c r="C826" s="5"/>
      <c r="D826" s="5"/>
      <c r="E826" s="6" t="str">
        <f>IF(ISBLANK(D826),"",INDEX(ΑΜΚ,MATCH(D826,Data!$F$2:$F$999,0),1))</f>
        <v/>
      </c>
      <c r="F826" t="str">
        <f t="shared" si="12"/>
        <v/>
      </c>
    </row>
    <row r="827" spans="1:6" ht="14.25" customHeight="1" x14ac:dyDescent="0.35">
      <c r="A827" s="45" t="s">
        <v>1130</v>
      </c>
      <c r="B827" s="18"/>
      <c r="C827" s="5"/>
      <c r="D827" s="5"/>
      <c r="E827" s="6" t="str">
        <f>IF(ISBLANK(D827),"",INDEX(ΑΜΚ,MATCH(D827,Data!$F$2:$F$999,0),1))</f>
        <v/>
      </c>
      <c r="F827" t="str">
        <f t="shared" si="12"/>
        <v/>
      </c>
    </row>
    <row r="828" spans="1:6" ht="14.25" customHeight="1" x14ac:dyDescent="0.35">
      <c r="A828" s="45" t="s">
        <v>1130</v>
      </c>
      <c r="B828" s="18"/>
      <c r="C828" s="5"/>
      <c r="D828" s="5"/>
      <c r="E828" s="6" t="str">
        <f>IF(ISBLANK(D828),"",INDEX(ΑΜΚ,MATCH(D828,Data!$F$2:$F$999,0),1))</f>
        <v/>
      </c>
      <c r="F828" t="str">
        <f t="shared" si="12"/>
        <v/>
      </c>
    </row>
    <row r="829" spans="1:6" ht="14.25" customHeight="1" x14ac:dyDescent="0.35">
      <c r="A829" s="45" t="s">
        <v>1130</v>
      </c>
      <c r="B829" s="18"/>
      <c r="C829" s="5"/>
      <c r="D829" s="5"/>
      <c r="E829" s="6" t="str">
        <f>IF(ISBLANK(D829),"",INDEX(ΑΜΚ,MATCH(D829,Data!$F$2:$F$999,0),1))</f>
        <v/>
      </c>
      <c r="F829" t="str">
        <f t="shared" si="12"/>
        <v/>
      </c>
    </row>
    <row r="830" spans="1:6" ht="14.25" customHeight="1" x14ac:dyDescent="0.35">
      <c r="A830" s="45" t="s">
        <v>1130</v>
      </c>
      <c r="B830" s="18"/>
      <c r="C830" s="5"/>
      <c r="D830" s="5"/>
      <c r="E830" s="6" t="str">
        <f>IF(ISBLANK(D830),"",INDEX(ΑΜΚ,MATCH(D830,Data!$F$2:$F$999,0),1))</f>
        <v/>
      </c>
      <c r="F830" t="str">
        <f t="shared" si="12"/>
        <v/>
      </c>
    </row>
    <row r="831" spans="1:6" ht="14.25" customHeight="1" x14ac:dyDescent="0.35">
      <c r="A831" s="45" t="s">
        <v>1130</v>
      </c>
      <c r="B831" s="18"/>
      <c r="C831" s="5"/>
      <c r="D831" s="5"/>
      <c r="E831" s="6" t="str">
        <f>IF(ISBLANK(D831),"",INDEX(ΑΜΚ,MATCH(D831,Data!$F$2:$F$999,0),1))</f>
        <v/>
      </c>
      <c r="F831" t="str">
        <f t="shared" si="12"/>
        <v/>
      </c>
    </row>
    <row r="832" spans="1:6" ht="14.25" customHeight="1" x14ac:dyDescent="0.35">
      <c r="A832" s="45" t="s">
        <v>1130</v>
      </c>
      <c r="B832" s="18"/>
      <c r="C832" s="5"/>
      <c r="D832" s="5"/>
      <c r="E832" s="6" t="str">
        <f>IF(ISBLANK(D832),"",INDEX(ΑΜΚ,MATCH(D832,Data!$F$2:$F$999,0),1))</f>
        <v/>
      </c>
      <c r="F832" t="str">
        <f t="shared" si="12"/>
        <v/>
      </c>
    </row>
    <row r="833" spans="1:6" ht="14.25" customHeight="1" x14ac:dyDescent="0.35">
      <c r="A833" s="45" t="s">
        <v>1130</v>
      </c>
      <c r="B833" s="18"/>
      <c r="C833" s="5"/>
      <c r="D833" s="5"/>
      <c r="E833" s="6" t="str">
        <f>IF(ISBLANK(D833),"",INDEX(ΑΜΚ,MATCH(D833,Data!$F$2:$F$999,0),1))</f>
        <v/>
      </c>
      <c r="F833" t="str">
        <f t="shared" si="12"/>
        <v/>
      </c>
    </row>
    <row r="834" spans="1:6" ht="14.25" customHeight="1" x14ac:dyDescent="0.35">
      <c r="A834" s="45" t="s">
        <v>1130</v>
      </c>
      <c r="B834" s="18"/>
      <c r="C834" s="5"/>
      <c r="D834" s="5"/>
      <c r="E834" s="6" t="str">
        <f>IF(ISBLANK(D834),"",INDEX(ΑΜΚ,MATCH(D834,Data!$F$2:$F$999,0),1))</f>
        <v/>
      </c>
      <c r="F834" t="str">
        <f t="shared" ref="F834:F897" si="13">IF(ISBLANK(C834),"",INDEX(ΚΩΔ_ΜΑΘΗΜ_ΑΥΤΟΜ_Α1,MATCH(C834,ΜΑΘΗΜ_ΑΥΤΟΜ_Α1,0)))</f>
        <v/>
      </c>
    </row>
    <row r="835" spans="1:6" ht="14.25" customHeight="1" x14ac:dyDescent="0.35">
      <c r="A835" s="45" t="s">
        <v>1130</v>
      </c>
      <c r="B835" s="18"/>
      <c r="C835" s="5"/>
      <c r="D835" s="5"/>
      <c r="E835" s="6" t="str">
        <f>IF(ISBLANK(D835),"",INDEX(ΑΜΚ,MATCH(D835,Data!$F$2:$F$999,0),1))</f>
        <v/>
      </c>
      <c r="F835" t="str">
        <f t="shared" si="13"/>
        <v/>
      </c>
    </row>
    <row r="836" spans="1:6" ht="14.25" customHeight="1" x14ac:dyDescent="0.35">
      <c r="A836" s="45" t="s">
        <v>1130</v>
      </c>
      <c r="B836" s="18"/>
      <c r="C836" s="5"/>
      <c r="D836" s="5"/>
      <c r="E836" s="6" t="str">
        <f>IF(ISBLANK(D836),"",INDEX(ΑΜΚ,MATCH(D836,Data!$F$2:$F$999,0),1))</f>
        <v/>
      </c>
      <c r="F836" t="str">
        <f t="shared" si="13"/>
        <v/>
      </c>
    </row>
    <row r="837" spans="1:6" ht="14.25" customHeight="1" x14ac:dyDescent="0.35">
      <c r="A837" s="45" t="s">
        <v>1130</v>
      </c>
      <c r="B837" s="18"/>
      <c r="C837" s="5"/>
      <c r="D837" s="5"/>
      <c r="E837" s="6" t="str">
        <f>IF(ISBLANK(D837),"",INDEX(ΑΜΚ,MATCH(D837,Data!$F$2:$F$999,0),1))</f>
        <v/>
      </c>
      <c r="F837" t="str">
        <f t="shared" si="13"/>
        <v/>
      </c>
    </row>
    <row r="838" spans="1:6" ht="14.25" customHeight="1" x14ac:dyDescent="0.35">
      <c r="A838" s="45" t="s">
        <v>1130</v>
      </c>
      <c r="B838" s="18"/>
      <c r="C838" s="5"/>
      <c r="D838" s="5"/>
      <c r="E838" s="6" t="str">
        <f>IF(ISBLANK(D838),"",INDEX(ΑΜΚ,MATCH(D838,Data!$F$2:$F$999,0),1))</f>
        <v/>
      </c>
      <c r="F838" t="str">
        <f t="shared" si="13"/>
        <v/>
      </c>
    </row>
    <row r="839" spans="1:6" ht="14.25" customHeight="1" x14ac:dyDescent="0.35">
      <c r="A839" s="45" t="s">
        <v>1130</v>
      </c>
      <c r="B839" s="18"/>
      <c r="C839" s="5"/>
      <c r="D839" s="5"/>
      <c r="E839" s="6" t="str">
        <f>IF(ISBLANK(D839),"",INDEX(ΑΜΚ,MATCH(D839,Data!$F$2:$F$999,0),1))</f>
        <v/>
      </c>
      <c r="F839" t="str">
        <f t="shared" si="13"/>
        <v/>
      </c>
    </row>
    <row r="840" spans="1:6" ht="14.25" customHeight="1" x14ac:dyDescent="0.35">
      <c r="A840" s="45" t="s">
        <v>1130</v>
      </c>
      <c r="B840" s="18"/>
      <c r="C840" s="5"/>
      <c r="D840" s="5"/>
      <c r="E840" s="6" t="str">
        <f>IF(ISBLANK(D840),"",INDEX(ΑΜΚ,MATCH(D840,Data!$F$2:$F$999,0),1))</f>
        <v/>
      </c>
      <c r="F840" t="str">
        <f t="shared" si="13"/>
        <v/>
      </c>
    </row>
    <row r="841" spans="1:6" ht="14.25" customHeight="1" x14ac:dyDescent="0.35">
      <c r="A841" s="45" t="s">
        <v>1130</v>
      </c>
      <c r="B841" s="18"/>
      <c r="C841" s="5"/>
      <c r="D841" s="5"/>
      <c r="E841" s="6" t="str">
        <f>IF(ISBLANK(D841),"",INDEX(ΑΜΚ,MATCH(D841,Data!$F$2:$F$999,0),1))</f>
        <v/>
      </c>
      <c r="F841" t="str">
        <f t="shared" si="13"/>
        <v/>
      </c>
    </row>
    <row r="842" spans="1:6" ht="14.25" customHeight="1" x14ac:dyDescent="0.35">
      <c r="A842" s="45" t="s">
        <v>1130</v>
      </c>
      <c r="B842" s="18"/>
      <c r="C842" s="5"/>
      <c r="D842" s="5"/>
      <c r="E842" s="6" t="str">
        <f>IF(ISBLANK(D842),"",INDEX(ΑΜΚ,MATCH(D842,Data!$F$2:$F$999,0),1))</f>
        <v/>
      </c>
      <c r="F842" t="str">
        <f t="shared" si="13"/>
        <v/>
      </c>
    </row>
    <row r="843" spans="1:6" ht="14.25" customHeight="1" x14ac:dyDescent="0.35">
      <c r="A843" s="45" t="s">
        <v>1130</v>
      </c>
      <c r="B843" s="18"/>
      <c r="C843" s="5"/>
      <c r="D843" s="5"/>
      <c r="E843" s="6" t="str">
        <f>IF(ISBLANK(D843),"",INDEX(ΑΜΚ,MATCH(D843,Data!$F$2:$F$999,0),1))</f>
        <v/>
      </c>
      <c r="F843" t="str">
        <f t="shared" si="13"/>
        <v/>
      </c>
    </row>
    <row r="844" spans="1:6" ht="14.25" customHeight="1" x14ac:dyDescent="0.35">
      <c r="A844" s="45" t="s">
        <v>1130</v>
      </c>
      <c r="B844" s="18"/>
      <c r="C844" s="5"/>
      <c r="D844" s="5"/>
      <c r="E844" s="6" t="str">
        <f>IF(ISBLANK(D844),"",INDEX(ΑΜΚ,MATCH(D844,Data!$F$2:$F$999,0),1))</f>
        <v/>
      </c>
      <c r="F844" t="str">
        <f t="shared" si="13"/>
        <v/>
      </c>
    </row>
    <row r="845" spans="1:6" ht="14.25" customHeight="1" x14ac:dyDescent="0.35">
      <c r="A845" s="45" t="s">
        <v>1130</v>
      </c>
      <c r="B845" s="18"/>
      <c r="C845" s="5"/>
      <c r="D845" s="5"/>
      <c r="E845" s="6" t="str">
        <f>IF(ISBLANK(D845),"",INDEX(ΑΜΚ,MATCH(D845,Data!$F$2:$F$999,0),1))</f>
        <v/>
      </c>
      <c r="F845" t="str">
        <f t="shared" si="13"/>
        <v/>
      </c>
    </row>
    <row r="846" spans="1:6" ht="14.25" customHeight="1" x14ac:dyDescent="0.35">
      <c r="A846" s="45" t="s">
        <v>1130</v>
      </c>
      <c r="B846" s="18"/>
      <c r="C846" s="5"/>
      <c r="D846" s="5"/>
      <c r="E846" s="6" t="str">
        <f>IF(ISBLANK(D846),"",INDEX(ΑΜΚ,MATCH(D846,Data!$F$2:$F$999,0),1))</f>
        <v/>
      </c>
      <c r="F846" t="str">
        <f t="shared" si="13"/>
        <v/>
      </c>
    </row>
    <row r="847" spans="1:6" ht="14.25" customHeight="1" x14ac:dyDescent="0.35">
      <c r="A847" s="45" t="s">
        <v>1130</v>
      </c>
      <c r="B847" s="18"/>
      <c r="C847" s="5"/>
      <c r="D847" s="5"/>
      <c r="E847" s="6" t="str">
        <f>IF(ISBLANK(D847),"",INDEX(ΑΜΚ,MATCH(D847,Data!$F$2:$F$999,0),1))</f>
        <v/>
      </c>
      <c r="F847" t="str">
        <f t="shared" si="13"/>
        <v/>
      </c>
    </row>
    <row r="848" spans="1:6" ht="14.25" customHeight="1" x14ac:dyDescent="0.35">
      <c r="A848" s="45" t="s">
        <v>1130</v>
      </c>
      <c r="B848" s="18"/>
      <c r="C848" s="5"/>
      <c r="D848" s="5"/>
      <c r="E848" s="6" t="str">
        <f>IF(ISBLANK(D848),"",INDEX(ΑΜΚ,MATCH(D848,Data!$F$2:$F$999,0),1))</f>
        <v/>
      </c>
      <c r="F848" t="str">
        <f t="shared" si="13"/>
        <v/>
      </c>
    </row>
    <row r="849" spans="1:6" ht="14.25" customHeight="1" x14ac:dyDescent="0.35">
      <c r="A849" s="45" t="s">
        <v>1130</v>
      </c>
      <c r="B849" s="18"/>
      <c r="C849" s="5"/>
      <c r="D849" s="5"/>
      <c r="E849" s="6" t="str">
        <f>IF(ISBLANK(D849),"",INDEX(ΑΜΚ,MATCH(D849,Data!$F$2:$F$999,0),1))</f>
        <v/>
      </c>
      <c r="F849" t="str">
        <f t="shared" si="13"/>
        <v/>
      </c>
    </row>
    <row r="850" spans="1:6" ht="14.25" customHeight="1" x14ac:dyDescent="0.35">
      <c r="A850" s="45" t="s">
        <v>1130</v>
      </c>
      <c r="B850" s="18"/>
      <c r="C850" s="5"/>
      <c r="D850" s="5"/>
      <c r="E850" s="6" t="str">
        <f>IF(ISBLANK(D850),"",INDEX(ΑΜΚ,MATCH(D850,Data!$F$2:$F$999,0),1))</f>
        <v/>
      </c>
      <c r="F850" t="str">
        <f t="shared" si="13"/>
        <v/>
      </c>
    </row>
    <row r="851" spans="1:6" ht="14.25" customHeight="1" x14ac:dyDescent="0.35">
      <c r="A851" s="45" t="s">
        <v>1130</v>
      </c>
      <c r="B851" s="18"/>
      <c r="C851" s="5"/>
      <c r="D851" s="5"/>
      <c r="E851" s="6" t="str">
        <f>IF(ISBLANK(D851),"",INDEX(ΑΜΚ,MATCH(D851,Data!$F$2:$F$999,0),1))</f>
        <v/>
      </c>
      <c r="F851" t="str">
        <f t="shared" si="13"/>
        <v/>
      </c>
    </row>
    <row r="852" spans="1:6" ht="14.25" customHeight="1" x14ac:dyDescent="0.35">
      <c r="A852" s="45" t="s">
        <v>1130</v>
      </c>
      <c r="B852" s="18"/>
      <c r="C852" s="5"/>
      <c r="D852" s="5"/>
      <c r="E852" s="6" t="str">
        <f>IF(ISBLANK(D852),"",INDEX(ΑΜΚ,MATCH(D852,Data!$F$2:$F$999,0),1))</f>
        <v/>
      </c>
      <c r="F852" t="str">
        <f t="shared" si="13"/>
        <v/>
      </c>
    </row>
    <row r="853" spans="1:6" ht="14.25" customHeight="1" x14ac:dyDescent="0.35">
      <c r="A853" s="45" t="s">
        <v>1130</v>
      </c>
      <c r="B853" s="18"/>
      <c r="C853" s="5"/>
      <c r="D853" s="5"/>
      <c r="E853" s="6" t="str">
        <f>IF(ISBLANK(D853),"",INDEX(ΑΜΚ,MATCH(D853,Data!$F$2:$F$999,0),1))</f>
        <v/>
      </c>
      <c r="F853" t="str">
        <f t="shared" si="13"/>
        <v/>
      </c>
    </row>
    <row r="854" spans="1:6" ht="14.25" customHeight="1" x14ac:dyDescent="0.35">
      <c r="A854" s="45" t="s">
        <v>1130</v>
      </c>
      <c r="B854" s="18"/>
      <c r="C854" s="5"/>
      <c r="D854" s="5"/>
      <c r="E854" s="6" t="str">
        <f>IF(ISBLANK(D854),"",INDEX(ΑΜΚ,MATCH(D854,Data!$F$2:$F$999,0),1))</f>
        <v/>
      </c>
      <c r="F854" t="str">
        <f t="shared" si="13"/>
        <v/>
      </c>
    </row>
    <row r="855" spans="1:6" ht="14.25" customHeight="1" x14ac:dyDescent="0.35">
      <c r="A855" s="45" t="s">
        <v>1130</v>
      </c>
      <c r="B855" s="18"/>
      <c r="C855" s="5"/>
      <c r="D855" s="5"/>
      <c r="E855" s="6" t="str">
        <f>IF(ISBLANK(D855),"",INDEX(ΑΜΚ,MATCH(D855,Data!$F$2:$F$999,0),1))</f>
        <v/>
      </c>
      <c r="F855" t="str">
        <f t="shared" si="13"/>
        <v/>
      </c>
    </row>
    <row r="856" spans="1:6" ht="14.25" customHeight="1" x14ac:dyDescent="0.35">
      <c r="A856" s="45" t="s">
        <v>1130</v>
      </c>
      <c r="B856" s="18"/>
      <c r="C856" s="5"/>
      <c r="D856" s="5"/>
      <c r="E856" s="6" t="str">
        <f>IF(ISBLANK(D856),"",INDEX(ΑΜΚ,MATCH(D856,Data!$F$2:$F$999,0),1))</f>
        <v/>
      </c>
      <c r="F856" t="str">
        <f t="shared" si="13"/>
        <v/>
      </c>
    </row>
    <row r="857" spans="1:6" ht="14.25" customHeight="1" x14ac:dyDescent="0.35">
      <c r="A857" s="45" t="s">
        <v>1130</v>
      </c>
      <c r="B857" s="18"/>
      <c r="C857" s="5"/>
      <c r="D857" s="5"/>
      <c r="E857" s="6" t="str">
        <f>IF(ISBLANK(D857),"",INDEX(ΑΜΚ,MATCH(D857,Data!$F$2:$F$999,0),1))</f>
        <v/>
      </c>
      <c r="F857" t="str">
        <f t="shared" si="13"/>
        <v/>
      </c>
    </row>
    <row r="858" spans="1:6" ht="14.25" customHeight="1" x14ac:dyDescent="0.35">
      <c r="A858" s="45" t="s">
        <v>1130</v>
      </c>
      <c r="B858" s="18"/>
      <c r="C858" s="5"/>
      <c r="D858" s="5"/>
      <c r="E858" s="6" t="str">
        <f>IF(ISBLANK(D858),"",INDEX(ΑΜΚ,MATCH(D858,Data!$F$2:$F$999,0),1))</f>
        <v/>
      </c>
      <c r="F858" t="str">
        <f t="shared" si="13"/>
        <v/>
      </c>
    </row>
    <row r="859" spans="1:6" ht="14.25" customHeight="1" x14ac:dyDescent="0.35">
      <c r="A859" s="45" t="s">
        <v>1130</v>
      </c>
      <c r="B859" s="18"/>
      <c r="C859" s="5"/>
      <c r="D859" s="5"/>
      <c r="E859" s="6" t="str">
        <f>IF(ISBLANK(D859),"",INDEX(ΑΜΚ,MATCH(D859,Data!$F$2:$F$999,0),1))</f>
        <v/>
      </c>
      <c r="F859" t="str">
        <f t="shared" si="13"/>
        <v/>
      </c>
    </row>
    <row r="860" spans="1:6" ht="14.25" customHeight="1" x14ac:dyDescent="0.35">
      <c r="A860" s="45" t="s">
        <v>1130</v>
      </c>
      <c r="B860" s="18"/>
      <c r="C860" s="5"/>
      <c r="D860" s="5"/>
      <c r="E860" s="6" t="str">
        <f>IF(ISBLANK(D860),"",INDEX(ΑΜΚ,MATCH(D860,Data!$F$2:$F$999,0),1))</f>
        <v/>
      </c>
      <c r="F860" t="str">
        <f t="shared" si="13"/>
        <v/>
      </c>
    </row>
    <row r="861" spans="1:6" ht="14.25" customHeight="1" x14ac:dyDescent="0.35">
      <c r="A861" s="45" t="s">
        <v>1130</v>
      </c>
      <c r="B861" s="18"/>
      <c r="C861" s="5"/>
      <c r="D861" s="5"/>
      <c r="E861" s="6" t="str">
        <f>IF(ISBLANK(D861),"",INDEX(ΑΜΚ,MATCH(D861,Data!$F$2:$F$999,0),1))</f>
        <v/>
      </c>
      <c r="F861" t="str">
        <f t="shared" si="13"/>
        <v/>
      </c>
    </row>
    <row r="862" spans="1:6" ht="14.25" customHeight="1" x14ac:dyDescent="0.35">
      <c r="A862" s="45" t="s">
        <v>1130</v>
      </c>
      <c r="B862" s="18"/>
      <c r="C862" s="5"/>
      <c r="D862" s="5"/>
      <c r="E862" s="6" t="str">
        <f>IF(ISBLANK(D862),"",INDEX(ΑΜΚ,MATCH(D862,Data!$F$2:$F$999,0),1))</f>
        <v/>
      </c>
      <c r="F862" t="str">
        <f t="shared" si="13"/>
        <v/>
      </c>
    </row>
    <row r="863" spans="1:6" ht="14.25" customHeight="1" x14ac:dyDescent="0.35">
      <c r="A863" s="45" t="s">
        <v>1130</v>
      </c>
      <c r="B863" s="18"/>
      <c r="C863" s="5"/>
      <c r="D863" s="5"/>
      <c r="E863" s="6" t="str">
        <f>IF(ISBLANK(D863),"",INDEX(ΑΜΚ,MATCH(D863,Data!$F$2:$F$999,0),1))</f>
        <v/>
      </c>
      <c r="F863" t="str">
        <f t="shared" si="13"/>
        <v/>
      </c>
    </row>
    <row r="864" spans="1:6" ht="14.25" customHeight="1" x14ac:dyDescent="0.35">
      <c r="A864" s="45" t="s">
        <v>1130</v>
      </c>
      <c r="B864" s="18"/>
      <c r="C864" s="5"/>
      <c r="D864" s="5"/>
      <c r="E864" s="6" t="str">
        <f>IF(ISBLANK(D864),"",INDEX(ΑΜΚ,MATCH(D864,Data!$F$2:$F$999,0),1))</f>
        <v/>
      </c>
      <c r="F864" t="str">
        <f t="shared" si="13"/>
        <v/>
      </c>
    </row>
    <row r="865" spans="1:6" ht="14.25" customHeight="1" x14ac:dyDescent="0.35">
      <c r="A865" s="45" t="s">
        <v>1130</v>
      </c>
      <c r="B865" s="18"/>
      <c r="C865" s="5"/>
      <c r="D865" s="5"/>
      <c r="E865" s="6" t="str">
        <f>IF(ISBLANK(D865),"",INDEX(ΑΜΚ,MATCH(D865,Data!$F$2:$F$999,0),1))</f>
        <v/>
      </c>
      <c r="F865" t="str">
        <f t="shared" si="13"/>
        <v/>
      </c>
    </row>
    <row r="866" spans="1:6" ht="14.25" customHeight="1" x14ac:dyDescent="0.35">
      <c r="A866" s="45" t="s">
        <v>1130</v>
      </c>
      <c r="B866" s="18"/>
      <c r="C866" s="5"/>
      <c r="D866" s="5"/>
      <c r="E866" s="6" t="str">
        <f>IF(ISBLANK(D866),"",INDEX(ΑΜΚ,MATCH(D866,Data!$F$2:$F$999,0),1))</f>
        <v/>
      </c>
      <c r="F866" t="str">
        <f t="shared" si="13"/>
        <v/>
      </c>
    </row>
    <row r="867" spans="1:6" ht="14.25" customHeight="1" x14ac:dyDescent="0.35">
      <c r="A867" s="45" t="s">
        <v>1130</v>
      </c>
      <c r="B867" s="18"/>
      <c r="C867" s="5"/>
      <c r="D867" s="5"/>
      <c r="E867" s="6" t="str">
        <f>IF(ISBLANK(D867),"",INDEX(ΑΜΚ,MATCH(D867,Data!$F$2:$F$999,0),1))</f>
        <v/>
      </c>
      <c r="F867" t="str">
        <f t="shared" si="13"/>
        <v/>
      </c>
    </row>
    <row r="868" spans="1:6" ht="14.25" customHeight="1" x14ac:dyDescent="0.35">
      <c r="A868" s="45" t="s">
        <v>1130</v>
      </c>
      <c r="B868" s="18"/>
      <c r="C868" s="5"/>
      <c r="D868" s="5"/>
      <c r="E868" s="6" t="str">
        <f>IF(ISBLANK(D868),"",INDEX(ΑΜΚ,MATCH(D868,Data!$F$2:$F$999,0),1))</f>
        <v/>
      </c>
      <c r="F868" t="str">
        <f t="shared" si="13"/>
        <v/>
      </c>
    </row>
    <row r="869" spans="1:6" ht="14.25" customHeight="1" x14ac:dyDescent="0.35">
      <c r="A869" s="45" t="s">
        <v>1130</v>
      </c>
      <c r="B869" s="18"/>
      <c r="C869" s="5"/>
      <c r="D869" s="5"/>
      <c r="E869" s="6" t="str">
        <f>IF(ISBLANK(D869),"",INDEX(ΑΜΚ,MATCH(D869,Data!$F$2:$F$999,0),1))</f>
        <v/>
      </c>
      <c r="F869" t="str">
        <f t="shared" si="13"/>
        <v/>
      </c>
    </row>
    <row r="870" spans="1:6" ht="14.25" customHeight="1" x14ac:dyDescent="0.35">
      <c r="A870" s="45" t="s">
        <v>1130</v>
      </c>
      <c r="B870" s="18"/>
      <c r="C870" s="5"/>
      <c r="D870" s="5"/>
      <c r="E870" s="6" t="str">
        <f>IF(ISBLANK(D870),"",INDEX(ΑΜΚ,MATCH(D870,Data!$F$2:$F$999,0),1))</f>
        <v/>
      </c>
      <c r="F870" t="str">
        <f t="shared" si="13"/>
        <v/>
      </c>
    </row>
    <row r="871" spans="1:6" ht="14.25" customHeight="1" x14ac:dyDescent="0.35">
      <c r="A871" s="45" t="s">
        <v>1130</v>
      </c>
      <c r="B871" s="18"/>
      <c r="C871" s="5"/>
      <c r="D871" s="5"/>
      <c r="E871" s="6" t="str">
        <f>IF(ISBLANK(D871),"",INDEX(ΑΜΚ,MATCH(D871,Data!$F$2:$F$999,0),1))</f>
        <v/>
      </c>
      <c r="F871" t="str">
        <f t="shared" si="13"/>
        <v/>
      </c>
    </row>
    <row r="872" spans="1:6" ht="14.25" customHeight="1" x14ac:dyDescent="0.35">
      <c r="A872" s="45" t="s">
        <v>1130</v>
      </c>
      <c r="B872" s="18"/>
      <c r="C872" s="5"/>
      <c r="D872" s="5"/>
      <c r="E872" s="6" t="str">
        <f>IF(ISBLANK(D872),"",INDEX(ΑΜΚ,MATCH(D872,Data!$F$2:$F$999,0),1))</f>
        <v/>
      </c>
      <c r="F872" t="str">
        <f t="shared" si="13"/>
        <v/>
      </c>
    </row>
    <row r="873" spans="1:6" ht="14.25" customHeight="1" x14ac:dyDescent="0.35">
      <c r="A873" s="45" t="s">
        <v>1130</v>
      </c>
      <c r="B873" s="18"/>
      <c r="C873" s="5"/>
      <c r="D873" s="5"/>
      <c r="E873" s="6" t="str">
        <f>IF(ISBLANK(D873),"",INDEX(ΑΜΚ,MATCH(D873,Data!$F$2:$F$999,0),1))</f>
        <v/>
      </c>
      <c r="F873" t="str">
        <f t="shared" si="13"/>
        <v/>
      </c>
    </row>
    <row r="874" spans="1:6" ht="14.25" customHeight="1" x14ac:dyDescent="0.35">
      <c r="A874" s="45" t="s">
        <v>1130</v>
      </c>
      <c r="B874" s="18"/>
      <c r="C874" s="5"/>
      <c r="D874" s="5"/>
      <c r="E874" s="6" t="str">
        <f>IF(ISBLANK(D874),"",INDEX(ΑΜΚ,MATCH(D874,Data!$F$2:$F$999,0),1))</f>
        <v/>
      </c>
      <c r="F874" t="str">
        <f t="shared" si="13"/>
        <v/>
      </c>
    </row>
    <row r="875" spans="1:6" ht="14.25" customHeight="1" x14ac:dyDescent="0.35">
      <c r="A875" s="45" t="s">
        <v>1130</v>
      </c>
      <c r="B875" s="18"/>
      <c r="C875" s="5"/>
      <c r="D875" s="5"/>
      <c r="E875" s="6" t="str">
        <f>IF(ISBLANK(D875),"",INDEX(ΑΜΚ,MATCH(D875,Data!$F$2:$F$999,0),1))</f>
        <v/>
      </c>
      <c r="F875" t="str">
        <f t="shared" si="13"/>
        <v/>
      </c>
    </row>
    <row r="876" spans="1:6" ht="14.25" customHeight="1" x14ac:dyDescent="0.35">
      <c r="A876" s="45" t="s">
        <v>1130</v>
      </c>
      <c r="B876" s="18"/>
      <c r="C876" s="5"/>
      <c r="D876" s="5"/>
      <c r="E876" s="6" t="str">
        <f>IF(ISBLANK(D876),"",INDEX(ΑΜΚ,MATCH(D876,Data!$F$2:$F$999,0),1))</f>
        <v/>
      </c>
      <c r="F876" t="str">
        <f t="shared" si="13"/>
        <v/>
      </c>
    </row>
    <row r="877" spans="1:6" ht="14.25" customHeight="1" x14ac:dyDescent="0.35">
      <c r="A877" s="45" t="s">
        <v>1130</v>
      </c>
      <c r="B877" s="18"/>
      <c r="C877" s="5"/>
      <c r="D877" s="5"/>
      <c r="E877" s="6" t="str">
        <f>IF(ISBLANK(D877),"",INDEX(ΑΜΚ,MATCH(D877,Data!$F$2:$F$999,0),1))</f>
        <v/>
      </c>
      <c r="F877" t="str">
        <f t="shared" si="13"/>
        <v/>
      </c>
    </row>
    <row r="878" spans="1:6" ht="14.25" customHeight="1" x14ac:dyDescent="0.35">
      <c r="A878" s="45" t="s">
        <v>1130</v>
      </c>
      <c r="B878" s="18"/>
      <c r="C878" s="5"/>
      <c r="D878" s="5"/>
      <c r="E878" s="6" t="str">
        <f>IF(ISBLANK(D878),"",INDEX(ΑΜΚ,MATCH(D878,Data!$F$2:$F$999,0),1))</f>
        <v/>
      </c>
      <c r="F878" t="str">
        <f t="shared" si="13"/>
        <v/>
      </c>
    </row>
    <row r="879" spans="1:6" ht="14.25" customHeight="1" x14ac:dyDescent="0.35">
      <c r="A879" s="45" t="s">
        <v>1130</v>
      </c>
      <c r="B879" s="18"/>
      <c r="C879" s="5"/>
      <c r="D879" s="5"/>
      <c r="E879" s="6" t="str">
        <f>IF(ISBLANK(D879),"",INDEX(ΑΜΚ,MATCH(D879,Data!$F$2:$F$999,0),1))</f>
        <v/>
      </c>
      <c r="F879" t="str">
        <f t="shared" si="13"/>
        <v/>
      </c>
    </row>
    <row r="880" spans="1:6" ht="14.25" customHeight="1" x14ac:dyDescent="0.35">
      <c r="A880" s="45" t="s">
        <v>1130</v>
      </c>
      <c r="B880" s="18"/>
      <c r="C880" s="5"/>
      <c r="D880" s="5"/>
      <c r="E880" s="6" t="str">
        <f>IF(ISBLANK(D880),"",INDEX(ΑΜΚ,MATCH(D880,Data!$F$2:$F$999,0),1))</f>
        <v/>
      </c>
      <c r="F880" t="str">
        <f t="shared" si="13"/>
        <v/>
      </c>
    </row>
    <row r="881" spans="1:6" ht="14.25" customHeight="1" x14ac:dyDescent="0.35">
      <c r="A881" s="45" t="s">
        <v>1130</v>
      </c>
      <c r="B881" s="18"/>
      <c r="C881" s="5"/>
      <c r="D881" s="5"/>
      <c r="E881" s="6" t="str">
        <f>IF(ISBLANK(D881),"",INDEX(ΑΜΚ,MATCH(D881,Data!$F$2:$F$999,0),1))</f>
        <v/>
      </c>
      <c r="F881" t="str">
        <f t="shared" si="13"/>
        <v/>
      </c>
    </row>
    <row r="882" spans="1:6" ht="14.25" customHeight="1" x14ac:dyDescent="0.35">
      <c r="A882" s="45" t="s">
        <v>1130</v>
      </c>
      <c r="B882" s="18"/>
      <c r="C882" s="5"/>
      <c r="D882" s="5"/>
      <c r="E882" s="6" t="str">
        <f>IF(ISBLANK(D882),"",INDEX(ΑΜΚ,MATCH(D882,Data!$F$2:$F$999,0),1))</f>
        <v/>
      </c>
      <c r="F882" t="str">
        <f t="shared" si="13"/>
        <v/>
      </c>
    </row>
    <row r="883" spans="1:6" ht="14.25" customHeight="1" x14ac:dyDescent="0.35">
      <c r="A883" s="45" t="s">
        <v>1130</v>
      </c>
      <c r="B883" s="18"/>
      <c r="C883" s="5"/>
      <c r="D883" s="5"/>
      <c r="E883" s="6" t="str">
        <f>IF(ISBLANK(D883),"",INDEX(ΑΜΚ,MATCH(D883,Data!$F$2:$F$999,0),1))</f>
        <v/>
      </c>
      <c r="F883" t="str">
        <f t="shared" si="13"/>
        <v/>
      </c>
    </row>
    <row r="884" spans="1:6" ht="14.25" customHeight="1" x14ac:dyDescent="0.35">
      <c r="A884" s="45" t="s">
        <v>1130</v>
      </c>
      <c r="B884" s="18"/>
      <c r="C884" s="5"/>
      <c r="D884" s="5"/>
      <c r="E884" s="6" t="str">
        <f>IF(ISBLANK(D884),"",INDEX(ΑΜΚ,MATCH(D884,Data!$F$2:$F$999,0),1))</f>
        <v/>
      </c>
      <c r="F884" t="str">
        <f t="shared" si="13"/>
        <v/>
      </c>
    </row>
    <row r="885" spans="1:6" ht="14.25" customHeight="1" x14ac:dyDescent="0.35">
      <c r="A885" s="45" t="s">
        <v>1130</v>
      </c>
      <c r="B885" s="18"/>
      <c r="C885" s="5"/>
      <c r="D885" s="5"/>
      <c r="E885" s="6" t="str">
        <f>IF(ISBLANK(D885),"",INDEX(ΑΜΚ,MATCH(D885,Data!$F$2:$F$999,0),1))</f>
        <v/>
      </c>
      <c r="F885" t="str">
        <f t="shared" si="13"/>
        <v/>
      </c>
    </row>
    <row r="886" spans="1:6" ht="14.25" customHeight="1" x14ac:dyDescent="0.35">
      <c r="A886" s="45" t="s">
        <v>1130</v>
      </c>
      <c r="B886" s="18"/>
      <c r="C886" s="5"/>
      <c r="D886" s="5"/>
      <c r="E886" s="6" t="str">
        <f>IF(ISBLANK(D886),"",INDEX(ΑΜΚ,MATCH(D886,Data!$F$2:$F$999,0),1))</f>
        <v/>
      </c>
      <c r="F886" t="str">
        <f t="shared" si="13"/>
        <v/>
      </c>
    </row>
    <row r="887" spans="1:6" ht="14.25" customHeight="1" x14ac:dyDescent="0.35">
      <c r="A887" s="45" t="s">
        <v>1130</v>
      </c>
      <c r="B887" s="18"/>
      <c r="C887" s="5"/>
      <c r="D887" s="5"/>
      <c r="E887" s="6" t="str">
        <f>IF(ISBLANK(D887),"",INDEX(ΑΜΚ,MATCH(D887,Data!$F$2:$F$999,0),1))</f>
        <v/>
      </c>
      <c r="F887" t="str">
        <f t="shared" si="13"/>
        <v/>
      </c>
    </row>
    <row r="888" spans="1:6" ht="14.25" customHeight="1" x14ac:dyDescent="0.35">
      <c r="A888" s="45" t="s">
        <v>1130</v>
      </c>
      <c r="B888" s="18"/>
      <c r="C888" s="5"/>
      <c r="D888" s="5"/>
      <c r="E888" s="6" t="str">
        <f>IF(ISBLANK(D888),"",INDEX(ΑΜΚ,MATCH(D888,Data!$F$2:$F$999,0),1))</f>
        <v/>
      </c>
      <c r="F888" t="str">
        <f t="shared" si="13"/>
        <v/>
      </c>
    </row>
    <row r="889" spans="1:6" ht="14.25" customHeight="1" x14ac:dyDescent="0.35">
      <c r="A889" s="45" t="s">
        <v>1130</v>
      </c>
      <c r="B889" s="18"/>
      <c r="C889" s="5"/>
      <c r="D889" s="5"/>
      <c r="E889" s="6" t="str">
        <f>IF(ISBLANK(D889),"",INDEX(ΑΜΚ,MATCH(D889,Data!$F$2:$F$999,0),1))</f>
        <v/>
      </c>
      <c r="F889" t="str">
        <f t="shared" si="13"/>
        <v/>
      </c>
    </row>
    <row r="890" spans="1:6" ht="14.25" customHeight="1" x14ac:dyDescent="0.35">
      <c r="A890" s="45" t="s">
        <v>1130</v>
      </c>
      <c r="B890" s="18"/>
      <c r="C890" s="5"/>
      <c r="D890" s="5"/>
      <c r="E890" s="6" t="str">
        <f>IF(ISBLANK(D890),"",INDEX(ΑΜΚ,MATCH(D890,Data!$F$2:$F$999,0),1))</f>
        <v/>
      </c>
      <c r="F890" t="str">
        <f t="shared" si="13"/>
        <v/>
      </c>
    </row>
    <row r="891" spans="1:6" ht="14.25" customHeight="1" x14ac:dyDescent="0.35">
      <c r="A891" s="45" t="s">
        <v>1130</v>
      </c>
      <c r="B891" s="18"/>
      <c r="C891" s="5"/>
      <c r="D891" s="5"/>
      <c r="E891" s="6" t="str">
        <f>IF(ISBLANK(D891),"",INDEX(ΑΜΚ,MATCH(D891,Data!$F$2:$F$999,0),1))</f>
        <v/>
      </c>
      <c r="F891" t="str">
        <f t="shared" si="13"/>
        <v/>
      </c>
    </row>
    <row r="892" spans="1:6" ht="14.25" customHeight="1" x14ac:dyDescent="0.35">
      <c r="A892" s="45" t="s">
        <v>1130</v>
      </c>
      <c r="B892" s="18"/>
      <c r="C892" s="5"/>
      <c r="D892" s="5"/>
      <c r="E892" s="6" t="str">
        <f>IF(ISBLANK(D892),"",INDEX(ΑΜΚ,MATCH(D892,Data!$F$2:$F$999,0),1))</f>
        <v/>
      </c>
      <c r="F892" t="str">
        <f t="shared" si="13"/>
        <v/>
      </c>
    </row>
    <row r="893" spans="1:6" ht="14.25" customHeight="1" x14ac:dyDescent="0.35">
      <c r="A893" s="45" t="s">
        <v>1130</v>
      </c>
      <c r="B893" s="18"/>
      <c r="C893" s="5"/>
      <c r="D893" s="5"/>
      <c r="E893" s="6" t="str">
        <f>IF(ISBLANK(D893),"",INDEX(ΑΜΚ,MATCH(D893,Data!$F$2:$F$999,0),1))</f>
        <v/>
      </c>
      <c r="F893" t="str">
        <f t="shared" si="13"/>
        <v/>
      </c>
    </row>
    <row r="894" spans="1:6" ht="14.25" customHeight="1" x14ac:dyDescent="0.35">
      <c r="A894" s="45" t="s">
        <v>1130</v>
      </c>
      <c r="B894" s="18"/>
      <c r="C894" s="5"/>
      <c r="D894" s="5"/>
      <c r="E894" s="6" t="str">
        <f>IF(ISBLANK(D894),"",INDEX(ΑΜΚ,MATCH(D894,Data!$F$2:$F$999,0),1))</f>
        <v/>
      </c>
      <c r="F894" t="str">
        <f t="shared" si="13"/>
        <v/>
      </c>
    </row>
    <row r="895" spans="1:6" ht="14.25" customHeight="1" x14ac:dyDescent="0.35">
      <c r="A895" s="45" t="s">
        <v>1130</v>
      </c>
      <c r="B895" s="18"/>
      <c r="C895" s="5"/>
      <c r="D895" s="5"/>
      <c r="E895" s="6" t="str">
        <f>IF(ISBLANK(D895),"",INDEX(ΑΜΚ,MATCH(D895,Data!$F$2:$F$999,0),1))</f>
        <v/>
      </c>
      <c r="F895" t="str">
        <f t="shared" si="13"/>
        <v/>
      </c>
    </row>
    <row r="896" spans="1:6" ht="14.25" customHeight="1" x14ac:dyDescent="0.35">
      <c r="A896" s="45" t="s">
        <v>1130</v>
      </c>
      <c r="B896" s="18"/>
      <c r="C896" s="5"/>
      <c r="D896" s="5"/>
      <c r="E896" s="6" t="str">
        <f>IF(ISBLANK(D896),"",INDEX(ΑΜΚ,MATCH(D896,Data!$F$2:$F$999,0),1))</f>
        <v/>
      </c>
      <c r="F896" t="str">
        <f t="shared" si="13"/>
        <v/>
      </c>
    </row>
    <row r="897" spans="1:6" ht="14.25" customHeight="1" x14ac:dyDescent="0.35">
      <c r="A897" s="45" t="s">
        <v>1130</v>
      </c>
      <c r="B897" s="18"/>
      <c r="C897" s="5"/>
      <c r="D897" s="5"/>
      <c r="E897" s="6" t="str">
        <f>IF(ISBLANK(D897),"",INDEX(ΑΜΚ,MATCH(D897,Data!$F$2:$F$999,0),1))</f>
        <v/>
      </c>
      <c r="F897" t="str">
        <f t="shared" si="13"/>
        <v/>
      </c>
    </row>
    <row r="898" spans="1:6" ht="14.25" customHeight="1" x14ac:dyDescent="0.35">
      <c r="A898" s="45" t="s">
        <v>1130</v>
      </c>
      <c r="B898" s="18"/>
      <c r="C898" s="5"/>
      <c r="D898" s="5"/>
      <c r="E898" s="6" t="str">
        <f>IF(ISBLANK(D898),"",INDEX(ΑΜΚ,MATCH(D898,Data!$F$2:$F$999,0),1))</f>
        <v/>
      </c>
      <c r="F898" t="str">
        <f t="shared" ref="F898:F961" si="14">IF(ISBLANK(C898),"",INDEX(ΚΩΔ_ΜΑΘΗΜ_ΑΥΤΟΜ_Α1,MATCH(C898,ΜΑΘΗΜ_ΑΥΤΟΜ_Α1,0)))</f>
        <v/>
      </c>
    </row>
    <row r="899" spans="1:6" ht="14.25" customHeight="1" x14ac:dyDescent="0.35">
      <c r="A899" s="45" t="s">
        <v>1130</v>
      </c>
      <c r="B899" s="18"/>
      <c r="C899" s="5"/>
      <c r="D899" s="5"/>
      <c r="E899" s="6" t="str">
        <f>IF(ISBLANK(D899),"",INDEX(ΑΜΚ,MATCH(D899,Data!$F$2:$F$999,0),1))</f>
        <v/>
      </c>
      <c r="F899" t="str">
        <f t="shared" si="14"/>
        <v/>
      </c>
    </row>
    <row r="900" spans="1:6" ht="14.25" customHeight="1" x14ac:dyDescent="0.35">
      <c r="A900" s="45" t="s">
        <v>1130</v>
      </c>
      <c r="B900" s="18"/>
      <c r="C900" s="5"/>
      <c r="D900" s="5"/>
      <c r="E900" s="6" t="str">
        <f>IF(ISBLANK(D900),"",INDEX(ΑΜΚ,MATCH(D900,Data!$F$2:$F$999,0),1))</f>
        <v/>
      </c>
      <c r="F900" t="str">
        <f t="shared" si="14"/>
        <v/>
      </c>
    </row>
    <row r="901" spans="1:6" ht="14.25" customHeight="1" x14ac:dyDescent="0.35">
      <c r="A901" s="45" t="s">
        <v>1130</v>
      </c>
      <c r="B901" s="18"/>
      <c r="C901" s="5"/>
      <c r="D901" s="5"/>
      <c r="E901" s="6" t="str">
        <f>IF(ISBLANK(D901),"",INDEX(ΑΜΚ,MATCH(D901,Data!$F$2:$F$999,0),1))</f>
        <v/>
      </c>
      <c r="F901" t="str">
        <f t="shared" si="14"/>
        <v/>
      </c>
    </row>
    <row r="902" spans="1:6" ht="14.25" customHeight="1" x14ac:dyDescent="0.35">
      <c r="A902" s="45" t="s">
        <v>1130</v>
      </c>
      <c r="B902" s="18"/>
      <c r="C902" s="5"/>
      <c r="D902" s="5"/>
      <c r="E902" s="6" t="str">
        <f>IF(ISBLANK(D902),"",INDEX(ΑΜΚ,MATCH(D902,Data!$F$2:$F$999,0),1))</f>
        <v/>
      </c>
      <c r="F902" t="str">
        <f t="shared" si="14"/>
        <v/>
      </c>
    </row>
    <row r="903" spans="1:6" ht="14.25" customHeight="1" x14ac:dyDescent="0.35">
      <c r="A903" s="45" t="s">
        <v>1130</v>
      </c>
      <c r="B903" s="18"/>
      <c r="C903" s="5"/>
      <c r="D903" s="5"/>
      <c r="E903" s="6" t="str">
        <f>IF(ISBLANK(D903),"",INDEX(ΑΜΚ,MATCH(D903,Data!$F$2:$F$999,0),1))</f>
        <v/>
      </c>
      <c r="F903" t="str">
        <f t="shared" si="14"/>
        <v/>
      </c>
    </row>
    <row r="904" spans="1:6" ht="14.25" customHeight="1" x14ac:dyDescent="0.35">
      <c r="A904" s="45" t="s">
        <v>1130</v>
      </c>
      <c r="B904" s="18"/>
      <c r="C904" s="5"/>
      <c r="D904" s="5"/>
      <c r="E904" s="6" t="str">
        <f>IF(ISBLANK(D904),"",INDEX(ΑΜΚ,MATCH(D904,Data!$F$2:$F$999,0),1))</f>
        <v/>
      </c>
      <c r="F904" t="str">
        <f t="shared" si="14"/>
        <v/>
      </c>
    </row>
    <row r="905" spans="1:6" ht="14.25" customHeight="1" x14ac:dyDescent="0.35">
      <c r="A905" s="45" t="s">
        <v>1130</v>
      </c>
      <c r="B905" s="18"/>
      <c r="C905" s="5"/>
      <c r="D905" s="5"/>
      <c r="E905" s="6" t="str">
        <f>IF(ISBLANK(D905),"",INDEX(ΑΜΚ,MATCH(D905,Data!$F$2:$F$999,0),1))</f>
        <v/>
      </c>
      <c r="F905" t="str">
        <f t="shared" si="14"/>
        <v/>
      </c>
    </row>
    <row r="906" spans="1:6" ht="14.25" customHeight="1" x14ac:dyDescent="0.35">
      <c r="A906" s="45" t="s">
        <v>1130</v>
      </c>
      <c r="B906" s="18"/>
      <c r="C906" s="5"/>
      <c r="D906" s="5"/>
      <c r="E906" s="6" t="str">
        <f>IF(ISBLANK(D906),"",INDEX(ΑΜΚ,MATCH(D906,Data!$F$2:$F$999,0),1))</f>
        <v/>
      </c>
      <c r="F906" t="str">
        <f t="shared" si="14"/>
        <v/>
      </c>
    </row>
    <row r="907" spans="1:6" ht="14.25" customHeight="1" x14ac:dyDescent="0.35">
      <c r="A907" s="45" t="s">
        <v>1130</v>
      </c>
      <c r="B907" s="18"/>
      <c r="C907" s="5"/>
      <c r="D907" s="5"/>
      <c r="E907" s="6" t="str">
        <f>IF(ISBLANK(D907),"",INDEX(ΑΜΚ,MATCH(D907,Data!$F$2:$F$999,0),1))</f>
        <v/>
      </c>
      <c r="F907" t="str">
        <f t="shared" si="14"/>
        <v/>
      </c>
    </row>
    <row r="908" spans="1:6" ht="14.25" customHeight="1" x14ac:dyDescent="0.35">
      <c r="A908" s="45" t="s">
        <v>1130</v>
      </c>
      <c r="B908" s="18"/>
      <c r="C908" s="5"/>
      <c r="D908" s="5"/>
      <c r="E908" s="6" t="str">
        <f>IF(ISBLANK(D908),"",INDEX(ΑΜΚ,MATCH(D908,Data!$F$2:$F$999,0),1))</f>
        <v/>
      </c>
      <c r="F908" t="str">
        <f t="shared" si="14"/>
        <v/>
      </c>
    </row>
    <row r="909" spans="1:6" ht="14.25" customHeight="1" x14ac:dyDescent="0.35">
      <c r="A909" s="45" t="s">
        <v>1130</v>
      </c>
      <c r="B909" s="18"/>
      <c r="C909" s="5"/>
      <c r="D909" s="5"/>
      <c r="E909" s="6" t="str">
        <f>IF(ISBLANK(D909),"",INDEX(ΑΜΚ,MATCH(D909,Data!$F$2:$F$999,0),1))</f>
        <v/>
      </c>
      <c r="F909" t="str">
        <f t="shared" si="14"/>
        <v/>
      </c>
    </row>
    <row r="910" spans="1:6" ht="14.25" customHeight="1" x14ac:dyDescent="0.35">
      <c r="A910" s="45" t="s">
        <v>1130</v>
      </c>
      <c r="B910" s="18"/>
      <c r="C910" s="5"/>
      <c r="D910" s="5"/>
      <c r="E910" s="6" t="str">
        <f>IF(ISBLANK(D910),"",INDEX(ΑΜΚ,MATCH(D910,Data!$F$2:$F$999,0),1))</f>
        <v/>
      </c>
      <c r="F910" t="str">
        <f t="shared" si="14"/>
        <v/>
      </c>
    </row>
    <row r="911" spans="1:6" ht="14.25" customHeight="1" x14ac:dyDescent="0.35">
      <c r="A911" s="45" t="s">
        <v>1130</v>
      </c>
      <c r="B911" s="18"/>
      <c r="C911" s="5"/>
      <c r="D911" s="5"/>
      <c r="E911" s="6" t="str">
        <f>IF(ISBLANK(D911),"",INDEX(ΑΜΚ,MATCH(D911,Data!$F$2:$F$999,0),1))</f>
        <v/>
      </c>
      <c r="F911" t="str">
        <f t="shared" si="14"/>
        <v/>
      </c>
    </row>
    <row r="912" spans="1:6" ht="14.25" customHeight="1" x14ac:dyDescent="0.35">
      <c r="A912" s="45" t="s">
        <v>1130</v>
      </c>
      <c r="B912" s="18"/>
      <c r="C912" s="5"/>
      <c r="D912" s="5"/>
      <c r="E912" s="6" t="str">
        <f>IF(ISBLANK(D912),"",INDEX(ΑΜΚ,MATCH(D912,Data!$F$2:$F$999,0),1))</f>
        <v/>
      </c>
      <c r="F912" t="str">
        <f t="shared" si="14"/>
        <v/>
      </c>
    </row>
    <row r="913" spans="1:6" ht="14.25" customHeight="1" x14ac:dyDescent="0.35">
      <c r="A913" s="45" t="s">
        <v>1130</v>
      </c>
      <c r="B913" s="18"/>
      <c r="C913" s="5"/>
      <c r="D913" s="5"/>
      <c r="E913" s="6" t="str">
        <f>IF(ISBLANK(D913),"",INDEX(ΑΜΚ,MATCH(D913,Data!$F$2:$F$999,0),1))</f>
        <v/>
      </c>
      <c r="F913" t="str">
        <f t="shared" si="14"/>
        <v/>
      </c>
    </row>
    <row r="914" spans="1:6" ht="14.25" customHeight="1" x14ac:dyDescent="0.35">
      <c r="A914" s="45" t="s">
        <v>1130</v>
      </c>
      <c r="B914" s="18"/>
      <c r="C914" s="5"/>
      <c r="D914" s="5"/>
      <c r="E914" s="6" t="str">
        <f>IF(ISBLANK(D914),"",INDEX(ΑΜΚ,MATCH(D914,Data!$F$2:$F$999,0),1))</f>
        <v/>
      </c>
      <c r="F914" t="str">
        <f t="shared" si="14"/>
        <v/>
      </c>
    </row>
    <row r="915" spans="1:6" ht="14.25" customHeight="1" x14ac:dyDescent="0.35">
      <c r="A915" s="45" t="s">
        <v>1130</v>
      </c>
      <c r="B915" s="18"/>
      <c r="C915" s="5"/>
      <c r="D915" s="5"/>
      <c r="E915" s="6" t="str">
        <f>IF(ISBLANK(D915),"",INDEX(ΑΜΚ,MATCH(D915,Data!$F$2:$F$999,0),1))</f>
        <v/>
      </c>
      <c r="F915" t="str">
        <f t="shared" si="14"/>
        <v/>
      </c>
    </row>
    <row r="916" spans="1:6" ht="14.25" customHeight="1" x14ac:dyDescent="0.35">
      <c r="A916" s="45" t="s">
        <v>1130</v>
      </c>
      <c r="B916" s="18"/>
      <c r="C916" s="5"/>
      <c r="D916" s="5"/>
      <c r="E916" s="6" t="str">
        <f>IF(ISBLANK(D916),"",INDEX(ΑΜΚ,MATCH(D916,Data!$F$2:$F$999,0),1))</f>
        <v/>
      </c>
      <c r="F916" t="str">
        <f t="shared" si="14"/>
        <v/>
      </c>
    </row>
    <row r="917" spans="1:6" ht="14.25" customHeight="1" x14ac:dyDescent="0.35">
      <c r="A917" s="45" t="s">
        <v>1130</v>
      </c>
      <c r="B917" s="18"/>
      <c r="C917" s="5"/>
      <c r="D917" s="5"/>
      <c r="E917" s="6" t="str">
        <f>IF(ISBLANK(D917),"",INDEX(ΑΜΚ,MATCH(D917,Data!$F$2:$F$999,0),1))</f>
        <v/>
      </c>
      <c r="F917" t="str">
        <f t="shared" si="14"/>
        <v/>
      </c>
    </row>
    <row r="918" spans="1:6" ht="14.25" customHeight="1" x14ac:dyDescent="0.35">
      <c r="A918" s="45" t="s">
        <v>1130</v>
      </c>
      <c r="B918" s="18"/>
      <c r="C918" s="5"/>
      <c r="D918" s="5"/>
      <c r="E918" s="6" t="str">
        <f>IF(ISBLANK(D918),"",INDEX(ΑΜΚ,MATCH(D918,Data!$F$2:$F$999,0),1))</f>
        <v/>
      </c>
      <c r="F918" t="str">
        <f t="shared" si="14"/>
        <v/>
      </c>
    </row>
    <row r="919" spans="1:6" ht="14.25" customHeight="1" x14ac:dyDescent="0.35">
      <c r="A919" s="45" t="s">
        <v>1130</v>
      </c>
      <c r="B919" s="18"/>
      <c r="C919" s="5"/>
      <c r="D919" s="5"/>
      <c r="E919" s="6" t="str">
        <f>IF(ISBLANK(D919),"",INDEX(ΑΜΚ,MATCH(D919,Data!$F$2:$F$999,0),1))</f>
        <v/>
      </c>
      <c r="F919" t="str">
        <f t="shared" si="14"/>
        <v/>
      </c>
    </row>
    <row r="920" spans="1:6" ht="14.25" customHeight="1" x14ac:dyDescent="0.35">
      <c r="A920" s="45" t="s">
        <v>1130</v>
      </c>
      <c r="B920" s="18"/>
      <c r="C920" s="5"/>
      <c r="D920" s="5"/>
      <c r="E920" s="6" t="str">
        <f>IF(ISBLANK(D920),"",INDEX(ΑΜΚ,MATCH(D920,Data!$F$2:$F$999,0),1))</f>
        <v/>
      </c>
      <c r="F920" t="str">
        <f t="shared" si="14"/>
        <v/>
      </c>
    </row>
    <row r="921" spans="1:6" ht="14.25" customHeight="1" x14ac:dyDescent="0.35">
      <c r="A921" s="45" t="s">
        <v>1130</v>
      </c>
      <c r="B921" s="18"/>
      <c r="C921" s="5"/>
      <c r="D921" s="5"/>
      <c r="E921" s="6" t="str">
        <f>IF(ISBLANK(D921),"",INDEX(ΑΜΚ,MATCH(D921,Data!$F$2:$F$999,0),1))</f>
        <v/>
      </c>
      <c r="F921" t="str">
        <f t="shared" si="14"/>
        <v/>
      </c>
    </row>
    <row r="922" spans="1:6" ht="14.25" customHeight="1" x14ac:dyDescent="0.35">
      <c r="A922" s="45" t="s">
        <v>1130</v>
      </c>
      <c r="B922" s="18"/>
      <c r="C922" s="5"/>
      <c r="D922" s="5"/>
      <c r="E922" s="6" t="str">
        <f>IF(ISBLANK(D922),"",INDEX(ΑΜΚ,MATCH(D922,Data!$F$2:$F$999,0),1))</f>
        <v/>
      </c>
      <c r="F922" t="str">
        <f t="shared" si="14"/>
        <v/>
      </c>
    </row>
    <row r="923" spans="1:6" ht="14.25" customHeight="1" x14ac:dyDescent="0.35">
      <c r="A923" s="45" t="s">
        <v>1130</v>
      </c>
      <c r="B923" s="18"/>
      <c r="C923" s="5"/>
      <c r="D923" s="5"/>
      <c r="E923" s="6" t="str">
        <f>IF(ISBLANK(D923),"",INDEX(ΑΜΚ,MATCH(D923,Data!$F$2:$F$999,0),1))</f>
        <v/>
      </c>
      <c r="F923" t="str">
        <f t="shared" si="14"/>
        <v/>
      </c>
    </row>
    <row r="924" spans="1:6" ht="14.25" customHeight="1" x14ac:dyDescent="0.35">
      <c r="A924" s="45" t="s">
        <v>1130</v>
      </c>
      <c r="B924" s="18"/>
      <c r="C924" s="5"/>
      <c r="D924" s="5"/>
      <c r="E924" s="6" t="str">
        <f>IF(ISBLANK(D924),"",INDEX(ΑΜΚ,MATCH(D924,Data!$F$2:$F$999,0),1))</f>
        <v/>
      </c>
      <c r="F924" t="str">
        <f t="shared" si="14"/>
        <v/>
      </c>
    </row>
    <row r="925" spans="1:6" ht="14.25" customHeight="1" x14ac:dyDescent="0.35">
      <c r="A925" s="45" t="s">
        <v>1130</v>
      </c>
      <c r="B925" s="18"/>
      <c r="C925" s="5"/>
      <c r="D925" s="5"/>
      <c r="E925" s="6" t="str">
        <f>IF(ISBLANK(D925),"",INDEX(ΑΜΚ,MATCH(D925,Data!$F$2:$F$999,0),1))</f>
        <v/>
      </c>
      <c r="F925" t="str">
        <f t="shared" si="14"/>
        <v/>
      </c>
    </row>
    <row r="926" spans="1:6" ht="14.25" customHeight="1" x14ac:dyDescent="0.35">
      <c r="A926" s="45" t="s">
        <v>1130</v>
      </c>
      <c r="B926" s="18"/>
      <c r="C926" s="5"/>
      <c r="D926" s="5"/>
      <c r="E926" s="6" t="str">
        <f>IF(ISBLANK(D926),"",INDEX(ΑΜΚ,MATCH(D926,Data!$F$2:$F$999,0),1))</f>
        <v/>
      </c>
      <c r="F926" t="str">
        <f t="shared" si="14"/>
        <v/>
      </c>
    </row>
    <row r="927" spans="1:6" ht="14.25" customHeight="1" x14ac:dyDescent="0.35">
      <c r="A927" s="45" t="s">
        <v>1130</v>
      </c>
      <c r="B927" s="18"/>
      <c r="C927" s="5"/>
      <c r="D927" s="5"/>
      <c r="E927" s="6" t="str">
        <f>IF(ISBLANK(D927),"",INDEX(ΑΜΚ,MATCH(D927,Data!$F$2:$F$999,0),1))</f>
        <v/>
      </c>
      <c r="F927" t="str">
        <f t="shared" si="14"/>
        <v/>
      </c>
    </row>
    <row r="928" spans="1:6" ht="14.25" customHeight="1" x14ac:dyDescent="0.35">
      <c r="A928" s="45" t="s">
        <v>1130</v>
      </c>
      <c r="B928" s="18"/>
      <c r="C928" s="5"/>
      <c r="D928" s="5"/>
      <c r="E928" s="6" t="str">
        <f>IF(ISBLANK(D928),"",INDEX(ΑΜΚ,MATCH(D928,Data!$F$2:$F$999,0),1))</f>
        <v/>
      </c>
      <c r="F928" t="str">
        <f t="shared" si="14"/>
        <v/>
      </c>
    </row>
    <row r="929" spans="1:6" ht="14.25" customHeight="1" x14ac:dyDescent="0.35">
      <c r="A929" s="45" t="s">
        <v>1130</v>
      </c>
      <c r="B929" s="18"/>
      <c r="C929" s="5"/>
      <c r="D929" s="5"/>
      <c r="E929" s="6" t="str">
        <f>IF(ISBLANK(D929),"",INDEX(ΑΜΚ,MATCH(D929,Data!$F$2:$F$999,0),1))</f>
        <v/>
      </c>
      <c r="F929" t="str">
        <f t="shared" si="14"/>
        <v/>
      </c>
    </row>
    <row r="930" spans="1:6" ht="14.25" customHeight="1" x14ac:dyDescent="0.35">
      <c r="A930" s="45" t="s">
        <v>1130</v>
      </c>
      <c r="B930" s="18"/>
      <c r="C930" s="5"/>
      <c r="D930" s="5"/>
      <c r="E930" s="6" t="str">
        <f>IF(ISBLANK(D930),"",INDEX(ΑΜΚ,MATCH(D930,Data!$F$2:$F$999,0),1))</f>
        <v/>
      </c>
      <c r="F930" t="str">
        <f t="shared" si="14"/>
        <v/>
      </c>
    </row>
    <row r="931" spans="1:6" ht="14.25" customHeight="1" x14ac:dyDescent="0.35">
      <c r="A931" s="45" t="s">
        <v>1130</v>
      </c>
      <c r="B931" s="18"/>
      <c r="C931" s="5"/>
      <c r="D931" s="5"/>
      <c r="E931" s="6" t="str">
        <f>IF(ISBLANK(D931),"",INDEX(ΑΜΚ,MATCH(D931,Data!$F$2:$F$999,0),1))</f>
        <v/>
      </c>
      <c r="F931" t="str">
        <f t="shared" si="14"/>
        <v/>
      </c>
    </row>
    <row r="932" spans="1:6" ht="14.25" customHeight="1" x14ac:dyDescent="0.35">
      <c r="A932" s="45" t="s">
        <v>1130</v>
      </c>
      <c r="B932" s="18"/>
      <c r="C932" s="5"/>
      <c r="D932" s="5"/>
      <c r="E932" s="6" t="str">
        <f>IF(ISBLANK(D932),"",INDEX(ΑΜΚ,MATCH(D932,Data!$F$2:$F$999,0),1))</f>
        <v/>
      </c>
      <c r="F932" t="str">
        <f t="shared" si="14"/>
        <v/>
      </c>
    </row>
    <row r="933" spans="1:6" ht="14.25" customHeight="1" x14ac:dyDescent="0.35">
      <c r="A933" s="45" t="s">
        <v>1130</v>
      </c>
      <c r="B933" s="18"/>
      <c r="C933" s="5"/>
      <c r="D933" s="5"/>
      <c r="E933" s="6" t="str">
        <f>IF(ISBLANK(D933),"",INDEX(ΑΜΚ,MATCH(D933,Data!$F$2:$F$999,0),1))</f>
        <v/>
      </c>
      <c r="F933" t="str">
        <f t="shared" si="14"/>
        <v/>
      </c>
    </row>
    <row r="934" spans="1:6" ht="14.25" customHeight="1" x14ac:dyDescent="0.35">
      <c r="A934" s="45" t="s">
        <v>1130</v>
      </c>
      <c r="B934" s="18"/>
      <c r="C934" s="5"/>
      <c r="D934" s="5"/>
      <c r="E934" s="6" t="str">
        <f>IF(ISBLANK(D934),"",INDEX(ΑΜΚ,MATCH(D934,Data!$F$2:$F$999,0),1))</f>
        <v/>
      </c>
      <c r="F934" t="str">
        <f t="shared" si="14"/>
        <v/>
      </c>
    </row>
    <row r="935" spans="1:6" ht="14.25" customHeight="1" x14ac:dyDescent="0.35">
      <c r="A935" s="45" t="s">
        <v>1130</v>
      </c>
      <c r="B935" s="18"/>
      <c r="C935" s="5"/>
      <c r="D935" s="5"/>
      <c r="E935" s="6" t="str">
        <f>IF(ISBLANK(D935),"",INDEX(ΑΜΚ,MATCH(D935,Data!$F$2:$F$999,0),1))</f>
        <v/>
      </c>
      <c r="F935" t="str">
        <f t="shared" si="14"/>
        <v/>
      </c>
    </row>
    <row r="936" spans="1:6" ht="14.25" customHeight="1" x14ac:dyDescent="0.35">
      <c r="A936" s="45" t="s">
        <v>1130</v>
      </c>
      <c r="B936" s="18"/>
      <c r="C936" s="5"/>
      <c r="D936" s="5"/>
      <c r="E936" s="6" t="str">
        <f>IF(ISBLANK(D936),"",INDEX(ΑΜΚ,MATCH(D936,Data!$F$2:$F$999,0),1))</f>
        <v/>
      </c>
      <c r="F936" t="str">
        <f t="shared" si="14"/>
        <v/>
      </c>
    </row>
    <row r="937" spans="1:6" ht="14.25" customHeight="1" x14ac:dyDescent="0.35">
      <c r="A937" s="45" t="s">
        <v>1130</v>
      </c>
      <c r="B937" s="18"/>
      <c r="C937" s="5"/>
      <c r="D937" s="5"/>
      <c r="E937" s="6" t="str">
        <f>IF(ISBLANK(D937),"",INDEX(ΑΜΚ,MATCH(D937,Data!$F$2:$F$999,0),1))</f>
        <v/>
      </c>
      <c r="F937" t="str">
        <f t="shared" si="14"/>
        <v/>
      </c>
    </row>
    <row r="938" spans="1:6" ht="14.25" customHeight="1" x14ac:dyDescent="0.35">
      <c r="A938" s="45" t="s">
        <v>1130</v>
      </c>
      <c r="B938" s="18"/>
      <c r="C938" s="5"/>
      <c r="D938" s="5"/>
      <c r="E938" s="6" t="str">
        <f>IF(ISBLANK(D938),"",INDEX(ΑΜΚ,MATCH(D938,Data!$F$2:$F$999,0),1))</f>
        <v/>
      </c>
      <c r="F938" t="str">
        <f t="shared" si="14"/>
        <v/>
      </c>
    </row>
    <row r="939" spans="1:6" ht="14.25" customHeight="1" x14ac:dyDescent="0.35">
      <c r="A939" s="45" t="s">
        <v>1130</v>
      </c>
      <c r="B939" s="18"/>
      <c r="C939" s="5"/>
      <c r="D939" s="5"/>
      <c r="E939" s="6" t="str">
        <f>IF(ISBLANK(D939),"",INDEX(ΑΜΚ,MATCH(D939,Data!$F$2:$F$999,0),1))</f>
        <v/>
      </c>
      <c r="F939" t="str">
        <f t="shared" si="14"/>
        <v/>
      </c>
    </row>
    <row r="940" spans="1:6" ht="14.25" customHeight="1" x14ac:dyDescent="0.35">
      <c r="A940" s="45" t="s">
        <v>1130</v>
      </c>
      <c r="B940" s="18"/>
      <c r="C940" s="5"/>
      <c r="D940" s="5"/>
      <c r="E940" s="6" t="str">
        <f>IF(ISBLANK(D940),"",INDEX(ΑΜΚ,MATCH(D940,Data!$F$2:$F$999,0),1))</f>
        <v/>
      </c>
      <c r="F940" t="str">
        <f t="shared" si="14"/>
        <v/>
      </c>
    </row>
    <row r="941" spans="1:6" ht="14.25" customHeight="1" x14ac:dyDescent="0.35">
      <c r="A941" s="45" t="s">
        <v>1130</v>
      </c>
      <c r="B941" s="18"/>
      <c r="C941" s="5"/>
      <c r="D941" s="5"/>
      <c r="E941" s="6" t="str">
        <f>IF(ISBLANK(D941),"",INDEX(ΑΜΚ,MATCH(D941,Data!$F$2:$F$999,0),1))</f>
        <v/>
      </c>
      <c r="F941" t="str">
        <f t="shared" si="14"/>
        <v/>
      </c>
    </row>
    <row r="942" spans="1:6" ht="14.25" customHeight="1" x14ac:dyDescent="0.35">
      <c r="A942" s="45" t="s">
        <v>1130</v>
      </c>
      <c r="B942" s="18"/>
      <c r="C942" s="5"/>
      <c r="D942" s="5"/>
      <c r="E942" s="6" t="str">
        <f>IF(ISBLANK(D942),"",INDEX(ΑΜΚ,MATCH(D942,Data!$F$2:$F$999,0),1))</f>
        <v/>
      </c>
      <c r="F942" t="str">
        <f t="shared" si="14"/>
        <v/>
      </c>
    </row>
    <row r="943" spans="1:6" ht="14.25" customHeight="1" x14ac:dyDescent="0.35">
      <c r="A943" s="45" t="s">
        <v>1130</v>
      </c>
      <c r="B943" s="18"/>
      <c r="C943" s="5"/>
      <c r="D943" s="5"/>
      <c r="E943" s="6" t="str">
        <f>IF(ISBLANK(D943),"",INDEX(ΑΜΚ,MATCH(D943,Data!$F$2:$F$999,0),1))</f>
        <v/>
      </c>
      <c r="F943" t="str">
        <f t="shared" si="14"/>
        <v/>
      </c>
    </row>
    <row r="944" spans="1:6" ht="14.25" customHeight="1" x14ac:dyDescent="0.35">
      <c r="A944" s="45" t="s">
        <v>1130</v>
      </c>
      <c r="B944" s="18"/>
      <c r="C944" s="5"/>
      <c r="D944" s="5"/>
      <c r="E944" s="6" t="str">
        <f>IF(ISBLANK(D944),"",INDEX(ΑΜΚ,MATCH(D944,Data!$F$2:$F$999,0),1))</f>
        <v/>
      </c>
      <c r="F944" t="str">
        <f t="shared" si="14"/>
        <v/>
      </c>
    </row>
    <row r="945" spans="1:6" ht="14.25" customHeight="1" x14ac:dyDescent="0.35">
      <c r="A945" s="45" t="s">
        <v>1130</v>
      </c>
      <c r="B945" s="18"/>
      <c r="C945" s="5"/>
      <c r="D945" s="5"/>
      <c r="E945" s="6" t="str">
        <f>IF(ISBLANK(D945),"",INDEX(ΑΜΚ,MATCH(D945,Data!$F$2:$F$999,0),1))</f>
        <v/>
      </c>
      <c r="F945" t="str">
        <f t="shared" si="14"/>
        <v/>
      </c>
    </row>
    <row r="946" spans="1:6" ht="14.25" customHeight="1" x14ac:dyDescent="0.35">
      <c r="A946" s="45" t="s">
        <v>1130</v>
      </c>
      <c r="B946" s="18"/>
      <c r="C946" s="5"/>
      <c r="D946" s="5"/>
      <c r="E946" s="6" t="str">
        <f>IF(ISBLANK(D946),"",INDEX(ΑΜΚ,MATCH(D946,Data!$F$2:$F$999,0),1))</f>
        <v/>
      </c>
      <c r="F946" t="str">
        <f t="shared" si="14"/>
        <v/>
      </c>
    </row>
    <row r="947" spans="1:6" ht="14.25" customHeight="1" x14ac:dyDescent="0.35">
      <c r="A947" s="45" t="s">
        <v>1130</v>
      </c>
      <c r="B947" s="18"/>
      <c r="C947" s="5"/>
      <c r="D947" s="5"/>
      <c r="E947" s="6" t="str">
        <f>IF(ISBLANK(D947),"",INDEX(ΑΜΚ,MATCH(D947,Data!$F$2:$F$999,0),1))</f>
        <v/>
      </c>
      <c r="F947" t="str">
        <f t="shared" si="14"/>
        <v/>
      </c>
    </row>
    <row r="948" spans="1:6" ht="14.25" customHeight="1" x14ac:dyDescent="0.35">
      <c r="A948" s="45" t="s">
        <v>1130</v>
      </c>
      <c r="B948" s="18"/>
      <c r="C948" s="5"/>
      <c r="D948" s="5"/>
      <c r="E948" s="6" t="str">
        <f>IF(ISBLANK(D948),"",INDEX(ΑΜΚ,MATCH(D948,Data!$F$2:$F$999,0),1))</f>
        <v/>
      </c>
      <c r="F948" t="str">
        <f t="shared" si="14"/>
        <v/>
      </c>
    </row>
    <row r="949" spans="1:6" ht="14.25" customHeight="1" x14ac:dyDescent="0.35">
      <c r="A949" s="45" t="s">
        <v>1130</v>
      </c>
      <c r="B949" s="18"/>
      <c r="C949" s="5"/>
      <c r="D949" s="5"/>
      <c r="E949" s="6" t="str">
        <f>IF(ISBLANK(D949),"",INDEX(ΑΜΚ,MATCH(D949,Data!$F$2:$F$999,0),1))</f>
        <v/>
      </c>
      <c r="F949" t="str">
        <f t="shared" si="14"/>
        <v/>
      </c>
    </row>
    <row r="950" spans="1:6" ht="14.25" customHeight="1" x14ac:dyDescent="0.35">
      <c r="A950" s="45" t="s">
        <v>1130</v>
      </c>
      <c r="B950" s="18"/>
      <c r="C950" s="5"/>
      <c r="D950" s="5"/>
      <c r="E950" s="6" t="str">
        <f>IF(ISBLANK(D950),"",INDEX(ΑΜΚ,MATCH(D950,Data!$F$2:$F$999,0),1))</f>
        <v/>
      </c>
      <c r="F950" t="str">
        <f t="shared" si="14"/>
        <v/>
      </c>
    </row>
    <row r="951" spans="1:6" ht="14.25" customHeight="1" x14ac:dyDescent="0.35">
      <c r="A951" s="45" t="s">
        <v>1130</v>
      </c>
      <c r="B951" s="18"/>
      <c r="C951" s="5"/>
      <c r="D951" s="5"/>
      <c r="E951" s="6" t="str">
        <f>IF(ISBLANK(D951),"",INDEX(ΑΜΚ,MATCH(D951,Data!$F$2:$F$999,0),1))</f>
        <v/>
      </c>
      <c r="F951" t="str">
        <f t="shared" si="14"/>
        <v/>
      </c>
    </row>
    <row r="952" spans="1:6" ht="14.25" customHeight="1" x14ac:dyDescent="0.35">
      <c r="A952" s="45" t="s">
        <v>1130</v>
      </c>
      <c r="B952" s="18"/>
      <c r="C952" s="5"/>
      <c r="D952" s="5"/>
      <c r="E952" s="6" t="str">
        <f>IF(ISBLANK(D952),"",INDEX(ΑΜΚ,MATCH(D952,Data!$F$2:$F$999,0),1))</f>
        <v/>
      </c>
      <c r="F952" t="str">
        <f t="shared" si="14"/>
        <v/>
      </c>
    </row>
    <row r="953" spans="1:6" ht="14.25" customHeight="1" x14ac:dyDescent="0.35">
      <c r="A953" s="45" t="s">
        <v>1130</v>
      </c>
      <c r="B953" s="18"/>
      <c r="C953" s="5"/>
      <c r="D953" s="5"/>
      <c r="E953" s="6" t="str">
        <f>IF(ISBLANK(D953),"",INDEX(ΑΜΚ,MATCH(D953,Data!$F$2:$F$999,0),1))</f>
        <v/>
      </c>
      <c r="F953" t="str">
        <f t="shared" si="14"/>
        <v/>
      </c>
    </row>
    <row r="954" spans="1:6" ht="14.25" customHeight="1" x14ac:dyDescent="0.35">
      <c r="A954" s="45" t="s">
        <v>1130</v>
      </c>
      <c r="B954" s="18"/>
      <c r="C954" s="5"/>
      <c r="D954" s="5"/>
      <c r="E954" s="6" t="str">
        <f>IF(ISBLANK(D954),"",INDEX(ΑΜΚ,MATCH(D954,Data!$F$2:$F$999,0),1))</f>
        <v/>
      </c>
      <c r="F954" t="str">
        <f t="shared" si="14"/>
        <v/>
      </c>
    </row>
    <row r="955" spans="1:6" ht="14.25" customHeight="1" x14ac:dyDescent="0.35">
      <c r="A955" s="45" t="s">
        <v>1130</v>
      </c>
      <c r="B955" s="18"/>
      <c r="C955" s="5"/>
      <c r="D955" s="5"/>
      <c r="E955" s="6" t="str">
        <f>IF(ISBLANK(D955),"",INDEX(ΑΜΚ,MATCH(D955,Data!$F$2:$F$999,0),1))</f>
        <v/>
      </c>
      <c r="F955" t="str">
        <f t="shared" si="14"/>
        <v/>
      </c>
    </row>
    <row r="956" spans="1:6" ht="14.25" customHeight="1" x14ac:dyDescent="0.35">
      <c r="A956" s="45" t="s">
        <v>1130</v>
      </c>
      <c r="B956" s="18"/>
      <c r="C956" s="5"/>
      <c r="D956" s="5"/>
      <c r="E956" s="6" t="str">
        <f>IF(ISBLANK(D956),"",INDEX(ΑΜΚ,MATCH(D956,Data!$F$2:$F$999,0),1))</f>
        <v/>
      </c>
      <c r="F956" t="str">
        <f t="shared" si="14"/>
        <v/>
      </c>
    </row>
    <row r="957" spans="1:6" ht="14.25" customHeight="1" x14ac:dyDescent="0.35">
      <c r="A957" s="45" t="s">
        <v>1130</v>
      </c>
      <c r="B957" s="18"/>
      <c r="C957" s="5"/>
      <c r="D957" s="5"/>
      <c r="E957" s="6" t="str">
        <f>IF(ISBLANK(D957),"",INDEX(ΑΜΚ,MATCH(D957,Data!$F$2:$F$999,0),1))</f>
        <v/>
      </c>
      <c r="F957" t="str">
        <f t="shared" si="14"/>
        <v/>
      </c>
    </row>
    <row r="958" spans="1:6" ht="14.25" customHeight="1" x14ac:dyDescent="0.35">
      <c r="A958" s="45" t="s">
        <v>1130</v>
      </c>
      <c r="B958" s="18"/>
      <c r="C958" s="5"/>
      <c r="D958" s="5"/>
      <c r="E958" s="6" t="str">
        <f>IF(ISBLANK(D958),"",INDEX(ΑΜΚ,MATCH(D958,Data!$F$2:$F$999,0),1))</f>
        <v/>
      </c>
      <c r="F958" t="str">
        <f t="shared" si="14"/>
        <v/>
      </c>
    </row>
    <row r="959" spans="1:6" ht="14.25" customHeight="1" x14ac:dyDescent="0.35">
      <c r="A959" s="45" t="s">
        <v>1130</v>
      </c>
      <c r="B959" s="18"/>
      <c r="C959" s="5"/>
      <c r="D959" s="5"/>
      <c r="E959" s="6" t="str">
        <f>IF(ISBLANK(D959),"",INDEX(ΑΜΚ,MATCH(D959,Data!$F$2:$F$999,0),1))</f>
        <v/>
      </c>
      <c r="F959" t="str">
        <f t="shared" si="14"/>
        <v/>
      </c>
    </row>
    <row r="960" spans="1:6" ht="14.25" customHeight="1" x14ac:dyDescent="0.35">
      <c r="A960" s="45" t="s">
        <v>1130</v>
      </c>
      <c r="B960" s="18"/>
      <c r="C960" s="5"/>
      <c r="D960" s="5"/>
      <c r="E960" s="6" t="str">
        <f>IF(ISBLANK(D960),"",INDEX(ΑΜΚ,MATCH(D960,Data!$F$2:$F$999,0),1))</f>
        <v/>
      </c>
      <c r="F960" t="str">
        <f t="shared" si="14"/>
        <v/>
      </c>
    </row>
    <row r="961" spans="1:6" ht="14.25" customHeight="1" x14ac:dyDescent="0.35">
      <c r="A961" s="45" t="s">
        <v>1130</v>
      </c>
      <c r="B961" s="18"/>
      <c r="C961" s="5"/>
      <c r="D961" s="5"/>
      <c r="E961" s="6" t="str">
        <f>IF(ISBLANK(D961),"",INDEX(ΑΜΚ,MATCH(D961,Data!$F$2:$F$999,0),1))</f>
        <v/>
      </c>
      <c r="F961" t="str">
        <f t="shared" si="14"/>
        <v/>
      </c>
    </row>
    <row r="962" spans="1:6" ht="14.25" customHeight="1" x14ac:dyDescent="0.35">
      <c r="A962" s="45" t="s">
        <v>1130</v>
      </c>
      <c r="B962" s="18"/>
      <c r="C962" s="5"/>
      <c r="D962" s="5"/>
      <c r="E962" s="6" t="str">
        <f>IF(ISBLANK(D962),"",INDEX(ΑΜΚ,MATCH(D962,Data!$F$2:$F$999,0),1))</f>
        <v/>
      </c>
      <c r="F962" t="str">
        <f t="shared" ref="F962:F1000" si="15">IF(ISBLANK(C962),"",INDEX(ΚΩΔ_ΜΑΘΗΜ_ΑΥΤΟΜ_Α1,MATCH(C962,ΜΑΘΗΜ_ΑΥΤΟΜ_Α1,0)))</f>
        <v/>
      </c>
    </row>
    <row r="963" spans="1:6" ht="14.25" customHeight="1" x14ac:dyDescent="0.35">
      <c r="A963" s="45" t="s">
        <v>1130</v>
      </c>
      <c r="B963" s="18"/>
      <c r="C963" s="5"/>
      <c r="D963" s="5"/>
      <c r="E963" s="6" t="str">
        <f>IF(ISBLANK(D963),"",INDEX(ΑΜΚ,MATCH(D963,Data!$F$2:$F$999,0),1))</f>
        <v/>
      </c>
      <c r="F963" t="str">
        <f t="shared" si="15"/>
        <v/>
      </c>
    </row>
    <row r="964" spans="1:6" ht="14.25" customHeight="1" x14ac:dyDescent="0.35">
      <c r="A964" s="45" t="s">
        <v>1130</v>
      </c>
      <c r="B964" s="18"/>
      <c r="C964" s="5"/>
      <c r="D964" s="5"/>
      <c r="E964" s="6" t="str">
        <f>IF(ISBLANK(D964),"",INDEX(ΑΜΚ,MATCH(D964,Data!$F$2:$F$999,0),1))</f>
        <v/>
      </c>
      <c r="F964" t="str">
        <f t="shared" si="15"/>
        <v/>
      </c>
    </row>
    <row r="965" spans="1:6" ht="14.25" customHeight="1" x14ac:dyDescent="0.35">
      <c r="A965" s="45" t="s">
        <v>1130</v>
      </c>
      <c r="B965" s="18"/>
      <c r="C965" s="5"/>
      <c r="D965" s="5"/>
      <c r="E965" s="6" t="str">
        <f>IF(ISBLANK(D965),"",INDEX(ΑΜΚ,MATCH(D965,Data!$F$2:$F$999,0),1))</f>
        <v/>
      </c>
      <c r="F965" t="str">
        <f t="shared" si="15"/>
        <v/>
      </c>
    </row>
    <row r="966" spans="1:6" ht="14.25" customHeight="1" x14ac:dyDescent="0.35">
      <c r="A966" s="45" t="s">
        <v>1130</v>
      </c>
      <c r="B966" s="18"/>
      <c r="C966" s="5"/>
      <c r="D966" s="5"/>
      <c r="E966" s="6" t="str">
        <f>IF(ISBLANK(D966),"",INDEX(ΑΜΚ,MATCH(D966,Data!$F$2:$F$999,0),1))</f>
        <v/>
      </c>
      <c r="F966" t="str">
        <f t="shared" si="15"/>
        <v/>
      </c>
    </row>
    <row r="967" spans="1:6" ht="14.25" customHeight="1" x14ac:dyDescent="0.35">
      <c r="A967" s="45" t="s">
        <v>1130</v>
      </c>
      <c r="B967" s="18"/>
      <c r="C967" s="5"/>
      <c r="D967" s="5"/>
      <c r="E967" s="6" t="str">
        <f>IF(ISBLANK(D967),"",INDEX(ΑΜΚ,MATCH(D967,Data!$F$2:$F$999,0),1))</f>
        <v/>
      </c>
      <c r="F967" t="str">
        <f t="shared" si="15"/>
        <v/>
      </c>
    </row>
    <row r="968" spans="1:6" ht="14.25" customHeight="1" x14ac:dyDescent="0.35">
      <c r="A968" s="45" t="s">
        <v>1130</v>
      </c>
      <c r="B968" s="18"/>
      <c r="C968" s="5"/>
      <c r="D968" s="5"/>
      <c r="E968" s="6" t="str">
        <f>IF(ISBLANK(D968),"",INDEX(ΑΜΚ,MATCH(D968,Data!$F$2:$F$999,0),1))</f>
        <v/>
      </c>
      <c r="F968" t="str">
        <f t="shared" si="15"/>
        <v/>
      </c>
    </row>
    <row r="969" spans="1:6" ht="14.25" customHeight="1" x14ac:dyDescent="0.35">
      <c r="A969" s="45" t="s">
        <v>1130</v>
      </c>
      <c r="B969" s="18"/>
      <c r="C969" s="5"/>
      <c r="D969" s="5"/>
      <c r="E969" s="6" t="str">
        <f>IF(ISBLANK(D969),"",INDEX(ΑΜΚ,MATCH(D969,Data!$F$2:$F$999,0),1))</f>
        <v/>
      </c>
      <c r="F969" t="str">
        <f t="shared" si="15"/>
        <v/>
      </c>
    </row>
    <row r="970" spans="1:6" ht="14.25" customHeight="1" x14ac:dyDescent="0.35">
      <c r="A970" s="45" t="s">
        <v>1130</v>
      </c>
      <c r="B970" s="18"/>
      <c r="C970" s="5"/>
      <c r="D970" s="5"/>
      <c r="E970" s="6" t="str">
        <f>IF(ISBLANK(D970),"",INDEX(ΑΜΚ,MATCH(D970,Data!$F$2:$F$999,0),1))</f>
        <v/>
      </c>
      <c r="F970" t="str">
        <f t="shared" si="15"/>
        <v/>
      </c>
    </row>
    <row r="971" spans="1:6" ht="14.25" customHeight="1" x14ac:dyDescent="0.35">
      <c r="A971" s="45" t="s">
        <v>1130</v>
      </c>
      <c r="B971" s="18"/>
      <c r="C971" s="5"/>
      <c r="D971" s="5"/>
      <c r="E971" s="6" t="str">
        <f>IF(ISBLANK(D971),"",INDEX(ΑΜΚ,MATCH(D971,Data!$F$2:$F$999,0),1))</f>
        <v/>
      </c>
      <c r="F971" t="str">
        <f t="shared" si="15"/>
        <v/>
      </c>
    </row>
    <row r="972" spans="1:6" ht="14.25" customHeight="1" x14ac:dyDescent="0.35">
      <c r="A972" s="45" t="s">
        <v>1130</v>
      </c>
      <c r="B972" s="18"/>
      <c r="C972" s="5"/>
      <c r="D972" s="5"/>
      <c r="E972" s="6" t="str">
        <f>IF(ISBLANK(D972),"",INDEX(ΑΜΚ,MATCH(D972,Data!$F$2:$F$999,0),1))</f>
        <v/>
      </c>
      <c r="F972" t="str">
        <f t="shared" si="15"/>
        <v/>
      </c>
    </row>
    <row r="973" spans="1:6" ht="14.25" customHeight="1" x14ac:dyDescent="0.35">
      <c r="A973" s="45" t="s">
        <v>1130</v>
      </c>
      <c r="B973" s="18"/>
      <c r="C973" s="5"/>
      <c r="D973" s="5"/>
      <c r="E973" s="6" t="str">
        <f>IF(ISBLANK(D973),"",INDEX(ΑΜΚ,MATCH(D973,Data!$F$2:$F$999,0),1))</f>
        <v/>
      </c>
      <c r="F973" t="str">
        <f t="shared" si="15"/>
        <v/>
      </c>
    </row>
    <row r="974" spans="1:6" ht="14.25" customHeight="1" x14ac:dyDescent="0.35">
      <c r="A974" s="45" t="s">
        <v>1130</v>
      </c>
      <c r="B974" s="18"/>
      <c r="C974" s="5"/>
      <c r="D974" s="5"/>
      <c r="E974" s="6" t="str">
        <f>IF(ISBLANK(D974),"",INDEX(ΑΜΚ,MATCH(D974,Data!$F$2:$F$999,0),1))</f>
        <v/>
      </c>
      <c r="F974" t="str">
        <f t="shared" si="15"/>
        <v/>
      </c>
    </row>
    <row r="975" spans="1:6" ht="14.25" customHeight="1" x14ac:dyDescent="0.35">
      <c r="A975" s="45" t="s">
        <v>1130</v>
      </c>
      <c r="B975" s="18"/>
      <c r="C975" s="5"/>
      <c r="D975" s="5"/>
      <c r="E975" s="6" t="str">
        <f>IF(ISBLANK(D975),"",INDEX(ΑΜΚ,MATCH(D975,Data!$F$2:$F$999,0),1))</f>
        <v/>
      </c>
      <c r="F975" t="str">
        <f t="shared" si="15"/>
        <v/>
      </c>
    </row>
    <row r="976" spans="1:6" ht="14.25" customHeight="1" x14ac:dyDescent="0.35">
      <c r="A976" s="45" t="s">
        <v>1130</v>
      </c>
      <c r="B976" s="18"/>
      <c r="C976" s="5"/>
      <c r="D976" s="5"/>
      <c r="E976" s="6" t="str">
        <f>IF(ISBLANK(D976),"",INDEX(ΑΜΚ,MATCH(D976,Data!$F$2:$F$999,0),1))</f>
        <v/>
      </c>
      <c r="F976" t="str">
        <f t="shared" si="15"/>
        <v/>
      </c>
    </row>
    <row r="977" spans="1:6" ht="14.25" customHeight="1" x14ac:dyDescent="0.35">
      <c r="A977" s="45" t="s">
        <v>1130</v>
      </c>
      <c r="B977" s="18"/>
      <c r="C977" s="5"/>
      <c r="D977" s="5"/>
      <c r="E977" s="6" t="str">
        <f>IF(ISBLANK(D977),"",INDEX(ΑΜΚ,MATCH(D977,Data!$F$2:$F$999,0),1))</f>
        <v/>
      </c>
      <c r="F977" t="str">
        <f t="shared" si="15"/>
        <v/>
      </c>
    </row>
    <row r="978" spans="1:6" ht="14.25" customHeight="1" x14ac:dyDescent="0.35">
      <c r="A978" s="45" t="s">
        <v>1130</v>
      </c>
      <c r="B978" s="18"/>
      <c r="C978" s="5"/>
      <c r="D978" s="5"/>
      <c r="E978" s="6" t="str">
        <f>IF(ISBLANK(D978),"",INDEX(ΑΜΚ,MATCH(D978,Data!$F$2:$F$999,0),1))</f>
        <v/>
      </c>
      <c r="F978" t="str">
        <f t="shared" si="15"/>
        <v/>
      </c>
    </row>
    <row r="979" spans="1:6" ht="14.25" customHeight="1" x14ac:dyDescent="0.35">
      <c r="A979" s="45" t="s">
        <v>1130</v>
      </c>
      <c r="B979" s="18"/>
      <c r="C979" s="5"/>
      <c r="D979" s="5"/>
      <c r="E979" s="6" t="str">
        <f>IF(ISBLANK(D979),"",INDEX(ΑΜΚ,MATCH(D979,Data!$F$2:$F$999,0),1))</f>
        <v/>
      </c>
      <c r="F979" t="str">
        <f t="shared" si="15"/>
        <v/>
      </c>
    </row>
    <row r="980" spans="1:6" ht="14.25" customHeight="1" x14ac:dyDescent="0.35">
      <c r="A980" s="45" t="s">
        <v>1130</v>
      </c>
      <c r="B980" s="18"/>
      <c r="C980" s="5"/>
      <c r="D980" s="5"/>
      <c r="E980" s="6" t="str">
        <f>IF(ISBLANK(D980),"",INDEX(ΑΜΚ,MATCH(D980,Data!$F$2:$F$999,0),1))</f>
        <v/>
      </c>
      <c r="F980" t="str">
        <f t="shared" si="15"/>
        <v/>
      </c>
    </row>
    <row r="981" spans="1:6" ht="14.25" customHeight="1" x14ac:dyDescent="0.35">
      <c r="A981" s="45" t="s">
        <v>1130</v>
      </c>
      <c r="B981" s="18"/>
      <c r="C981" s="5"/>
      <c r="D981" s="5"/>
      <c r="E981" s="6" t="str">
        <f>IF(ISBLANK(D981),"",INDEX(ΑΜΚ,MATCH(D981,Data!$F$2:$F$999,0),1))</f>
        <v/>
      </c>
      <c r="F981" t="str">
        <f t="shared" si="15"/>
        <v/>
      </c>
    </row>
    <row r="982" spans="1:6" ht="14.25" customHeight="1" x14ac:dyDescent="0.35">
      <c r="A982" s="45" t="s">
        <v>1130</v>
      </c>
      <c r="B982" s="18"/>
      <c r="C982" s="5"/>
      <c r="D982" s="5"/>
      <c r="E982" s="6" t="str">
        <f>IF(ISBLANK(D982),"",INDEX(ΑΜΚ,MATCH(D982,Data!$F$2:$F$999,0),1))</f>
        <v/>
      </c>
      <c r="F982" t="str">
        <f t="shared" si="15"/>
        <v/>
      </c>
    </row>
    <row r="983" spans="1:6" ht="14.25" customHeight="1" x14ac:dyDescent="0.35">
      <c r="A983" s="45" t="s">
        <v>1130</v>
      </c>
      <c r="B983" s="18"/>
      <c r="C983" s="5"/>
      <c r="D983" s="5"/>
      <c r="E983" s="6" t="str">
        <f>IF(ISBLANK(D983),"",INDEX(ΑΜΚ,MATCH(D983,Data!$F$2:$F$999,0),1))</f>
        <v/>
      </c>
      <c r="F983" t="str">
        <f t="shared" si="15"/>
        <v/>
      </c>
    </row>
    <row r="984" spans="1:6" ht="14.25" customHeight="1" x14ac:dyDescent="0.35">
      <c r="A984" s="45" t="s">
        <v>1130</v>
      </c>
      <c r="B984" s="18"/>
      <c r="C984" s="5"/>
      <c r="D984" s="5"/>
      <c r="E984" s="6" t="str">
        <f>IF(ISBLANK(D984),"",INDEX(ΑΜΚ,MATCH(D984,Data!$F$2:$F$999,0),1))</f>
        <v/>
      </c>
      <c r="F984" t="str">
        <f t="shared" si="15"/>
        <v/>
      </c>
    </row>
    <row r="985" spans="1:6" ht="14.25" customHeight="1" x14ac:dyDescent="0.35">
      <c r="A985" s="45" t="s">
        <v>1130</v>
      </c>
      <c r="B985" s="18"/>
      <c r="C985" s="5"/>
      <c r="D985" s="5"/>
      <c r="E985" s="6" t="str">
        <f>IF(ISBLANK(D985),"",INDEX(ΑΜΚ,MATCH(D985,Data!$F$2:$F$999,0),1))</f>
        <v/>
      </c>
      <c r="F985" t="str">
        <f t="shared" si="15"/>
        <v/>
      </c>
    </row>
    <row r="986" spans="1:6" ht="14.25" customHeight="1" x14ac:dyDescent="0.35">
      <c r="A986" s="45" t="s">
        <v>1130</v>
      </c>
      <c r="B986" s="18"/>
      <c r="C986" s="5"/>
      <c r="D986" s="5"/>
      <c r="E986" s="6" t="str">
        <f>IF(ISBLANK(D986),"",INDEX(ΑΜΚ,MATCH(D986,Data!$F$2:$F$999,0),1))</f>
        <v/>
      </c>
      <c r="F986" t="str">
        <f t="shared" si="15"/>
        <v/>
      </c>
    </row>
    <row r="987" spans="1:6" ht="14.25" customHeight="1" x14ac:dyDescent="0.35">
      <c r="A987" s="45" t="s">
        <v>1130</v>
      </c>
      <c r="B987" s="18"/>
      <c r="C987" s="5"/>
      <c r="D987" s="5"/>
      <c r="E987" s="6" t="str">
        <f>IF(ISBLANK(D987),"",INDEX(ΑΜΚ,MATCH(D987,Data!$F$2:$F$999,0),1))</f>
        <v/>
      </c>
      <c r="F987" t="str">
        <f t="shared" si="15"/>
        <v/>
      </c>
    </row>
    <row r="988" spans="1:6" ht="14.25" customHeight="1" x14ac:dyDescent="0.35">
      <c r="A988" s="45" t="s">
        <v>1130</v>
      </c>
      <c r="B988" s="18"/>
      <c r="C988" s="5"/>
      <c r="D988" s="5"/>
      <c r="E988" s="6" t="str">
        <f>IF(ISBLANK(D988),"",INDEX(ΑΜΚ,MATCH(D988,Data!$F$2:$F$999,0),1))</f>
        <v/>
      </c>
      <c r="F988" t="str">
        <f t="shared" si="15"/>
        <v/>
      </c>
    </row>
    <row r="989" spans="1:6" ht="14.25" customHeight="1" x14ac:dyDescent="0.35">
      <c r="A989" s="45" t="s">
        <v>1130</v>
      </c>
      <c r="B989" s="18"/>
      <c r="C989" s="5"/>
      <c r="D989" s="5"/>
      <c r="E989" s="6" t="str">
        <f>IF(ISBLANK(D989),"",INDEX(ΑΜΚ,MATCH(D989,Data!$F$2:$F$999,0),1))</f>
        <v/>
      </c>
      <c r="F989" t="str">
        <f t="shared" si="15"/>
        <v/>
      </c>
    </row>
    <row r="990" spans="1:6" ht="14.25" customHeight="1" x14ac:dyDescent="0.35">
      <c r="A990" s="45" t="s">
        <v>1130</v>
      </c>
      <c r="B990" s="18"/>
      <c r="C990" s="5"/>
      <c r="D990" s="5"/>
      <c r="E990" s="6" t="str">
        <f>IF(ISBLANK(D990),"",INDEX(ΑΜΚ,MATCH(D990,Data!$F$2:$F$999,0),1))</f>
        <v/>
      </c>
      <c r="F990" t="str">
        <f t="shared" si="15"/>
        <v/>
      </c>
    </row>
    <row r="991" spans="1:6" ht="14.25" customHeight="1" x14ac:dyDescent="0.35">
      <c r="A991" s="45" t="s">
        <v>1130</v>
      </c>
      <c r="B991" s="18"/>
      <c r="C991" s="5"/>
      <c r="D991" s="5"/>
      <c r="E991" s="6" t="str">
        <f>IF(ISBLANK(D991),"",INDEX(ΑΜΚ,MATCH(D991,Data!$F$2:$F$999,0),1))</f>
        <v/>
      </c>
      <c r="F991" t="str">
        <f t="shared" si="15"/>
        <v/>
      </c>
    </row>
    <row r="992" spans="1:6" ht="14.25" customHeight="1" x14ac:dyDescent="0.35">
      <c r="A992" s="45" t="s">
        <v>1130</v>
      </c>
      <c r="B992" s="18"/>
      <c r="C992" s="5"/>
      <c r="D992" s="5"/>
      <c r="E992" s="6" t="str">
        <f>IF(ISBLANK(D992),"",INDEX(ΑΜΚ,MATCH(D992,Data!$F$2:$F$999,0),1))</f>
        <v/>
      </c>
      <c r="F992" t="str">
        <f t="shared" si="15"/>
        <v/>
      </c>
    </row>
    <row r="993" spans="1:6" ht="14.25" customHeight="1" x14ac:dyDescent="0.35">
      <c r="A993" s="45" t="s">
        <v>1130</v>
      </c>
      <c r="B993" s="18"/>
      <c r="C993" s="5"/>
      <c r="D993" s="5"/>
      <c r="E993" s="6" t="str">
        <f>IF(ISBLANK(D993),"",INDEX(ΑΜΚ,MATCH(D993,Data!$F$2:$F$999,0),1))</f>
        <v/>
      </c>
      <c r="F993" t="str">
        <f t="shared" si="15"/>
        <v/>
      </c>
    </row>
    <row r="994" spans="1:6" ht="14.25" customHeight="1" x14ac:dyDescent="0.35">
      <c r="A994" s="45" t="s">
        <v>1130</v>
      </c>
      <c r="B994" s="18"/>
      <c r="C994" s="5"/>
      <c r="D994" s="5"/>
      <c r="E994" s="6" t="str">
        <f>IF(ISBLANK(D994),"",INDEX(ΑΜΚ,MATCH(D994,Data!$F$2:$F$999,0),1))</f>
        <v/>
      </c>
      <c r="F994" t="str">
        <f t="shared" si="15"/>
        <v/>
      </c>
    </row>
    <row r="995" spans="1:6" ht="14.25" customHeight="1" x14ac:dyDescent="0.35">
      <c r="A995" s="45" t="s">
        <v>1130</v>
      </c>
      <c r="B995" s="18"/>
      <c r="C995" s="5"/>
      <c r="D995" s="5"/>
      <c r="E995" s="6" t="str">
        <f>IF(ISBLANK(D995),"",INDEX(ΑΜΚ,MATCH(D995,Data!$F$2:$F$999,0),1))</f>
        <v/>
      </c>
      <c r="F995" t="str">
        <f t="shared" si="15"/>
        <v/>
      </c>
    </row>
    <row r="996" spans="1:6" ht="14.25" customHeight="1" x14ac:dyDescent="0.35">
      <c r="A996" s="45" t="s">
        <v>1130</v>
      </c>
      <c r="B996" s="18"/>
      <c r="C996" s="5"/>
      <c r="D996" s="5"/>
      <c r="E996" s="6" t="str">
        <f>IF(ISBLANK(D996),"",INDEX(ΑΜΚ,MATCH(D996,Data!$F$2:$F$999,0),1))</f>
        <v/>
      </c>
      <c r="F996" t="str">
        <f t="shared" si="15"/>
        <v/>
      </c>
    </row>
    <row r="997" spans="1:6" ht="14.25" customHeight="1" x14ac:dyDescent="0.35">
      <c r="A997" s="45" t="s">
        <v>1130</v>
      </c>
      <c r="B997" s="18"/>
      <c r="C997" s="5"/>
      <c r="D997" s="5"/>
      <c r="E997" s="6" t="str">
        <f>IF(ISBLANK(D997),"",INDEX(ΑΜΚ,MATCH(D997,Data!$F$2:$F$999,0),1))</f>
        <v/>
      </c>
      <c r="F997" t="str">
        <f t="shared" si="15"/>
        <v/>
      </c>
    </row>
    <row r="998" spans="1:6" ht="14.25" customHeight="1" x14ac:dyDescent="0.35">
      <c r="A998" s="45" t="s">
        <v>1130</v>
      </c>
      <c r="B998" s="18"/>
      <c r="C998" s="5"/>
      <c r="D998" s="5"/>
      <c r="E998" s="6" t="str">
        <f>IF(ISBLANK(D998),"",INDEX(ΑΜΚ,MATCH(D998,Data!$F$2:$F$999,0),1))</f>
        <v/>
      </c>
      <c r="F998" t="str">
        <f t="shared" si="15"/>
        <v/>
      </c>
    </row>
    <row r="999" spans="1:6" ht="14.25" customHeight="1" x14ac:dyDescent="0.35">
      <c r="A999" s="45" t="s">
        <v>1130</v>
      </c>
      <c r="B999" s="18"/>
      <c r="C999" s="5"/>
      <c r="D999" s="5"/>
      <c r="E999" s="6" t="str">
        <f>IF(ISBLANK(D999),"",INDEX(ΑΜΚ,MATCH(D999,Data!$F$2:$F$999,0),1))</f>
        <v/>
      </c>
      <c r="F999" t="str">
        <f t="shared" si="15"/>
        <v/>
      </c>
    </row>
    <row r="1000" spans="1:6" ht="15" customHeight="1" x14ac:dyDescent="0.35">
      <c r="A1000" s="45" t="s">
        <v>1130</v>
      </c>
      <c r="C1000" s="5"/>
      <c r="D1000" s="5"/>
      <c r="E1000" s="6" t="str">
        <f>IF(ISBLANK(D1000),"",INDEX(ΑΜΚ,MATCH(D1000,Data!$F$2:$F$999,0),1))</f>
        <v/>
      </c>
      <c r="F1000" t="str">
        <f t="shared" si="15"/>
        <v/>
      </c>
    </row>
  </sheetData>
  <autoFilter ref="D1:D999" xr:uid="{00000000-0009-0000-0000-000009000000}"/>
  <phoneticPr fontId="25" type="noConversion"/>
  <dataValidations count="2">
    <dataValidation type="list" allowBlank="1" showErrorMessage="1" sqref="D2:D1000" xr:uid="{00000000-0002-0000-0900-000000000000}">
      <formula1>ΚΑΤΑΡΤ_ΑΥΤΟΜ_Α1</formula1>
    </dataValidation>
    <dataValidation type="list" allowBlank="1" showErrorMessage="1" sqref="C2:C1000" xr:uid="{00000000-0002-0000-0900-000001000000}">
      <formula1>ΜΑΘΗΜ_ΑΥΤΟΜ_Α1</formula1>
    </dataValidation>
  </dataValidation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F7FB-028D-4A82-90B9-A5E3855D1557}">
  <dimension ref="A1:AC1023"/>
  <sheetViews>
    <sheetView workbookViewId="0">
      <pane ySplit="1" topLeftCell="A2" activePane="bottomLeft" state="frozen"/>
      <selection activeCell="B2" sqref="B2:G2"/>
      <selection pane="bottomLeft" activeCell="B2" sqref="B2:G2"/>
    </sheetView>
  </sheetViews>
  <sheetFormatPr defaultColWidth="14.453125" defaultRowHeight="14.5" x14ac:dyDescent="0.35"/>
  <cols>
    <col min="1" max="2" width="16" customWidth="1"/>
    <col min="3" max="3" width="53.453125" customWidth="1"/>
    <col min="4" max="4" width="37.36328125" customWidth="1"/>
    <col min="5" max="6" width="12.453125" style="40" customWidth="1"/>
    <col min="7" max="22" width="8.6328125" customWidth="1"/>
  </cols>
  <sheetData>
    <row r="1" spans="1:29" ht="14.25" customHeight="1" x14ac:dyDescent="0.35">
      <c r="A1" s="13" t="s">
        <v>5</v>
      </c>
      <c r="B1" s="14" t="s">
        <v>1109</v>
      </c>
      <c r="C1" s="15" t="s">
        <v>1110</v>
      </c>
      <c r="D1" s="15" t="s">
        <v>1111</v>
      </c>
      <c r="E1" s="91" t="s">
        <v>0</v>
      </c>
      <c r="F1" s="91"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1131</v>
      </c>
      <c r="B2" s="18"/>
      <c r="C2" s="5"/>
      <c r="D2" s="5"/>
      <c r="E2" s="92" t="str">
        <f>IF(ISBLANK(D2),"",INDEX(ΑΜΚ,MATCH(D2,Data!$F$2:$F$999,0),1))</f>
        <v/>
      </c>
      <c r="F2" s="92" t="str">
        <f t="shared" ref="F2:F65" si="0">IF(ISBLANK(C2),"",INDEX(ΚΩΔ_ΜΑΘΗΜ_ΓΡΑΦΙΣΤ_Α1,MATCH(C2,ΜΑΘΗΜ_ΓΡΑΦΙΣΤ_Α1,0)))</f>
        <v/>
      </c>
    </row>
    <row r="3" spans="1:29" ht="14.25" customHeight="1" x14ac:dyDescent="0.35">
      <c r="A3" s="45" t="s">
        <v>1131</v>
      </c>
      <c r="B3" s="18"/>
      <c r="C3" s="5"/>
      <c r="D3" s="5"/>
      <c r="E3" s="92" t="str">
        <f>IF(ISBLANK(D3),"",INDEX(ΑΜΚ,MATCH(D3,Data!$F$2:$F$999,0),1))</f>
        <v/>
      </c>
      <c r="F3" s="92" t="str">
        <f t="shared" si="0"/>
        <v/>
      </c>
    </row>
    <row r="4" spans="1:29" ht="14.25" customHeight="1" x14ac:dyDescent="0.35">
      <c r="A4" s="45" t="s">
        <v>1131</v>
      </c>
      <c r="B4" s="18"/>
      <c r="C4" s="5"/>
      <c r="D4" s="5"/>
      <c r="E4" s="92" t="str">
        <f>IF(ISBLANK(D4),"",INDEX(ΑΜΚ,MATCH(D4,Data!$F$2:$F$999,0),1))</f>
        <v/>
      </c>
      <c r="F4" s="92" t="str">
        <f t="shared" si="0"/>
        <v/>
      </c>
    </row>
    <row r="5" spans="1:29" ht="14.25" customHeight="1" x14ac:dyDescent="0.35">
      <c r="A5" s="45" t="s">
        <v>1131</v>
      </c>
      <c r="B5" s="18"/>
      <c r="C5" s="5"/>
      <c r="D5" s="5"/>
      <c r="E5" s="92" t="str">
        <f>IF(ISBLANK(D5),"",INDEX(ΑΜΚ,MATCH(D5,Data!$F$2:$F$999,0),1))</f>
        <v/>
      </c>
      <c r="F5" s="92" t="str">
        <f t="shared" si="0"/>
        <v/>
      </c>
    </row>
    <row r="6" spans="1:29" ht="14.25" customHeight="1" x14ac:dyDescent="0.35">
      <c r="A6" s="45" t="s">
        <v>1131</v>
      </c>
      <c r="B6" s="18"/>
      <c r="C6" s="5"/>
      <c r="D6" s="5"/>
      <c r="E6" s="92" t="str">
        <f>IF(ISBLANK(D6),"",INDEX(ΑΜΚ,MATCH(D6,Data!$F$2:$F$999,0),1))</f>
        <v/>
      </c>
      <c r="F6" s="92" t="str">
        <f t="shared" si="0"/>
        <v/>
      </c>
    </row>
    <row r="7" spans="1:29" ht="14.25" customHeight="1" x14ac:dyDescent="0.35">
      <c r="A7" s="45" t="s">
        <v>1131</v>
      </c>
      <c r="B7" s="18"/>
      <c r="C7" s="5"/>
      <c r="D7" s="5"/>
      <c r="E7" s="92" t="str">
        <f>IF(ISBLANK(D7),"",INDEX(ΑΜΚ,MATCH(D7,Data!$F$2:$F$999,0),1))</f>
        <v/>
      </c>
      <c r="F7" s="92" t="str">
        <f t="shared" si="0"/>
        <v/>
      </c>
    </row>
    <row r="8" spans="1:29" ht="14.25" customHeight="1" x14ac:dyDescent="0.35">
      <c r="A8" s="45" t="s">
        <v>1131</v>
      </c>
      <c r="B8" s="18"/>
      <c r="C8" s="5"/>
      <c r="D8" s="5"/>
      <c r="E8" s="92" t="str">
        <f>IF(ISBLANK(D8),"",INDEX(ΑΜΚ,MATCH(D8,Data!$F$2:$F$999,0),1))</f>
        <v/>
      </c>
      <c r="F8" s="92" t="str">
        <f t="shared" si="0"/>
        <v/>
      </c>
    </row>
    <row r="9" spans="1:29" ht="14.25" customHeight="1" x14ac:dyDescent="0.35">
      <c r="A9" s="45" t="s">
        <v>1131</v>
      </c>
      <c r="B9" s="18"/>
      <c r="C9" s="5"/>
      <c r="D9" s="5"/>
      <c r="E9" s="92" t="str">
        <f>IF(ISBLANK(D9),"",INDEX(ΑΜΚ,MATCH(D9,Data!$F$2:$F$999,0),1))</f>
        <v/>
      </c>
      <c r="F9" s="92" t="str">
        <f t="shared" si="0"/>
        <v/>
      </c>
    </row>
    <row r="10" spans="1:29" ht="14.25" customHeight="1" x14ac:dyDescent="0.35">
      <c r="A10" s="45" t="s">
        <v>1131</v>
      </c>
      <c r="B10" s="18"/>
      <c r="C10" s="5"/>
      <c r="D10" s="5"/>
      <c r="E10" s="92" t="str">
        <f>IF(ISBLANK(D10),"",INDEX(ΑΜΚ,MATCH(D10,Data!$F$2:$F$999,0),1))</f>
        <v/>
      </c>
      <c r="F10" s="92" t="str">
        <f t="shared" si="0"/>
        <v/>
      </c>
    </row>
    <row r="11" spans="1:29" ht="14.25" customHeight="1" x14ac:dyDescent="0.35">
      <c r="A11" s="45" t="s">
        <v>1131</v>
      </c>
      <c r="B11" s="18"/>
      <c r="C11" s="5"/>
      <c r="D11" s="5"/>
      <c r="E11" s="92" t="str">
        <f>IF(ISBLANK(D11),"",INDEX(ΑΜΚ,MATCH(D11,Data!$F$2:$F$999,0),1))</f>
        <v/>
      </c>
      <c r="F11" s="92" t="str">
        <f t="shared" si="0"/>
        <v/>
      </c>
    </row>
    <row r="12" spans="1:29" ht="14.25" customHeight="1" x14ac:dyDescent="0.35">
      <c r="A12" s="45" t="s">
        <v>1131</v>
      </c>
      <c r="B12" s="18"/>
      <c r="C12" s="5"/>
      <c r="D12" s="5"/>
      <c r="E12" s="92" t="str">
        <f>IF(ISBLANK(D12),"",INDEX(ΑΜΚ,MATCH(D12,Data!$F$2:$F$999,0),1))</f>
        <v/>
      </c>
      <c r="F12" s="92" t="str">
        <f t="shared" si="0"/>
        <v/>
      </c>
    </row>
    <row r="13" spans="1:29" ht="14.25" customHeight="1" x14ac:dyDescent="0.35">
      <c r="A13" s="45" t="s">
        <v>1131</v>
      </c>
      <c r="B13" s="18"/>
      <c r="C13" s="5"/>
      <c r="D13" s="5"/>
      <c r="E13" s="92" t="str">
        <f>IF(ISBLANK(D13),"",INDEX(ΑΜΚ,MATCH(D13,Data!$F$2:$F$999,0),1))</f>
        <v/>
      </c>
      <c r="F13" s="92" t="str">
        <f t="shared" si="0"/>
        <v/>
      </c>
    </row>
    <row r="14" spans="1:29" ht="14.25" customHeight="1" x14ac:dyDescent="0.35">
      <c r="A14" s="45" t="s">
        <v>1131</v>
      </c>
      <c r="B14" s="18"/>
      <c r="C14" s="5"/>
      <c r="D14" s="5"/>
      <c r="E14" s="92" t="str">
        <f>IF(ISBLANK(D14),"",INDEX(ΑΜΚ,MATCH(D14,Data!$F$2:$F$999,0),1))</f>
        <v/>
      </c>
      <c r="F14" s="92" t="str">
        <f t="shared" si="0"/>
        <v/>
      </c>
    </row>
    <row r="15" spans="1:29" ht="14.25" customHeight="1" x14ac:dyDescent="0.35">
      <c r="A15" s="45" t="s">
        <v>1131</v>
      </c>
      <c r="B15" s="18"/>
      <c r="C15" s="5"/>
      <c r="D15" s="5"/>
      <c r="E15" s="92" t="str">
        <f>IF(ISBLANK(D15),"",INDEX(ΑΜΚ,MATCH(D15,Data!$F$2:$F$999,0),1))</f>
        <v/>
      </c>
      <c r="F15" s="92" t="str">
        <f t="shared" si="0"/>
        <v/>
      </c>
    </row>
    <row r="16" spans="1:29" ht="14.25" customHeight="1" x14ac:dyDescent="0.35">
      <c r="A16" s="45" t="s">
        <v>1131</v>
      </c>
      <c r="B16" s="18"/>
      <c r="C16" s="5"/>
      <c r="D16" s="5"/>
      <c r="E16" s="92" t="str">
        <f>IF(ISBLANK(D16),"",INDEX(ΑΜΚ,MATCH(D16,Data!$F$2:$F$999,0),1))</f>
        <v/>
      </c>
      <c r="F16" s="92" t="str">
        <f t="shared" si="0"/>
        <v/>
      </c>
    </row>
    <row r="17" spans="1:6" ht="14.25" customHeight="1" x14ac:dyDescent="0.35">
      <c r="A17" s="45" t="s">
        <v>1131</v>
      </c>
      <c r="B17" s="18"/>
      <c r="C17" s="5"/>
      <c r="D17" s="5"/>
      <c r="E17" s="92" t="str">
        <f>IF(ISBLANK(D17),"",INDEX(ΑΜΚ,MATCH(D17,Data!$F$2:$F$999,0),1))</f>
        <v/>
      </c>
      <c r="F17" s="92" t="str">
        <f t="shared" si="0"/>
        <v/>
      </c>
    </row>
    <row r="18" spans="1:6" ht="14.25" customHeight="1" x14ac:dyDescent="0.35">
      <c r="A18" s="45" t="s">
        <v>1131</v>
      </c>
      <c r="B18" s="18"/>
      <c r="C18" s="5"/>
      <c r="D18" s="5"/>
      <c r="E18" s="92" t="str">
        <f>IF(ISBLANK(D18),"",INDEX(ΑΜΚ,MATCH(D18,Data!$F$2:$F$999,0),1))</f>
        <v/>
      </c>
      <c r="F18" s="92" t="str">
        <f t="shared" si="0"/>
        <v/>
      </c>
    </row>
    <row r="19" spans="1:6" ht="14.25" customHeight="1" x14ac:dyDescent="0.35">
      <c r="A19" s="45" t="s">
        <v>1131</v>
      </c>
      <c r="B19" s="18"/>
      <c r="C19" s="5"/>
      <c r="D19" s="5"/>
      <c r="E19" s="92" t="str">
        <f>IF(ISBLANK(D19),"",INDEX(ΑΜΚ,MATCH(D19,Data!$F$2:$F$999,0),1))</f>
        <v/>
      </c>
      <c r="F19" s="92" t="str">
        <f t="shared" si="0"/>
        <v/>
      </c>
    </row>
    <row r="20" spans="1:6" ht="14.25" customHeight="1" x14ac:dyDescent="0.35">
      <c r="A20" s="45" t="s">
        <v>1131</v>
      </c>
      <c r="B20" s="18"/>
      <c r="C20" s="5"/>
      <c r="D20" s="5"/>
      <c r="E20" s="92" t="str">
        <f>IF(ISBLANK(D20),"",INDEX(ΑΜΚ,MATCH(D20,Data!$F$2:$F$999,0),1))</f>
        <v/>
      </c>
      <c r="F20" s="92" t="str">
        <f t="shared" si="0"/>
        <v/>
      </c>
    </row>
    <row r="21" spans="1:6" ht="14.25" customHeight="1" x14ac:dyDescent="0.35">
      <c r="A21" s="45" t="s">
        <v>1131</v>
      </c>
      <c r="B21" s="18"/>
      <c r="C21" s="5"/>
      <c r="D21" s="5"/>
      <c r="E21" s="92" t="str">
        <f>IF(ISBLANK(D21),"",INDEX(ΑΜΚ,MATCH(D21,Data!$F$2:$F$999,0),1))</f>
        <v/>
      </c>
      <c r="F21" s="92" t="str">
        <f t="shared" si="0"/>
        <v/>
      </c>
    </row>
    <row r="22" spans="1:6" ht="14.25" customHeight="1" x14ac:dyDescent="0.35">
      <c r="A22" s="45" t="s">
        <v>1131</v>
      </c>
      <c r="B22" s="18"/>
      <c r="C22" s="5"/>
      <c r="D22" s="5"/>
      <c r="E22" s="92" t="str">
        <f>IF(ISBLANK(D22),"",INDEX(ΑΜΚ,MATCH(D22,Data!$F$2:$F$999,0),1))</f>
        <v/>
      </c>
      <c r="F22" s="92" t="str">
        <f t="shared" si="0"/>
        <v/>
      </c>
    </row>
    <row r="23" spans="1:6" ht="14.25" customHeight="1" x14ac:dyDescent="0.35">
      <c r="A23" s="45" t="s">
        <v>1131</v>
      </c>
      <c r="B23" s="18"/>
      <c r="C23" s="5"/>
      <c r="D23" s="5"/>
      <c r="E23" s="92" t="str">
        <f>IF(ISBLANK(D23),"",INDEX(ΑΜΚ,MATCH(D23,Data!$F$2:$F$999,0),1))</f>
        <v/>
      </c>
      <c r="F23" s="92" t="str">
        <f t="shared" si="0"/>
        <v/>
      </c>
    </row>
    <row r="24" spans="1:6" ht="14.25" customHeight="1" x14ac:dyDescent="0.35">
      <c r="A24" s="45" t="s">
        <v>1131</v>
      </c>
      <c r="B24" s="18"/>
      <c r="C24" s="5"/>
      <c r="D24" s="5"/>
      <c r="E24" s="92" t="str">
        <f>IF(ISBLANK(D24),"",INDEX(ΑΜΚ,MATCH(D24,Data!$F$2:$F$999,0),1))</f>
        <v/>
      </c>
      <c r="F24" s="92" t="str">
        <f t="shared" si="0"/>
        <v/>
      </c>
    </row>
    <row r="25" spans="1:6" ht="14.25" customHeight="1" x14ac:dyDescent="0.35">
      <c r="A25" s="45" t="s">
        <v>1131</v>
      </c>
      <c r="B25" s="18"/>
      <c r="C25" s="5"/>
      <c r="D25" s="5"/>
      <c r="E25" s="92" t="str">
        <f>IF(ISBLANK(D25),"",INDEX(ΑΜΚ,MATCH(D25,Data!$F$2:$F$999,0),1))</f>
        <v/>
      </c>
      <c r="F25" s="92" t="str">
        <f t="shared" si="0"/>
        <v/>
      </c>
    </row>
    <row r="26" spans="1:6" ht="14.25" customHeight="1" x14ac:dyDescent="0.35">
      <c r="A26" s="45" t="s">
        <v>1131</v>
      </c>
      <c r="B26" s="18"/>
      <c r="C26" s="5"/>
      <c r="D26" s="5"/>
      <c r="E26" s="92" t="str">
        <f>IF(ISBLANK(D26),"",INDEX(ΑΜΚ,MATCH(D26,Data!$F$2:$F$999,0),1))</f>
        <v/>
      </c>
      <c r="F26" s="92" t="str">
        <f t="shared" si="0"/>
        <v/>
      </c>
    </row>
    <row r="27" spans="1:6" ht="14.25" customHeight="1" x14ac:dyDescent="0.35">
      <c r="A27" s="45" t="s">
        <v>1131</v>
      </c>
      <c r="B27" s="18"/>
      <c r="C27" s="5"/>
      <c r="D27" s="5"/>
      <c r="E27" s="92" t="str">
        <f>IF(ISBLANK(D27),"",INDEX(ΑΜΚ,MATCH(D27,Data!$F$2:$F$999,0),1))</f>
        <v/>
      </c>
      <c r="F27" s="92" t="str">
        <f t="shared" si="0"/>
        <v/>
      </c>
    </row>
    <row r="28" spans="1:6" ht="14.25" customHeight="1" x14ac:dyDescent="0.35">
      <c r="A28" s="45" t="s">
        <v>1131</v>
      </c>
      <c r="B28" s="18"/>
      <c r="C28" s="5"/>
      <c r="D28" s="5"/>
      <c r="E28" s="92" t="str">
        <f>IF(ISBLANK(D28),"",INDEX(ΑΜΚ,MATCH(D28,Data!$F$2:$F$999,0),1))</f>
        <v/>
      </c>
      <c r="F28" s="92" t="str">
        <f t="shared" si="0"/>
        <v/>
      </c>
    </row>
    <row r="29" spans="1:6" ht="14.25" customHeight="1" x14ac:dyDescent="0.35">
      <c r="A29" s="45" t="s">
        <v>1131</v>
      </c>
      <c r="B29" s="18"/>
      <c r="C29" s="5"/>
      <c r="D29" s="5"/>
      <c r="E29" s="92" t="str">
        <f>IF(ISBLANK(D29),"",INDEX(ΑΜΚ,MATCH(D29,Data!$F$2:$F$999,0),1))</f>
        <v/>
      </c>
      <c r="F29" s="92" t="str">
        <f t="shared" si="0"/>
        <v/>
      </c>
    </row>
    <row r="30" spans="1:6" ht="14.25" customHeight="1" x14ac:dyDescent="0.35">
      <c r="A30" s="45" t="s">
        <v>1131</v>
      </c>
      <c r="B30" s="18"/>
      <c r="C30" s="5"/>
      <c r="D30" s="5"/>
      <c r="E30" s="92" t="str">
        <f>IF(ISBLANK(D30),"",INDEX(ΑΜΚ,MATCH(D30,Data!$F$2:$F$999,0),1))</f>
        <v/>
      </c>
      <c r="F30" s="92" t="str">
        <f t="shared" si="0"/>
        <v/>
      </c>
    </row>
    <row r="31" spans="1:6" ht="14.25" customHeight="1" x14ac:dyDescent="0.35">
      <c r="A31" s="45" t="s">
        <v>1131</v>
      </c>
      <c r="B31" s="18"/>
      <c r="C31" s="5"/>
      <c r="D31" s="5"/>
      <c r="E31" s="92" t="str">
        <f>IF(ISBLANK(D31),"",INDEX(ΑΜΚ,MATCH(D31,Data!$F$2:$F$999,0),1))</f>
        <v/>
      </c>
      <c r="F31" s="92" t="str">
        <f t="shared" si="0"/>
        <v/>
      </c>
    </row>
    <row r="32" spans="1:6" ht="14.25" customHeight="1" x14ac:dyDescent="0.35">
      <c r="A32" s="45" t="s">
        <v>1131</v>
      </c>
      <c r="B32" s="18"/>
      <c r="C32" s="5"/>
      <c r="D32" s="5"/>
      <c r="E32" s="92" t="str">
        <f>IF(ISBLANK(D32),"",INDEX(ΑΜΚ,MATCH(D32,Data!$F$2:$F$999,0),1))</f>
        <v/>
      </c>
      <c r="F32" s="92" t="str">
        <f t="shared" si="0"/>
        <v/>
      </c>
    </row>
    <row r="33" spans="1:6" ht="14.25" customHeight="1" x14ac:dyDescent="0.35">
      <c r="A33" s="45" t="s">
        <v>1131</v>
      </c>
      <c r="B33" s="18"/>
      <c r="C33" s="5"/>
      <c r="D33" s="5"/>
      <c r="E33" s="92" t="str">
        <f>IF(ISBLANK(D33),"",INDEX(ΑΜΚ,MATCH(D33,Data!$F$2:$F$999,0),1))</f>
        <v/>
      </c>
      <c r="F33" s="92" t="str">
        <f t="shared" si="0"/>
        <v/>
      </c>
    </row>
    <row r="34" spans="1:6" ht="14.25" customHeight="1" x14ac:dyDescent="0.35">
      <c r="A34" s="45" t="s">
        <v>1131</v>
      </c>
      <c r="B34" s="18"/>
      <c r="C34" s="5"/>
      <c r="D34" s="5"/>
      <c r="E34" s="92" t="str">
        <f>IF(ISBLANK(D34),"",INDEX(ΑΜΚ,MATCH(D34,Data!$F$2:$F$999,0),1))</f>
        <v/>
      </c>
      <c r="F34" s="92" t="str">
        <f t="shared" si="0"/>
        <v/>
      </c>
    </row>
    <row r="35" spans="1:6" ht="14.25" customHeight="1" x14ac:dyDescent="0.35">
      <c r="A35" s="45" t="s">
        <v>1131</v>
      </c>
      <c r="B35" s="18"/>
      <c r="C35" s="5"/>
      <c r="D35" s="5"/>
      <c r="E35" s="92" t="str">
        <f>IF(ISBLANK(D35),"",INDEX(ΑΜΚ,MATCH(D35,Data!$F$2:$F$999,0),1))</f>
        <v/>
      </c>
      <c r="F35" s="92" t="str">
        <f t="shared" si="0"/>
        <v/>
      </c>
    </row>
    <row r="36" spans="1:6" ht="14.25" customHeight="1" x14ac:dyDescent="0.35">
      <c r="A36" s="45" t="s">
        <v>1131</v>
      </c>
      <c r="B36" s="18"/>
      <c r="C36" s="5"/>
      <c r="D36" s="5"/>
      <c r="E36" s="92" t="str">
        <f>IF(ISBLANK(D36),"",INDEX(ΑΜΚ,MATCH(D36,Data!$F$2:$F$999,0),1))</f>
        <v/>
      </c>
      <c r="F36" s="92" t="str">
        <f t="shared" si="0"/>
        <v/>
      </c>
    </row>
    <row r="37" spans="1:6" ht="14.25" customHeight="1" x14ac:dyDescent="0.35">
      <c r="A37" s="45" t="s">
        <v>1131</v>
      </c>
      <c r="B37" s="18"/>
      <c r="C37" s="5"/>
      <c r="D37" s="5"/>
      <c r="E37" s="92" t="str">
        <f>IF(ISBLANK(D37),"",INDEX(ΑΜΚ,MATCH(D37,Data!$F$2:$F$999,0),1))</f>
        <v/>
      </c>
      <c r="F37" s="92" t="str">
        <f t="shared" si="0"/>
        <v/>
      </c>
    </row>
    <row r="38" spans="1:6" ht="14.25" customHeight="1" x14ac:dyDescent="0.35">
      <c r="A38" s="45" t="s">
        <v>1131</v>
      </c>
      <c r="B38" s="18"/>
      <c r="C38" s="5"/>
      <c r="D38" s="5"/>
      <c r="E38" s="92" t="str">
        <f>IF(ISBLANK(D38),"",INDEX(ΑΜΚ,MATCH(D38,Data!$F$2:$F$999,0),1))</f>
        <v/>
      </c>
      <c r="F38" s="92" t="str">
        <f t="shared" si="0"/>
        <v/>
      </c>
    </row>
    <row r="39" spans="1:6" ht="14.25" customHeight="1" x14ac:dyDescent="0.35">
      <c r="A39" s="45" t="s">
        <v>1131</v>
      </c>
      <c r="B39" s="18"/>
      <c r="C39" s="5"/>
      <c r="D39" s="5"/>
      <c r="E39" s="92" t="str">
        <f>IF(ISBLANK(D39),"",INDEX(ΑΜΚ,MATCH(D39,Data!$F$2:$F$999,0),1))</f>
        <v/>
      </c>
      <c r="F39" s="92" t="str">
        <f t="shared" si="0"/>
        <v/>
      </c>
    </row>
    <row r="40" spans="1:6" ht="14.25" customHeight="1" x14ac:dyDescent="0.35">
      <c r="A40" s="45" t="s">
        <v>1131</v>
      </c>
      <c r="B40" s="18"/>
      <c r="C40" s="5"/>
      <c r="D40" s="5"/>
      <c r="E40" s="92" t="str">
        <f>IF(ISBLANK(D40),"",INDEX(ΑΜΚ,MATCH(D40,Data!$F$2:$F$999,0),1))</f>
        <v/>
      </c>
      <c r="F40" s="92" t="str">
        <f t="shared" si="0"/>
        <v/>
      </c>
    </row>
    <row r="41" spans="1:6" ht="14.25" customHeight="1" x14ac:dyDescent="0.35">
      <c r="A41" s="45" t="s">
        <v>1131</v>
      </c>
      <c r="B41" s="18"/>
      <c r="C41" s="5"/>
      <c r="D41" s="5"/>
      <c r="E41" s="92" t="str">
        <f>IF(ISBLANK(D41),"",INDEX(ΑΜΚ,MATCH(D41,Data!$F$2:$F$999,0),1))</f>
        <v/>
      </c>
      <c r="F41" s="92" t="str">
        <f t="shared" si="0"/>
        <v/>
      </c>
    </row>
    <row r="42" spans="1:6" ht="14.25" customHeight="1" x14ac:dyDescent="0.35">
      <c r="A42" s="45" t="s">
        <v>1131</v>
      </c>
      <c r="B42" s="18"/>
      <c r="C42" s="5"/>
      <c r="D42" s="5"/>
      <c r="E42" s="92" t="str">
        <f>IF(ISBLANK(D42),"",INDEX(ΑΜΚ,MATCH(D42,Data!$F$2:$F$999,0),1))</f>
        <v/>
      </c>
      <c r="F42" s="92" t="str">
        <f t="shared" si="0"/>
        <v/>
      </c>
    </row>
    <row r="43" spans="1:6" ht="14.25" customHeight="1" x14ac:dyDescent="0.35">
      <c r="A43" s="45" t="s">
        <v>1131</v>
      </c>
      <c r="B43" s="18"/>
      <c r="C43" s="5"/>
      <c r="D43" s="5"/>
      <c r="E43" s="92" t="str">
        <f>IF(ISBLANK(D43),"",INDEX(ΑΜΚ,MATCH(D43,Data!$F$2:$F$999,0),1))</f>
        <v/>
      </c>
      <c r="F43" s="92" t="str">
        <f t="shared" si="0"/>
        <v/>
      </c>
    </row>
    <row r="44" spans="1:6" ht="14.25" customHeight="1" x14ac:dyDescent="0.35">
      <c r="A44" s="45" t="s">
        <v>1131</v>
      </c>
      <c r="B44" s="18"/>
      <c r="C44" s="5"/>
      <c r="D44" s="5"/>
      <c r="E44" s="92" t="str">
        <f>IF(ISBLANK(D44),"",INDEX(ΑΜΚ,MATCH(D44,Data!$F$2:$F$999,0),1))</f>
        <v/>
      </c>
      <c r="F44" s="92" t="str">
        <f t="shared" si="0"/>
        <v/>
      </c>
    </row>
    <row r="45" spans="1:6" ht="14.25" customHeight="1" x14ac:dyDescent="0.35">
      <c r="A45" s="45" t="s">
        <v>1131</v>
      </c>
      <c r="B45" s="18"/>
      <c r="C45" s="5"/>
      <c r="D45" s="5"/>
      <c r="E45" s="92" t="str">
        <f>IF(ISBLANK(D45),"",INDEX(ΑΜΚ,MATCH(D45,Data!$F$2:$F$999,0),1))</f>
        <v/>
      </c>
      <c r="F45" s="92" t="str">
        <f t="shared" si="0"/>
        <v/>
      </c>
    </row>
    <row r="46" spans="1:6" ht="14.25" customHeight="1" x14ac:dyDescent="0.35">
      <c r="A46" s="45" t="s">
        <v>1131</v>
      </c>
      <c r="B46" s="18"/>
      <c r="C46" s="5"/>
      <c r="D46" s="5"/>
      <c r="E46" s="92" t="str">
        <f>IF(ISBLANK(D46),"",INDEX(ΑΜΚ,MATCH(D46,Data!$F$2:$F$999,0),1))</f>
        <v/>
      </c>
      <c r="F46" s="92" t="str">
        <f t="shared" si="0"/>
        <v/>
      </c>
    </row>
    <row r="47" spans="1:6" ht="14.25" customHeight="1" x14ac:dyDescent="0.35">
      <c r="A47" s="45" t="s">
        <v>1131</v>
      </c>
      <c r="B47" s="18"/>
      <c r="C47" s="5"/>
      <c r="D47" s="5"/>
      <c r="E47" s="92" t="str">
        <f>IF(ISBLANK(D47),"",INDEX(ΑΜΚ,MATCH(D47,Data!$F$2:$F$999,0),1))</f>
        <v/>
      </c>
      <c r="F47" s="92" t="str">
        <f t="shared" si="0"/>
        <v/>
      </c>
    </row>
    <row r="48" spans="1:6" ht="14.25" customHeight="1" x14ac:dyDescent="0.35">
      <c r="A48" s="45" t="s">
        <v>1131</v>
      </c>
      <c r="B48" s="18"/>
      <c r="C48" s="5"/>
      <c r="D48" s="5"/>
      <c r="E48" s="92" t="str">
        <f>IF(ISBLANK(D48),"",INDEX(ΑΜΚ,MATCH(D48,Data!$F$2:$F$999,0),1))</f>
        <v/>
      </c>
      <c r="F48" s="92" t="str">
        <f t="shared" si="0"/>
        <v/>
      </c>
    </row>
    <row r="49" spans="1:6" ht="14.25" customHeight="1" x14ac:dyDescent="0.35">
      <c r="A49" s="45" t="s">
        <v>1131</v>
      </c>
      <c r="B49" s="18"/>
      <c r="C49" s="5"/>
      <c r="D49" s="5"/>
      <c r="E49" s="92" t="str">
        <f>IF(ISBLANK(D49),"",INDEX(ΑΜΚ,MATCH(D49,Data!$F$2:$F$999,0),1))</f>
        <v/>
      </c>
      <c r="F49" s="92" t="str">
        <f t="shared" si="0"/>
        <v/>
      </c>
    </row>
    <row r="50" spans="1:6" ht="14.25" customHeight="1" x14ac:dyDescent="0.35">
      <c r="A50" s="45" t="s">
        <v>1131</v>
      </c>
      <c r="B50" s="18"/>
      <c r="C50" s="5"/>
      <c r="D50" s="5"/>
      <c r="E50" s="92" t="str">
        <f>IF(ISBLANK(D50),"",INDEX(ΑΜΚ,MATCH(D50,Data!$F$2:$F$999,0),1))</f>
        <v/>
      </c>
      <c r="F50" s="92" t="str">
        <f t="shared" si="0"/>
        <v/>
      </c>
    </row>
    <row r="51" spans="1:6" ht="14.25" customHeight="1" x14ac:dyDescent="0.35">
      <c r="A51" s="45" t="s">
        <v>1131</v>
      </c>
      <c r="B51" s="18"/>
      <c r="C51" s="5"/>
      <c r="D51" s="5"/>
      <c r="E51" s="92" t="str">
        <f>IF(ISBLANK(D51),"",INDEX(ΑΜΚ,MATCH(D51,Data!$F$2:$F$999,0),1))</f>
        <v/>
      </c>
      <c r="F51" s="92" t="str">
        <f t="shared" si="0"/>
        <v/>
      </c>
    </row>
    <row r="52" spans="1:6" ht="14.25" customHeight="1" x14ac:dyDescent="0.35">
      <c r="A52" s="45" t="s">
        <v>1131</v>
      </c>
      <c r="B52" s="18"/>
      <c r="C52" s="5"/>
      <c r="D52" s="5"/>
      <c r="E52" s="92" t="str">
        <f>IF(ISBLANK(D52),"",INDEX(ΑΜΚ,MATCH(D52,Data!$F$2:$F$999,0),1))</f>
        <v/>
      </c>
      <c r="F52" s="92" t="str">
        <f t="shared" si="0"/>
        <v/>
      </c>
    </row>
    <row r="53" spans="1:6" ht="14.25" customHeight="1" x14ac:dyDescent="0.35">
      <c r="A53" s="45" t="s">
        <v>1131</v>
      </c>
      <c r="B53" s="18"/>
      <c r="C53" s="5"/>
      <c r="D53" s="5"/>
      <c r="E53" s="92" t="str">
        <f>IF(ISBLANK(D53),"",INDEX(ΑΜΚ,MATCH(D53,Data!$F$2:$F$999,0),1))</f>
        <v/>
      </c>
      <c r="F53" s="92" t="str">
        <f t="shared" si="0"/>
        <v/>
      </c>
    </row>
    <row r="54" spans="1:6" ht="14.25" customHeight="1" x14ac:dyDescent="0.35">
      <c r="A54" s="45" t="s">
        <v>1131</v>
      </c>
      <c r="B54" s="18"/>
      <c r="C54" s="5"/>
      <c r="D54" s="5"/>
      <c r="E54" s="92" t="str">
        <f>IF(ISBLANK(D54),"",INDEX(ΑΜΚ,MATCH(D54,Data!$F$2:$F$999,0),1))</f>
        <v/>
      </c>
      <c r="F54" s="92" t="str">
        <f t="shared" si="0"/>
        <v/>
      </c>
    </row>
    <row r="55" spans="1:6" ht="14.25" customHeight="1" x14ac:dyDescent="0.35">
      <c r="A55" s="45" t="s">
        <v>1131</v>
      </c>
      <c r="B55" s="18"/>
      <c r="C55" s="5"/>
      <c r="D55" s="5"/>
      <c r="E55" s="92" t="str">
        <f>IF(ISBLANK(D55),"",INDEX(ΑΜΚ,MATCH(D55,Data!$F$2:$F$999,0),1))</f>
        <v/>
      </c>
      <c r="F55" s="92" t="str">
        <f t="shared" si="0"/>
        <v/>
      </c>
    </row>
    <row r="56" spans="1:6" ht="14.25" customHeight="1" x14ac:dyDescent="0.35">
      <c r="A56" s="45" t="s">
        <v>1131</v>
      </c>
      <c r="B56" s="18"/>
      <c r="C56" s="5"/>
      <c r="D56" s="5"/>
      <c r="E56" s="92" t="str">
        <f>IF(ISBLANK(D56),"",INDEX(ΑΜΚ,MATCH(D56,Data!$F$2:$F$999,0),1))</f>
        <v/>
      </c>
      <c r="F56" s="92" t="str">
        <f t="shared" si="0"/>
        <v/>
      </c>
    </row>
    <row r="57" spans="1:6" ht="14.25" customHeight="1" x14ac:dyDescent="0.35">
      <c r="A57" s="45" t="s">
        <v>1131</v>
      </c>
      <c r="B57" s="18"/>
      <c r="C57" s="5"/>
      <c r="D57" s="5"/>
      <c r="E57" s="92" t="str">
        <f>IF(ISBLANK(D57),"",INDEX(ΑΜΚ,MATCH(D57,Data!$F$2:$F$999,0),1))</f>
        <v/>
      </c>
      <c r="F57" s="92" t="str">
        <f t="shared" si="0"/>
        <v/>
      </c>
    </row>
    <row r="58" spans="1:6" ht="14.25" customHeight="1" x14ac:dyDescent="0.35">
      <c r="A58" s="45" t="s">
        <v>1131</v>
      </c>
      <c r="B58" s="18"/>
      <c r="C58" s="5"/>
      <c r="D58" s="5"/>
      <c r="E58" s="92" t="str">
        <f>IF(ISBLANK(D58),"",INDEX(ΑΜΚ,MATCH(D58,Data!$F$2:$F$999,0),1))</f>
        <v/>
      </c>
      <c r="F58" s="92" t="str">
        <f t="shared" si="0"/>
        <v/>
      </c>
    </row>
    <row r="59" spans="1:6" ht="14.25" customHeight="1" x14ac:dyDescent="0.35">
      <c r="A59" s="45" t="s">
        <v>1131</v>
      </c>
      <c r="B59" s="18"/>
      <c r="C59" s="5"/>
      <c r="D59" s="5"/>
      <c r="E59" s="92" t="str">
        <f>IF(ISBLANK(D59),"",INDEX(ΑΜΚ,MATCH(D59,Data!$F$2:$F$999,0),1))</f>
        <v/>
      </c>
      <c r="F59" s="92" t="str">
        <f t="shared" si="0"/>
        <v/>
      </c>
    </row>
    <row r="60" spans="1:6" ht="14.25" customHeight="1" x14ac:dyDescent="0.35">
      <c r="A60" s="45" t="s">
        <v>1131</v>
      </c>
      <c r="B60" s="18"/>
      <c r="C60" s="5"/>
      <c r="D60" s="5"/>
      <c r="E60" s="92" t="str">
        <f>IF(ISBLANK(D60),"",INDEX(ΑΜΚ,MATCH(D60,Data!$F$2:$F$999,0),1))</f>
        <v/>
      </c>
      <c r="F60" s="92" t="str">
        <f t="shared" si="0"/>
        <v/>
      </c>
    </row>
    <row r="61" spans="1:6" ht="14.25" customHeight="1" x14ac:dyDescent="0.35">
      <c r="A61" s="45" t="s">
        <v>1131</v>
      </c>
      <c r="B61" s="18"/>
      <c r="C61" s="5"/>
      <c r="D61" s="5"/>
      <c r="E61" s="92" t="str">
        <f>IF(ISBLANK(D61),"",INDEX(ΑΜΚ,MATCH(D61,Data!$F$2:$F$999,0),1))</f>
        <v/>
      </c>
      <c r="F61" s="92" t="str">
        <f t="shared" si="0"/>
        <v/>
      </c>
    </row>
    <row r="62" spans="1:6" ht="14.25" customHeight="1" x14ac:dyDescent="0.35">
      <c r="A62" s="45" t="s">
        <v>1131</v>
      </c>
      <c r="B62" s="18"/>
      <c r="C62" s="5"/>
      <c r="D62" s="5"/>
      <c r="E62" s="92" t="str">
        <f>IF(ISBLANK(D62),"",INDEX(ΑΜΚ,MATCH(D62,Data!$F$2:$F$999,0),1))</f>
        <v/>
      </c>
      <c r="F62" s="92" t="str">
        <f t="shared" si="0"/>
        <v/>
      </c>
    </row>
    <row r="63" spans="1:6" ht="14.25" customHeight="1" x14ac:dyDescent="0.35">
      <c r="A63" s="45" t="s">
        <v>1131</v>
      </c>
      <c r="B63" s="18"/>
      <c r="C63" s="5"/>
      <c r="D63" s="5"/>
      <c r="E63" s="92" t="str">
        <f>IF(ISBLANK(D63),"",INDEX(ΑΜΚ,MATCH(D63,Data!$F$2:$F$999,0),1))</f>
        <v/>
      </c>
      <c r="F63" s="92" t="str">
        <f t="shared" si="0"/>
        <v/>
      </c>
    </row>
    <row r="64" spans="1:6" ht="14.25" customHeight="1" x14ac:dyDescent="0.35">
      <c r="A64" s="45" t="s">
        <v>1131</v>
      </c>
      <c r="B64" s="18"/>
      <c r="C64" s="5"/>
      <c r="D64" s="5"/>
      <c r="E64" s="92" t="str">
        <f>IF(ISBLANK(D64),"",INDEX(ΑΜΚ,MATCH(D64,Data!$F$2:$F$999,0),1))</f>
        <v/>
      </c>
      <c r="F64" s="92" t="str">
        <f t="shared" si="0"/>
        <v/>
      </c>
    </row>
    <row r="65" spans="1:6" ht="14.25" customHeight="1" x14ac:dyDescent="0.35">
      <c r="A65" s="45" t="s">
        <v>1131</v>
      </c>
      <c r="B65" s="18"/>
      <c r="C65" s="5"/>
      <c r="D65" s="5"/>
      <c r="E65" s="92" t="str">
        <f>IF(ISBLANK(D65),"",INDEX(ΑΜΚ,MATCH(D65,Data!$F$2:$F$999,0),1))</f>
        <v/>
      </c>
      <c r="F65" s="92" t="str">
        <f t="shared" si="0"/>
        <v/>
      </c>
    </row>
    <row r="66" spans="1:6" ht="14.25" customHeight="1" x14ac:dyDescent="0.35">
      <c r="A66" s="45" t="s">
        <v>1131</v>
      </c>
      <c r="B66" s="18"/>
      <c r="C66" s="5"/>
      <c r="D66" s="5"/>
      <c r="E66" s="92" t="str">
        <f>IF(ISBLANK(D66),"",INDEX(ΑΜΚ,MATCH(D66,Data!$F$2:$F$999,0),1))</f>
        <v/>
      </c>
      <c r="F66" s="92" t="str">
        <f t="shared" ref="F66:F129" si="1">IF(ISBLANK(C66),"",INDEX(ΚΩΔ_ΜΑΘΗΜ_ΓΡΑΦΙΣΤ_Α1,MATCH(C66,ΜΑΘΗΜ_ΓΡΑΦΙΣΤ_Α1,0)))</f>
        <v/>
      </c>
    </row>
    <row r="67" spans="1:6" ht="14.25" customHeight="1" x14ac:dyDescent="0.35">
      <c r="A67" s="45" t="s">
        <v>1131</v>
      </c>
      <c r="B67" s="18"/>
      <c r="C67" s="5"/>
      <c r="D67" s="5"/>
      <c r="E67" s="92" t="str">
        <f>IF(ISBLANK(D67),"",INDEX(ΑΜΚ,MATCH(D67,Data!$F$2:$F$999,0),1))</f>
        <v/>
      </c>
      <c r="F67" s="92" t="str">
        <f t="shared" si="1"/>
        <v/>
      </c>
    </row>
    <row r="68" spans="1:6" ht="14.25" customHeight="1" x14ac:dyDescent="0.35">
      <c r="A68" s="45" t="s">
        <v>1131</v>
      </c>
      <c r="B68" s="18"/>
      <c r="C68" s="5"/>
      <c r="D68" s="5"/>
      <c r="E68" s="92" t="str">
        <f>IF(ISBLANK(D68),"",INDEX(ΑΜΚ,MATCH(D68,Data!$F$2:$F$999,0),1))</f>
        <v/>
      </c>
      <c r="F68" s="92" t="str">
        <f t="shared" si="1"/>
        <v/>
      </c>
    </row>
    <row r="69" spans="1:6" ht="14.25" customHeight="1" x14ac:dyDescent="0.35">
      <c r="A69" s="45" t="s">
        <v>1131</v>
      </c>
      <c r="B69" s="18"/>
      <c r="C69" s="5"/>
      <c r="D69" s="5"/>
      <c r="E69" s="92" t="str">
        <f>IF(ISBLANK(D69),"",INDEX(ΑΜΚ,MATCH(D69,Data!$F$2:$F$999,0),1))</f>
        <v/>
      </c>
      <c r="F69" s="92" t="str">
        <f t="shared" si="1"/>
        <v/>
      </c>
    </row>
    <row r="70" spans="1:6" ht="14.25" customHeight="1" x14ac:dyDescent="0.35">
      <c r="A70" s="45" t="s">
        <v>1131</v>
      </c>
      <c r="B70" s="18"/>
      <c r="C70" s="5"/>
      <c r="D70" s="5"/>
      <c r="E70" s="92" t="str">
        <f>IF(ISBLANK(D70),"",INDEX(ΑΜΚ,MATCH(D70,Data!$F$2:$F$999,0),1))</f>
        <v/>
      </c>
      <c r="F70" s="92" t="str">
        <f t="shared" si="1"/>
        <v/>
      </c>
    </row>
    <row r="71" spans="1:6" ht="14.25" customHeight="1" x14ac:dyDescent="0.35">
      <c r="A71" s="45" t="s">
        <v>1131</v>
      </c>
      <c r="B71" s="18"/>
      <c r="C71" s="5"/>
      <c r="D71" s="5"/>
      <c r="E71" s="92" t="str">
        <f>IF(ISBLANK(D71),"",INDEX(ΑΜΚ,MATCH(D71,Data!$F$2:$F$999,0),1))</f>
        <v/>
      </c>
      <c r="F71" s="92" t="str">
        <f t="shared" si="1"/>
        <v/>
      </c>
    </row>
    <row r="72" spans="1:6" ht="14.25" customHeight="1" x14ac:dyDescent="0.35">
      <c r="A72" s="45" t="s">
        <v>1131</v>
      </c>
      <c r="B72" s="18"/>
      <c r="C72" s="5"/>
      <c r="D72" s="5"/>
      <c r="E72" s="92" t="str">
        <f>IF(ISBLANK(D72),"",INDEX(ΑΜΚ,MATCH(D72,Data!$F$2:$F$999,0),1))</f>
        <v/>
      </c>
      <c r="F72" s="92" t="str">
        <f t="shared" si="1"/>
        <v/>
      </c>
    </row>
    <row r="73" spans="1:6" ht="14.25" customHeight="1" x14ac:dyDescent="0.35">
      <c r="A73" s="45" t="s">
        <v>1131</v>
      </c>
      <c r="B73" s="18"/>
      <c r="C73" s="5"/>
      <c r="D73" s="5"/>
      <c r="E73" s="92" t="str">
        <f>IF(ISBLANK(D73),"",INDEX(ΑΜΚ,MATCH(D73,Data!$F$2:$F$999,0),1))</f>
        <v/>
      </c>
      <c r="F73" s="92" t="str">
        <f t="shared" si="1"/>
        <v/>
      </c>
    </row>
    <row r="74" spans="1:6" ht="14.25" customHeight="1" x14ac:dyDescent="0.35">
      <c r="A74" s="45" t="s">
        <v>1131</v>
      </c>
      <c r="B74" s="18"/>
      <c r="C74" s="5"/>
      <c r="D74" s="5"/>
      <c r="E74" s="92" t="str">
        <f>IF(ISBLANK(D74),"",INDEX(ΑΜΚ,MATCH(D74,Data!$F$2:$F$999,0),1))</f>
        <v/>
      </c>
      <c r="F74" s="92" t="str">
        <f t="shared" si="1"/>
        <v/>
      </c>
    </row>
    <row r="75" spans="1:6" ht="14.25" customHeight="1" x14ac:dyDescent="0.35">
      <c r="A75" s="45" t="s">
        <v>1131</v>
      </c>
      <c r="B75" s="18"/>
      <c r="C75" s="5"/>
      <c r="D75" s="5"/>
      <c r="E75" s="92" t="str">
        <f>IF(ISBLANK(D75),"",INDEX(ΑΜΚ,MATCH(D75,Data!$F$2:$F$999,0),1))</f>
        <v/>
      </c>
      <c r="F75" s="92" t="str">
        <f t="shared" si="1"/>
        <v/>
      </c>
    </row>
    <row r="76" spans="1:6" ht="14.25" customHeight="1" x14ac:dyDescent="0.35">
      <c r="A76" s="45" t="s">
        <v>1131</v>
      </c>
      <c r="B76" s="18"/>
      <c r="C76" s="5"/>
      <c r="D76" s="5"/>
      <c r="E76" s="92" t="str">
        <f>IF(ISBLANK(D76),"",INDEX(ΑΜΚ,MATCH(D76,Data!$F$2:$F$999,0),1))</f>
        <v/>
      </c>
      <c r="F76" s="92" t="str">
        <f t="shared" si="1"/>
        <v/>
      </c>
    </row>
    <row r="77" spans="1:6" ht="14.25" customHeight="1" x14ac:dyDescent="0.35">
      <c r="A77" s="45" t="s">
        <v>1131</v>
      </c>
      <c r="B77" s="18"/>
      <c r="C77" s="5"/>
      <c r="D77" s="5"/>
      <c r="E77" s="92" t="str">
        <f>IF(ISBLANK(D77),"",INDEX(ΑΜΚ,MATCH(D77,Data!$F$2:$F$999,0),1))</f>
        <v/>
      </c>
      <c r="F77" s="92" t="str">
        <f t="shared" si="1"/>
        <v/>
      </c>
    </row>
    <row r="78" spans="1:6" ht="14.25" customHeight="1" x14ac:dyDescent="0.35">
      <c r="A78" s="45" t="s">
        <v>1131</v>
      </c>
      <c r="B78" s="18"/>
      <c r="C78" s="5"/>
      <c r="D78" s="5"/>
      <c r="E78" s="92" t="str">
        <f>IF(ISBLANK(D78),"",INDEX(ΑΜΚ,MATCH(D78,Data!$F$2:$F$999,0),1))</f>
        <v/>
      </c>
      <c r="F78" s="92" t="str">
        <f t="shared" si="1"/>
        <v/>
      </c>
    </row>
    <row r="79" spans="1:6" ht="14.25" customHeight="1" x14ac:dyDescent="0.35">
      <c r="A79" s="45" t="s">
        <v>1131</v>
      </c>
      <c r="B79" s="18"/>
      <c r="C79" s="5"/>
      <c r="D79" s="5"/>
      <c r="E79" s="92" t="str">
        <f>IF(ISBLANK(D79),"",INDEX(ΑΜΚ,MATCH(D79,Data!$F$2:$F$999,0),1))</f>
        <v/>
      </c>
      <c r="F79" s="92" t="str">
        <f t="shared" si="1"/>
        <v/>
      </c>
    </row>
    <row r="80" spans="1:6" ht="14.25" customHeight="1" x14ac:dyDescent="0.35">
      <c r="A80" s="45" t="s">
        <v>1131</v>
      </c>
      <c r="B80" s="18"/>
      <c r="C80" s="5"/>
      <c r="D80" s="5"/>
      <c r="E80" s="92" t="str">
        <f>IF(ISBLANK(D80),"",INDEX(ΑΜΚ,MATCH(D80,Data!$F$2:$F$999,0),1))</f>
        <v/>
      </c>
      <c r="F80" s="92" t="str">
        <f t="shared" si="1"/>
        <v/>
      </c>
    </row>
    <row r="81" spans="1:6" ht="14.25" customHeight="1" x14ac:dyDescent="0.35">
      <c r="A81" s="45" t="s">
        <v>1131</v>
      </c>
      <c r="B81" s="18"/>
      <c r="C81" s="5"/>
      <c r="D81" s="5"/>
      <c r="E81" s="92" t="str">
        <f>IF(ISBLANK(D81),"",INDEX(ΑΜΚ,MATCH(D81,Data!$F$2:$F$999,0),1))</f>
        <v/>
      </c>
      <c r="F81" s="92" t="str">
        <f t="shared" si="1"/>
        <v/>
      </c>
    </row>
    <row r="82" spans="1:6" ht="14.25" customHeight="1" x14ac:dyDescent="0.35">
      <c r="A82" s="45" t="s">
        <v>1131</v>
      </c>
      <c r="B82" s="18"/>
      <c r="C82" s="5"/>
      <c r="D82" s="5"/>
      <c r="E82" s="92" t="str">
        <f>IF(ISBLANK(D82),"",INDEX(ΑΜΚ,MATCH(D82,Data!$F$2:$F$999,0),1))</f>
        <v/>
      </c>
      <c r="F82" s="92" t="str">
        <f t="shared" si="1"/>
        <v/>
      </c>
    </row>
    <row r="83" spans="1:6" ht="14.25" customHeight="1" x14ac:dyDescent="0.35">
      <c r="A83" s="45" t="s">
        <v>1131</v>
      </c>
      <c r="B83" s="18"/>
      <c r="C83" s="5"/>
      <c r="D83" s="5"/>
      <c r="E83" s="92" t="str">
        <f>IF(ISBLANK(D83),"",INDEX(ΑΜΚ,MATCH(D83,Data!$F$2:$F$999,0),1))</f>
        <v/>
      </c>
      <c r="F83" s="92" t="str">
        <f t="shared" si="1"/>
        <v/>
      </c>
    </row>
    <row r="84" spans="1:6" ht="14.25" customHeight="1" x14ac:dyDescent="0.35">
      <c r="A84" s="45" t="s">
        <v>1131</v>
      </c>
      <c r="B84" s="18"/>
      <c r="C84" s="5"/>
      <c r="D84" s="5"/>
      <c r="E84" s="92" t="str">
        <f>IF(ISBLANK(D84),"",INDEX(ΑΜΚ,MATCH(D84,Data!$F$2:$F$999,0),1))</f>
        <v/>
      </c>
      <c r="F84" s="92" t="str">
        <f t="shared" si="1"/>
        <v/>
      </c>
    </row>
    <row r="85" spans="1:6" ht="14.25" customHeight="1" x14ac:dyDescent="0.35">
      <c r="A85" s="45" t="s">
        <v>1131</v>
      </c>
      <c r="B85" s="18"/>
      <c r="C85" s="5"/>
      <c r="D85" s="5"/>
      <c r="E85" s="92" t="str">
        <f>IF(ISBLANK(D85),"",INDEX(ΑΜΚ,MATCH(D85,Data!$F$2:$F$999,0),1))</f>
        <v/>
      </c>
      <c r="F85" s="92" t="str">
        <f t="shared" si="1"/>
        <v/>
      </c>
    </row>
    <row r="86" spans="1:6" ht="14.25" customHeight="1" x14ac:dyDescent="0.35">
      <c r="A86" s="45" t="s">
        <v>1131</v>
      </c>
      <c r="B86" s="18"/>
      <c r="C86" s="5"/>
      <c r="D86" s="5"/>
      <c r="E86" s="92" t="str">
        <f>IF(ISBLANK(D86),"",INDEX(ΑΜΚ,MATCH(D86,Data!$F$2:$F$999,0),1))</f>
        <v/>
      </c>
      <c r="F86" s="92" t="str">
        <f t="shared" si="1"/>
        <v/>
      </c>
    </row>
    <row r="87" spans="1:6" ht="14.25" customHeight="1" x14ac:dyDescent="0.35">
      <c r="A87" s="45" t="s">
        <v>1131</v>
      </c>
      <c r="B87" s="18"/>
      <c r="C87" s="5"/>
      <c r="D87" s="5"/>
      <c r="E87" s="92" t="str">
        <f>IF(ISBLANK(D87),"",INDEX(ΑΜΚ,MATCH(D87,Data!$F$2:$F$999,0),1))</f>
        <v/>
      </c>
      <c r="F87" s="92" t="str">
        <f t="shared" si="1"/>
        <v/>
      </c>
    </row>
    <row r="88" spans="1:6" ht="14.25" customHeight="1" x14ac:dyDescent="0.35">
      <c r="A88" s="45" t="s">
        <v>1131</v>
      </c>
      <c r="B88" s="18"/>
      <c r="C88" s="5"/>
      <c r="D88" s="5"/>
      <c r="E88" s="92" t="str">
        <f>IF(ISBLANK(D88),"",INDEX(ΑΜΚ,MATCH(D88,Data!$F$2:$F$999,0),1))</f>
        <v/>
      </c>
      <c r="F88" s="92" t="str">
        <f t="shared" si="1"/>
        <v/>
      </c>
    </row>
    <row r="89" spans="1:6" ht="14.25" customHeight="1" x14ac:dyDescent="0.35">
      <c r="A89" s="45" t="s">
        <v>1131</v>
      </c>
      <c r="B89" s="18"/>
      <c r="C89" s="5"/>
      <c r="D89" s="5"/>
      <c r="E89" s="92" t="str">
        <f>IF(ISBLANK(D89),"",INDEX(ΑΜΚ,MATCH(D89,Data!$F$2:$F$999,0),1))</f>
        <v/>
      </c>
      <c r="F89" s="92" t="str">
        <f t="shared" si="1"/>
        <v/>
      </c>
    </row>
    <row r="90" spans="1:6" ht="14.25" customHeight="1" x14ac:dyDescent="0.35">
      <c r="A90" s="45" t="s">
        <v>1131</v>
      </c>
      <c r="B90" s="18"/>
      <c r="C90" s="5"/>
      <c r="D90" s="5"/>
      <c r="E90" s="92" t="str">
        <f>IF(ISBLANK(D90),"",INDEX(ΑΜΚ,MATCH(D90,Data!$F$2:$F$999,0),1))</f>
        <v/>
      </c>
      <c r="F90" s="92" t="str">
        <f t="shared" si="1"/>
        <v/>
      </c>
    </row>
    <row r="91" spans="1:6" ht="14.25" customHeight="1" x14ac:dyDescent="0.35">
      <c r="A91" s="45" t="s">
        <v>1131</v>
      </c>
      <c r="B91" s="18"/>
      <c r="C91" s="5"/>
      <c r="D91" s="5"/>
      <c r="E91" s="92" t="str">
        <f>IF(ISBLANK(D91),"",INDEX(ΑΜΚ,MATCH(D91,Data!$F$2:$F$999,0),1))</f>
        <v/>
      </c>
      <c r="F91" s="92" t="str">
        <f t="shared" si="1"/>
        <v/>
      </c>
    </row>
    <row r="92" spans="1:6" ht="14.25" customHeight="1" x14ac:dyDescent="0.35">
      <c r="A92" s="45" t="s">
        <v>1131</v>
      </c>
      <c r="B92" s="18"/>
      <c r="C92" s="5"/>
      <c r="D92" s="5"/>
      <c r="E92" s="92" t="str">
        <f>IF(ISBLANK(D92),"",INDEX(ΑΜΚ,MATCH(D92,Data!$F$2:$F$999,0),1))</f>
        <v/>
      </c>
      <c r="F92" s="92" t="str">
        <f t="shared" si="1"/>
        <v/>
      </c>
    </row>
    <row r="93" spans="1:6" ht="14.25" customHeight="1" x14ac:dyDescent="0.35">
      <c r="A93" s="45" t="s">
        <v>1131</v>
      </c>
      <c r="B93" s="18"/>
      <c r="C93" s="5"/>
      <c r="D93" s="5"/>
      <c r="E93" s="92" t="str">
        <f>IF(ISBLANK(D93),"",INDEX(ΑΜΚ,MATCH(D93,Data!$F$2:$F$999,0),1))</f>
        <v/>
      </c>
      <c r="F93" s="92" t="str">
        <f t="shared" si="1"/>
        <v/>
      </c>
    </row>
    <row r="94" spans="1:6" ht="14.25" customHeight="1" x14ac:dyDescent="0.35">
      <c r="A94" s="45" t="s">
        <v>1131</v>
      </c>
      <c r="B94" s="18"/>
      <c r="C94" s="5"/>
      <c r="D94" s="5"/>
      <c r="E94" s="92" t="str">
        <f>IF(ISBLANK(D94),"",INDEX(ΑΜΚ,MATCH(D94,Data!$F$2:$F$999,0),1))</f>
        <v/>
      </c>
      <c r="F94" s="92" t="str">
        <f t="shared" si="1"/>
        <v/>
      </c>
    </row>
    <row r="95" spans="1:6" ht="14.25" customHeight="1" x14ac:dyDescent="0.35">
      <c r="A95" s="45" t="s">
        <v>1131</v>
      </c>
      <c r="B95" s="18"/>
      <c r="C95" s="5"/>
      <c r="D95" s="5"/>
      <c r="E95" s="92" t="str">
        <f>IF(ISBLANK(D95),"",INDEX(ΑΜΚ,MATCH(D95,Data!$F$2:$F$999,0),1))</f>
        <v/>
      </c>
      <c r="F95" s="92" t="str">
        <f t="shared" si="1"/>
        <v/>
      </c>
    </row>
    <row r="96" spans="1:6" ht="14.25" customHeight="1" x14ac:dyDescent="0.35">
      <c r="A96" s="45" t="s">
        <v>1131</v>
      </c>
      <c r="B96" s="18"/>
      <c r="C96" s="5"/>
      <c r="D96" s="5"/>
      <c r="E96" s="92" t="str">
        <f>IF(ISBLANK(D96),"",INDEX(ΑΜΚ,MATCH(D96,Data!$F$2:$F$999,0),1))</f>
        <v/>
      </c>
      <c r="F96" s="92" t="str">
        <f t="shared" si="1"/>
        <v/>
      </c>
    </row>
    <row r="97" spans="1:6" ht="14.25" customHeight="1" x14ac:dyDescent="0.35">
      <c r="A97" s="45" t="s">
        <v>1131</v>
      </c>
      <c r="B97" s="18"/>
      <c r="C97" s="5"/>
      <c r="D97" s="5"/>
      <c r="E97" s="92" t="str">
        <f>IF(ISBLANK(D97),"",INDEX(ΑΜΚ,MATCH(D97,Data!$F$2:$F$999,0),1))</f>
        <v/>
      </c>
      <c r="F97" s="92" t="str">
        <f t="shared" si="1"/>
        <v/>
      </c>
    </row>
    <row r="98" spans="1:6" ht="14.25" customHeight="1" x14ac:dyDescent="0.35">
      <c r="A98" s="45" t="s">
        <v>1131</v>
      </c>
      <c r="B98" s="18"/>
      <c r="C98" s="5"/>
      <c r="D98" s="5"/>
      <c r="E98" s="92" t="str">
        <f>IF(ISBLANK(D98),"",INDEX(ΑΜΚ,MATCH(D98,Data!$F$2:$F$999,0),1))</f>
        <v/>
      </c>
      <c r="F98" s="92" t="str">
        <f t="shared" si="1"/>
        <v/>
      </c>
    </row>
    <row r="99" spans="1:6" ht="14.25" customHeight="1" x14ac:dyDescent="0.35">
      <c r="A99" s="45" t="s">
        <v>1131</v>
      </c>
      <c r="B99" s="18"/>
      <c r="C99" s="5"/>
      <c r="D99" s="5"/>
      <c r="E99" s="92" t="str">
        <f>IF(ISBLANK(D99),"",INDEX(ΑΜΚ,MATCH(D99,Data!$F$2:$F$999,0),1))</f>
        <v/>
      </c>
      <c r="F99" s="92" t="str">
        <f t="shared" si="1"/>
        <v/>
      </c>
    </row>
    <row r="100" spans="1:6" ht="14.25" customHeight="1" x14ac:dyDescent="0.35">
      <c r="A100" s="45" t="s">
        <v>1131</v>
      </c>
      <c r="B100" s="18"/>
      <c r="C100" s="5"/>
      <c r="D100" s="5"/>
      <c r="E100" s="92" t="str">
        <f>IF(ISBLANK(D100),"",INDEX(ΑΜΚ,MATCH(D100,Data!$F$2:$F$999,0),1))</f>
        <v/>
      </c>
      <c r="F100" s="92" t="str">
        <f t="shared" si="1"/>
        <v/>
      </c>
    </row>
    <row r="101" spans="1:6" ht="14.25" customHeight="1" x14ac:dyDescent="0.35">
      <c r="A101" s="45" t="s">
        <v>1131</v>
      </c>
      <c r="B101" s="18"/>
      <c r="C101" s="5"/>
      <c r="D101" s="5"/>
      <c r="E101" s="92" t="str">
        <f>IF(ISBLANK(D101),"",INDEX(ΑΜΚ,MATCH(D101,Data!$F$2:$F$999,0),1))</f>
        <v/>
      </c>
      <c r="F101" s="92" t="str">
        <f t="shared" si="1"/>
        <v/>
      </c>
    </row>
    <row r="102" spans="1:6" ht="14.25" customHeight="1" x14ac:dyDescent="0.35">
      <c r="A102" s="45" t="s">
        <v>1131</v>
      </c>
      <c r="B102" s="18"/>
      <c r="C102" s="5"/>
      <c r="D102" s="5"/>
      <c r="E102" s="92" t="str">
        <f>IF(ISBLANK(D102),"",INDEX(ΑΜΚ,MATCH(D102,Data!$F$2:$F$999,0),1))</f>
        <v/>
      </c>
      <c r="F102" s="92" t="str">
        <f t="shared" si="1"/>
        <v/>
      </c>
    </row>
    <row r="103" spans="1:6" ht="14.25" customHeight="1" x14ac:dyDescent="0.35">
      <c r="A103" s="45" t="s">
        <v>1131</v>
      </c>
      <c r="B103" s="18"/>
      <c r="C103" s="5"/>
      <c r="D103" s="5"/>
      <c r="E103" s="92" t="str">
        <f>IF(ISBLANK(D103),"",INDEX(ΑΜΚ,MATCH(D103,Data!$F$2:$F$999,0),1))</f>
        <v/>
      </c>
      <c r="F103" s="92" t="str">
        <f t="shared" si="1"/>
        <v/>
      </c>
    </row>
    <row r="104" spans="1:6" ht="14.25" customHeight="1" x14ac:dyDescent="0.35">
      <c r="A104" s="45" t="s">
        <v>1131</v>
      </c>
      <c r="B104" s="18"/>
      <c r="C104" s="5"/>
      <c r="D104" s="5"/>
      <c r="E104" s="92" t="str">
        <f>IF(ISBLANK(D104),"",INDEX(ΑΜΚ,MATCH(D104,Data!$F$2:$F$999,0),1))</f>
        <v/>
      </c>
      <c r="F104" s="92" t="str">
        <f t="shared" si="1"/>
        <v/>
      </c>
    </row>
    <row r="105" spans="1:6" ht="14.25" customHeight="1" x14ac:dyDescent="0.35">
      <c r="A105" s="45" t="s">
        <v>1131</v>
      </c>
      <c r="B105" s="18"/>
      <c r="C105" s="5"/>
      <c r="D105" s="5"/>
      <c r="E105" s="92" t="str">
        <f>IF(ISBLANK(D105),"",INDEX(ΑΜΚ,MATCH(D105,Data!$F$2:$F$999,0),1))</f>
        <v/>
      </c>
      <c r="F105" s="92" t="str">
        <f t="shared" si="1"/>
        <v/>
      </c>
    </row>
    <row r="106" spans="1:6" ht="14.25" customHeight="1" x14ac:dyDescent="0.35">
      <c r="A106" s="45" t="s">
        <v>1131</v>
      </c>
      <c r="B106" s="18"/>
      <c r="C106" s="5"/>
      <c r="D106" s="5"/>
      <c r="E106" s="92" t="str">
        <f>IF(ISBLANK(D106),"",INDEX(ΑΜΚ,MATCH(D106,Data!$F$2:$F$999,0),1))</f>
        <v/>
      </c>
      <c r="F106" s="92" t="str">
        <f t="shared" si="1"/>
        <v/>
      </c>
    </row>
    <row r="107" spans="1:6" ht="14.25" customHeight="1" x14ac:dyDescent="0.35">
      <c r="A107" s="45" t="s">
        <v>1131</v>
      </c>
      <c r="B107" s="18"/>
      <c r="C107" s="5"/>
      <c r="D107" s="5"/>
      <c r="E107" s="92" t="str">
        <f>IF(ISBLANK(D107),"",INDEX(ΑΜΚ,MATCH(D107,Data!$F$2:$F$999,0),1))</f>
        <v/>
      </c>
      <c r="F107" s="92" t="str">
        <f t="shared" si="1"/>
        <v/>
      </c>
    </row>
    <row r="108" spans="1:6" ht="14.25" customHeight="1" x14ac:dyDescent="0.35">
      <c r="A108" s="45" t="s">
        <v>1131</v>
      </c>
      <c r="B108" s="18"/>
      <c r="C108" s="5"/>
      <c r="D108" s="5"/>
      <c r="E108" s="92" t="str">
        <f>IF(ISBLANK(D108),"",INDEX(ΑΜΚ,MATCH(D108,Data!$F$2:$F$999,0),1))</f>
        <v/>
      </c>
      <c r="F108" s="92" t="str">
        <f t="shared" si="1"/>
        <v/>
      </c>
    </row>
    <row r="109" spans="1:6" ht="14.25" customHeight="1" x14ac:dyDescent="0.35">
      <c r="A109" s="45" t="s">
        <v>1131</v>
      </c>
      <c r="B109" s="18"/>
      <c r="C109" s="5"/>
      <c r="D109" s="5"/>
      <c r="E109" s="92" t="str">
        <f>IF(ISBLANK(D109),"",INDEX(ΑΜΚ,MATCH(D109,Data!$F$2:$F$999,0),1))</f>
        <v/>
      </c>
      <c r="F109" s="92" t="str">
        <f t="shared" si="1"/>
        <v/>
      </c>
    </row>
    <row r="110" spans="1:6" ht="14.25" customHeight="1" x14ac:dyDescent="0.35">
      <c r="A110" s="45" t="s">
        <v>1131</v>
      </c>
      <c r="B110" s="18"/>
      <c r="C110" s="5"/>
      <c r="D110" s="5"/>
      <c r="E110" s="92" t="str">
        <f>IF(ISBLANK(D110),"",INDEX(ΑΜΚ,MATCH(D110,Data!$F$2:$F$999,0),1))</f>
        <v/>
      </c>
      <c r="F110" s="92" t="str">
        <f t="shared" si="1"/>
        <v/>
      </c>
    </row>
    <row r="111" spans="1:6" ht="14.25" customHeight="1" x14ac:dyDescent="0.35">
      <c r="A111" s="45" t="s">
        <v>1131</v>
      </c>
      <c r="B111" s="18"/>
      <c r="C111" s="5"/>
      <c r="D111" s="5"/>
      <c r="E111" s="92" t="str">
        <f>IF(ISBLANK(D111),"",INDEX(ΑΜΚ,MATCH(D111,Data!$F$2:$F$999,0),1))</f>
        <v/>
      </c>
      <c r="F111" s="92" t="str">
        <f t="shared" si="1"/>
        <v/>
      </c>
    </row>
    <row r="112" spans="1:6" ht="14.25" customHeight="1" x14ac:dyDescent="0.35">
      <c r="A112" s="45" t="s">
        <v>1131</v>
      </c>
      <c r="B112" s="18"/>
      <c r="C112" s="5"/>
      <c r="D112" s="5"/>
      <c r="E112" s="92" t="str">
        <f>IF(ISBLANK(D112),"",INDEX(ΑΜΚ,MATCH(D112,Data!$F$2:$F$999,0),1))</f>
        <v/>
      </c>
      <c r="F112" s="92" t="str">
        <f t="shared" si="1"/>
        <v/>
      </c>
    </row>
    <row r="113" spans="1:6" ht="14.25" customHeight="1" x14ac:dyDescent="0.35">
      <c r="A113" s="45" t="s">
        <v>1131</v>
      </c>
      <c r="B113" s="18"/>
      <c r="C113" s="5"/>
      <c r="D113" s="5"/>
      <c r="E113" s="92" t="str">
        <f>IF(ISBLANK(D113),"",INDEX(ΑΜΚ,MATCH(D113,Data!$F$2:$F$999,0),1))</f>
        <v/>
      </c>
      <c r="F113" s="92" t="str">
        <f t="shared" si="1"/>
        <v/>
      </c>
    </row>
    <row r="114" spans="1:6" ht="14.25" customHeight="1" x14ac:dyDescent="0.35">
      <c r="A114" s="45" t="s">
        <v>1131</v>
      </c>
      <c r="B114" s="18"/>
      <c r="C114" s="5"/>
      <c r="D114" s="5"/>
      <c r="E114" s="92" t="str">
        <f>IF(ISBLANK(D114),"",INDEX(ΑΜΚ,MATCH(D114,Data!$F$2:$F$999,0),1))</f>
        <v/>
      </c>
      <c r="F114" s="92" t="str">
        <f t="shared" si="1"/>
        <v/>
      </c>
    </row>
    <row r="115" spans="1:6" ht="14.25" customHeight="1" x14ac:dyDescent="0.35">
      <c r="A115" s="45" t="s">
        <v>1131</v>
      </c>
      <c r="B115" s="18"/>
      <c r="C115" s="5"/>
      <c r="D115" s="5"/>
      <c r="E115" s="92" t="str">
        <f>IF(ISBLANK(D115),"",INDEX(ΑΜΚ,MATCH(D115,Data!$F$2:$F$999,0),1))</f>
        <v/>
      </c>
      <c r="F115" s="92" t="str">
        <f t="shared" si="1"/>
        <v/>
      </c>
    </row>
    <row r="116" spans="1:6" ht="14.25" customHeight="1" x14ac:dyDescent="0.35">
      <c r="A116" s="45" t="s">
        <v>1131</v>
      </c>
      <c r="B116" s="18"/>
      <c r="C116" s="5"/>
      <c r="D116" s="5"/>
      <c r="E116" s="92" t="str">
        <f>IF(ISBLANK(D116),"",INDEX(ΑΜΚ,MATCH(D116,Data!$F$2:$F$999,0),1))</f>
        <v/>
      </c>
      <c r="F116" s="92" t="str">
        <f t="shared" si="1"/>
        <v/>
      </c>
    </row>
    <row r="117" spans="1:6" ht="14.25" customHeight="1" x14ac:dyDescent="0.35">
      <c r="A117" s="45" t="s">
        <v>1131</v>
      </c>
      <c r="B117" s="18"/>
      <c r="C117" s="5"/>
      <c r="D117" s="5"/>
      <c r="E117" s="92" t="str">
        <f>IF(ISBLANK(D117),"",INDEX(ΑΜΚ,MATCH(D117,Data!$F$2:$F$999,0),1))</f>
        <v/>
      </c>
      <c r="F117" s="92" t="str">
        <f t="shared" si="1"/>
        <v/>
      </c>
    </row>
    <row r="118" spans="1:6" ht="14.25" customHeight="1" x14ac:dyDescent="0.35">
      <c r="A118" s="45" t="s">
        <v>1131</v>
      </c>
      <c r="B118" s="18"/>
      <c r="C118" s="5"/>
      <c r="D118" s="5"/>
      <c r="E118" s="92" t="str">
        <f>IF(ISBLANK(D118),"",INDEX(ΑΜΚ,MATCH(D118,Data!$F$2:$F$999,0),1))</f>
        <v/>
      </c>
      <c r="F118" s="92" t="str">
        <f t="shared" si="1"/>
        <v/>
      </c>
    </row>
    <row r="119" spans="1:6" ht="14.25" customHeight="1" x14ac:dyDescent="0.35">
      <c r="A119" s="45" t="s">
        <v>1131</v>
      </c>
      <c r="B119" s="18"/>
      <c r="C119" s="5"/>
      <c r="D119" s="5"/>
      <c r="E119" s="92" t="str">
        <f>IF(ISBLANK(D119),"",INDEX(ΑΜΚ,MATCH(D119,Data!$F$2:$F$999,0),1))</f>
        <v/>
      </c>
      <c r="F119" s="92" t="str">
        <f t="shared" si="1"/>
        <v/>
      </c>
    </row>
    <row r="120" spans="1:6" ht="14.25" customHeight="1" x14ac:dyDescent="0.35">
      <c r="A120" s="45" t="s">
        <v>1131</v>
      </c>
      <c r="B120" s="18"/>
      <c r="C120" s="5"/>
      <c r="D120" s="5"/>
      <c r="E120" s="92" t="str">
        <f>IF(ISBLANK(D120),"",INDEX(ΑΜΚ,MATCH(D120,Data!$F$2:$F$999,0),1))</f>
        <v/>
      </c>
      <c r="F120" s="92" t="str">
        <f t="shared" si="1"/>
        <v/>
      </c>
    </row>
    <row r="121" spans="1:6" ht="14.25" customHeight="1" x14ac:dyDescent="0.35">
      <c r="A121" s="45" t="s">
        <v>1131</v>
      </c>
      <c r="B121" s="18"/>
      <c r="C121" s="5"/>
      <c r="D121" s="5"/>
      <c r="E121" s="92" t="str">
        <f>IF(ISBLANK(D121),"",INDEX(ΑΜΚ,MATCH(D121,Data!$F$2:$F$999,0),1))</f>
        <v/>
      </c>
      <c r="F121" s="92" t="str">
        <f t="shared" si="1"/>
        <v/>
      </c>
    </row>
    <row r="122" spans="1:6" ht="14.25" customHeight="1" x14ac:dyDescent="0.35">
      <c r="A122" s="45" t="s">
        <v>1131</v>
      </c>
      <c r="B122" s="18"/>
      <c r="C122" s="5"/>
      <c r="D122" s="5"/>
      <c r="E122" s="92" t="str">
        <f>IF(ISBLANK(D122),"",INDEX(ΑΜΚ,MATCH(D122,Data!$F$2:$F$999,0),1))</f>
        <v/>
      </c>
      <c r="F122" s="92" t="str">
        <f t="shared" si="1"/>
        <v/>
      </c>
    </row>
    <row r="123" spans="1:6" ht="14.25" customHeight="1" x14ac:dyDescent="0.35">
      <c r="A123" s="45" t="s">
        <v>1131</v>
      </c>
      <c r="B123" s="18"/>
      <c r="C123" s="5"/>
      <c r="D123" s="5"/>
      <c r="E123" s="92" t="str">
        <f>IF(ISBLANK(D123),"",INDEX(ΑΜΚ,MATCH(D123,Data!$F$2:$F$999,0),1))</f>
        <v/>
      </c>
      <c r="F123" s="92" t="str">
        <f t="shared" si="1"/>
        <v/>
      </c>
    </row>
    <row r="124" spans="1:6" ht="14.25" customHeight="1" x14ac:dyDescent="0.35">
      <c r="A124" s="45" t="s">
        <v>1131</v>
      </c>
      <c r="B124" s="18"/>
      <c r="C124" s="5"/>
      <c r="D124" s="5"/>
      <c r="E124" s="92" t="str">
        <f>IF(ISBLANK(D124),"",INDEX(ΑΜΚ,MATCH(D124,Data!$F$2:$F$999,0),1))</f>
        <v/>
      </c>
      <c r="F124" s="92" t="str">
        <f t="shared" si="1"/>
        <v/>
      </c>
    </row>
    <row r="125" spans="1:6" ht="14.25" customHeight="1" x14ac:dyDescent="0.35">
      <c r="A125" s="45" t="s">
        <v>1131</v>
      </c>
      <c r="B125" s="18"/>
      <c r="C125" s="5"/>
      <c r="D125" s="5"/>
      <c r="E125" s="92" t="str">
        <f>IF(ISBLANK(D125),"",INDEX(ΑΜΚ,MATCH(D125,Data!$F$2:$F$999,0),1))</f>
        <v/>
      </c>
      <c r="F125" s="92" t="str">
        <f t="shared" si="1"/>
        <v/>
      </c>
    </row>
    <row r="126" spans="1:6" ht="14.25" customHeight="1" x14ac:dyDescent="0.35">
      <c r="A126" s="45" t="s">
        <v>1131</v>
      </c>
      <c r="B126" s="18"/>
      <c r="C126" s="5"/>
      <c r="D126" s="5"/>
      <c r="E126" s="92" t="str">
        <f>IF(ISBLANK(D126),"",INDEX(ΑΜΚ,MATCH(D126,Data!$F$2:$F$999,0),1))</f>
        <v/>
      </c>
      <c r="F126" s="92" t="str">
        <f t="shared" si="1"/>
        <v/>
      </c>
    </row>
    <row r="127" spans="1:6" ht="14.25" customHeight="1" x14ac:dyDescent="0.35">
      <c r="A127" s="45" t="s">
        <v>1131</v>
      </c>
      <c r="B127" s="18"/>
      <c r="C127" s="5"/>
      <c r="D127" s="5"/>
      <c r="E127" s="92" t="str">
        <f>IF(ISBLANK(D127),"",INDEX(ΑΜΚ,MATCH(D127,Data!$F$2:$F$999,0),1))</f>
        <v/>
      </c>
      <c r="F127" s="92" t="str">
        <f t="shared" si="1"/>
        <v/>
      </c>
    </row>
    <row r="128" spans="1:6" ht="14.25" customHeight="1" x14ac:dyDescent="0.35">
      <c r="A128" s="45" t="s">
        <v>1131</v>
      </c>
      <c r="B128" s="18"/>
      <c r="C128" s="5"/>
      <c r="D128" s="5"/>
      <c r="E128" s="92" t="str">
        <f>IF(ISBLANK(D128),"",INDEX(ΑΜΚ,MATCH(D128,Data!$F$2:$F$999,0),1))</f>
        <v/>
      </c>
      <c r="F128" s="92" t="str">
        <f t="shared" si="1"/>
        <v/>
      </c>
    </row>
    <row r="129" spans="1:6" ht="14.25" customHeight="1" x14ac:dyDescent="0.35">
      <c r="A129" s="45" t="s">
        <v>1131</v>
      </c>
      <c r="B129" s="18"/>
      <c r="C129" s="5"/>
      <c r="D129" s="5"/>
      <c r="E129" s="92" t="str">
        <f>IF(ISBLANK(D129),"",INDEX(ΑΜΚ,MATCH(D129,Data!$F$2:$F$999,0),1))</f>
        <v/>
      </c>
      <c r="F129" s="92" t="str">
        <f t="shared" si="1"/>
        <v/>
      </c>
    </row>
    <row r="130" spans="1:6" ht="14.25" customHeight="1" x14ac:dyDescent="0.35">
      <c r="A130" s="45" t="s">
        <v>1131</v>
      </c>
      <c r="B130" s="18"/>
      <c r="C130" s="5"/>
      <c r="D130" s="5"/>
      <c r="E130" s="92" t="str">
        <f>IF(ISBLANK(D130),"",INDEX(ΑΜΚ,MATCH(D130,Data!$F$2:$F$999,0),1))</f>
        <v/>
      </c>
      <c r="F130" s="92" t="str">
        <f t="shared" ref="F130:F193" si="2">IF(ISBLANK(C130),"",INDEX(ΚΩΔ_ΜΑΘΗΜ_ΓΡΑΦΙΣΤ_Α1,MATCH(C130,ΜΑΘΗΜ_ΓΡΑΦΙΣΤ_Α1,0)))</f>
        <v/>
      </c>
    </row>
    <row r="131" spans="1:6" ht="14.25" customHeight="1" x14ac:dyDescent="0.35">
      <c r="A131" s="45" t="s">
        <v>1131</v>
      </c>
      <c r="B131" s="18"/>
      <c r="C131" s="5"/>
      <c r="D131" s="5"/>
      <c r="E131" s="92" t="str">
        <f>IF(ISBLANK(D131),"",INDEX(ΑΜΚ,MATCH(D131,Data!$F$2:$F$999,0),1))</f>
        <v/>
      </c>
      <c r="F131" s="92" t="str">
        <f t="shared" si="2"/>
        <v/>
      </c>
    </row>
    <row r="132" spans="1:6" ht="14.25" customHeight="1" x14ac:dyDescent="0.35">
      <c r="A132" s="45" t="s">
        <v>1131</v>
      </c>
      <c r="B132" s="18"/>
      <c r="C132" s="5"/>
      <c r="D132" s="5"/>
      <c r="E132" s="92" t="str">
        <f>IF(ISBLANK(D132),"",INDEX(ΑΜΚ,MATCH(D132,Data!$F$2:$F$999,0),1))</f>
        <v/>
      </c>
      <c r="F132" s="92" t="str">
        <f t="shared" si="2"/>
        <v/>
      </c>
    </row>
    <row r="133" spans="1:6" ht="14.25" customHeight="1" x14ac:dyDescent="0.35">
      <c r="A133" s="45" t="s">
        <v>1131</v>
      </c>
      <c r="B133" s="18"/>
      <c r="C133" s="5"/>
      <c r="D133" s="5"/>
      <c r="E133" s="92" t="str">
        <f>IF(ISBLANK(D133),"",INDEX(ΑΜΚ,MATCH(D133,Data!$F$2:$F$999,0),1))</f>
        <v/>
      </c>
      <c r="F133" s="92" t="str">
        <f t="shared" si="2"/>
        <v/>
      </c>
    </row>
    <row r="134" spans="1:6" ht="14.25" customHeight="1" x14ac:dyDescent="0.35">
      <c r="A134" s="45" t="s">
        <v>1131</v>
      </c>
      <c r="B134" s="18"/>
      <c r="C134" s="5"/>
      <c r="D134" s="5"/>
      <c r="E134" s="92" t="str">
        <f>IF(ISBLANK(D134),"",INDEX(ΑΜΚ,MATCH(D134,Data!$F$2:$F$999,0),1))</f>
        <v/>
      </c>
      <c r="F134" s="92" t="str">
        <f t="shared" si="2"/>
        <v/>
      </c>
    </row>
    <row r="135" spans="1:6" ht="14.25" customHeight="1" x14ac:dyDescent="0.35">
      <c r="A135" s="45" t="s">
        <v>1131</v>
      </c>
      <c r="B135" s="18"/>
      <c r="C135" s="5"/>
      <c r="D135" s="5"/>
      <c r="E135" s="92" t="str">
        <f>IF(ISBLANK(D135),"",INDEX(ΑΜΚ,MATCH(D135,Data!$F$2:$F$999,0),1))</f>
        <v/>
      </c>
      <c r="F135" s="92" t="str">
        <f t="shared" si="2"/>
        <v/>
      </c>
    </row>
    <row r="136" spans="1:6" ht="14.25" customHeight="1" x14ac:dyDescent="0.35">
      <c r="A136" s="45" t="s">
        <v>1131</v>
      </c>
      <c r="B136" s="18"/>
      <c r="C136" s="5"/>
      <c r="D136" s="5"/>
      <c r="E136" s="92" t="str">
        <f>IF(ISBLANK(D136),"",INDEX(ΑΜΚ,MATCH(D136,Data!$F$2:$F$999,0),1))</f>
        <v/>
      </c>
      <c r="F136" s="92" t="str">
        <f t="shared" si="2"/>
        <v/>
      </c>
    </row>
    <row r="137" spans="1:6" ht="14.25" customHeight="1" x14ac:dyDescent="0.35">
      <c r="A137" s="45" t="s">
        <v>1131</v>
      </c>
      <c r="B137" s="18"/>
      <c r="C137" s="5"/>
      <c r="D137" s="5"/>
      <c r="E137" s="92" t="str">
        <f>IF(ISBLANK(D137),"",INDEX(ΑΜΚ,MATCH(D137,Data!$F$2:$F$999,0),1))</f>
        <v/>
      </c>
      <c r="F137" s="92" t="str">
        <f t="shared" si="2"/>
        <v/>
      </c>
    </row>
    <row r="138" spans="1:6" ht="15" customHeight="1" x14ac:dyDescent="0.35">
      <c r="A138" s="45" t="s">
        <v>1131</v>
      </c>
      <c r="B138" s="18"/>
      <c r="C138" s="5"/>
      <c r="D138" s="5"/>
      <c r="E138" s="92" t="str">
        <f>IF(ISBLANK(D138),"",INDEX(ΑΜΚ,MATCH(D138,Data!$F$2:$F$999,0),1))</f>
        <v/>
      </c>
      <c r="F138" s="92" t="str">
        <f t="shared" si="2"/>
        <v/>
      </c>
    </row>
    <row r="139" spans="1:6" ht="14.25" customHeight="1" x14ac:dyDescent="0.35">
      <c r="A139" s="45" t="s">
        <v>1131</v>
      </c>
      <c r="B139" s="18"/>
      <c r="C139" s="5"/>
      <c r="D139" s="5"/>
      <c r="E139" s="92" t="str">
        <f>IF(ISBLANK(D139),"",INDEX(ΑΜΚ,MATCH(D139,Data!$F$2:$F$999,0),1))</f>
        <v/>
      </c>
      <c r="F139" s="92" t="str">
        <f t="shared" si="2"/>
        <v/>
      </c>
    </row>
    <row r="140" spans="1:6" ht="14.25" customHeight="1" x14ac:dyDescent="0.35">
      <c r="A140" s="45" t="s">
        <v>1131</v>
      </c>
      <c r="B140" s="18"/>
      <c r="C140" s="5"/>
      <c r="D140" s="5"/>
      <c r="E140" s="92" t="str">
        <f>IF(ISBLANK(D140),"",INDEX(ΑΜΚ,MATCH(D140,Data!$F$2:$F$999,0),1))</f>
        <v/>
      </c>
      <c r="F140" s="92" t="str">
        <f t="shared" si="2"/>
        <v/>
      </c>
    </row>
    <row r="141" spans="1:6" ht="14.25" customHeight="1" x14ac:dyDescent="0.35">
      <c r="A141" s="45" t="s">
        <v>1131</v>
      </c>
      <c r="B141" s="18"/>
      <c r="C141" s="5"/>
      <c r="D141" s="5"/>
      <c r="E141" s="92" t="str">
        <f>IF(ISBLANK(D141),"",INDEX(ΑΜΚ,MATCH(D141,Data!$F$2:$F$999,0),1))</f>
        <v/>
      </c>
      <c r="F141" s="92" t="str">
        <f t="shared" si="2"/>
        <v/>
      </c>
    </row>
    <row r="142" spans="1:6" ht="14.25" customHeight="1" x14ac:dyDescent="0.35">
      <c r="A142" s="45" t="s">
        <v>1131</v>
      </c>
      <c r="B142" s="18"/>
      <c r="C142" s="5"/>
      <c r="D142" s="5"/>
      <c r="E142" s="92" t="str">
        <f>IF(ISBLANK(D142),"",INDEX(ΑΜΚ,MATCH(D142,Data!$F$2:$F$999,0),1))</f>
        <v/>
      </c>
      <c r="F142" s="92" t="str">
        <f t="shared" si="2"/>
        <v/>
      </c>
    </row>
    <row r="143" spans="1:6" ht="14.25" customHeight="1" x14ac:dyDescent="0.35">
      <c r="A143" s="45" t="s">
        <v>1131</v>
      </c>
      <c r="B143" s="18"/>
      <c r="C143" s="5"/>
      <c r="D143" s="5"/>
      <c r="E143" s="92" t="str">
        <f>IF(ISBLANK(D143),"",INDEX(ΑΜΚ,MATCH(D143,Data!$F$2:$F$999,0),1))</f>
        <v/>
      </c>
      <c r="F143" s="92" t="str">
        <f t="shared" si="2"/>
        <v/>
      </c>
    </row>
    <row r="144" spans="1:6" ht="14.25" customHeight="1" x14ac:dyDescent="0.35">
      <c r="A144" s="45" t="s">
        <v>1131</v>
      </c>
      <c r="B144" s="18"/>
      <c r="C144" s="5"/>
      <c r="D144" s="5"/>
      <c r="E144" s="92" t="str">
        <f>IF(ISBLANK(D144),"",INDEX(ΑΜΚ,MATCH(D144,Data!$F$2:$F$999,0),1))</f>
        <v/>
      </c>
      <c r="F144" s="92" t="str">
        <f t="shared" si="2"/>
        <v/>
      </c>
    </row>
    <row r="145" spans="1:6" ht="14.25" customHeight="1" x14ac:dyDescent="0.35">
      <c r="A145" s="45" t="s">
        <v>1131</v>
      </c>
      <c r="B145" s="18"/>
      <c r="C145" s="5"/>
      <c r="D145" s="5"/>
      <c r="E145" s="92" t="str">
        <f>IF(ISBLANK(D145),"",INDEX(ΑΜΚ,MATCH(D145,Data!$F$2:$F$999,0),1))</f>
        <v/>
      </c>
      <c r="F145" s="92" t="str">
        <f t="shared" si="2"/>
        <v/>
      </c>
    </row>
    <row r="146" spans="1:6" ht="14.25" customHeight="1" x14ac:dyDescent="0.35">
      <c r="A146" s="45" t="s">
        <v>1131</v>
      </c>
      <c r="B146" s="18"/>
      <c r="C146" s="5"/>
      <c r="D146" s="5"/>
      <c r="E146" s="92" t="str">
        <f>IF(ISBLANK(D146),"",INDEX(ΑΜΚ,MATCH(D146,Data!$F$2:$F$999,0),1))</f>
        <v/>
      </c>
      <c r="F146" s="92" t="str">
        <f t="shared" si="2"/>
        <v/>
      </c>
    </row>
    <row r="147" spans="1:6" ht="14.25" customHeight="1" x14ac:dyDescent="0.35">
      <c r="A147" s="45" t="s">
        <v>1131</v>
      </c>
      <c r="B147" s="18"/>
      <c r="C147" s="5"/>
      <c r="D147" s="5"/>
      <c r="E147" s="92" t="str">
        <f>IF(ISBLANK(D147),"",INDEX(ΑΜΚ,MATCH(D147,Data!$F$2:$F$999,0),1))</f>
        <v/>
      </c>
      <c r="F147" s="92" t="str">
        <f t="shared" si="2"/>
        <v/>
      </c>
    </row>
    <row r="148" spans="1:6" ht="14.25" customHeight="1" x14ac:dyDescent="0.35">
      <c r="A148" s="45" t="s">
        <v>1131</v>
      </c>
      <c r="B148" s="18"/>
      <c r="C148" s="5"/>
      <c r="D148" s="5"/>
      <c r="E148" s="92" t="str">
        <f>IF(ISBLANK(D148),"",INDEX(ΑΜΚ,MATCH(D148,Data!$F$2:$F$999,0),1))</f>
        <v/>
      </c>
      <c r="F148" s="92" t="str">
        <f t="shared" si="2"/>
        <v/>
      </c>
    </row>
    <row r="149" spans="1:6" ht="14.25" customHeight="1" x14ac:dyDescent="0.35">
      <c r="A149" s="45" t="s">
        <v>1131</v>
      </c>
      <c r="B149" s="18"/>
      <c r="C149" s="5"/>
      <c r="D149" s="5"/>
      <c r="E149" s="92" t="str">
        <f>IF(ISBLANK(D149),"",INDEX(ΑΜΚ,MATCH(D149,Data!$F$2:$F$999,0),1))</f>
        <v/>
      </c>
      <c r="F149" s="92" t="str">
        <f t="shared" si="2"/>
        <v/>
      </c>
    </row>
    <row r="150" spans="1:6" ht="14.25" customHeight="1" x14ac:dyDescent="0.35">
      <c r="A150" s="45" t="s">
        <v>1131</v>
      </c>
      <c r="B150" s="18"/>
      <c r="C150" s="5"/>
      <c r="D150" s="5"/>
      <c r="E150" s="92" t="str">
        <f>IF(ISBLANK(D150),"",INDEX(ΑΜΚ,MATCH(D150,Data!$F$2:$F$999,0),1))</f>
        <v/>
      </c>
      <c r="F150" s="92" t="str">
        <f t="shared" si="2"/>
        <v/>
      </c>
    </row>
    <row r="151" spans="1:6" ht="14.25" customHeight="1" x14ac:dyDescent="0.35">
      <c r="A151" s="45" t="s">
        <v>1131</v>
      </c>
      <c r="B151" s="18"/>
      <c r="C151" s="5"/>
      <c r="D151" s="5"/>
      <c r="E151" s="92" t="str">
        <f>IF(ISBLANK(D151),"",INDEX(ΑΜΚ,MATCH(D151,Data!$F$2:$F$999,0),1))</f>
        <v/>
      </c>
      <c r="F151" s="92" t="str">
        <f t="shared" si="2"/>
        <v/>
      </c>
    </row>
    <row r="152" spans="1:6" ht="14.25" customHeight="1" x14ac:dyDescent="0.35">
      <c r="A152" s="45" t="s">
        <v>1131</v>
      </c>
      <c r="B152" s="18"/>
      <c r="C152" s="5"/>
      <c r="D152" s="5"/>
      <c r="E152" s="92" t="str">
        <f>IF(ISBLANK(D152),"",INDEX(ΑΜΚ,MATCH(D152,Data!$F$2:$F$999,0),1))</f>
        <v/>
      </c>
      <c r="F152" s="92" t="str">
        <f t="shared" si="2"/>
        <v/>
      </c>
    </row>
    <row r="153" spans="1:6" ht="14.25" customHeight="1" x14ac:dyDescent="0.35">
      <c r="A153" s="45" t="s">
        <v>1131</v>
      </c>
      <c r="B153" s="18"/>
      <c r="C153" s="5"/>
      <c r="D153" s="5"/>
      <c r="E153" s="92" t="str">
        <f>IF(ISBLANK(D153),"",INDEX(ΑΜΚ,MATCH(D153,Data!$F$2:$F$999,0),1))</f>
        <v/>
      </c>
      <c r="F153" s="92" t="str">
        <f t="shared" si="2"/>
        <v/>
      </c>
    </row>
    <row r="154" spans="1:6" ht="14.25" customHeight="1" x14ac:dyDescent="0.35">
      <c r="A154" s="45" t="s">
        <v>1131</v>
      </c>
      <c r="B154" s="18"/>
      <c r="C154" s="5"/>
      <c r="D154" s="5"/>
      <c r="E154" s="92" t="str">
        <f>IF(ISBLANK(D154),"",INDEX(ΑΜΚ,MATCH(D154,Data!$F$2:$F$999,0),1))</f>
        <v/>
      </c>
      <c r="F154" s="92" t="str">
        <f t="shared" si="2"/>
        <v/>
      </c>
    </row>
    <row r="155" spans="1:6" ht="14.25" customHeight="1" x14ac:dyDescent="0.35">
      <c r="A155" s="45" t="s">
        <v>1131</v>
      </c>
      <c r="B155" s="18"/>
      <c r="C155" s="5"/>
      <c r="D155" s="5"/>
      <c r="E155" s="92" t="str">
        <f>IF(ISBLANK(D155),"",INDEX(ΑΜΚ,MATCH(D155,Data!$F$2:$F$999,0),1))</f>
        <v/>
      </c>
      <c r="F155" s="92" t="str">
        <f t="shared" si="2"/>
        <v/>
      </c>
    </row>
    <row r="156" spans="1:6" ht="14.25" customHeight="1" x14ac:dyDescent="0.35">
      <c r="A156" s="45" t="s">
        <v>1131</v>
      </c>
      <c r="B156" s="18"/>
      <c r="C156" s="5"/>
      <c r="D156" s="5"/>
      <c r="E156" s="92" t="str">
        <f>IF(ISBLANK(D156),"",INDEX(ΑΜΚ,MATCH(D156,Data!$F$2:$F$999,0),1))</f>
        <v/>
      </c>
      <c r="F156" s="92" t="str">
        <f t="shared" si="2"/>
        <v/>
      </c>
    </row>
    <row r="157" spans="1:6" ht="14.25" customHeight="1" x14ac:dyDescent="0.35">
      <c r="A157" s="45" t="s">
        <v>1131</v>
      </c>
      <c r="B157" s="18"/>
      <c r="C157" s="5"/>
      <c r="D157" s="5"/>
      <c r="E157" s="92" t="str">
        <f>IF(ISBLANK(D157),"",INDEX(ΑΜΚ,MATCH(D157,Data!$F$2:$F$999,0),1))</f>
        <v/>
      </c>
      <c r="F157" s="92" t="str">
        <f t="shared" si="2"/>
        <v/>
      </c>
    </row>
    <row r="158" spans="1:6" ht="14.25" customHeight="1" x14ac:dyDescent="0.35">
      <c r="A158" s="45" t="s">
        <v>1131</v>
      </c>
      <c r="B158" s="18"/>
      <c r="C158" s="5"/>
      <c r="D158" s="5"/>
      <c r="E158" s="92" t="str">
        <f>IF(ISBLANK(D158),"",INDEX(ΑΜΚ,MATCH(D158,Data!$F$2:$F$999,0),1))</f>
        <v/>
      </c>
      <c r="F158" s="92" t="str">
        <f t="shared" si="2"/>
        <v/>
      </c>
    </row>
    <row r="159" spans="1:6" ht="14.25" customHeight="1" x14ac:dyDescent="0.35">
      <c r="A159" s="45" t="s">
        <v>1131</v>
      </c>
      <c r="B159" s="18"/>
      <c r="C159" s="5"/>
      <c r="D159" s="5"/>
      <c r="E159" s="92" t="str">
        <f>IF(ISBLANK(D159),"",INDEX(ΑΜΚ,MATCH(D159,Data!$F$2:$F$999,0),1))</f>
        <v/>
      </c>
      <c r="F159" s="92" t="str">
        <f t="shared" si="2"/>
        <v/>
      </c>
    </row>
    <row r="160" spans="1:6" ht="14.25" customHeight="1" x14ac:dyDescent="0.35">
      <c r="A160" s="45" t="s">
        <v>1131</v>
      </c>
      <c r="B160" s="18"/>
      <c r="C160" s="5"/>
      <c r="D160" s="5"/>
      <c r="E160" s="92" t="str">
        <f>IF(ISBLANK(D160),"",INDEX(ΑΜΚ,MATCH(D160,Data!$F$2:$F$999,0),1))</f>
        <v/>
      </c>
      <c r="F160" s="92" t="str">
        <f t="shared" si="2"/>
        <v/>
      </c>
    </row>
    <row r="161" spans="1:6" ht="14.25" customHeight="1" x14ac:dyDescent="0.35">
      <c r="A161" s="45" t="s">
        <v>1131</v>
      </c>
      <c r="B161" s="18"/>
      <c r="C161" s="5"/>
      <c r="D161" s="5"/>
      <c r="E161" s="92" t="str">
        <f>IF(ISBLANK(D161),"",INDEX(ΑΜΚ,MATCH(D161,Data!$F$2:$F$999,0),1))</f>
        <v/>
      </c>
      <c r="F161" s="92" t="str">
        <f t="shared" si="2"/>
        <v/>
      </c>
    </row>
    <row r="162" spans="1:6" ht="14.25" customHeight="1" x14ac:dyDescent="0.35">
      <c r="A162" s="45" t="s">
        <v>1131</v>
      </c>
      <c r="B162" s="18"/>
      <c r="C162" s="5"/>
      <c r="D162" s="5"/>
      <c r="E162" s="92" t="str">
        <f>IF(ISBLANK(D162),"",INDEX(ΑΜΚ,MATCH(D162,Data!$F$2:$F$999,0),1))</f>
        <v/>
      </c>
      <c r="F162" s="92" t="str">
        <f t="shared" si="2"/>
        <v/>
      </c>
    </row>
    <row r="163" spans="1:6" ht="14.25" customHeight="1" x14ac:dyDescent="0.35">
      <c r="A163" s="45" t="s">
        <v>1131</v>
      </c>
      <c r="B163" s="18"/>
      <c r="C163" s="5"/>
      <c r="D163" s="5"/>
      <c r="E163" s="92" t="str">
        <f>IF(ISBLANK(D163),"",INDEX(ΑΜΚ,MATCH(D163,Data!$F$2:$F$999,0),1))</f>
        <v/>
      </c>
      <c r="F163" s="92" t="str">
        <f t="shared" si="2"/>
        <v/>
      </c>
    </row>
    <row r="164" spans="1:6" ht="14.25" customHeight="1" x14ac:dyDescent="0.35">
      <c r="A164" s="45" t="s">
        <v>1131</v>
      </c>
      <c r="B164" s="18"/>
      <c r="C164" s="5"/>
      <c r="D164" s="5"/>
      <c r="E164" s="92" t="str">
        <f>IF(ISBLANK(D164),"",INDEX(ΑΜΚ,MATCH(D164,Data!$F$2:$F$999,0),1))</f>
        <v/>
      </c>
      <c r="F164" s="92" t="str">
        <f t="shared" si="2"/>
        <v/>
      </c>
    </row>
    <row r="165" spans="1:6" ht="14.25" customHeight="1" x14ac:dyDescent="0.35">
      <c r="A165" s="45" t="s">
        <v>1131</v>
      </c>
      <c r="B165" s="18"/>
      <c r="C165" s="5"/>
      <c r="D165" s="5"/>
      <c r="E165" s="92" t="str">
        <f>IF(ISBLANK(D165),"",INDEX(ΑΜΚ,MATCH(D165,Data!$F$2:$F$999,0),1))</f>
        <v/>
      </c>
      <c r="F165" s="92" t="str">
        <f t="shared" si="2"/>
        <v/>
      </c>
    </row>
    <row r="166" spans="1:6" ht="14.25" customHeight="1" x14ac:dyDescent="0.35">
      <c r="A166" s="45" t="s">
        <v>1131</v>
      </c>
      <c r="B166" s="18"/>
      <c r="C166" s="5"/>
      <c r="D166" s="5"/>
      <c r="E166" s="92" t="str">
        <f>IF(ISBLANK(D166),"",INDEX(ΑΜΚ,MATCH(D166,Data!$F$2:$F$999,0),1))</f>
        <v/>
      </c>
      <c r="F166" s="92" t="str">
        <f t="shared" si="2"/>
        <v/>
      </c>
    </row>
    <row r="167" spans="1:6" ht="14.25" customHeight="1" x14ac:dyDescent="0.35">
      <c r="A167" s="45" t="s">
        <v>1131</v>
      </c>
      <c r="B167" s="18"/>
      <c r="C167" s="5"/>
      <c r="D167" s="5"/>
      <c r="E167" s="92" t="str">
        <f>IF(ISBLANK(D167),"",INDEX(ΑΜΚ,MATCH(D167,Data!$F$2:$F$999,0),1))</f>
        <v/>
      </c>
      <c r="F167" s="92" t="str">
        <f t="shared" si="2"/>
        <v/>
      </c>
    </row>
    <row r="168" spans="1:6" ht="14.25" customHeight="1" x14ac:dyDescent="0.35">
      <c r="A168" s="45" t="s">
        <v>1131</v>
      </c>
      <c r="B168" s="18"/>
      <c r="C168" s="5"/>
      <c r="D168" s="5"/>
      <c r="E168" s="92" t="str">
        <f>IF(ISBLANK(D168),"",INDEX(ΑΜΚ,MATCH(D168,Data!$F$2:$F$999,0),1))</f>
        <v/>
      </c>
      <c r="F168" s="92" t="str">
        <f t="shared" si="2"/>
        <v/>
      </c>
    </row>
    <row r="169" spans="1:6" ht="14.25" customHeight="1" x14ac:dyDescent="0.35">
      <c r="A169" s="45" t="s">
        <v>1131</v>
      </c>
      <c r="B169" s="18"/>
      <c r="C169" s="5"/>
      <c r="D169" s="5"/>
      <c r="E169" s="92" t="str">
        <f>IF(ISBLANK(D169),"",INDEX(ΑΜΚ,MATCH(D169,Data!$F$2:$F$999,0),1))</f>
        <v/>
      </c>
      <c r="F169" s="92" t="str">
        <f t="shared" si="2"/>
        <v/>
      </c>
    </row>
    <row r="170" spans="1:6" ht="14.25" customHeight="1" x14ac:dyDescent="0.35">
      <c r="A170" s="45" t="s">
        <v>1131</v>
      </c>
      <c r="B170" s="18"/>
      <c r="C170" s="5"/>
      <c r="D170" s="5"/>
      <c r="E170" s="92" t="str">
        <f>IF(ISBLANK(D170),"",INDEX(ΑΜΚ,MATCH(D170,Data!$F$2:$F$999,0),1))</f>
        <v/>
      </c>
      <c r="F170" s="92" t="str">
        <f t="shared" si="2"/>
        <v/>
      </c>
    </row>
    <row r="171" spans="1:6" ht="14.25" customHeight="1" x14ac:dyDescent="0.35">
      <c r="A171" s="45" t="s">
        <v>1131</v>
      </c>
      <c r="B171" s="18"/>
      <c r="C171" s="5"/>
      <c r="D171" s="5"/>
      <c r="E171" s="92" t="str">
        <f>IF(ISBLANK(D171),"",INDEX(ΑΜΚ,MATCH(D171,Data!$F$2:$F$999,0),1))</f>
        <v/>
      </c>
      <c r="F171" s="92" t="str">
        <f t="shared" si="2"/>
        <v/>
      </c>
    </row>
    <row r="172" spans="1:6" ht="14.25" customHeight="1" x14ac:dyDescent="0.35">
      <c r="A172" s="45" t="s">
        <v>1131</v>
      </c>
      <c r="B172" s="18"/>
      <c r="C172" s="5"/>
      <c r="D172" s="5"/>
      <c r="E172" s="92" t="str">
        <f>IF(ISBLANK(D172),"",INDEX(ΑΜΚ,MATCH(D172,Data!$F$2:$F$999,0),1))</f>
        <v/>
      </c>
      <c r="F172" s="92" t="str">
        <f t="shared" si="2"/>
        <v/>
      </c>
    </row>
    <row r="173" spans="1:6" ht="14.25" customHeight="1" x14ac:dyDescent="0.35">
      <c r="A173" s="45" t="s">
        <v>1131</v>
      </c>
      <c r="B173" s="18"/>
      <c r="C173" s="5"/>
      <c r="D173" s="5"/>
      <c r="E173" s="92" t="str">
        <f>IF(ISBLANK(D173),"",INDEX(ΑΜΚ,MATCH(D173,Data!$F$2:$F$999,0),1))</f>
        <v/>
      </c>
      <c r="F173" s="92" t="str">
        <f t="shared" si="2"/>
        <v/>
      </c>
    </row>
    <row r="174" spans="1:6" ht="14.25" customHeight="1" x14ac:dyDescent="0.35">
      <c r="A174" s="45" t="s">
        <v>1131</v>
      </c>
      <c r="B174" s="18"/>
      <c r="C174" s="5"/>
      <c r="D174" s="5"/>
      <c r="E174" s="92" t="str">
        <f>IF(ISBLANK(D174),"",INDEX(ΑΜΚ,MATCH(D174,Data!$F$2:$F$999,0),1))</f>
        <v/>
      </c>
      <c r="F174" s="92" t="str">
        <f t="shared" si="2"/>
        <v/>
      </c>
    </row>
    <row r="175" spans="1:6" ht="14.25" customHeight="1" x14ac:dyDescent="0.35">
      <c r="A175" s="45" t="s">
        <v>1131</v>
      </c>
      <c r="B175" s="18"/>
      <c r="C175" s="5"/>
      <c r="D175" s="5"/>
      <c r="E175" s="92" t="str">
        <f>IF(ISBLANK(D175),"",INDEX(ΑΜΚ,MATCH(D175,Data!$F$2:$F$999,0),1))</f>
        <v/>
      </c>
      <c r="F175" s="92" t="str">
        <f t="shared" si="2"/>
        <v/>
      </c>
    </row>
    <row r="176" spans="1:6" ht="14.25" customHeight="1" x14ac:dyDescent="0.35">
      <c r="A176" s="45" t="s">
        <v>1131</v>
      </c>
      <c r="B176" s="18"/>
      <c r="C176" s="5"/>
      <c r="D176" s="5"/>
      <c r="E176" s="92" t="str">
        <f>IF(ISBLANK(D176),"",INDEX(ΑΜΚ,MATCH(D176,Data!$F$2:$F$999,0),1))</f>
        <v/>
      </c>
      <c r="F176" s="92" t="str">
        <f t="shared" si="2"/>
        <v/>
      </c>
    </row>
    <row r="177" spans="1:6" ht="14.25" customHeight="1" x14ac:dyDescent="0.35">
      <c r="A177" s="45" t="s">
        <v>1131</v>
      </c>
      <c r="B177" s="18"/>
      <c r="C177" s="5"/>
      <c r="D177" s="5"/>
      <c r="E177" s="92" t="str">
        <f>IF(ISBLANK(D177),"",INDEX(ΑΜΚ,MATCH(D177,Data!$F$2:$F$999,0),1))</f>
        <v/>
      </c>
      <c r="F177" s="92" t="str">
        <f t="shared" si="2"/>
        <v/>
      </c>
    </row>
    <row r="178" spans="1:6" ht="14.25" customHeight="1" x14ac:dyDescent="0.35">
      <c r="A178" s="45" t="s">
        <v>1131</v>
      </c>
      <c r="B178" s="18"/>
      <c r="C178" s="5"/>
      <c r="D178" s="5"/>
      <c r="E178" s="92" t="str">
        <f>IF(ISBLANK(D178),"",INDEX(ΑΜΚ,MATCH(D178,Data!$F$2:$F$999,0),1))</f>
        <v/>
      </c>
      <c r="F178" s="92" t="str">
        <f t="shared" si="2"/>
        <v/>
      </c>
    </row>
    <row r="179" spans="1:6" ht="14.25" customHeight="1" x14ac:dyDescent="0.35">
      <c r="A179" s="45" t="s">
        <v>1131</v>
      </c>
      <c r="B179" s="18"/>
      <c r="C179" s="5"/>
      <c r="D179" s="5"/>
      <c r="E179" s="92" t="str">
        <f>IF(ISBLANK(D179),"",INDEX(ΑΜΚ,MATCH(D179,Data!$F$2:$F$999,0),1))</f>
        <v/>
      </c>
      <c r="F179" s="92" t="str">
        <f t="shared" si="2"/>
        <v/>
      </c>
    </row>
    <row r="180" spans="1:6" ht="14.25" customHeight="1" x14ac:dyDescent="0.35">
      <c r="A180" s="45" t="s">
        <v>1131</v>
      </c>
      <c r="B180" s="18"/>
      <c r="C180" s="5"/>
      <c r="D180" s="5"/>
      <c r="E180" s="92" t="str">
        <f>IF(ISBLANK(D180),"",INDEX(ΑΜΚ,MATCH(D180,Data!$F$2:$F$999,0),1))</f>
        <v/>
      </c>
      <c r="F180" s="92" t="str">
        <f t="shared" si="2"/>
        <v/>
      </c>
    </row>
    <row r="181" spans="1:6" ht="14.25" customHeight="1" x14ac:dyDescent="0.35">
      <c r="A181" s="45" t="s">
        <v>1131</v>
      </c>
      <c r="B181" s="18"/>
      <c r="C181" s="5"/>
      <c r="D181" s="5"/>
      <c r="E181" s="92" t="str">
        <f>IF(ISBLANK(D181),"",INDEX(ΑΜΚ,MATCH(D181,Data!$F$2:$F$999,0),1))</f>
        <v/>
      </c>
      <c r="F181" s="92" t="str">
        <f t="shared" si="2"/>
        <v/>
      </c>
    </row>
    <row r="182" spans="1:6" ht="14.25" customHeight="1" x14ac:dyDescent="0.35">
      <c r="A182" s="45" t="s">
        <v>1131</v>
      </c>
      <c r="B182" s="18"/>
      <c r="C182" s="5"/>
      <c r="D182" s="5"/>
      <c r="E182" s="92" t="str">
        <f>IF(ISBLANK(D182),"",INDEX(ΑΜΚ,MATCH(D182,Data!$F$2:$F$999,0),1))</f>
        <v/>
      </c>
      <c r="F182" s="92" t="str">
        <f t="shared" si="2"/>
        <v/>
      </c>
    </row>
    <row r="183" spans="1:6" ht="14.25" customHeight="1" x14ac:dyDescent="0.35">
      <c r="A183" s="45" t="s">
        <v>1131</v>
      </c>
      <c r="B183" s="18"/>
      <c r="C183" s="5"/>
      <c r="D183" s="5"/>
      <c r="E183" s="92" t="str">
        <f>IF(ISBLANK(D183),"",INDEX(ΑΜΚ,MATCH(D183,Data!$F$2:$F$999,0),1))</f>
        <v/>
      </c>
      <c r="F183" s="92" t="str">
        <f t="shared" si="2"/>
        <v/>
      </c>
    </row>
    <row r="184" spans="1:6" ht="14.25" customHeight="1" x14ac:dyDescent="0.35">
      <c r="A184" s="45" t="s">
        <v>1131</v>
      </c>
      <c r="B184" s="18"/>
      <c r="C184" s="5"/>
      <c r="D184" s="5"/>
      <c r="E184" s="92" t="str">
        <f>IF(ISBLANK(D184),"",INDEX(ΑΜΚ,MATCH(D184,Data!$F$2:$F$999,0),1))</f>
        <v/>
      </c>
      <c r="F184" s="92" t="str">
        <f t="shared" si="2"/>
        <v/>
      </c>
    </row>
    <row r="185" spans="1:6" ht="14.25" customHeight="1" x14ac:dyDescent="0.35">
      <c r="A185" s="45" t="s">
        <v>1131</v>
      </c>
      <c r="B185" s="18"/>
      <c r="C185" s="5"/>
      <c r="D185" s="5"/>
      <c r="E185" s="92" t="str">
        <f>IF(ISBLANK(D185),"",INDEX(ΑΜΚ,MATCH(D185,Data!$F$2:$F$999,0),1))</f>
        <v/>
      </c>
      <c r="F185" s="92" t="str">
        <f t="shared" si="2"/>
        <v/>
      </c>
    </row>
    <row r="186" spans="1:6" ht="14.25" customHeight="1" x14ac:dyDescent="0.35">
      <c r="A186" s="45" t="s">
        <v>1131</v>
      </c>
      <c r="B186" s="18"/>
      <c r="C186" s="5"/>
      <c r="D186" s="5"/>
      <c r="E186" s="92" t="str">
        <f>IF(ISBLANK(D186),"",INDEX(ΑΜΚ,MATCH(D186,Data!$F$2:$F$999,0),1))</f>
        <v/>
      </c>
      <c r="F186" s="92" t="str">
        <f t="shared" si="2"/>
        <v/>
      </c>
    </row>
    <row r="187" spans="1:6" ht="14.25" customHeight="1" x14ac:dyDescent="0.35">
      <c r="A187" s="45" t="s">
        <v>1131</v>
      </c>
      <c r="B187" s="18"/>
      <c r="C187" s="5"/>
      <c r="D187" s="5"/>
      <c r="E187" s="92" t="str">
        <f>IF(ISBLANK(D187),"",INDEX(ΑΜΚ,MATCH(D187,Data!$F$2:$F$999,0),1))</f>
        <v/>
      </c>
      <c r="F187" s="92" t="str">
        <f t="shared" si="2"/>
        <v/>
      </c>
    </row>
    <row r="188" spans="1:6" ht="14.25" customHeight="1" x14ac:dyDescent="0.35">
      <c r="A188" s="45" t="s">
        <v>1131</v>
      </c>
      <c r="B188" s="18"/>
      <c r="C188" s="5"/>
      <c r="D188" s="5"/>
      <c r="E188" s="92" t="str">
        <f>IF(ISBLANK(D188),"",INDEX(ΑΜΚ,MATCH(D188,Data!$F$2:$F$999,0),1))</f>
        <v/>
      </c>
      <c r="F188" s="92" t="str">
        <f t="shared" si="2"/>
        <v/>
      </c>
    </row>
    <row r="189" spans="1:6" ht="14.25" customHeight="1" x14ac:dyDescent="0.35">
      <c r="A189" s="45" t="s">
        <v>1131</v>
      </c>
      <c r="B189" s="18"/>
      <c r="C189" s="5"/>
      <c r="D189" s="5"/>
      <c r="E189" s="92" t="str">
        <f>IF(ISBLANK(D189),"",INDEX(ΑΜΚ,MATCH(D189,Data!$F$2:$F$999,0),1))</f>
        <v/>
      </c>
      <c r="F189" s="92" t="str">
        <f t="shared" si="2"/>
        <v/>
      </c>
    </row>
    <row r="190" spans="1:6" ht="14.25" customHeight="1" x14ac:dyDescent="0.35">
      <c r="A190" s="45" t="s">
        <v>1131</v>
      </c>
      <c r="B190" s="18"/>
      <c r="C190" s="5"/>
      <c r="D190" s="5"/>
      <c r="E190" s="92" t="str">
        <f>IF(ISBLANK(D190),"",INDEX(ΑΜΚ,MATCH(D190,Data!$F$2:$F$999,0),1))</f>
        <v/>
      </c>
      <c r="F190" s="92" t="str">
        <f t="shared" si="2"/>
        <v/>
      </c>
    </row>
    <row r="191" spans="1:6" ht="14.25" customHeight="1" x14ac:dyDescent="0.35">
      <c r="A191" s="45" t="s">
        <v>1131</v>
      </c>
      <c r="B191" s="18"/>
      <c r="C191" s="5"/>
      <c r="D191" s="5"/>
      <c r="E191" s="92" t="str">
        <f>IF(ISBLANK(D191),"",INDEX(ΑΜΚ,MATCH(D191,Data!$F$2:$F$999,0),1))</f>
        <v/>
      </c>
      <c r="F191" s="92" t="str">
        <f t="shared" si="2"/>
        <v/>
      </c>
    </row>
    <row r="192" spans="1:6" ht="14.25" customHeight="1" x14ac:dyDescent="0.35">
      <c r="A192" s="45" t="s">
        <v>1131</v>
      </c>
      <c r="B192" s="18"/>
      <c r="C192" s="5"/>
      <c r="D192" s="5"/>
      <c r="E192" s="92" t="str">
        <f>IF(ISBLANK(D192),"",INDEX(ΑΜΚ,MATCH(D192,Data!$F$2:$F$999,0),1))</f>
        <v/>
      </c>
      <c r="F192" s="92" t="str">
        <f t="shared" si="2"/>
        <v/>
      </c>
    </row>
    <row r="193" spans="1:6" ht="14.25" customHeight="1" x14ac:dyDescent="0.35">
      <c r="A193" s="45" t="s">
        <v>1131</v>
      </c>
      <c r="B193" s="18"/>
      <c r="C193" s="5"/>
      <c r="D193" s="5"/>
      <c r="E193" s="92" t="str">
        <f>IF(ISBLANK(D193),"",INDEX(ΑΜΚ,MATCH(D193,Data!$F$2:$F$999,0),1))</f>
        <v/>
      </c>
      <c r="F193" s="92" t="str">
        <f t="shared" si="2"/>
        <v/>
      </c>
    </row>
    <row r="194" spans="1:6" ht="14.25" customHeight="1" x14ac:dyDescent="0.35">
      <c r="A194" s="45" t="s">
        <v>1131</v>
      </c>
      <c r="B194" s="18"/>
      <c r="C194" s="5"/>
      <c r="D194" s="5"/>
      <c r="E194" s="92" t="str">
        <f>IF(ISBLANK(D194),"",INDEX(ΑΜΚ,MATCH(D194,Data!$F$2:$F$999,0),1))</f>
        <v/>
      </c>
      <c r="F194" s="92" t="str">
        <f t="shared" ref="F194:F257" si="3">IF(ISBLANK(C194),"",INDEX(ΚΩΔ_ΜΑΘΗΜ_ΓΡΑΦΙΣΤ_Α1,MATCH(C194,ΜΑΘΗΜ_ΓΡΑΦΙΣΤ_Α1,0)))</f>
        <v/>
      </c>
    </row>
    <row r="195" spans="1:6" ht="14.25" customHeight="1" x14ac:dyDescent="0.35">
      <c r="A195" s="45" t="s">
        <v>1131</v>
      </c>
      <c r="B195" s="18"/>
      <c r="C195" s="5"/>
      <c r="D195" s="5"/>
      <c r="E195" s="92" t="str">
        <f>IF(ISBLANK(D195),"",INDEX(ΑΜΚ,MATCH(D195,Data!$F$2:$F$999,0),1))</f>
        <v/>
      </c>
      <c r="F195" s="92" t="str">
        <f t="shared" si="3"/>
        <v/>
      </c>
    </row>
    <row r="196" spans="1:6" ht="14.25" customHeight="1" x14ac:dyDescent="0.35">
      <c r="A196" s="45" t="s">
        <v>1131</v>
      </c>
      <c r="B196" s="18"/>
      <c r="C196" s="5"/>
      <c r="D196" s="5"/>
      <c r="E196" s="92" t="str">
        <f>IF(ISBLANK(D196),"",INDEX(ΑΜΚ,MATCH(D196,Data!$F$2:$F$999,0),1))</f>
        <v/>
      </c>
      <c r="F196" s="92" t="str">
        <f t="shared" si="3"/>
        <v/>
      </c>
    </row>
    <row r="197" spans="1:6" ht="14.25" customHeight="1" x14ac:dyDescent="0.35">
      <c r="A197" s="45" t="s">
        <v>1131</v>
      </c>
      <c r="B197" s="18"/>
      <c r="C197" s="5"/>
      <c r="D197" s="5"/>
      <c r="E197" s="92" t="str">
        <f>IF(ISBLANK(D197),"",INDEX(ΑΜΚ,MATCH(D197,Data!$F$2:$F$999,0),1))</f>
        <v/>
      </c>
      <c r="F197" s="92" t="str">
        <f t="shared" si="3"/>
        <v/>
      </c>
    </row>
    <row r="198" spans="1:6" ht="14.25" customHeight="1" x14ac:dyDescent="0.35">
      <c r="A198" s="45" t="s">
        <v>1131</v>
      </c>
      <c r="B198" s="18"/>
      <c r="C198" s="5"/>
      <c r="D198" s="5"/>
      <c r="E198" s="92" t="str">
        <f>IF(ISBLANK(D198),"",INDEX(ΑΜΚ,MATCH(D198,Data!$F$2:$F$999,0),1))</f>
        <v/>
      </c>
      <c r="F198" s="92" t="str">
        <f t="shared" si="3"/>
        <v/>
      </c>
    </row>
    <row r="199" spans="1:6" ht="14.25" customHeight="1" x14ac:dyDescent="0.35">
      <c r="A199" s="45" t="s">
        <v>1131</v>
      </c>
      <c r="B199" s="18"/>
      <c r="C199" s="5"/>
      <c r="D199" s="5"/>
      <c r="E199" s="92" t="str">
        <f>IF(ISBLANK(D199),"",INDEX(ΑΜΚ,MATCH(D199,Data!$F$2:$F$999,0),1))</f>
        <v/>
      </c>
      <c r="F199" s="92" t="str">
        <f t="shared" si="3"/>
        <v/>
      </c>
    </row>
    <row r="200" spans="1:6" ht="14.25" customHeight="1" x14ac:dyDescent="0.35">
      <c r="A200" s="45" t="s">
        <v>1131</v>
      </c>
      <c r="B200" s="18"/>
      <c r="C200" s="5"/>
      <c r="D200" s="5"/>
      <c r="E200" s="92" t="str">
        <f>IF(ISBLANK(D200),"",INDEX(ΑΜΚ,MATCH(D200,Data!$F$2:$F$999,0),1))</f>
        <v/>
      </c>
      <c r="F200" s="92" t="str">
        <f t="shared" si="3"/>
        <v/>
      </c>
    </row>
    <row r="201" spans="1:6" ht="14.25" customHeight="1" x14ac:dyDescent="0.35">
      <c r="A201" s="45" t="s">
        <v>1131</v>
      </c>
      <c r="B201" s="18"/>
      <c r="C201" s="5"/>
      <c r="D201" s="5"/>
      <c r="E201" s="92" t="str">
        <f>IF(ISBLANK(D201),"",INDEX(ΑΜΚ,MATCH(D201,Data!$F$2:$F$999,0),1))</f>
        <v/>
      </c>
      <c r="F201" s="92" t="str">
        <f t="shared" si="3"/>
        <v/>
      </c>
    </row>
    <row r="202" spans="1:6" ht="14.25" customHeight="1" x14ac:dyDescent="0.35">
      <c r="A202" s="45" t="s">
        <v>1131</v>
      </c>
      <c r="B202" s="18"/>
      <c r="C202" s="5"/>
      <c r="D202" s="5"/>
      <c r="E202" s="92" t="str">
        <f>IF(ISBLANK(D202),"",INDEX(ΑΜΚ,MATCH(D202,Data!$F$2:$F$999,0),1))</f>
        <v/>
      </c>
      <c r="F202" s="92" t="str">
        <f t="shared" si="3"/>
        <v/>
      </c>
    </row>
    <row r="203" spans="1:6" ht="14.25" customHeight="1" x14ac:dyDescent="0.35">
      <c r="A203" s="45" t="s">
        <v>1131</v>
      </c>
      <c r="B203" s="18"/>
      <c r="C203" s="5"/>
      <c r="D203" s="5"/>
      <c r="E203" s="92" t="str">
        <f>IF(ISBLANK(D203),"",INDEX(ΑΜΚ,MATCH(D203,Data!$F$2:$F$999,0),1))</f>
        <v/>
      </c>
      <c r="F203" s="92" t="str">
        <f t="shared" si="3"/>
        <v/>
      </c>
    </row>
    <row r="204" spans="1:6" ht="14.25" customHeight="1" x14ac:dyDescent="0.35">
      <c r="A204" s="45" t="s">
        <v>1131</v>
      </c>
      <c r="B204" s="18"/>
      <c r="C204" s="5"/>
      <c r="D204" s="5"/>
      <c r="E204" s="92" t="str">
        <f>IF(ISBLANK(D204),"",INDEX(ΑΜΚ,MATCH(D204,Data!$F$2:$F$999,0),1))</f>
        <v/>
      </c>
      <c r="F204" s="92" t="str">
        <f t="shared" si="3"/>
        <v/>
      </c>
    </row>
    <row r="205" spans="1:6" ht="14.25" customHeight="1" x14ac:dyDescent="0.35">
      <c r="A205" s="45" t="s">
        <v>1131</v>
      </c>
      <c r="B205" s="18"/>
      <c r="C205" s="5"/>
      <c r="D205" s="5"/>
      <c r="E205" s="92" t="str">
        <f>IF(ISBLANK(D205),"",INDEX(ΑΜΚ,MATCH(D205,Data!$F$2:$F$999,0),1))</f>
        <v/>
      </c>
      <c r="F205" s="92" t="str">
        <f t="shared" si="3"/>
        <v/>
      </c>
    </row>
    <row r="206" spans="1:6" ht="14.25" customHeight="1" x14ac:dyDescent="0.35">
      <c r="A206" s="45" t="s">
        <v>1131</v>
      </c>
      <c r="B206" s="18"/>
      <c r="C206" s="5"/>
      <c r="D206" s="5"/>
      <c r="E206" s="92" t="str">
        <f>IF(ISBLANK(D206),"",INDEX(ΑΜΚ,MATCH(D206,Data!$F$2:$F$999,0),1))</f>
        <v/>
      </c>
      <c r="F206" s="92" t="str">
        <f t="shared" si="3"/>
        <v/>
      </c>
    </row>
    <row r="207" spans="1:6" ht="14.25" customHeight="1" x14ac:dyDescent="0.35">
      <c r="A207" s="45" t="s">
        <v>1131</v>
      </c>
      <c r="B207" s="18"/>
      <c r="C207" s="5"/>
      <c r="D207" s="5"/>
      <c r="E207" s="92" t="str">
        <f>IF(ISBLANK(D207),"",INDEX(ΑΜΚ,MATCH(D207,Data!$F$2:$F$999,0),1))</f>
        <v/>
      </c>
      <c r="F207" s="92" t="str">
        <f t="shared" si="3"/>
        <v/>
      </c>
    </row>
    <row r="208" spans="1:6" ht="14.25" customHeight="1" x14ac:dyDescent="0.35">
      <c r="A208" s="45" t="s">
        <v>1131</v>
      </c>
      <c r="B208" s="18"/>
      <c r="C208" s="5"/>
      <c r="D208" s="5"/>
      <c r="E208" s="92" t="str">
        <f>IF(ISBLANK(D208),"",INDEX(ΑΜΚ,MATCH(D208,Data!$F$2:$F$999,0),1))</f>
        <v/>
      </c>
      <c r="F208" s="92" t="str">
        <f t="shared" si="3"/>
        <v/>
      </c>
    </row>
    <row r="209" spans="1:6" ht="14.25" customHeight="1" x14ac:dyDescent="0.35">
      <c r="A209" s="45" t="s">
        <v>1131</v>
      </c>
      <c r="B209" s="18"/>
      <c r="C209" s="5"/>
      <c r="D209" s="5"/>
      <c r="E209" s="92" t="str">
        <f>IF(ISBLANK(D209),"",INDEX(ΑΜΚ,MATCH(D209,Data!$F$2:$F$999,0),1))</f>
        <v/>
      </c>
      <c r="F209" s="92" t="str">
        <f t="shared" si="3"/>
        <v/>
      </c>
    </row>
    <row r="210" spans="1:6" ht="14.25" customHeight="1" x14ac:dyDescent="0.35">
      <c r="A210" s="45" t="s">
        <v>1131</v>
      </c>
      <c r="B210" s="18"/>
      <c r="C210" s="5"/>
      <c r="D210" s="5"/>
      <c r="E210" s="92" t="str">
        <f>IF(ISBLANK(D210),"",INDEX(ΑΜΚ,MATCH(D210,Data!$F$2:$F$999,0),1))</f>
        <v/>
      </c>
      <c r="F210" s="92" t="str">
        <f t="shared" si="3"/>
        <v/>
      </c>
    </row>
    <row r="211" spans="1:6" ht="14.25" customHeight="1" x14ac:dyDescent="0.35">
      <c r="A211" s="45" t="s">
        <v>1131</v>
      </c>
      <c r="B211" s="18"/>
      <c r="C211" s="5"/>
      <c r="D211" s="5"/>
      <c r="E211" s="92" t="str">
        <f>IF(ISBLANK(D211),"",INDEX(ΑΜΚ,MATCH(D211,Data!$F$2:$F$999,0),1))</f>
        <v/>
      </c>
      <c r="F211" s="92" t="str">
        <f t="shared" si="3"/>
        <v/>
      </c>
    </row>
    <row r="212" spans="1:6" ht="14.25" customHeight="1" x14ac:dyDescent="0.35">
      <c r="A212" s="45" t="s">
        <v>1131</v>
      </c>
      <c r="B212" s="18"/>
      <c r="C212" s="5"/>
      <c r="D212" s="5"/>
      <c r="E212" s="92" t="str">
        <f>IF(ISBLANK(D212),"",INDEX(ΑΜΚ,MATCH(D212,Data!$F$2:$F$999,0),1))</f>
        <v/>
      </c>
      <c r="F212" s="92" t="str">
        <f t="shared" si="3"/>
        <v/>
      </c>
    </row>
    <row r="213" spans="1:6" ht="14.25" customHeight="1" x14ac:dyDescent="0.35">
      <c r="A213" s="45" t="s">
        <v>1131</v>
      </c>
      <c r="B213" s="18"/>
      <c r="C213" s="5"/>
      <c r="D213" s="5"/>
      <c r="E213" s="92" t="str">
        <f>IF(ISBLANK(D213),"",INDEX(ΑΜΚ,MATCH(D213,Data!$F$2:$F$999,0),1))</f>
        <v/>
      </c>
      <c r="F213" s="92" t="str">
        <f t="shared" si="3"/>
        <v/>
      </c>
    </row>
    <row r="214" spans="1:6" ht="14.25" customHeight="1" x14ac:dyDescent="0.35">
      <c r="A214" s="45" t="s">
        <v>1131</v>
      </c>
      <c r="B214" s="18"/>
      <c r="C214" s="5"/>
      <c r="D214" s="5"/>
      <c r="E214" s="92" t="str">
        <f>IF(ISBLANK(D214),"",INDEX(ΑΜΚ,MATCH(D214,Data!$F$2:$F$999,0),1))</f>
        <v/>
      </c>
      <c r="F214" s="92" t="str">
        <f t="shared" si="3"/>
        <v/>
      </c>
    </row>
    <row r="215" spans="1:6" ht="14.25" customHeight="1" x14ac:dyDescent="0.35">
      <c r="A215" s="45" t="s">
        <v>1131</v>
      </c>
      <c r="B215" s="18"/>
      <c r="C215" s="5"/>
      <c r="D215" s="5"/>
      <c r="E215" s="92" t="str">
        <f>IF(ISBLANK(D215),"",INDEX(ΑΜΚ,MATCH(D215,Data!$F$2:$F$999,0),1))</f>
        <v/>
      </c>
      <c r="F215" s="92" t="str">
        <f t="shared" si="3"/>
        <v/>
      </c>
    </row>
    <row r="216" spans="1:6" ht="14.25" customHeight="1" x14ac:dyDescent="0.35">
      <c r="A216" s="45" t="s">
        <v>1131</v>
      </c>
      <c r="B216" s="18"/>
      <c r="C216" s="5"/>
      <c r="D216" s="5"/>
      <c r="E216" s="92" t="str">
        <f>IF(ISBLANK(D216),"",INDEX(ΑΜΚ,MATCH(D216,Data!$F$2:$F$999,0),1))</f>
        <v/>
      </c>
      <c r="F216" s="92" t="str">
        <f t="shared" si="3"/>
        <v/>
      </c>
    </row>
    <row r="217" spans="1:6" ht="14.25" customHeight="1" x14ac:dyDescent="0.35">
      <c r="A217" s="45" t="s">
        <v>1131</v>
      </c>
      <c r="B217" s="18"/>
      <c r="C217" s="5"/>
      <c r="D217" s="5"/>
      <c r="E217" s="92" t="str">
        <f>IF(ISBLANK(D217),"",INDEX(ΑΜΚ,MATCH(D217,Data!$F$2:$F$999,0),1))</f>
        <v/>
      </c>
      <c r="F217" s="92" t="str">
        <f t="shared" si="3"/>
        <v/>
      </c>
    </row>
    <row r="218" spans="1:6" ht="14.25" customHeight="1" x14ac:dyDescent="0.35">
      <c r="A218" s="45" t="s">
        <v>1131</v>
      </c>
      <c r="B218" s="18"/>
      <c r="C218" s="5"/>
      <c r="D218" s="5"/>
      <c r="E218" s="92" t="str">
        <f>IF(ISBLANK(D218),"",INDEX(ΑΜΚ,MATCH(D218,Data!$F$2:$F$999,0),1))</f>
        <v/>
      </c>
      <c r="F218" s="92" t="str">
        <f t="shared" si="3"/>
        <v/>
      </c>
    </row>
    <row r="219" spans="1:6" ht="14.25" customHeight="1" x14ac:dyDescent="0.35">
      <c r="A219" s="45" t="s">
        <v>1131</v>
      </c>
      <c r="B219" s="18"/>
      <c r="C219" s="5"/>
      <c r="D219" s="5"/>
      <c r="E219" s="92" t="str">
        <f>IF(ISBLANK(D219),"",INDEX(ΑΜΚ,MATCH(D219,Data!$F$2:$F$999,0),1))</f>
        <v/>
      </c>
      <c r="F219" s="92" t="str">
        <f t="shared" si="3"/>
        <v/>
      </c>
    </row>
    <row r="220" spans="1:6" ht="14.25" customHeight="1" x14ac:dyDescent="0.35">
      <c r="A220" s="45" t="s">
        <v>1131</v>
      </c>
      <c r="B220" s="18"/>
      <c r="C220" s="5"/>
      <c r="D220" s="5"/>
      <c r="E220" s="92" t="str">
        <f>IF(ISBLANK(D220),"",INDEX(ΑΜΚ,MATCH(D220,Data!$F$2:$F$999,0),1))</f>
        <v/>
      </c>
      <c r="F220" s="92" t="str">
        <f t="shared" si="3"/>
        <v/>
      </c>
    </row>
    <row r="221" spans="1:6" ht="14.25" customHeight="1" x14ac:dyDescent="0.35">
      <c r="A221" s="45" t="s">
        <v>1131</v>
      </c>
      <c r="B221" s="18"/>
      <c r="C221" s="5"/>
      <c r="D221" s="5"/>
      <c r="E221" s="92" t="str">
        <f>IF(ISBLANK(D221),"",INDEX(ΑΜΚ,MATCH(D221,Data!$F$2:$F$999,0),1))</f>
        <v/>
      </c>
      <c r="F221" s="92" t="str">
        <f t="shared" si="3"/>
        <v/>
      </c>
    </row>
    <row r="222" spans="1:6" ht="14.25" customHeight="1" x14ac:dyDescent="0.35">
      <c r="A222" s="45" t="s">
        <v>1131</v>
      </c>
      <c r="B222" s="18"/>
      <c r="C222" s="5"/>
      <c r="D222" s="5"/>
      <c r="E222" s="92" t="str">
        <f>IF(ISBLANK(D222),"",INDEX(ΑΜΚ,MATCH(D222,Data!$F$2:$F$999,0),1))</f>
        <v/>
      </c>
      <c r="F222" s="92" t="str">
        <f t="shared" si="3"/>
        <v/>
      </c>
    </row>
    <row r="223" spans="1:6" ht="14.25" customHeight="1" x14ac:dyDescent="0.35">
      <c r="A223" s="45" t="s">
        <v>1131</v>
      </c>
      <c r="B223" s="18"/>
      <c r="C223" s="5"/>
      <c r="D223" s="5"/>
      <c r="E223" s="92" t="str">
        <f>IF(ISBLANK(D223),"",INDEX(ΑΜΚ,MATCH(D223,Data!$F$2:$F$999,0),1))</f>
        <v/>
      </c>
      <c r="F223" s="92" t="str">
        <f t="shared" si="3"/>
        <v/>
      </c>
    </row>
    <row r="224" spans="1:6" ht="14.25" customHeight="1" x14ac:dyDescent="0.35">
      <c r="A224" s="45" t="s">
        <v>1131</v>
      </c>
      <c r="B224" s="18"/>
      <c r="C224" s="5"/>
      <c r="D224" s="5"/>
      <c r="E224" s="92" t="str">
        <f>IF(ISBLANK(D224),"",INDEX(ΑΜΚ,MATCH(D224,Data!$F$2:$F$999,0),1))</f>
        <v/>
      </c>
      <c r="F224" s="92" t="str">
        <f t="shared" si="3"/>
        <v/>
      </c>
    </row>
    <row r="225" spans="1:6" ht="14.25" customHeight="1" x14ac:dyDescent="0.35">
      <c r="A225" s="45" t="s">
        <v>1131</v>
      </c>
      <c r="B225" s="18"/>
      <c r="C225" s="5"/>
      <c r="D225" s="5"/>
      <c r="E225" s="92" t="str">
        <f>IF(ISBLANK(D225),"",INDEX(ΑΜΚ,MATCH(D225,Data!$F$2:$F$999,0),1))</f>
        <v/>
      </c>
      <c r="F225" s="92" t="str">
        <f t="shared" si="3"/>
        <v/>
      </c>
    </row>
    <row r="226" spans="1:6" ht="14.25" customHeight="1" x14ac:dyDescent="0.35">
      <c r="A226" s="45" t="s">
        <v>1131</v>
      </c>
      <c r="B226" s="18"/>
      <c r="C226" s="5"/>
      <c r="D226" s="5"/>
      <c r="E226" s="92" t="str">
        <f>IF(ISBLANK(D226),"",INDEX(ΑΜΚ,MATCH(D226,Data!$F$2:$F$999,0),1))</f>
        <v/>
      </c>
      <c r="F226" s="92" t="str">
        <f t="shared" si="3"/>
        <v/>
      </c>
    </row>
    <row r="227" spans="1:6" ht="14.25" customHeight="1" x14ac:dyDescent="0.35">
      <c r="A227" s="45" t="s">
        <v>1131</v>
      </c>
      <c r="B227" s="18"/>
      <c r="C227" s="5"/>
      <c r="D227" s="5"/>
      <c r="E227" s="92" t="str">
        <f>IF(ISBLANK(D227),"",INDEX(ΑΜΚ,MATCH(D227,Data!$F$2:$F$999,0),1))</f>
        <v/>
      </c>
      <c r="F227" s="92" t="str">
        <f t="shared" si="3"/>
        <v/>
      </c>
    </row>
    <row r="228" spans="1:6" ht="14.25" customHeight="1" x14ac:dyDescent="0.35">
      <c r="A228" s="45" t="s">
        <v>1131</v>
      </c>
      <c r="B228" s="18"/>
      <c r="C228" s="5"/>
      <c r="D228" s="5"/>
      <c r="E228" s="92" t="str">
        <f>IF(ISBLANK(D228),"",INDEX(ΑΜΚ,MATCH(D228,Data!$F$2:$F$999,0),1))</f>
        <v/>
      </c>
      <c r="F228" s="92" t="str">
        <f t="shared" si="3"/>
        <v/>
      </c>
    </row>
    <row r="229" spans="1:6" ht="14.25" customHeight="1" x14ac:dyDescent="0.35">
      <c r="A229" s="45" t="s">
        <v>1131</v>
      </c>
      <c r="B229" s="18"/>
      <c r="C229" s="5"/>
      <c r="D229" s="5"/>
      <c r="E229" s="92" t="str">
        <f>IF(ISBLANK(D229),"",INDEX(ΑΜΚ,MATCH(D229,Data!$F$2:$F$999,0),1))</f>
        <v/>
      </c>
      <c r="F229" s="92" t="str">
        <f t="shared" si="3"/>
        <v/>
      </c>
    </row>
    <row r="230" spans="1:6" ht="14.25" customHeight="1" x14ac:dyDescent="0.35">
      <c r="A230" s="45" t="s">
        <v>1131</v>
      </c>
      <c r="B230" s="18"/>
      <c r="C230" s="5"/>
      <c r="D230" s="5"/>
      <c r="E230" s="92" t="str">
        <f>IF(ISBLANK(D230),"",INDEX(ΑΜΚ,MATCH(D230,Data!$F$2:$F$999,0),1))</f>
        <v/>
      </c>
      <c r="F230" s="92" t="str">
        <f t="shared" si="3"/>
        <v/>
      </c>
    </row>
    <row r="231" spans="1:6" ht="14.25" customHeight="1" x14ac:dyDescent="0.35">
      <c r="A231" s="45" t="s">
        <v>1131</v>
      </c>
      <c r="B231" s="18"/>
      <c r="C231" s="5"/>
      <c r="D231" s="5"/>
      <c r="E231" s="92" t="str">
        <f>IF(ISBLANK(D231),"",INDEX(ΑΜΚ,MATCH(D231,Data!$F$2:$F$999,0),1))</f>
        <v/>
      </c>
      <c r="F231" s="92" t="str">
        <f t="shared" si="3"/>
        <v/>
      </c>
    </row>
    <row r="232" spans="1:6" ht="14.25" customHeight="1" x14ac:dyDescent="0.35">
      <c r="A232" s="45" t="s">
        <v>1131</v>
      </c>
      <c r="B232" s="18"/>
      <c r="C232" s="5"/>
      <c r="D232" s="5"/>
      <c r="E232" s="92" t="str">
        <f>IF(ISBLANK(D232),"",INDEX(ΑΜΚ,MATCH(D232,Data!$F$2:$F$999,0),1))</f>
        <v/>
      </c>
      <c r="F232" s="92" t="str">
        <f t="shared" si="3"/>
        <v/>
      </c>
    </row>
    <row r="233" spans="1:6" ht="14.25" customHeight="1" x14ac:dyDescent="0.35">
      <c r="A233" s="45" t="s">
        <v>1131</v>
      </c>
      <c r="B233" s="18"/>
      <c r="C233" s="5"/>
      <c r="D233" s="5"/>
      <c r="E233" s="92" t="str">
        <f>IF(ISBLANK(D233),"",INDEX(ΑΜΚ,MATCH(D233,Data!$F$2:$F$999,0),1))</f>
        <v/>
      </c>
      <c r="F233" s="92" t="str">
        <f t="shared" si="3"/>
        <v/>
      </c>
    </row>
    <row r="234" spans="1:6" ht="14.25" customHeight="1" x14ac:dyDescent="0.35">
      <c r="A234" s="45" t="s">
        <v>1131</v>
      </c>
      <c r="B234" s="18"/>
      <c r="C234" s="5"/>
      <c r="D234" s="5"/>
      <c r="E234" s="92" t="str">
        <f>IF(ISBLANK(D234),"",INDEX(ΑΜΚ,MATCH(D234,Data!$F$2:$F$999,0),1))</f>
        <v/>
      </c>
      <c r="F234" s="92" t="str">
        <f t="shared" si="3"/>
        <v/>
      </c>
    </row>
    <row r="235" spans="1:6" ht="14.25" customHeight="1" x14ac:dyDescent="0.35">
      <c r="A235" s="45" t="s">
        <v>1131</v>
      </c>
      <c r="B235" s="18"/>
      <c r="C235" s="5"/>
      <c r="D235" s="5"/>
      <c r="E235" s="92" t="str">
        <f>IF(ISBLANK(D235),"",INDEX(ΑΜΚ,MATCH(D235,Data!$F$2:$F$999,0),1))</f>
        <v/>
      </c>
      <c r="F235" s="92" t="str">
        <f t="shared" si="3"/>
        <v/>
      </c>
    </row>
    <row r="236" spans="1:6" ht="14.25" customHeight="1" x14ac:dyDescent="0.35">
      <c r="A236" s="45" t="s">
        <v>1131</v>
      </c>
      <c r="B236" s="18"/>
      <c r="C236" s="5"/>
      <c r="D236" s="5"/>
      <c r="E236" s="92" t="str">
        <f>IF(ISBLANK(D236),"",INDEX(ΑΜΚ,MATCH(D236,Data!$F$2:$F$999,0),1))</f>
        <v/>
      </c>
      <c r="F236" s="92" t="str">
        <f t="shared" si="3"/>
        <v/>
      </c>
    </row>
    <row r="237" spans="1:6" ht="14.25" customHeight="1" x14ac:dyDescent="0.35">
      <c r="A237" s="45" t="s">
        <v>1131</v>
      </c>
      <c r="B237" s="18"/>
      <c r="C237" s="5"/>
      <c r="D237" s="5"/>
      <c r="E237" s="92" t="str">
        <f>IF(ISBLANK(D237),"",INDEX(ΑΜΚ,MATCH(D237,Data!$F$2:$F$999,0),1))</f>
        <v/>
      </c>
      <c r="F237" s="92" t="str">
        <f t="shared" si="3"/>
        <v/>
      </c>
    </row>
    <row r="238" spans="1:6" ht="14.25" customHeight="1" x14ac:dyDescent="0.35">
      <c r="A238" s="45" t="s">
        <v>1131</v>
      </c>
      <c r="B238" s="18"/>
      <c r="C238" s="5"/>
      <c r="D238" s="5"/>
      <c r="E238" s="92" t="str">
        <f>IF(ISBLANK(D238),"",INDEX(ΑΜΚ,MATCH(D238,Data!$F$2:$F$999,0),1))</f>
        <v/>
      </c>
      <c r="F238" s="92" t="str">
        <f t="shared" si="3"/>
        <v/>
      </c>
    </row>
    <row r="239" spans="1:6" ht="14.25" customHeight="1" x14ac:dyDescent="0.35">
      <c r="A239" s="45" t="s">
        <v>1131</v>
      </c>
      <c r="B239" s="18"/>
      <c r="C239" s="5"/>
      <c r="D239" s="5"/>
      <c r="E239" s="92" t="str">
        <f>IF(ISBLANK(D239),"",INDEX(ΑΜΚ,MATCH(D239,Data!$F$2:$F$999,0),1))</f>
        <v/>
      </c>
      <c r="F239" s="92" t="str">
        <f t="shared" si="3"/>
        <v/>
      </c>
    </row>
    <row r="240" spans="1:6" ht="14.25" customHeight="1" x14ac:dyDescent="0.35">
      <c r="A240" s="45" t="s">
        <v>1131</v>
      </c>
      <c r="B240" s="18"/>
      <c r="C240" s="5"/>
      <c r="D240" s="5"/>
      <c r="E240" s="92" t="str">
        <f>IF(ISBLANK(D240),"",INDEX(ΑΜΚ,MATCH(D240,Data!$F$2:$F$999,0),1))</f>
        <v/>
      </c>
      <c r="F240" s="92" t="str">
        <f t="shared" si="3"/>
        <v/>
      </c>
    </row>
    <row r="241" spans="1:6" ht="14.25" customHeight="1" x14ac:dyDescent="0.35">
      <c r="A241" s="45" t="s">
        <v>1131</v>
      </c>
      <c r="B241" s="18"/>
      <c r="C241" s="5"/>
      <c r="D241" s="5"/>
      <c r="E241" s="92" t="str">
        <f>IF(ISBLANK(D241),"",INDEX(ΑΜΚ,MATCH(D241,Data!$F$2:$F$999,0),1))</f>
        <v/>
      </c>
      <c r="F241" s="92" t="str">
        <f t="shared" si="3"/>
        <v/>
      </c>
    </row>
    <row r="242" spans="1:6" ht="14.25" customHeight="1" x14ac:dyDescent="0.35">
      <c r="A242" s="45" t="s">
        <v>1131</v>
      </c>
      <c r="B242" s="18"/>
      <c r="C242" s="5"/>
      <c r="D242" s="5"/>
      <c r="E242" s="92" t="str">
        <f>IF(ISBLANK(D242),"",INDEX(ΑΜΚ,MATCH(D242,Data!$F$2:$F$999,0),1))</f>
        <v/>
      </c>
      <c r="F242" s="92" t="str">
        <f t="shared" si="3"/>
        <v/>
      </c>
    </row>
    <row r="243" spans="1:6" ht="14.25" customHeight="1" x14ac:dyDescent="0.35">
      <c r="A243" s="45" t="s">
        <v>1131</v>
      </c>
      <c r="B243" s="18"/>
      <c r="C243" s="5"/>
      <c r="D243" s="5"/>
      <c r="E243" s="92" t="str">
        <f>IF(ISBLANK(D243),"",INDEX(ΑΜΚ,MATCH(D243,Data!$F$2:$F$999,0),1))</f>
        <v/>
      </c>
      <c r="F243" s="92" t="str">
        <f t="shared" si="3"/>
        <v/>
      </c>
    </row>
    <row r="244" spans="1:6" ht="14.25" customHeight="1" x14ac:dyDescent="0.35">
      <c r="A244" s="45" t="s">
        <v>1131</v>
      </c>
      <c r="B244" s="18"/>
      <c r="C244" s="5"/>
      <c r="D244" s="5"/>
      <c r="E244" s="92" t="str">
        <f>IF(ISBLANK(D244),"",INDEX(ΑΜΚ,MATCH(D244,Data!$F$2:$F$999,0),1))</f>
        <v/>
      </c>
      <c r="F244" s="92" t="str">
        <f t="shared" si="3"/>
        <v/>
      </c>
    </row>
    <row r="245" spans="1:6" ht="14.25" customHeight="1" x14ac:dyDescent="0.35">
      <c r="A245" s="45" t="s">
        <v>1131</v>
      </c>
      <c r="B245" s="18"/>
      <c r="C245" s="5"/>
      <c r="D245" s="5"/>
      <c r="E245" s="92" t="str">
        <f>IF(ISBLANK(D245),"",INDEX(ΑΜΚ,MATCH(D245,Data!$F$2:$F$999,0),1))</f>
        <v/>
      </c>
      <c r="F245" s="92" t="str">
        <f t="shared" si="3"/>
        <v/>
      </c>
    </row>
    <row r="246" spans="1:6" ht="14.25" customHeight="1" x14ac:dyDescent="0.35">
      <c r="A246" s="45" t="s">
        <v>1131</v>
      </c>
      <c r="B246" s="18"/>
      <c r="C246" s="5"/>
      <c r="D246" s="5"/>
      <c r="E246" s="92" t="str">
        <f>IF(ISBLANK(D246),"",INDEX(ΑΜΚ,MATCH(D246,Data!$F$2:$F$999,0),1))</f>
        <v/>
      </c>
      <c r="F246" s="92" t="str">
        <f t="shared" si="3"/>
        <v/>
      </c>
    </row>
    <row r="247" spans="1:6" ht="14.25" customHeight="1" x14ac:dyDescent="0.35">
      <c r="A247" s="45" t="s">
        <v>1131</v>
      </c>
      <c r="B247" s="18"/>
      <c r="C247" s="5"/>
      <c r="D247" s="5"/>
      <c r="E247" s="92" t="str">
        <f>IF(ISBLANK(D247),"",INDEX(ΑΜΚ,MATCH(D247,Data!$F$2:$F$999,0),1))</f>
        <v/>
      </c>
      <c r="F247" s="92" t="str">
        <f t="shared" si="3"/>
        <v/>
      </c>
    </row>
    <row r="248" spans="1:6" ht="14.25" customHeight="1" x14ac:dyDescent="0.35">
      <c r="A248" s="45" t="s">
        <v>1131</v>
      </c>
      <c r="B248" s="18"/>
      <c r="C248" s="5"/>
      <c r="D248" s="5"/>
      <c r="E248" s="92" t="str">
        <f>IF(ISBLANK(D248),"",INDEX(ΑΜΚ,MATCH(D248,Data!$F$2:$F$999,0),1))</f>
        <v/>
      </c>
      <c r="F248" s="92" t="str">
        <f t="shared" si="3"/>
        <v/>
      </c>
    </row>
    <row r="249" spans="1:6" ht="14.25" customHeight="1" x14ac:dyDescent="0.35">
      <c r="A249" s="45" t="s">
        <v>1131</v>
      </c>
      <c r="B249" s="18"/>
      <c r="C249" s="5"/>
      <c r="D249" s="5"/>
      <c r="E249" s="92" t="str">
        <f>IF(ISBLANK(D249),"",INDEX(ΑΜΚ,MATCH(D249,Data!$F$2:$F$999,0),1))</f>
        <v/>
      </c>
      <c r="F249" s="92" t="str">
        <f t="shared" si="3"/>
        <v/>
      </c>
    </row>
    <row r="250" spans="1:6" ht="14.25" customHeight="1" x14ac:dyDescent="0.35">
      <c r="A250" s="45" t="s">
        <v>1131</v>
      </c>
      <c r="B250" s="18"/>
      <c r="C250" s="5"/>
      <c r="D250" s="5"/>
      <c r="E250" s="92" t="str">
        <f>IF(ISBLANK(D250),"",INDEX(ΑΜΚ,MATCH(D250,Data!$F$2:$F$999,0),1))</f>
        <v/>
      </c>
      <c r="F250" s="92" t="str">
        <f t="shared" si="3"/>
        <v/>
      </c>
    </row>
    <row r="251" spans="1:6" ht="14.25" customHeight="1" x14ac:dyDescent="0.35">
      <c r="A251" s="45" t="s">
        <v>1131</v>
      </c>
      <c r="B251" s="18"/>
      <c r="C251" s="5"/>
      <c r="D251" s="5"/>
      <c r="E251" s="92" t="str">
        <f>IF(ISBLANK(D251),"",INDEX(ΑΜΚ,MATCH(D251,Data!$F$2:$F$999,0),1))</f>
        <v/>
      </c>
      <c r="F251" s="92" t="str">
        <f t="shared" si="3"/>
        <v/>
      </c>
    </row>
    <row r="252" spans="1:6" ht="14.25" customHeight="1" x14ac:dyDescent="0.35">
      <c r="A252" s="45" t="s">
        <v>1131</v>
      </c>
      <c r="B252" s="18"/>
      <c r="C252" s="5"/>
      <c r="D252" s="5"/>
      <c r="E252" s="92" t="str">
        <f>IF(ISBLANK(D252),"",INDEX(ΑΜΚ,MATCH(D252,Data!$F$2:$F$999,0),1))</f>
        <v/>
      </c>
      <c r="F252" s="92" t="str">
        <f t="shared" si="3"/>
        <v/>
      </c>
    </row>
    <row r="253" spans="1:6" ht="14.25" customHeight="1" x14ac:dyDescent="0.35">
      <c r="A253" s="45" t="s">
        <v>1131</v>
      </c>
      <c r="B253" s="18"/>
      <c r="C253" s="5"/>
      <c r="D253" s="5"/>
      <c r="E253" s="92" t="str">
        <f>IF(ISBLANK(D253),"",INDEX(ΑΜΚ,MATCH(D253,Data!$F$2:$F$999,0),1))</f>
        <v/>
      </c>
      <c r="F253" s="92" t="str">
        <f t="shared" si="3"/>
        <v/>
      </c>
    </row>
    <row r="254" spans="1:6" ht="14.25" customHeight="1" x14ac:dyDescent="0.35">
      <c r="A254" s="45" t="s">
        <v>1131</v>
      </c>
      <c r="B254" s="18"/>
      <c r="C254" s="5"/>
      <c r="D254" s="5"/>
      <c r="E254" s="92" t="str">
        <f>IF(ISBLANK(D254),"",INDEX(ΑΜΚ,MATCH(D254,Data!$F$2:$F$999,0),1))</f>
        <v/>
      </c>
      <c r="F254" s="92" t="str">
        <f t="shared" si="3"/>
        <v/>
      </c>
    </row>
    <row r="255" spans="1:6" ht="14.25" customHeight="1" x14ac:dyDescent="0.35">
      <c r="A255" s="45" t="s">
        <v>1131</v>
      </c>
      <c r="B255" s="18"/>
      <c r="C255" s="5"/>
      <c r="D255" s="5"/>
      <c r="E255" s="92" t="str">
        <f>IF(ISBLANK(D255),"",INDEX(ΑΜΚ,MATCH(D255,Data!$F$2:$F$999,0),1))</f>
        <v/>
      </c>
      <c r="F255" s="92" t="str">
        <f t="shared" si="3"/>
        <v/>
      </c>
    </row>
    <row r="256" spans="1:6" ht="14.25" customHeight="1" x14ac:dyDescent="0.35">
      <c r="A256" s="45" t="s">
        <v>1131</v>
      </c>
      <c r="B256" s="18"/>
      <c r="C256" s="5"/>
      <c r="D256" s="5"/>
      <c r="E256" s="92" t="str">
        <f>IF(ISBLANK(D256),"",INDEX(ΑΜΚ,MATCH(D256,Data!$F$2:$F$999,0),1))</f>
        <v/>
      </c>
      <c r="F256" s="92" t="str">
        <f t="shared" si="3"/>
        <v/>
      </c>
    </row>
    <row r="257" spans="1:6" ht="14.25" customHeight="1" x14ac:dyDescent="0.35">
      <c r="A257" s="45" t="s">
        <v>1131</v>
      </c>
      <c r="B257" s="18"/>
      <c r="C257" s="5"/>
      <c r="D257" s="5"/>
      <c r="E257" s="92" t="str">
        <f>IF(ISBLANK(D257),"",INDEX(ΑΜΚ,MATCH(D257,Data!$F$2:$F$999,0),1))</f>
        <v/>
      </c>
      <c r="F257" s="92" t="str">
        <f t="shared" si="3"/>
        <v/>
      </c>
    </row>
    <row r="258" spans="1:6" ht="14.25" customHeight="1" x14ac:dyDescent="0.35">
      <c r="A258" s="45" t="s">
        <v>1131</v>
      </c>
      <c r="B258" s="18"/>
      <c r="C258" s="5"/>
      <c r="D258" s="5"/>
      <c r="E258" s="92" t="str">
        <f>IF(ISBLANK(D258),"",INDEX(ΑΜΚ,MATCH(D258,Data!$F$2:$F$999,0),1))</f>
        <v/>
      </c>
      <c r="F258" s="92" t="str">
        <f t="shared" ref="F258:F321" si="4">IF(ISBLANK(C258),"",INDEX(ΚΩΔ_ΜΑΘΗΜ_ΓΡΑΦΙΣΤ_Α1,MATCH(C258,ΜΑΘΗΜ_ΓΡΑΦΙΣΤ_Α1,0)))</f>
        <v/>
      </c>
    </row>
    <row r="259" spans="1:6" ht="14.25" customHeight="1" x14ac:dyDescent="0.35">
      <c r="A259" s="45" t="s">
        <v>1131</v>
      </c>
      <c r="B259" s="18"/>
      <c r="C259" s="5"/>
      <c r="D259" s="5"/>
      <c r="E259" s="92" t="str">
        <f>IF(ISBLANK(D259),"",INDEX(ΑΜΚ,MATCH(D259,Data!$F$2:$F$999,0),1))</f>
        <v/>
      </c>
      <c r="F259" s="92" t="str">
        <f t="shared" si="4"/>
        <v/>
      </c>
    </row>
    <row r="260" spans="1:6" ht="14.25" customHeight="1" x14ac:dyDescent="0.35">
      <c r="A260" s="45" t="s">
        <v>1131</v>
      </c>
      <c r="B260" s="18"/>
      <c r="C260" s="5"/>
      <c r="D260" s="5"/>
      <c r="E260" s="92" t="str">
        <f>IF(ISBLANK(D260),"",INDEX(ΑΜΚ,MATCH(D260,Data!$F$2:$F$999,0),1))</f>
        <v/>
      </c>
      <c r="F260" s="92" t="str">
        <f t="shared" si="4"/>
        <v/>
      </c>
    </row>
    <row r="261" spans="1:6" ht="14.25" customHeight="1" x14ac:dyDescent="0.35">
      <c r="A261" s="45" t="s">
        <v>1131</v>
      </c>
      <c r="B261" s="18"/>
      <c r="C261" s="5"/>
      <c r="D261" s="5"/>
      <c r="E261" s="92" t="str">
        <f>IF(ISBLANK(D261),"",INDEX(ΑΜΚ,MATCH(D261,Data!$F$2:$F$999,0),1))</f>
        <v/>
      </c>
      <c r="F261" s="92" t="str">
        <f t="shared" si="4"/>
        <v/>
      </c>
    </row>
    <row r="262" spans="1:6" ht="14.25" customHeight="1" x14ac:dyDescent="0.35">
      <c r="A262" s="45" t="s">
        <v>1131</v>
      </c>
      <c r="B262" s="18"/>
      <c r="C262" s="5"/>
      <c r="D262" s="5"/>
      <c r="E262" s="92" t="str">
        <f>IF(ISBLANK(D262),"",INDEX(ΑΜΚ,MATCH(D262,Data!$F$2:$F$999,0),1))</f>
        <v/>
      </c>
      <c r="F262" s="92" t="str">
        <f t="shared" si="4"/>
        <v/>
      </c>
    </row>
    <row r="263" spans="1:6" ht="14.25" customHeight="1" x14ac:dyDescent="0.35">
      <c r="A263" s="45" t="s">
        <v>1131</v>
      </c>
      <c r="B263" s="18"/>
      <c r="C263" s="5"/>
      <c r="D263" s="5"/>
      <c r="E263" s="92" t="str">
        <f>IF(ISBLANK(D263),"",INDEX(ΑΜΚ,MATCH(D263,Data!$F$2:$F$999,0),1))</f>
        <v/>
      </c>
      <c r="F263" s="92" t="str">
        <f t="shared" si="4"/>
        <v/>
      </c>
    </row>
    <row r="264" spans="1:6" ht="14.25" customHeight="1" x14ac:dyDescent="0.35">
      <c r="A264" s="45" t="s">
        <v>1131</v>
      </c>
      <c r="B264" s="18"/>
      <c r="C264" s="5"/>
      <c r="D264" s="5"/>
      <c r="E264" s="92" t="str">
        <f>IF(ISBLANK(D264),"",INDEX(ΑΜΚ,MATCH(D264,Data!$F$2:$F$999,0),1))</f>
        <v/>
      </c>
      <c r="F264" s="92" t="str">
        <f t="shared" si="4"/>
        <v/>
      </c>
    </row>
    <row r="265" spans="1:6" ht="14.25" customHeight="1" x14ac:dyDescent="0.35">
      <c r="A265" s="45" t="s">
        <v>1131</v>
      </c>
      <c r="B265" s="18"/>
      <c r="C265" s="5"/>
      <c r="D265" s="5"/>
      <c r="E265" s="92" t="str">
        <f>IF(ISBLANK(D265),"",INDEX(ΑΜΚ,MATCH(D265,Data!$F$2:$F$999,0),1))</f>
        <v/>
      </c>
      <c r="F265" s="92" t="str">
        <f t="shared" si="4"/>
        <v/>
      </c>
    </row>
    <row r="266" spans="1:6" ht="14.25" customHeight="1" x14ac:dyDescent="0.35">
      <c r="A266" s="45" t="s">
        <v>1131</v>
      </c>
      <c r="B266" s="18"/>
      <c r="C266" s="5"/>
      <c r="D266" s="5"/>
      <c r="E266" s="92" t="str">
        <f>IF(ISBLANK(D266),"",INDEX(ΑΜΚ,MATCH(D266,Data!$F$2:$F$999,0),1))</f>
        <v/>
      </c>
      <c r="F266" s="92" t="str">
        <f t="shared" si="4"/>
        <v/>
      </c>
    </row>
    <row r="267" spans="1:6" ht="14.25" customHeight="1" x14ac:dyDescent="0.35">
      <c r="A267" s="45" t="s">
        <v>1131</v>
      </c>
      <c r="B267" s="18"/>
      <c r="C267" s="5"/>
      <c r="D267" s="5"/>
      <c r="E267" s="92" t="str">
        <f>IF(ISBLANK(D267),"",INDEX(ΑΜΚ,MATCH(D267,Data!$F$2:$F$999,0),1))</f>
        <v/>
      </c>
      <c r="F267" s="92" t="str">
        <f t="shared" si="4"/>
        <v/>
      </c>
    </row>
    <row r="268" spans="1:6" ht="14.25" customHeight="1" x14ac:dyDescent="0.35">
      <c r="A268" s="45" t="s">
        <v>1131</v>
      </c>
      <c r="B268" s="18"/>
      <c r="C268" s="5"/>
      <c r="D268" s="5"/>
      <c r="E268" s="92" t="str">
        <f>IF(ISBLANK(D268),"",INDEX(ΑΜΚ,MATCH(D268,Data!$F$2:$F$999,0),1))</f>
        <v/>
      </c>
      <c r="F268" s="92" t="str">
        <f t="shared" si="4"/>
        <v/>
      </c>
    </row>
    <row r="269" spans="1:6" ht="14.25" customHeight="1" x14ac:dyDescent="0.35">
      <c r="A269" s="45" t="s">
        <v>1131</v>
      </c>
      <c r="B269" s="18"/>
      <c r="C269" s="5"/>
      <c r="D269" s="5"/>
      <c r="E269" s="92" t="str">
        <f>IF(ISBLANK(D269),"",INDEX(ΑΜΚ,MATCH(D269,Data!$F$2:$F$999,0),1))</f>
        <v/>
      </c>
      <c r="F269" s="92" t="str">
        <f t="shared" si="4"/>
        <v/>
      </c>
    </row>
    <row r="270" spans="1:6" ht="14.25" customHeight="1" x14ac:dyDescent="0.35">
      <c r="A270" s="45" t="s">
        <v>1131</v>
      </c>
      <c r="B270" s="18"/>
      <c r="C270" s="5"/>
      <c r="D270" s="5"/>
      <c r="E270" s="92" t="str">
        <f>IF(ISBLANK(D270),"",INDEX(ΑΜΚ,MATCH(D270,Data!$F$2:$F$999,0),1))</f>
        <v/>
      </c>
      <c r="F270" s="92" t="str">
        <f t="shared" si="4"/>
        <v/>
      </c>
    </row>
    <row r="271" spans="1:6" ht="14.25" customHeight="1" x14ac:dyDescent="0.35">
      <c r="A271" s="45" t="s">
        <v>1131</v>
      </c>
      <c r="B271" s="18"/>
      <c r="C271" s="5"/>
      <c r="D271" s="5"/>
      <c r="E271" s="92" t="str">
        <f>IF(ISBLANK(D271),"",INDEX(ΑΜΚ,MATCH(D271,Data!$F$2:$F$999,0),1))</f>
        <v/>
      </c>
      <c r="F271" s="92" t="str">
        <f t="shared" si="4"/>
        <v/>
      </c>
    </row>
    <row r="272" spans="1:6" ht="14.25" customHeight="1" x14ac:dyDescent="0.35">
      <c r="A272" s="45" t="s">
        <v>1131</v>
      </c>
      <c r="B272" s="18"/>
      <c r="C272" s="5"/>
      <c r="D272" s="5"/>
      <c r="E272" s="92" t="str">
        <f>IF(ISBLANK(D272),"",INDEX(ΑΜΚ,MATCH(D272,Data!$F$2:$F$999,0),1))</f>
        <v/>
      </c>
      <c r="F272" s="92" t="str">
        <f t="shared" si="4"/>
        <v/>
      </c>
    </row>
    <row r="273" spans="1:6" ht="14.25" customHeight="1" x14ac:dyDescent="0.35">
      <c r="A273" s="45" t="s">
        <v>1131</v>
      </c>
      <c r="B273" s="18"/>
      <c r="C273" s="5"/>
      <c r="D273" s="5"/>
      <c r="E273" s="92" t="str">
        <f>IF(ISBLANK(D273),"",INDEX(ΑΜΚ,MATCH(D273,Data!$F$2:$F$999,0),1))</f>
        <v/>
      </c>
      <c r="F273" s="92" t="str">
        <f t="shared" si="4"/>
        <v/>
      </c>
    </row>
    <row r="274" spans="1:6" ht="14.25" customHeight="1" x14ac:dyDescent="0.35">
      <c r="A274" s="45" t="s">
        <v>1131</v>
      </c>
      <c r="B274" s="18"/>
      <c r="C274" s="5"/>
      <c r="D274" s="5"/>
      <c r="E274" s="92" t="str">
        <f>IF(ISBLANK(D274),"",INDEX(ΑΜΚ,MATCH(D274,Data!$F$2:$F$999,0),1))</f>
        <v/>
      </c>
      <c r="F274" s="92" t="str">
        <f t="shared" si="4"/>
        <v/>
      </c>
    </row>
    <row r="275" spans="1:6" ht="14.25" customHeight="1" x14ac:dyDescent="0.35">
      <c r="A275" s="45" t="s">
        <v>1131</v>
      </c>
      <c r="B275" s="18"/>
      <c r="C275" s="5"/>
      <c r="D275" s="5"/>
      <c r="E275" s="92" t="str">
        <f>IF(ISBLANK(D275),"",INDEX(ΑΜΚ,MATCH(D275,Data!$F$2:$F$999,0),1))</f>
        <v/>
      </c>
      <c r="F275" s="92" t="str">
        <f t="shared" si="4"/>
        <v/>
      </c>
    </row>
    <row r="276" spans="1:6" ht="14.25" customHeight="1" x14ac:dyDescent="0.35">
      <c r="A276" s="45" t="s">
        <v>1131</v>
      </c>
      <c r="B276" s="18"/>
      <c r="C276" s="5"/>
      <c r="D276" s="5"/>
      <c r="E276" s="92" t="str">
        <f>IF(ISBLANK(D276),"",INDEX(ΑΜΚ,MATCH(D276,Data!$F$2:$F$999,0),1))</f>
        <v/>
      </c>
      <c r="F276" s="92" t="str">
        <f t="shared" si="4"/>
        <v/>
      </c>
    </row>
    <row r="277" spans="1:6" ht="14.25" customHeight="1" x14ac:dyDescent="0.35">
      <c r="A277" s="45" t="s">
        <v>1131</v>
      </c>
      <c r="B277" s="18"/>
      <c r="C277" s="5"/>
      <c r="D277" s="5"/>
      <c r="E277" s="92" t="str">
        <f>IF(ISBLANK(D277),"",INDEX(ΑΜΚ,MATCH(D277,Data!$F$2:$F$999,0),1))</f>
        <v/>
      </c>
      <c r="F277" s="92" t="str">
        <f t="shared" si="4"/>
        <v/>
      </c>
    </row>
    <row r="278" spans="1:6" ht="14.25" customHeight="1" x14ac:dyDescent="0.35">
      <c r="A278" s="45" t="s">
        <v>1131</v>
      </c>
      <c r="B278" s="18"/>
      <c r="C278" s="5"/>
      <c r="D278" s="5"/>
      <c r="E278" s="92" t="str">
        <f>IF(ISBLANK(D278),"",INDEX(ΑΜΚ,MATCH(D278,Data!$F$2:$F$999,0),1))</f>
        <v/>
      </c>
      <c r="F278" s="92" t="str">
        <f t="shared" si="4"/>
        <v/>
      </c>
    </row>
    <row r="279" spans="1:6" ht="14.25" customHeight="1" x14ac:dyDescent="0.35">
      <c r="A279" s="45" t="s">
        <v>1131</v>
      </c>
      <c r="B279" s="18"/>
      <c r="C279" s="5"/>
      <c r="D279" s="5"/>
      <c r="E279" s="92" t="str">
        <f>IF(ISBLANK(D279),"",INDEX(ΑΜΚ,MATCH(D279,Data!$F$2:$F$999,0),1))</f>
        <v/>
      </c>
      <c r="F279" s="92" t="str">
        <f t="shared" si="4"/>
        <v/>
      </c>
    </row>
    <row r="280" spans="1:6" ht="14.25" customHeight="1" x14ac:dyDescent="0.35">
      <c r="A280" s="45" t="s">
        <v>1131</v>
      </c>
      <c r="B280" s="18"/>
      <c r="C280" s="5"/>
      <c r="D280" s="5"/>
      <c r="E280" s="92" t="str">
        <f>IF(ISBLANK(D280),"",INDEX(ΑΜΚ,MATCH(D280,Data!$F$2:$F$999,0),1))</f>
        <v/>
      </c>
      <c r="F280" s="92" t="str">
        <f t="shared" si="4"/>
        <v/>
      </c>
    </row>
    <row r="281" spans="1:6" ht="14.25" customHeight="1" x14ac:dyDescent="0.35">
      <c r="A281" s="45" t="s">
        <v>1131</v>
      </c>
      <c r="B281" s="18"/>
      <c r="C281" s="5"/>
      <c r="D281" s="5"/>
      <c r="E281" s="92" t="str">
        <f>IF(ISBLANK(D281),"",INDEX(ΑΜΚ,MATCH(D281,Data!$F$2:$F$999,0),1))</f>
        <v/>
      </c>
      <c r="F281" s="92" t="str">
        <f t="shared" si="4"/>
        <v/>
      </c>
    </row>
    <row r="282" spans="1:6" ht="14.25" customHeight="1" x14ac:dyDescent="0.35">
      <c r="A282" s="45" t="s">
        <v>1131</v>
      </c>
      <c r="B282" s="18"/>
      <c r="C282" s="5"/>
      <c r="D282" s="5"/>
      <c r="E282" s="92" t="str">
        <f>IF(ISBLANK(D282),"",INDEX(ΑΜΚ,MATCH(D282,Data!$F$2:$F$999,0),1))</f>
        <v/>
      </c>
      <c r="F282" s="92" t="str">
        <f t="shared" si="4"/>
        <v/>
      </c>
    </row>
    <row r="283" spans="1:6" ht="14.25" customHeight="1" x14ac:dyDescent="0.35">
      <c r="A283" s="45" t="s">
        <v>1131</v>
      </c>
      <c r="B283" s="18"/>
      <c r="C283" s="5"/>
      <c r="D283" s="5"/>
      <c r="E283" s="92" t="str">
        <f>IF(ISBLANK(D283),"",INDEX(ΑΜΚ,MATCH(D283,Data!$F$2:$F$999,0),1))</f>
        <v/>
      </c>
      <c r="F283" s="92" t="str">
        <f t="shared" si="4"/>
        <v/>
      </c>
    </row>
    <row r="284" spans="1:6" ht="14.25" customHeight="1" x14ac:dyDescent="0.35">
      <c r="A284" s="45" t="s">
        <v>1131</v>
      </c>
      <c r="B284" s="18"/>
      <c r="C284" s="5"/>
      <c r="D284" s="5"/>
      <c r="E284" s="92" t="str">
        <f>IF(ISBLANK(D284),"",INDEX(ΑΜΚ,MATCH(D284,Data!$F$2:$F$999,0),1))</f>
        <v/>
      </c>
      <c r="F284" s="92" t="str">
        <f t="shared" si="4"/>
        <v/>
      </c>
    </row>
    <row r="285" spans="1:6" ht="14.25" customHeight="1" x14ac:dyDescent="0.35">
      <c r="A285" s="45" t="s">
        <v>1131</v>
      </c>
      <c r="B285" s="18"/>
      <c r="C285" s="5"/>
      <c r="D285" s="5"/>
      <c r="E285" s="92" t="str">
        <f>IF(ISBLANK(D285),"",INDEX(ΑΜΚ,MATCH(D285,Data!$F$2:$F$999,0),1))</f>
        <v/>
      </c>
      <c r="F285" s="92" t="str">
        <f t="shared" si="4"/>
        <v/>
      </c>
    </row>
    <row r="286" spans="1:6" ht="14.25" customHeight="1" x14ac:dyDescent="0.35">
      <c r="A286" s="45" t="s">
        <v>1131</v>
      </c>
      <c r="B286" s="18"/>
      <c r="C286" s="5"/>
      <c r="D286" s="5"/>
      <c r="E286" s="92" t="str">
        <f>IF(ISBLANK(D286),"",INDEX(ΑΜΚ,MATCH(D286,Data!$F$2:$F$999,0),1))</f>
        <v/>
      </c>
      <c r="F286" s="92" t="str">
        <f t="shared" si="4"/>
        <v/>
      </c>
    </row>
    <row r="287" spans="1:6" ht="14.25" customHeight="1" x14ac:dyDescent="0.35">
      <c r="A287" s="45" t="s">
        <v>1131</v>
      </c>
      <c r="B287" s="18"/>
      <c r="C287" s="5"/>
      <c r="D287" s="5"/>
      <c r="E287" s="92" t="str">
        <f>IF(ISBLANK(D287),"",INDEX(ΑΜΚ,MATCH(D287,Data!$F$2:$F$999,0),1))</f>
        <v/>
      </c>
      <c r="F287" s="92" t="str">
        <f t="shared" si="4"/>
        <v/>
      </c>
    </row>
    <row r="288" spans="1:6" ht="14.25" customHeight="1" x14ac:dyDescent="0.35">
      <c r="A288" s="45" t="s">
        <v>1131</v>
      </c>
      <c r="B288" s="18"/>
      <c r="C288" s="5"/>
      <c r="D288" s="5"/>
      <c r="E288" s="92" t="str">
        <f>IF(ISBLANK(D288),"",INDEX(ΑΜΚ,MATCH(D288,Data!$F$2:$F$999,0),1))</f>
        <v/>
      </c>
      <c r="F288" s="92" t="str">
        <f t="shared" si="4"/>
        <v/>
      </c>
    </row>
    <row r="289" spans="1:6" ht="14.25" customHeight="1" x14ac:dyDescent="0.35">
      <c r="A289" s="45" t="s">
        <v>1131</v>
      </c>
      <c r="B289" s="18"/>
      <c r="C289" s="5"/>
      <c r="D289" s="5"/>
      <c r="E289" s="92" t="str">
        <f>IF(ISBLANK(D289),"",INDEX(ΑΜΚ,MATCH(D289,Data!$F$2:$F$999,0),1))</f>
        <v/>
      </c>
      <c r="F289" s="92" t="str">
        <f t="shared" si="4"/>
        <v/>
      </c>
    </row>
    <row r="290" spans="1:6" ht="14.25" customHeight="1" x14ac:dyDescent="0.35">
      <c r="A290" s="45" t="s">
        <v>1131</v>
      </c>
      <c r="B290" s="18"/>
      <c r="C290" s="5"/>
      <c r="D290" s="5"/>
      <c r="E290" s="92" t="str">
        <f>IF(ISBLANK(D290),"",INDEX(ΑΜΚ,MATCH(D290,Data!$F$2:$F$999,0),1))</f>
        <v/>
      </c>
      <c r="F290" s="92" t="str">
        <f t="shared" si="4"/>
        <v/>
      </c>
    </row>
    <row r="291" spans="1:6" ht="14.25" customHeight="1" x14ac:dyDescent="0.35">
      <c r="A291" s="45" t="s">
        <v>1131</v>
      </c>
      <c r="B291" s="18"/>
      <c r="C291" s="5"/>
      <c r="D291" s="5"/>
      <c r="E291" s="92" t="str">
        <f>IF(ISBLANK(D291),"",INDEX(ΑΜΚ,MATCH(D291,Data!$F$2:$F$999,0),1))</f>
        <v/>
      </c>
      <c r="F291" s="92" t="str">
        <f t="shared" si="4"/>
        <v/>
      </c>
    </row>
    <row r="292" spans="1:6" ht="14.25" customHeight="1" x14ac:dyDescent="0.35">
      <c r="A292" s="45" t="s">
        <v>1131</v>
      </c>
      <c r="B292" s="18"/>
      <c r="C292" s="5"/>
      <c r="D292" s="5"/>
      <c r="E292" s="92" t="str">
        <f>IF(ISBLANK(D292),"",INDEX(ΑΜΚ,MATCH(D292,Data!$F$2:$F$999,0),1))</f>
        <v/>
      </c>
      <c r="F292" s="92" t="str">
        <f t="shared" si="4"/>
        <v/>
      </c>
    </row>
    <row r="293" spans="1:6" ht="14.25" customHeight="1" x14ac:dyDescent="0.35">
      <c r="A293" s="45" t="s">
        <v>1131</v>
      </c>
      <c r="B293" s="18"/>
      <c r="C293" s="5"/>
      <c r="D293" s="5"/>
      <c r="E293" s="92" t="str">
        <f>IF(ISBLANK(D293),"",INDEX(ΑΜΚ,MATCH(D293,Data!$F$2:$F$999,0),1))</f>
        <v/>
      </c>
      <c r="F293" s="92" t="str">
        <f t="shared" si="4"/>
        <v/>
      </c>
    </row>
    <row r="294" spans="1:6" ht="14.25" customHeight="1" x14ac:dyDescent="0.35">
      <c r="A294" s="45" t="s">
        <v>1131</v>
      </c>
      <c r="B294" s="18"/>
      <c r="C294" s="5"/>
      <c r="D294" s="5"/>
      <c r="E294" s="92" t="str">
        <f>IF(ISBLANK(D294),"",INDEX(ΑΜΚ,MATCH(D294,Data!$F$2:$F$999,0),1))</f>
        <v/>
      </c>
      <c r="F294" s="92" t="str">
        <f t="shared" si="4"/>
        <v/>
      </c>
    </row>
    <row r="295" spans="1:6" ht="14.25" customHeight="1" x14ac:dyDescent="0.35">
      <c r="A295" s="45" t="s">
        <v>1131</v>
      </c>
      <c r="B295" s="18"/>
      <c r="C295" s="5"/>
      <c r="D295" s="5"/>
      <c r="E295" s="92" t="str">
        <f>IF(ISBLANK(D295),"",INDEX(ΑΜΚ,MATCH(D295,Data!$F$2:$F$999,0),1))</f>
        <v/>
      </c>
      <c r="F295" s="92" t="str">
        <f t="shared" si="4"/>
        <v/>
      </c>
    </row>
    <row r="296" spans="1:6" ht="14.25" customHeight="1" x14ac:dyDescent="0.35">
      <c r="A296" s="45" t="s">
        <v>1131</v>
      </c>
      <c r="B296" s="18"/>
      <c r="C296" s="5"/>
      <c r="D296" s="5"/>
      <c r="E296" s="92" t="str">
        <f>IF(ISBLANK(D296),"",INDEX(ΑΜΚ,MATCH(D296,Data!$F$2:$F$999,0),1))</f>
        <v/>
      </c>
      <c r="F296" s="92" t="str">
        <f t="shared" si="4"/>
        <v/>
      </c>
    </row>
    <row r="297" spans="1:6" ht="14.25" customHeight="1" x14ac:dyDescent="0.35">
      <c r="A297" s="45" t="s">
        <v>1131</v>
      </c>
      <c r="B297" s="18"/>
      <c r="C297" s="5"/>
      <c r="D297" s="5"/>
      <c r="E297" s="92" t="str">
        <f>IF(ISBLANK(D297),"",INDEX(ΑΜΚ,MATCH(D297,Data!$F$2:$F$999,0),1))</f>
        <v/>
      </c>
      <c r="F297" s="92" t="str">
        <f t="shared" si="4"/>
        <v/>
      </c>
    </row>
    <row r="298" spans="1:6" ht="14.25" customHeight="1" x14ac:dyDescent="0.35">
      <c r="A298" s="45" t="s">
        <v>1131</v>
      </c>
      <c r="B298" s="18"/>
      <c r="C298" s="5"/>
      <c r="D298" s="5"/>
      <c r="E298" s="92" t="str">
        <f>IF(ISBLANK(D298),"",INDEX(ΑΜΚ,MATCH(D298,Data!$F$2:$F$999,0),1))</f>
        <v/>
      </c>
      <c r="F298" s="92" t="str">
        <f t="shared" si="4"/>
        <v/>
      </c>
    </row>
    <row r="299" spans="1:6" ht="14.25" customHeight="1" x14ac:dyDescent="0.35">
      <c r="A299" s="45" t="s">
        <v>1131</v>
      </c>
      <c r="B299" s="18"/>
      <c r="C299" s="5"/>
      <c r="D299" s="5"/>
      <c r="E299" s="92" t="str">
        <f>IF(ISBLANK(D299),"",INDEX(ΑΜΚ,MATCH(D299,Data!$F$2:$F$999,0),1))</f>
        <v/>
      </c>
      <c r="F299" s="92" t="str">
        <f t="shared" si="4"/>
        <v/>
      </c>
    </row>
    <row r="300" spans="1:6" ht="14.25" customHeight="1" x14ac:dyDescent="0.35">
      <c r="A300" s="45" t="s">
        <v>1131</v>
      </c>
      <c r="B300" s="18"/>
      <c r="C300" s="5"/>
      <c r="D300" s="5"/>
      <c r="E300" s="92" t="str">
        <f>IF(ISBLANK(D300),"",INDEX(ΑΜΚ,MATCH(D300,Data!$F$2:$F$999,0),1))</f>
        <v/>
      </c>
      <c r="F300" s="92" t="str">
        <f t="shared" si="4"/>
        <v/>
      </c>
    </row>
    <row r="301" spans="1:6" ht="14.25" customHeight="1" x14ac:dyDescent="0.35">
      <c r="A301" s="45" t="s">
        <v>1131</v>
      </c>
      <c r="B301" s="18"/>
      <c r="C301" s="5"/>
      <c r="D301" s="5"/>
      <c r="E301" s="92" t="str">
        <f>IF(ISBLANK(D301),"",INDEX(ΑΜΚ,MATCH(D301,Data!$F$2:$F$999,0),1))</f>
        <v/>
      </c>
      <c r="F301" s="92" t="str">
        <f t="shared" si="4"/>
        <v/>
      </c>
    </row>
    <row r="302" spans="1:6" ht="14.25" customHeight="1" x14ac:dyDescent="0.35">
      <c r="A302" s="45" t="s">
        <v>1131</v>
      </c>
      <c r="B302" s="18"/>
      <c r="C302" s="5"/>
      <c r="D302" s="5"/>
      <c r="E302" s="92" t="str">
        <f>IF(ISBLANK(D302),"",INDEX(ΑΜΚ,MATCH(D302,Data!$F$2:$F$999,0),1))</f>
        <v/>
      </c>
      <c r="F302" s="92" t="str">
        <f t="shared" si="4"/>
        <v/>
      </c>
    </row>
    <row r="303" spans="1:6" ht="14.25" customHeight="1" x14ac:dyDescent="0.35">
      <c r="A303" s="45" t="s">
        <v>1131</v>
      </c>
      <c r="B303" s="18"/>
      <c r="C303" s="5"/>
      <c r="D303" s="5"/>
      <c r="E303" s="92" t="str">
        <f>IF(ISBLANK(D303),"",INDEX(ΑΜΚ,MATCH(D303,Data!$F$2:$F$999,0),1))</f>
        <v/>
      </c>
      <c r="F303" s="92" t="str">
        <f t="shared" si="4"/>
        <v/>
      </c>
    </row>
    <row r="304" spans="1:6" ht="14.25" customHeight="1" x14ac:dyDescent="0.35">
      <c r="A304" s="45" t="s">
        <v>1131</v>
      </c>
      <c r="B304" s="18"/>
      <c r="C304" s="5"/>
      <c r="D304" s="5"/>
      <c r="E304" s="92" t="str">
        <f>IF(ISBLANK(D304),"",INDEX(ΑΜΚ,MATCH(D304,Data!$F$2:$F$999,0),1))</f>
        <v/>
      </c>
      <c r="F304" s="92" t="str">
        <f t="shared" si="4"/>
        <v/>
      </c>
    </row>
    <row r="305" spans="1:6" ht="14.25" customHeight="1" x14ac:dyDescent="0.35">
      <c r="A305" s="45" t="s">
        <v>1131</v>
      </c>
      <c r="B305" s="18"/>
      <c r="C305" s="5"/>
      <c r="D305" s="5"/>
      <c r="E305" s="92" t="str">
        <f>IF(ISBLANK(D305),"",INDEX(ΑΜΚ,MATCH(D305,Data!$F$2:$F$999,0),1))</f>
        <v/>
      </c>
      <c r="F305" s="92" t="str">
        <f t="shared" si="4"/>
        <v/>
      </c>
    </row>
    <row r="306" spans="1:6" ht="14.25" customHeight="1" x14ac:dyDescent="0.35">
      <c r="A306" s="45" t="s">
        <v>1131</v>
      </c>
      <c r="B306" s="18"/>
      <c r="C306" s="5"/>
      <c r="D306" s="5"/>
      <c r="E306" s="92" t="str">
        <f>IF(ISBLANK(D306),"",INDEX(ΑΜΚ,MATCH(D306,Data!$F$2:$F$999,0),1))</f>
        <v/>
      </c>
      <c r="F306" s="92" t="str">
        <f t="shared" si="4"/>
        <v/>
      </c>
    </row>
    <row r="307" spans="1:6" ht="14.25" customHeight="1" x14ac:dyDescent="0.35">
      <c r="A307" s="45" t="s">
        <v>1131</v>
      </c>
      <c r="B307" s="18"/>
      <c r="C307" s="5"/>
      <c r="D307" s="5"/>
      <c r="E307" s="92" t="str">
        <f>IF(ISBLANK(D307),"",INDEX(ΑΜΚ,MATCH(D307,Data!$F$2:$F$999,0),1))</f>
        <v/>
      </c>
      <c r="F307" s="92" t="str">
        <f t="shared" si="4"/>
        <v/>
      </c>
    </row>
    <row r="308" spans="1:6" ht="14.25" customHeight="1" x14ac:dyDescent="0.35">
      <c r="A308" s="45" t="s">
        <v>1131</v>
      </c>
      <c r="B308" s="18"/>
      <c r="C308" s="5"/>
      <c r="D308" s="5"/>
      <c r="E308" s="92" t="str">
        <f>IF(ISBLANK(D308),"",INDEX(ΑΜΚ,MATCH(D308,Data!$F$2:$F$999,0),1))</f>
        <v/>
      </c>
      <c r="F308" s="92" t="str">
        <f t="shared" si="4"/>
        <v/>
      </c>
    </row>
    <row r="309" spans="1:6" ht="14.25" customHeight="1" x14ac:dyDescent="0.35">
      <c r="A309" s="45" t="s">
        <v>1131</v>
      </c>
      <c r="B309" s="18"/>
      <c r="C309" s="5"/>
      <c r="D309" s="5"/>
      <c r="E309" s="92" t="str">
        <f>IF(ISBLANK(D309),"",INDEX(ΑΜΚ,MATCH(D309,Data!$F$2:$F$999,0),1))</f>
        <v/>
      </c>
      <c r="F309" s="92" t="str">
        <f t="shared" si="4"/>
        <v/>
      </c>
    </row>
    <row r="310" spans="1:6" ht="14.25" customHeight="1" x14ac:dyDescent="0.35">
      <c r="A310" s="45" t="s">
        <v>1131</v>
      </c>
      <c r="B310" s="18"/>
      <c r="C310" s="5"/>
      <c r="D310" s="5"/>
      <c r="E310" s="92" t="str">
        <f>IF(ISBLANK(D310),"",INDEX(ΑΜΚ,MATCH(D310,Data!$F$2:$F$999,0),1))</f>
        <v/>
      </c>
      <c r="F310" s="92" t="str">
        <f t="shared" si="4"/>
        <v/>
      </c>
    </row>
    <row r="311" spans="1:6" ht="14.25" customHeight="1" x14ac:dyDescent="0.35">
      <c r="A311" s="45" t="s">
        <v>1131</v>
      </c>
      <c r="B311" s="18"/>
      <c r="C311" s="5"/>
      <c r="D311" s="5"/>
      <c r="E311" s="92" t="str">
        <f>IF(ISBLANK(D311),"",INDEX(ΑΜΚ,MATCH(D311,Data!$F$2:$F$999,0),1))</f>
        <v/>
      </c>
      <c r="F311" s="92" t="str">
        <f t="shared" si="4"/>
        <v/>
      </c>
    </row>
    <row r="312" spans="1:6" ht="14.25" customHeight="1" x14ac:dyDescent="0.35">
      <c r="A312" s="45" t="s">
        <v>1131</v>
      </c>
      <c r="B312" s="18"/>
      <c r="C312" s="5"/>
      <c r="D312" s="5"/>
      <c r="E312" s="92" t="str">
        <f>IF(ISBLANK(D312),"",INDEX(ΑΜΚ,MATCH(D312,Data!$F$2:$F$999,0),1))</f>
        <v/>
      </c>
      <c r="F312" s="92" t="str">
        <f t="shared" si="4"/>
        <v/>
      </c>
    </row>
    <row r="313" spans="1:6" ht="14.25" customHeight="1" x14ac:dyDescent="0.35">
      <c r="A313" s="45" t="s">
        <v>1131</v>
      </c>
      <c r="B313" s="18"/>
      <c r="C313" s="5"/>
      <c r="D313" s="5"/>
      <c r="E313" s="92" t="str">
        <f>IF(ISBLANK(D313),"",INDEX(ΑΜΚ,MATCH(D313,Data!$F$2:$F$999,0),1))</f>
        <v/>
      </c>
      <c r="F313" s="92" t="str">
        <f t="shared" si="4"/>
        <v/>
      </c>
    </row>
    <row r="314" spans="1:6" ht="14.25" customHeight="1" x14ac:dyDescent="0.35">
      <c r="A314" s="45" t="s">
        <v>1131</v>
      </c>
      <c r="B314" s="18"/>
      <c r="C314" s="5"/>
      <c r="D314" s="5"/>
      <c r="E314" s="92" t="str">
        <f>IF(ISBLANK(D314),"",INDEX(ΑΜΚ,MATCH(D314,Data!$F$2:$F$999,0),1))</f>
        <v/>
      </c>
      <c r="F314" s="92" t="str">
        <f t="shared" si="4"/>
        <v/>
      </c>
    </row>
    <row r="315" spans="1:6" ht="14.25" customHeight="1" x14ac:dyDescent="0.35">
      <c r="A315" s="45" t="s">
        <v>1131</v>
      </c>
      <c r="B315" s="18"/>
      <c r="C315" s="5"/>
      <c r="D315" s="5"/>
      <c r="E315" s="92" t="str">
        <f>IF(ISBLANK(D315),"",INDEX(ΑΜΚ,MATCH(D315,Data!$F$2:$F$999,0),1))</f>
        <v/>
      </c>
      <c r="F315" s="92" t="str">
        <f t="shared" si="4"/>
        <v/>
      </c>
    </row>
    <row r="316" spans="1:6" ht="14.25" customHeight="1" x14ac:dyDescent="0.35">
      <c r="A316" s="45" t="s">
        <v>1131</v>
      </c>
      <c r="B316" s="18"/>
      <c r="C316" s="5"/>
      <c r="D316" s="5"/>
      <c r="E316" s="92" t="str">
        <f>IF(ISBLANK(D316),"",INDEX(ΑΜΚ,MATCH(D316,Data!$F$2:$F$999,0),1))</f>
        <v/>
      </c>
      <c r="F316" s="92" t="str">
        <f t="shared" si="4"/>
        <v/>
      </c>
    </row>
    <row r="317" spans="1:6" ht="14.25" customHeight="1" x14ac:dyDescent="0.35">
      <c r="A317" s="45" t="s">
        <v>1131</v>
      </c>
      <c r="B317" s="18"/>
      <c r="C317" s="5"/>
      <c r="D317" s="5"/>
      <c r="E317" s="92" t="str">
        <f>IF(ISBLANK(D317),"",INDEX(ΑΜΚ,MATCH(D317,Data!$F$2:$F$999,0),1))</f>
        <v/>
      </c>
      <c r="F317" s="92" t="str">
        <f t="shared" si="4"/>
        <v/>
      </c>
    </row>
    <row r="318" spans="1:6" ht="14.25" customHeight="1" x14ac:dyDescent="0.35">
      <c r="A318" s="45" t="s">
        <v>1131</v>
      </c>
      <c r="B318" s="18"/>
      <c r="C318" s="5"/>
      <c r="D318" s="5"/>
      <c r="E318" s="92" t="str">
        <f>IF(ISBLANK(D318),"",INDEX(ΑΜΚ,MATCH(D318,Data!$F$2:$F$999,0),1))</f>
        <v/>
      </c>
      <c r="F318" s="92" t="str">
        <f t="shared" si="4"/>
        <v/>
      </c>
    </row>
    <row r="319" spans="1:6" ht="14.25" customHeight="1" x14ac:dyDescent="0.35">
      <c r="A319" s="45" t="s">
        <v>1131</v>
      </c>
      <c r="B319" s="18"/>
      <c r="C319" s="5"/>
      <c r="D319" s="5"/>
      <c r="E319" s="92" t="str">
        <f>IF(ISBLANK(D319),"",INDEX(ΑΜΚ,MATCH(D319,Data!$F$2:$F$999,0),1))</f>
        <v/>
      </c>
      <c r="F319" s="92" t="str">
        <f t="shared" si="4"/>
        <v/>
      </c>
    </row>
    <row r="320" spans="1:6" ht="14.25" customHeight="1" x14ac:dyDescent="0.35">
      <c r="A320" s="45" t="s">
        <v>1131</v>
      </c>
      <c r="B320" s="18"/>
      <c r="C320" s="5"/>
      <c r="D320" s="5"/>
      <c r="E320" s="92" t="str">
        <f>IF(ISBLANK(D320),"",INDEX(ΑΜΚ,MATCH(D320,Data!$F$2:$F$999,0),1))</f>
        <v/>
      </c>
      <c r="F320" s="92" t="str">
        <f t="shared" si="4"/>
        <v/>
      </c>
    </row>
    <row r="321" spans="1:6" ht="14.25" customHeight="1" x14ac:dyDescent="0.35">
      <c r="A321" s="45" t="s">
        <v>1131</v>
      </c>
      <c r="B321" s="18"/>
      <c r="C321" s="5"/>
      <c r="D321" s="5"/>
      <c r="E321" s="92" t="str">
        <f>IF(ISBLANK(D321),"",INDEX(ΑΜΚ,MATCH(D321,Data!$F$2:$F$999,0),1))</f>
        <v/>
      </c>
      <c r="F321" s="92" t="str">
        <f t="shared" si="4"/>
        <v/>
      </c>
    </row>
    <row r="322" spans="1:6" ht="14.25" customHeight="1" x14ac:dyDescent="0.35">
      <c r="A322" s="45" t="s">
        <v>1131</v>
      </c>
      <c r="B322" s="18"/>
      <c r="C322" s="5"/>
      <c r="D322" s="5"/>
      <c r="E322" s="92" t="str">
        <f>IF(ISBLANK(D322),"",INDEX(ΑΜΚ,MATCH(D322,Data!$F$2:$F$999,0),1))</f>
        <v/>
      </c>
      <c r="F322" s="92" t="str">
        <f t="shared" ref="F322:F385" si="5">IF(ISBLANK(C322),"",INDEX(ΚΩΔ_ΜΑΘΗΜ_ΓΡΑΦΙΣΤ_Α1,MATCH(C322,ΜΑΘΗΜ_ΓΡΑΦΙΣΤ_Α1,0)))</f>
        <v/>
      </c>
    </row>
    <row r="323" spans="1:6" ht="14.25" customHeight="1" x14ac:dyDescent="0.35">
      <c r="A323" s="45" t="s">
        <v>1131</v>
      </c>
      <c r="B323" s="18"/>
      <c r="C323" s="5"/>
      <c r="D323" s="5"/>
      <c r="E323" s="92" t="str">
        <f>IF(ISBLANK(D323),"",INDEX(ΑΜΚ,MATCH(D323,Data!$F$2:$F$999,0),1))</f>
        <v/>
      </c>
      <c r="F323" s="92" t="str">
        <f t="shared" si="5"/>
        <v/>
      </c>
    </row>
    <row r="324" spans="1:6" ht="14.25" customHeight="1" x14ac:dyDescent="0.35">
      <c r="A324" s="45" t="s">
        <v>1131</v>
      </c>
      <c r="B324" s="18"/>
      <c r="C324" s="5"/>
      <c r="D324" s="5"/>
      <c r="E324" s="92" t="str">
        <f>IF(ISBLANK(D324),"",INDEX(ΑΜΚ,MATCH(D324,Data!$F$2:$F$999,0),1))</f>
        <v/>
      </c>
      <c r="F324" s="92" t="str">
        <f t="shared" si="5"/>
        <v/>
      </c>
    </row>
    <row r="325" spans="1:6" ht="14.25" customHeight="1" x14ac:dyDescent="0.35">
      <c r="A325" s="45" t="s">
        <v>1131</v>
      </c>
      <c r="B325" s="18"/>
      <c r="C325" s="5"/>
      <c r="D325" s="5"/>
      <c r="E325" s="92" t="str">
        <f>IF(ISBLANK(D325),"",INDEX(ΑΜΚ,MATCH(D325,Data!$F$2:$F$999,0),1))</f>
        <v/>
      </c>
      <c r="F325" s="92" t="str">
        <f t="shared" si="5"/>
        <v/>
      </c>
    </row>
    <row r="326" spans="1:6" ht="14.25" customHeight="1" x14ac:dyDescent="0.35">
      <c r="A326" s="45" t="s">
        <v>1131</v>
      </c>
      <c r="B326" s="18"/>
      <c r="C326" s="5"/>
      <c r="D326" s="5"/>
      <c r="E326" s="92" t="str">
        <f>IF(ISBLANK(D326),"",INDEX(ΑΜΚ,MATCH(D326,Data!$F$2:$F$999,0),1))</f>
        <v/>
      </c>
      <c r="F326" s="92" t="str">
        <f t="shared" si="5"/>
        <v/>
      </c>
    </row>
    <row r="327" spans="1:6" ht="14.25" customHeight="1" x14ac:dyDescent="0.35">
      <c r="A327" s="45" t="s">
        <v>1131</v>
      </c>
      <c r="B327" s="18"/>
      <c r="C327" s="5"/>
      <c r="D327" s="5"/>
      <c r="E327" s="92" t="str">
        <f>IF(ISBLANK(D327),"",INDEX(ΑΜΚ,MATCH(D327,Data!$F$2:$F$999,0),1))</f>
        <v/>
      </c>
      <c r="F327" s="92" t="str">
        <f t="shared" si="5"/>
        <v/>
      </c>
    </row>
    <row r="328" spans="1:6" ht="14.25" customHeight="1" x14ac:dyDescent="0.35">
      <c r="A328" s="45" t="s">
        <v>1131</v>
      </c>
      <c r="B328" s="18"/>
      <c r="C328" s="5"/>
      <c r="D328" s="5"/>
      <c r="E328" s="92" t="str">
        <f>IF(ISBLANK(D328),"",INDEX(ΑΜΚ,MATCH(D328,Data!$F$2:$F$999,0),1))</f>
        <v/>
      </c>
      <c r="F328" s="92" t="str">
        <f t="shared" si="5"/>
        <v/>
      </c>
    </row>
    <row r="329" spans="1:6" ht="14.25" customHeight="1" x14ac:dyDescent="0.35">
      <c r="A329" s="45" t="s">
        <v>1131</v>
      </c>
      <c r="B329" s="18"/>
      <c r="C329" s="5"/>
      <c r="D329" s="5"/>
      <c r="E329" s="92" t="str">
        <f>IF(ISBLANK(D329),"",INDEX(ΑΜΚ,MATCH(D329,Data!$F$2:$F$999,0),1))</f>
        <v/>
      </c>
      <c r="F329" s="92" t="str">
        <f t="shared" si="5"/>
        <v/>
      </c>
    </row>
    <row r="330" spans="1:6" ht="14.25" customHeight="1" x14ac:dyDescent="0.35">
      <c r="A330" s="45" t="s">
        <v>1131</v>
      </c>
      <c r="B330" s="18"/>
      <c r="C330" s="5"/>
      <c r="D330" s="5"/>
      <c r="E330" s="92" t="str">
        <f>IF(ISBLANK(D330),"",INDEX(ΑΜΚ,MATCH(D330,Data!$F$2:$F$999,0),1))</f>
        <v/>
      </c>
      <c r="F330" s="92" t="str">
        <f t="shared" si="5"/>
        <v/>
      </c>
    </row>
    <row r="331" spans="1:6" ht="14.25" customHeight="1" x14ac:dyDescent="0.35">
      <c r="A331" s="45" t="s">
        <v>1131</v>
      </c>
      <c r="B331" s="18"/>
      <c r="C331" s="5"/>
      <c r="D331" s="5"/>
      <c r="E331" s="92" t="str">
        <f>IF(ISBLANK(D331),"",INDEX(ΑΜΚ,MATCH(D331,Data!$F$2:$F$999,0),1))</f>
        <v/>
      </c>
      <c r="F331" s="92" t="str">
        <f t="shared" si="5"/>
        <v/>
      </c>
    </row>
    <row r="332" spans="1:6" ht="14.25" customHeight="1" x14ac:dyDescent="0.35">
      <c r="A332" s="45" t="s">
        <v>1131</v>
      </c>
      <c r="B332" s="18"/>
      <c r="C332" s="5"/>
      <c r="D332" s="5"/>
      <c r="E332" s="92" t="str">
        <f>IF(ISBLANK(D332),"",INDEX(ΑΜΚ,MATCH(D332,Data!$F$2:$F$999,0),1))</f>
        <v/>
      </c>
      <c r="F332" s="92" t="str">
        <f t="shared" si="5"/>
        <v/>
      </c>
    </row>
    <row r="333" spans="1:6" ht="14.25" customHeight="1" x14ac:dyDescent="0.35">
      <c r="A333" s="45" t="s">
        <v>1131</v>
      </c>
      <c r="B333" s="18"/>
      <c r="C333" s="5"/>
      <c r="D333" s="5"/>
      <c r="E333" s="92" t="str">
        <f>IF(ISBLANK(D333),"",INDEX(ΑΜΚ,MATCH(D333,Data!$F$2:$F$999,0),1))</f>
        <v/>
      </c>
      <c r="F333" s="92" t="str">
        <f t="shared" si="5"/>
        <v/>
      </c>
    </row>
    <row r="334" spans="1:6" ht="14.25" customHeight="1" x14ac:dyDescent="0.35">
      <c r="A334" s="45" t="s">
        <v>1131</v>
      </c>
      <c r="B334" s="18"/>
      <c r="C334" s="5"/>
      <c r="D334" s="5"/>
      <c r="E334" s="92" t="str">
        <f>IF(ISBLANK(D334),"",INDEX(ΑΜΚ,MATCH(D334,Data!$F$2:$F$999,0),1))</f>
        <v/>
      </c>
      <c r="F334" s="92" t="str">
        <f t="shared" si="5"/>
        <v/>
      </c>
    </row>
    <row r="335" spans="1:6" ht="14.25" customHeight="1" x14ac:dyDescent="0.35">
      <c r="A335" s="45" t="s">
        <v>1131</v>
      </c>
      <c r="B335" s="18"/>
      <c r="C335" s="5"/>
      <c r="D335" s="5"/>
      <c r="E335" s="92" t="str">
        <f>IF(ISBLANK(D335),"",INDEX(ΑΜΚ,MATCH(D335,Data!$F$2:$F$999,0),1))</f>
        <v/>
      </c>
      <c r="F335" s="92" t="str">
        <f t="shared" si="5"/>
        <v/>
      </c>
    </row>
    <row r="336" spans="1:6" ht="14.25" customHeight="1" x14ac:dyDescent="0.35">
      <c r="A336" s="45" t="s">
        <v>1131</v>
      </c>
      <c r="B336" s="18"/>
      <c r="C336" s="5"/>
      <c r="D336" s="5"/>
      <c r="E336" s="92" t="str">
        <f>IF(ISBLANK(D336),"",INDEX(ΑΜΚ,MATCH(D336,Data!$F$2:$F$999,0),1))</f>
        <v/>
      </c>
      <c r="F336" s="92" t="str">
        <f t="shared" si="5"/>
        <v/>
      </c>
    </row>
    <row r="337" spans="1:6" ht="14.25" customHeight="1" x14ac:dyDescent="0.35">
      <c r="A337" s="45" t="s">
        <v>1131</v>
      </c>
      <c r="B337" s="18"/>
      <c r="C337" s="5"/>
      <c r="D337" s="5"/>
      <c r="E337" s="92" t="str">
        <f>IF(ISBLANK(D337),"",INDEX(ΑΜΚ,MATCH(D337,Data!$F$2:$F$999,0),1))</f>
        <v/>
      </c>
      <c r="F337" s="92" t="str">
        <f t="shared" si="5"/>
        <v/>
      </c>
    </row>
    <row r="338" spans="1:6" ht="14.25" customHeight="1" x14ac:dyDescent="0.35">
      <c r="A338" s="45" t="s">
        <v>1131</v>
      </c>
      <c r="B338" s="18"/>
      <c r="C338" s="5"/>
      <c r="D338" s="5"/>
      <c r="E338" s="92" t="str">
        <f>IF(ISBLANK(D338),"",INDEX(ΑΜΚ,MATCH(D338,Data!$F$2:$F$999,0),1))</f>
        <v/>
      </c>
      <c r="F338" s="92" t="str">
        <f t="shared" si="5"/>
        <v/>
      </c>
    </row>
    <row r="339" spans="1:6" ht="14.25" customHeight="1" x14ac:dyDescent="0.35">
      <c r="A339" s="45" t="s">
        <v>1131</v>
      </c>
      <c r="B339" s="18"/>
      <c r="C339" s="5"/>
      <c r="D339" s="5"/>
      <c r="E339" s="92" t="str">
        <f>IF(ISBLANK(D339),"",INDEX(ΑΜΚ,MATCH(D339,Data!$F$2:$F$999,0),1))</f>
        <v/>
      </c>
      <c r="F339" s="92" t="str">
        <f t="shared" si="5"/>
        <v/>
      </c>
    </row>
    <row r="340" spans="1:6" ht="14.25" customHeight="1" x14ac:dyDescent="0.35">
      <c r="A340" s="45" t="s">
        <v>1131</v>
      </c>
      <c r="B340" s="18"/>
      <c r="C340" s="5"/>
      <c r="D340" s="5"/>
      <c r="E340" s="92" t="str">
        <f>IF(ISBLANK(D340),"",INDEX(ΑΜΚ,MATCH(D340,Data!$F$2:$F$999,0),1))</f>
        <v/>
      </c>
      <c r="F340" s="92" t="str">
        <f t="shared" si="5"/>
        <v/>
      </c>
    </row>
    <row r="341" spans="1:6" ht="14.25" customHeight="1" x14ac:dyDescent="0.35">
      <c r="A341" s="45" t="s">
        <v>1131</v>
      </c>
      <c r="B341" s="18"/>
      <c r="C341" s="5"/>
      <c r="D341" s="5"/>
      <c r="E341" s="92" t="str">
        <f>IF(ISBLANK(D341),"",INDEX(ΑΜΚ,MATCH(D341,Data!$F$2:$F$999,0),1))</f>
        <v/>
      </c>
      <c r="F341" s="92" t="str">
        <f t="shared" si="5"/>
        <v/>
      </c>
    </row>
    <row r="342" spans="1:6" ht="14.25" customHeight="1" x14ac:dyDescent="0.35">
      <c r="A342" s="45" t="s">
        <v>1131</v>
      </c>
      <c r="B342" s="18"/>
      <c r="C342" s="5"/>
      <c r="D342" s="5"/>
      <c r="E342" s="92" t="str">
        <f>IF(ISBLANK(D342),"",INDEX(ΑΜΚ,MATCH(D342,Data!$F$2:$F$999,0),1))</f>
        <v/>
      </c>
      <c r="F342" s="92" t="str">
        <f t="shared" si="5"/>
        <v/>
      </c>
    </row>
    <row r="343" spans="1:6" ht="14.25" customHeight="1" x14ac:dyDescent="0.35">
      <c r="A343" s="45" t="s">
        <v>1131</v>
      </c>
      <c r="B343" s="18"/>
      <c r="C343" s="5"/>
      <c r="D343" s="5"/>
      <c r="E343" s="92" t="str">
        <f>IF(ISBLANK(D343),"",INDEX(ΑΜΚ,MATCH(D343,Data!$F$2:$F$999,0),1))</f>
        <v/>
      </c>
      <c r="F343" s="92" t="str">
        <f t="shared" si="5"/>
        <v/>
      </c>
    </row>
    <row r="344" spans="1:6" ht="14.25" customHeight="1" x14ac:dyDescent="0.35">
      <c r="A344" s="45" t="s">
        <v>1131</v>
      </c>
      <c r="B344" s="18"/>
      <c r="C344" s="5"/>
      <c r="D344" s="5"/>
      <c r="E344" s="92" t="str">
        <f>IF(ISBLANK(D344),"",INDEX(ΑΜΚ,MATCH(D344,Data!$F$2:$F$999,0),1))</f>
        <v/>
      </c>
      <c r="F344" s="92" t="str">
        <f t="shared" si="5"/>
        <v/>
      </c>
    </row>
    <row r="345" spans="1:6" ht="14.25" customHeight="1" x14ac:dyDescent="0.35">
      <c r="A345" s="45" t="s">
        <v>1131</v>
      </c>
      <c r="B345" s="18"/>
      <c r="C345" s="5"/>
      <c r="D345" s="5"/>
      <c r="E345" s="92" t="str">
        <f>IF(ISBLANK(D345),"",INDEX(ΑΜΚ,MATCH(D345,Data!$F$2:$F$999,0),1))</f>
        <v/>
      </c>
      <c r="F345" s="92" t="str">
        <f t="shared" si="5"/>
        <v/>
      </c>
    </row>
    <row r="346" spans="1:6" ht="14.25" customHeight="1" x14ac:dyDescent="0.35">
      <c r="A346" s="45" t="s">
        <v>1131</v>
      </c>
      <c r="B346" s="18"/>
      <c r="C346" s="5"/>
      <c r="D346" s="5"/>
      <c r="E346" s="92" t="str">
        <f>IF(ISBLANK(D346),"",INDEX(ΑΜΚ,MATCH(D346,Data!$F$2:$F$999,0),1))</f>
        <v/>
      </c>
      <c r="F346" s="92" t="str">
        <f t="shared" si="5"/>
        <v/>
      </c>
    </row>
    <row r="347" spans="1:6" ht="14.25" customHeight="1" x14ac:dyDescent="0.35">
      <c r="A347" s="45" t="s">
        <v>1131</v>
      </c>
      <c r="B347" s="18"/>
      <c r="C347" s="5"/>
      <c r="D347" s="5"/>
      <c r="E347" s="92" t="str">
        <f>IF(ISBLANK(D347),"",INDEX(ΑΜΚ,MATCH(D347,Data!$F$2:$F$999,0),1))</f>
        <v/>
      </c>
      <c r="F347" s="92" t="str">
        <f t="shared" si="5"/>
        <v/>
      </c>
    </row>
    <row r="348" spans="1:6" ht="14.25" customHeight="1" x14ac:dyDescent="0.35">
      <c r="A348" s="45" t="s">
        <v>1131</v>
      </c>
      <c r="B348" s="18"/>
      <c r="C348" s="5"/>
      <c r="D348" s="5"/>
      <c r="E348" s="92" t="str">
        <f>IF(ISBLANK(D348),"",INDEX(ΑΜΚ,MATCH(D348,Data!$F$2:$F$999,0),1))</f>
        <v/>
      </c>
      <c r="F348" s="92" t="str">
        <f t="shared" si="5"/>
        <v/>
      </c>
    </row>
    <row r="349" spans="1:6" ht="14.25" customHeight="1" x14ac:dyDescent="0.35">
      <c r="A349" s="45" t="s">
        <v>1131</v>
      </c>
      <c r="B349" s="18"/>
      <c r="C349" s="5"/>
      <c r="D349" s="5"/>
      <c r="E349" s="92" t="str">
        <f>IF(ISBLANK(D349),"",INDEX(ΑΜΚ,MATCH(D349,Data!$F$2:$F$999,0),1))</f>
        <v/>
      </c>
      <c r="F349" s="92" t="str">
        <f t="shared" si="5"/>
        <v/>
      </c>
    </row>
    <row r="350" spans="1:6" ht="14.25" customHeight="1" x14ac:dyDescent="0.35">
      <c r="A350" s="45" t="s">
        <v>1131</v>
      </c>
      <c r="B350" s="18"/>
      <c r="C350" s="5"/>
      <c r="D350" s="5"/>
      <c r="E350" s="92" t="str">
        <f>IF(ISBLANK(D350),"",INDEX(ΑΜΚ,MATCH(D350,Data!$F$2:$F$999,0),1))</f>
        <v/>
      </c>
      <c r="F350" s="92" t="str">
        <f t="shared" si="5"/>
        <v/>
      </c>
    </row>
    <row r="351" spans="1:6" ht="14.25" customHeight="1" x14ac:dyDescent="0.35">
      <c r="A351" s="45" t="s">
        <v>1131</v>
      </c>
      <c r="B351" s="18"/>
      <c r="C351" s="5"/>
      <c r="D351" s="5"/>
      <c r="E351" s="92" t="str">
        <f>IF(ISBLANK(D351),"",INDEX(ΑΜΚ,MATCH(D351,Data!$F$2:$F$999,0),1))</f>
        <v/>
      </c>
      <c r="F351" s="92" t="str">
        <f t="shared" si="5"/>
        <v/>
      </c>
    </row>
    <row r="352" spans="1:6" ht="14.25" customHeight="1" x14ac:dyDescent="0.35">
      <c r="A352" s="45" t="s">
        <v>1131</v>
      </c>
      <c r="B352" s="18"/>
      <c r="C352" s="5"/>
      <c r="D352" s="5"/>
      <c r="E352" s="92" t="str">
        <f>IF(ISBLANK(D352),"",INDEX(ΑΜΚ,MATCH(D352,Data!$F$2:$F$999,0),1))</f>
        <v/>
      </c>
      <c r="F352" s="92" t="str">
        <f t="shared" si="5"/>
        <v/>
      </c>
    </row>
    <row r="353" spans="1:6" ht="14.25" customHeight="1" x14ac:dyDescent="0.35">
      <c r="A353" s="45" t="s">
        <v>1131</v>
      </c>
      <c r="B353" s="18"/>
      <c r="C353" s="5"/>
      <c r="D353" s="5"/>
      <c r="E353" s="92" t="str">
        <f>IF(ISBLANK(D353),"",INDEX(ΑΜΚ,MATCH(D353,Data!$F$2:$F$999,0),1))</f>
        <v/>
      </c>
      <c r="F353" s="92" t="str">
        <f t="shared" si="5"/>
        <v/>
      </c>
    </row>
    <row r="354" spans="1:6" ht="14.25" customHeight="1" x14ac:dyDescent="0.35">
      <c r="A354" s="45" t="s">
        <v>1131</v>
      </c>
      <c r="B354" s="18"/>
      <c r="C354" s="5"/>
      <c r="D354" s="5"/>
      <c r="E354" s="92" t="str">
        <f>IF(ISBLANK(D354),"",INDEX(ΑΜΚ,MATCH(D354,Data!$F$2:$F$999,0),1))</f>
        <v/>
      </c>
      <c r="F354" s="92" t="str">
        <f t="shared" si="5"/>
        <v/>
      </c>
    </row>
    <row r="355" spans="1:6" ht="14.25" customHeight="1" x14ac:dyDescent="0.35">
      <c r="A355" s="45" t="s">
        <v>1131</v>
      </c>
      <c r="B355" s="18"/>
      <c r="C355" s="5"/>
      <c r="D355" s="5"/>
      <c r="E355" s="92" t="str">
        <f>IF(ISBLANK(D355),"",INDEX(ΑΜΚ,MATCH(D355,Data!$F$2:$F$999,0),1))</f>
        <v/>
      </c>
      <c r="F355" s="92" t="str">
        <f t="shared" si="5"/>
        <v/>
      </c>
    </row>
    <row r="356" spans="1:6" ht="14.25" customHeight="1" x14ac:dyDescent="0.35">
      <c r="A356" s="45" t="s">
        <v>1131</v>
      </c>
      <c r="B356" s="18"/>
      <c r="C356" s="5"/>
      <c r="D356" s="5"/>
      <c r="E356" s="92" t="str">
        <f>IF(ISBLANK(D356),"",INDEX(ΑΜΚ,MATCH(D356,Data!$F$2:$F$999,0),1))</f>
        <v/>
      </c>
      <c r="F356" s="92" t="str">
        <f t="shared" si="5"/>
        <v/>
      </c>
    </row>
    <row r="357" spans="1:6" ht="14.25" customHeight="1" x14ac:dyDescent="0.35">
      <c r="A357" s="45" t="s">
        <v>1131</v>
      </c>
      <c r="B357" s="18"/>
      <c r="C357" s="5"/>
      <c r="D357" s="5"/>
      <c r="E357" s="92" t="str">
        <f>IF(ISBLANK(D357),"",INDEX(ΑΜΚ,MATCH(D357,Data!$F$2:$F$999,0),1))</f>
        <v/>
      </c>
      <c r="F357" s="92" t="str">
        <f t="shared" si="5"/>
        <v/>
      </c>
    </row>
    <row r="358" spans="1:6" ht="14.25" customHeight="1" x14ac:dyDescent="0.35">
      <c r="A358" s="45" t="s">
        <v>1131</v>
      </c>
      <c r="B358" s="18"/>
      <c r="C358" s="5"/>
      <c r="D358" s="5"/>
      <c r="E358" s="92" t="str">
        <f>IF(ISBLANK(D358),"",INDEX(ΑΜΚ,MATCH(D358,Data!$F$2:$F$999,0),1))</f>
        <v/>
      </c>
      <c r="F358" s="92" t="str">
        <f t="shared" si="5"/>
        <v/>
      </c>
    </row>
    <row r="359" spans="1:6" ht="14.25" customHeight="1" x14ac:dyDescent="0.35">
      <c r="A359" s="45" t="s">
        <v>1131</v>
      </c>
      <c r="B359" s="18"/>
      <c r="C359" s="5"/>
      <c r="D359" s="5"/>
      <c r="E359" s="92" t="str">
        <f>IF(ISBLANK(D359),"",INDEX(ΑΜΚ,MATCH(D359,Data!$F$2:$F$999,0),1))</f>
        <v/>
      </c>
      <c r="F359" s="92" t="str">
        <f t="shared" si="5"/>
        <v/>
      </c>
    </row>
    <row r="360" spans="1:6" ht="14.25" customHeight="1" x14ac:dyDescent="0.35">
      <c r="A360" s="45" t="s">
        <v>1131</v>
      </c>
      <c r="B360" s="18"/>
      <c r="C360" s="5"/>
      <c r="D360" s="5"/>
      <c r="E360" s="92" t="str">
        <f>IF(ISBLANK(D360),"",INDEX(ΑΜΚ,MATCH(D360,Data!$F$2:$F$999,0),1))</f>
        <v/>
      </c>
      <c r="F360" s="92" t="str">
        <f t="shared" si="5"/>
        <v/>
      </c>
    </row>
    <row r="361" spans="1:6" ht="14.25" customHeight="1" x14ac:dyDescent="0.35">
      <c r="A361" s="45" t="s">
        <v>1131</v>
      </c>
      <c r="B361" s="18"/>
      <c r="C361" s="5"/>
      <c r="D361" s="5"/>
      <c r="E361" s="92" t="str">
        <f>IF(ISBLANK(D361),"",INDEX(ΑΜΚ,MATCH(D361,Data!$F$2:$F$999,0),1))</f>
        <v/>
      </c>
      <c r="F361" s="92" t="str">
        <f t="shared" si="5"/>
        <v/>
      </c>
    </row>
    <row r="362" spans="1:6" ht="14.25" customHeight="1" x14ac:dyDescent="0.35">
      <c r="A362" s="45" t="s">
        <v>1131</v>
      </c>
      <c r="B362" s="18"/>
      <c r="C362" s="5"/>
      <c r="D362" s="5"/>
      <c r="E362" s="92" t="str">
        <f>IF(ISBLANK(D362),"",INDEX(ΑΜΚ,MATCH(D362,Data!$F$2:$F$999,0),1))</f>
        <v/>
      </c>
      <c r="F362" s="92" t="str">
        <f t="shared" si="5"/>
        <v/>
      </c>
    </row>
    <row r="363" spans="1:6" ht="14.25" customHeight="1" x14ac:dyDescent="0.35">
      <c r="A363" s="45" t="s">
        <v>1131</v>
      </c>
      <c r="B363" s="18"/>
      <c r="C363" s="5"/>
      <c r="D363" s="5"/>
      <c r="E363" s="92" t="str">
        <f>IF(ISBLANK(D363),"",INDEX(ΑΜΚ,MATCH(D363,Data!$F$2:$F$999,0),1))</f>
        <v/>
      </c>
      <c r="F363" s="92" t="str">
        <f t="shared" si="5"/>
        <v/>
      </c>
    </row>
    <row r="364" spans="1:6" ht="14.25" customHeight="1" x14ac:dyDescent="0.35">
      <c r="A364" s="45" t="s">
        <v>1131</v>
      </c>
      <c r="B364" s="18"/>
      <c r="C364" s="5"/>
      <c r="D364" s="5"/>
      <c r="E364" s="92" t="str">
        <f>IF(ISBLANK(D364),"",INDEX(ΑΜΚ,MATCH(D364,Data!$F$2:$F$999,0),1))</f>
        <v/>
      </c>
      <c r="F364" s="92" t="str">
        <f t="shared" si="5"/>
        <v/>
      </c>
    </row>
    <row r="365" spans="1:6" ht="14.25" customHeight="1" x14ac:dyDescent="0.35">
      <c r="A365" s="45" t="s">
        <v>1131</v>
      </c>
      <c r="B365" s="18"/>
      <c r="C365" s="5"/>
      <c r="D365" s="5"/>
      <c r="E365" s="92" t="str">
        <f>IF(ISBLANK(D365),"",INDEX(ΑΜΚ,MATCH(D365,Data!$F$2:$F$999,0),1))</f>
        <v/>
      </c>
      <c r="F365" s="92" t="str">
        <f t="shared" si="5"/>
        <v/>
      </c>
    </row>
    <row r="366" spans="1:6" ht="14.25" customHeight="1" x14ac:dyDescent="0.35">
      <c r="A366" s="45" t="s">
        <v>1131</v>
      </c>
      <c r="B366" s="18"/>
      <c r="C366" s="5"/>
      <c r="D366" s="5"/>
      <c r="E366" s="92" t="str">
        <f>IF(ISBLANK(D366),"",INDEX(ΑΜΚ,MATCH(D366,Data!$F$2:$F$999,0),1))</f>
        <v/>
      </c>
      <c r="F366" s="92" t="str">
        <f t="shared" si="5"/>
        <v/>
      </c>
    </row>
    <row r="367" spans="1:6" ht="14.25" customHeight="1" x14ac:dyDescent="0.35">
      <c r="A367" s="45" t="s">
        <v>1131</v>
      </c>
      <c r="B367" s="18"/>
      <c r="C367" s="5"/>
      <c r="D367" s="5"/>
      <c r="E367" s="92" t="str">
        <f>IF(ISBLANK(D367),"",INDEX(ΑΜΚ,MATCH(D367,Data!$F$2:$F$999,0),1))</f>
        <v/>
      </c>
      <c r="F367" s="92" t="str">
        <f t="shared" si="5"/>
        <v/>
      </c>
    </row>
    <row r="368" spans="1:6" ht="14.25" customHeight="1" x14ac:dyDescent="0.35">
      <c r="A368" s="45" t="s">
        <v>1131</v>
      </c>
      <c r="B368" s="18"/>
      <c r="C368" s="5"/>
      <c r="D368" s="5"/>
      <c r="E368" s="92" t="str">
        <f>IF(ISBLANK(D368),"",INDEX(ΑΜΚ,MATCH(D368,Data!$F$2:$F$999,0),1))</f>
        <v/>
      </c>
      <c r="F368" s="92" t="str">
        <f t="shared" si="5"/>
        <v/>
      </c>
    </row>
    <row r="369" spans="1:6" ht="14.25" customHeight="1" x14ac:dyDescent="0.35">
      <c r="A369" s="45" t="s">
        <v>1131</v>
      </c>
      <c r="B369" s="18"/>
      <c r="C369" s="5"/>
      <c r="D369" s="5"/>
      <c r="E369" s="92" t="str">
        <f>IF(ISBLANK(D369),"",INDEX(ΑΜΚ,MATCH(D369,Data!$F$2:$F$999,0),1))</f>
        <v/>
      </c>
      <c r="F369" s="92" t="str">
        <f t="shared" si="5"/>
        <v/>
      </c>
    </row>
    <row r="370" spans="1:6" ht="14.25" customHeight="1" x14ac:dyDescent="0.35">
      <c r="A370" s="45" t="s">
        <v>1131</v>
      </c>
      <c r="B370" s="18"/>
      <c r="C370" s="5"/>
      <c r="D370" s="5"/>
      <c r="E370" s="92" t="str">
        <f>IF(ISBLANK(D370),"",INDEX(ΑΜΚ,MATCH(D370,Data!$F$2:$F$999,0),1))</f>
        <v/>
      </c>
      <c r="F370" s="92" t="str">
        <f t="shared" si="5"/>
        <v/>
      </c>
    </row>
    <row r="371" spans="1:6" ht="14.25" customHeight="1" x14ac:dyDescent="0.35">
      <c r="A371" s="45" t="s">
        <v>1131</v>
      </c>
      <c r="B371" s="18"/>
      <c r="C371" s="5"/>
      <c r="D371" s="5"/>
      <c r="E371" s="92" t="str">
        <f>IF(ISBLANK(D371),"",INDEX(ΑΜΚ,MATCH(D371,Data!$F$2:$F$999,0),1))</f>
        <v/>
      </c>
      <c r="F371" s="92" t="str">
        <f t="shared" si="5"/>
        <v/>
      </c>
    </row>
    <row r="372" spans="1:6" ht="14.25" customHeight="1" x14ac:dyDescent="0.35">
      <c r="A372" s="45" t="s">
        <v>1131</v>
      </c>
      <c r="B372" s="18"/>
      <c r="C372" s="5"/>
      <c r="D372" s="5"/>
      <c r="E372" s="92" t="str">
        <f>IF(ISBLANK(D372),"",INDEX(ΑΜΚ,MATCH(D372,Data!$F$2:$F$999,0),1))</f>
        <v/>
      </c>
      <c r="F372" s="92" t="str">
        <f t="shared" si="5"/>
        <v/>
      </c>
    </row>
    <row r="373" spans="1:6" ht="14.25" customHeight="1" x14ac:dyDescent="0.35">
      <c r="A373" s="45" t="s">
        <v>1131</v>
      </c>
      <c r="B373" s="18"/>
      <c r="C373" s="5"/>
      <c r="D373" s="5"/>
      <c r="E373" s="92" t="str">
        <f>IF(ISBLANK(D373),"",INDEX(ΑΜΚ,MATCH(D373,Data!$F$2:$F$999,0),1))</f>
        <v/>
      </c>
      <c r="F373" s="92" t="str">
        <f t="shared" si="5"/>
        <v/>
      </c>
    </row>
    <row r="374" spans="1:6" ht="14.25" customHeight="1" x14ac:dyDescent="0.35">
      <c r="A374" s="45" t="s">
        <v>1131</v>
      </c>
      <c r="B374" s="18"/>
      <c r="C374" s="5"/>
      <c r="D374" s="5"/>
      <c r="E374" s="92" t="str">
        <f>IF(ISBLANK(D374),"",INDEX(ΑΜΚ,MATCH(D374,Data!$F$2:$F$999,0),1))</f>
        <v/>
      </c>
      <c r="F374" s="92" t="str">
        <f t="shared" si="5"/>
        <v/>
      </c>
    </row>
    <row r="375" spans="1:6" ht="14.25" customHeight="1" x14ac:dyDescent="0.35">
      <c r="A375" s="45" t="s">
        <v>1131</v>
      </c>
      <c r="B375" s="18"/>
      <c r="C375" s="5"/>
      <c r="D375" s="5"/>
      <c r="E375" s="92" t="str">
        <f>IF(ISBLANK(D375),"",INDEX(ΑΜΚ,MATCH(D375,Data!$F$2:$F$999,0),1))</f>
        <v/>
      </c>
      <c r="F375" s="92" t="str">
        <f t="shared" si="5"/>
        <v/>
      </c>
    </row>
    <row r="376" spans="1:6" ht="14.25" customHeight="1" x14ac:dyDescent="0.35">
      <c r="A376" s="45" t="s">
        <v>1131</v>
      </c>
      <c r="B376" s="18"/>
      <c r="C376" s="5"/>
      <c r="D376" s="5"/>
      <c r="E376" s="92" t="str">
        <f>IF(ISBLANK(D376),"",INDEX(ΑΜΚ,MATCH(D376,Data!$F$2:$F$999,0),1))</f>
        <v/>
      </c>
      <c r="F376" s="92" t="str">
        <f t="shared" si="5"/>
        <v/>
      </c>
    </row>
    <row r="377" spans="1:6" ht="14.25" customHeight="1" x14ac:dyDescent="0.35">
      <c r="A377" s="45" t="s">
        <v>1131</v>
      </c>
      <c r="B377" s="18"/>
      <c r="C377" s="5"/>
      <c r="D377" s="5"/>
      <c r="E377" s="92" t="str">
        <f>IF(ISBLANK(D377),"",INDEX(ΑΜΚ,MATCH(D377,Data!$F$2:$F$999,0),1))</f>
        <v/>
      </c>
      <c r="F377" s="92" t="str">
        <f t="shared" si="5"/>
        <v/>
      </c>
    </row>
    <row r="378" spans="1:6" ht="14.25" customHeight="1" x14ac:dyDescent="0.35">
      <c r="A378" s="45" t="s">
        <v>1131</v>
      </c>
      <c r="B378" s="18"/>
      <c r="C378" s="5"/>
      <c r="D378" s="5"/>
      <c r="E378" s="92" t="str">
        <f>IF(ISBLANK(D378),"",INDEX(ΑΜΚ,MATCH(D378,Data!$F$2:$F$999,0),1))</f>
        <v/>
      </c>
      <c r="F378" s="92" t="str">
        <f t="shared" si="5"/>
        <v/>
      </c>
    </row>
    <row r="379" spans="1:6" ht="14.25" customHeight="1" x14ac:dyDescent="0.35">
      <c r="A379" s="45" t="s">
        <v>1131</v>
      </c>
      <c r="B379" s="18"/>
      <c r="C379" s="5"/>
      <c r="D379" s="5"/>
      <c r="E379" s="92" t="str">
        <f>IF(ISBLANK(D379),"",INDEX(ΑΜΚ,MATCH(D379,Data!$F$2:$F$999,0),1))</f>
        <v/>
      </c>
      <c r="F379" s="92" t="str">
        <f t="shared" si="5"/>
        <v/>
      </c>
    </row>
    <row r="380" spans="1:6" ht="14.25" customHeight="1" x14ac:dyDescent="0.35">
      <c r="A380" s="45" t="s">
        <v>1131</v>
      </c>
      <c r="B380" s="18"/>
      <c r="C380" s="5"/>
      <c r="D380" s="5"/>
      <c r="E380" s="92" t="str">
        <f>IF(ISBLANK(D380),"",INDEX(ΑΜΚ,MATCH(D380,Data!$F$2:$F$999,0),1))</f>
        <v/>
      </c>
      <c r="F380" s="92" t="str">
        <f t="shared" si="5"/>
        <v/>
      </c>
    </row>
    <row r="381" spans="1:6" ht="14.25" customHeight="1" x14ac:dyDescent="0.35">
      <c r="A381" s="45" t="s">
        <v>1131</v>
      </c>
      <c r="B381" s="18"/>
      <c r="C381" s="5"/>
      <c r="D381" s="5"/>
      <c r="E381" s="92" t="str">
        <f>IF(ISBLANK(D381),"",INDEX(ΑΜΚ,MATCH(D381,Data!$F$2:$F$999,0),1))</f>
        <v/>
      </c>
      <c r="F381" s="92" t="str">
        <f t="shared" si="5"/>
        <v/>
      </c>
    </row>
    <row r="382" spans="1:6" ht="14.25" customHeight="1" x14ac:dyDescent="0.35">
      <c r="A382" s="45" t="s">
        <v>1131</v>
      </c>
      <c r="B382" s="18"/>
      <c r="C382" s="5"/>
      <c r="D382" s="5"/>
      <c r="E382" s="92" t="str">
        <f>IF(ISBLANK(D382),"",INDEX(ΑΜΚ,MATCH(D382,Data!$F$2:$F$999,0),1))</f>
        <v/>
      </c>
      <c r="F382" s="92" t="str">
        <f t="shared" si="5"/>
        <v/>
      </c>
    </row>
    <row r="383" spans="1:6" ht="14.25" customHeight="1" x14ac:dyDescent="0.35">
      <c r="A383" s="45" t="s">
        <v>1131</v>
      </c>
      <c r="B383" s="18"/>
      <c r="C383" s="5"/>
      <c r="D383" s="5"/>
      <c r="E383" s="92" t="str">
        <f>IF(ISBLANK(D383),"",INDEX(ΑΜΚ,MATCH(D383,Data!$F$2:$F$999,0),1))</f>
        <v/>
      </c>
      <c r="F383" s="92" t="str">
        <f t="shared" si="5"/>
        <v/>
      </c>
    </row>
    <row r="384" spans="1:6" ht="14.25" customHeight="1" x14ac:dyDescent="0.35">
      <c r="A384" s="45" t="s">
        <v>1131</v>
      </c>
      <c r="B384" s="18"/>
      <c r="C384" s="5"/>
      <c r="D384" s="5"/>
      <c r="E384" s="92" t="str">
        <f>IF(ISBLANK(D384),"",INDEX(ΑΜΚ,MATCH(D384,Data!$F$2:$F$999,0),1))</f>
        <v/>
      </c>
      <c r="F384" s="92" t="str">
        <f t="shared" si="5"/>
        <v/>
      </c>
    </row>
    <row r="385" spans="1:6" ht="14.25" customHeight="1" x14ac:dyDescent="0.35">
      <c r="A385" s="45" t="s">
        <v>1131</v>
      </c>
      <c r="B385" s="18"/>
      <c r="C385" s="5"/>
      <c r="D385" s="5"/>
      <c r="E385" s="92" t="str">
        <f>IF(ISBLANK(D385),"",INDEX(ΑΜΚ,MATCH(D385,Data!$F$2:$F$999,0),1))</f>
        <v/>
      </c>
      <c r="F385" s="92" t="str">
        <f t="shared" si="5"/>
        <v/>
      </c>
    </row>
    <row r="386" spans="1:6" ht="14.25" customHeight="1" x14ac:dyDescent="0.35">
      <c r="A386" s="45" t="s">
        <v>1131</v>
      </c>
      <c r="B386" s="18"/>
      <c r="C386" s="5"/>
      <c r="D386" s="5"/>
      <c r="E386" s="92" t="str">
        <f>IF(ISBLANK(D386),"",INDEX(ΑΜΚ,MATCH(D386,Data!$F$2:$F$999,0),1))</f>
        <v/>
      </c>
      <c r="F386" s="92" t="str">
        <f t="shared" ref="F386:F449" si="6">IF(ISBLANK(C386),"",INDEX(ΚΩΔ_ΜΑΘΗΜ_ΓΡΑΦΙΣΤ_Α1,MATCH(C386,ΜΑΘΗΜ_ΓΡΑΦΙΣΤ_Α1,0)))</f>
        <v/>
      </c>
    </row>
    <row r="387" spans="1:6" ht="14.25" customHeight="1" x14ac:dyDescent="0.35">
      <c r="A387" s="45" t="s">
        <v>1131</v>
      </c>
      <c r="B387" s="18"/>
      <c r="C387" s="5"/>
      <c r="D387" s="5"/>
      <c r="E387" s="92" t="str">
        <f>IF(ISBLANK(D387),"",INDEX(ΑΜΚ,MATCH(D387,Data!$F$2:$F$999,0),1))</f>
        <v/>
      </c>
      <c r="F387" s="92" t="str">
        <f t="shared" si="6"/>
        <v/>
      </c>
    </row>
    <row r="388" spans="1:6" ht="14.25" customHeight="1" x14ac:dyDescent="0.35">
      <c r="A388" s="45" t="s">
        <v>1131</v>
      </c>
      <c r="B388" s="18"/>
      <c r="C388" s="5"/>
      <c r="D388" s="5"/>
      <c r="E388" s="92" t="str">
        <f>IF(ISBLANK(D388),"",INDEX(ΑΜΚ,MATCH(D388,Data!$F$2:$F$999,0),1))</f>
        <v/>
      </c>
      <c r="F388" s="92" t="str">
        <f t="shared" si="6"/>
        <v/>
      </c>
    </row>
    <row r="389" spans="1:6" ht="14.25" customHeight="1" x14ac:dyDescent="0.35">
      <c r="A389" s="45" t="s">
        <v>1131</v>
      </c>
      <c r="B389" s="18"/>
      <c r="C389" s="5"/>
      <c r="D389" s="5"/>
      <c r="E389" s="92" t="str">
        <f>IF(ISBLANK(D389),"",INDEX(ΑΜΚ,MATCH(D389,Data!$F$2:$F$999,0),1))</f>
        <v/>
      </c>
      <c r="F389" s="92" t="str">
        <f t="shared" si="6"/>
        <v/>
      </c>
    </row>
    <row r="390" spans="1:6" ht="14.25" customHeight="1" x14ac:dyDescent="0.35">
      <c r="A390" s="45" t="s">
        <v>1131</v>
      </c>
      <c r="B390" s="18"/>
      <c r="C390" s="5"/>
      <c r="D390" s="5"/>
      <c r="E390" s="92" t="str">
        <f>IF(ISBLANK(D390),"",INDEX(ΑΜΚ,MATCH(D390,Data!$F$2:$F$999,0),1))</f>
        <v/>
      </c>
      <c r="F390" s="92" t="str">
        <f t="shared" si="6"/>
        <v/>
      </c>
    </row>
    <row r="391" spans="1:6" ht="14.25" customHeight="1" x14ac:dyDescent="0.35">
      <c r="A391" s="45" t="s">
        <v>1131</v>
      </c>
      <c r="B391" s="18"/>
      <c r="C391" s="5"/>
      <c r="D391" s="5"/>
      <c r="E391" s="92" t="str">
        <f>IF(ISBLANK(D391),"",INDEX(ΑΜΚ,MATCH(D391,Data!$F$2:$F$999,0),1))</f>
        <v/>
      </c>
      <c r="F391" s="92" t="str">
        <f t="shared" si="6"/>
        <v/>
      </c>
    </row>
    <row r="392" spans="1:6" ht="14.25" customHeight="1" x14ac:dyDescent="0.35">
      <c r="A392" s="45" t="s">
        <v>1131</v>
      </c>
      <c r="B392" s="18"/>
      <c r="C392" s="5"/>
      <c r="D392" s="5"/>
      <c r="E392" s="92" t="str">
        <f>IF(ISBLANK(D392),"",INDEX(ΑΜΚ,MATCH(D392,Data!$F$2:$F$999,0),1))</f>
        <v/>
      </c>
      <c r="F392" s="92" t="str">
        <f t="shared" si="6"/>
        <v/>
      </c>
    </row>
    <row r="393" spans="1:6" ht="14.25" customHeight="1" x14ac:dyDescent="0.35">
      <c r="A393" s="45" t="s">
        <v>1131</v>
      </c>
      <c r="B393" s="18"/>
      <c r="C393" s="5"/>
      <c r="D393" s="5"/>
      <c r="E393" s="92" t="str">
        <f>IF(ISBLANK(D393),"",INDEX(ΑΜΚ,MATCH(D393,Data!$F$2:$F$999,0),1))</f>
        <v/>
      </c>
      <c r="F393" s="92" t="str">
        <f t="shared" si="6"/>
        <v/>
      </c>
    </row>
    <row r="394" spans="1:6" ht="14.25" customHeight="1" x14ac:dyDescent="0.35">
      <c r="A394" s="45" t="s">
        <v>1131</v>
      </c>
      <c r="B394" s="18"/>
      <c r="C394" s="5"/>
      <c r="D394" s="5"/>
      <c r="E394" s="92" t="str">
        <f>IF(ISBLANK(D394),"",INDEX(ΑΜΚ,MATCH(D394,Data!$F$2:$F$999,0),1))</f>
        <v/>
      </c>
      <c r="F394" s="92" t="str">
        <f t="shared" si="6"/>
        <v/>
      </c>
    </row>
    <row r="395" spans="1:6" ht="14.25" customHeight="1" x14ac:dyDescent="0.35">
      <c r="A395" s="45" t="s">
        <v>1131</v>
      </c>
      <c r="B395" s="18"/>
      <c r="C395" s="5"/>
      <c r="D395" s="5"/>
      <c r="E395" s="92" t="str">
        <f>IF(ISBLANK(D395),"",INDEX(ΑΜΚ,MATCH(D395,Data!$F$2:$F$999,0),1))</f>
        <v/>
      </c>
      <c r="F395" s="92" t="str">
        <f t="shared" si="6"/>
        <v/>
      </c>
    </row>
    <row r="396" spans="1:6" ht="14.25" customHeight="1" x14ac:dyDescent="0.35">
      <c r="A396" s="45" t="s">
        <v>1131</v>
      </c>
      <c r="B396" s="18"/>
      <c r="C396" s="5"/>
      <c r="D396" s="5"/>
      <c r="E396" s="92" t="str">
        <f>IF(ISBLANK(D396),"",INDEX(ΑΜΚ,MATCH(D396,Data!$F$2:$F$999,0),1))</f>
        <v/>
      </c>
      <c r="F396" s="92" t="str">
        <f t="shared" si="6"/>
        <v/>
      </c>
    </row>
    <row r="397" spans="1:6" ht="14.25" customHeight="1" x14ac:dyDescent="0.35">
      <c r="A397" s="45" t="s">
        <v>1131</v>
      </c>
      <c r="B397" s="18"/>
      <c r="C397" s="5"/>
      <c r="D397" s="5"/>
      <c r="E397" s="92" t="str">
        <f>IF(ISBLANK(D397),"",INDEX(ΑΜΚ,MATCH(D397,Data!$F$2:$F$999,0),1))</f>
        <v/>
      </c>
      <c r="F397" s="92" t="str">
        <f t="shared" si="6"/>
        <v/>
      </c>
    </row>
    <row r="398" spans="1:6" ht="14.25" customHeight="1" x14ac:dyDescent="0.35">
      <c r="A398" s="45" t="s">
        <v>1131</v>
      </c>
      <c r="B398" s="18"/>
      <c r="C398" s="5"/>
      <c r="D398" s="5"/>
      <c r="E398" s="92" t="str">
        <f>IF(ISBLANK(D398),"",INDEX(ΑΜΚ,MATCH(D398,Data!$F$2:$F$999,0),1))</f>
        <v/>
      </c>
      <c r="F398" s="92" t="str">
        <f t="shared" si="6"/>
        <v/>
      </c>
    </row>
    <row r="399" spans="1:6" ht="14.25" customHeight="1" x14ac:dyDescent="0.35">
      <c r="A399" s="45" t="s">
        <v>1131</v>
      </c>
      <c r="B399" s="18"/>
      <c r="C399" s="5"/>
      <c r="D399" s="5"/>
      <c r="E399" s="92" t="str">
        <f>IF(ISBLANK(D399),"",INDEX(ΑΜΚ,MATCH(D399,Data!$F$2:$F$999,0),1))</f>
        <v/>
      </c>
      <c r="F399" s="92" t="str">
        <f t="shared" si="6"/>
        <v/>
      </c>
    </row>
    <row r="400" spans="1:6" ht="14.25" customHeight="1" x14ac:dyDescent="0.35">
      <c r="A400" s="45" t="s">
        <v>1131</v>
      </c>
      <c r="B400" s="18"/>
      <c r="C400" s="5"/>
      <c r="D400" s="5"/>
      <c r="E400" s="92" t="str">
        <f>IF(ISBLANK(D400),"",INDEX(ΑΜΚ,MATCH(D400,Data!$F$2:$F$999,0),1))</f>
        <v/>
      </c>
      <c r="F400" s="92" t="str">
        <f t="shared" si="6"/>
        <v/>
      </c>
    </row>
    <row r="401" spans="1:6" ht="14.25" customHeight="1" x14ac:dyDescent="0.35">
      <c r="A401" s="45" t="s">
        <v>1131</v>
      </c>
      <c r="B401" s="18"/>
      <c r="C401" s="5"/>
      <c r="D401" s="5"/>
      <c r="E401" s="92" t="str">
        <f>IF(ISBLANK(D401),"",INDEX(ΑΜΚ,MATCH(D401,Data!$F$2:$F$999,0),1))</f>
        <v/>
      </c>
      <c r="F401" s="92" t="str">
        <f t="shared" si="6"/>
        <v/>
      </c>
    </row>
    <row r="402" spans="1:6" ht="14.25" customHeight="1" x14ac:dyDescent="0.35">
      <c r="A402" s="45" t="s">
        <v>1131</v>
      </c>
      <c r="B402" s="18"/>
      <c r="C402" s="5"/>
      <c r="D402" s="5"/>
      <c r="E402" s="92" t="str">
        <f>IF(ISBLANK(D402),"",INDEX(ΑΜΚ,MATCH(D402,Data!$F$2:$F$999,0),1))</f>
        <v/>
      </c>
      <c r="F402" s="92" t="str">
        <f t="shared" si="6"/>
        <v/>
      </c>
    </row>
    <row r="403" spans="1:6" ht="14.25" customHeight="1" x14ac:dyDescent="0.35">
      <c r="A403" s="45" t="s">
        <v>1131</v>
      </c>
      <c r="B403" s="18"/>
      <c r="C403" s="5"/>
      <c r="D403" s="5"/>
      <c r="E403" s="92" t="str">
        <f>IF(ISBLANK(D403),"",INDEX(ΑΜΚ,MATCH(D403,Data!$F$2:$F$999,0),1))</f>
        <v/>
      </c>
      <c r="F403" s="92" t="str">
        <f t="shared" si="6"/>
        <v/>
      </c>
    </row>
    <row r="404" spans="1:6" ht="14.25" customHeight="1" x14ac:dyDescent="0.35">
      <c r="A404" s="45" t="s">
        <v>1131</v>
      </c>
      <c r="B404" s="18"/>
      <c r="C404" s="5"/>
      <c r="D404" s="5"/>
      <c r="E404" s="92" t="str">
        <f>IF(ISBLANK(D404),"",INDEX(ΑΜΚ,MATCH(D404,Data!$F$2:$F$999,0),1))</f>
        <v/>
      </c>
      <c r="F404" s="92" t="str">
        <f t="shared" si="6"/>
        <v/>
      </c>
    </row>
    <row r="405" spans="1:6" ht="14.25" customHeight="1" x14ac:dyDescent="0.35">
      <c r="A405" s="45" t="s">
        <v>1131</v>
      </c>
      <c r="B405" s="18"/>
      <c r="C405" s="5"/>
      <c r="D405" s="5"/>
      <c r="E405" s="92" t="str">
        <f>IF(ISBLANK(D405),"",INDEX(ΑΜΚ,MATCH(D405,Data!$F$2:$F$999,0),1))</f>
        <v/>
      </c>
      <c r="F405" s="92" t="str">
        <f t="shared" si="6"/>
        <v/>
      </c>
    </row>
    <row r="406" spans="1:6" ht="14.25" customHeight="1" x14ac:dyDescent="0.35">
      <c r="A406" s="45" t="s">
        <v>1131</v>
      </c>
      <c r="B406" s="18"/>
      <c r="C406" s="5"/>
      <c r="D406" s="5"/>
      <c r="E406" s="92" t="str">
        <f>IF(ISBLANK(D406),"",INDEX(ΑΜΚ,MATCH(D406,Data!$F$2:$F$999,0),1))</f>
        <v/>
      </c>
      <c r="F406" s="92" t="str">
        <f t="shared" si="6"/>
        <v/>
      </c>
    </row>
    <row r="407" spans="1:6" ht="14.25" customHeight="1" x14ac:dyDescent="0.35">
      <c r="A407" s="45" t="s">
        <v>1131</v>
      </c>
      <c r="B407" s="18"/>
      <c r="C407" s="5"/>
      <c r="D407" s="5"/>
      <c r="E407" s="92" t="str">
        <f>IF(ISBLANK(D407),"",INDEX(ΑΜΚ,MATCH(D407,Data!$F$2:$F$999,0),1))</f>
        <v/>
      </c>
      <c r="F407" s="92" t="str">
        <f t="shared" si="6"/>
        <v/>
      </c>
    </row>
    <row r="408" spans="1:6" ht="14.25" customHeight="1" x14ac:dyDescent="0.35">
      <c r="A408" s="45" t="s">
        <v>1131</v>
      </c>
      <c r="B408" s="18"/>
      <c r="C408" s="5"/>
      <c r="D408" s="5"/>
      <c r="E408" s="92" t="str">
        <f>IF(ISBLANK(D408),"",INDEX(ΑΜΚ,MATCH(D408,Data!$F$2:$F$999,0),1))</f>
        <v/>
      </c>
      <c r="F408" s="92" t="str">
        <f t="shared" si="6"/>
        <v/>
      </c>
    </row>
    <row r="409" spans="1:6" ht="14.25" customHeight="1" x14ac:dyDescent="0.35">
      <c r="A409" s="45" t="s">
        <v>1131</v>
      </c>
      <c r="B409" s="18"/>
      <c r="C409" s="5"/>
      <c r="D409" s="5"/>
      <c r="E409" s="92" t="str">
        <f>IF(ISBLANK(D409),"",INDEX(ΑΜΚ,MATCH(D409,Data!$F$2:$F$999,0),1))</f>
        <v/>
      </c>
      <c r="F409" s="92" t="str">
        <f t="shared" si="6"/>
        <v/>
      </c>
    </row>
    <row r="410" spans="1:6" ht="14.25" customHeight="1" x14ac:dyDescent="0.35">
      <c r="A410" s="45" t="s">
        <v>1131</v>
      </c>
      <c r="B410" s="18"/>
      <c r="C410" s="5"/>
      <c r="D410" s="5"/>
      <c r="E410" s="92" t="str">
        <f>IF(ISBLANK(D410),"",INDEX(ΑΜΚ,MATCH(D410,Data!$F$2:$F$999,0),1))</f>
        <v/>
      </c>
      <c r="F410" s="92" t="str">
        <f t="shared" si="6"/>
        <v/>
      </c>
    </row>
    <row r="411" spans="1:6" ht="14.25" customHeight="1" x14ac:dyDescent="0.35">
      <c r="A411" s="45" t="s">
        <v>1131</v>
      </c>
      <c r="B411" s="18"/>
      <c r="C411" s="5"/>
      <c r="D411" s="5"/>
      <c r="E411" s="92" t="str">
        <f>IF(ISBLANK(D411),"",INDEX(ΑΜΚ,MATCH(D411,Data!$F$2:$F$999,0),1))</f>
        <v/>
      </c>
      <c r="F411" s="92" t="str">
        <f t="shared" si="6"/>
        <v/>
      </c>
    </row>
    <row r="412" spans="1:6" ht="14.25" customHeight="1" x14ac:dyDescent="0.35">
      <c r="A412" s="45" t="s">
        <v>1131</v>
      </c>
      <c r="B412" s="18"/>
      <c r="C412" s="5"/>
      <c r="D412" s="5"/>
      <c r="E412" s="92" t="str">
        <f>IF(ISBLANK(D412),"",INDEX(ΑΜΚ,MATCH(D412,Data!$F$2:$F$999,0),1))</f>
        <v/>
      </c>
      <c r="F412" s="92" t="str">
        <f t="shared" si="6"/>
        <v/>
      </c>
    </row>
    <row r="413" spans="1:6" ht="14.25" customHeight="1" x14ac:dyDescent="0.35">
      <c r="A413" s="45" t="s">
        <v>1131</v>
      </c>
      <c r="B413" s="18"/>
      <c r="C413" s="5"/>
      <c r="D413" s="5"/>
      <c r="E413" s="92" t="str">
        <f>IF(ISBLANK(D413),"",INDEX(ΑΜΚ,MATCH(D413,Data!$F$2:$F$999,0),1))</f>
        <v/>
      </c>
      <c r="F413" s="92" t="str">
        <f t="shared" si="6"/>
        <v/>
      </c>
    </row>
    <row r="414" spans="1:6" ht="14.25" customHeight="1" x14ac:dyDescent="0.35">
      <c r="A414" s="45" t="s">
        <v>1131</v>
      </c>
      <c r="B414" s="18"/>
      <c r="C414" s="5"/>
      <c r="D414" s="5"/>
      <c r="E414" s="92" t="str">
        <f>IF(ISBLANK(D414),"",INDEX(ΑΜΚ,MATCH(D414,Data!$F$2:$F$999,0),1))</f>
        <v/>
      </c>
      <c r="F414" s="92" t="str">
        <f t="shared" si="6"/>
        <v/>
      </c>
    </row>
    <row r="415" spans="1:6" ht="14.25" customHeight="1" x14ac:dyDescent="0.35">
      <c r="A415" s="45" t="s">
        <v>1131</v>
      </c>
      <c r="B415" s="18"/>
      <c r="C415" s="5"/>
      <c r="D415" s="5"/>
      <c r="E415" s="92" t="str">
        <f>IF(ISBLANK(D415),"",INDEX(ΑΜΚ,MATCH(D415,Data!$F$2:$F$999,0),1))</f>
        <v/>
      </c>
      <c r="F415" s="92" t="str">
        <f t="shared" si="6"/>
        <v/>
      </c>
    </row>
    <row r="416" spans="1:6" ht="14.25" customHeight="1" x14ac:dyDescent="0.35">
      <c r="A416" s="45" t="s">
        <v>1131</v>
      </c>
      <c r="B416" s="18"/>
      <c r="C416" s="5"/>
      <c r="D416" s="5"/>
      <c r="E416" s="92" t="str">
        <f>IF(ISBLANK(D416),"",INDEX(ΑΜΚ,MATCH(D416,Data!$F$2:$F$999,0),1))</f>
        <v/>
      </c>
      <c r="F416" s="92" t="str">
        <f t="shared" si="6"/>
        <v/>
      </c>
    </row>
    <row r="417" spans="1:6" ht="14.25" customHeight="1" x14ac:dyDescent="0.35">
      <c r="A417" s="45" t="s">
        <v>1131</v>
      </c>
      <c r="B417" s="18"/>
      <c r="C417" s="5"/>
      <c r="D417" s="5"/>
      <c r="E417" s="92" t="str">
        <f>IF(ISBLANK(D417),"",INDEX(ΑΜΚ,MATCH(D417,Data!$F$2:$F$999,0),1))</f>
        <v/>
      </c>
      <c r="F417" s="92" t="str">
        <f t="shared" si="6"/>
        <v/>
      </c>
    </row>
    <row r="418" spans="1:6" ht="14.25" customHeight="1" x14ac:dyDescent="0.35">
      <c r="A418" s="45" t="s">
        <v>1131</v>
      </c>
      <c r="B418" s="18"/>
      <c r="C418" s="5"/>
      <c r="D418" s="5"/>
      <c r="E418" s="92" t="str">
        <f>IF(ISBLANK(D418),"",INDEX(ΑΜΚ,MATCH(D418,Data!$F$2:$F$999,0),1))</f>
        <v/>
      </c>
      <c r="F418" s="92" t="str">
        <f t="shared" si="6"/>
        <v/>
      </c>
    </row>
    <row r="419" spans="1:6" ht="14.25" customHeight="1" x14ac:dyDescent="0.35">
      <c r="A419" s="45" t="s">
        <v>1131</v>
      </c>
      <c r="B419" s="18"/>
      <c r="C419" s="5"/>
      <c r="D419" s="5"/>
      <c r="E419" s="92" t="str">
        <f>IF(ISBLANK(D419),"",INDEX(ΑΜΚ,MATCH(D419,Data!$F$2:$F$999,0),1))</f>
        <v/>
      </c>
      <c r="F419" s="92" t="str">
        <f t="shared" si="6"/>
        <v/>
      </c>
    </row>
    <row r="420" spans="1:6" ht="14.25" customHeight="1" x14ac:dyDescent="0.35">
      <c r="A420" s="45" t="s">
        <v>1131</v>
      </c>
      <c r="B420" s="18"/>
      <c r="C420" s="5"/>
      <c r="D420" s="5"/>
      <c r="E420" s="92" t="str">
        <f>IF(ISBLANK(D420),"",INDEX(ΑΜΚ,MATCH(D420,Data!$F$2:$F$999,0),1))</f>
        <v/>
      </c>
      <c r="F420" s="92" t="str">
        <f t="shared" si="6"/>
        <v/>
      </c>
    </row>
    <row r="421" spans="1:6" ht="14.25" customHeight="1" x14ac:dyDescent="0.35">
      <c r="A421" s="45" t="s">
        <v>1131</v>
      </c>
      <c r="B421" s="18"/>
      <c r="C421" s="5"/>
      <c r="D421" s="5"/>
      <c r="E421" s="92" t="str">
        <f>IF(ISBLANK(D421),"",INDEX(ΑΜΚ,MATCH(D421,Data!$F$2:$F$999,0),1))</f>
        <v/>
      </c>
      <c r="F421" s="92" t="str">
        <f t="shared" si="6"/>
        <v/>
      </c>
    </row>
    <row r="422" spans="1:6" ht="14.25" customHeight="1" x14ac:dyDescent="0.35">
      <c r="A422" s="45" t="s">
        <v>1131</v>
      </c>
      <c r="B422" s="18"/>
      <c r="C422" s="5"/>
      <c r="D422" s="5"/>
      <c r="E422" s="92" t="str">
        <f>IF(ISBLANK(D422),"",INDEX(ΑΜΚ,MATCH(D422,Data!$F$2:$F$999,0),1))</f>
        <v/>
      </c>
      <c r="F422" s="92" t="str">
        <f t="shared" si="6"/>
        <v/>
      </c>
    </row>
    <row r="423" spans="1:6" ht="14.25" customHeight="1" x14ac:dyDescent="0.35">
      <c r="A423" s="45" t="s">
        <v>1131</v>
      </c>
      <c r="B423" s="18"/>
      <c r="C423" s="5"/>
      <c r="D423" s="5"/>
      <c r="E423" s="92" t="str">
        <f>IF(ISBLANK(D423),"",INDEX(ΑΜΚ,MATCH(D423,Data!$F$2:$F$999,0),1))</f>
        <v/>
      </c>
      <c r="F423" s="92" t="str">
        <f t="shared" si="6"/>
        <v/>
      </c>
    </row>
    <row r="424" spans="1:6" ht="14.25" customHeight="1" x14ac:dyDescent="0.35">
      <c r="A424" s="45" t="s">
        <v>1131</v>
      </c>
      <c r="B424" s="18"/>
      <c r="C424" s="5"/>
      <c r="D424" s="5"/>
      <c r="E424" s="92" t="str">
        <f>IF(ISBLANK(D424),"",INDEX(ΑΜΚ,MATCH(D424,Data!$F$2:$F$999,0),1))</f>
        <v/>
      </c>
      <c r="F424" s="92" t="str">
        <f t="shared" si="6"/>
        <v/>
      </c>
    </row>
    <row r="425" spans="1:6" ht="14.25" customHeight="1" x14ac:dyDescent="0.35">
      <c r="A425" s="45" t="s">
        <v>1131</v>
      </c>
      <c r="B425" s="18"/>
      <c r="C425" s="5"/>
      <c r="D425" s="5"/>
      <c r="E425" s="92" t="str">
        <f>IF(ISBLANK(D425),"",INDEX(ΑΜΚ,MATCH(D425,Data!$F$2:$F$999,0),1))</f>
        <v/>
      </c>
      <c r="F425" s="92" t="str">
        <f t="shared" si="6"/>
        <v/>
      </c>
    </row>
    <row r="426" spans="1:6" ht="14.25" customHeight="1" x14ac:dyDescent="0.35">
      <c r="A426" s="45" t="s">
        <v>1131</v>
      </c>
      <c r="B426" s="18"/>
      <c r="C426" s="5"/>
      <c r="D426" s="5"/>
      <c r="E426" s="92" t="str">
        <f>IF(ISBLANK(D426),"",INDEX(ΑΜΚ,MATCH(D426,Data!$F$2:$F$999,0),1))</f>
        <v/>
      </c>
      <c r="F426" s="92" t="str">
        <f t="shared" si="6"/>
        <v/>
      </c>
    </row>
    <row r="427" spans="1:6" ht="14.25" customHeight="1" x14ac:dyDescent="0.35">
      <c r="A427" s="45" t="s">
        <v>1131</v>
      </c>
      <c r="B427" s="18"/>
      <c r="C427" s="5"/>
      <c r="D427" s="5"/>
      <c r="E427" s="92" t="str">
        <f>IF(ISBLANK(D427),"",INDEX(ΑΜΚ,MATCH(D427,Data!$F$2:$F$999,0),1))</f>
        <v/>
      </c>
      <c r="F427" s="92" t="str">
        <f t="shared" si="6"/>
        <v/>
      </c>
    </row>
    <row r="428" spans="1:6" ht="14.25" customHeight="1" x14ac:dyDescent="0.35">
      <c r="A428" s="45" t="s">
        <v>1131</v>
      </c>
      <c r="B428" s="18"/>
      <c r="C428" s="5"/>
      <c r="D428" s="5"/>
      <c r="E428" s="92" t="str">
        <f>IF(ISBLANK(D428),"",INDEX(ΑΜΚ,MATCH(D428,Data!$F$2:$F$999,0),1))</f>
        <v/>
      </c>
      <c r="F428" s="92" t="str">
        <f t="shared" si="6"/>
        <v/>
      </c>
    </row>
    <row r="429" spans="1:6" ht="14.25" customHeight="1" x14ac:dyDescent="0.35">
      <c r="A429" s="45" t="s">
        <v>1131</v>
      </c>
      <c r="B429" s="18"/>
      <c r="C429" s="5"/>
      <c r="D429" s="5"/>
      <c r="E429" s="92" t="str">
        <f>IF(ISBLANK(D429),"",INDEX(ΑΜΚ,MATCH(D429,Data!$F$2:$F$999,0),1))</f>
        <v/>
      </c>
      <c r="F429" s="92" t="str">
        <f t="shared" si="6"/>
        <v/>
      </c>
    </row>
    <row r="430" spans="1:6" ht="14.25" customHeight="1" x14ac:dyDescent="0.35">
      <c r="A430" s="45" t="s">
        <v>1131</v>
      </c>
      <c r="B430" s="18"/>
      <c r="C430" s="5"/>
      <c r="D430" s="5"/>
      <c r="E430" s="92" t="str">
        <f>IF(ISBLANK(D430),"",INDEX(ΑΜΚ,MATCH(D430,Data!$F$2:$F$999,0),1))</f>
        <v/>
      </c>
      <c r="F430" s="92" t="str">
        <f t="shared" si="6"/>
        <v/>
      </c>
    </row>
    <row r="431" spans="1:6" ht="14.25" customHeight="1" x14ac:dyDescent="0.35">
      <c r="A431" s="45" t="s">
        <v>1131</v>
      </c>
      <c r="B431" s="18"/>
      <c r="C431" s="5"/>
      <c r="D431" s="5"/>
      <c r="E431" s="92" t="str">
        <f>IF(ISBLANK(D431),"",INDEX(ΑΜΚ,MATCH(D431,Data!$F$2:$F$999,0),1))</f>
        <v/>
      </c>
      <c r="F431" s="92" t="str">
        <f t="shared" si="6"/>
        <v/>
      </c>
    </row>
    <row r="432" spans="1:6" ht="14.25" customHeight="1" x14ac:dyDescent="0.35">
      <c r="A432" s="45" t="s">
        <v>1131</v>
      </c>
      <c r="B432" s="18"/>
      <c r="C432" s="5"/>
      <c r="D432" s="5"/>
      <c r="E432" s="92" t="str">
        <f>IF(ISBLANK(D432),"",INDEX(ΑΜΚ,MATCH(D432,Data!$F$2:$F$999,0),1))</f>
        <v/>
      </c>
      <c r="F432" s="92" t="str">
        <f t="shared" si="6"/>
        <v/>
      </c>
    </row>
    <row r="433" spans="1:6" ht="14.25" customHeight="1" x14ac:dyDescent="0.35">
      <c r="A433" s="45" t="s">
        <v>1131</v>
      </c>
      <c r="B433" s="18"/>
      <c r="C433" s="5"/>
      <c r="D433" s="5"/>
      <c r="E433" s="92" t="str">
        <f>IF(ISBLANK(D433),"",INDEX(ΑΜΚ,MATCH(D433,Data!$F$2:$F$999,0),1))</f>
        <v/>
      </c>
      <c r="F433" s="92" t="str">
        <f t="shared" si="6"/>
        <v/>
      </c>
    </row>
    <row r="434" spans="1:6" ht="14.25" customHeight="1" x14ac:dyDescent="0.35">
      <c r="A434" s="45" t="s">
        <v>1131</v>
      </c>
      <c r="B434" s="18"/>
      <c r="C434" s="5"/>
      <c r="D434" s="5"/>
      <c r="E434" s="92" t="str">
        <f>IF(ISBLANK(D434),"",INDEX(ΑΜΚ,MATCH(D434,Data!$F$2:$F$999,0),1))</f>
        <v/>
      </c>
      <c r="F434" s="92" t="str">
        <f t="shared" si="6"/>
        <v/>
      </c>
    </row>
    <row r="435" spans="1:6" ht="14.25" customHeight="1" x14ac:dyDescent="0.35">
      <c r="A435" s="45" t="s">
        <v>1131</v>
      </c>
      <c r="B435" s="18"/>
      <c r="C435" s="5"/>
      <c r="D435" s="5"/>
      <c r="E435" s="92" t="str">
        <f>IF(ISBLANK(D435),"",INDEX(ΑΜΚ,MATCH(D435,Data!$F$2:$F$999,0),1))</f>
        <v/>
      </c>
      <c r="F435" s="92" t="str">
        <f t="shared" si="6"/>
        <v/>
      </c>
    </row>
    <row r="436" spans="1:6" ht="14.25" customHeight="1" x14ac:dyDescent="0.35">
      <c r="A436" s="45" t="s">
        <v>1131</v>
      </c>
      <c r="B436" s="18"/>
      <c r="C436" s="5"/>
      <c r="D436" s="5"/>
      <c r="E436" s="92" t="str">
        <f>IF(ISBLANK(D436),"",INDEX(ΑΜΚ,MATCH(D436,Data!$F$2:$F$999,0),1))</f>
        <v/>
      </c>
      <c r="F436" s="92" t="str">
        <f t="shared" si="6"/>
        <v/>
      </c>
    </row>
    <row r="437" spans="1:6" ht="14.25" customHeight="1" x14ac:dyDescent="0.35">
      <c r="A437" s="45" t="s">
        <v>1131</v>
      </c>
      <c r="B437" s="18"/>
      <c r="C437" s="5"/>
      <c r="D437" s="5"/>
      <c r="E437" s="92" t="str">
        <f>IF(ISBLANK(D437),"",INDEX(ΑΜΚ,MATCH(D437,Data!$F$2:$F$999,0),1))</f>
        <v/>
      </c>
      <c r="F437" s="92" t="str">
        <f t="shared" si="6"/>
        <v/>
      </c>
    </row>
    <row r="438" spans="1:6" ht="14.25" customHeight="1" x14ac:dyDescent="0.35">
      <c r="A438" s="45" t="s">
        <v>1131</v>
      </c>
      <c r="B438" s="18"/>
      <c r="C438" s="5"/>
      <c r="D438" s="5"/>
      <c r="E438" s="92" t="str">
        <f>IF(ISBLANK(D438),"",INDEX(ΑΜΚ,MATCH(D438,Data!$F$2:$F$999,0),1))</f>
        <v/>
      </c>
      <c r="F438" s="92" t="str">
        <f t="shared" si="6"/>
        <v/>
      </c>
    </row>
    <row r="439" spans="1:6" ht="14.25" customHeight="1" x14ac:dyDescent="0.35">
      <c r="A439" s="45" t="s">
        <v>1131</v>
      </c>
      <c r="B439" s="18"/>
      <c r="C439" s="5"/>
      <c r="D439" s="5"/>
      <c r="E439" s="92" t="str">
        <f>IF(ISBLANK(D439),"",INDEX(ΑΜΚ,MATCH(D439,Data!$F$2:$F$999,0),1))</f>
        <v/>
      </c>
      <c r="F439" s="92" t="str">
        <f t="shared" si="6"/>
        <v/>
      </c>
    </row>
    <row r="440" spans="1:6" ht="14.25" customHeight="1" x14ac:dyDescent="0.35">
      <c r="A440" s="45" t="s">
        <v>1131</v>
      </c>
      <c r="B440" s="18"/>
      <c r="C440" s="5"/>
      <c r="D440" s="5"/>
      <c r="E440" s="92" t="str">
        <f>IF(ISBLANK(D440),"",INDEX(ΑΜΚ,MATCH(D440,Data!$F$2:$F$999,0),1))</f>
        <v/>
      </c>
      <c r="F440" s="92" t="str">
        <f t="shared" si="6"/>
        <v/>
      </c>
    </row>
    <row r="441" spans="1:6" ht="14.25" customHeight="1" x14ac:dyDescent="0.35">
      <c r="A441" s="45" t="s">
        <v>1131</v>
      </c>
      <c r="B441" s="18"/>
      <c r="C441" s="5"/>
      <c r="D441" s="5"/>
      <c r="E441" s="92" t="str">
        <f>IF(ISBLANK(D441),"",INDEX(ΑΜΚ,MATCH(D441,Data!$F$2:$F$999,0),1))</f>
        <v/>
      </c>
      <c r="F441" s="92" t="str">
        <f t="shared" si="6"/>
        <v/>
      </c>
    </row>
    <row r="442" spans="1:6" ht="14.25" customHeight="1" x14ac:dyDescent="0.35">
      <c r="A442" s="45" t="s">
        <v>1131</v>
      </c>
      <c r="B442" s="18"/>
      <c r="C442" s="5"/>
      <c r="D442" s="5"/>
      <c r="E442" s="92" t="str">
        <f>IF(ISBLANK(D442),"",INDEX(ΑΜΚ,MATCH(D442,Data!$F$2:$F$999,0),1))</f>
        <v/>
      </c>
      <c r="F442" s="92" t="str">
        <f t="shared" si="6"/>
        <v/>
      </c>
    </row>
    <row r="443" spans="1:6" ht="14.25" customHeight="1" x14ac:dyDescent="0.35">
      <c r="A443" s="45" t="s">
        <v>1131</v>
      </c>
      <c r="B443" s="18"/>
      <c r="C443" s="5"/>
      <c r="D443" s="5"/>
      <c r="E443" s="92" t="str">
        <f>IF(ISBLANK(D443),"",INDEX(ΑΜΚ,MATCH(D443,Data!$F$2:$F$999,0),1))</f>
        <v/>
      </c>
      <c r="F443" s="92" t="str">
        <f t="shared" si="6"/>
        <v/>
      </c>
    </row>
    <row r="444" spans="1:6" ht="14.25" customHeight="1" x14ac:dyDescent="0.35">
      <c r="A444" s="45" t="s">
        <v>1131</v>
      </c>
      <c r="B444" s="18"/>
      <c r="C444" s="5"/>
      <c r="D444" s="5"/>
      <c r="E444" s="92" t="str">
        <f>IF(ISBLANK(D444),"",INDEX(ΑΜΚ,MATCH(D444,Data!$F$2:$F$999,0),1))</f>
        <v/>
      </c>
      <c r="F444" s="92" t="str">
        <f t="shared" si="6"/>
        <v/>
      </c>
    </row>
    <row r="445" spans="1:6" ht="14.25" customHeight="1" x14ac:dyDescent="0.35">
      <c r="A445" s="45" t="s">
        <v>1131</v>
      </c>
      <c r="B445" s="18"/>
      <c r="C445" s="5"/>
      <c r="D445" s="5"/>
      <c r="E445" s="92" t="str">
        <f>IF(ISBLANK(D445),"",INDEX(ΑΜΚ,MATCH(D445,Data!$F$2:$F$999,0),1))</f>
        <v/>
      </c>
      <c r="F445" s="92" t="str">
        <f t="shared" si="6"/>
        <v/>
      </c>
    </row>
    <row r="446" spans="1:6" ht="14.25" customHeight="1" x14ac:dyDescent="0.35">
      <c r="A446" s="45" t="s">
        <v>1131</v>
      </c>
      <c r="B446" s="18"/>
      <c r="C446" s="5"/>
      <c r="D446" s="5"/>
      <c r="E446" s="92" t="str">
        <f>IF(ISBLANK(D446),"",INDEX(ΑΜΚ,MATCH(D446,Data!$F$2:$F$999,0),1))</f>
        <v/>
      </c>
      <c r="F446" s="92" t="str">
        <f t="shared" si="6"/>
        <v/>
      </c>
    </row>
    <row r="447" spans="1:6" ht="14.25" customHeight="1" x14ac:dyDescent="0.35">
      <c r="A447" s="45" t="s">
        <v>1131</v>
      </c>
      <c r="B447" s="18"/>
      <c r="C447" s="5"/>
      <c r="D447" s="5"/>
      <c r="E447" s="92" t="str">
        <f>IF(ISBLANK(D447),"",INDEX(ΑΜΚ,MATCH(D447,Data!$F$2:$F$999,0),1))</f>
        <v/>
      </c>
      <c r="F447" s="92" t="str">
        <f t="shared" si="6"/>
        <v/>
      </c>
    </row>
    <row r="448" spans="1:6" ht="14.25" customHeight="1" x14ac:dyDescent="0.35">
      <c r="A448" s="45" t="s">
        <v>1131</v>
      </c>
      <c r="B448" s="18"/>
      <c r="C448" s="5"/>
      <c r="D448" s="5"/>
      <c r="E448" s="92" t="str">
        <f>IF(ISBLANK(D448),"",INDEX(ΑΜΚ,MATCH(D448,Data!$F$2:$F$999,0),1))</f>
        <v/>
      </c>
      <c r="F448" s="92" t="str">
        <f t="shared" si="6"/>
        <v/>
      </c>
    </row>
    <row r="449" spans="1:6" ht="14.25" customHeight="1" x14ac:dyDescent="0.35">
      <c r="A449" s="45" t="s">
        <v>1131</v>
      </c>
      <c r="B449" s="18"/>
      <c r="C449" s="5"/>
      <c r="D449" s="5"/>
      <c r="E449" s="92" t="str">
        <f>IF(ISBLANK(D449),"",INDEX(ΑΜΚ,MATCH(D449,Data!$F$2:$F$999,0),1))</f>
        <v/>
      </c>
      <c r="F449" s="92" t="str">
        <f t="shared" si="6"/>
        <v/>
      </c>
    </row>
    <row r="450" spans="1:6" ht="14.25" customHeight="1" x14ac:dyDescent="0.35">
      <c r="A450" s="45" t="s">
        <v>1131</v>
      </c>
      <c r="B450" s="18"/>
      <c r="C450" s="5"/>
      <c r="D450" s="5"/>
      <c r="E450" s="92" t="str">
        <f>IF(ISBLANK(D450),"",INDEX(ΑΜΚ,MATCH(D450,Data!$F$2:$F$999,0),1))</f>
        <v/>
      </c>
      <c r="F450" s="92" t="str">
        <f t="shared" ref="F450:F513" si="7">IF(ISBLANK(C450),"",INDEX(ΚΩΔ_ΜΑΘΗΜ_ΓΡΑΦΙΣΤ_Α1,MATCH(C450,ΜΑΘΗΜ_ΓΡΑΦΙΣΤ_Α1,0)))</f>
        <v/>
      </c>
    </row>
    <row r="451" spans="1:6" ht="14.25" customHeight="1" x14ac:dyDescent="0.35">
      <c r="A451" s="45" t="s">
        <v>1131</v>
      </c>
      <c r="B451" s="18"/>
      <c r="C451" s="5"/>
      <c r="D451" s="5"/>
      <c r="E451" s="92" t="str">
        <f>IF(ISBLANK(D451),"",INDEX(ΑΜΚ,MATCH(D451,Data!$F$2:$F$999,0),1))</f>
        <v/>
      </c>
      <c r="F451" s="92" t="str">
        <f t="shared" si="7"/>
        <v/>
      </c>
    </row>
    <row r="452" spans="1:6" ht="14.25" customHeight="1" x14ac:dyDescent="0.35">
      <c r="A452" s="45" t="s">
        <v>1131</v>
      </c>
      <c r="B452" s="18"/>
      <c r="C452" s="5"/>
      <c r="D452" s="5"/>
      <c r="E452" s="92" t="str">
        <f>IF(ISBLANK(D452),"",INDEX(ΑΜΚ,MATCH(D452,Data!$F$2:$F$999,0),1))</f>
        <v/>
      </c>
      <c r="F452" s="92" t="str">
        <f t="shared" si="7"/>
        <v/>
      </c>
    </row>
    <row r="453" spans="1:6" ht="14.25" customHeight="1" x14ac:dyDescent="0.35">
      <c r="A453" s="45" t="s">
        <v>1131</v>
      </c>
      <c r="B453" s="18"/>
      <c r="C453" s="5"/>
      <c r="D453" s="5"/>
      <c r="E453" s="92" t="str">
        <f>IF(ISBLANK(D453),"",INDEX(ΑΜΚ,MATCH(D453,Data!$F$2:$F$999,0),1))</f>
        <v/>
      </c>
      <c r="F453" s="92" t="str">
        <f t="shared" si="7"/>
        <v/>
      </c>
    </row>
    <row r="454" spans="1:6" ht="14.25" customHeight="1" x14ac:dyDescent="0.35">
      <c r="A454" s="45" t="s">
        <v>1131</v>
      </c>
      <c r="B454" s="18"/>
      <c r="C454" s="5"/>
      <c r="D454" s="5"/>
      <c r="E454" s="92" t="str">
        <f>IF(ISBLANK(D454),"",INDEX(ΑΜΚ,MATCH(D454,Data!$F$2:$F$999,0),1))</f>
        <v/>
      </c>
      <c r="F454" s="92" t="str">
        <f t="shared" si="7"/>
        <v/>
      </c>
    </row>
    <row r="455" spans="1:6" ht="14.25" customHeight="1" x14ac:dyDescent="0.35">
      <c r="A455" s="45" t="s">
        <v>1131</v>
      </c>
      <c r="B455" s="18"/>
      <c r="C455" s="5"/>
      <c r="D455" s="5"/>
      <c r="E455" s="92" t="str">
        <f>IF(ISBLANK(D455),"",INDEX(ΑΜΚ,MATCH(D455,Data!$F$2:$F$999,0),1))</f>
        <v/>
      </c>
      <c r="F455" s="92" t="str">
        <f t="shared" si="7"/>
        <v/>
      </c>
    </row>
    <row r="456" spans="1:6" ht="14.25" customHeight="1" x14ac:dyDescent="0.35">
      <c r="A456" s="45" t="s">
        <v>1131</v>
      </c>
      <c r="B456" s="18"/>
      <c r="C456" s="5"/>
      <c r="D456" s="5"/>
      <c r="E456" s="92" t="str">
        <f>IF(ISBLANK(D456),"",INDEX(ΑΜΚ,MATCH(D456,Data!$F$2:$F$999,0),1))</f>
        <v/>
      </c>
      <c r="F456" s="92" t="str">
        <f t="shared" si="7"/>
        <v/>
      </c>
    </row>
    <row r="457" spans="1:6" ht="14.25" customHeight="1" x14ac:dyDescent="0.35">
      <c r="A457" s="45" t="s">
        <v>1131</v>
      </c>
      <c r="B457" s="18"/>
      <c r="C457" s="5"/>
      <c r="D457" s="5"/>
      <c r="E457" s="92" t="str">
        <f>IF(ISBLANK(D457),"",INDEX(ΑΜΚ,MATCH(D457,Data!$F$2:$F$999,0),1))</f>
        <v/>
      </c>
      <c r="F457" s="92" t="str">
        <f t="shared" si="7"/>
        <v/>
      </c>
    </row>
    <row r="458" spans="1:6" ht="14.25" customHeight="1" x14ac:dyDescent="0.35">
      <c r="A458" s="45" t="s">
        <v>1131</v>
      </c>
      <c r="B458" s="18"/>
      <c r="C458" s="5"/>
      <c r="D458" s="5"/>
      <c r="E458" s="92" t="str">
        <f>IF(ISBLANK(D458),"",INDEX(ΑΜΚ,MATCH(D458,Data!$F$2:$F$999,0),1))</f>
        <v/>
      </c>
      <c r="F458" s="92" t="str">
        <f t="shared" si="7"/>
        <v/>
      </c>
    </row>
    <row r="459" spans="1:6" ht="14.25" customHeight="1" x14ac:dyDescent="0.35">
      <c r="A459" s="45" t="s">
        <v>1131</v>
      </c>
      <c r="B459" s="18"/>
      <c r="C459" s="5"/>
      <c r="D459" s="5"/>
      <c r="E459" s="92" t="str">
        <f>IF(ISBLANK(D459),"",INDEX(ΑΜΚ,MATCH(D459,Data!$F$2:$F$999,0),1))</f>
        <v/>
      </c>
      <c r="F459" s="92" t="str">
        <f t="shared" si="7"/>
        <v/>
      </c>
    </row>
    <row r="460" spans="1:6" ht="14.25" customHeight="1" x14ac:dyDescent="0.35">
      <c r="A460" s="45" t="s">
        <v>1131</v>
      </c>
      <c r="B460" s="18"/>
      <c r="C460" s="5"/>
      <c r="D460" s="5"/>
      <c r="E460" s="92" t="str">
        <f>IF(ISBLANK(D460),"",INDEX(ΑΜΚ,MATCH(D460,Data!$F$2:$F$999,0),1))</f>
        <v/>
      </c>
      <c r="F460" s="92" t="str">
        <f t="shared" si="7"/>
        <v/>
      </c>
    </row>
    <row r="461" spans="1:6" ht="14.25" customHeight="1" x14ac:dyDescent="0.35">
      <c r="A461" s="45" t="s">
        <v>1131</v>
      </c>
      <c r="B461" s="18"/>
      <c r="C461" s="5"/>
      <c r="D461" s="5"/>
      <c r="E461" s="92" t="str">
        <f>IF(ISBLANK(D461),"",INDEX(ΑΜΚ,MATCH(D461,Data!$F$2:$F$999,0),1))</f>
        <v/>
      </c>
      <c r="F461" s="92" t="str">
        <f t="shared" si="7"/>
        <v/>
      </c>
    </row>
    <row r="462" spans="1:6" ht="14.25" customHeight="1" x14ac:dyDescent="0.35">
      <c r="A462" s="45" t="s">
        <v>1131</v>
      </c>
      <c r="B462" s="18"/>
      <c r="C462" s="5"/>
      <c r="D462" s="5"/>
      <c r="E462" s="92" t="str">
        <f>IF(ISBLANK(D462),"",INDEX(ΑΜΚ,MATCH(D462,Data!$F$2:$F$999,0),1))</f>
        <v/>
      </c>
      <c r="F462" s="92" t="str">
        <f t="shared" si="7"/>
        <v/>
      </c>
    </row>
    <row r="463" spans="1:6" ht="14.25" customHeight="1" x14ac:dyDescent="0.35">
      <c r="A463" s="45" t="s">
        <v>1131</v>
      </c>
      <c r="B463" s="18"/>
      <c r="C463" s="5"/>
      <c r="D463" s="5"/>
      <c r="E463" s="92" t="str">
        <f>IF(ISBLANK(D463),"",INDEX(ΑΜΚ,MATCH(D463,Data!$F$2:$F$999,0),1))</f>
        <v/>
      </c>
      <c r="F463" s="92" t="str">
        <f t="shared" si="7"/>
        <v/>
      </c>
    </row>
    <row r="464" spans="1:6" ht="14.25" customHeight="1" x14ac:dyDescent="0.35">
      <c r="A464" s="45" t="s">
        <v>1131</v>
      </c>
      <c r="B464" s="18"/>
      <c r="C464" s="5"/>
      <c r="D464" s="5"/>
      <c r="E464" s="92" t="str">
        <f>IF(ISBLANK(D464),"",INDEX(ΑΜΚ,MATCH(D464,Data!$F$2:$F$999,0),1))</f>
        <v/>
      </c>
      <c r="F464" s="92" t="str">
        <f t="shared" si="7"/>
        <v/>
      </c>
    </row>
    <row r="465" spans="1:6" ht="14.25" customHeight="1" x14ac:dyDescent="0.35">
      <c r="A465" s="45" t="s">
        <v>1131</v>
      </c>
      <c r="B465" s="18"/>
      <c r="C465" s="5"/>
      <c r="D465" s="5"/>
      <c r="E465" s="92" t="str">
        <f>IF(ISBLANK(D465),"",INDEX(ΑΜΚ,MATCH(D465,Data!$F$2:$F$999,0),1))</f>
        <v/>
      </c>
      <c r="F465" s="92" t="str">
        <f t="shared" si="7"/>
        <v/>
      </c>
    </row>
    <row r="466" spans="1:6" ht="14.25" customHeight="1" x14ac:dyDescent="0.35">
      <c r="A466" s="45" t="s">
        <v>1131</v>
      </c>
      <c r="B466" s="18"/>
      <c r="C466" s="5"/>
      <c r="D466" s="5"/>
      <c r="E466" s="92" t="str">
        <f>IF(ISBLANK(D466),"",INDEX(ΑΜΚ,MATCH(D466,Data!$F$2:$F$999,0),1))</f>
        <v/>
      </c>
      <c r="F466" s="92" t="str">
        <f t="shared" si="7"/>
        <v/>
      </c>
    </row>
    <row r="467" spans="1:6" ht="14.25" customHeight="1" x14ac:dyDescent="0.35">
      <c r="A467" s="45" t="s">
        <v>1131</v>
      </c>
      <c r="B467" s="18"/>
      <c r="C467" s="5"/>
      <c r="D467" s="5"/>
      <c r="E467" s="92" t="str">
        <f>IF(ISBLANK(D467),"",INDEX(ΑΜΚ,MATCH(D467,Data!$F$2:$F$999,0),1))</f>
        <v/>
      </c>
      <c r="F467" s="92" t="str">
        <f t="shared" si="7"/>
        <v/>
      </c>
    </row>
    <row r="468" spans="1:6" ht="14.25" customHeight="1" x14ac:dyDescent="0.35">
      <c r="A468" s="45" t="s">
        <v>1131</v>
      </c>
      <c r="B468" s="18"/>
      <c r="C468" s="5"/>
      <c r="D468" s="5"/>
      <c r="E468" s="92" t="str">
        <f>IF(ISBLANK(D468),"",INDEX(ΑΜΚ,MATCH(D468,Data!$F$2:$F$999,0),1))</f>
        <v/>
      </c>
      <c r="F468" s="92" t="str">
        <f t="shared" si="7"/>
        <v/>
      </c>
    </row>
    <row r="469" spans="1:6" ht="14.25" customHeight="1" x14ac:dyDescent="0.35">
      <c r="A469" s="45" t="s">
        <v>1131</v>
      </c>
      <c r="B469" s="18"/>
      <c r="C469" s="5"/>
      <c r="D469" s="5"/>
      <c r="E469" s="92" t="str">
        <f>IF(ISBLANK(D469),"",INDEX(ΑΜΚ,MATCH(D469,Data!$F$2:$F$999,0),1))</f>
        <v/>
      </c>
      <c r="F469" s="92" t="str">
        <f t="shared" si="7"/>
        <v/>
      </c>
    </row>
    <row r="470" spans="1:6" ht="14.25" customHeight="1" x14ac:dyDescent="0.35">
      <c r="A470" s="45" t="s">
        <v>1131</v>
      </c>
      <c r="B470" s="18"/>
      <c r="C470" s="5"/>
      <c r="D470" s="5"/>
      <c r="E470" s="92" t="str">
        <f>IF(ISBLANK(D470),"",INDEX(ΑΜΚ,MATCH(D470,Data!$F$2:$F$999,0),1))</f>
        <v/>
      </c>
      <c r="F470" s="92" t="str">
        <f t="shared" si="7"/>
        <v/>
      </c>
    </row>
    <row r="471" spans="1:6" ht="14.25" customHeight="1" x14ac:dyDescent="0.35">
      <c r="A471" s="45" t="s">
        <v>1131</v>
      </c>
      <c r="B471" s="18"/>
      <c r="C471" s="5"/>
      <c r="D471" s="5"/>
      <c r="E471" s="92" t="str">
        <f>IF(ISBLANK(D471),"",INDEX(ΑΜΚ,MATCH(D471,Data!$F$2:$F$999,0),1))</f>
        <v/>
      </c>
      <c r="F471" s="92" t="str">
        <f t="shared" si="7"/>
        <v/>
      </c>
    </row>
    <row r="472" spans="1:6" ht="14.25" customHeight="1" x14ac:dyDescent="0.35">
      <c r="A472" s="45" t="s">
        <v>1131</v>
      </c>
      <c r="B472" s="18"/>
      <c r="C472" s="5"/>
      <c r="D472" s="5"/>
      <c r="E472" s="92" t="str">
        <f>IF(ISBLANK(D472),"",INDEX(ΑΜΚ,MATCH(D472,Data!$F$2:$F$999,0),1))</f>
        <v/>
      </c>
      <c r="F472" s="92" t="str">
        <f t="shared" si="7"/>
        <v/>
      </c>
    </row>
    <row r="473" spans="1:6" ht="14.25" customHeight="1" x14ac:dyDescent="0.35">
      <c r="A473" s="45" t="s">
        <v>1131</v>
      </c>
      <c r="B473" s="18"/>
      <c r="C473" s="5"/>
      <c r="D473" s="5"/>
      <c r="E473" s="92" t="str">
        <f>IF(ISBLANK(D473),"",INDEX(ΑΜΚ,MATCH(D473,Data!$F$2:$F$999,0),1))</f>
        <v/>
      </c>
      <c r="F473" s="92" t="str">
        <f t="shared" si="7"/>
        <v/>
      </c>
    </row>
    <row r="474" spans="1:6" ht="14.25" customHeight="1" x14ac:dyDescent="0.35">
      <c r="A474" s="45" t="s">
        <v>1131</v>
      </c>
      <c r="B474" s="18"/>
      <c r="C474" s="5"/>
      <c r="D474" s="5"/>
      <c r="E474" s="92" t="str">
        <f>IF(ISBLANK(D474),"",INDEX(ΑΜΚ,MATCH(D474,Data!$F$2:$F$999,0),1))</f>
        <v/>
      </c>
      <c r="F474" s="92" t="str">
        <f t="shared" si="7"/>
        <v/>
      </c>
    </row>
    <row r="475" spans="1:6" ht="14.25" customHeight="1" x14ac:dyDescent="0.35">
      <c r="A475" s="45" t="s">
        <v>1131</v>
      </c>
      <c r="B475" s="18"/>
      <c r="C475" s="5"/>
      <c r="D475" s="5"/>
      <c r="E475" s="92" t="str">
        <f>IF(ISBLANK(D475),"",INDEX(ΑΜΚ,MATCH(D475,Data!$F$2:$F$999,0),1))</f>
        <v/>
      </c>
      <c r="F475" s="92" t="str">
        <f t="shared" si="7"/>
        <v/>
      </c>
    </row>
    <row r="476" spans="1:6" ht="14.25" customHeight="1" x14ac:dyDescent="0.35">
      <c r="A476" s="45" t="s">
        <v>1131</v>
      </c>
      <c r="B476" s="18"/>
      <c r="C476" s="5"/>
      <c r="D476" s="5"/>
      <c r="E476" s="92" t="str">
        <f>IF(ISBLANK(D476),"",INDEX(ΑΜΚ,MATCH(D476,Data!$F$2:$F$999,0),1))</f>
        <v/>
      </c>
      <c r="F476" s="92" t="str">
        <f t="shared" si="7"/>
        <v/>
      </c>
    </row>
    <row r="477" spans="1:6" ht="14.25" customHeight="1" x14ac:dyDescent="0.35">
      <c r="A477" s="45" t="s">
        <v>1131</v>
      </c>
      <c r="B477" s="18"/>
      <c r="C477" s="5"/>
      <c r="D477" s="5"/>
      <c r="E477" s="92" t="str">
        <f>IF(ISBLANK(D477),"",INDEX(ΑΜΚ,MATCH(D477,Data!$F$2:$F$999,0),1))</f>
        <v/>
      </c>
      <c r="F477" s="92" t="str">
        <f t="shared" si="7"/>
        <v/>
      </c>
    </row>
    <row r="478" spans="1:6" ht="14.25" customHeight="1" x14ac:dyDescent="0.35">
      <c r="A478" s="45" t="s">
        <v>1131</v>
      </c>
      <c r="B478" s="18"/>
      <c r="C478" s="5"/>
      <c r="D478" s="5"/>
      <c r="E478" s="92" t="str">
        <f>IF(ISBLANK(D478),"",INDEX(ΑΜΚ,MATCH(D478,Data!$F$2:$F$999,0),1))</f>
        <v/>
      </c>
      <c r="F478" s="92" t="str">
        <f t="shared" si="7"/>
        <v/>
      </c>
    </row>
    <row r="479" spans="1:6" ht="14.25" customHeight="1" x14ac:dyDescent="0.35">
      <c r="A479" s="45" t="s">
        <v>1131</v>
      </c>
      <c r="B479" s="18"/>
      <c r="C479" s="5"/>
      <c r="D479" s="5"/>
      <c r="E479" s="92" t="str">
        <f>IF(ISBLANK(D479),"",INDEX(ΑΜΚ,MATCH(D479,Data!$F$2:$F$999,0),1))</f>
        <v/>
      </c>
      <c r="F479" s="92" t="str">
        <f t="shared" si="7"/>
        <v/>
      </c>
    </row>
    <row r="480" spans="1:6" ht="14.25" customHeight="1" x14ac:dyDescent="0.35">
      <c r="A480" s="45" t="s">
        <v>1131</v>
      </c>
      <c r="B480" s="18"/>
      <c r="C480" s="5"/>
      <c r="D480" s="5"/>
      <c r="E480" s="92" t="str">
        <f>IF(ISBLANK(D480),"",INDEX(ΑΜΚ,MATCH(D480,Data!$F$2:$F$999,0),1))</f>
        <v/>
      </c>
      <c r="F480" s="92" t="str">
        <f t="shared" si="7"/>
        <v/>
      </c>
    </row>
    <row r="481" spans="1:6" ht="14.25" customHeight="1" x14ac:dyDescent="0.35">
      <c r="A481" s="45" t="s">
        <v>1131</v>
      </c>
      <c r="B481" s="18"/>
      <c r="C481" s="5"/>
      <c r="D481" s="5"/>
      <c r="E481" s="92" t="str">
        <f>IF(ISBLANK(D481),"",INDEX(ΑΜΚ,MATCH(D481,Data!$F$2:$F$999,0),1))</f>
        <v/>
      </c>
      <c r="F481" s="92" t="str">
        <f t="shared" si="7"/>
        <v/>
      </c>
    </row>
    <row r="482" spans="1:6" ht="14.25" customHeight="1" x14ac:dyDescent="0.35">
      <c r="A482" s="45" t="s">
        <v>1131</v>
      </c>
      <c r="B482" s="18"/>
      <c r="C482" s="5"/>
      <c r="D482" s="5"/>
      <c r="E482" s="92" t="str">
        <f>IF(ISBLANK(D482),"",INDEX(ΑΜΚ,MATCH(D482,Data!$F$2:$F$999,0),1))</f>
        <v/>
      </c>
      <c r="F482" s="92" t="str">
        <f t="shared" si="7"/>
        <v/>
      </c>
    </row>
    <row r="483" spans="1:6" ht="14.25" customHeight="1" x14ac:dyDescent="0.35">
      <c r="A483" s="45" t="s">
        <v>1131</v>
      </c>
      <c r="B483" s="18"/>
      <c r="C483" s="5"/>
      <c r="D483" s="5"/>
      <c r="E483" s="92" t="str">
        <f>IF(ISBLANK(D483),"",INDEX(ΑΜΚ,MATCH(D483,Data!$F$2:$F$999,0),1))</f>
        <v/>
      </c>
      <c r="F483" s="92" t="str">
        <f t="shared" si="7"/>
        <v/>
      </c>
    </row>
    <row r="484" spans="1:6" ht="14.25" customHeight="1" x14ac:dyDescent="0.35">
      <c r="A484" s="45" t="s">
        <v>1131</v>
      </c>
      <c r="B484" s="18"/>
      <c r="C484" s="5"/>
      <c r="D484" s="5"/>
      <c r="E484" s="92" t="str">
        <f>IF(ISBLANK(D484),"",INDEX(ΑΜΚ,MATCH(D484,Data!$F$2:$F$999,0),1))</f>
        <v/>
      </c>
      <c r="F484" s="92" t="str">
        <f t="shared" si="7"/>
        <v/>
      </c>
    </row>
    <row r="485" spans="1:6" ht="14.25" customHeight="1" x14ac:dyDescent="0.35">
      <c r="A485" s="45" t="s">
        <v>1131</v>
      </c>
      <c r="B485" s="18"/>
      <c r="C485" s="5"/>
      <c r="D485" s="5"/>
      <c r="E485" s="92" t="str">
        <f>IF(ISBLANK(D485),"",INDEX(ΑΜΚ,MATCH(D485,Data!$F$2:$F$999,0),1))</f>
        <v/>
      </c>
      <c r="F485" s="92" t="str">
        <f t="shared" si="7"/>
        <v/>
      </c>
    </row>
    <row r="486" spans="1:6" ht="14.25" customHeight="1" x14ac:dyDescent="0.35">
      <c r="A486" s="45" t="s">
        <v>1131</v>
      </c>
      <c r="B486" s="18"/>
      <c r="C486" s="5"/>
      <c r="D486" s="5"/>
      <c r="E486" s="92" t="str">
        <f>IF(ISBLANK(D486),"",INDEX(ΑΜΚ,MATCH(D486,Data!$F$2:$F$999,0),1))</f>
        <v/>
      </c>
      <c r="F486" s="92" t="str">
        <f t="shared" si="7"/>
        <v/>
      </c>
    </row>
    <row r="487" spans="1:6" ht="14.25" customHeight="1" x14ac:dyDescent="0.35">
      <c r="A487" s="45" t="s">
        <v>1131</v>
      </c>
      <c r="B487" s="18"/>
      <c r="C487" s="5"/>
      <c r="D487" s="5"/>
      <c r="E487" s="92" t="str">
        <f>IF(ISBLANK(D487),"",INDEX(ΑΜΚ,MATCH(D487,Data!$F$2:$F$999,0),1))</f>
        <v/>
      </c>
      <c r="F487" s="92" t="str">
        <f t="shared" si="7"/>
        <v/>
      </c>
    </row>
    <row r="488" spans="1:6" ht="14.25" customHeight="1" x14ac:dyDescent="0.35">
      <c r="A488" s="45" t="s">
        <v>1131</v>
      </c>
      <c r="B488" s="18"/>
      <c r="C488" s="5"/>
      <c r="D488" s="5"/>
      <c r="E488" s="92" t="str">
        <f>IF(ISBLANK(D488),"",INDEX(ΑΜΚ,MATCH(D488,Data!$F$2:$F$999,0),1))</f>
        <v/>
      </c>
      <c r="F488" s="92" t="str">
        <f t="shared" si="7"/>
        <v/>
      </c>
    </row>
    <row r="489" spans="1:6" ht="14.25" customHeight="1" x14ac:dyDescent="0.35">
      <c r="A489" s="45" t="s">
        <v>1131</v>
      </c>
      <c r="B489" s="18"/>
      <c r="C489" s="5"/>
      <c r="D489" s="5"/>
      <c r="E489" s="92" t="str">
        <f>IF(ISBLANK(D489),"",INDEX(ΑΜΚ,MATCH(D489,Data!$F$2:$F$999,0),1))</f>
        <v/>
      </c>
      <c r="F489" s="92" t="str">
        <f t="shared" si="7"/>
        <v/>
      </c>
    </row>
    <row r="490" spans="1:6" ht="14.25" customHeight="1" x14ac:dyDescent="0.35">
      <c r="A490" s="45" t="s">
        <v>1131</v>
      </c>
      <c r="B490" s="18"/>
      <c r="C490" s="5"/>
      <c r="D490" s="5"/>
      <c r="E490" s="92" t="str">
        <f>IF(ISBLANK(D490),"",INDEX(ΑΜΚ,MATCH(D490,Data!$F$2:$F$999,0),1))</f>
        <v/>
      </c>
      <c r="F490" s="92" t="str">
        <f t="shared" si="7"/>
        <v/>
      </c>
    </row>
    <row r="491" spans="1:6" ht="14.25" customHeight="1" x14ac:dyDescent="0.35">
      <c r="A491" s="45" t="s">
        <v>1131</v>
      </c>
      <c r="B491" s="18"/>
      <c r="C491" s="5"/>
      <c r="D491" s="5"/>
      <c r="E491" s="92" t="str">
        <f>IF(ISBLANK(D491),"",INDEX(ΑΜΚ,MATCH(D491,Data!$F$2:$F$999,0),1))</f>
        <v/>
      </c>
      <c r="F491" s="92" t="str">
        <f t="shared" si="7"/>
        <v/>
      </c>
    </row>
    <row r="492" spans="1:6" ht="14.25" customHeight="1" x14ac:dyDescent="0.35">
      <c r="A492" s="45" t="s">
        <v>1131</v>
      </c>
      <c r="B492" s="18"/>
      <c r="C492" s="5"/>
      <c r="D492" s="5"/>
      <c r="E492" s="92" t="str">
        <f>IF(ISBLANK(D492),"",INDEX(ΑΜΚ,MATCH(D492,Data!$F$2:$F$999,0),1))</f>
        <v/>
      </c>
      <c r="F492" s="92" t="str">
        <f t="shared" si="7"/>
        <v/>
      </c>
    </row>
    <row r="493" spans="1:6" ht="14.25" customHeight="1" x14ac:dyDescent="0.35">
      <c r="A493" s="45" t="s">
        <v>1131</v>
      </c>
      <c r="B493" s="18"/>
      <c r="C493" s="5"/>
      <c r="D493" s="5"/>
      <c r="E493" s="92" t="str">
        <f>IF(ISBLANK(D493),"",INDEX(ΑΜΚ,MATCH(D493,Data!$F$2:$F$999,0),1))</f>
        <v/>
      </c>
      <c r="F493" s="92" t="str">
        <f t="shared" si="7"/>
        <v/>
      </c>
    </row>
    <row r="494" spans="1:6" ht="14.25" customHeight="1" x14ac:dyDescent="0.35">
      <c r="A494" s="45" t="s">
        <v>1131</v>
      </c>
      <c r="B494" s="18"/>
      <c r="C494" s="5"/>
      <c r="D494" s="5"/>
      <c r="E494" s="92" t="str">
        <f>IF(ISBLANK(D494),"",INDEX(ΑΜΚ,MATCH(D494,Data!$F$2:$F$999,0),1))</f>
        <v/>
      </c>
      <c r="F494" s="92" t="str">
        <f t="shared" si="7"/>
        <v/>
      </c>
    </row>
    <row r="495" spans="1:6" ht="14.25" customHeight="1" x14ac:dyDescent="0.35">
      <c r="A495" s="45" t="s">
        <v>1131</v>
      </c>
      <c r="B495" s="18"/>
      <c r="C495" s="5"/>
      <c r="D495" s="5"/>
      <c r="E495" s="92" t="str">
        <f>IF(ISBLANK(D495),"",INDEX(ΑΜΚ,MATCH(D495,Data!$F$2:$F$999,0),1))</f>
        <v/>
      </c>
      <c r="F495" s="92" t="str">
        <f t="shared" si="7"/>
        <v/>
      </c>
    </row>
    <row r="496" spans="1:6" ht="14.25" customHeight="1" x14ac:dyDescent="0.35">
      <c r="A496" s="45" t="s">
        <v>1131</v>
      </c>
      <c r="B496" s="18"/>
      <c r="C496" s="5"/>
      <c r="D496" s="5"/>
      <c r="E496" s="92" t="str">
        <f>IF(ISBLANK(D496),"",INDEX(ΑΜΚ,MATCH(D496,Data!$F$2:$F$999,0),1))</f>
        <v/>
      </c>
      <c r="F496" s="92" t="str">
        <f t="shared" si="7"/>
        <v/>
      </c>
    </row>
    <row r="497" spans="1:6" ht="14.25" customHeight="1" x14ac:dyDescent="0.35">
      <c r="A497" s="45" t="s">
        <v>1131</v>
      </c>
      <c r="B497" s="18"/>
      <c r="C497" s="5"/>
      <c r="D497" s="5"/>
      <c r="E497" s="92" t="str">
        <f>IF(ISBLANK(D497),"",INDEX(ΑΜΚ,MATCH(D497,Data!$F$2:$F$999,0),1))</f>
        <v/>
      </c>
      <c r="F497" s="92" t="str">
        <f t="shared" si="7"/>
        <v/>
      </c>
    </row>
    <row r="498" spans="1:6" ht="14.25" customHeight="1" x14ac:dyDescent="0.35">
      <c r="A498" s="45" t="s">
        <v>1131</v>
      </c>
      <c r="B498" s="18"/>
      <c r="C498" s="5"/>
      <c r="D498" s="5"/>
      <c r="E498" s="92" t="str">
        <f>IF(ISBLANK(D498),"",INDEX(ΑΜΚ,MATCH(D498,Data!$F$2:$F$999,0),1))</f>
        <v/>
      </c>
      <c r="F498" s="92" t="str">
        <f t="shared" si="7"/>
        <v/>
      </c>
    </row>
    <row r="499" spans="1:6" ht="14.25" customHeight="1" x14ac:dyDescent="0.35">
      <c r="A499" s="45" t="s">
        <v>1131</v>
      </c>
      <c r="B499" s="18"/>
      <c r="C499" s="5"/>
      <c r="D499" s="5"/>
      <c r="E499" s="92" t="str">
        <f>IF(ISBLANK(D499),"",INDEX(ΑΜΚ,MATCH(D499,Data!$F$2:$F$999,0),1))</f>
        <v/>
      </c>
      <c r="F499" s="92" t="str">
        <f t="shared" si="7"/>
        <v/>
      </c>
    </row>
    <row r="500" spans="1:6" ht="14.25" customHeight="1" x14ac:dyDescent="0.35">
      <c r="A500" s="45" t="s">
        <v>1131</v>
      </c>
      <c r="B500" s="18"/>
      <c r="C500" s="5"/>
      <c r="D500" s="5"/>
      <c r="E500" s="92" t="str">
        <f>IF(ISBLANK(D500),"",INDEX(ΑΜΚ,MATCH(D500,Data!$F$2:$F$999,0),1))</f>
        <v/>
      </c>
      <c r="F500" s="92" t="str">
        <f t="shared" si="7"/>
        <v/>
      </c>
    </row>
    <row r="501" spans="1:6" ht="14.25" customHeight="1" x14ac:dyDescent="0.35">
      <c r="A501" s="45" t="s">
        <v>1131</v>
      </c>
      <c r="B501" s="18"/>
      <c r="C501" s="5"/>
      <c r="D501" s="5"/>
      <c r="E501" s="92" t="str">
        <f>IF(ISBLANK(D501),"",INDEX(ΑΜΚ,MATCH(D501,Data!$F$2:$F$999,0),1))</f>
        <v/>
      </c>
      <c r="F501" s="92" t="str">
        <f t="shared" si="7"/>
        <v/>
      </c>
    </row>
    <row r="502" spans="1:6" ht="14.25" customHeight="1" x14ac:dyDescent="0.35">
      <c r="A502" s="45" t="s">
        <v>1131</v>
      </c>
      <c r="B502" s="18"/>
      <c r="C502" s="5"/>
      <c r="D502" s="5"/>
      <c r="E502" s="92" t="str">
        <f>IF(ISBLANK(D502),"",INDEX(ΑΜΚ,MATCH(D502,Data!$F$2:$F$999,0),1))</f>
        <v/>
      </c>
      <c r="F502" s="92" t="str">
        <f t="shared" si="7"/>
        <v/>
      </c>
    </row>
    <row r="503" spans="1:6" ht="14.25" customHeight="1" x14ac:dyDescent="0.35">
      <c r="A503" s="45" t="s">
        <v>1131</v>
      </c>
      <c r="B503" s="18"/>
      <c r="C503" s="5"/>
      <c r="D503" s="5"/>
      <c r="E503" s="92" t="str">
        <f>IF(ISBLANK(D503),"",INDEX(ΑΜΚ,MATCH(D503,Data!$F$2:$F$999,0),1))</f>
        <v/>
      </c>
      <c r="F503" s="92" t="str">
        <f t="shared" si="7"/>
        <v/>
      </c>
    </row>
    <row r="504" spans="1:6" ht="14.25" customHeight="1" x14ac:dyDescent="0.35">
      <c r="A504" s="45" t="s">
        <v>1131</v>
      </c>
      <c r="B504" s="18"/>
      <c r="C504" s="5"/>
      <c r="D504" s="5"/>
      <c r="E504" s="92" t="str">
        <f>IF(ISBLANK(D504),"",INDEX(ΑΜΚ,MATCH(D504,Data!$F$2:$F$999,0),1))</f>
        <v/>
      </c>
      <c r="F504" s="92" t="str">
        <f t="shared" si="7"/>
        <v/>
      </c>
    </row>
    <row r="505" spans="1:6" ht="14.25" customHeight="1" x14ac:dyDescent="0.35">
      <c r="A505" s="45" t="s">
        <v>1131</v>
      </c>
      <c r="B505" s="18"/>
      <c r="C505" s="5"/>
      <c r="D505" s="5"/>
      <c r="E505" s="92" t="str">
        <f>IF(ISBLANK(D505),"",INDEX(ΑΜΚ,MATCH(D505,Data!$F$2:$F$999,0),1))</f>
        <v/>
      </c>
      <c r="F505" s="92" t="str">
        <f t="shared" si="7"/>
        <v/>
      </c>
    </row>
    <row r="506" spans="1:6" ht="14.25" customHeight="1" x14ac:dyDescent="0.35">
      <c r="A506" s="45" t="s">
        <v>1131</v>
      </c>
      <c r="B506" s="18"/>
      <c r="C506" s="5"/>
      <c r="D506" s="5"/>
      <c r="E506" s="92" t="str">
        <f>IF(ISBLANK(D506),"",INDEX(ΑΜΚ,MATCH(D506,Data!$F$2:$F$999,0),1))</f>
        <v/>
      </c>
      <c r="F506" s="92" t="str">
        <f t="shared" si="7"/>
        <v/>
      </c>
    </row>
    <row r="507" spans="1:6" ht="14.25" customHeight="1" x14ac:dyDescent="0.35">
      <c r="A507" s="45" t="s">
        <v>1131</v>
      </c>
      <c r="B507" s="18"/>
      <c r="C507" s="5"/>
      <c r="D507" s="5"/>
      <c r="E507" s="92" t="str">
        <f>IF(ISBLANK(D507),"",INDEX(ΑΜΚ,MATCH(D507,Data!$F$2:$F$999,0),1))</f>
        <v/>
      </c>
      <c r="F507" s="92" t="str">
        <f t="shared" si="7"/>
        <v/>
      </c>
    </row>
    <row r="508" spans="1:6" ht="14.25" customHeight="1" x14ac:dyDescent="0.35">
      <c r="A508" s="45" t="s">
        <v>1131</v>
      </c>
      <c r="B508" s="18"/>
      <c r="C508" s="5"/>
      <c r="D508" s="5"/>
      <c r="E508" s="92" t="str">
        <f>IF(ISBLANK(D508),"",INDEX(ΑΜΚ,MATCH(D508,Data!$F$2:$F$999,0),1))</f>
        <v/>
      </c>
      <c r="F508" s="92" t="str">
        <f t="shared" si="7"/>
        <v/>
      </c>
    </row>
    <row r="509" spans="1:6" ht="14.25" customHeight="1" x14ac:dyDescent="0.35">
      <c r="A509" s="45" t="s">
        <v>1131</v>
      </c>
      <c r="B509" s="18"/>
      <c r="C509" s="5"/>
      <c r="D509" s="5"/>
      <c r="E509" s="92" t="str">
        <f>IF(ISBLANK(D509),"",INDEX(ΑΜΚ,MATCH(D509,Data!$F$2:$F$999,0),1))</f>
        <v/>
      </c>
      <c r="F509" s="92" t="str">
        <f t="shared" si="7"/>
        <v/>
      </c>
    </row>
    <row r="510" spans="1:6" ht="14.25" customHeight="1" x14ac:dyDescent="0.35">
      <c r="A510" s="45" t="s">
        <v>1131</v>
      </c>
      <c r="B510" s="18"/>
      <c r="C510" s="5"/>
      <c r="D510" s="5"/>
      <c r="E510" s="92" t="str">
        <f>IF(ISBLANK(D510),"",INDEX(ΑΜΚ,MATCH(D510,Data!$F$2:$F$999,0),1))</f>
        <v/>
      </c>
      <c r="F510" s="92" t="str">
        <f t="shared" si="7"/>
        <v/>
      </c>
    </row>
    <row r="511" spans="1:6" ht="14.25" customHeight="1" x14ac:dyDescent="0.35">
      <c r="A511" s="45" t="s">
        <v>1131</v>
      </c>
      <c r="B511" s="18"/>
      <c r="C511" s="5"/>
      <c r="D511" s="5"/>
      <c r="E511" s="92" t="str">
        <f>IF(ISBLANK(D511),"",INDEX(ΑΜΚ,MATCH(D511,Data!$F$2:$F$999,0),1))</f>
        <v/>
      </c>
      <c r="F511" s="92" t="str">
        <f t="shared" si="7"/>
        <v/>
      </c>
    </row>
    <row r="512" spans="1:6" ht="14.25" customHeight="1" x14ac:dyDescent="0.35">
      <c r="A512" s="45" t="s">
        <v>1131</v>
      </c>
      <c r="B512" s="18"/>
      <c r="C512" s="5"/>
      <c r="D512" s="5"/>
      <c r="E512" s="92" t="str">
        <f>IF(ISBLANK(D512),"",INDEX(ΑΜΚ,MATCH(D512,Data!$F$2:$F$999,0),1))</f>
        <v/>
      </c>
      <c r="F512" s="92" t="str">
        <f t="shared" si="7"/>
        <v/>
      </c>
    </row>
    <row r="513" spans="1:6" ht="14.25" customHeight="1" x14ac:dyDescent="0.35">
      <c r="A513" s="45" t="s">
        <v>1131</v>
      </c>
      <c r="B513" s="18"/>
      <c r="C513" s="5"/>
      <c r="D513" s="5"/>
      <c r="E513" s="92" t="str">
        <f>IF(ISBLANK(D513),"",INDEX(ΑΜΚ,MATCH(D513,Data!$F$2:$F$999,0),1))</f>
        <v/>
      </c>
      <c r="F513" s="92" t="str">
        <f t="shared" si="7"/>
        <v/>
      </c>
    </row>
    <row r="514" spans="1:6" ht="14.25" customHeight="1" x14ac:dyDescent="0.35">
      <c r="A514" s="45" t="s">
        <v>1131</v>
      </c>
      <c r="B514" s="18"/>
      <c r="C514" s="5"/>
      <c r="D514" s="5"/>
      <c r="E514" s="92" t="str">
        <f>IF(ISBLANK(D514),"",INDEX(ΑΜΚ,MATCH(D514,Data!$F$2:$F$999,0),1))</f>
        <v/>
      </c>
      <c r="F514" s="92" t="str">
        <f t="shared" ref="F514:F577" si="8">IF(ISBLANK(C514),"",INDEX(ΚΩΔ_ΜΑΘΗΜ_ΓΡΑΦΙΣΤ_Α1,MATCH(C514,ΜΑΘΗΜ_ΓΡΑΦΙΣΤ_Α1,0)))</f>
        <v/>
      </c>
    </row>
    <row r="515" spans="1:6" ht="14.25" customHeight="1" x14ac:dyDescent="0.35">
      <c r="A515" s="45" t="s">
        <v>1131</v>
      </c>
      <c r="B515" s="18"/>
      <c r="C515" s="5"/>
      <c r="D515" s="5"/>
      <c r="E515" s="92" t="str">
        <f>IF(ISBLANK(D515),"",INDEX(ΑΜΚ,MATCH(D515,Data!$F$2:$F$999,0),1))</f>
        <v/>
      </c>
      <c r="F515" s="92" t="str">
        <f t="shared" si="8"/>
        <v/>
      </c>
    </row>
    <row r="516" spans="1:6" ht="14.25" customHeight="1" x14ac:dyDescent="0.35">
      <c r="A516" s="45" t="s">
        <v>1131</v>
      </c>
      <c r="B516" s="18"/>
      <c r="C516" s="5"/>
      <c r="D516" s="5"/>
      <c r="E516" s="92" t="str">
        <f>IF(ISBLANK(D516),"",INDEX(ΑΜΚ,MATCH(D516,Data!$F$2:$F$999,0),1))</f>
        <v/>
      </c>
      <c r="F516" s="92" t="str">
        <f t="shared" si="8"/>
        <v/>
      </c>
    </row>
    <row r="517" spans="1:6" ht="14.25" customHeight="1" x14ac:dyDescent="0.35">
      <c r="A517" s="45" t="s">
        <v>1131</v>
      </c>
      <c r="B517" s="18"/>
      <c r="C517" s="5"/>
      <c r="D517" s="5"/>
      <c r="E517" s="92" t="str">
        <f>IF(ISBLANK(D517),"",INDEX(ΑΜΚ,MATCH(D517,Data!$F$2:$F$999,0),1))</f>
        <v/>
      </c>
      <c r="F517" s="92" t="str">
        <f t="shared" si="8"/>
        <v/>
      </c>
    </row>
    <row r="518" spans="1:6" ht="14.25" customHeight="1" x14ac:dyDescent="0.35">
      <c r="A518" s="45" t="s">
        <v>1131</v>
      </c>
      <c r="B518" s="18"/>
      <c r="C518" s="5"/>
      <c r="D518" s="5"/>
      <c r="E518" s="92" t="str">
        <f>IF(ISBLANK(D518),"",INDEX(ΑΜΚ,MATCH(D518,Data!$F$2:$F$999,0),1))</f>
        <v/>
      </c>
      <c r="F518" s="92" t="str">
        <f t="shared" si="8"/>
        <v/>
      </c>
    </row>
    <row r="519" spans="1:6" ht="14.25" customHeight="1" x14ac:dyDescent="0.35">
      <c r="A519" s="45" t="s">
        <v>1131</v>
      </c>
      <c r="B519" s="18"/>
      <c r="C519" s="5"/>
      <c r="D519" s="5"/>
      <c r="E519" s="92" t="str">
        <f>IF(ISBLANK(D519),"",INDEX(ΑΜΚ,MATCH(D519,Data!$F$2:$F$999,0),1))</f>
        <v/>
      </c>
      <c r="F519" s="92" t="str">
        <f t="shared" si="8"/>
        <v/>
      </c>
    </row>
    <row r="520" spans="1:6" ht="14.25" customHeight="1" x14ac:dyDescent="0.35">
      <c r="A520" s="45" t="s">
        <v>1131</v>
      </c>
      <c r="B520" s="18"/>
      <c r="C520" s="5"/>
      <c r="D520" s="5"/>
      <c r="E520" s="92" t="str">
        <f>IF(ISBLANK(D520),"",INDEX(ΑΜΚ,MATCH(D520,Data!$F$2:$F$999,0),1))</f>
        <v/>
      </c>
      <c r="F520" s="92" t="str">
        <f t="shared" si="8"/>
        <v/>
      </c>
    </row>
    <row r="521" spans="1:6" ht="14.25" customHeight="1" x14ac:dyDescent="0.35">
      <c r="A521" s="45" t="s">
        <v>1131</v>
      </c>
      <c r="B521" s="18"/>
      <c r="C521" s="5"/>
      <c r="D521" s="5"/>
      <c r="E521" s="92" t="str">
        <f>IF(ISBLANK(D521),"",INDEX(ΑΜΚ,MATCH(D521,Data!$F$2:$F$999,0),1))</f>
        <v/>
      </c>
      <c r="F521" s="92" t="str">
        <f t="shared" si="8"/>
        <v/>
      </c>
    </row>
    <row r="522" spans="1:6" ht="14.25" customHeight="1" x14ac:dyDescent="0.35">
      <c r="A522" s="45" t="s">
        <v>1131</v>
      </c>
      <c r="B522" s="18"/>
      <c r="C522" s="5"/>
      <c r="D522" s="5"/>
      <c r="E522" s="92" t="str">
        <f>IF(ISBLANK(D522),"",INDEX(ΑΜΚ,MATCH(D522,Data!$F$2:$F$999,0),1))</f>
        <v/>
      </c>
      <c r="F522" s="92" t="str">
        <f t="shared" si="8"/>
        <v/>
      </c>
    </row>
    <row r="523" spans="1:6" ht="14.25" customHeight="1" x14ac:dyDescent="0.35">
      <c r="A523" s="45" t="s">
        <v>1131</v>
      </c>
      <c r="B523" s="18"/>
      <c r="C523" s="5"/>
      <c r="D523" s="5"/>
      <c r="E523" s="92" t="str">
        <f>IF(ISBLANK(D523),"",INDEX(ΑΜΚ,MATCH(D523,Data!$F$2:$F$999,0),1))</f>
        <v/>
      </c>
      <c r="F523" s="92" t="str">
        <f t="shared" si="8"/>
        <v/>
      </c>
    </row>
    <row r="524" spans="1:6" ht="14.25" customHeight="1" x14ac:dyDescent="0.35">
      <c r="A524" s="45" t="s">
        <v>1131</v>
      </c>
      <c r="B524" s="18"/>
      <c r="C524" s="5"/>
      <c r="D524" s="5"/>
      <c r="E524" s="92" t="str">
        <f>IF(ISBLANK(D524),"",INDEX(ΑΜΚ,MATCH(D524,Data!$F$2:$F$999,0),1))</f>
        <v/>
      </c>
      <c r="F524" s="92" t="str">
        <f t="shared" si="8"/>
        <v/>
      </c>
    </row>
    <row r="525" spans="1:6" ht="14.25" customHeight="1" x14ac:dyDescent="0.35">
      <c r="A525" s="45" t="s">
        <v>1131</v>
      </c>
      <c r="B525" s="18"/>
      <c r="C525" s="5"/>
      <c r="D525" s="5"/>
      <c r="E525" s="92" t="str">
        <f>IF(ISBLANK(D525),"",INDEX(ΑΜΚ,MATCH(D525,Data!$F$2:$F$999,0),1))</f>
        <v/>
      </c>
      <c r="F525" s="92" t="str">
        <f t="shared" si="8"/>
        <v/>
      </c>
    </row>
    <row r="526" spans="1:6" ht="14.25" customHeight="1" x14ac:dyDescent="0.35">
      <c r="A526" s="45" t="s">
        <v>1131</v>
      </c>
      <c r="B526" s="18"/>
      <c r="C526" s="5"/>
      <c r="D526" s="5"/>
      <c r="E526" s="92" t="str">
        <f>IF(ISBLANK(D526),"",INDEX(ΑΜΚ,MATCH(D526,Data!$F$2:$F$999,0),1))</f>
        <v/>
      </c>
      <c r="F526" s="92" t="str">
        <f t="shared" si="8"/>
        <v/>
      </c>
    </row>
    <row r="527" spans="1:6" ht="14.25" customHeight="1" x14ac:dyDescent="0.35">
      <c r="A527" s="45" t="s">
        <v>1131</v>
      </c>
      <c r="B527" s="18"/>
      <c r="C527" s="5"/>
      <c r="D527" s="5"/>
      <c r="E527" s="92" t="str">
        <f>IF(ISBLANK(D527),"",INDEX(ΑΜΚ,MATCH(D527,Data!$F$2:$F$999,0),1))</f>
        <v/>
      </c>
      <c r="F527" s="92" t="str">
        <f t="shared" si="8"/>
        <v/>
      </c>
    </row>
    <row r="528" spans="1:6" ht="14.25" customHeight="1" x14ac:dyDescent="0.35">
      <c r="A528" s="45" t="s">
        <v>1131</v>
      </c>
      <c r="B528" s="18"/>
      <c r="C528" s="5"/>
      <c r="D528" s="5"/>
      <c r="E528" s="92" t="str">
        <f>IF(ISBLANK(D528),"",INDEX(ΑΜΚ,MATCH(D528,Data!$F$2:$F$999,0),1))</f>
        <v/>
      </c>
      <c r="F528" s="92" t="str">
        <f t="shared" si="8"/>
        <v/>
      </c>
    </row>
    <row r="529" spans="1:6" ht="14.25" customHeight="1" x14ac:dyDescent="0.35">
      <c r="A529" s="45" t="s">
        <v>1131</v>
      </c>
      <c r="B529" s="18"/>
      <c r="C529" s="5"/>
      <c r="D529" s="5"/>
      <c r="E529" s="92" t="str">
        <f>IF(ISBLANK(D529),"",INDEX(ΑΜΚ,MATCH(D529,Data!$F$2:$F$999,0),1))</f>
        <v/>
      </c>
      <c r="F529" s="92" t="str">
        <f t="shared" si="8"/>
        <v/>
      </c>
    </row>
    <row r="530" spans="1:6" ht="14.25" customHeight="1" x14ac:dyDescent="0.35">
      <c r="A530" s="45" t="s">
        <v>1131</v>
      </c>
      <c r="B530" s="18"/>
      <c r="C530" s="5"/>
      <c r="D530" s="5"/>
      <c r="E530" s="92" t="str">
        <f>IF(ISBLANK(D530),"",INDEX(ΑΜΚ,MATCH(D530,Data!$F$2:$F$999,0),1))</f>
        <v/>
      </c>
      <c r="F530" s="92" t="str">
        <f t="shared" si="8"/>
        <v/>
      </c>
    </row>
    <row r="531" spans="1:6" ht="14.25" customHeight="1" x14ac:dyDescent="0.35">
      <c r="A531" s="45" t="s">
        <v>1131</v>
      </c>
      <c r="B531" s="18"/>
      <c r="C531" s="5"/>
      <c r="D531" s="5"/>
      <c r="E531" s="92" t="str">
        <f>IF(ISBLANK(D531),"",INDEX(ΑΜΚ,MATCH(D531,Data!$F$2:$F$999,0),1))</f>
        <v/>
      </c>
      <c r="F531" s="92" t="str">
        <f t="shared" si="8"/>
        <v/>
      </c>
    </row>
    <row r="532" spans="1:6" ht="14.25" customHeight="1" x14ac:dyDescent="0.35">
      <c r="A532" s="45" t="s">
        <v>1131</v>
      </c>
      <c r="B532" s="18"/>
      <c r="C532" s="5"/>
      <c r="D532" s="5"/>
      <c r="E532" s="92" t="str">
        <f>IF(ISBLANK(D532),"",INDEX(ΑΜΚ,MATCH(D532,Data!$F$2:$F$999,0),1))</f>
        <v/>
      </c>
      <c r="F532" s="92" t="str">
        <f t="shared" si="8"/>
        <v/>
      </c>
    </row>
    <row r="533" spans="1:6" ht="14.25" customHeight="1" x14ac:dyDescent="0.35">
      <c r="A533" s="45" t="s">
        <v>1131</v>
      </c>
      <c r="B533" s="18"/>
      <c r="C533" s="5"/>
      <c r="D533" s="5"/>
      <c r="E533" s="92" t="str">
        <f>IF(ISBLANK(D533),"",INDEX(ΑΜΚ,MATCH(D533,Data!$F$2:$F$999,0),1))</f>
        <v/>
      </c>
      <c r="F533" s="92" t="str">
        <f t="shared" si="8"/>
        <v/>
      </c>
    </row>
    <row r="534" spans="1:6" ht="14.25" customHeight="1" x14ac:dyDescent="0.35">
      <c r="A534" s="45" t="s">
        <v>1131</v>
      </c>
      <c r="B534" s="18"/>
      <c r="C534" s="5"/>
      <c r="D534" s="5"/>
      <c r="E534" s="92" t="str">
        <f>IF(ISBLANK(D534),"",INDEX(ΑΜΚ,MATCH(D534,Data!$F$2:$F$999,0),1))</f>
        <v/>
      </c>
      <c r="F534" s="92" t="str">
        <f t="shared" si="8"/>
        <v/>
      </c>
    </row>
    <row r="535" spans="1:6" ht="14.25" customHeight="1" x14ac:dyDescent="0.35">
      <c r="A535" s="45" t="s">
        <v>1131</v>
      </c>
      <c r="B535" s="18"/>
      <c r="C535" s="5"/>
      <c r="D535" s="5"/>
      <c r="E535" s="92" t="str">
        <f>IF(ISBLANK(D535),"",INDEX(ΑΜΚ,MATCH(D535,Data!$F$2:$F$999,0),1))</f>
        <v/>
      </c>
      <c r="F535" s="92" t="str">
        <f t="shared" si="8"/>
        <v/>
      </c>
    </row>
    <row r="536" spans="1:6" ht="14.25" customHeight="1" x14ac:dyDescent="0.35">
      <c r="A536" s="45" t="s">
        <v>1131</v>
      </c>
      <c r="B536" s="18"/>
      <c r="C536" s="5"/>
      <c r="D536" s="5"/>
      <c r="E536" s="92" t="str">
        <f>IF(ISBLANK(D536),"",INDEX(ΑΜΚ,MATCH(D536,Data!$F$2:$F$999,0),1))</f>
        <v/>
      </c>
      <c r="F536" s="92" t="str">
        <f t="shared" si="8"/>
        <v/>
      </c>
    </row>
    <row r="537" spans="1:6" ht="14.25" customHeight="1" x14ac:dyDescent="0.35">
      <c r="A537" s="45" t="s">
        <v>1131</v>
      </c>
      <c r="B537" s="18"/>
      <c r="C537" s="5"/>
      <c r="D537" s="5"/>
      <c r="E537" s="92" t="str">
        <f>IF(ISBLANK(D537),"",INDEX(ΑΜΚ,MATCH(D537,Data!$F$2:$F$999,0),1))</f>
        <v/>
      </c>
      <c r="F537" s="92" t="str">
        <f t="shared" si="8"/>
        <v/>
      </c>
    </row>
    <row r="538" spans="1:6" ht="14.25" customHeight="1" x14ac:dyDescent="0.35">
      <c r="A538" s="45" t="s">
        <v>1131</v>
      </c>
      <c r="B538" s="18"/>
      <c r="C538" s="5"/>
      <c r="D538" s="5"/>
      <c r="E538" s="92" t="str">
        <f>IF(ISBLANK(D538),"",INDEX(ΑΜΚ,MATCH(D538,Data!$F$2:$F$999,0),1))</f>
        <v/>
      </c>
      <c r="F538" s="92" t="str">
        <f t="shared" si="8"/>
        <v/>
      </c>
    </row>
    <row r="539" spans="1:6" ht="14.25" customHeight="1" x14ac:dyDescent="0.35">
      <c r="A539" s="45" t="s">
        <v>1131</v>
      </c>
      <c r="B539" s="18"/>
      <c r="C539" s="5"/>
      <c r="D539" s="5"/>
      <c r="E539" s="92" t="str">
        <f>IF(ISBLANK(D539),"",INDEX(ΑΜΚ,MATCH(D539,Data!$F$2:$F$999,0),1))</f>
        <v/>
      </c>
      <c r="F539" s="92" t="str">
        <f t="shared" si="8"/>
        <v/>
      </c>
    </row>
    <row r="540" spans="1:6" ht="14.25" customHeight="1" x14ac:dyDescent="0.35">
      <c r="A540" s="45" t="s">
        <v>1131</v>
      </c>
      <c r="B540" s="18"/>
      <c r="C540" s="5"/>
      <c r="D540" s="5"/>
      <c r="E540" s="92" t="str">
        <f>IF(ISBLANK(D540),"",INDEX(ΑΜΚ,MATCH(D540,Data!$F$2:$F$999,0),1))</f>
        <v/>
      </c>
      <c r="F540" s="92" t="str">
        <f t="shared" si="8"/>
        <v/>
      </c>
    </row>
    <row r="541" spans="1:6" ht="14.25" customHeight="1" x14ac:dyDescent="0.35">
      <c r="A541" s="45" t="s">
        <v>1131</v>
      </c>
      <c r="B541" s="18"/>
      <c r="C541" s="5"/>
      <c r="D541" s="5"/>
      <c r="E541" s="92" t="str">
        <f>IF(ISBLANK(D541),"",INDEX(ΑΜΚ,MATCH(D541,Data!$F$2:$F$999,0),1))</f>
        <v/>
      </c>
      <c r="F541" s="92" t="str">
        <f t="shared" si="8"/>
        <v/>
      </c>
    </row>
    <row r="542" spans="1:6" ht="14.25" customHeight="1" x14ac:dyDescent="0.35">
      <c r="A542" s="45" t="s">
        <v>1131</v>
      </c>
      <c r="B542" s="18"/>
      <c r="C542" s="5"/>
      <c r="D542" s="5"/>
      <c r="E542" s="92" t="str">
        <f>IF(ISBLANK(D542),"",INDEX(ΑΜΚ,MATCH(D542,Data!$F$2:$F$999,0),1))</f>
        <v/>
      </c>
      <c r="F542" s="92" t="str">
        <f t="shared" si="8"/>
        <v/>
      </c>
    </row>
    <row r="543" spans="1:6" ht="14.25" customHeight="1" x14ac:dyDescent="0.35">
      <c r="A543" s="45" t="s">
        <v>1131</v>
      </c>
      <c r="B543" s="18"/>
      <c r="C543" s="5"/>
      <c r="D543" s="5"/>
      <c r="E543" s="92" t="str">
        <f>IF(ISBLANK(D543),"",INDEX(ΑΜΚ,MATCH(D543,Data!$F$2:$F$999,0),1))</f>
        <v/>
      </c>
      <c r="F543" s="92" t="str">
        <f t="shared" si="8"/>
        <v/>
      </c>
    </row>
    <row r="544" spans="1:6" ht="14.25" customHeight="1" x14ac:dyDescent="0.35">
      <c r="A544" s="45" t="s">
        <v>1131</v>
      </c>
      <c r="B544" s="18"/>
      <c r="C544" s="5"/>
      <c r="D544" s="5"/>
      <c r="E544" s="92" t="str">
        <f>IF(ISBLANK(D544),"",INDEX(ΑΜΚ,MATCH(D544,Data!$F$2:$F$999,0),1))</f>
        <v/>
      </c>
      <c r="F544" s="92" t="str">
        <f t="shared" si="8"/>
        <v/>
      </c>
    </row>
    <row r="545" spans="1:6" ht="14.25" customHeight="1" x14ac:dyDescent="0.35">
      <c r="A545" s="45" t="s">
        <v>1131</v>
      </c>
      <c r="B545" s="18"/>
      <c r="C545" s="5"/>
      <c r="D545" s="5"/>
      <c r="E545" s="92" t="str">
        <f>IF(ISBLANK(D545),"",INDEX(ΑΜΚ,MATCH(D545,Data!$F$2:$F$999,0),1))</f>
        <v/>
      </c>
      <c r="F545" s="92" t="str">
        <f t="shared" si="8"/>
        <v/>
      </c>
    </row>
    <row r="546" spans="1:6" ht="14.25" customHeight="1" x14ac:dyDescent="0.35">
      <c r="A546" s="45" t="s">
        <v>1131</v>
      </c>
      <c r="B546" s="18"/>
      <c r="C546" s="5"/>
      <c r="D546" s="5"/>
      <c r="E546" s="92" t="str">
        <f>IF(ISBLANK(D546),"",INDEX(ΑΜΚ,MATCH(D546,Data!$F$2:$F$999,0),1))</f>
        <v/>
      </c>
      <c r="F546" s="92" t="str">
        <f t="shared" si="8"/>
        <v/>
      </c>
    </row>
    <row r="547" spans="1:6" ht="14.25" customHeight="1" x14ac:dyDescent="0.35">
      <c r="A547" s="45" t="s">
        <v>1131</v>
      </c>
      <c r="B547" s="18"/>
      <c r="C547" s="5"/>
      <c r="D547" s="5"/>
      <c r="E547" s="92" t="str">
        <f>IF(ISBLANK(D547),"",INDEX(ΑΜΚ,MATCH(D547,Data!$F$2:$F$999,0),1))</f>
        <v/>
      </c>
      <c r="F547" s="92" t="str">
        <f t="shared" si="8"/>
        <v/>
      </c>
    </row>
    <row r="548" spans="1:6" ht="14.25" customHeight="1" x14ac:dyDescent="0.35">
      <c r="A548" s="45" t="s">
        <v>1131</v>
      </c>
      <c r="B548" s="18"/>
      <c r="C548" s="5"/>
      <c r="D548" s="5"/>
      <c r="E548" s="92" t="str">
        <f>IF(ISBLANK(D548),"",INDEX(ΑΜΚ,MATCH(D548,Data!$F$2:$F$999,0),1))</f>
        <v/>
      </c>
      <c r="F548" s="92" t="str">
        <f t="shared" si="8"/>
        <v/>
      </c>
    </row>
    <row r="549" spans="1:6" ht="14.25" customHeight="1" x14ac:dyDescent="0.35">
      <c r="A549" s="45" t="s">
        <v>1131</v>
      </c>
      <c r="B549" s="18"/>
      <c r="C549" s="5"/>
      <c r="D549" s="5"/>
      <c r="E549" s="92" t="str">
        <f>IF(ISBLANK(D549),"",INDEX(ΑΜΚ,MATCH(D549,Data!$F$2:$F$999,0),1))</f>
        <v/>
      </c>
      <c r="F549" s="92" t="str">
        <f t="shared" si="8"/>
        <v/>
      </c>
    </row>
    <row r="550" spans="1:6" ht="14.25" customHeight="1" x14ac:dyDescent="0.35">
      <c r="A550" s="45" t="s">
        <v>1131</v>
      </c>
      <c r="B550" s="18"/>
      <c r="C550" s="5"/>
      <c r="D550" s="5"/>
      <c r="E550" s="92" t="str">
        <f>IF(ISBLANK(D550),"",INDEX(ΑΜΚ,MATCH(D550,Data!$F$2:$F$999,0),1))</f>
        <v/>
      </c>
      <c r="F550" s="92" t="str">
        <f t="shared" si="8"/>
        <v/>
      </c>
    </row>
    <row r="551" spans="1:6" ht="14.25" customHeight="1" x14ac:dyDescent="0.35">
      <c r="A551" s="45" t="s">
        <v>1131</v>
      </c>
      <c r="B551" s="18"/>
      <c r="C551" s="5"/>
      <c r="D551" s="5"/>
      <c r="E551" s="92" t="str">
        <f>IF(ISBLANK(D551),"",INDEX(ΑΜΚ,MATCH(D551,Data!$F$2:$F$999,0),1))</f>
        <v/>
      </c>
      <c r="F551" s="92" t="str">
        <f t="shared" si="8"/>
        <v/>
      </c>
    </row>
    <row r="552" spans="1:6" ht="14.25" customHeight="1" x14ac:dyDescent="0.35">
      <c r="A552" s="45" t="s">
        <v>1131</v>
      </c>
      <c r="B552" s="18"/>
      <c r="C552" s="5"/>
      <c r="D552" s="5"/>
      <c r="E552" s="92" t="str">
        <f>IF(ISBLANK(D552),"",INDEX(ΑΜΚ,MATCH(D552,Data!$F$2:$F$999,0),1))</f>
        <v/>
      </c>
      <c r="F552" s="92" t="str">
        <f t="shared" si="8"/>
        <v/>
      </c>
    </row>
    <row r="553" spans="1:6" ht="14.25" customHeight="1" x14ac:dyDescent="0.35">
      <c r="A553" s="45" t="s">
        <v>1131</v>
      </c>
      <c r="B553" s="18"/>
      <c r="C553" s="5"/>
      <c r="D553" s="5"/>
      <c r="E553" s="92" t="str">
        <f>IF(ISBLANK(D553),"",INDEX(ΑΜΚ,MATCH(D553,Data!$F$2:$F$999,0),1))</f>
        <v/>
      </c>
      <c r="F553" s="92" t="str">
        <f t="shared" si="8"/>
        <v/>
      </c>
    </row>
    <row r="554" spans="1:6" ht="14.25" customHeight="1" x14ac:dyDescent="0.35">
      <c r="A554" s="45" t="s">
        <v>1131</v>
      </c>
      <c r="B554" s="18"/>
      <c r="C554" s="5"/>
      <c r="D554" s="5"/>
      <c r="E554" s="92" t="str">
        <f>IF(ISBLANK(D554),"",INDEX(ΑΜΚ,MATCH(D554,Data!$F$2:$F$999,0),1))</f>
        <v/>
      </c>
      <c r="F554" s="92" t="str">
        <f t="shared" si="8"/>
        <v/>
      </c>
    </row>
    <row r="555" spans="1:6" ht="14.25" customHeight="1" x14ac:dyDescent="0.35">
      <c r="A555" s="45" t="s">
        <v>1131</v>
      </c>
      <c r="B555" s="18"/>
      <c r="C555" s="5"/>
      <c r="D555" s="5"/>
      <c r="E555" s="92" t="str">
        <f>IF(ISBLANK(D555),"",INDEX(ΑΜΚ,MATCH(D555,Data!$F$2:$F$999,0),1))</f>
        <v/>
      </c>
      <c r="F555" s="92" t="str">
        <f t="shared" si="8"/>
        <v/>
      </c>
    </row>
    <row r="556" spans="1:6" ht="14.25" customHeight="1" x14ac:dyDescent="0.35">
      <c r="A556" s="45" t="s">
        <v>1131</v>
      </c>
      <c r="B556" s="18"/>
      <c r="C556" s="5"/>
      <c r="D556" s="5"/>
      <c r="E556" s="92" t="str">
        <f>IF(ISBLANK(D556),"",INDEX(ΑΜΚ,MATCH(D556,Data!$F$2:$F$999,0),1))</f>
        <v/>
      </c>
      <c r="F556" s="92" t="str">
        <f t="shared" si="8"/>
        <v/>
      </c>
    </row>
    <row r="557" spans="1:6" ht="14.25" customHeight="1" x14ac:dyDescent="0.35">
      <c r="A557" s="45" t="s">
        <v>1131</v>
      </c>
      <c r="B557" s="18"/>
      <c r="C557" s="5"/>
      <c r="D557" s="5"/>
      <c r="E557" s="92" t="str">
        <f>IF(ISBLANK(D557),"",INDEX(ΑΜΚ,MATCH(D557,Data!$F$2:$F$999,0),1))</f>
        <v/>
      </c>
      <c r="F557" s="92" t="str">
        <f t="shared" si="8"/>
        <v/>
      </c>
    </row>
    <row r="558" spans="1:6" ht="14.25" customHeight="1" x14ac:dyDescent="0.35">
      <c r="A558" s="45" t="s">
        <v>1131</v>
      </c>
      <c r="B558" s="18"/>
      <c r="C558" s="5"/>
      <c r="D558" s="5"/>
      <c r="E558" s="92" t="str">
        <f>IF(ISBLANK(D558),"",INDEX(ΑΜΚ,MATCH(D558,Data!$F$2:$F$999,0),1))</f>
        <v/>
      </c>
      <c r="F558" s="92" t="str">
        <f t="shared" si="8"/>
        <v/>
      </c>
    </row>
    <row r="559" spans="1:6" ht="14.25" customHeight="1" x14ac:dyDescent="0.35">
      <c r="A559" s="45" t="s">
        <v>1131</v>
      </c>
      <c r="B559" s="18"/>
      <c r="C559" s="5"/>
      <c r="D559" s="5"/>
      <c r="E559" s="92" t="str">
        <f>IF(ISBLANK(D559),"",INDEX(ΑΜΚ,MATCH(D559,Data!$F$2:$F$999,0),1))</f>
        <v/>
      </c>
      <c r="F559" s="92" t="str">
        <f t="shared" si="8"/>
        <v/>
      </c>
    </row>
    <row r="560" spans="1:6" ht="14.25" customHeight="1" x14ac:dyDescent="0.35">
      <c r="A560" s="45" t="s">
        <v>1131</v>
      </c>
      <c r="B560" s="18"/>
      <c r="C560" s="5"/>
      <c r="D560" s="5"/>
      <c r="E560" s="92" t="str">
        <f>IF(ISBLANK(D560),"",INDEX(ΑΜΚ,MATCH(D560,Data!$F$2:$F$999,0),1))</f>
        <v/>
      </c>
      <c r="F560" s="92" t="str">
        <f t="shared" si="8"/>
        <v/>
      </c>
    </row>
    <row r="561" spans="1:6" ht="14.25" customHeight="1" x14ac:dyDescent="0.35">
      <c r="A561" s="45" t="s">
        <v>1131</v>
      </c>
      <c r="B561" s="18"/>
      <c r="C561" s="5"/>
      <c r="D561" s="5"/>
      <c r="E561" s="92" t="str">
        <f>IF(ISBLANK(D561),"",INDEX(ΑΜΚ,MATCH(D561,Data!$F$2:$F$999,0),1))</f>
        <v/>
      </c>
      <c r="F561" s="92" t="str">
        <f t="shared" si="8"/>
        <v/>
      </c>
    </row>
    <row r="562" spans="1:6" ht="14.25" customHeight="1" x14ac:dyDescent="0.35">
      <c r="A562" s="45" t="s">
        <v>1131</v>
      </c>
      <c r="B562" s="18"/>
      <c r="C562" s="5"/>
      <c r="D562" s="5"/>
      <c r="E562" s="92" t="str">
        <f>IF(ISBLANK(D562),"",INDEX(ΑΜΚ,MATCH(D562,Data!$F$2:$F$999,0),1))</f>
        <v/>
      </c>
      <c r="F562" s="92" t="str">
        <f t="shared" si="8"/>
        <v/>
      </c>
    </row>
    <row r="563" spans="1:6" ht="14.25" customHeight="1" x14ac:dyDescent="0.35">
      <c r="A563" s="45" t="s">
        <v>1131</v>
      </c>
      <c r="B563" s="18"/>
      <c r="C563" s="5"/>
      <c r="D563" s="5"/>
      <c r="E563" s="92" t="str">
        <f>IF(ISBLANK(D563),"",INDEX(ΑΜΚ,MATCH(D563,Data!$F$2:$F$999,0),1))</f>
        <v/>
      </c>
      <c r="F563" s="92" t="str">
        <f t="shared" si="8"/>
        <v/>
      </c>
    </row>
    <row r="564" spans="1:6" ht="14.25" customHeight="1" x14ac:dyDescent="0.35">
      <c r="A564" s="45" t="s">
        <v>1131</v>
      </c>
      <c r="B564" s="18"/>
      <c r="C564" s="5"/>
      <c r="D564" s="5"/>
      <c r="E564" s="92" t="str">
        <f>IF(ISBLANK(D564),"",INDEX(ΑΜΚ,MATCH(D564,Data!$F$2:$F$999,0),1))</f>
        <v/>
      </c>
      <c r="F564" s="92" t="str">
        <f t="shared" si="8"/>
        <v/>
      </c>
    </row>
    <row r="565" spans="1:6" ht="14.25" customHeight="1" x14ac:dyDescent="0.35">
      <c r="A565" s="45" t="s">
        <v>1131</v>
      </c>
      <c r="B565" s="18"/>
      <c r="C565" s="5"/>
      <c r="D565" s="5"/>
      <c r="E565" s="92" t="str">
        <f>IF(ISBLANK(D565),"",INDEX(ΑΜΚ,MATCH(D565,Data!$F$2:$F$999,0),1))</f>
        <v/>
      </c>
      <c r="F565" s="92" t="str">
        <f t="shared" si="8"/>
        <v/>
      </c>
    </row>
    <row r="566" spans="1:6" ht="14.25" customHeight="1" x14ac:dyDescent="0.35">
      <c r="A566" s="45" t="s">
        <v>1131</v>
      </c>
      <c r="B566" s="18"/>
      <c r="C566" s="5"/>
      <c r="D566" s="5"/>
      <c r="E566" s="92" t="str">
        <f>IF(ISBLANK(D566),"",INDEX(ΑΜΚ,MATCH(D566,Data!$F$2:$F$999,0),1))</f>
        <v/>
      </c>
      <c r="F566" s="92" t="str">
        <f t="shared" si="8"/>
        <v/>
      </c>
    </row>
    <row r="567" spans="1:6" ht="14.25" customHeight="1" x14ac:dyDescent="0.35">
      <c r="A567" s="45" t="s">
        <v>1131</v>
      </c>
      <c r="B567" s="18"/>
      <c r="C567" s="5"/>
      <c r="D567" s="5"/>
      <c r="E567" s="92" t="str">
        <f>IF(ISBLANK(D567),"",INDEX(ΑΜΚ,MATCH(D567,Data!$F$2:$F$999,0),1))</f>
        <v/>
      </c>
      <c r="F567" s="92" t="str">
        <f t="shared" si="8"/>
        <v/>
      </c>
    </row>
    <row r="568" spans="1:6" ht="14.25" customHeight="1" x14ac:dyDescent="0.35">
      <c r="A568" s="45" t="s">
        <v>1131</v>
      </c>
      <c r="B568" s="18"/>
      <c r="C568" s="5"/>
      <c r="D568" s="5"/>
      <c r="E568" s="92" t="str">
        <f>IF(ISBLANK(D568),"",INDEX(ΑΜΚ,MATCH(D568,Data!$F$2:$F$999,0),1))</f>
        <v/>
      </c>
      <c r="F568" s="92" t="str">
        <f t="shared" si="8"/>
        <v/>
      </c>
    </row>
    <row r="569" spans="1:6" ht="14.25" customHeight="1" x14ac:dyDescent="0.35">
      <c r="A569" s="45" t="s">
        <v>1131</v>
      </c>
      <c r="B569" s="18"/>
      <c r="C569" s="5"/>
      <c r="D569" s="5"/>
      <c r="E569" s="92" t="str">
        <f>IF(ISBLANK(D569),"",INDEX(ΑΜΚ,MATCH(D569,Data!$F$2:$F$999,0),1))</f>
        <v/>
      </c>
      <c r="F569" s="92" t="str">
        <f t="shared" si="8"/>
        <v/>
      </c>
    </row>
    <row r="570" spans="1:6" ht="14.25" customHeight="1" x14ac:dyDescent="0.35">
      <c r="A570" s="45" t="s">
        <v>1131</v>
      </c>
      <c r="B570" s="18"/>
      <c r="C570" s="5"/>
      <c r="D570" s="5"/>
      <c r="E570" s="92" t="str">
        <f>IF(ISBLANK(D570),"",INDEX(ΑΜΚ,MATCH(D570,Data!$F$2:$F$999,0),1))</f>
        <v/>
      </c>
      <c r="F570" s="92" t="str">
        <f t="shared" si="8"/>
        <v/>
      </c>
    </row>
    <row r="571" spans="1:6" ht="14.25" customHeight="1" x14ac:dyDescent="0.35">
      <c r="A571" s="45" t="s">
        <v>1131</v>
      </c>
      <c r="B571" s="18"/>
      <c r="C571" s="5"/>
      <c r="D571" s="5"/>
      <c r="E571" s="92" t="str">
        <f>IF(ISBLANK(D571),"",INDEX(ΑΜΚ,MATCH(D571,Data!$F$2:$F$999,0),1))</f>
        <v/>
      </c>
      <c r="F571" s="92" t="str">
        <f t="shared" si="8"/>
        <v/>
      </c>
    </row>
    <row r="572" spans="1:6" ht="14.25" customHeight="1" x14ac:dyDescent="0.35">
      <c r="A572" s="45" t="s">
        <v>1131</v>
      </c>
      <c r="B572" s="18"/>
      <c r="C572" s="5"/>
      <c r="D572" s="5"/>
      <c r="E572" s="92" t="str">
        <f>IF(ISBLANK(D572),"",INDEX(ΑΜΚ,MATCH(D572,Data!$F$2:$F$999,0),1))</f>
        <v/>
      </c>
      <c r="F572" s="92" t="str">
        <f t="shared" si="8"/>
        <v/>
      </c>
    </row>
    <row r="573" spans="1:6" ht="14.25" customHeight="1" x14ac:dyDescent="0.35">
      <c r="A573" s="45" t="s">
        <v>1131</v>
      </c>
      <c r="B573" s="18"/>
      <c r="C573" s="5"/>
      <c r="D573" s="5"/>
      <c r="E573" s="92" t="str">
        <f>IF(ISBLANK(D573),"",INDEX(ΑΜΚ,MATCH(D573,Data!$F$2:$F$999,0),1))</f>
        <v/>
      </c>
      <c r="F573" s="92" t="str">
        <f t="shared" si="8"/>
        <v/>
      </c>
    </row>
    <row r="574" spans="1:6" ht="14.25" customHeight="1" x14ac:dyDescent="0.35">
      <c r="A574" s="45" t="s">
        <v>1131</v>
      </c>
      <c r="B574" s="18"/>
      <c r="C574" s="5"/>
      <c r="D574" s="5"/>
      <c r="E574" s="92" t="str">
        <f>IF(ISBLANK(D574),"",INDEX(ΑΜΚ,MATCH(D574,Data!$F$2:$F$999,0),1))</f>
        <v/>
      </c>
      <c r="F574" s="92" t="str">
        <f t="shared" si="8"/>
        <v/>
      </c>
    </row>
    <row r="575" spans="1:6" ht="14.25" customHeight="1" x14ac:dyDescent="0.35">
      <c r="A575" s="45" t="s">
        <v>1131</v>
      </c>
      <c r="B575" s="18"/>
      <c r="C575" s="5"/>
      <c r="D575" s="5"/>
      <c r="E575" s="92" t="str">
        <f>IF(ISBLANK(D575),"",INDEX(ΑΜΚ,MATCH(D575,Data!$F$2:$F$999,0),1))</f>
        <v/>
      </c>
      <c r="F575" s="92" t="str">
        <f t="shared" si="8"/>
        <v/>
      </c>
    </row>
    <row r="576" spans="1:6" ht="14.25" customHeight="1" x14ac:dyDescent="0.35">
      <c r="A576" s="45" t="s">
        <v>1131</v>
      </c>
      <c r="B576" s="18"/>
      <c r="C576" s="5"/>
      <c r="D576" s="5"/>
      <c r="E576" s="92" t="str">
        <f>IF(ISBLANK(D576),"",INDEX(ΑΜΚ,MATCH(D576,Data!$F$2:$F$999,0),1))</f>
        <v/>
      </c>
      <c r="F576" s="92" t="str">
        <f t="shared" si="8"/>
        <v/>
      </c>
    </row>
    <row r="577" spans="1:6" ht="14.25" customHeight="1" x14ac:dyDescent="0.35">
      <c r="A577" s="45" t="s">
        <v>1131</v>
      </c>
      <c r="B577" s="18"/>
      <c r="C577" s="5"/>
      <c r="D577" s="5"/>
      <c r="E577" s="92" t="str">
        <f>IF(ISBLANK(D577),"",INDEX(ΑΜΚ,MATCH(D577,Data!$F$2:$F$999,0),1))</f>
        <v/>
      </c>
      <c r="F577" s="92" t="str">
        <f t="shared" si="8"/>
        <v/>
      </c>
    </row>
    <row r="578" spans="1:6" ht="14.25" customHeight="1" x14ac:dyDescent="0.35">
      <c r="A578" s="45" t="s">
        <v>1131</v>
      </c>
      <c r="B578" s="18"/>
      <c r="C578" s="5"/>
      <c r="D578" s="5"/>
      <c r="E578" s="92" t="str">
        <f>IF(ISBLANK(D578),"",INDEX(ΑΜΚ,MATCH(D578,Data!$F$2:$F$999,0),1))</f>
        <v/>
      </c>
      <c r="F578" s="92" t="str">
        <f t="shared" ref="F578:F641" si="9">IF(ISBLANK(C578),"",INDEX(ΚΩΔ_ΜΑΘΗΜ_ΓΡΑΦΙΣΤ_Α1,MATCH(C578,ΜΑΘΗΜ_ΓΡΑΦΙΣΤ_Α1,0)))</f>
        <v/>
      </c>
    </row>
    <row r="579" spans="1:6" ht="14.25" customHeight="1" x14ac:dyDescent="0.35">
      <c r="A579" s="45" t="s">
        <v>1131</v>
      </c>
      <c r="B579" s="18"/>
      <c r="C579" s="5"/>
      <c r="D579" s="5"/>
      <c r="E579" s="92" t="str">
        <f>IF(ISBLANK(D579),"",INDEX(ΑΜΚ,MATCH(D579,Data!$F$2:$F$999,0),1))</f>
        <v/>
      </c>
      <c r="F579" s="92" t="str">
        <f t="shared" si="9"/>
        <v/>
      </c>
    </row>
    <row r="580" spans="1:6" ht="14.25" customHeight="1" x14ac:dyDescent="0.35">
      <c r="A580" s="45" t="s">
        <v>1131</v>
      </c>
      <c r="B580" s="18"/>
      <c r="C580" s="5"/>
      <c r="D580" s="5"/>
      <c r="E580" s="92" t="str">
        <f>IF(ISBLANK(D580),"",INDEX(ΑΜΚ,MATCH(D580,Data!$F$2:$F$999,0),1))</f>
        <v/>
      </c>
      <c r="F580" s="92" t="str">
        <f t="shared" si="9"/>
        <v/>
      </c>
    </row>
    <row r="581" spans="1:6" ht="14.25" customHeight="1" x14ac:dyDescent="0.35">
      <c r="A581" s="45" t="s">
        <v>1131</v>
      </c>
      <c r="B581" s="18"/>
      <c r="C581" s="5"/>
      <c r="D581" s="5"/>
      <c r="E581" s="92" t="str">
        <f>IF(ISBLANK(D581),"",INDEX(ΑΜΚ,MATCH(D581,Data!$F$2:$F$999,0),1))</f>
        <v/>
      </c>
      <c r="F581" s="92" t="str">
        <f t="shared" si="9"/>
        <v/>
      </c>
    </row>
    <row r="582" spans="1:6" ht="14.25" customHeight="1" x14ac:dyDescent="0.35">
      <c r="A582" s="45" t="s">
        <v>1131</v>
      </c>
      <c r="B582" s="18"/>
      <c r="C582" s="5"/>
      <c r="D582" s="5"/>
      <c r="E582" s="92" t="str">
        <f>IF(ISBLANK(D582),"",INDEX(ΑΜΚ,MATCH(D582,Data!$F$2:$F$999,0),1))</f>
        <v/>
      </c>
      <c r="F582" s="92" t="str">
        <f t="shared" si="9"/>
        <v/>
      </c>
    </row>
    <row r="583" spans="1:6" ht="14.25" customHeight="1" x14ac:dyDescent="0.35">
      <c r="A583" s="45" t="s">
        <v>1131</v>
      </c>
      <c r="B583" s="18"/>
      <c r="C583" s="5"/>
      <c r="D583" s="5"/>
      <c r="E583" s="92" t="str">
        <f>IF(ISBLANK(D583),"",INDEX(ΑΜΚ,MATCH(D583,Data!$F$2:$F$999,0),1))</f>
        <v/>
      </c>
      <c r="F583" s="92" t="str">
        <f t="shared" si="9"/>
        <v/>
      </c>
    </row>
    <row r="584" spans="1:6" ht="14.25" customHeight="1" x14ac:dyDescent="0.35">
      <c r="A584" s="45" t="s">
        <v>1131</v>
      </c>
      <c r="B584" s="18"/>
      <c r="C584" s="5"/>
      <c r="D584" s="5"/>
      <c r="E584" s="92" t="str">
        <f>IF(ISBLANK(D584),"",INDEX(ΑΜΚ,MATCH(D584,Data!$F$2:$F$999,0),1))</f>
        <v/>
      </c>
      <c r="F584" s="92" t="str">
        <f t="shared" si="9"/>
        <v/>
      </c>
    </row>
    <row r="585" spans="1:6" ht="14.25" customHeight="1" x14ac:dyDescent="0.35">
      <c r="A585" s="45" t="s">
        <v>1131</v>
      </c>
      <c r="B585" s="18"/>
      <c r="C585" s="5"/>
      <c r="D585" s="5"/>
      <c r="E585" s="92" t="str">
        <f>IF(ISBLANK(D585),"",INDEX(ΑΜΚ,MATCH(D585,Data!$F$2:$F$999,0),1))</f>
        <v/>
      </c>
      <c r="F585" s="92" t="str">
        <f t="shared" si="9"/>
        <v/>
      </c>
    </row>
    <row r="586" spans="1:6" ht="14.25" customHeight="1" x14ac:dyDescent="0.35">
      <c r="A586" s="45" t="s">
        <v>1131</v>
      </c>
      <c r="B586" s="18"/>
      <c r="C586" s="5"/>
      <c r="D586" s="5"/>
      <c r="E586" s="92" t="str">
        <f>IF(ISBLANK(D586),"",INDEX(ΑΜΚ,MATCH(D586,Data!$F$2:$F$999,0),1))</f>
        <v/>
      </c>
      <c r="F586" s="92" t="str">
        <f t="shared" si="9"/>
        <v/>
      </c>
    </row>
    <row r="587" spans="1:6" ht="14.25" customHeight="1" x14ac:dyDescent="0.35">
      <c r="A587" s="45" t="s">
        <v>1131</v>
      </c>
      <c r="B587" s="18"/>
      <c r="C587" s="5"/>
      <c r="D587" s="5"/>
      <c r="E587" s="92" t="str">
        <f>IF(ISBLANK(D587),"",INDEX(ΑΜΚ,MATCH(D587,Data!$F$2:$F$999,0),1))</f>
        <v/>
      </c>
      <c r="F587" s="92" t="str">
        <f t="shared" si="9"/>
        <v/>
      </c>
    </row>
    <row r="588" spans="1:6" ht="14.25" customHeight="1" x14ac:dyDescent="0.35">
      <c r="A588" s="45" t="s">
        <v>1131</v>
      </c>
      <c r="B588" s="18"/>
      <c r="C588" s="5"/>
      <c r="D588" s="5"/>
      <c r="E588" s="92" t="str">
        <f>IF(ISBLANK(D588),"",INDEX(ΑΜΚ,MATCH(D588,Data!$F$2:$F$999,0),1))</f>
        <v/>
      </c>
      <c r="F588" s="92" t="str">
        <f t="shared" si="9"/>
        <v/>
      </c>
    </row>
    <row r="589" spans="1:6" ht="14.25" customHeight="1" x14ac:dyDescent="0.35">
      <c r="A589" s="45" t="s">
        <v>1131</v>
      </c>
      <c r="B589" s="18"/>
      <c r="C589" s="5"/>
      <c r="D589" s="5"/>
      <c r="E589" s="92" t="str">
        <f>IF(ISBLANK(D589),"",INDEX(ΑΜΚ,MATCH(D589,Data!$F$2:$F$999,0),1))</f>
        <v/>
      </c>
      <c r="F589" s="92" t="str">
        <f t="shared" si="9"/>
        <v/>
      </c>
    </row>
    <row r="590" spans="1:6" ht="14.25" customHeight="1" x14ac:dyDescent="0.35">
      <c r="A590" s="45" t="s">
        <v>1131</v>
      </c>
      <c r="B590" s="18"/>
      <c r="C590" s="5"/>
      <c r="D590" s="5"/>
      <c r="E590" s="92" t="str">
        <f>IF(ISBLANK(D590),"",INDEX(ΑΜΚ,MATCH(D590,Data!$F$2:$F$999,0),1))</f>
        <v/>
      </c>
      <c r="F590" s="92" t="str">
        <f t="shared" si="9"/>
        <v/>
      </c>
    </row>
    <row r="591" spans="1:6" ht="14.25" customHeight="1" x14ac:dyDescent="0.35">
      <c r="A591" s="45" t="s">
        <v>1131</v>
      </c>
      <c r="B591" s="18"/>
      <c r="C591" s="5"/>
      <c r="D591" s="5"/>
      <c r="E591" s="92" t="str">
        <f>IF(ISBLANK(D591),"",INDEX(ΑΜΚ,MATCH(D591,Data!$F$2:$F$999,0),1))</f>
        <v/>
      </c>
      <c r="F591" s="92" t="str">
        <f t="shared" si="9"/>
        <v/>
      </c>
    </row>
    <row r="592" spans="1:6" ht="14.25" customHeight="1" x14ac:dyDescent="0.35">
      <c r="A592" s="45" t="s">
        <v>1131</v>
      </c>
      <c r="B592" s="18"/>
      <c r="C592" s="5"/>
      <c r="D592" s="5"/>
      <c r="E592" s="92" t="str">
        <f>IF(ISBLANK(D592),"",INDEX(ΑΜΚ,MATCH(D592,Data!$F$2:$F$999,0),1))</f>
        <v/>
      </c>
      <c r="F592" s="92" t="str">
        <f t="shared" si="9"/>
        <v/>
      </c>
    </row>
    <row r="593" spans="1:6" ht="14.25" customHeight="1" x14ac:dyDescent="0.35">
      <c r="A593" s="45" t="s">
        <v>1131</v>
      </c>
      <c r="B593" s="18"/>
      <c r="C593" s="5"/>
      <c r="D593" s="5"/>
      <c r="E593" s="92" t="str">
        <f>IF(ISBLANK(D593),"",INDEX(ΑΜΚ,MATCH(D593,Data!$F$2:$F$999,0),1))</f>
        <v/>
      </c>
      <c r="F593" s="92" t="str">
        <f t="shared" si="9"/>
        <v/>
      </c>
    </row>
    <row r="594" spans="1:6" ht="14.25" customHeight="1" x14ac:dyDescent="0.35">
      <c r="A594" s="45" t="s">
        <v>1131</v>
      </c>
      <c r="B594" s="18"/>
      <c r="C594" s="5"/>
      <c r="D594" s="5"/>
      <c r="E594" s="92" t="str">
        <f>IF(ISBLANK(D594),"",INDEX(ΑΜΚ,MATCH(D594,Data!$F$2:$F$999,0),1))</f>
        <v/>
      </c>
      <c r="F594" s="92" t="str">
        <f t="shared" si="9"/>
        <v/>
      </c>
    </row>
    <row r="595" spans="1:6" ht="14.25" customHeight="1" x14ac:dyDescent="0.35">
      <c r="A595" s="45" t="s">
        <v>1131</v>
      </c>
      <c r="B595" s="18"/>
      <c r="C595" s="5"/>
      <c r="D595" s="5"/>
      <c r="E595" s="92" t="str">
        <f>IF(ISBLANK(D595),"",INDEX(ΑΜΚ,MATCH(D595,Data!$F$2:$F$999,0),1))</f>
        <v/>
      </c>
      <c r="F595" s="92" t="str">
        <f t="shared" si="9"/>
        <v/>
      </c>
    </row>
    <row r="596" spans="1:6" ht="14.25" customHeight="1" x14ac:dyDescent="0.35">
      <c r="A596" s="45" t="s">
        <v>1131</v>
      </c>
      <c r="B596" s="18"/>
      <c r="C596" s="5"/>
      <c r="D596" s="5"/>
      <c r="E596" s="92" t="str">
        <f>IF(ISBLANK(D596),"",INDEX(ΑΜΚ,MATCH(D596,Data!$F$2:$F$999,0),1))</f>
        <v/>
      </c>
      <c r="F596" s="92" t="str">
        <f t="shared" si="9"/>
        <v/>
      </c>
    </row>
    <row r="597" spans="1:6" ht="14.25" customHeight="1" x14ac:dyDescent="0.35">
      <c r="A597" s="45" t="s">
        <v>1131</v>
      </c>
      <c r="B597" s="18"/>
      <c r="C597" s="5"/>
      <c r="D597" s="5"/>
      <c r="E597" s="92" t="str">
        <f>IF(ISBLANK(D597),"",INDEX(ΑΜΚ,MATCH(D597,Data!$F$2:$F$999,0),1))</f>
        <v/>
      </c>
      <c r="F597" s="92" t="str">
        <f t="shared" si="9"/>
        <v/>
      </c>
    </row>
    <row r="598" spans="1:6" ht="14.25" customHeight="1" x14ac:dyDescent="0.35">
      <c r="A598" s="45" t="s">
        <v>1131</v>
      </c>
      <c r="B598" s="18"/>
      <c r="C598" s="5"/>
      <c r="D598" s="5"/>
      <c r="E598" s="92" t="str">
        <f>IF(ISBLANK(D598),"",INDEX(ΑΜΚ,MATCH(D598,Data!$F$2:$F$999,0),1))</f>
        <v/>
      </c>
      <c r="F598" s="92" t="str">
        <f t="shared" si="9"/>
        <v/>
      </c>
    </row>
    <row r="599" spans="1:6" ht="14.25" customHeight="1" x14ac:dyDescent="0.35">
      <c r="A599" s="45" t="s">
        <v>1131</v>
      </c>
      <c r="B599" s="18"/>
      <c r="C599" s="5"/>
      <c r="D599" s="5"/>
      <c r="E599" s="92" t="str">
        <f>IF(ISBLANK(D599),"",INDEX(ΑΜΚ,MATCH(D599,Data!$F$2:$F$999,0),1))</f>
        <v/>
      </c>
      <c r="F599" s="92" t="str">
        <f t="shared" si="9"/>
        <v/>
      </c>
    </row>
    <row r="600" spans="1:6" ht="14.25" customHeight="1" x14ac:dyDescent="0.35">
      <c r="A600" s="45" t="s">
        <v>1131</v>
      </c>
      <c r="B600" s="18"/>
      <c r="C600" s="5"/>
      <c r="D600" s="5"/>
      <c r="E600" s="92" t="str">
        <f>IF(ISBLANK(D600),"",INDEX(ΑΜΚ,MATCH(D600,Data!$F$2:$F$999,0),1))</f>
        <v/>
      </c>
      <c r="F600" s="92" t="str">
        <f t="shared" si="9"/>
        <v/>
      </c>
    </row>
    <row r="601" spans="1:6" ht="14.25" customHeight="1" x14ac:dyDescent="0.35">
      <c r="A601" s="45" t="s">
        <v>1131</v>
      </c>
      <c r="B601" s="18"/>
      <c r="C601" s="5"/>
      <c r="D601" s="5"/>
      <c r="E601" s="92" t="str">
        <f>IF(ISBLANK(D601),"",INDEX(ΑΜΚ,MATCH(D601,Data!$F$2:$F$999,0),1))</f>
        <v/>
      </c>
      <c r="F601" s="92" t="str">
        <f t="shared" si="9"/>
        <v/>
      </c>
    </row>
    <row r="602" spans="1:6" ht="14.25" customHeight="1" x14ac:dyDescent="0.35">
      <c r="A602" s="45" t="s">
        <v>1131</v>
      </c>
      <c r="B602" s="18"/>
      <c r="C602" s="5"/>
      <c r="D602" s="5"/>
      <c r="E602" s="92" t="str">
        <f>IF(ISBLANK(D602),"",INDEX(ΑΜΚ,MATCH(D602,Data!$F$2:$F$999,0),1))</f>
        <v/>
      </c>
      <c r="F602" s="92" t="str">
        <f t="shared" si="9"/>
        <v/>
      </c>
    </row>
    <row r="603" spans="1:6" ht="14.25" customHeight="1" x14ac:dyDescent="0.35">
      <c r="A603" s="45" t="s">
        <v>1131</v>
      </c>
      <c r="B603" s="18"/>
      <c r="C603" s="5"/>
      <c r="D603" s="5"/>
      <c r="E603" s="92" t="str">
        <f>IF(ISBLANK(D603),"",INDEX(ΑΜΚ,MATCH(D603,Data!$F$2:$F$999,0),1))</f>
        <v/>
      </c>
      <c r="F603" s="92" t="str">
        <f t="shared" si="9"/>
        <v/>
      </c>
    </row>
    <row r="604" spans="1:6" ht="14.25" customHeight="1" x14ac:dyDescent="0.35">
      <c r="A604" s="45" t="s">
        <v>1131</v>
      </c>
      <c r="B604" s="18"/>
      <c r="C604" s="5"/>
      <c r="D604" s="5"/>
      <c r="E604" s="92" t="str">
        <f>IF(ISBLANK(D604),"",INDEX(ΑΜΚ,MATCH(D604,Data!$F$2:$F$999,0),1))</f>
        <v/>
      </c>
      <c r="F604" s="92" t="str">
        <f t="shared" si="9"/>
        <v/>
      </c>
    </row>
    <row r="605" spans="1:6" ht="14.25" customHeight="1" x14ac:dyDescent="0.35">
      <c r="A605" s="45" t="s">
        <v>1131</v>
      </c>
      <c r="B605" s="18"/>
      <c r="C605" s="5"/>
      <c r="D605" s="5"/>
      <c r="E605" s="92" t="str">
        <f>IF(ISBLANK(D605),"",INDEX(ΑΜΚ,MATCH(D605,Data!$F$2:$F$999,0),1))</f>
        <v/>
      </c>
      <c r="F605" s="92" t="str">
        <f t="shared" si="9"/>
        <v/>
      </c>
    </row>
    <row r="606" spans="1:6" ht="14.25" customHeight="1" x14ac:dyDescent="0.35">
      <c r="A606" s="45" t="s">
        <v>1131</v>
      </c>
      <c r="B606" s="18"/>
      <c r="C606" s="5"/>
      <c r="D606" s="5"/>
      <c r="E606" s="92" t="str">
        <f>IF(ISBLANK(D606),"",INDEX(ΑΜΚ,MATCH(D606,Data!$F$2:$F$999,0),1))</f>
        <v/>
      </c>
      <c r="F606" s="92" t="str">
        <f t="shared" si="9"/>
        <v/>
      </c>
    </row>
    <row r="607" spans="1:6" ht="14.25" customHeight="1" x14ac:dyDescent="0.35">
      <c r="A607" s="45" t="s">
        <v>1131</v>
      </c>
      <c r="B607" s="18"/>
      <c r="C607" s="5"/>
      <c r="D607" s="5"/>
      <c r="E607" s="92" t="str">
        <f>IF(ISBLANK(D607),"",INDEX(ΑΜΚ,MATCH(D607,Data!$F$2:$F$999,0),1))</f>
        <v/>
      </c>
      <c r="F607" s="92" t="str">
        <f t="shared" si="9"/>
        <v/>
      </c>
    </row>
    <row r="608" spans="1:6" ht="14.25" customHeight="1" x14ac:dyDescent="0.35">
      <c r="A608" s="45" t="s">
        <v>1131</v>
      </c>
      <c r="B608" s="18"/>
      <c r="C608" s="5"/>
      <c r="D608" s="5"/>
      <c r="E608" s="92" t="str">
        <f>IF(ISBLANK(D608),"",INDEX(ΑΜΚ,MATCH(D608,Data!$F$2:$F$999,0),1))</f>
        <v/>
      </c>
      <c r="F608" s="92" t="str">
        <f t="shared" si="9"/>
        <v/>
      </c>
    </row>
    <row r="609" spans="1:6" ht="14.25" customHeight="1" x14ac:dyDescent="0.35">
      <c r="A609" s="45" t="s">
        <v>1131</v>
      </c>
      <c r="B609" s="18"/>
      <c r="C609" s="5"/>
      <c r="D609" s="5"/>
      <c r="E609" s="92" t="str">
        <f>IF(ISBLANK(D609),"",INDEX(ΑΜΚ,MATCH(D609,Data!$F$2:$F$999,0),1))</f>
        <v/>
      </c>
      <c r="F609" s="92" t="str">
        <f t="shared" si="9"/>
        <v/>
      </c>
    </row>
    <row r="610" spans="1:6" ht="14.25" customHeight="1" x14ac:dyDescent="0.35">
      <c r="A610" s="45" t="s">
        <v>1131</v>
      </c>
      <c r="B610" s="18"/>
      <c r="C610" s="5"/>
      <c r="D610" s="5"/>
      <c r="E610" s="92" t="str">
        <f>IF(ISBLANK(D610),"",INDEX(ΑΜΚ,MATCH(D610,Data!$F$2:$F$999,0),1))</f>
        <v/>
      </c>
      <c r="F610" s="92" t="str">
        <f t="shared" si="9"/>
        <v/>
      </c>
    </row>
    <row r="611" spans="1:6" ht="14.25" customHeight="1" x14ac:dyDescent="0.35">
      <c r="A611" s="45" t="s">
        <v>1131</v>
      </c>
      <c r="B611" s="18"/>
      <c r="C611" s="5"/>
      <c r="D611" s="5"/>
      <c r="E611" s="92" t="str">
        <f>IF(ISBLANK(D611),"",INDEX(ΑΜΚ,MATCH(D611,Data!$F$2:$F$999,0),1))</f>
        <v/>
      </c>
      <c r="F611" s="92" t="str">
        <f t="shared" si="9"/>
        <v/>
      </c>
    </row>
    <row r="612" spans="1:6" ht="14.25" customHeight="1" x14ac:dyDescent="0.35">
      <c r="A612" s="45" t="s">
        <v>1131</v>
      </c>
      <c r="B612" s="18"/>
      <c r="C612" s="5"/>
      <c r="D612" s="5"/>
      <c r="E612" s="92" t="str">
        <f>IF(ISBLANK(D612),"",INDEX(ΑΜΚ,MATCH(D612,Data!$F$2:$F$999,0),1))</f>
        <v/>
      </c>
      <c r="F612" s="92" t="str">
        <f t="shared" si="9"/>
        <v/>
      </c>
    </row>
    <row r="613" spans="1:6" ht="14.25" customHeight="1" x14ac:dyDescent="0.35">
      <c r="A613" s="45" t="s">
        <v>1131</v>
      </c>
      <c r="B613" s="18"/>
      <c r="C613" s="5"/>
      <c r="D613" s="5"/>
      <c r="E613" s="92" t="str">
        <f>IF(ISBLANK(D613),"",INDEX(ΑΜΚ,MATCH(D613,Data!$F$2:$F$999,0),1))</f>
        <v/>
      </c>
      <c r="F613" s="92" t="str">
        <f t="shared" si="9"/>
        <v/>
      </c>
    </row>
    <row r="614" spans="1:6" ht="14.25" customHeight="1" x14ac:dyDescent="0.35">
      <c r="A614" s="45" t="s">
        <v>1131</v>
      </c>
      <c r="B614" s="18"/>
      <c r="C614" s="5"/>
      <c r="D614" s="5"/>
      <c r="E614" s="92" t="str">
        <f>IF(ISBLANK(D614),"",INDEX(ΑΜΚ,MATCH(D614,Data!$F$2:$F$999,0),1))</f>
        <v/>
      </c>
      <c r="F614" s="92" t="str">
        <f t="shared" si="9"/>
        <v/>
      </c>
    </row>
    <row r="615" spans="1:6" ht="14.25" customHeight="1" x14ac:dyDescent="0.35">
      <c r="A615" s="45" t="s">
        <v>1131</v>
      </c>
      <c r="B615" s="18"/>
      <c r="C615" s="5"/>
      <c r="D615" s="5"/>
      <c r="E615" s="92" t="str">
        <f>IF(ISBLANK(D615),"",INDEX(ΑΜΚ,MATCH(D615,Data!$F$2:$F$999,0),1))</f>
        <v/>
      </c>
      <c r="F615" s="92" t="str">
        <f t="shared" si="9"/>
        <v/>
      </c>
    </row>
    <row r="616" spans="1:6" ht="14.25" customHeight="1" x14ac:dyDescent="0.35">
      <c r="A616" s="45" t="s">
        <v>1131</v>
      </c>
      <c r="B616" s="18"/>
      <c r="C616" s="5"/>
      <c r="D616" s="5"/>
      <c r="E616" s="92" t="str">
        <f>IF(ISBLANK(D616),"",INDEX(ΑΜΚ,MATCH(D616,Data!$F$2:$F$999,0),1))</f>
        <v/>
      </c>
      <c r="F616" s="92" t="str">
        <f t="shared" si="9"/>
        <v/>
      </c>
    </row>
    <row r="617" spans="1:6" ht="14.25" customHeight="1" x14ac:dyDescent="0.35">
      <c r="A617" s="45" t="s">
        <v>1131</v>
      </c>
      <c r="B617" s="18"/>
      <c r="C617" s="5"/>
      <c r="D617" s="5"/>
      <c r="E617" s="92" t="str">
        <f>IF(ISBLANK(D617),"",INDEX(ΑΜΚ,MATCH(D617,Data!$F$2:$F$999,0),1))</f>
        <v/>
      </c>
      <c r="F617" s="92" t="str">
        <f t="shared" si="9"/>
        <v/>
      </c>
    </row>
    <row r="618" spans="1:6" ht="14.25" customHeight="1" x14ac:dyDescent="0.35">
      <c r="A618" s="45" t="s">
        <v>1131</v>
      </c>
      <c r="B618" s="18"/>
      <c r="C618" s="5"/>
      <c r="D618" s="5"/>
      <c r="E618" s="92" t="str">
        <f>IF(ISBLANK(D618),"",INDEX(ΑΜΚ,MATCH(D618,Data!$F$2:$F$999,0),1))</f>
        <v/>
      </c>
      <c r="F618" s="92" t="str">
        <f t="shared" si="9"/>
        <v/>
      </c>
    </row>
    <row r="619" spans="1:6" ht="14.25" customHeight="1" x14ac:dyDescent="0.35">
      <c r="A619" s="45" t="s">
        <v>1131</v>
      </c>
      <c r="B619" s="18"/>
      <c r="C619" s="5"/>
      <c r="D619" s="5"/>
      <c r="E619" s="92" t="str">
        <f>IF(ISBLANK(D619),"",INDEX(ΑΜΚ,MATCH(D619,Data!$F$2:$F$999,0),1))</f>
        <v/>
      </c>
      <c r="F619" s="92" t="str">
        <f t="shared" si="9"/>
        <v/>
      </c>
    </row>
    <row r="620" spans="1:6" ht="14.25" customHeight="1" x14ac:dyDescent="0.35">
      <c r="A620" s="45" t="s">
        <v>1131</v>
      </c>
      <c r="B620" s="18"/>
      <c r="C620" s="5"/>
      <c r="D620" s="5"/>
      <c r="E620" s="92" t="str">
        <f>IF(ISBLANK(D620),"",INDEX(ΑΜΚ,MATCH(D620,Data!$F$2:$F$999,0),1))</f>
        <v/>
      </c>
      <c r="F620" s="92" t="str">
        <f t="shared" si="9"/>
        <v/>
      </c>
    </row>
    <row r="621" spans="1:6" ht="14.25" customHeight="1" x14ac:dyDescent="0.35">
      <c r="A621" s="45" t="s">
        <v>1131</v>
      </c>
      <c r="B621" s="18"/>
      <c r="C621" s="5"/>
      <c r="D621" s="5"/>
      <c r="E621" s="92" t="str">
        <f>IF(ISBLANK(D621),"",INDEX(ΑΜΚ,MATCH(D621,Data!$F$2:$F$999,0),1))</f>
        <v/>
      </c>
      <c r="F621" s="92" t="str">
        <f t="shared" si="9"/>
        <v/>
      </c>
    </row>
    <row r="622" spans="1:6" ht="14.25" customHeight="1" x14ac:dyDescent="0.35">
      <c r="A622" s="45" t="s">
        <v>1131</v>
      </c>
      <c r="B622" s="18"/>
      <c r="C622" s="5"/>
      <c r="D622" s="5"/>
      <c r="E622" s="92" t="str">
        <f>IF(ISBLANK(D622),"",INDEX(ΑΜΚ,MATCH(D622,Data!$F$2:$F$999,0),1))</f>
        <v/>
      </c>
      <c r="F622" s="92" t="str">
        <f t="shared" si="9"/>
        <v/>
      </c>
    </row>
    <row r="623" spans="1:6" ht="14.25" customHeight="1" x14ac:dyDescent="0.35">
      <c r="A623" s="45" t="s">
        <v>1131</v>
      </c>
      <c r="B623" s="18"/>
      <c r="C623" s="5"/>
      <c r="D623" s="5"/>
      <c r="E623" s="92" t="str">
        <f>IF(ISBLANK(D623),"",INDEX(ΑΜΚ,MATCH(D623,Data!$F$2:$F$999,0),1))</f>
        <v/>
      </c>
      <c r="F623" s="92" t="str">
        <f t="shared" si="9"/>
        <v/>
      </c>
    </row>
    <row r="624" spans="1:6" ht="14.25" customHeight="1" x14ac:dyDescent="0.35">
      <c r="A624" s="45" t="s">
        <v>1131</v>
      </c>
      <c r="B624" s="18"/>
      <c r="C624" s="5"/>
      <c r="D624" s="5"/>
      <c r="E624" s="92" t="str">
        <f>IF(ISBLANK(D624),"",INDEX(ΑΜΚ,MATCH(D624,Data!$F$2:$F$999,0),1))</f>
        <v/>
      </c>
      <c r="F624" s="92" t="str">
        <f t="shared" si="9"/>
        <v/>
      </c>
    </row>
    <row r="625" spans="1:6" ht="14.25" customHeight="1" x14ac:dyDescent="0.35">
      <c r="A625" s="45" t="s">
        <v>1131</v>
      </c>
      <c r="B625" s="18"/>
      <c r="C625" s="5"/>
      <c r="D625" s="5"/>
      <c r="E625" s="92" t="str">
        <f>IF(ISBLANK(D625),"",INDEX(ΑΜΚ,MATCH(D625,Data!$F$2:$F$999,0),1))</f>
        <v/>
      </c>
      <c r="F625" s="92" t="str">
        <f t="shared" si="9"/>
        <v/>
      </c>
    </row>
    <row r="626" spans="1:6" ht="14.25" customHeight="1" x14ac:dyDescent="0.35">
      <c r="A626" s="45" t="s">
        <v>1131</v>
      </c>
      <c r="B626" s="18"/>
      <c r="C626" s="5"/>
      <c r="D626" s="5"/>
      <c r="E626" s="92" t="str">
        <f>IF(ISBLANK(D626),"",INDEX(ΑΜΚ,MATCH(D626,Data!$F$2:$F$999,0),1))</f>
        <v/>
      </c>
      <c r="F626" s="92" t="str">
        <f t="shared" si="9"/>
        <v/>
      </c>
    </row>
    <row r="627" spans="1:6" ht="14.25" customHeight="1" x14ac:dyDescent="0.35">
      <c r="A627" s="45" t="s">
        <v>1131</v>
      </c>
      <c r="B627" s="18"/>
      <c r="C627" s="5"/>
      <c r="D627" s="5"/>
      <c r="E627" s="92" t="str">
        <f>IF(ISBLANK(D627),"",INDEX(ΑΜΚ,MATCH(D627,Data!$F$2:$F$999,0),1))</f>
        <v/>
      </c>
      <c r="F627" s="92" t="str">
        <f t="shared" si="9"/>
        <v/>
      </c>
    </row>
    <row r="628" spans="1:6" ht="14.25" customHeight="1" x14ac:dyDescent="0.35">
      <c r="A628" s="45" t="s">
        <v>1131</v>
      </c>
      <c r="B628" s="18"/>
      <c r="C628" s="5"/>
      <c r="D628" s="5"/>
      <c r="E628" s="92" t="str">
        <f>IF(ISBLANK(D628),"",INDEX(ΑΜΚ,MATCH(D628,Data!$F$2:$F$999,0),1))</f>
        <v/>
      </c>
      <c r="F628" s="92" t="str">
        <f t="shared" si="9"/>
        <v/>
      </c>
    </row>
    <row r="629" spans="1:6" ht="14.25" customHeight="1" x14ac:dyDescent="0.35">
      <c r="A629" s="45" t="s">
        <v>1131</v>
      </c>
      <c r="B629" s="18"/>
      <c r="C629" s="5"/>
      <c r="D629" s="5"/>
      <c r="E629" s="92" t="str">
        <f>IF(ISBLANK(D629),"",INDEX(ΑΜΚ,MATCH(D629,Data!$F$2:$F$999,0),1))</f>
        <v/>
      </c>
      <c r="F629" s="92" t="str">
        <f t="shared" si="9"/>
        <v/>
      </c>
    </row>
    <row r="630" spans="1:6" ht="14.25" customHeight="1" x14ac:dyDescent="0.35">
      <c r="A630" s="45" t="s">
        <v>1131</v>
      </c>
      <c r="B630" s="18"/>
      <c r="C630" s="5"/>
      <c r="D630" s="5"/>
      <c r="E630" s="92" t="str">
        <f>IF(ISBLANK(D630),"",INDEX(ΑΜΚ,MATCH(D630,Data!$F$2:$F$999,0),1))</f>
        <v/>
      </c>
      <c r="F630" s="92" t="str">
        <f t="shared" si="9"/>
        <v/>
      </c>
    </row>
    <row r="631" spans="1:6" ht="14.25" customHeight="1" x14ac:dyDescent="0.35">
      <c r="A631" s="45" t="s">
        <v>1131</v>
      </c>
      <c r="B631" s="18"/>
      <c r="C631" s="5"/>
      <c r="D631" s="5"/>
      <c r="E631" s="92" t="str">
        <f>IF(ISBLANK(D631),"",INDEX(ΑΜΚ,MATCH(D631,Data!$F$2:$F$999,0),1))</f>
        <v/>
      </c>
      <c r="F631" s="92" t="str">
        <f t="shared" si="9"/>
        <v/>
      </c>
    </row>
    <row r="632" spans="1:6" ht="14.25" customHeight="1" x14ac:dyDescent="0.35">
      <c r="A632" s="45" t="s">
        <v>1131</v>
      </c>
      <c r="B632" s="18"/>
      <c r="C632" s="5"/>
      <c r="D632" s="5"/>
      <c r="E632" s="92" t="str">
        <f>IF(ISBLANK(D632),"",INDEX(ΑΜΚ,MATCH(D632,Data!$F$2:$F$999,0),1))</f>
        <v/>
      </c>
      <c r="F632" s="92" t="str">
        <f t="shared" si="9"/>
        <v/>
      </c>
    </row>
    <row r="633" spans="1:6" ht="14.25" customHeight="1" x14ac:dyDescent="0.35">
      <c r="A633" s="45" t="s">
        <v>1131</v>
      </c>
      <c r="B633" s="18"/>
      <c r="C633" s="5"/>
      <c r="D633" s="5"/>
      <c r="E633" s="92" t="str">
        <f>IF(ISBLANK(D633),"",INDEX(ΑΜΚ,MATCH(D633,Data!$F$2:$F$999,0),1))</f>
        <v/>
      </c>
      <c r="F633" s="92" t="str">
        <f t="shared" si="9"/>
        <v/>
      </c>
    </row>
    <row r="634" spans="1:6" ht="14.25" customHeight="1" x14ac:dyDescent="0.35">
      <c r="A634" s="45" t="s">
        <v>1131</v>
      </c>
      <c r="B634" s="18"/>
      <c r="C634" s="5"/>
      <c r="D634" s="5"/>
      <c r="E634" s="92" t="str">
        <f>IF(ISBLANK(D634),"",INDEX(ΑΜΚ,MATCH(D634,Data!$F$2:$F$999,0),1))</f>
        <v/>
      </c>
      <c r="F634" s="92" t="str">
        <f t="shared" si="9"/>
        <v/>
      </c>
    </row>
    <row r="635" spans="1:6" ht="14.25" customHeight="1" x14ac:dyDescent="0.35">
      <c r="A635" s="45" t="s">
        <v>1131</v>
      </c>
      <c r="B635" s="18"/>
      <c r="C635" s="5"/>
      <c r="D635" s="5"/>
      <c r="E635" s="92" t="str">
        <f>IF(ISBLANK(D635),"",INDEX(ΑΜΚ,MATCH(D635,Data!$F$2:$F$999,0),1))</f>
        <v/>
      </c>
      <c r="F635" s="92" t="str">
        <f t="shared" si="9"/>
        <v/>
      </c>
    </row>
    <row r="636" spans="1:6" ht="14.25" customHeight="1" x14ac:dyDescent="0.35">
      <c r="A636" s="45" t="s">
        <v>1131</v>
      </c>
      <c r="B636" s="18"/>
      <c r="C636" s="5"/>
      <c r="D636" s="5"/>
      <c r="E636" s="92" t="str">
        <f>IF(ISBLANK(D636),"",INDEX(ΑΜΚ,MATCH(D636,Data!$F$2:$F$999,0),1))</f>
        <v/>
      </c>
      <c r="F636" s="92" t="str">
        <f t="shared" si="9"/>
        <v/>
      </c>
    </row>
    <row r="637" spans="1:6" ht="14.25" customHeight="1" x14ac:dyDescent="0.35">
      <c r="A637" s="45" t="s">
        <v>1131</v>
      </c>
      <c r="B637" s="18"/>
      <c r="C637" s="5"/>
      <c r="D637" s="5"/>
      <c r="E637" s="92" t="str">
        <f>IF(ISBLANK(D637),"",INDEX(ΑΜΚ,MATCH(D637,Data!$F$2:$F$999,0),1))</f>
        <v/>
      </c>
      <c r="F637" s="92" t="str">
        <f t="shared" si="9"/>
        <v/>
      </c>
    </row>
    <row r="638" spans="1:6" ht="14.25" customHeight="1" x14ac:dyDescent="0.35">
      <c r="A638" s="45" t="s">
        <v>1131</v>
      </c>
      <c r="B638" s="18"/>
      <c r="C638" s="5"/>
      <c r="D638" s="5"/>
      <c r="E638" s="92" t="str">
        <f>IF(ISBLANK(D638),"",INDEX(ΑΜΚ,MATCH(D638,Data!$F$2:$F$999,0),1))</f>
        <v/>
      </c>
      <c r="F638" s="92" t="str">
        <f t="shared" si="9"/>
        <v/>
      </c>
    </row>
    <row r="639" spans="1:6" ht="14.25" customHeight="1" x14ac:dyDescent="0.35">
      <c r="A639" s="45" t="s">
        <v>1131</v>
      </c>
      <c r="B639" s="18"/>
      <c r="C639" s="5"/>
      <c r="D639" s="5"/>
      <c r="E639" s="92" t="str">
        <f>IF(ISBLANK(D639),"",INDEX(ΑΜΚ,MATCH(D639,Data!$F$2:$F$999,0),1))</f>
        <v/>
      </c>
      <c r="F639" s="92" t="str">
        <f t="shared" si="9"/>
        <v/>
      </c>
    </row>
    <row r="640" spans="1:6" ht="14.25" customHeight="1" x14ac:dyDescent="0.35">
      <c r="A640" s="45" t="s">
        <v>1131</v>
      </c>
      <c r="B640" s="18"/>
      <c r="C640" s="5"/>
      <c r="D640" s="5"/>
      <c r="E640" s="92" t="str">
        <f>IF(ISBLANK(D640),"",INDEX(ΑΜΚ,MATCH(D640,Data!$F$2:$F$999,0),1))</f>
        <v/>
      </c>
      <c r="F640" s="92" t="str">
        <f t="shared" si="9"/>
        <v/>
      </c>
    </row>
    <row r="641" spans="1:6" ht="14.25" customHeight="1" x14ac:dyDescent="0.35">
      <c r="A641" s="45" t="s">
        <v>1131</v>
      </c>
      <c r="B641" s="18"/>
      <c r="C641" s="5"/>
      <c r="D641" s="5"/>
      <c r="E641" s="92" t="str">
        <f>IF(ISBLANK(D641),"",INDEX(ΑΜΚ,MATCH(D641,Data!$F$2:$F$999,0),1))</f>
        <v/>
      </c>
      <c r="F641" s="92" t="str">
        <f t="shared" si="9"/>
        <v/>
      </c>
    </row>
    <row r="642" spans="1:6" ht="14.25" customHeight="1" x14ac:dyDescent="0.35">
      <c r="A642" s="45" t="s">
        <v>1131</v>
      </c>
      <c r="B642" s="18"/>
      <c r="C642" s="5"/>
      <c r="D642" s="5"/>
      <c r="E642" s="92" t="str">
        <f>IF(ISBLANK(D642),"",INDEX(ΑΜΚ,MATCH(D642,Data!$F$2:$F$999,0),1))</f>
        <v/>
      </c>
      <c r="F642" s="92" t="str">
        <f t="shared" ref="F642:F705" si="10">IF(ISBLANK(C642),"",INDEX(ΚΩΔ_ΜΑΘΗΜ_ΓΡΑΦΙΣΤ_Α1,MATCH(C642,ΜΑΘΗΜ_ΓΡΑΦΙΣΤ_Α1,0)))</f>
        <v/>
      </c>
    </row>
    <row r="643" spans="1:6" ht="14.25" customHeight="1" x14ac:dyDescent="0.35">
      <c r="A643" s="45" t="s">
        <v>1131</v>
      </c>
      <c r="B643" s="18"/>
      <c r="C643" s="5"/>
      <c r="D643" s="5"/>
      <c r="E643" s="92" t="str">
        <f>IF(ISBLANK(D643),"",INDEX(ΑΜΚ,MATCH(D643,Data!$F$2:$F$999,0),1))</f>
        <v/>
      </c>
      <c r="F643" s="92" t="str">
        <f t="shared" si="10"/>
        <v/>
      </c>
    </row>
    <row r="644" spans="1:6" ht="14.25" customHeight="1" x14ac:dyDescent="0.35">
      <c r="A644" s="45" t="s">
        <v>1131</v>
      </c>
      <c r="B644" s="18"/>
      <c r="C644" s="5"/>
      <c r="D644" s="5"/>
      <c r="E644" s="92" t="str">
        <f>IF(ISBLANK(D644),"",INDEX(ΑΜΚ,MATCH(D644,Data!$F$2:$F$999,0),1))</f>
        <v/>
      </c>
      <c r="F644" s="92" t="str">
        <f t="shared" si="10"/>
        <v/>
      </c>
    </row>
    <row r="645" spans="1:6" ht="14.25" customHeight="1" x14ac:dyDescent="0.35">
      <c r="A645" s="45" t="s">
        <v>1131</v>
      </c>
      <c r="B645" s="18"/>
      <c r="C645" s="5"/>
      <c r="D645" s="5"/>
      <c r="E645" s="92" t="str">
        <f>IF(ISBLANK(D645),"",INDEX(ΑΜΚ,MATCH(D645,Data!$F$2:$F$999,0),1))</f>
        <v/>
      </c>
      <c r="F645" s="92" t="str">
        <f t="shared" si="10"/>
        <v/>
      </c>
    </row>
    <row r="646" spans="1:6" ht="14.25" customHeight="1" x14ac:dyDescent="0.35">
      <c r="A646" s="45" t="s">
        <v>1131</v>
      </c>
      <c r="B646" s="18"/>
      <c r="C646" s="5"/>
      <c r="D646" s="5"/>
      <c r="E646" s="92" t="str">
        <f>IF(ISBLANK(D646),"",INDEX(ΑΜΚ,MATCH(D646,Data!$F$2:$F$999,0),1))</f>
        <v/>
      </c>
      <c r="F646" s="92" t="str">
        <f t="shared" si="10"/>
        <v/>
      </c>
    </row>
    <row r="647" spans="1:6" ht="14.25" customHeight="1" x14ac:dyDescent="0.35">
      <c r="A647" s="45" t="s">
        <v>1131</v>
      </c>
      <c r="B647" s="18"/>
      <c r="C647" s="5"/>
      <c r="D647" s="5"/>
      <c r="E647" s="92" t="str">
        <f>IF(ISBLANK(D647),"",INDEX(ΑΜΚ,MATCH(D647,Data!$F$2:$F$999,0),1))</f>
        <v/>
      </c>
      <c r="F647" s="92" t="str">
        <f t="shared" si="10"/>
        <v/>
      </c>
    </row>
    <row r="648" spans="1:6" ht="14.25" customHeight="1" x14ac:dyDescent="0.35">
      <c r="A648" s="45" t="s">
        <v>1131</v>
      </c>
      <c r="B648" s="18"/>
      <c r="C648" s="5"/>
      <c r="D648" s="5"/>
      <c r="E648" s="92" t="str">
        <f>IF(ISBLANK(D648),"",INDEX(ΑΜΚ,MATCH(D648,Data!$F$2:$F$999,0),1))</f>
        <v/>
      </c>
      <c r="F648" s="92" t="str">
        <f t="shared" si="10"/>
        <v/>
      </c>
    </row>
    <row r="649" spans="1:6" ht="14.25" customHeight="1" x14ac:dyDescent="0.35">
      <c r="A649" s="45" t="s">
        <v>1131</v>
      </c>
      <c r="B649" s="18"/>
      <c r="C649" s="5"/>
      <c r="D649" s="5"/>
      <c r="E649" s="92" t="str">
        <f>IF(ISBLANK(D649),"",INDEX(ΑΜΚ,MATCH(D649,Data!$F$2:$F$999,0),1))</f>
        <v/>
      </c>
      <c r="F649" s="92" t="str">
        <f t="shared" si="10"/>
        <v/>
      </c>
    </row>
    <row r="650" spans="1:6" ht="14.25" customHeight="1" x14ac:dyDescent="0.35">
      <c r="A650" s="45" t="s">
        <v>1131</v>
      </c>
      <c r="B650" s="18"/>
      <c r="C650" s="5"/>
      <c r="D650" s="5"/>
      <c r="E650" s="92" t="str">
        <f>IF(ISBLANK(D650),"",INDEX(ΑΜΚ,MATCH(D650,Data!$F$2:$F$999,0),1))</f>
        <v/>
      </c>
      <c r="F650" s="92" t="str">
        <f t="shared" si="10"/>
        <v/>
      </c>
    </row>
    <row r="651" spans="1:6" ht="14.25" customHeight="1" x14ac:dyDescent="0.35">
      <c r="A651" s="45" t="s">
        <v>1131</v>
      </c>
      <c r="B651" s="18"/>
      <c r="C651" s="5"/>
      <c r="D651" s="5"/>
      <c r="E651" s="92" t="str">
        <f>IF(ISBLANK(D651),"",INDEX(ΑΜΚ,MATCH(D651,Data!$F$2:$F$999,0),1))</f>
        <v/>
      </c>
      <c r="F651" s="92" t="str">
        <f t="shared" si="10"/>
        <v/>
      </c>
    </row>
    <row r="652" spans="1:6" ht="14.25" customHeight="1" x14ac:dyDescent="0.35">
      <c r="A652" s="45" t="s">
        <v>1131</v>
      </c>
      <c r="B652" s="18"/>
      <c r="C652" s="5"/>
      <c r="D652" s="5"/>
      <c r="E652" s="92" t="str">
        <f>IF(ISBLANK(D652),"",INDEX(ΑΜΚ,MATCH(D652,Data!$F$2:$F$999,0),1))</f>
        <v/>
      </c>
      <c r="F652" s="92" t="str">
        <f t="shared" si="10"/>
        <v/>
      </c>
    </row>
    <row r="653" spans="1:6" ht="14.25" customHeight="1" x14ac:dyDescent="0.35">
      <c r="A653" s="45" t="s">
        <v>1131</v>
      </c>
      <c r="B653" s="18"/>
      <c r="C653" s="5"/>
      <c r="D653" s="5"/>
      <c r="E653" s="92" t="str">
        <f>IF(ISBLANK(D653),"",INDEX(ΑΜΚ,MATCH(D653,Data!$F$2:$F$999,0),1))</f>
        <v/>
      </c>
      <c r="F653" s="92" t="str">
        <f t="shared" si="10"/>
        <v/>
      </c>
    </row>
    <row r="654" spans="1:6" ht="14.25" customHeight="1" x14ac:dyDescent="0.35">
      <c r="A654" s="45" t="s">
        <v>1131</v>
      </c>
      <c r="B654" s="18"/>
      <c r="C654" s="5"/>
      <c r="D654" s="5"/>
      <c r="E654" s="92" t="str">
        <f>IF(ISBLANK(D654),"",INDEX(ΑΜΚ,MATCH(D654,Data!$F$2:$F$999,0),1))</f>
        <v/>
      </c>
      <c r="F654" s="92" t="str">
        <f t="shared" si="10"/>
        <v/>
      </c>
    </row>
    <row r="655" spans="1:6" ht="14.25" customHeight="1" x14ac:dyDescent="0.35">
      <c r="A655" s="45" t="s">
        <v>1131</v>
      </c>
      <c r="B655" s="18"/>
      <c r="C655" s="5"/>
      <c r="D655" s="5"/>
      <c r="E655" s="92" t="str">
        <f>IF(ISBLANK(D655),"",INDEX(ΑΜΚ,MATCH(D655,Data!$F$2:$F$999,0),1))</f>
        <v/>
      </c>
      <c r="F655" s="92" t="str">
        <f t="shared" si="10"/>
        <v/>
      </c>
    </row>
    <row r="656" spans="1:6" ht="14.25" customHeight="1" x14ac:dyDescent="0.35">
      <c r="A656" s="45" t="s">
        <v>1131</v>
      </c>
      <c r="B656" s="18"/>
      <c r="C656" s="5"/>
      <c r="D656" s="5"/>
      <c r="E656" s="92" t="str">
        <f>IF(ISBLANK(D656),"",INDEX(ΑΜΚ,MATCH(D656,Data!$F$2:$F$999,0),1))</f>
        <v/>
      </c>
      <c r="F656" s="92" t="str">
        <f t="shared" si="10"/>
        <v/>
      </c>
    </row>
    <row r="657" spans="1:6" ht="14.25" customHeight="1" x14ac:dyDescent="0.35">
      <c r="A657" s="45" t="s">
        <v>1131</v>
      </c>
      <c r="B657" s="18"/>
      <c r="C657" s="5"/>
      <c r="D657" s="5"/>
      <c r="E657" s="92" t="str">
        <f>IF(ISBLANK(D657),"",INDEX(ΑΜΚ,MATCH(D657,Data!$F$2:$F$999,0),1))</f>
        <v/>
      </c>
      <c r="F657" s="92" t="str">
        <f t="shared" si="10"/>
        <v/>
      </c>
    </row>
    <row r="658" spans="1:6" ht="14.25" customHeight="1" x14ac:dyDescent="0.35">
      <c r="A658" s="45" t="s">
        <v>1131</v>
      </c>
      <c r="B658" s="18"/>
      <c r="C658" s="5"/>
      <c r="D658" s="5"/>
      <c r="E658" s="92" t="str">
        <f>IF(ISBLANK(D658),"",INDEX(ΑΜΚ,MATCH(D658,Data!$F$2:$F$999,0),1))</f>
        <v/>
      </c>
      <c r="F658" s="92" t="str">
        <f t="shared" si="10"/>
        <v/>
      </c>
    </row>
    <row r="659" spans="1:6" ht="14.25" customHeight="1" x14ac:dyDescent="0.35">
      <c r="A659" s="45" t="s">
        <v>1131</v>
      </c>
      <c r="B659" s="18"/>
      <c r="C659" s="5"/>
      <c r="D659" s="5"/>
      <c r="E659" s="92" t="str">
        <f>IF(ISBLANK(D659),"",INDEX(ΑΜΚ,MATCH(D659,Data!$F$2:$F$999,0),1))</f>
        <v/>
      </c>
      <c r="F659" s="92" t="str">
        <f t="shared" si="10"/>
        <v/>
      </c>
    </row>
    <row r="660" spans="1:6" ht="14.25" customHeight="1" x14ac:dyDescent="0.35">
      <c r="A660" s="45" t="s">
        <v>1131</v>
      </c>
      <c r="B660" s="18"/>
      <c r="C660" s="5"/>
      <c r="D660" s="5"/>
      <c r="E660" s="92" t="str">
        <f>IF(ISBLANK(D660),"",INDEX(ΑΜΚ,MATCH(D660,Data!$F$2:$F$999,0),1))</f>
        <v/>
      </c>
      <c r="F660" s="92" t="str">
        <f t="shared" si="10"/>
        <v/>
      </c>
    </row>
    <row r="661" spans="1:6" ht="14.25" customHeight="1" x14ac:dyDescent="0.35">
      <c r="A661" s="45" t="s">
        <v>1131</v>
      </c>
      <c r="B661" s="18"/>
      <c r="C661" s="5"/>
      <c r="D661" s="5"/>
      <c r="E661" s="92" t="str">
        <f>IF(ISBLANK(D661),"",INDEX(ΑΜΚ,MATCH(D661,Data!$F$2:$F$999,0),1))</f>
        <v/>
      </c>
      <c r="F661" s="92" t="str">
        <f t="shared" si="10"/>
        <v/>
      </c>
    </row>
    <row r="662" spans="1:6" ht="14.25" customHeight="1" x14ac:dyDescent="0.35">
      <c r="A662" s="45" t="s">
        <v>1131</v>
      </c>
      <c r="B662" s="18"/>
      <c r="C662" s="5"/>
      <c r="D662" s="5"/>
      <c r="E662" s="92" t="str">
        <f>IF(ISBLANK(D662),"",INDEX(ΑΜΚ,MATCH(D662,Data!$F$2:$F$999,0),1))</f>
        <v/>
      </c>
      <c r="F662" s="92" t="str">
        <f t="shared" si="10"/>
        <v/>
      </c>
    </row>
    <row r="663" spans="1:6" ht="14.25" customHeight="1" x14ac:dyDescent="0.35">
      <c r="A663" s="45" t="s">
        <v>1131</v>
      </c>
      <c r="B663" s="18"/>
      <c r="C663" s="5"/>
      <c r="D663" s="5"/>
      <c r="E663" s="92" t="str">
        <f>IF(ISBLANK(D663),"",INDEX(ΑΜΚ,MATCH(D663,Data!$F$2:$F$999,0),1))</f>
        <v/>
      </c>
      <c r="F663" s="92" t="str">
        <f t="shared" si="10"/>
        <v/>
      </c>
    </row>
    <row r="664" spans="1:6" ht="14.25" customHeight="1" x14ac:dyDescent="0.35">
      <c r="A664" s="45" t="s">
        <v>1131</v>
      </c>
      <c r="B664" s="18"/>
      <c r="C664" s="5"/>
      <c r="D664" s="5"/>
      <c r="E664" s="92" t="str">
        <f>IF(ISBLANK(D664),"",INDEX(ΑΜΚ,MATCH(D664,Data!$F$2:$F$999,0),1))</f>
        <v/>
      </c>
      <c r="F664" s="92" t="str">
        <f t="shared" si="10"/>
        <v/>
      </c>
    </row>
    <row r="665" spans="1:6" ht="14.25" customHeight="1" x14ac:dyDescent="0.35">
      <c r="A665" s="45" t="s">
        <v>1131</v>
      </c>
      <c r="B665" s="18"/>
      <c r="C665" s="5"/>
      <c r="D665" s="5"/>
      <c r="E665" s="92" t="str">
        <f>IF(ISBLANK(D665),"",INDEX(ΑΜΚ,MATCH(D665,Data!$F$2:$F$999,0),1))</f>
        <v/>
      </c>
      <c r="F665" s="92" t="str">
        <f t="shared" si="10"/>
        <v/>
      </c>
    </row>
    <row r="666" spans="1:6" ht="14.25" customHeight="1" x14ac:dyDescent="0.35">
      <c r="A666" s="45" t="s">
        <v>1131</v>
      </c>
      <c r="B666" s="18"/>
      <c r="C666" s="5"/>
      <c r="D666" s="5"/>
      <c r="E666" s="92" t="str">
        <f>IF(ISBLANK(D666),"",INDEX(ΑΜΚ,MATCH(D666,Data!$F$2:$F$999,0),1))</f>
        <v/>
      </c>
      <c r="F666" s="92" t="str">
        <f t="shared" si="10"/>
        <v/>
      </c>
    </row>
    <row r="667" spans="1:6" ht="14.25" customHeight="1" x14ac:dyDescent="0.35">
      <c r="A667" s="45" t="s">
        <v>1131</v>
      </c>
      <c r="B667" s="18"/>
      <c r="C667" s="5"/>
      <c r="D667" s="5"/>
      <c r="E667" s="92" t="str">
        <f>IF(ISBLANK(D667),"",INDEX(ΑΜΚ,MATCH(D667,Data!$F$2:$F$999,0),1))</f>
        <v/>
      </c>
      <c r="F667" s="92" t="str">
        <f t="shared" si="10"/>
        <v/>
      </c>
    </row>
    <row r="668" spans="1:6" ht="14.25" customHeight="1" x14ac:dyDescent="0.35">
      <c r="A668" s="45" t="s">
        <v>1131</v>
      </c>
      <c r="B668" s="18"/>
      <c r="C668" s="5"/>
      <c r="D668" s="5"/>
      <c r="E668" s="92" t="str">
        <f>IF(ISBLANK(D668),"",INDEX(ΑΜΚ,MATCH(D668,Data!$F$2:$F$999,0),1))</f>
        <v/>
      </c>
      <c r="F668" s="92" t="str">
        <f t="shared" si="10"/>
        <v/>
      </c>
    </row>
    <row r="669" spans="1:6" ht="14.25" customHeight="1" x14ac:dyDescent="0.35">
      <c r="A669" s="45" t="s">
        <v>1131</v>
      </c>
      <c r="B669" s="18"/>
      <c r="C669" s="5"/>
      <c r="D669" s="5"/>
      <c r="E669" s="92" t="str">
        <f>IF(ISBLANK(D669),"",INDEX(ΑΜΚ,MATCH(D669,Data!$F$2:$F$999,0),1))</f>
        <v/>
      </c>
      <c r="F669" s="92" t="str">
        <f t="shared" si="10"/>
        <v/>
      </c>
    </row>
    <row r="670" spans="1:6" ht="14.25" customHeight="1" x14ac:dyDescent="0.35">
      <c r="A670" s="45" t="s">
        <v>1131</v>
      </c>
      <c r="B670" s="18"/>
      <c r="C670" s="5"/>
      <c r="D670" s="5"/>
      <c r="E670" s="92" t="str">
        <f>IF(ISBLANK(D670),"",INDEX(ΑΜΚ,MATCH(D670,Data!$F$2:$F$999,0),1))</f>
        <v/>
      </c>
      <c r="F670" s="92" t="str">
        <f t="shared" si="10"/>
        <v/>
      </c>
    </row>
    <row r="671" spans="1:6" ht="14.25" customHeight="1" x14ac:dyDescent="0.35">
      <c r="A671" s="45" t="s">
        <v>1131</v>
      </c>
      <c r="B671" s="18"/>
      <c r="C671" s="5"/>
      <c r="D671" s="5"/>
      <c r="E671" s="92" t="str">
        <f>IF(ISBLANK(D671),"",INDEX(ΑΜΚ,MATCH(D671,Data!$F$2:$F$999,0),1))</f>
        <v/>
      </c>
      <c r="F671" s="92" t="str">
        <f t="shared" si="10"/>
        <v/>
      </c>
    </row>
    <row r="672" spans="1:6" ht="14.25" customHeight="1" x14ac:dyDescent="0.35">
      <c r="A672" s="45" t="s">
        <v>1131</v>
      </c>
      <c r="B672" s="18"/>
      <c r="C672" s="5"/>
      <c r="D672" s="5"/>
      <c r="E672" s="92" t="str">
        <f>IF(ISBLANK(D672),"",INDEX(ΑΜΚ,MATCH(D672,Data!$F$2:$F$999,0),1))</f>
        <v/>
      </c>
      <c r="F672" s="92" t="str">
        <f t="shared" si="10"/>
        <v/>
      </c>
    </row>
    <row r="673" spans="1:6" ht="14.25" customHeight="1" x14ac:dyDescent="0.35">
      <c r="A673" s="45" t="s">
        <v>1131</v>
      </c>
      <c r="B673" s="18"/>
      <c r="C673" s="5"/>
      <c r="D673" s="5"/>
      <c r="E673" s="92" t="str">
        <f>IF(ISBLANK(D673),"",INDEX(ΑΜΚ,MATCH(D673,Data!$F$2:$F$999,0),1))</f>
        <v/>
      </c>
      <c r="F673" s="92" t="str">
        <f t="shared" si="10"/>
        <v/>
      </c>
    </row>
    <row r="674" spans="1:6" ht="14.25" customHeight="1" x14ac:dyDescent="0.35">
      <c r="A674" s="45" t="s">
        <v>1131</v>
      </c>
      <c r="B674" s="18"/>
      <c r="C674" s="5"/>
      <c r="D674" s="5"/>
      <c r="E674" s="92" t="str">
        <f>IF(ISBLANK(D674),"",INDEX(ΑΜΚ,MATCH(D674,Data!$F$2:$F$999,0),1))</f>
        <v/>
      </c>
      <c r="F674" s="92" t="str">
        <f t="shared" si="10"/>
        <v/>
      </c>
    </row>
    <row r="675" spans="1:6" ht="14.25" customHeight="1" x14ac:dyDescent="0.35">
      <c r="A675" s="45" t="s">
        <v>1131</v>
      </c>
      <c r="B675" s="18"/>
      <c r="C675" s="5"/>
      <c r="D675" s="5"/>
      <c r="E675" s="92" t="str">
        <f>IF(ISBLANK(D675),"",INDEX(ΑΜΚ,MATCH(D675,Data!$F$2:$F$999,0),1))</f>
        <v/>
      </c>
      <c r="F675" s="92" t="str">
        <f t="shared" si="10"/>
        <v/>
      </c>
    </row>
    <row r="676" spans="1:6" ht="14.25" customHeight="1" x14ac:dyDescent="0.35">
      <c r="A676" s="45" t="s">
        <v>1131</v>
      </c>
      <c r="B676" s="18"/>
      <c r="C676" s="5"/>
      <c r="D676" s="5"/>
      <c r="E676" s="92" t="str">
        <f>IF(ISBLANK(D676),"",INDEX(ΑΜΚ,MATCH(D676,Data!$F$2:$F$999,0),1))</f>
        <v/>
      </c>
      <c r="F676" s="92" t="str">
        <f t="shared" si="10"/>
        <v/>
      </c>
    </row>
    <row r="677" spans="1:6" ht="14.25" customHeight="1" x14ac:dyDescent="0.35">
      <c r="A677" s="45" t="s">
        <v>1131</v>
      </c>
      <c r="B677" s="18"/>
      <c r="C677" s="5"/>
      <c r="D677" s="5"/>
      <c r="E677" s="92" t="str">
        <f>IF(ISBLANK(D677),"",INDEX(ΑΜΚ,MATCH(D677,Data!$F$2:$F$999,0),1))</f>
        <v/>
      </c>
      <c r="F677" s="92" t="str">
        <f t="shared" si="10"/>
        <v/>
      </c>
    </row>
    <row r="678" spans="1:6" ht="14.25" customHeight="1" x14ac:dyDescent="0.35">
      <c r="A678" s="45" t="s">
        <v>1131</v>
      </c>
      <c r="B678" s="18"/>
      <c r="C678" s="5"/>
      <c r="D678" s="5"/>
      <c r="E678" s="92" t="str">
        <f>IF(ISBLANK(D678),"",INDEX(ΑΜΚ,MATCH(D678,Data!$F$2:$F$999,0),1))</f>
        <v/>
      </c>
      <c r="F678" s="92" t="str">
        <f t="shared" si="10"/>
        <v/>
      </c>
    </row>
    <row r="679" spans="1:6" ht="14.25" customHeight="1" x14ac:dyDescent="0.35">
      <c r="A679" s="45" t="s">
        <v>1131</v>
      </c>
      <c r="B679" s="18"/>
      <c r="C679" s="5"/>
      <c r="D679" s="5"/>
      <c r="E679" s="92" t="str">
        <f>IF(ISBLANK(D679),"",INDEX(ΑΜΚ,MATCH(D679,Data!$F$2:$F$999,0),1))</f>
        <v/>
      </c>
      <c r="F679" s="92" t="str">
        <f t="shared" si="10"/>
        <v/>
      </c>
    </row>
    <row r="680" spans="1:6" ht="14.25" customHeight="1" x14ac:dyDescent="0.35">
      <c r="A680" s="45" t="s">
        <v>1131</v>
      </c>
      <c r="B680" s="18"/>
      <c r="C680" s="5"/>
      <c r="D680" s="5"/>
      <c r="E680" s="92" t="str">
        <f>IF(ISBLANK(D680),"",INDEX(ΑΜΚ,MATCH(D680,Data!$F$2:$F$999,0),1))</f>
        <v/>
      </c>
      <c r="F680" s="92" t="str">
        <f t="shared" si="10"/>
        <v/>
      </c>
    </row>
    <row r="681" spans="1:6" ht="14.25" customHeight="1" x14ac:dyDescent="0.35">
      <c r="A681" s="45" t="s">
        <v>1131</v>
      </c>
      <c r="B681" s="18"/>
      <c r="C681" s="5"/>
      <c r="D681" s="5"/>
      <c r="E681" s="92" t="str">
        <f>IF(ISBLANK(D681),"",INDEX(ΑΜΚ,MATCH(D681,Data!$F$2:$F$999,0),1))</f>
        <v/>
      </c>
      <c r="F681" s="92" t="str">
        <f t="shared" si="10"/>
        <v/>
      </c>
    </row>
    <row r="682" spans="1:6" ht="14.25" customHeight="1" x14ac:dyDescent="0.35">
      <c r="A682" s="45" t="s">
        <v>1131</v>
      </c>
      <c r="B682" s="18"/>
      <c r="C682" s="5"/>
      <c r="D682" s="5"/>
      <c r="E682" s="92" t="str">
        <f>IF(ISBLANK(D682),"",INDEX(ΑΜΚ,MATCH(D682,Data!$F$2:$F$999,0),1))</f>
        <v/>
      </c>
      <c r="F682" s="92" t="str">
        <f t="shared" si="10"/>
        <v/>
      </c>
    </row>
    <row r="683" spans="1:6" ht="14.25" customHeight="1" x14ac:dyDescent="0.35">
      <c r="A683" s="45" t="s">
        <v>1131</v>
      </c>
      <c r="B683" s="18"/>
      <c r="C683" s="5"/>
      <c r="D683" s="5"/>
      <c r="E683" s="92" t="str">
        <f>IF(ISBLANK(D683),"",INDEX(ΑΜΚ,MATCH(D683,Data!$F$2:$F$999,0),1))</f>
        <v/>
      </c>
      <c r="F683" s="92" t="str">
        <f t="shared" si="10"/>
        <v/>
      </c>
    </row>
    <row r="684" spans="1:6" ht="14.25" customHeight="1" x14ac:dyDescent="0.35">
      <c r="A684" s="45" t="s">
        <v>1131</v>
      </c>
      <c r="B684" s="18"/>
      <c r="C684" s="5"/>
      <c r="D684" s="5"/>
      <c r="E684" s="92" t="str">
        <f>IF(ISBLANK(D684),"",INDEX(ΑΜΚ,MATCH(D684,Data!$F$2:$F$999,0),1))</f>
        <v/>
      </c>
      <c r="F684" s="92" t="str">
        <f t="shared" si="10"/>
        <v/>
      </c>
    </row>
    <row r="685" spans="1:6" ht="14.25" customHeight="1" x14ac:dyDescent="0.35">
      <c r="A685" s="45" t="s">
        <v>1131</v>
      </c>
      <c r="B685" s="18"/>
      <c r="C685" s="5"/>
      <c r="D685" s="5"/>
      <c r="E685" s="92" t="str">
        <f>IF(ISBLANK(D685),"",INDEX(ΑΜΚ,MATCH(D685,Data!$F$2:$F$999,0),1))</f>
        <v/>
      </c>
      <c r="F685" s="92" t="str">
        <f t="shared" si="10"/>
        <v/>
      </c>
    </row>
    <row r="686" spans="1:6" ht="14.25" customHeight="1" x14ac:dyDescent="0.35">
      <c r="A686" s="45" t="s">
        <v>1131</v>
      </c>
      <c r="B686" s="18"/>
      <c r="C686" s="5"/>
      <c r="D686" s="5"/>
      <c r="E686" s="92" t="str">
        <f>IF(ISBLANK(D686),"",INDEX(ΑΜΚ,MATCH(D686,Data!$F$2:$F$999,0),1))</f>
        <v/>
      </c>
      <c r="F686" s="92" t="str">
        <f t="shared" si="10"/>
        <v/>
      </c>
    </row>
    <row r="687" spans="1:6" ht="14.25" customHeight="1" x14ac:dyDescent="0.35">
      <c r="A687" s="45" t="s">
        <v>1131</v>
      </c>
      <c r="B687" s="18"/>
      <c r="C687" s="5"/>
      <c r="D687" s="5"/>
      <c r="E687" s="92" t="str">
        <f>IF(ISBLANK(D687),"",INDEX(ΑΜΚ,MATCH(D687,Data!$F$2:$F$999,0),1))</f>
        <v/>
      </c>
      <c r="F687" s="92" t="str">
        <f t="shared" si="10"/>
        <v/>
      </c>
    </row>
    <row r="688" spans="1:6" ht="14.25" customHeight="1" x14ac:dyDescent="0.35">
      <c r="A688" s="45" t="s">
        <v>1131</v>
      </c>
      <c r="B688" s="18"/>
      <c r="C688" s="5"/>
      <c r="D688" s="5"/>
      <c r="E688" s="92" t="str">
        <f>IF(ISBLANK(D688),"",INDEX(ΑΜΚ,MATCH(D688,Data!$F$2:$F$999,0),1))</f>
        <v/>
      </c>
      <c r="F688" s="92" t="str">
        <f t="shared" si="10"/>
        <v/>
      </c>
    </row>
    <row r="689" spans="1:6" ht="14.25" customHeight="1" x14ac:dyDescent="0.35">
      <c r="A689" s="45" t="s">
        <v>1131</v>
      </c>
      <c r="B689" s="18"/>
      <c r="C689" s="5"/>
      <c r="D689" s="5"/>
      <c r="E689" s="92" t="str">
        <f>IF(ISBLANK(D689),"",INDEX(ΑΜΚ,MATCH(D689,Data!$F$2:$F$999,0),1))</f>
        <v/>
      </c>
      <c r="F689" s="92" t="str">
        <f t="shared" si="10"/>
        <v/>
      </c>
    </row>
    <row r="690" spans="1:6" ht="14.25" customHeight="1" x14ac:dyDescent="0.35">
      <c r="A690" s="45" t="s">
        <v>1131</v>
      </c>
      <c r="B690" s="18"/>
      <c r="C690" s="5"/>
      <c r="D690" s="5"/>
      <c r="E690" s="92" t="str">
        <f>IF(ISBLANK(D690),"",INDEX(ΑΜΚ,MATCH(D690,Data!$F$2:$F$999,0),1))</f>
        <v/>
      </c>
      <c r="F690" s="92" t="str">
        <f t="shared" si="10"/>
        <v/>
      </c>
    </row>
    <row r="691" spans="1:6" ht="14.25" customHeight="1" x14ac:dyDescent="0.35">
      <c r="A691" s="45" t="s">
        <v>1131</v>
      </c>
      <c r="B691" s="18"/>
      <c r="C691" s="5"/>
      <c r="D691" s="5"/>
      <c r="E691" s="92" t="str">
        <f>IF(ISBLANK(D691),"",INDEX(ΑΜΚ,MATCH(D691,Data!$F$2:$F$999,0),1))</f>
        <v/>
      </c>
      <c r="F691" s="92" t="str">
        <f t="shared" si="10"/>
        <v/>
      </c>
    </row>
    <row r="692" spans="1:6" ht="14.25" customHeight="1" x14ac:dyDescent="0.35">
      <c r="A692" s="45" t="s">
        <v>1131</v>
      </c>
      <c r="B692" s="18"/>
      <c r="C692" s="5"/>
      <c r="D692" s="5"/>
      <c r="E692" s="92" t="str">
        <f>IF(ISBLANK(D692),"",INDEX(ΑΜΚ,MATCH(D692,Data!$F$2:$F$999,0),1))</f>
        <v/>
      </c>
      <c r="F692" s="92" t="str">
        <f t="shared" si="10"/>
        <v/>
      </c>
    </row>
    <row r="693" spans="1:6" ht="14.25" customHeight="1" x14ac:dyDescent="0.35">
      <c r="A693" s="45" t="s">
        <v>1131</v>
      </c>
      <c r="B693" s="18"/>
      <c r="C693" s="5"/>
      <c r="D693" s="5"/>
      <c r="E693" s="92" t="str">
        <f>IF(ISBLANK(D693),"",INDEX(ΑΜΚ,MATCH(D693,Data!$F$2:$F$999,0),1))</f>
        <v/>
      </c>
      <c r="F693" s="92" t="str">
        <f t="shared" si="10"/>
        <v/>
      </c>
    </row>
    <row r="694" spans="1:6" ht="14.25" customHeight="1" x14ac:dyDescent="0.35">
      <c r="A694" s="45" t="s">
        <v>1131</v>
      </c>
      <c r="B694" s="18"/>
      <c r="C694" s="5"/>
      <c r="D694" s="5"/>
      <c r="E694" s="92" t="str">
        <f>IF(ISBLANK(D694),"",INDEX(ΑΜΚ,MATCH(D694,Data!$F$2:$F$999,0),1))</f>
        <v/>
      </c>
      <c r="F694" s="92" t="str">
        <f t="shared" si="10"/>
        <v/>
      </c>
    </row>
    <row r="695" spans="1:6" ht="14.25" customHeight="1" x14ac:dyDescent="0.35">
      <c r="A695" s="45" t="s">
        <v>1131</v>
      </c>
      <c r="B695" s="18"/>
      <c r="C695" s="5"/>
      <c r="D695" s="5"/>
      <c r="E695" s="92" t="str">
        <f>IF(ISBLANK(D695),"",INDEX(ΑΜΚ,MATCH(D695,Data!$F$2:$F$999,0),1))</f>
        <v/>
      </c>
      <c r="F695" s="92" t="str">
        <f t="shared" si="10"/>
        <v/>
      </c>
    </row>
    <row r="696" spans="1:6" ht="14.25" customHeight="1" x14ac:dyDescent="0.35">
      <c r="A696" s="45" t="s">
        <v>1131</v>
      </c>
      <c r="B696" s="18"/>
      <c r="C696" s="5"/>
      <c r="D696" s="5"/>
      <c r="E696" s="92" t="str">
        <f>IF(ISBLANK(D696),"",INDEX(ΑΜΚ,MATCH(D696,Data!$F$2:$F$999,0),1))</f>
        <v/>
      </c>
      <c r="F696" s="92" t="str">
        <f t="shared" si="10"/>
        <v/>
      </c>
    </row>
    <row r="697" spans="1:6" ht="14.25" customHeight="1" x14ac:dyDescent="0.35">
      <c r="A697" s="45" t="s">
        <v>1131</v>
      </c>
      <c r="B697" s="18"/>
      <c r="C697" s="5"/>
      <c r="D697" s="5"/>
      <c r="E697" s="92" t="str">
        <f>IF(ISBLANK(D697),"",INDEX(ΑΜΚ,MATCH(D697,Data!$F$2:$F$999,0),1))</f>
        <v/>
      </c>
      <c r="F697" s="92" t="str">
        <f t="shared" si="10"/>
        <v/>
      </c>
    </row>
    <row r="698" spans="1:6" ht="14.25" customHeight="1" x14ac:dyDescent="0.35">
      <c r="A698" s="45" t="s">
        <v>1131</v>
      </c>
      <c r="B698" s="18"/>
      <c r="C698" s="5"/>
      <c r="D698" s="5"/>
      <c r="E698" s="92" t="str">
        <f>IF(ISBLANK(D698),"",INDEX(ΑΜΚ,MATCH(D698,Data!$F$2:$F$999,0),1))</f>
        <v/>
      </c>
      <c r="F698" s="92" t="str">
        <f t="shared" si="10"/>
        <v/>
      </c>
    </row>
    <row r="699" spans="1:6" ht="14.25" customHeight="1" x14ac:dyDescent="0.35">
      <c r="A699" s="45" t="s">
        <v>1131</v>
      </c>
      <c r="B699" s="18"/>
      <c r="C699" s="5"/>
      <c r="D699" s="5"/>
      <c r="E699" s="92" t="str">
        <f>IF(ISBLANK(D699),"",INDEX(ΑΜΚ,MATCH(D699,Data!$F$2:$F$999,0),1))</f>
        <v/>
      </c>
      <c r="F699" s="92" t="str">
        <f t="shared" si="10"/>
        <v/>
      </c>
    </row>
    <row r="700" spans="1:6" ht="14.25" customHeight="1" x14ac:dyDescent="0.35">
      <c r="A700" s="45" t="s">
        <v>1131</v>
      </c>
      <c r="B700" s="18"/>
      <c r="C700" s="5"/>
      <c r="D700" s="5"/>
      <c r="E700" s="92" t="str">
        <f>IF(ISBLANK(D700),"",INDEX(ΑΜΚ,MATCH(D700,Data!$F$2:$F$999,0),1))</f>
        <v/>
      </c>
      <c r="F700" s="92" t="str">
        <f t="shared" si="10"/>
        <v/>
      </c>
    </row>
    <row r="701" spans="1:6" ht="14.25" customHeight="1" x14ac:dyDescent="0.35">
      <c r="A701" s="45" t="s">
        <v>1131</v>
      </c>
      <c r="B701" s="18"/>
      <c r="C701" s="5"/>
      <c r="D701" s="5"/>
      <c r="E701" s="92" t="str">
        <f>IF(ISBLANK(D701),"",INDEX(ΑΜΚ,MATCH(D701,Data!$F$2:$F$999,0),1))</f>
        <v/>
      </c>
      <c r="F701" s="92" t="str">
        <f t="shared" si="10"/>
        <v/>
      </c>
    </row>
    <row r="702" spans="1:6" ht="14.25" customHeight="1" x14ac:dyDescent="0.35">
      <c r="A702" s="45" t="s">
        <v>1131</v>
      </c>
      <c r="B702" s="18"/>
      <c r="C702" s="5"/>
      <c r="D702" s="5"/>
      <c r="E702" s="92" t="str">
        <f>IF(ISBLANK(D702),"",INDEX(ΑΜΚ,MATCH(D702,Data!$F$2:$F$999,0),1))</f>
        <v/>
      </c>
      <c r="F702" s="92" t="str">
        <f t="shared" si="10"/>
        <v/>
      </c>
    </row>
    <row r="703" spans="1:6" ht="14.25" customHeight="1" x14ac:dyDescent="0.35">
      <c r="A703" s="45" t="s">
        <v>1131</v>
      </c>
      <c r="B703" s="18"/>
      <c r="C703" s="5"/>
      <c r="D703" s="5"/>
      <c r="E703" s="92" t="str">
        <f>IF(ISBLANK(D703),"",INDEX(ΑΜΚ,MATCH(D703,Data!$F$2:$F$999,0),1))</f>
        <v/>
      </c>
      <c r="F703" s="92" t="str">
        <f t="shared" si="10"/>
        <v/>
      </c>
    </row>
    <row r="704" spans="1:6" ht="14.25" customHeight="1" x14ac:dyDescent="0.35">
      <c r="A704" s="45" t="s">
        <v>1131</v>
      </c>
      <c r="B704" s="18"/>
      <c r="C704" s="5"/>
      <c r="D704" s="5"/>
      <c r="E704" s="92" t="str">
        <f>IF(ISBLANK(D704),"",INDEX(ΑΜΚ,MATCH(D704,Data!$F$2:$F$999,0),1))</f>
        <v/>
      </c>
      <c r="F704" s="92" t="str">
        <f t="shared" si="10"/>
        <v/>
      </c>
    </row>
    <row r="705" spans="1:6" ht="14.25" customHeight="1" x14ac:dyDescent="0.35">
      <c r="A705" s="45" t="s">
        <v>1131</v>
      </c>
      <c r="B705" s="18"/>
      <c r="C705" s="5"/>
      <c r="D705" s="5"/>
      <c r="E705" s="92" t="str">
        <f>IF(ISBLANK(D705),"",INDEX(ΑΜΚ,MATCH(D705,Data!$F$2:$F$999,0),1))</f>
        <v/>
      </c>
      <c r="F705" s="92" t="str">
        <f t="shared" si="10"/>
        <v/>
      </c>
    </row>
    <row r="706" spans="1:6" ht="14.25" customHeight="1" x14ac:dyDescent="0.35">
      <c r="A706" s="45" t="s">
        <v>1131</v>
      </c>
      <c r="B706" s="18"/>
      <c r="C706" s="5"/>
      <c r="D706" s="5"/>
      <c r="E706" s="92" t="str">
        <f>IF(ISBLANK(D706),"",INDEX(ΑΜΚ,MATCH(D706,Data!$F$2:$F$999,0),1))</f>
        <v/>
      </c>
      <c r="F706" s="92" t="str">
        <f t="shared" ref="F706:F769" si="11">IF(ISBLANK(C706),"",INDEX(ΚΩΔ_ΜΑΘΗΜ_ΓΡΑΦΙΣΤ_Α1,MATCH(C706,ΜΑΘΗΜ_ΓΡΑΦΙΣΤ_Α1,0)))</f>
        <v/>
      </c>
    </row>
    <row r="707" spans="1:6" ht="14.25" customHeight="1" x14ac:dyDescent="0.35">
      <c r="A707" s="45" t="s">
        <v>1131</v>
      </c>
      <c r="B707" s="18"/>
      <c r="C707" s="5"/>
      <c r="D707" s="5"/>
      <c r="E707" s="92" t="str">
        <f>IF(ISBLANK(D707),"",INDEX(ΑΜΚ,MATCH(D707,Data!$F$2:$F$999,0),1))</f>
        <v/>
      </c>
      <c r="F707" s="92" t="str">
        <f t="shared" si="11"/>
        <v/>
      </c>
    </row>
    <row r="708" spans="1:6" ht="14.25" customHeight="1" x14ac:dyDescent="0.35">
      <c r="A708" s="45" t="s">
        <v>1131</v>
      </c>
      <c r="B708" s="18"/>
      <c r="C708" s="5"/>
      <c r="D708" s="5"/>
      <c r="E708" s="92" t="str">
        <f>IF(ISBLANK(D708),"",INDEX(ΑΜΚ,MATCH(D708,Data!$F$2:$F$999,0),1))</f>
        <v/>
      </c>
      <c r="F708" s="92" t="str">
        <f t="shared" si="11"/>
        <v/>
      </c>
    </row>
    <row r="709" spans="1:6" ht="14.25" customHeight="1" x14ac:dyDescent="0.35">
      <c r="A709" s="45" t="s">
        <v>1131</v>
      </c>
      <c r="B709" s="18"/>
      <c r="C709" s="5"/>
      <c r="D709" s="5"/>
      <c r="E709" s="92" t="str">
        <f>IF(ISBLANK(D709),"",INDEX(ΑΜΚ,MATCH(D709,Data!$F$2:$F$999,0),1))</f>
        <v/>
      </c>
      <c r="F709" s="92" t="str">
        <f t="shared" si="11"/>
        <v/>
      </c>
    </row>
    <row r="710" spans="1:6" ht="14.25" customHeight="1" x14ac:dyDescent="0.35">
      <c r="A710" s="45" t="s">
        <v>1131</v>
      </c>
      <c r="B710" s="18"/>
      <c r="C710" s="5"/>
      <c r="D710" s="5"/>
      <c r="E710" s="92" t="str">
        <f>IF(ISBLANK(D710),"",INDEX(ΑΜΚ,MATCH(D710,Data!$F$2:$F$999,0),1))</f>
        <v/>
      </c>
      <c r="F710" s="92" t="str">
        <f t="shared" si="11"/>
        <v/>
      </c>
    </row>
    <row r="711" spans="1:6" ht="14.25" customHeight="1" x14ac:dyDescent="0.35">
      <c r="A711" s="45" t="s">
        <v>1131</v>
      </c>
      <c r="B711" s="18"/>
      <c r="C711" s="5"/>
      <c r="D711" s="5"/>
      <c r="E711" s="92" t="str">
        <f>IF(ISBLANK(D711),"",INDEX(ΑΜΚ,MATCH(D711,Data!$F$2:$F$999,0),1))</f>
        <v/>
      </c>
      <c r="F711" s="92" t="str">
        <f t="shared" si="11"/>
        <v/>
      </c>
    </row>
    <row r="712" spans="1:6" ht="14.25" customHeight="1" x14ac:dyDescent="0.35">
      <c r="A712" s="45" t="s">
        <v>1131</v>
      </c>
      <c r="B712" s="18"/>
      <c r="C712" s="5"/>
      <c r="D712" s="5"/>
      <c r="E712" s="92" t="str">
        <f>IF(ISBLANK(D712),"",INDEX(ΑΜΚ,MATCH(D712,Data!$F$2:$F$999,0),1))</f>
        <v/>
      </c>
      <c r="F712" s="92" t="str">
        <f t="shared" si="11"/>
        <v/>
      </c>
    </row>
    <row r="713" spans="1:6" ht="14.25" customHeight="1" x14ac:dyDescent="0.35">
      <c r="A713" s="45" t="s">
        <v>1131</v>
      </c>
      <c r="B713" s="18"/>
      <c r="C713" s="5"/>
      <c r="D713" s="5"/>
      <c r="E713" s="92" t="str">
        <f>IF(ISBLANK(D713),"",INDEX(ΑΜΚ,MATCH(D713,Data!$F$2:$F$999,0),1))</f>
        <v/>
      </c>
      <c r="F713" s="92" t="str">
        <f t="shared" si="11"/>
        <v/>
      </c>
    </row>
    <row r="714" spans="1:6" ht="14.25" customHeight="1" x14ac:dyDescent="0.35">
      <c r="A714" s="45" t="s">
        <v>1131</v>
      </c>
      <c r="B714" s="18"/>
      <c r="C714" s="5"/>
      <c r="D714" s="5"/>
      <c r="E714" s="92" t="str">
        <f>IF(ISBLANK(D714),"",INDEX(ΑΜΚ,MATCH(D714,Data!$F$2:$F$999,0),1))</f>
        <v/>
      </c>
      <c r="F714" s="92" t="str">
        <f t="shared" si="11"/>
        <v/>
      </c>
    </row>
    <row r="715" spans="1:6" ht="14.25" customHeight="1" x14ac:dyDescent="0.35">
      <c r="A715" s="45" t="s">
        <v>1131</v>
      </c>
      <c r="B715" s="18"/>
      <c r="C715" s="5"/>
      <c r="D715" s="5"/>
      <c r="E715" s="92" t="str">
        <f>IF(ISBLANK(D715),"",INDEX(ΑΜΚ,MATCH(D715,Data!$F$2:$F$999,0),1))</f>
        <v/>
      </c>
      <c r="F715" s="92" t="str">
        <f t="shared" si="11"/>
        <v/>
      </c>
    </row>
    <row r="716" spans="1:6" ht="14.25" customHeight="1" x14ac:dyDescent="0.35">
      <c r="A716" s="45" t="s">
        <v>1131</v>
      </c>
      <c r="B716" s="18"/>
      <c r="C716" s="5"/>
      <c r="D716" s="5"/>
      <c r="E716" s="92" t="str">
        <f>IF(ISBLANK(D716),"",INDEX(ΑΜΚ,MATCH(D716,Data!$F$2:$F$999,0),1))</f>
        <v/>
      </c>
      <c r="F716" s="92" t="str">
        <f t="shared" si="11"/>
        <v/>
      </c>
    </row>
    <row r="717" spans="1:6" ht="14.25" customHeight="1" x14ac:dyDescent="0.35">
      <c r="A717" s="45" t="s">
        <v>1131</v>
      </c>
      <c r="B717" s="18"/>
      <c r="C717" s="5"/>
      <c r="D717" s="5"/>
      <c r="E717" s="92" t="str">
        <f>IF(ISBLANK(D717),"",INDEX(ΑΜΚ,MATCH(D717,Data!$F$2:$F$999,0),1))</f>
        <v/>
      </c>
      <c r="F717" s="92" t="str">
        <f t="shared" si="11"/>
        <v/>
      </c>
    </row>
    <row r="718" spans="1:6" ht="14.25" customHeight="1" x14ac:dyDescent="0.35">
      <c r="A718" s="45" t="s">
        <v>1131</v>
      </c>
      <c r="B718" s="18"/>
      <c r="C718" s="5"/>
      <c r="D718" s="5"/>
      <c r="E718" s="92" t="str">
        <f>IF(ISBLANK(D718),"",INDEX(ΑΜΚ,MATCH(D718,Data!$F$2:$F$999,0),1))</f>
        <v/>
      </c>
      <c r="F718" s="92" t="str">
        <f t="shared" si="11"/>
        <v/>
      </c>
    </row>
    <row r="719" spans="1:6" ht="14.25" customHeight="1" x14ac:dyDescent="0.35">
      <c r="A719" s="45" t="s">
        <v>1131</v>
      </c>
      <c r="B719" s="18"/>
      <c r="C719" s="5"/>
      <c r="D719" s="5"/>
      <c r="E719" s="92" t="str">
        <f>IF(ISBLANK(D719),"",INDEX(ΑΜΚ,MATCH(D719,Data!$F$2:$F$999,0),1))</f>
        <v/>
      </c>
      <c r="F719" s="92" t="str">
        <f t="shared" si="11"/>
        <v/>
      </c>
    </row>
    <row r="720" spans="1:6" ht="14.25" customHeight="1" x14ac:dyDescent="0.35">
      <c r="A720" s="45" t="s">
        <v>1131</v>
      </c>
      <c r="B720" s="18"/>
      <c r="C720" s="5"/>
      <c r="D720" s="5"/>
      <c r="E720" s="92" t="str">
        <f>IF(ISBLANK(D720),"",INDEX(ΑΜΚ,MATCH(D720,Data!$F$2:$F$999,0),1))</f>
        <v/>
      </c>
      <c r="F720" s="92" t="str">
        <f t="shared" si="11"/>
        <v/>
      </c>
    </row>
    <row r="721" spans="1:6" ht="14.25" customHeight="1" x14ac:dyDescent="0.35">
      <c r="A721" s="45" t="s">
        <v>1131</v>
      </c>
      <c r="B721" s="18"/>
      <c r="C721" s="5"/>
      <c r="D721" s="5"/>
      <c r="E721" s="92" t="str">
        <f>IF(ISBLANK(D721),"",INDEX(ΑΜΚ,MATCH(D721,Data!$F$2:$F$999,0),1))</f>
        <v/>
      </c>
      <c r="F721" s="92" t="str">
        <f t="shared" si="11"/>
        <v/>
      </c>
    </row>
    <row r="722" spans="1:6" ht="14.25" customHeight="1" x14ac:dyDescent="0.35">
      <c r="A722" s="45" t="s">
        <v>1131</v>
      </c>
      <c r="B722" s="18"/>
      <c r="C722" s="5"/>
      <c r="D722" s="5"/>
      <c r="E722" s="92" t="str">
        <f>IF(ISBLANK(D722),"",INDEX(ΑΜΚ,MATCH(D722,Data!$F$2:$F$999,0),1))</f>
        <v/>
      </c>
      <c r="F722" s="92" t="str">
        <f t="shared" si="11"/>
        <v/>
      </c>
    </row>
    <row r="723" spans="1:6" ht="14.25" customHeight="1" x14ac:dyDescent="0.35">
      <c r="A723" s="45" t="s">
        <v>1131</v>
      </c>
      <c r="B723" s="18"/>
      <c r="C723" s="5"/>
      <c r="D723" s="5"/>
      <c r="E723" s="92" t="str">
        <f>IF(ISBLANK(D723),"",INDEX(ΑΜΚ,MATCH(D723,Data!$F$2:$F$999,0),1))</f>
        <v/>
      </c>
      <c r="F723" s="92" t="str">
        <f t="shared" si="11"/>
        <v/>
      </c>
    </row>
    <row r="724" spans="1:6" ht="14.25" customHeight="1" x14ac:dyDescent="0.35">
      <c r="A724" s="45" t="s">
        <v>1131</v>
      </c>
      <c r="B724" s="18"/>
      <c r="C724" s="5"/>
      <c r="D724" s="5"/>
      <c r="E724" s="92" t="str">
        <f>IF(ISBLANK(D724),"",INDEX(ΑΜΚ,MATCH(D724,Data!$F$2:$F$999,0),1))</f>
        <v/>
      </c>
      <c r="F724" s="92" t="str">
        <f t="shared" si="11"/>
        <v/>
      </c>
    </row>
    <row r="725" spans="1:6" ht="14.25" customHeight="1" x14ac:dyDescent="0.35">
      <c r="A725" s="45" t="s">
        <v>1131</v>
      </c>
      <c r="B725" s="18"/>
      <c r="C725" s="5"/>
      <c r="D725" s="5"/>
      <c r="E725" s="92" t="str">
        <f>IF(ISBLANK(D725),"",INDEX(ΑΜΚ,MATCH(D725,Data!$F$2:$F$999,0),1))</f>
        <v/>
      </c>
      <c r="F725" s="92" t="str">
        <f t="shared" si="11"/>
        <v/>
      </c>
    </row>
    <row r="726" spans="1:6" ht="14.25" customHeight="1" x14ac:dyDescent="0.35">
      <c r="A726" s="45" t="s">
        <v>1131</v>
      </c>
      <c r="B726" s="18"/>
      <c r="C726" s="5"/>
      <c r="D726" s="5"/>
      <c r="E726" s="92" t="str">
        <f>IF(ISBLANK(D726),"",INDEX(ΑΜΚ,MATCH(D726,Data!$F$2:$F$999,0),1))</f>
        <v/>
      </c>
      <c r="F726" s="92" t="str">
        <f t="shared" si="11"/>
        <v/>
      </c>
    </row>
    <row r="727" spans="1:6" ht="14.25" customHeight="1" x14ac:dyDescent="0.35">
      <c r="A727" s="45" t="s">
        <v>1131</v>
      </c>
      <c r="B727" s="18"/>
      <c r="C727" s="5"/>
      <c r="D727" s="5"/>
      <c r="E727" s="92" t="str">
        <f>IF(ISBLANK(D727),"",INDEX(ΑΜΚ,MATCH(D727,Data!$F$2:$F$999,0),1))</f>
        <v/>
      </c>
      <c r="F727" s="92" t="str">
        <f t="shared" si="11"/>
        <v/>
      </c>
    </row>
    <row r="728" spans="1:6" ht="14.25" customHeight="1" x14ac:dyDescent="0.35">
      <c r="A728" s="45" t="s">
        <v>1131</v>
      </c>
      <c r="B728" s="18"/>
      <c r="C728" s="5"/>
      <c r="D728" s="5"/>
      <c r="E728" s="92" t="str">
        <f>IF(ISBLANK(D728),"",INDEX(ΑΜΚ,MATCH(D728,Data!$F$2:$F$999,0),1))</f>
        <v/>
      </c>
      <c r="F728" s="92" t="str">
        <f t="shared" si="11"/>
        <v/>
      </c>
    </row>
    <row r="729" spans="1:6" ht="14.25" customHeight="1" x14ac:dyDescent="0.35">
      <c r="A729" s="45" t="s">
        <v>1131</v>
      </c>
      <c r="B729" s="18"/>
      <c r="C729" s="5"/>
      <c r="D729" s="5"/>
      <c r="E729" s="92" t="str">
        <f>IF(ISBLANK(D729),"",INDEX(ΑΜΚ,MATCH(D729,Data!$F$2:$F$999,0),1))</f>
        <v/>
      </c>
      <c r="F729" s="92" t="str">
        <f t="shared" si="11"/>
        <v/>
      </c>
    </row>
    <row r="730" spans="1:6" ht="14.25" customHeight="1" x14ac:dyDescent="0.35">
      <c r="A730" s="45" t="s">
        <v>1131</v>
      </c>
      <c r="B730" s="18"/>
      <c r="C730" s="5"/>
      <c r="D730" s="5"/>
      <c r="E730" s="92" t="str">
        <f>IF(ISBLANK(D730),"",INDEX(ΑΜΚ,MATCH(D730,Data!$F$2:$F$999,0),1))</f>
        <v/>
      </c>
      <c r="F730" s="92" t="str">
        <f t="shared" si="11"/>
        <v/>
      </c>
    </row>
    <row r="731" spans="1:6" ht="14.25" customHeight="1" x14ac:dyDescent="0.35">
      <c r="A731" s="45" t="s">
        <v>1131</v>
      </c>
      <c r="B731" s="18"/>
      <c r="C731" s="5"/>
      <c r="D731" s="5"/>
      <c r="E731" s="92" t="str">
        <f>IF(ISBLANK(D731),"",INDEX(ΑΜΚ,MATCH(D731,Data!$F$2:$F$999,0),1))</f>
        <v/>
      </c>
      <c r="F731" s="92" t="str">
        <f t="shared" si="11"/>
        <v/>
      </c>
    </row>
    <row r="732" spans="1:6" ht="14.25" customHeight="1" x14ac:dyDescent="0.35">
      <c r="A732" s="45" t="s">
        <v>1131</v>
      </c>
      <c r="B732" s="18"/>
      <c r="C732" s="5"/>
      <c r="D732" s="5"/>
      <c r="E732" s="92" t="str">
        <f>IF(ISBLANK(D732),"",INDEX(ΑΜΚ,MATCH(D732,Data!$F$2:$F$999,0),1))</f>
        <v/>
      </c>
      <c r="F732" s="92" t="str">
        <f t="shared" si="11"/>
        <v/>
      </c>
    </row>
    <row r="733" spans="1:6" ht="14.25" customHeight="1" x14ac:dyDescent="0.35">
      <c r="A733" s="45" t="s">
        <v>1131</v>
      </c>
      <c r="B733" s="18"/>
      <c r="C733" s="5"/>
      <c r="D733" s="5"/>
      <c r="E733" s="92" t="str">
        <f>IF(ISBLANK(D733),"",INDEX(ΑΜΚ,MATCH(D733,Data!$F$2:$F$999,0),1))</f>
        <v/>
      </c>
      <c r="F733" s="92" t="str">
        <f t="shared" si="11"/>
        <v/>
      </c>
    </row>
    <row r="734" spans="1:6" ht="14.25" customHeight="1" x14ac:dyDescent="0.35">
      <c r="A734" s="45" t="s">
        <v>1131</v>
      </c>
      <c r="B734" s="18"/>
      <c r="C734" s="5"/>
      <c r="D734" s="5"/>
      <c r="E734" s="92" t="str">
        <f>IF(ISBLANK(D734),"",INDEX(ΑΜΚ,MATCH(D734,Data!$F$2:$F$999,0),1))</f>
        <v/>
      </c>
      <c r="F734" s="92" t="str">
        <f t="shared" si="11"/>
        <v/>
      </c>
    </row>
    <row r="735" spans="1:6" ht="14.25" customHeight="1" x14ac:dyDescent="0.35">
      <c r="A735" s="45" t="s">
        <v>1131</v>
      </c>
      <c r="B735" s="18"/>
      <c r="C735" s="5"/>
      <c r="D735" s="5"/>
      <c r="E735" s="92" t="str">
        <f>IF(ISBLANK(D735),"",INDEX(ΑΜΚ,MATCH(D735,Data!$F$2:$F$999,0),1))</f>
        <v/>
      </c>
      <c r="F735" s="92" t="str">
        <f t="shared" si="11"/>
        <v/>
      </c>
    </row>
    <row r="736" spans="1:6" ht="14.25" customHeight="1" x14ac:dyDescent="0.35">
      <c r="A736" s="45" t="s">
        <v>1131</v>
      </c>
      <c r="B736" s="18"/>
      <c r="C736" s="5"/>
      <c r="D736" s="5"/>
      <c r="E736" s="92" t="str">
        <f>IF(ISBLANK(D736),"",INDEX(ΑΜΚ,MATCH(D736,Data!$F$2:$F$999,0),1))</f>
        <v/>
      </c>
      <c r="F736" s="92" t="str">
        <f t="shared" si="11"/>
        <v/>
      </c>
    </row>
    <row r="737" spans="1:6" ht="14.25" customHeight="1" x14ac:dyDescent="0.35">
      <c r="A737" s="45" t="s">
        <v>1131</v>
      </c>
      <c r="B737" s="18"/>
      <c r="C737" s="5"/>
      <c r="D737" s="5"/>
      <c r="E737" s="92" t="str">
        <f>IF(ISBLANK(D737),"",INDEX(ΑΜΚ,MATCH(D737,Data!$F$2:$F$999,0),1))</f>
        <v/>
      </c>
      <c r="F737" s="92" t="str">
        <f t="shared" si="11"/>
        <v/>
      </c>
    </row>
    <row r="738" spans="1:6" ht="14.25" customHeight="1" x14ac:dyDescent="0.35">
      <c r="A738" s="45" t="s">
        <v>1131</v>
      </c>
      <c r="B738" s="18"/>
      <c r="C738" s="5"/>
      <c r="D738" s="5"/>
      <c r="E738" s="92" t="str">
        <f>IF(ISBLANK(D738),"",INDEX(ΑΜΚ,MATCH(D738,Data!$F$2:$F$999,0),1))</f>
        <v/>
      </c>
      <c r="F738" s="92" t="str">
        <f t="shared" si="11"/>
        <v/>
      </c>
    </row>
    <row r="739" spans="1:6" ht="14.25" customHeight="1" x14ac:dyDescent="0.35">
      <c r="A739" s="45" t="s">
        <v>1131</v>
      </c>
      <c r="B739" s="18"/>
      <c r="C739" s="5"/>
      <c r="D739" s="5"/>
      <c r="E739" s="92" t="str">
        <f>IF(ISBLANK(D739),"",INDEX(ΑΜΚ,MATCH(D739,Data!$F$2:$F$999,0),1))</f>
        <v/>
      </c>
      <c r="F739" s="92" t="str">
        <f t="shared" si="11"/>
        <v/>
      </c>
    </row>
    <row r="740" spans="1:6" ht="14.25" customHeight="1" x14ac:dyDescent="0.35">
      <c r="A740" s="45" t="s">
        <v>1131</v>
      </c>
      <c r="B740" s="18"/>
      <c r="C740" s="5"/>
      <c r="D740" s="5"/>
      <c r="E740" s="92" t="str">
        <f>IF(ISBLANK(D740),"",INDEX(ΑΜΚ,MATCH(D740,Data!$F$2:$F$999,0),1))</f>
        <v/>
      </c>
      <c r="F740" s="92" t="str">
        <f t="shared" si="11"/>
        <v/>
      </c>
    </row>
    <row r="741" spans="1:6" ht="14.25" customHeight="1" x14ac:dyDescent="0.35">
      <c r="A741" s="45" t="s">
        <v>1131</v>
      </c>
      <c r="B741" s="18"/>
      <c r="C741" s="5"/>
      <c r="D741" s="5"/>
      <c r="E741" s="92" t="str">
        <f>IF(ISBLANK(D741),"",INDEX(ΑΜΚ,MATCH(D741,Data!$F$2:$F$999,0),1))</f>
        <v/>
      </c>
      <c r="F741" s="92" t="str">
        <f t="shared" si="11"/>
        <v/>
      </c>
    </row>
    <row r="742" spans="1:6" ht="14.25" customHeight="1" x14ac:dyDescent="0.35">
      <c r="A742" s="45" t="s">
        <v>1131</v>
      </c>
      <c r="B742" s="18"/>
      <c r="C742" s="5"/>
      <c r="D742" s="5"/>
      <c r="E742" s="92" t="str">
        <f>IF(ISBLANK(D742),"",INDEX(ΑΜΚ,MATCH(D742,Data!$F$2:$F$999,0),1))</f>
        <v/>
      </c>
      <c r="F742" s="92" t="str">
        <f t="shared" si="11"/>
        <v/>
      </c>
    </row>
    <row r="743" spans="1:6" ht="14.25" customHeight="1" x14ac:dyDescent="0.35">
      <c r="A743" s="45" t="s">
        <v>1131</v>
      </c>
      <c r="B743" s="18"/>
      <c r="C743" s="5"/>
      <c r="D743" s="5"/>
      <c r="E743" s="92" t="str">
        <f>IF(ISBLANK(D743),"",INDEX(ΑΜΚ,MATCH(D743,Data!$F$2:$F$999,0),1))</f>
        <v/>
      </c>
      <c r="F743" s="92" t="str">
        <f t="shared" si="11"/>
        <v/>
      </c>
    </row>
    <row r="744" spans="1:6" ht="14.25" customHeight="1" x14ac:dyDescent="0.35">
      <c r="A744" s="45" t="s">
        <v>1131</v>
      </c>
      <c r="B744" s="18"/>
      <c r="C744" s="5"/>
      <c r="D744" s="5"/>
      <c r="E744" s="92" t="str">
        <f>IF(ISBLANK(D744),"",INDEX(ΑΜΚ,MATCH(D744,Data!$F$2:$F$999,0),1))</f>
        <v/>
      </c>
      <c r="F744" s="92" t="str">
        <f t="shared" si="11"/>
        <v/>
      </c>
    </row>
    <row r="745" spans="1:6" ht="14.25" customHeight="1" x14ac:dyDescent="0.35">
      <c r="A745" s="45" t="s">
        <v>1131</v>
      </c>
      <c r="B745" s="18"/>
      <c r="C745" s="5"/>
      <c r="D745" s="5"/>
      <c r="E745" s="92" t="str">
        <f>IF(ISBLANK(D745),"",INDEX(ΑΜΚ,MATCH(D745,Data!$F$2:$F$999,0),1))</f>
        <v/>
      </c>
      <c r="F745" s="92" t="str">
        <f t="shared" si="11"/>
        <v/>
      </c>
    </row>
    <row r="746" spans="1:6" ht="14.25" customHeight="1" x14ac:dyDescent="0.35">
      <c r="A746" s="45" t="s">
        <v>1131</v>
      </c>
      <c r="B746" s="18"/>
      <c r="C746" s="5"/>
      <c r="D746" s="5"/>
      <c r="E746" s="92" t="str">
        <f>IF(ISBLANK(D746),"",INDEX(ΑΜΚ,MATCH(D746,Data!$F$2:$F$999,0),1))</f>
        <v/>
      </c>
      <c r="F746" s="92" t="str">
        <f t="shared" si="11"/>
        <v/>
      </c>
    </row>
    <row r="747" spans="1:6" ht="14.25" customHeight="1" x14ac:dyDescent="0.35">
      <c r="A747" s="45" t="s">
        <v>1131</v>
      </c>
      <c r="B747" s="18"/>
      <c r="C747" s="5"/>
      <c r="D747" s="5"/>
      <c r="E747" s="92" t="str">
        <f>IF(ISBLANK(D747),"",INDEX(ΑΜΚ,MATCH(D747,Data!$F$2:$F$999,0),1))</f>
        <v/>
      </c>
      <c r="F747" s="92" t="str">
        <f t="shared" si="11"/>
        <v/>
      </c>
    </row>
    <row r="748" spans="1:6" ht="14.25" customHeight="1" x14ac:dyDescent="0.35">
      <c r="A748" s="45" t="s">
        <v>1131</v>
      </c>
      <c r="B748" s="18"/>
      <c r="C748" s="5"/>
      <c r="D748" s="5"/>
      <c r="E748" s="92" t="str">
        <f>IF(ISBLANK(D748),"",INDEX(ΑΜΚ,MATCH(D748,Data!$F$2:$F$999,0),1))</f>
        <v/>
      </c>
      <c r="F748" s="92" t="str">
        <f t="shared" si="11"/>
        <v/>
      </c>
    </row>
    <row r="749" spans="1:6" ht="14.25" customHeight="1" x14ac:dyDescent="0.35">
      <c r="A749" s="45" t="s">
        <v>1131</v>
      </c>
      <c r="B749" s="18"/>
      <c r="C749" s="5"/>
      <c r="D749" s="5"/>
      <c r="E749" s="92" t="str">
        <f>IF(ISBLANK(D749),"",INDEX(ΑΜΚ,MATCH(D749,Data!$F$2:$F$999,0),1))</f>
        <v/>
      </c>
      <c r="F749" s="92" t="str">
        <f t="shared" si="11"/>
        <v/>
      </c>
    </row>
    <row r="750" spans="1:6" ht="14.25" customHeight="1" x14ac:dyDescent="0.35">
      <c r="A750" s="45" t="s">
        <v>1131</v>
      </c>
      <c r="B750" s="18"/>
      <c r="C750" s="5"/>
      <c r="D750" s="5"/>
      <c r="E750" s="92" t="str">
        <f>IF(ISBLANK(D750),"",INDEX(ΑΜΚ,MATCH(D750,Data!$F$2:$F$999,0),1))</f>
        <v/>
      </c>
      <c r="F750" s="92" t="str">
        <f t="shared" si="11"/>
        <v/>
      </c>
    </row>
    <row r="751" spans="1:6" ht="14.25" customHeight="1" x14ac:dyDescent="0.35">
      <c r="A751" s="45" t="s">
        <v>1131</v>
      </c>
      <c r="B751" s="18"/>
      <c r="C751" s="5"/>
      <c r="D751" s="5"/>
      <c r="E751" s="92" t="str">
        <f>IF(ISBLANK(D751),"",INDEX(ΑΜΚ,MATCH(D751,Data!$F$2:$F$999,0),1))</f>
        <v/>
      </c>
      <c r="F751" s="92" t="str">
        <f t="shared" si="11"/>
        <v/>
      </c>
    </row>
    <row r="752" spans="1:6" ht="14.25" customHeight="1" x14ac:dyDescent="0.35">
      <c r="A752" s="45" t="s">
        <v>1131</v>
      </c>
      <c r="B752" s="18"/>
      <c r="C752" s="5"/>
      <c r="D752" s="5"/>
      <c r="E752" s="92" t="str">
        <f>IF(ISBLANK(D752),"",INDEX(ΑΜΚ,MATCH(D752,Data!$F$2:$F$999,0),1))</f>
        <v/>
      </c>
      <c r="F752" s="92" t="str">
        <f t="shared" si="11"/>
        <v/>
      </c>
    </row>
    <row r="753" spans="1:6" ht="14.25" customHeight="1" x14ac:dyDescent="0.35">
      <c r="A753" s="45" t="s">
        <v>1131</v>
      </c>
      <c r="B753" s="18"/>
      <c r="C753" s="5"/>
      <c r="D753" s="5"/>
      <c r="E753" s="92" t="str">
        <f>IF(ISBLANK(D753),"",INDEX(ΑΜΚ,MATCH(D753,Data!$F$2:$F$999,0),1))</f>
        <v/>
      </c>
      <c r="F753" s="92" t="str">
        <f t="shared" si="11"/>
        <v/>
      </c>
    </row>
    <row r="754" spans="1:6" ht="14.25" customHeight="1" x14ac:dyDescent="0.35">
      <c r="A754" s="45" t="s">
        <v>1131</v>
      </c>
      <c r="B754" s="18"/>
      <c r="C754" s="5"/>
      <c r="D754" s="5"/>
      <c r="E754" s="92" t="str">
        <f>IF(ISBLANK(D754),"",INDEX(ΑΜΚ,MATCH(D754,Data!$F$2:$F$999,0),1))</f>
        <v/>
      </c>
      <c r="F754" s="92" t="str">
        <f t="shared" si="11"/>
        <v/>
      </c>
    </row>
    <row r="755" spans="1:6" ht="14.25" customHeight="1" x14ac:dyDescent="0.35">
      <c r="A755" s="45" t="s">
        <v>1131</v>
      </c>
      <c r="B755" s="18"/>
      <c r="C755" s="5"/>
      <c r="D755" s="5"/>
      <c r="E755" s="92" t="str">
        <f>IF(ISBLANK(D755),"",INDEX(ΑΜΚ,MATCH(D755,Data!$F$2:$F$999,0),1))</f>
        <v/>
      </c>
      <c r="F755" s="92" t="str">
        <f t="shared" si="11"/>
        <v/>
      </c>
    </row>
    <row r="756" spans="1:6" ht="14.25" customHeight="1" x14ac:dyDescent="0.35">
      <c r="A756" s="45" t="s">
        <v>1131</v>
      </c>
      <c r="B756" s="18"/>
      <c r="C756" s="5"/>
      <c r="D756" s="5"/>
      <c r="E756" s="92" t="str">
        <f>IF(ISBLANK(D756),"",INDEX(ΑΜΚ,MATCH(D756,Data!$F$2:$F$999,0),1))</f>
        <v/>
      </c>
      <c r="F756" s="92" t="str">
        <f t="shared" si="11"/>
        <v/>
      </c>
    </row>
    <row r="757" spans="1:6" ht="14.25" customHeight="1" x14ac:dyDescent="0.35">
      <c r="A757" s="45" t="s">
        <v>1131</v>
      </c>
      <c r="B757" s="18"/>
      <c r="C757" s="5"/>
      <c r="D757" s="5"/>
      <c r="E757" s="92" t="str">
        <f>IF(ISBLANK(D757),"",INDEX(ΑΜΚ,MATCH(D757,Data!$F$2:$F$999,0),1))</f>
        <v/>
      </c>
      <c r="F757" s="92" t="str">
        <f t="shared" si="11"/>
        <v/>
      </c>
    </row>
    <row r="758" spans="1:6" ht="14.25" customHeight="1" x14ac:dyDescent="0.35">
      <c r="A758" s="45" t="s">
        <v>1131</v>
      </c>
      <c r="B758" s="18"/>
      <c r="C758" s="5"/>
      <c r="D758" s="5"/>
      <c r="E758" s="92" t="str">
        <f>IF(ISBLANK(D758),"",INDEX(ΑΜΚ,MATCH(D758,Data!$F$2:$F$999,0),1))</f>
        <v/>
      </c>
      <c r="F758" s="92" t="str">
        <f t="shared" si="11"/>
        <v/>
      </c>
    </row>
    <row r="759" spans="1:6" ht="14.25" customHeight="1" x14ac:dyDescent="0.35">
      <c r="A759" s="45" t="s">
        <v>1131</v>
      </c>
      <c r="B759" s="18"/>
      <c r="C759" s="5"/>
      <c r="D759" s="5"/>
      <c r="E759" s="92" t="str">
        <f>IF(ISBLANK(D759),"",INDEX(ΑΜΚ,MATCH(D759,Data!$F$2:$F$999,0),1))</f>
        <v/>
      </c>
      <c r="F759" s="92" t="str">
        <f t="shared" si="11"/>
        <v/>
      </c>
    </row>
    <row r="760" spans="1:6" ht="14.25" customHeight="1" x14ac:dyDescent="0.35">
      <c r="A760" s="45" t="s">
        <v>1131</v>
      </c>
      <c r="B760" s="18"/>
      <c r="C760" s="5"/>
      <c r="D760" s="5"/>
      <c r="E760" s="92" t="str">
        <f>IF(ISBLANK(D760),"",INDEX(ΑΜΚ,MATCH(D760,Data!$F$2:$F$999,0),1))</f>
        <v/>
      </c>
      <c r="F760" s="92" t="str">
        <f t="shared" si="11"/>
        <v/>
      </c>
    </row>
    <row r="761" spans="1:6" ht="14.25" customHeight="1" x14ac:dyDescent="0.35">
      <c r="A761" s="45" t="s">
        <v>1131</v>
      </c>
      <c r="B761" s="18"/>
      <c r="C761" s="5"/>
      <c r="D761" s="5"/>
      <c r="E761" s="92" t="str">
        <f>IF(ISBLANK(D761),"",INDEX(ΑΜΚ,MATCH(D761,Data!$F$2:$F$999,0),1))</f>
        <v/>
      </c>
      <c r="F761" s="92" t="str">
        <f t="shared" si="11"/>
        <v/>
      </c>
    </row>
    <row r="762" spans="1:6" ht="14.25" customHeight="1" x14ac:dyDescent="0.35">
      <c r="A762" s="45" t="s">
        <v>1131</v>
      </c>
      <c r="B762" s="18"/>
      <c r="C762" s="5"/>
      <c r="D762" s="5"/>
      <c r="E762" s="92" t="str">
        <f>IF(ISBLANK(D762),"",INDEX(ΑΜΚ,MATCH(D762,Data!$F$2:$F$999,0),1))</f>
        <v/>
      </c>
      <c r="F762" s="92" t="str">
        <f t="shared" si="11"/>
        <v/>
      </c>
    </row>
    <row r="763" spans="1:6" ht="14.25" customHeight="1" x14ac:dyDescent="0.35">
      <c r="A763" s="45" t="s">
        <v>1131</v>
      </c>
      <c r="B763" s="18"/>
      <c r="C763" s="5"/>
      <c r="D763" s="5"/>
      <c r="E763" s="92" t="str">
        <f>IF(ISBLANK(D763),"",INDEX(ΑΜΚ,MATCH(D763,Data!$F$2:$F$999,0),1))</f>
        <v/>
      </c>
      <c r="F763" s="92" t="str">
        <f t="shared" si="11"/>
        <v/>
      </c>
    </row>
    <row r="764" spans="1:6" ht="14.25" customHeight="1" x14ac:dyDescent="0.35">
      <c r="A764" s="45" t="s">
        <v>1131</v>
      </c>
      <c r="B764" s="18"/>
      <c r="C764" s="5"/>
      <c r="D764" s="5"/>
      <c r="E764" s="92" t="str">
        <f>IF(ISBLANK(D764),"",INDEX(ΑΜΚ,MATCH(D764,Data!$F$2:$F$999,0),1))</f>
        <v/>
      </c>
      <c r="F764" s="92" t="str">
        <f t="shared" si="11"/>
        <v/>
      </c>
    </row>
    <row r="765" spans="1:6" ht="14.25" customHeight="1" x14ac:dyDescent="0.35">
      <c r="A765" s="45" t="s">
        <v>1131</v>
      </c>
      <c r="B765" s="18"/>
      <c r="C765" s="5"/>
      <c r="D765" s="5"/>
      <c r="E765" s="92" t="str">
        <f>IF(ISBLANK(D765),"",INDEX(ΑΜΚ,MATCH(D765,Data!$F$2:$F$999,0),1))</f>
        <v/>
      </c>
      <c r="F765" s="92" t="str">
        <f t="shared" si="11"/>
        <v/>
      </c>
    </row>
    <row r="766" spans="1:6" ht="14.25" customHeight="1" x14ac:dyDescent="0.35">
      <c r="A766" s="45" t="s">
        <v>1131</v>
      </c>
      <c r="B766" s="18"/>
      <c r="C766" s="5"/>
      <c r="D766" s="5"/>
      <c r="E766" s="92" t="str">
        <f>IF(ISBLANK(D766),"",INDEX(ΑΜΚ,MATCH(D766,Data!$F$2:$F$999,0),1))</f>
        <v/>
      </c>
      <c r="F766" s="92" t="str">
        <f t="shared" si="11"/>
        <v/>
      </c>
    </row>
    <row r="767" spans="1:6" ht="14.25" customHeight="1" x14ac:dyDescent="0.35">
      <c r="A767" s="45" t="s">
        <v>1131</v>
      </c>
      <c r="B767" s="18"/>
      <c r="C767" s="5"/>
      <c r="D767" s="5"/>
      <c r="E767" s="92" t="str">
        <f>IF(ISBLANK(D767),"",INDEX(ΑΜΚ,MATCH(D767,Data!$F$2:$F$999,0),1))</f>
        <v/>
      </c>
      <c r="F767" s="92" t="str">
        <f t="shared" si="11"/>
        <v/>
      </c>
    </row>
    <row r="768" spans="1:6" ht="14.25" customHeight="1" x14ac:dyDescent="0.35">
      <c r="A768" s="45" t="s">
        <v>1131</v>
      </c>
      <c r="B768" s="18"/>
      <c r="C768" s="5"/>
      <c r="D768" s="5"/>
      <c r="E768" s="92" t="str">
        <f>IF(ISBLANK(D768),"",INDEX(ΑΜΚ,MATCH(D768,Data!$F$2:$F$999,0),1))</f>
        <v/>
      </c>
      <c r="F768" s="92" t="str">
        <f t="shared" si="11"/>
        <v/>
      </c>
    </row>
    <row r="769" spans="1:6" ht="14.25" customHeight="1" x14ac:dyDescent="0.35">
      <c r="A769" s="45" t="s">
        <v>1131</v>
      </c>
      <c r="B769" s="18"/>
      <c r="C769" s="5"/>
      <c r="D769" s="5"/>
      <c r="E769" s="92" t="str">
        <f>IF(ISBLANK(D769),"",INDEX(ΑΜΚ,MATCH(D769,Data!$F$2:$F$999,0),1))</f>
        <v/>
      </c>
      <c r="F769" s="92" t="str">
        <f t="shared" si="11"/>
        <v/>
      </c>
    </row>
    <row r="770" spans="1:6" ht="14.25" customHeight="1" x14ac:dyDescent="0.35">
      <c r="A770" s="45" t="s">
        <v>1131</v>
      </c>
      <c r="B770" s="18"/>
      <c r="C770" s="5"/>
      <c r="D770" s="5"/>
      <c r="E770" s="92" t="str">
        <f>IF(ISBLANK(D770),"",INDEX(ΑΜΚ,MATCH(D770,Data!$F$2:$F$999,0),1))</f>
        <v/>
      </c>
      <c r="F770" s="92" t="str">
        <f t="shared" ref="F770:F833" si="12">IF(ISBLANK(C770),"",INDEX(ΚΩΔ_ΜΑΘΗΜ_ΓΡΑΦΙΣΤ_Α1,MATCH(C770,ΜΑΘΗΜ_ΓΡΑΦΙΣΤ_Α1,0)))</f>
        <v/>
      </c>
    </row>
    <row r="771" spans="1:6" ht="14.25" customHeight="1" x14ac:dyDescent="0.35">
      <c r="A771" s="45" t="s">
        <v>1131</v>
      </c>
      <c r="B771" s="18"/>
      <c r="C771" s="5"/>
      <c r="D771" s="5"/>
      <c r="E771" s="92" t="str">
        <f>IF(ISBLANK(D771),"",INDEX(ΑΜΚ,MATCH(D771,Data!$F$2:$F$999,0),1))</f>
        <v/>
      </c>
      <c r="F771" s="92" t="str">
        <f t="shared" si="12"/>
        <v/>
      </c>
    </row>
    <row r="772" spans="1:6" ht="14.25" customHeight="1" x14ac:dyDescent="0.35">
      <c r="A772" s="45" t="s">
        <v>1131</v>
      </c>
      <c r="B772" s="18"/>
      <c r="C772" s="5"/>
      <c r="D772" s="5"/>
      <c r="E772" s="92" t="str">
        <f>IF(ISBLANK(D772),"",INDEX(ΑΜΚ,MATCH(D772,Data!$F$2:$F$999,0),1))</f>
        <v/>
      </c>
      <c r="F772" s="92" t="str">
        <f t="shared" si="12"/>
        <v/>
      </c>
    </row>
    <row r="773" spans="1:6" ht="14.25" customHeight="1" x14ac:dyDescent="0.35">
      <c r="A773" s="45" t="s">
        <v>1131</v>
      </c>
      <c r="B773" s="18"/>
      <c r="C773" s="5"/>
      <c r="D773" s="5"/>
      <c r="E773" s="92" t="str">
        <f>IF(ISBLANK(D773),"",INDEX(ΑΜΚ,MATCH(D773,Data!$F$2:$F$999,0),1))</f>
        <v/>
      </c>
      <c r="F773" s="92" t="str">
        <f t="shared" si="12"/>
        <v/>
      </c>
    </row>
    <row r="774" spans="1:6" ht="14.25" customHeight="1" x14ac:dyDescent="0.35">
      <c r="A774" s="45" t="s">
        <v>1131</v>
      </c>
      <c r="B774" s="18"/>
      <c r="C774" s="5"/>
      <c r="D774" s="5"/>
      <c r="E774" s="92" t="str">
        <f>IF(ISBLANK(D774),"",INDEX(ΑΜΚ,MATCH(D774,Data!$F$2:$F$999,0),1))</f>
        <v/>
      </c>
      <c r="F774" s="92" t="str">
        <f t="shared" si="12"/>
        <v/>
      </c>
    </row>
    <row r="775" spans="1:6" ht="14.25" customHeight="1" x14ac:dyDescent="0.35">
      <c r="A775" s="45" t="s">
        <v>1131</v>
      </c>
      <c r="B775" s="18"/>
      <c r="C775" s="5"/>
      <c r="D775" s="5"/>
      <c r="E775" s="92" t="str">
        <f>IF(ISBLANK(D775),"",INDEX(ΑΜΚ,MATCH(D775,Data!$F$2:$F$999,0),1))</f>
        <v/>
      </c>
      <c r="F775" s="92" t="str">
        <f t="shared" si="12"/>
        <v/>
      </c>
    </row>
    <row r="776" spans="1:6" ht="14.25" customHeight="1" x14ac:dyDescent="0.35">
      <c r="A776" s="45" t="s">
        <v>1131</v>
      </c>
      <c r="B776" s="18"/>
      <c r="C776" s="5"/>
      <c r="D776" s="5"/>
      <c r="E776" s="92" t="str">
        <f>IF(ISBLANK(D776),"",INDEX(ΑΜΚ,MATCH(D776,Data!$F$2:$F$999,0),1))</f>
        <v/>
      </c>
      <c r="F776" s="92" t="str">
        <f t="shared" si="12"/>
        <v/>
      </c>
    </row>
    <row r="777" spans="1:6" ht="14.25" customHeight="1" x14ac:dyDescent="0.35">
      <c r="A777" s="45" t="s">
        <v>1131</v>
      </c>
      <c r="B777" s="18"/>
      <c r="C777" s="5"/>
      <c r="D777" s="5"/>
      <c r="E777" s="92" t="str">
        <f>IF(ISBLANK(D777),"",INDEX(ΑΜΚ,MATCH(D777,Data!$F$2:$F$999,0),1))</f>
        <v/>
      </c>
      <c r="F777" s="92" t="str">
        <f t="shared" si="12"/>
        <v/>
      </c>
    </row>
    <row r="778" spans="1:6" ht="14.25" customHeight="1" x14ac:dyDescent="0.35">
      <c r="A778" s="45" t="s">
        <v>1131</v>
      </c>
      <c r="B778" s="18"/>
      <c r="C778" s="5"/>
      <c r="D778" s="5"/>
      <c r="E778" s="92" t="str">
        <f>IF(ISBLANK(D778),"",INDEX(ΑΜΚ,MATCH(D778,Data!$F$2:$F$999,0),1))</f>
        <v/>
      </c>
      <c r="F778" s="92" t="str">
        <f t="shared" si="12"/>
        <v/>
      </c>
    </row>
    <row r="779" spans="1:6" ht="14.25" customHeight="1" x14ac:dyDescent="0.35">
      <c r="A779" s="45" t="s">
        <v>1131</v>
      </c>
      <c r="B779" s="18"/>
      <c r="C779" s="5"/>
      <c r="D779" s="5"/>
      <c r="E779" s="92" t="str">
        <f>IF(ISBLANK(D779),"",INDEX(ΑΜΚ,MATCH(D779,Data!$F$2:$F$999,0),1))</f>
        <v/>
      </c>
      <c r="F779" s="92" t="str">
        <f t="shared" si="12"/>
        <v/>
      </c>
    </row>
    <row r="780" spans="1:6" ht="14.25" customHeight="1" x14ac:dyDescent="0.35">
      <c r="A780" s="45" t="s">
        <v>1131</v>
      </c>
      <c r="B780" s="18"/>
      <c r="C780" s="5"/>
      <c r="D780" s="5"/>
      <c r="E780" s="92" t="str">
        <f>IF(ISBLANK(D780),"",INDEX(ΑΜΚ,MATCH(D780,Data!$F$2:$F$999,0),1))</f>
        <v/>
      </c>
      <c r="F780" s="92" t="str">
        <f t="shared" si="12"/>
        <v/>
      </c>
    </row>
    <row r="781" spans="1:6" ht="14.25" customHeight="1" x14ac:dyDescent="0.35">
      <c r="A781" s="45" t="s">
        <v>1131</v>
      </c>
      <c r="B781" s="18"/>
      <c r="C781" s="5"/>
      <c r="D781" s="5"/>
      <c r="E781" s="92" t="str">
        <f>IF(ISBLANK(D781),"",INDEX(ΑΜΚ,MATCH(D781,Data!$F$2:$F$999,0),1))</f>
        <v/>
      </c>
      <c r="F781" s="92" t="str">
        <f t="shared" si="12"/>
        <v/>
      </c>
    </row>
    <row r="782" spans="1:6" ht="14.25" customHeight="1" x14ac:dyDescent="0.35">
      <c r="A782" s="45" t="s">
        <v>1131</v>
      </c>
      <c r="B782" s="18"/>
      <c r="C782" s="5"/>
      <c r="D782" s="5"/>
      <c r="E782" s="92" t="str">
        <f>IF(ISBLANK(D782),"",INDEX(ΑΜΚ,MATCH(D782,Data!$F$2:$F$999,0),1))</f>
        <v/>
      </c>
      <c r="F782" s="92" t="str">
        <f t="shared" si="12"/>
        <v/>
      </c>
    </row>
    <row r="783" spans="1:6" ht="14.25" customHeight="1" x14ac:dyDescent="0.35">
      <c r="A783" s="45" t="s">
        <v>1131</v>
      </c>
      <c r="B783" s="18"/>
      <c r="C783" s="5"/>
      <c r="D783" s="5"/>
      <c r="E783" s="92" t="str">
        <f>IF(ISBLANK(D783),"",INDEX(ΑΜΚ,MATCH(D783,Data!$F$2:$F$999,0),1))</f>
        <v/>
      </c>
      <c r="F783" s="92" t="str">
        <f t="shared" si="12"/>
        <v/>
      </c>
    </row>
    <row r="784" spans="1:6" ht="14.25" customHeight="1" x14ac:dyDescent="0.35">
      <c r="A784" s="45" t="s">
        <v>1131</v>
      </c>
      <c r="B784" s="18"/>
      <c r="C784" s="5"/>
      <c r="D784" s="5"/>
      <c r="E784" s="92" t="str">
        <f>IF(ISBLANK(D784),"",INDEX(ΑΜΚ,MATCH(D784,Data!$F$2:$F$999,0),1))</f>
        <v/>
      </c>
      <c r="F784" s="92" t="str">
        <f t="shared" si="12"/>
        <v/>
      </c>
    </row>
    <row r="785" spans="1:6" ht="14.25" customHeight="1" x14ac:dyDescent="0.35">
      <c r="A785" s="45" t="s">
        <v>1131</v>
      </c>
      <c r="B785" s="18"/>
      <c r="C785" s="5"/>
      <c r="D785" s="5"/>
      <c r="E785" s="92" t="str">
        <f>IF(ISBLANK(D785),"",INDEX(ΑΜΚ,MATCH(D785,Data!$F$2:$F$999,0),1))</f>
        <v/>
      </c>
      <c r="F785" s="92" t="str">
        <f t="shared" si="12"/>
        <v/>
      </c>
    </row>
    <row r="786" spans="1:6" ht="14.25" customHeight="1" x14ac:dyDescent="0.35">
      <c r="A786" s="45" t="s">
        <v>1131</v>
      </c>
      <c r="B786" s="18"/>
      <c r="C786" s="5"/>
      <c r="D786" s="5"/>
      <c r="E786" s="92" t="str">
        <f>IF(ISBLANK(D786),"",INDEX(ΑΜΚ,MATCH(D786,Data!$F$2:$F$999,0),1))</f>
        <v/>
      </c>
      <c r="F786" s="92" t="str">
        <f t="shared" si="12"/>
        <v/>
      </c>
    </row>
    <row r="787" spans="1:6" ht="14.25" customHeight="1" x14ac:dyDescent="0.35">
      <c r="A787" s="45" t="s">
        <v>1131</v>
      </c>
      <c r="B787" s="18"/>
      <c r="C787" s="5"/>
      <c r="D787" s="5"/>
      <c r="E787" s="92" t="str">
        <f>IF(ISBLANK(D787),"",INDEX(ΑΜΚ,MATCH(D787,Data!$F$2:$F$999,0),1))</f>
        <v/>
      </c>
      <c r="F787" s="92" t="str">
        <f t="shared" si="12"/>
        <v/>
      </c>
    </row>
    <row r="788" spans="1:6" ht="14.25" customHeight="1" x14ac:dyDescent="0.35">
      <c r="A788" s="45" t="s">
        <v>1131</v>
      </c>
      <c r="B788" s="18"/>
      <c r="C788" s="5"/>
      <c r="D788" s="5"/>
      <c r="E788" s="92" t="str">
        <f>IF(ISBLANK(D788),"",INDEX(ΑΜΚ,MATCH(D788,Data!$F$2:$F$999,0),1))</f>
        <v/>
      </c>
      <c r="F788" s="92" t="str">
        <f t="shared" si="12"/>
        <v/>
      </c>
    </row>
    <row r="789" spans="1:6" ht="14.25" customHeight="1" x14ac:dyDescent="0.35">
      <c r="A789" s="45" t="s">
        <v>1131</v>
      </c>
      <c r="B789" s="18"/>
      <c r="C789" s="5"/>
      <c r="D789" s="5"/>
      <c r="E789" s="92" t="str">
        <f>IF(ISBLANK(D789),"",INDEX(ΑΜΚ,MATCH(D789,Data!$F$2:$F$999,0),1))</f>
        <v/>
      </c>
      <c r="F789" s="92" t="str">
        <f t="shared" si="12"/>
        <v/>
      </c>
    </row>
    <row r="790" spans="1:6" ht="14.25" customHeight="1" x14ac:dyDescent="0.35">
      <c r="A790" s="45" t="s">
        <v>1131</v>
      </c>
      <c r="B790" s="18"/>
      <c r="C790" s="5"/>
      <c r="D790" s="5"/>
      <c r="E790" s="92" t="str">
        <f>IF(ISBLANK(D790),"",INDEX(ΑΜΚ,MATCH(D790,Data!$F$2:$F$999,0),1))</f>
        <v/>
      </c>
      <c r="F790" s="92" t="str">
        <f t="shared" si="12"/>
        <v/>
      </c>
    </row>
    <row r="791" spans="1:6" ht="14.25" customHeight="1" x14ac:dyDescent="0.35">
      <c r="A791" s="45" t="s">
        <v>1131</v>
      </c>
      <c r="B791" s="18"/>
      <c r="C791" s="5"/>
      <c r="D791" s="5"/>
      <c r="E791" s="92" t="str">
        <f>IF(ISBLANK(D791),"",INDEX(ΑΜΚ,MATCH(D791,Data!$F$2:$F$999,0),1))</f>
        <v/>
      </c>
      <c r="F791" s="92" t="str">
        <f t="shared" si="12"/>
        <v/>
      </c>
    </row>
    <row r="792" spans="1:6" ht="14.25" customHeight="1" x14ac:dyDescent="0.35">
      <c r="A792" s="45" t="s">
        <v>1131</v>
      </c>
      <c r="B792" s="18"/>
      <c r="C792" s="5"/>
      <c r="D792" s="5"/>
      <c r="E792" s="92" t="str">
        <f>IF(ISBLANK(D792),"",INDEX(ΑΜΚ,MATCH(D792,Data!$F$2:$F$999,0),1))</f>
        <v/>
      </c>
      <c r="F792" s="92" t="str">
        <f t="shared" si="12"/>
        <v/>
      </c>
    </row>
    <row r="793" spans="1:6" ht="14.25" customHeight="1" x14ac:dyDescent="0.35">
      <c r="A793" s="45" t="s">
        <v>1131</v>
      </c>
      <c r="B793" s="18"/>
      <c r="C793" s="5"/>
      <c r="D793" s="5"/>
      <c r="E793" s="92" t="str">
        <f>IF(ISBLANK(D793),"",INDEX(ΑΜΚ,MATCH(D793,Data!$F$2:$F$999,0),1))</f>
        <v/>
      </c>
      <c r="F793" s="92" t="str">
        <f t="shared" si="12"/>
        <v/>
      </c>
    </row>
    <row r="794" spans="1:6" ht="14.25" customHeight="1" x14ac:dyDescent="0.35">
      <c r="A794" s="45" t="s">
        <v>1131</v>
      </c>
      <c r="B794" s="18"/>
      <c r="C794" s="5"/>
      <c r="D794" s="5"/>
      <c r="E794" s="92" t="str">
        <f>IF(ISBLANK(D794),"",INDEX(ΑΜΚ,MATCH(D794,Data!$F$2:$F$999,0),1))</f>
        <v/>
      </c>
      <c r="F794" s="92" t="str">
        <f t="shared" si="12"/>
        <v/>
      </c>
    </row>
    <row r="795" spans="1:6" ht="14.25" customHeight="1" x14ac:dyDescent="0.35">
      <c r="A795" s="45" t="s">
        <v>1131</v>
      </c>
      <c r="B795" s="18"/>
      <c r="C795" s="5"/>
      <c r="D795" s="5"/>
      <c r="E795" s="92" t="str">
        <f>IF(ISBLANK(D795),"",INDEX(ΑΜΚ,MATCH(D795,Data!$F$2:$F$999,0),1))</f>
        <v/>
      </c>
      <c r="F795" s="92" t="str">
        <f t="shared" si="12"/>
        <v/>
      </c>
    </row>
    <row r="796" spans="1:6" ht="14.25" customHeight="1" x14ac:dyDescent="0.35">
      <c r="A796" s="45" t="s">
        <v>1131</v>
      </c>
      <c r="B796" s="18"/>
      <c r="C796" s="5"/>
      <c r="D796" s="5"/>
      <c r="E796" s="92" t="str">
        <f>IF(ISBLANK(D796),"",INDEX(ΑΜΚ,MATCH(D796,Data!$F$2:$F$999,0),1))</f>
        <v/>
      </c>
      <c r="F796" s="92" t="str">
        <f t="shared" si="12"/>
        <v/>
      </c>
    </row>
    <row r="797" spans="1:6" ht="14.25" customHeight="1" x14ac:dyDescent="0.35">
      <c r="A797" s="45" t="s">
        <v>1131</v>
      </c>
      <c r="B797" s="18"/>
      <c r="C797" s="5"/>
      <c r="D797" s="5"/>
      <c r="E797" s="92" t="str">
        <f>IF(ISBLANK(D797),"",INDEX(ΑΜΚ,MATCH(D797,Data!$F$2:$F$999,0),1))</f>
        <v/>
      </c>
      <c r="F797" s="92" t="str">
        <f t="shared" si="12"/>
        <v/>
      </c>
    </row>
    <row r="798" spans="1:6" ht="14.25" customHeight="1" x14ac:dyDescent="0.35">
      <c r="A798" s="45" t="s">
        <v>1131</v>
      </c>
      <c r="B798" s="18"/>
      <c r="C798" s="5"/>
      <c r="D798" s="5"/>
      <c r="E798" s="92" t="str">
        <f>IF(ISBLANK(D798),"",INDEX(ΑΜΚ,MATCH(D798,Data!$F$2:$F$999,0),1))</f>
        <v/>
      </c>
      <c r="F798" s="92" t="str">
        <f t="shared" si="12"/>
        <v/>
      </c>
    </row>
    <row r="799" spans="1:6" ht="14.25" customHeight="1" x14ac:dyDescent="0.35">
      <c r="A799" s="45" t="s">
        <v>1131</v>
      </c>
      <c r="B799" s="18"/>
      <c r="C799" s="5"/>
      <c r="D799" s="5"/>
      <c r="E799" s="92" t="str">
        <f>IF(ISBLANK(D799),"",INDEX(ΑΜΚ,MATCH(D799,Data!$F$2:$F$999,0),1))</f>
        <v/>
      </c>
      <c r="F799" s="92" t="str">
        <f t="shared" si="12"/>
        <v/>
      </c>
    </row>
    <row r="800" spans="1:6" ht="14.25" customHeight="1" x14ac:dyDescent="0.35">
      <c r="A800" s="45" t="s">
        <v>1131</v>
      </c>
      <c r="B800" s="18"/>
      <c r="C800" s="5"/>
      <c r="D800" s="5"/>
      <c r="E800" s="92" t="str">
        <f>IF(ISBLANK(D800),"",INDEX(ΑΜΚ,MATCH(D800,Data!$F$2:$F$999,0),1))</f>
        <v/>
      </c>
      <c r="F800" s="92" t="str">
        <f t="shared" si="12"/>
        <v/>
      </c>
    </row>
    <row r="801" spans="1:6" ht="14.25" customHeight="1" x14ac:dyDescent="0.35">
      <c r="A801" s="45" t="s">
        <v>1131</v>
      </c>
      <c r="B801" s="18"/>
      <c r="C801" s="5"/>
      <c r="D801" s="5"/>
      <c r="E801" s="92" t="str">
        <f>IF(ISBLANK(D801),"",INDEX(ΑΜΚ,MATCH(D801,Data!$F$2:$F$999,0),1))</f>
        <v/>
      </c>
      <c r="F801" s="92" t="str">
        <f t="shared" si="12"/>
        <v/>
      </c>
    </row>
    <row r="802" spans="1:6" ht="14.25" customHeight="1" x14ac:dyDescent="0.35">
      <c r="A802" s="45" t="s">
        <v>1131</v>
      </c>
      <c r="B802" s="18"/>
      <c r="C802" s="5"/>
      <c r="D802" s="5"/>
      <c r="E802" s="92" t="str">
        <f>IF(ISBLANK(D802),"",INDEX(ΑΜΚ,MATCH(D802,Data!$F$2:$F$999,0),1))</f>
        <v/>
      </c>
      <c r="F802" s="92" t="str">
        <f t="shared" si="12"/>
        <v/>
      </c>
    </row>
    <row r="803" spans="1:6" ht="14.25" customHeight="1" x14ac:dyDescent="0.35">
      <c r="A803" s="45" t="s">
        <v>1131</v>
      </c>
      <c r="B803" s="18"/>
      <c r="C803" s="5"/>
      <c r="D803" s="5"/>
      <c r="E803" s="92" t="str">
        <f>IF(ISBLANK(D803),"",INDEX(ΑΜΚ,MATCH(D803,Data!$F$2:$F$999,0),1))</f>
        <v/>
      </c>
      <c r="F803" s="92" t="str">
        <f t="shared" si="12"/>
        <v/>
      </c>
    </row>
    <row r="804" spans="1:6" ht="14.25" customHeight="1" x14ac:dyDescent="0.35">
      <c r="A804" s="45" t="s">
        <v>1131</v>
      </c>
      <c r="B804" s="18"/>
      <c r="C804" s="5"/>
      <c r="D804" s="5"/>
      <c r="E804" s="92" t="str">
        <f>IF(ISBLANK(D804),"",INDEX(ΑΜΚ,MATCH(D804,Data!$F$2:$F$999,0),1))</f>
        <v/>
      </c>
      <c r="F804" s="92" t="str">
        <f t="shared" si="12"/>
        <v/>
      </c>
    </row>
    <row r="805" spans="1:6" ht="14.25" customHeight="1" x14ac:dyDescent="0.35">
      <c r="A805" s="45" t="s">
        <v>1131</v>
      </c>
      <c r="B805" s="18"/>
      <c r="C805" s="5"/>
      <c r="D805" s="5"/>
      <c r="E805" s="92" t="str">
        <f>IF(ISBLANK(D805),"",INDEX(ΑΜΚ,MATCH(D805,Data!$F$2:$F$999,0),1))</f>
        <v/>
      </c>
      <c r="F805" s="92" t="str">
        <f t="shared" si="12"/>
        <v/>
      </c>
    </row>
    <row r="806" spans="1:6" ht="14.25" customHeight="1" x14ac:dyDescent="0.35">
      <c r="A806" s="45" t="s">
        <v>1131</v>
      </c>
      <c r="B806" s="18"/>
      <c r="C806" s="5"/>
      <c r="D806" s="5"/>
      <c r="E806" s="92" t="str">
        <f>IF(ISBLANK(D806),"",INDEX(ΑΜΚ,MATCH(D806,Data!$F$2:$F$999,0),1))</f>
        <v/>
      </c>
      <c r="F806" s="92" t="str">
        <f t="shared" si="12"/>
        <v/>
      </c>
    </row>
    <row r="807" spans="1:6" ht="14.25" customHeight="1" x14ac:dyDescent="0.35">
      <c r="A807" s="45" t="s">
        <v>1131</v>
      </c>
      <c r="B807" s="18"/>
      <c r="C807" s="5"/>
      <c r="D807" s="5"/>
      <c r="E807" s="92" t="str">
        <f>IF(ISBLANK(D807),"",INDEX(ΑΜΚ,MATCH(D807,Data!$F$2:$F$999,0),1))</f>
        <v/>
      </c>
      <c r="F807" s="92" t="str">
        <f t="shared" si="12"/>
        <v/>
      </c>
    </row>
    <row r="808" spans="1:6" ht="14.25" customHeight="1" x14ac:dyDescent="0.35">
      <c r="A808" s="45" t="s">
        <v>1131</v>
      </c>
      <c r="B808" s="18"/>
      <c r="C808" s="5"/>
      <c r="D808" s="5"/>
      <c r="E808" s="92" t="str">
        <f>IF(ISBLANK(D808),"",INDEX(ΑΜΚ,MATCH(D808,Data!$F$2:$F$999,0),1))</f>
        <v/>
      </c>
      <c r="F808" s="92" t="str">
        <f t="shared" si="12"/>
        <v/>
      </c>
    </row>
    <row r="809" spans="1:6" ht="14.25" customHeight="1" x14ac:dyDescent="0.35">
      <c r="A809" s="45" t="s">
        <v>1131</v>
      </c>
      <c r="B809" s="18"/>
      <c r="C809" s="5"/>
      <c r="D809" s="5"/>
      <c r="E809" s="92" t="str">
        <f>IF(ISBLANK(D809),"",INDEX(ΑΜΚ,MATCH(D809,Data!$F$2:$F$999,0),1))</f>
        <v/>
      </c>
      <c r="F809" s="92" t="str">
        <f t="shared" si="12"/>
        <v/>
      </c>
    </row>
    <row r="810" spans="1:6" ht="14.25" customHeight="1" x14ac:dyDescent="0.35">
      <c r="A810" s="45" t="s">
        <v>1131</v>
      </c>
      <c r="B810" s="18"/>
      <c r="C810" s="5"/>
      <c r="D810" s="5"/>
      <c r="E810" s="92" t="str">
        <f>IF(ISBLANK(D810),"",INDEX(ΑΜΚ,MATCH(D810,Data!$F$2:$F$999,0),1))</f>
        <v/>
      </c>
      <c r="F810" s="92" t="str">
        <f t="shared" si="12"/>
        <v/>
      </c>
    </row>
    <row r="811" spans="1:6" ht="14.25" customHeight="1" x14ac:dyDescent="0.35">
      <c r="A811" s="45" t="s">
        <v>1131</v>
      </c>
      <c r="B811" s="18"/>
      <c r="C811" s="5"/>
      <c r="D811" s="5"/>
      <c r="E811" s="92" t="str">
        <f>IF(ISBLANK(D811),"",INDEX(ΑΜΚ,MATCH(D811,Data!$F$2:$F$999,0),1))</f>
        <v/>
      </c>
      <c r="F811" s="92" t="str">
        <f t="shared" si="12"/>
        <v/>
      </c>
    </row>
    <row r="812" spans="1:6" ht="14.25" customHeight="1" x14ac:dyDescent="0.35">
      <c r="A812" s="45" t="s">
        <v>1131</v>
      </c>
      <c r="B812" s="18"/>
      <c r="C812" s="5"/>
      <c r="D812" s="5"/>
      <c r="E812" s="92" t="str">
        <f>IF(ISBLANK(D812),"",INDEX(ΑΜΚ,MATCH(D812,Data!$F$2:$F$999,0),1))</f>
        <v/>
      </c>
      <c r="F812" s="92" t="str">
        <f t="shared" si="12"/>
        <v/>
      </c>
    </row>
    <row r="813" spans="1:6" ht="14.25" customHeight="1" x14ac:dyDescent="0.35">
      <c r="A813" s="45" t="s">
        <v>1131</v>
      </c>
      <c r="B813" s="18"/>
      <c r="C813" s="5"/>
      <c r="D813" s="5"/>
      <c r="E813" s="92" t="str">
        <f>IF(ISBLANK(D813),"",INDEX(ΑΜΚ,MATCH(D813,Data!$F$2:$F$999,0),1))</f>
        <v/>
      </c>
      <c r="F813" s="92" t="str">
        <f t="shared" si="12"/>
        <v/>
      </c>
    </row>
    <row r="814" spans="1:6" ht="14.25" customHeight="1" x14ac:dyDescent="0.35">
      <c r="A814" s="45" t="s">
        <v>1131</v>
      </c>
      <c r="B814" s="18"/>
      <c r="C814" s="5"/>
      <c r="D814" s="5"/>
      <c r="E814" s="92" t="str">
        <f>IF(ISBLANK(D814),"",INDEX(ΑΜΚ,MATCH(D814,Data!$F$2:$F$999,0),1))</f>
        <v/>
      </c>
      <c r="F814" s="92" t="str">
        <f t="shared" si="12"/>
        <v/>
      </c>
    </row>
    <row r="815" spans="1:6" ht="14.25" customHeight="1" x14ac:dyDescent="0.35">
      <c r="A815" s="45" t="s">
        <v>1131</v>
      </c>
      <c r="B815" s="18"/>
      <c r="C815" s="5"/>
      <c r="D815" s="5"/>
      <c r="E815" s="92" t="str">
        <f>IF(ISBLANK(D815),"",INDEX(ΑΜΚ,MATCH(D815,Data!$F$2:$F$999,0),1))</f>
        <v/>
      </c>
      <c r="F815" s="92" t="str">
        <f t="shared" si="12"/>
        <v/>
      </c>
    </row>
    <row r="816" spans="1:6" ht="14.25" customHeight="1" x14ac:dyDescent="0.35">
      <c r="A816" s="45" t="s">
        <v>1131</v>
      </c>
      <c r="B816" s="18"/>
      <c r="C816" s="5"/>
      <c r="D816" s="5"/>
      <c r="E816" s="92" t="str">
        <f>IF(ISBLANK(D816),"",INDEX(ΑΜΚ,MATCH(D816,Data!$F$2:$F$999,0),1))</f>
        <v/>
      </c>
      <c r="F816" s="92" t="str">
        <f t="shared" si="12"/>
        <v/>
      </c>
    </row>
    <row r="817" spans="1:6" ht="14.25" customHeight="1" x14ac:dyDescent="0.35">
      <c r="A817" s="45" t="s">
        <v>1131</v>
      </c>
      <c r="B817" s="18"/>
      <c r="C817" s="5"/>
      <c r="D817" s="5"/>
      <c r="E817" s="92" t="str">
        <f>IF(ISBLANK(D817),"",INDEX(ΑΜΚ,MATCH(D817,Data!$F$2:$F$999,0),1))</f>
        <v/>
      </c>
      <c r="F817" s="92" t="str">
        <f t="shared" si="12"/>
        <v/>
      </c>
    </row>
    <row r="818" spans="1:6" ht="14.25" customHeight="1" x14ac:dyDescent="0.35">
      <c r="A818" s="45" t="s">
        <v>1131</v>
      </c>
      <c r="B818" s="18"/>
      <c r="C818" s="5"/>
      <c r="D818" s="5"/>
      <c r="E818" s="92" t="str">
        <f>IF(ISBLANK(D818),"",INDEX(ΑΜΚ,MATCH(D818,Data!$F$2:$F$999,0),1))</f>
        <v/>
      </c>
      <c r="F818" s="92" t="str">
        <f t="shared" si="12"/>
        <v/>
      </c>
    </row>
    <row r="819" spans="1:6" ht="14.25" customHeight="1" x14ac:dyDescent="0.35">
      <c r="A819" s="45" t="s">
        <v>1131</v>
      </c>
      <c r="B819" s="18"/>
      <c r="C819" s="5"/>
      <c r="D819" s="5"/>
      <c r="E819" s="92" t="str">
        <f>IF(ISBLANK(D819),"",INDEX(ΑΜΚ,MATCH(D819,Data!$F$2:$F$999,0),1))</f>
        <v/>
      </c>
      <c r="F819" s="92" t="str">
        <f t="shared" si="12"/>
        <v/>
      </c>
    </row>
    <row r="820" spans="1:6" ht="14.25" customHeight="1" x14ac:dyDescent="0.35">
      <c r="A820" s="45" t="s">
        <v>1131</v>
      </c>
      <c r="B820" s="18"/>
      <c r="C820" s="5"/>
      <c r="D820" s="5"/>
      <c r="E820" s="92" t="str">
        <f>IF(ISBLANK(D820),"",INDEX(ΑΜΚ,MATCH(D820,Data!$F$2:$F$999,0),1))</f>
        <v/>
      </c>
      <c r="F820" s="92" t="str">
        <f t="shared" si="12"/>
        <v/>
      </c>
    </row>
    <row r="821" spans="1:6" ht="14.25" customHeight="1" x14ac:dyDescent="0.35">
      <c r="A821" s="45" t="s">
        <v>1131</v>
      </c>
      <c r="B821" s="18"/>
      <c r="C821" s="5"/>
      <c r="D821" s="5"/>
      <c r="E821" s="92" t="str">
        <f>IF(ISBLANK(D821),"",INDEX(ΑΜΚ,MATCH(D821,Data!$F$2:$F$999,0),1))</f>
        <v/>
      </c>
      <c r="F821" s="92" t="str">
        <f t="shared" si="12"/>
        <v/>
      </c>
    </row>
    <row r="822" spans="1:6" ht="14.25" customHeight="1" x14ac:dyDescent="0.35">
      <c r="A822" s="45" t="s">
        <v>1131</v>
      </c>
      <c r="B822" s="18"/>
      <c r="C822" s="5"/>
      <c r="D822" s="5"/>
      <c r="E822" s="92" t="str">
        <f>IF(ISBLANK(D822),"",INDEX(ΑΜΚ,MATCH(D822,Data!$F$2:$F$999,0),1))</f>
        <v/>
      </c>
      <c r="F822" s="92" t="str">
        <f t="shared" si="12"/>
        <v/>
      </c>
    </row>
    <row r="823" spans="1:6" ht="14.25" customHeight="1" x14ac:dyDescent="0.35">
      <c r="A823" s="45" t="s">
        <v>1131</v>
      </c>
      <c r="B823" s="18"/>
      <c r="C823" s="5"/>
      <c r="D823" s="5"/>
      <c r="E823" s="92" t="str">
        <f>IF(ISBLANK(D823),"",INDEX(ΑΜΚ,MATCH(D823,Data!$F$2:$F$999,0),1))</f>
        <v/>
      </c>
      <c r="F823" s="92" t="str">
        <f t="shared" si="12"/>
        <v/>
      </c>
    </row>
    <row r="824" spans="1:6" ht="14.25" customHeight="1" x14ac:dyDescent="0.35">
      <c r="A824" s="45" t="s">
        <v>1131</v>
      </c>
      <c r="B824" s="18"/>
      <c r="C824" s="5"/>
      <c r="D824" s="5"/>
      <c r="E824" s="92" t="str">
        <f>IF(ISBLANK(D824),"",INDEX(ΑΜΚ,MATCH(D824,Data!$F$2:$F$999,0),1))</f>
        <v/>
      </c>
      <c r="F824" s="92" t="str">
        <f t="shared" si="12"/>
        <v/>
      </c>
    </row>
    <row r="825" spans="1:6" ht="14.25" customHeight="1" x14ac:dyDescent="0.35">
      <c r="A825" s="45" t="s">
        <v>1131</v>
      </c>
      <c r="B825" s="18"/>
      <c r="C825" s="5"/>
      <c r="D825" s="5"/>
      <c r="E825" s="92" t="str">
        <f>IF(ISBLANK(D825),"",INDEX(ΑΜΚ,MATCH(D825,Data!$F$2:$F$999,0),1))</f>
        <v/>
      </c>
      <c r="F825" s="92" t="str">
        <f t="shared" si="12"/>
        <v/>
      </c>
    </row>
    <row r="826" spans="1:6" ht="14.25" customHeight="1" x14ac:dyDescent="0.35">
      <c r="A826" s="45" t="s">
        <v>1131</v>
      </c>
      <c r="B826" s="18"/>
      <c r="C826" s="5"/>
      <c r="D826" s="5"/>
      <c r="E826" s="92" t="str">
        <f>IF(ISBLANK(D826),"",INDEX(ΑΜΚ,MATCH(D826,Data!$F$2:$F$999,0),1))</f>
        <v/>
      </c>
      <c r="F826" s="92" t="str">
        <f t="shared" si="12"/>
        <v/>
      </c>
    </row>
    <row r="827" spans="1:6" ht="14.25" customHeight="1" x14ac:dyDescent="0.35">
      <c r="A827" s="45" t="s">
        <v>1131</v>
      </c>
      <c r="B827" s="18"/>
      <c r="C827" s="5"/>
      <c r="D827" s="5"/>
      <c r="E827" s="92" t="str">
        <f>IF(ISBLANK(D827),"",INDEX(ΑΜΚ,MATCH(D827,Data!$F$2:$F$999,0),1))</f>
        <v/>
      </c>
      <c r="F827" s="92" t="str">
        <f t="shared" si="12"/>
        <v/>
      </c>
    </row>
    <row r="828" spans="1:6" ht="14.25" customHeight="1" x14ac:dyDescent="0.35">
      <c r="A828" s="45" t="s">
        <v>1131</v>
      </c>
      <c r="B828" s="18"/>
      <c r="C828" s="5"/>
      <c r="D828" s="5"/>
      <c r="E828" s="92" t="str">
        <f>IF(ISBLANK(D828),"",INDEX(ΑΜΚ,MATCH(D828,Data!$F$2:$F$999,0),1))</f>
        <v/>
      </c>
      <c r="F828" s="92" t="str">
        <f t="shared" si="12"/>
        <v/>
      </c>
    </row>
    <row r="829" spans="1:6" ht="14.25" customHeight="1" x14ac:dyDescent="0.35">
      <c r="A829" s="45" t="s">
        <v>1131</v>
      </c>
      <c r="B829" s="18"/>
      <c r="C829" s="5"/>
      <c r="D829" s="5"/>
      <c r="E829" s="92" t="str">
        <f>IF(ISBLANK(D829),"",INDEX(ΑΜΚ,MATCH(D829,Data!$F$2:$F$999,0),1))</f>
        <v/>
      </c>
      <c r="F829" s="92" t="str">
        <f t="shared" si="12"/>
        <v/>
      </c>
    </row>
    <row r="830" spans="1:6" ht="14.25" customHeight="1" x14ac:dyDescent="0.35">
      <c r="A830" s="45" t="s">
        <v>1131</v>
      </c>
      <c r="B830" s="18"/>
      <c r="C830" s="5"/>
      <c r="D830" s="5"/>
      <c r="E830" s="92" t="str">
        <f>IF(ISBLANK(D830),"",INDEX(ΑΜΚ,MATCH(D830,Data!$F$2:$F$999,0),1))</f>
        <v/>
      </c>
      <c r="F830" s="92" t="str">
        <f t="shared" si="12"/>
        <v/>
      </c>
    </row>
    <row r="831" spans="1:6" ht="14.25" customHeight="1" x14ac:dyDescent="0.35">
      <c r="A831" s="45" t="s">
        <v>1131</v>
      </c>
      <c r="B831" s="18"/>
      <c r="C831" s="5"/>
      <c r="D831" s="5"/>
      <c r="E831" s="92" t="str">
        <f>IF(ISBLANK(D831),"",INDEX(ΑΜΚ,MATCH(D831,Data!$F$2:$F$999,0),1))</f>
        <v/>
      </c>
      <c r="F831" s="92" t="str">
        <f t="shared" si="12"/>
        <v/>
      </c>
    </row>
    <row r="832" spans="1:6" ht="14.25" customHeight="1" x14ac:dyDescent="0.35">
      <c r="A832" s="45" t="s">
        <v>1131</v>
      </c>
      <c r="B832" s="18"/>
      <c r="C832" s="5"/>
      <c r="D832" s="5"/>
      <c r="E832" s="92" t="str">
        <f>IF(ISBLANK(D832),"",INDEX(ΑΜΚ,MATCH(D832,Data!$F$2:$F$999,0),1))</f>
        <v/>
      </c>
      <c r="F832" s="92" t="str">
        <f t="shared" si="12"/>
        <v/>
      </c>
    </row>
    <row r="833" spans="1:6" ht="14.25" customHeight="1" x14ac:dyDescent="0.35">
      <c r="A833" s="45" t="s">
        <v>1131</v>
      </c>
      <c r="B833" s="18"/>
      <c r="C833" s="5"/>
      <c r="D833" s="5"/>
      <c r="E833" s="92" t="str">
        <f>IF(ISBLANK(D833),"",INDEX(ΑΜΚ,MATCH(D833,Data!$F$2:$F$999,0),1))</f>
        <v/>
      </c>
      <c r="F833" s="92" t="str">
        <f t="shared" si="12"/>
        <v/>
      </c>
    </row>
    <row r="834" spans="1:6" ht="14.25" customHeight="1" x14ac:dyDescent="0.35">
      <c r="A834" s="45" t="s">
        <v>1131</v>
      </c>
      <c r="B834" s="18"/>
      <c r="C834" s="5"/>
      <c r="D834" s="5"/>
      <c r="E834" s="92" t="str">
        <f>IF(ISBLANK(D834),"",INDEX(ΑΜΚ,MATCH(D834,Data!$F$2:$F$999,0),1))</f>
        <v/>
      </c>
      <c r="F834" s="92" t="str">
        <f t="shared" ref="F834:F897" si="13">IF(ISBLANK(C834),"",INDEX(ΚΩΔ_ΜΑΘΗΜ_ΓΡΑΦΙΣΤ_Α1,MATCH(C834,ΜΑΘΗΜ_ΓΡΑΦΙΣΤ_Α1,0)))</f>
        <v/>
      </c>
    </row>
    <row r="835" spans="1:6" ht="14.25" customHeight="1" x14ac:dyDescent="0.35">
      <c r="A835" s="45" t="s">
        <v>1131</v>
      </c>
      <c r="B835" s="18"/>
      <c r="C835" s="5"/>
      <c r="D835" s="5"/>
      <c r="E835" s="92" t="str">
        <f>IF(ISBLANK(D835),"",INDEX(ΑΜΚ,MATCH(D835,Data!$F$2:$F$999,0),1))</f>
        <v/>
      </c>
      <c r="F835" s="92" t="str">
        <f t="shared" si="13"/>
        <v/>
      </c>
    </row>
    <row r="836" spans="1:6" ht="14.25" customHeight="1" x14ac:dyDescent="0.35">
      <c r="A836" s="45" t="s">
        <v>1131</v>
      </c>
      <c r="B836" s="18"/>
      <c r="C836" s="5"/>
      <c r="D836" s="5"/>
      <c r="E836" s="92" t="str">
        <f>IF(ISBLANK(D836),"",INDEX(ΑΜΚ,MATCH(D836,Data!$F$2:$F$999,0),1))</f>
        <v/>
      </c>
      <c r="F836" s="92" t="str">
        <f t="shared" si="13"/>
        <v/>
      </c>
    </row>
    <row r="837" spans="1:6" ht="14.25" customHeight="1" x14ac:dyDescent="0.35">
      <c r="A837" s="45" t="s">
        <v>1131</v>
      </c>
      <c r="B837" s="18"/>
      <c r="C837" s="5"/>
      <c r="D837" s="5"/>
      <c r="E837" s="92" t="str">
        <f>IF(ISBLANK(D837),"",INDEX(ΑΜΚ,MATCH(D837,Data!$F$2:$F$999,0),1))</f>
        <v/>
      </c>
      <c r="F837" s="92" t="str">
        <f t="shared" si="13"/>
        <v/>
      </c>
    </row>
    <row r="838" spans="1:6" ht="14.25" customHeight="1" x14ac:dyDescent="0.35">
      <c r="A838" s="45" t="s">
        <v>1131</v>
      </c>
      <c r="B838" s="18"/>
      <c r="C838" s="5"/>
      <c r="D838" s="5"/>
      <c r="E838" s="92" t="str">
        <f>IF(ISBLANK(D838),"",INDEX(ΑΜΚ,MATCH(D838,Data!$F$2:$F$999,0),1))</f>
        <v/>
      </c>
      <c r="F838" s="92" t="str">
        <f t="shared" si="13"/>
        <v/>
      </c>
    </row>
    <row r="839" spans="1:6" ht="14.25" customHeight="1" x14ac:dyDescent="0.35">
      <c r="A839" s="45" t="s">
        <v>1131</v>
      </c>
      <c r="B839" s="18"/>
      <c r="C839" s="5"/>
      <c r="D839" s="5"/>
      <c r="E839" s="92" t="str">
        <f>IF(ISBLANK(D839),"",INDEX(ΑΜΚ,MATCH(D839,Data!$F$2:$F$999,0),1))</f>
        <v/>
      </c>
      <c r="F839" s="92" t="str">
        <f t="shared" si="13"/>
        <v/>
      </c>
    </row>
    <row r="840" spans="1:6" ht="14.25" customHeight="1" x14ac:dyDescent="0.35">
      <c r="A840" s="45" t="s">
        <v>1131</v>
      </c>
      <c r="B840" s="18"/>
      <c r="C840" s="5"/>
      <c r="D840" s="5"/>
      <c r="E840" s="92" t="str">
        <f>IF(ISBLANK(D840),"",INDEX(ΑΜΚ,MATCH(D840,Data!$F$2:$F$999,0),1))</f>
        <v/>
      </c>
      <c r="F840" s="92" t="str">
        <f t="shared" si="13"/>
        <v/>
      </c>
    </row>
    <row r="841" spans="1:6" ht="14.25" customHeight="1" x14ac:dyDescent="0.35">
      <c r="A841" s="45" t="s">
        <v>1131</v>
      </c>
      <c r="B841" s="18"/>
      <c r="C841" s="5"/>
      <c r="D841" s="5"/>
      <c r="E841" s="92" t="str">
        <f>IF(ISBLANK(D841),"",INDEX(ΑΜΚ,MATCH(D841,Data!$F$2:$F$999,0),1))</f>
        <v/>
      </c>
      <c r="F841" s="92" t="str">
        <f t="shared" si="13"/>
        <v/>
      </c>
    </row>
    <row r="842" spans="1:6" ht="14.25" customHeight="1" x14ac:dyDescent="0.35">
      <c r="A842" s="45" t="s">
        <v>1131</v>
      </c>
      <c r="B842" s="18"/>
      <c r="C842" s="5"/>
      <c r="D842" s="5"/>
      <c r="E842" s="92" t="str">
        <f>IF(ISBLANK(D842),"",INDEX(ΑΜΚ,MATCH(D842,Data!$F$2:$F$999,0),1))</f>
        <v/>
      </c>
      <c r="F842" s="92" t="str">
        <f t="shared" si="13"/>
        <v/>
      </c>
    </row>
    <row r="843" spans="1:6" ht="14.25" customHeight="1" x14ac:dyDescent="0.35">
      <c r="A843" s="45" t="s">
        <v>1131</v>
      </c>
      <c r="B843" s="18"/>
      <c r="C843" s="5"/>
      <c r="D843" s="5"/>
      <c r="E843" s="92" t="str">
        <f>IF(ISBLANK(D843),"",INDEX(ΑΜΚ,MATCH(D843,Data!$F$2:$F$999,0),1))</f>
        <v/>
      </c>
      <c r="F843" s="92" t="str">
        <f t="shared" si="13"/>
        <v/>
      </c>
    </row>
    <row r="844" spans="1:6" ht="14.25" customHeight="1" x14ac:dyDescent="0.35">
      <c r="A844" s="45" t="s">
        <v>1131</v>
      </c>
      <c r="B844" s="18"/>
      <c r="C844" s="5"/>
      <c r="D844" s="5"/>
      <c r="E844" s="92" t="str">
        <f>IF(ISBLANK(D844),"",INDEX(ΑΜΚ,MATCH(D844,Data!$F$2:$F$999,0),1))</f>
        <v/>
      </c>
      <c r="F844" s="92" t="str">
        <f t="shared" si="13"/>
        <v/>
      </c>
    </row>
    <row r="845" spans="1:6" ht="14.25" customHeight="1" x14ac:dyDescent="0.35">
      <c r="A845" s="45" t="s">
        <v>1131</v>
      </c>
      <c r="B845" s="18"/>
      <c r="C845" s="5"/>
      <c r="D845" s="5"/>
      <c r="E845" s="92" t="str">
        <f>IF(ISBLANK(D845),"",INDEX(ΑΜΚ,MATCH(D845,Data!$F$2:$F$999,0),1))</f>
        <v/>
      </c>
      <c r="F845" s="92" t="str">
        <f t="shared" si="13"/>
        <v/>
      </c>
    </row>
    <row r="846" spans="1:6" ht="14.25" customHeight="1" x14ac:dyDescent="0.35">
      <c r="A846" s="45" t="s">
        <v>1131</v>
      </c>
      <c r="B846" s="18"/>
      <c r="C846" s="5"/>
      <c r="D846" s="5"/>
      <c r="E846" s="92" t="str">
        <f>IF(ISBLANK(D846),"",INDEX(ΑΜΚ,MATCH(D846,Data!$F$2:$F$999,0),1))</f>
        <v/>
      </c>
      <c r="F846" s="92" t="str">
        <f t="shared" si="13"/>
        <v/>
      </c>
    </row>
    <row r="847" spans="1:6" ht="14.25" customHeight="1" x14ac:dyDescent="0.35">
      <c r="A847" s="45" t="s">
        <v>1131</v>
      </c>
      <c r="B847" s="18"/>
      <c r="C847" s="5"/>
      <c r="D847" s="5"/>
      <c r="E847" s="92" t="str">
        <f>IF(ISBLANK(D847),"",INDEX(ΑΜΚ,MATCH(D847,Data!$F$2:$F$999,0),1))</f>
        <v/>
      </c>
      <c r="F847" s="92" t="str">
        <f t="shared" si="13"/>
        <v/>
      </c>
    </row>
    <row r="848" spans="1:6" ht="14.25" customHeight="1" x14ac:dyDescent="0.35">
      <c r="A848" s="45" t="s">
        <v>1131</v>
      </c>
      <c r="B848" s="18"/>
      <c r="C848" s="5"/>
      <c r="D848" s="5"/>
      <c r="E848" s="92" t="str">
        <f>IF(ISBLANK(D848),"",INDEX(ΑΜΚ,MATCH(D848,Data!$F$2:$F$999,0),1))</f>
        <v/>
      </c>
      <c r="F848" s="92" t="str">
        <f t="shared" si="13"/>
        <v/>
      </c>
    </row>
    <row r="849" spans="1:6" ht="14.25" customHeight="1" x14ac:dyDescent="0.35">
      <c r="A849" s="45" t="s">
        <v>1131</v>
      </c>
      <c r="B849" s="18"/>
      <c r="C849" s="5"/>
      <c r="D849" s="5"/>
      <c r="E849" s="92" t="str">
        <f>IF(ISBLANK(D849),"",INDEX(ΑΜΚ,MATCH(D849,Data!$F$2:$F$999,0),1))</f>
        <v/>
      </c>
      <c r="F849" s="92" t="str">
        <f t="shared" si="13"/>
        <v/>
      </c>
    </row>
    <row r="850" spans="1:6" ht="14.25" customHeight="1" x14ac:dyDescent="0.35">
      <c r="A850" s="45" t="s">
        <v>1131</v>
      </c>
      <c r="B850" s="18"/>
      <c r="C850" s="5"/>
      <c r="D850" s="5"/>
      <c r="E850" s="92" t="str">
        <f>IF(ISBLANK(D850),"",INDEX(ΑΜΚ,MATCH(D850,Data!$F$2:$F$999,0),1))</f>
        <v/>
      </c>
      <c r="F850" s="92" t="str">
        <f t="shared" si="13"/>
        <v/>
      </c>
    </row>
    <row r="851" spans="1:6" ht="14.25" customHeight="1" x14ac:dyDescent="0.35">
      <c r="A851" s="45" t="s">
        <v>1131</v>
      </c>
      <c r="B851" s="18"/>
      <c r="C851" s="5"/>
      <c r="D851" s="5"/>
      <c r="E851" s="92" t="str">
        <f>IF(ISBLANK(D851),"",INDEX(ΑΜΚ,MATCH(D851,Data!$F$2:$F$999,0),1))</f>
        <v/>
      </c>
      <c r="F851" s="92" t="str">
        <f t="shared" si="13"/>
        <v/>
      </c>
    </row>
    <row r="852" spans="1:6" ht="14.25" customHeight="1" x14ac:dyDescent="0.35">
      <c r="A852" s="45" t="s">
        <v>1131</v>
      </c>
      <c r="B852" s="18"/>
      <c r="C852" s="5"/>
      <c r="D852" s="5"/>
      <c r="E852" s="92" t="str">
        <f>IF(ISBLANK(D852),"",INDEX(ΑΜΚ,MATCH(D852,Data!$F$2:$F$999,0),1))</f>
        <v/>
      </c>
      <c r="F852" s="92" t="str">
        <f t="shared" si="13"/>
        <v/>
      </c>
    </row>
    <row r="853" spans="1:6" ht="14.25" customHeight="1" x14ac:dyDescent="0.35">
      <c r="A853" s="45" t="s">
        <v>1131</v>
      </c>
      <c r="B853" s="18"/>
      <c r="C853" s="5"/>
      <c r="D853" s="5"/>
      <c r="E853" s="92" t="str">
        <f>IF(ISBLANK(D853),"",INDEX(ΑΜΚ,MATCH(D853,Data!$F$2:$F$999,0),1))</f>
        <v/>
      </c>
      <c r="F853" s="92" t="str">
        <f t="shared" si="13"/>
        <v/>
      </c>
    </row>
    <row r="854" spans="1:6" ht="14.25" customHeight="1" x14ac:dyDescent="0.35">
      <c r="A854" s="45" t="s">
        <v>1131</v>
      </c>
      <c r="B854" s="18"/>
      <c r="C854" s="5"/>
      <c r="D854" s="5"/>
      <c r="E854" s="92" t="str">
        <f>IF(ISBLANK(D854),"",INDEX(ΑΜΚ,MATCH(D854,Data!$F$2:$F$999,0),1))</f>
        <v/>
      </c>
      <c r="F854" s="92" t="str">
        <f t="shared" si="13"/>
        <v/>
      </c>
    </row>
    <row r="855" spans="1:6" ht="14.25" customHeight="1" x14ac:dyDescent="0.35">
      <c r="A855" s="45" t="s">
        <v>1131</v>
      </c>
      <c r="B855" s="18"/>
      <c r="C855" s="5"/>
      <c r="D855" s="5"/>
      <c r="E855" s="92" t="str">
        <f>IF(ISBLANK(D855),"",INDEX(ΑΜΚ,MATCH(D855,Data!$F$2:$F$999,0),1))</f>
        <v/>
      </c>
      <c r="F855" s="92" t="str">
        <f t="shared" si="13"/>
        <v/>
      </c>
    </row>
    <row r="856" spans="1:6" ht="14.25" customHeight="1" x14ac:dyDescent="0.35">
      <c r="A856" s="45" t="s">
        <v>1131</v>
      </c>
      <c r="B856" s="18"/>
      <c r="C856" s="5"/>
      <c r="D856" s="5"/>
      <c r="E856" s="92" t="str">
        <f>IF(ISBLANK(D856),"",INDEX(ΑΜΚ,MATCH(D856,Data!$F$2:$F$999,0),1))</f>
        <v/>
      </c>
      <c r="F856" s="92" t="str">
        <f t="shared" si="13"/>
        <v/>
      </c>
    </row>
    <row r="857" spans="1:6" ht="14.25" customHeight="1" x14ac:dyDescent="0.35">
      <c r="A857" s="45" t="s">
        <v>1131</v>
      </c>
      <c r="B857" s="18"/>
      <c r="C857" s="5"/>
      <c r="D857" s="5"/>
      <c r="E857" s="92" t="str">
        <f>IF(ISBLANK(D857),"",INDEX(ΑΜΚ,MATCH(D857,Data!$F$2:$F$999,0),1))</f>
        <v/>
      </c>
      <c r="F857" s="92" t="str">
        <f t="shared" si="13"/>
        <v/>
      </c>
    </row>
    <row r="858" spans="1:6" ht="14.25" customHeight="1" x14ac:dyDescent="0.35">
      <c r="A858" s="45" t="s">
        <v>1131</v>
      </c>
      <c r="B858" s="18"/>
      <c r="C858" s="5"/>
      <c r="D858" s="5"/>
      <c r="E858" s="92" t="str">
        <f>IF(ISBLANK(D858),"",INDEX(ΑΜΚ,MATCH(D858,Data!$F$2:$F$999,0),1))</f>
        <v/>
      </c>
      <c r="F858" s="92" t="str">
        <f t="shared" si="13"/>
        <v/>
      </c>
    </row>
    <row r="859" spans="1:6" ht="14.25" customHeight="1" x14ac:dyDescent="0.35">
      <c r="A859" s="45" t="s">
        <v>1131</v>
      </c>
      <c r="B859" s="18"/>
      <c r="C859" s="5"/>
      <c r="D859" s="5"/>
      <c r="E859" s="92" t="str">
        <f>IF(ISBLANK(D859),"",INDEX(ΑΜΚ,MATCH(D859,Data!$F$2:$F$999,0),1))</f>
        <v/>
      </c>
      <c r="F859" s="92" t="str">
        <f t="shared" si="13"/>
        <v/>
      </c>
    </row>
    <row r="860" spans="1:6" ht="14.25" customHeight="1" x14ac:dyDescent="0.35">
      <c r="A860" s="45" t="s">
        <v>1131</v>
      </c>
      <c r="B860" s="18"/>
      <c r="C860" s="5"/>
      <c r="D860" s="5"/>
      <c r="E860" s="92" t="str">
        <f>IF(ISBLANK(D860),"",INDEX(ΑΜΚ,MATCH(D860,Data!$F$2:$F$999,0),1))</f>
        <v/>
      </c>
      <c r="F860" s="92" t="str">
        <f t="shared" si="13"/>
        <v/>
      </c>
    </row>
    <row r="861" spans="1:6" ht="14.25" customHeight="1" x14ac:dyDescent="0.35">
      <c r="A861" s="45" t="s">
        <v>1131</v>
      </c>
      <c r="B861" s="18"/>
      <c r="C861" s="5"/>
      <c r="D861" s="5"/>
      <c r="E861" s="92" t="str">
        <f>IF(ISBLANK(D861),"",INDEX(ΑΜΚ,MATCH(D861,Data!$F$2:$F$999,0),1))</f>
        <v/>
      </c>
      <c r="F861" s="92" t="str">
        <f t="shared" si="13"/>
        <v/>
      </c>
    </row>
    <row r="862" spans="1:6" ht="14.25" customHeight="1" x14ac:dyDescent="0.35">
      <c r="A862" s="45" t="s">
        <v>1131</v>
      </c>
      <c r="B862" s="18"/>
      <c r="C862" s="5"/>
      <c r="D862" s="5"/>
      <c r="E862" s="92" t="str">
        <f>IF(ISBLANK(D862),"",INDEX(ΑΜΚ,MATCH(D862,Data!$F$2:$F$999,0),1))</f>
        <v/>
      </c>
      <c r="F862" s="92" t="str">
        <f t="shared" si="13"/>
        <v/>
      </c>
    </row>
    <row r="863" spans="1:6" ht="14.25" customHeight="1" x14ac:dyDescent="0.35">
      <c r="A863" s="45" t="s">
        <v>1131</v>
      </c>
      <c r="B863" s="18"/>
      <c r="C863" s="5"/>
      <c r="D863" s="5"/>
      <c r="E863" s="92" t="str">
        <f>IF(ISBLANK(D863),"",INDEX(ΑΜΚ,MATCH(D863,Data!$F$2:$F$999,0),1))</f>
        <v/>
      </c>
      <c r="F863" s="92" t="str">
        <f t="shared" si="13"/>
        <v/>
      </c>
    </row>
    <row r="864" spans="1:6" ht="14.25" customHeight="1" x14ac:dyDescent="0.35">
      <c r="A864" s="45" t="s">
        <v>1131</v>
      </c>
      <c r="B864" s="18"/>
      <c r="C864" s="5"/>
      <c r="D864" s="5"/>
      <c r="E864" s="92" t="str">
        <f>IF(ISBLANK(D864),"",INDEX(ΑΜΚ,MATCH(D864,Data!$F$2:$F$999,0),1))</f>
        <v/>
      </c>
      <c r="F864" s="92" t="str">
        <f t="shared" si="13"/>
        <v/>
      </c>
    </row>
    <row r="865" spans="1:6" ht="14.25" customHeight="1" x14ac:dyDescent="0.35">
      <c r="A865" s="45" t="s">
        <v>1131</v>
      </c>
      <c r="B865" s="18"/>
      <c r="C865" s="5"/>
      <c r="D865" s="5"/>
      <c r="E865" s="92" t="str">
        <f>IF(ISBLANK(D865),"",INDEX(ΑΜΚ,MATCH(D865,Data!$F$2:$F$999,0),1))</f>
        <v/>
      </c>
      <c r="F865" s="92" t="str">
        <f t="shared" si="13"/>
        <v/>
      </c>
    </row>
    <row r="866" spans="1:6" ht="14.25" customHeight="1" x14ac:dyDescent="0.35">
      <c r="A866" s="45" t="s">
        <v>1131</v>
      </c>
      <c r="B866" s="18"/>
      <c r="C866" s="5"/>
      <c r="D866" s="5"/>
      <c r="E866" s="92" t="str">
        <f>IF(ISBLANK(D866),"",INDEX(ΑΜΚ,MATCH(D866,Data!$F$2:$F$999,0),1))</f>
        <v/>
      </c>
      <c r="F866" s="92" t="str">
        <f t="shared" si="13"/>
        <v/>
      </c>
    </row>
    <row r="867" spans="1:6" ht="14.25" customHeight="1" x14ac:dyDescent="0.35">
      <c r="A867" s="45" t="s">
        <v>1131</v>
      </c>
      <c r="B867" s="18"/>
      <c r="C867" s="5"/>
      <c r="D867" s="5"/>
      <c r="E867" s="92" t="str">
        <f>IF(ISBLANK(D867),"",INDEX(ΑΜΚ,MATCH(D867,Data!$F$2:$F$999,0),1))</f>
        <v/>
      </c>
      <c r="F867" s="92" t="str">
        <f t="shared" si="13"/>
        <v/>
      </c>
    </row>
    <row r="868" spans="1:6" ht="14.25" customHeight="1" x14ac:dyDescent="0.35">
      <c r="A868" s="45" t="s">
        <v>1131</v>
      </c>
      <c r="B868" s="18"/>
      <c r="C868" s="5"/>
      <c r="D868" s="5"/>
      <c r="E868" s="92" t="str">
        <f>IF(ISBLANK(D868),"",INDEX(ΑΜΚ,MATCH(D868,Data!$F$2:$F$999,0),1))</f>
        <v/>
      </c>
      <c r="F868" s="92" t="str">
        <f t="shared" si="13"/>
        <v/>
      </c>
    </row>
    <row r="869" spans="1:6" ht="14.25" customHeight="1" x14ac:dyDescent="0.35">
      <c r="A869" s="45" t="s">
        <v>1131</v>
      </c>
      <c r="B869" s="18"/>
      <c r="C869" s="5"/>
      <c r="D869" s="5"/>
      <c r="E869" s="92" t="str">
        <f>IF(ISBLANK(D869),"",INDEX(ΑΜΚ,MATCH(D869,Data!$F$2:$F$999,0),1))</f>
        <v/>
      </c>
      <c r="F869" s="92" t="str">
        <f t="shared" si="13"/>
        <v/>
      </c>
    </row>
    <row r="870" spans="1:6" ht="14.25" customHeight="1" x14ac:dyDescent="0.35">
      <c r="A870" s="45" t="s">
        <v>1131</v>
      </c>
      <c r="B870" s="18"/>
      <c r="C870" s="5"/>
      <c r="D870" s="5"/>
      <c r="E870" s="92" t="str">
        <f>IF(ISBLANK(D870),"",INDEX(ΑΜΚ,MATCH(D870,Data!$F$2:$F$999,0),1))</f>
        <v/>
      </c>
      <c r="F870" s="92" t="str">
        <f t="shared" si="13"/>
        <v/>
      </c>
    </row>
    <row r="871" spans="1:6" ht="14.25" customHeight="1" x14ac:dyDescent="0.35">
      <c r="A871" s="45" t="s">
        <v>1131</v>
      </c>
      <c r="B871" s="18"/>
      <c r="C871" s="5"/>
      <c r="D871" s="5"/>
      <c r="E871" s="92" t="str">
        <f>IF(ISBLANK(D871),"",INDEX(ΑΜΚ,MATCH(D871,Data!$F$2:$F$999,0),1))</f>
        <v/>
      </c>
      <c r="F871" s="92" t="str">
        <f t="shared" si="13"/>
        <v/>
      </c>
    </row>
    <row r="872" spans="1:6" ht="14.25" customHeight="1" x14ac:dyDescent="0.35">
      <c r="A872" s="45" t="s">
        <v>1131</v>
      </c>
      <c r="B872" s="18"/>
      <c r="C872" s="5"/>
      <c r="D872" s="5"/>
      <c r="E872" s="92" t="str">
        <f>IF(ISBLANK(D872),"",INDEX(ΑΜΚ,MATCH(D872,Data!$F$2:$F$999,0),1))</f>
        <v/>
      </c>
      <c r="F872" s="92" t="str">
        <f t="shared" si="13"/>
        <v/>
      </c>
    </row>
    <row r="873" spans="1:6" ht="14.25" customHeight="1" x14ac:dyDescent="0.35">
      <c r="A873" s="45" t="s">
        <v>1131</v>
      </c>
      <c r="B873" s="18"/>
      <c r="C873" s="5"/>
      <c r="D873" s="5"/>
      <c r="E873" s="92" t="str">
        <f>IF(ISBLANK(D873),"",INDEX(ΑΜΚ,MATCH(D873,Data!$F$2:$F$999,0),1))</f>
        <v/>
      </c>
      <c r="F873" s="92" t="str">
        <f t="shared" si="13"/>
        <v/>
      </c>
    </row>
    <row r="874" spans="1:6" ht="14.25" customHeight="1" x14ac:dyDescent="0.35">
      <c r="A874" s="45" t="s">
        <v>1131</v>
      </c>
      <c r="B874" s="18"/>
      <c r="C874" s="5"/>
      <c r="D874" s="5"/>
      <c r="E874" s="92" t="str">
        <f>IF(ISBLANK(D874),"",INDEX(ΑΜΚ,MATCH(D874,Data!$F$2:$F$999,0),1))</f>
        <v/>
      </c>
      <c r="F874" s="92" t="str">
        <f t="shared" si="13"/>
        <v/>
      </c>
    </row>
    <row r="875" spans="1:6" ht="14.25" customHeight="1" x14ac:dyDescent="0.35">
      <c r="A875" s="45" t="s">
        <v>1131</v>
      </c>
      <c r="B875" s="18"/>
      <c r="C875" s="5"/>
      <c r="D875" s="5"/>
      <c r="E875" s="92" t="str">
        <f>IF(ISBLANK(D875),"",INDEX(ΑΜΚ,MATCH(D875,Data!$F$2:$F$999,0),1))</f>
        <v/>
      </c>
      <c r="F875" s="92" t="str">
        <f t="shared" si="13"/>
        <v/>
      </c>
    </row>
    <row r="876" spans="1:6" ht="14.25" customHeight="1" x14ac:dyDescent="0.35">
      <c r="A876" s="45" t="s">
        <v>1131</v>
      </c>
      <c r="B876" s="18"/>
      <c r="C876" s="5"/>
      <c r="D876" s="5"/>
      <c r="E876" s="92" t="str">
        <f>IF(ISBLANK(D876),"",INDEX(ΑΜΚ,MATCH(D876,Data!$F$2:$F$999,0),1))</f>
        <v/>
      </c>
      <c r="F876" s="92" t="str">
        <f t="shared" si="13"/>
        <v/>
      </c>
    </row>
    <row r="877" spans="1:6" ht="14.25" customHeight="1" x14ac:dyDescent="0.35">
      <c r="A877" s="45" t="s">
        <v>1131</v>
      </c>
      <c r="B877" s="18"/>
      <c r="C877" s="5"/>
      <c r="D877" s="5"/>
      <c r="E877" s="92" t="str">
        <f>IF(ISBLANK(D877),"",INDEX(ΑΜΚ,MATCH(D877,Data!$F$2:$F$999,0),1))</f>
        <v/>
      </c>
      <c r="F877" s="92" t="str">
        <f t="shared" si="13"/>
        <v/>
      </c>
    </row>
    <row r="878" spans="1:6" ht="14.25" customHeight="1" x14ac:dyDescent="0.35">
      <c r="A878" s="45" t="s">
        <v>1131</v>
      </c>
      <c r="B878" s="18"/>
      <c r="C878" s="5"/>
      <c r="D878" s="5"/>
      <c r="E878" s="92" t="str">
        <f>IF(ISBLANK(D878),"",INDEX(ΑΜΚ,MATCH(D878,Data!$F$2:$F$999,0),1))</f>
        <v/>
      </c>
      <c r="F878" s="92" t="str">
        <f t="shared" si="13"/>
        <v/>
      </c>
    </row>
    <row r="879" spans="1:6" ht="14.25" customHeight="1" x14ac:dyDescent="0.35">
      <c r="A879" s="45" t="s">
        <v>1131</v>
      </c>
      <c r="B879" s="18"/>
      <c r="C879" s="5"/>
      <c r="D879" s="5"/>
      <c r="E879" s="92" t="str">
        <f>IF(ISBLANK(D879),"",INDEX(ΑΜΚ,MATCH(D879,Data!$F$2:$F$999,0),1))</f>
        <v/>
      </c>
      <c r="F879" s="92" t="str">
        <f t="shared" si="13"/>
        <v/>
      </c>
    </row>
    <row r="880" spans="1:6" ht="14.25" customHeight="1" x14ac:dyDescent="0.35">
      <c r="A880" s="45" t="s">
        <v>1131</v>
      </c>
      <c r="B880" s="18"/>
      <c r="C880" s="5"/>
      <c r="D880" s="5"/>
      <c r="E880" s="92" t="str">
        <f>IF(ISBLANK(D880),"",INDEX(ΑΜΚ,MATCH(D880,Data!$F$2:$F$999,0),1))</f>
        <v/>
      </c>
      <c r="F880" s="92" t="str">
        <f t="shared" si="13"/>
        <v/>
      </c>
    </row>
    <row r="881" spans="1:6" ht="14.25" customHeight="1" x14ac:dyDescent="0.35">
      <c r="A881" s="45" t="s">
        <v>1131</v>
      </c>
      <c r="B881" s="18"/>
      <c r="C881" s="5"/>
      <c r="D881" s="5"/>
      <c r="E881" s="92" t="str">
        <f>IF(ISBLANK(D881),"",INDEX(ΑΜΚ,MATCH(D881,Data!$F$2:$F$999,0),1))</f>
        <v/>
      </c>
      <c r="F881" s="92" t="str">
        <f t="shared" si="13"/>
        <v/>
      </c>
    </row>
    <row r="882" spans="1:6" ht="14.25" customHeight="1" x14ac:dyDescent="0.35">
      <c r="A882" s="45" t="s">
        <v>1131</v>
      </c>
      <c r="B882" s="18"/>
      <c r="C882" s="5"/>
      <c r="D882" s="5"/>
      <c r="E882" s="92" t="str">
        <f>IF(ISBLANK(D882),"",INDEX(ΑΜΚ,MATCH(D882,Data!$F$2:$F$999,0),1))</f>
        <v/>
      </c>
      <c r="F882" s="92" t="str">
        <f t="shared" si="13"/>
        <v/>
      </c>
    </row>
    <row r="883" spans="1:6" ht="14.25" customHeight="1" x14ac:dyDescent="0.35">
      <c r="A883" s="45" t="s">
        <v>1131</v>
      </c>
      <c r="B883" s="18"/>
      <c r="C883" s="5"/>
      <c r="D883" s="5"/>
      <c r="E883" s="92" t="str">
        <f>IF(ISBLANK(D883),"",INDEX(ΑΜΚ,MATCH(D883,Data!$F$2:$F$999,0),1))</f>
        <v/>
      </c>
      <c r="F883" s="92" t="str">
        <f t="shared" si="13"/>
        <v/>
      </c>
    </row>
    <row r="884" spans="1:6" ht="14.25" customHeight="1" x14ac:dyDescent="0.35">
      <c r="A884" s="45" t="s">
        <v>1131</v>
      </c>
      <c r="B884" s="18"/>
      <c r="C884" s="5"/>
      <c r="D884" s="5"/>
      <c r="E884" s="92" t="str">
        <f>IF(ISBLANK(D884),"",INDEX(ΑΜΚ,MATCH(D884,Data!$F$2:$F$999,0),1))</f>
        <v/>
      </c>
      <c r="F884" s="92" t="str">
        <f t="shared" si="13"/>
        <v/>
      </c>
    </row>
    <row r="885" spans="1:6" ht="14.25" customHeight="1" x14ac:dyDescent="0.35">
      <c r="A885" s="45" t="s">
        <v>1131</v>
      </c>
      <c r="B885" s="18"/>
      <c r="C885" s="5"/>
      <c r="D885" s="5"/>
      <c r="E885" s="92" t="str">
        <f>IF(ISBLANK(D885),"",INDEX(ΑΜΚ,MATCH(D885,Data!$F$2:$F$999,0),1))</f>
        <v/>
      </c>
      <c r="F885" s="92" t="str">
        <f t="shared" si="13"/>
        <v/>
      </c>
    </row>
    <row r="886" spans="1:6" ht="14.25" customHeight="1" x14ac:dyDescent="0.35">
      <c r="A886" s="45" t="s">
        <v>1131</v>
      </c>
      <c r="B886" s="18"/>
      <c r="C886" s="5"/>
      <c r="D886" s="5"/>
      <c r="E886" s="92" t="str">
        <f>IF(ISBLANK(D886),"",INDEX(ΑΜΚ,MATCH(D886,Data!$F$2:$F$999,0),1))</f>
        <v/>
      </c>
      <c r="F886" s="92" t="str">
        <f t="shared" si="13"/>
        <v/>
      </c>
    </row>
    <row r="887" spans="1:6" ht="14.25" customHeight="1" x14ac:dyDescent="0.35">
      <c r="A887" s="45" t="s">
        <v>1131</v>
      </c>
      <c r="B887" s="18"/>
      <c r="C887" s="5"/>
      <c r="D887" s="5"/>
      <c r="E887" s="92" t="str">
        <f>IF(ISBLANK(D887),"",INDEX(ΑΜΚ,MATCH(D887,Data!$F$2:$F$999,0),1))</f>
        <v/>
      </c>
      <c r="F887" s="92" t="str">
        <f t="shared" si="13"/>
        <v/>
      </c>
    </row>
    <row r="888" spans="1:6" ht="14.25" customHeight="1" x14ac:dyDescent="0.35">
      <c r="A888" s="45" t="s">
        <v>1131</v>
      </c>
      <c r="B888" s="18"/>
      <c r="C888" s="5"/>
      <c r="D888" s="5"/>
      <c r="E888" s="92" t="str">
        <f>IF(ISBLANK(D888),"",INDEX(ΑΜΚ,MATCH(D888,Data!$F$2:$F$999,0),1))</f>
        <v/>
      </c>
      <c r="F888" s="92" t="str">
        <f t="shared" si="13"/>
        <v/>
      </c>
    </row>
    <row r="889" spans="1:6" ht="14.25" customHeight="1" x14ac:dyDescent="0.35">
      <c r="A889" s="45" t="s">
        <v>1131</v>
      </c>
      <c r="B889" s="18"/>
      <c r="C889" s="5"/>
      <c r="D889" s="5"/>
      <c r="E889" s="92" t="str">
        <f>IF(ISBLANK(D889),"",INDEX(ΑΜΚ,MATCH(D889,Data!$F$2:$F$999,0),1))</f>
        <v/>
      </c>
      <c r="F889" s="92" t="str">
        <f t="shared" si="13"/>
        <v/>
      </c>
    </row>
    <row r="890" spans="1:6" ht="14.25" customHeight="1" x14ac:dyDescent="0.35">
      <c r="A890" s="45" t="s">
        <v>1131</v>
      </c>
      <c r="B890" s="18"/>
      <c r="C890" s="5"/>
      <c r="D890" s="5"/>
      <c r="E890" s="92" t="str">
        <f>IF(ISBLANK(D890),"",INDEX(ΑΜΚ,MATCH(D890,Data!$F$2:$F$999,0),1))</f>
        <v/>
      </c>
      <c r="F890" s="92" t="str">
        <f t="shared" si="13"/>
        <v/>
      </c>
    </row>
    <row r="891" spans="1:6" ht="14.25" customHeight="1" x14ac:dyDescent="0.35">
      <c r="A891" s="45" t="s">
        <v>1131</v>
      </c>
      <c r="B891" s="18"/>
      <c r="C891" s="5"/>
      <c r="D891" s="5"/>
      <c r="E891" s="92" t="str">
        <f>IF(ISBLANK(D891),"",INDEX(ΑΜΚ,MATCH(D891,Data!$F$2:$F$999,0),1))</f>
        <v/>
      </c>
      <c r="F891" s="92" t="str">
        <f t="shared" si="13"/>
        <v/>
      </c>
    </row>
    <row r="892" spans="1:6" ht="14.25" customHeight="1" x14ac:dyDescent="0.35">
      <c r="A892" s="45" t="s">
        <v>1131</v>
      </c>
      <c r="B892" s="18"/>
      <c r="C892" s="5"/>
      <c r="D892" s="5"/>
      <c r="E892" s="92" t="str">
        <f>IF(ISBLANK(D892),"",INDEX(ΑΜΚ,MATCH(D892,Data!$F$2:$F$999,0),1))</f>
        <v/>
      </c>
      <c r="F892" s="92" t="str">
        <f t="shared" si="13"/>
        <v/>
      </c>
    </row>
    <row r="893" spans="1:6" ht="14.25" customHeight="1" x14ac:dyDescent="0.35">
      <c r="A893" s="45" t="s">
        <v>1131</v>
      </c>
      <c r="B893" s="18"/>
      <c r="C893" s="5"/>
      <c r="D893" s="5"/>
      <c r="E893" s="92" t="str">
        <f>IF(ISBLANK(D893),"",INDEX(ΑΜΚ,MATCH(D893,Data!$F$2:$F$999,0),1))</f>
        <v/>
      </c>
      <c r="F893" s="92" t="str">
        <f t="shared" si="13"/>
        <v/>
      </c>
    </row>
    <row r="894" spans="1:6" ht="14.25" customHeight="1" x14ac:dyDescent="0.35">
      <c r="A894" s="45" t="s">
        <v>1131</v>
      </c>
      <c r="B894" s="18"/>
      <c r="C894" s="5"/>
      <c r="D894" s="5"/>
      <c r="E894" s="92" t="str">
        <f>IF(ISBLANK(D894),"",INDEX(ΑΜΚ,MATCH(D894,Data!$F$2:$F$999,0),1))</f>
        <v/>
      </c>
      <c r="F894" s="92" t="str">
        <f t="shared" si="13"/>
        <v/>
      </c>
    </row>
    <row r="895" spans="1:6" ht="14.25" customHeight="1" x14ac:dyDescent="0.35">
      <c r="A895" s="45" t="s">
        <v>1131</v>
      </c>
      <c r="B895" s="18"/>
      <c r="C895" s="5"/>
      <c r="D895" s="5"/>
      <c r="E895" s="92" t="str">
        <f>IF(ISBLANK(D895),"",INDEX(ΑΜΚ,MATCH(D895,Data!$F$2:$F$999,0),1))</f>
        <v/>
      </c>
      <c r="F895" s="92" t="str">
        <f t="shared" si="13"/>
        <v/>
      </c>
    </row>
    <row r="896" spans="1:6" ht="14.25" customHeight="1" x14ac:dyDescent="0.35">
      <c r="A896" s="45" t="s">
        <v>1131</v>
      </c>
      <c r="B896" s="18"/>
      <c r="C896" s="5"/>
      <c r="D896" s="5"/>
      <c r="E896" s="92" t="str">
        <f>IF(ISBLANK(D896),"",INDEX(ΑΜΚ,MATCH(D896,Data!$F$2:$F$999,0),1))</f>
        <v/>
      </c>
      <c r="F896" s="92" t="str">
        <f t="shared" si="13"/>
        <v/>
      </c>
    </row>
    <row r="897" spans="1:6" ht="14.25" customHeight="1" x14ac:dyDescent="0.35">
      <c r="A897" s="45" t="s">
        <v>1131</v>
      </c>
      <c r="B897" s="18"/>
      <c r="C897" s="5"/>
      <c r="D897" s="5"/>
      <c r="E897" s="92" t="str">
        <f>IF(ISBLANK(D897),"",INDEX(ΑΜΚ,MATCH(D897,Data!$F$2:$F$999,0),1))</f>
        <v/>
      </c>
      <c r="F897" s="92" t="str">
        <f t="shared" si="13"/>
        <v/>
      </c>
    </row>
    <row r="898" spans="1:6" ht="14.25" customHeight="1" x14ac:dyDescent="0.35">
      <c r="A898" s="45" t="s">
        <v>1131</v>
      </c>
      <c r="B898" s="18"/>
      <c r="C898" s="5"/>
      <c r="D898" s="5"/>
      <c r="E898" s="92" t="str">
        <f>IF(ISBLANK(D898),"",INDEX(ΑΜΚ,MATCH(D898,Data!$F$2:$F$999,0),1))</f>
        <v/>
      </c>
      <c r="F898" s="92" t="str">
        <f t="shared" ref="F898:F961" si="14">IF(ISBLANK(C898),"",INDEX(ΚΩΔ_ΜΑΘΗΜ_ΓΡΑΦΙΣΤ_Α1,MATCH(C898,ΜΑΘΗΜ_ΓΡΑΦΙΣΤ_Α1,0)))</f>
        <v/>
      </c>
    </row>
    <row r="899" spans="1:6" ht="14.25" customHeight="1" x14ac:dyDescent="0.35">
      <c r="A899" s="45" t="s">
        <v>1131</v>
      </c>
      <c r="B899" s="18"/>
      <c r="C899" s="5"/>
      <c r="D899" s="5"/>
      <c r="E899" s="92" t="str">
        <f>IF(ISBLANK(D899),"",INDEX(ΑΜΚ,MATCH(D899,Data!$F$2:$F$999,0),1))</f>
        <v/>
      </c>
      <c r="F899" s="92" t="str">
        <f t="shared" si="14"/>
        <v/>
      </c>
    </row>
    <row r="900" spans="1:6" ht="14.25" customHeight="1" x14ac:dyDescent="0.35">
      <c r="A900" s="45" t="s">
        <v>1131</v>
      </c>
      <c r="B900" s="18"/>
      <c r="C900" s="5"/>
      <c r="D900" s="5"/>
      <c r="E900" s="92" t="str">
        <f>IF(ISBLANK(D900),"",INDEX(ΑΜΚ,MATCH(D900,Data!$F$2:$F$999,0),1))</f>
        <v/>
      </c>
      <c r="F900" s="92" t="str">
        <f t="shared" si="14"/>
        <v/>
      </c>
    </row>
    <row r="901" spans="1:6" ht="14.25" customHeight="1" x14ac:dyDescent="0.35">
      <c r="A901" s="45" t="s">
        <v>1131</v>
      </c>
      <c r="B901" s="18"/>
      <c r="C901" s="5"/>
      <c r="D901" s="5"/>
      <c r="E901" s="92" t="str">
        <f>IF(ISBLANK(D901),"",INDEX(ΑΜΚ,MATCH(D901,Data!$F$2:$F$999,0),1))</f>
        <v/>
      </c>
      <c r="F901" s="92" t="str">
        <f t="shared" si="14"/>
        <v/>
      </c>
    </row>
    <row r="902" spans="1:6" ht="14.25" customHeight="1" x14ac:dyDescent="0.35">
      <c r="A902" s="45" t="s">
        <v>1131</v>
      </c>
      <c r="B902" s="18"/>
      <c r="C902" s="5"/>
      <c r="D902" s="5"/>
      <c r="E902" s="92" t="str">
        <f>IF(ISBLANK(D902),"",INDEX(ΑΜΚ,MATCH(D902,Data!$F$2:$F$999,0),1))</f>
        <v/>
      </c>
      <c r="F902" s="92" t="str">
        <f t="shared" si="14"/>
        <v/>
      </c>
    </row>
    <row r="903" spans="1:6" ht="14.25" customHeight="1" x14ac:dyDescent="0.35">
      <c r="A903" s="45" t="s">
        <v>1131</v>
      </c>
      <c r="B903" s="18"/>
      <c r="C903" s="5"/>
      <c r="D903" s="5"/>
      <c r="E903" s="92" t="str">
        <f>IF(ISBLANK(D903),"",INDEX(ΑΜΚ,MATCH(D903,Data!$F$2:$F$999,0),1))</f>
        <v/>
      </c>
      <c r="F903" s="92" t="str">
        <f t="shared" si="14"/>
        <v/>
      </c>
    </row>
    <row r="904" spans="1:6" ht="14.25" customHeight="1" x14ac:dyDescent="0.35">
      <c r="A904" s="45" t="s">
        <v>1131</v>
      </c>
      <c r="B904" s="18"/>
      <c r="C904" s="5"/>
      <c r="D904" s="5"/>
      <c r="E904" s="92" t="str">
        <f>IF(ISBLANK(D904),"",INDEX(ΑΜΚ,MATCH(D904,Data!$F$2:$F$999,0),1))</f>
        <v/>
      </c>
      <c r="F904" s="92" t="str">
        <f t="shared" si="14"/>
        <v/>
      </c>
    </row>
    <row r="905" spans="1:6" ht="14.25" customHeight="1" x14ac:dyDescent="0.35">
      <c r="A905" s="45" t="s">
        <v>1131</v>
      </c>
      <c r="B905" s="18"/>
      <c r="C905" s="5"/>
      <c r="D905" s="5"/>
      <c r="E905" s="92" t="str">
        <f>IF(ISBLANK(D905),"",INDEX(ΑΜΚ,MATCH(D905,Data!$F$2:$F$999,0),1))</f>
        <v/>
      </c>
      <c r="F905" s="92" t="str">
        <f t="shared" si="14"/>
        <v/>
      </c>
    </row>
    <row r="906" spans="1:6" ht="14.25" customHeight="1" x14ac:dyDescent="0.35">
      <c r="A906" s="45" t="s">
        <v>1131</v>
      </c>
      <c r="B906" s="18"/>
      <c r="C906" s="5"/>
      <c r="D906" s="5"/>
      <c r="E906" s="92" t="str">
        <f>IF(ISBLANK(D906),"",INDEX(ΑΜΚ,MATCH(D906,Data!$F$2:$F$999,0),1))</f>
        <v/>
      </c>
      <c r="F906" s="92" t="str">
        <f t="shared" si="14"/>
        <v/>
      </c>
    </row>
    <row r="907" spans="1:6" ht="14.25" customHeight="1" x14ac:dyDescent="0.35">
      <c r="A907" s="45" t="s">
        <v>1131</v>
      </c>
      <c r="B907" s="18"/>
      <c r="C907" s="5"/>
      <c r="D907" s="5"/>
      <c r="E907" s="92" t="str">
        <f>IF(ISBLANK(D907),"",INDEX(ΑΜΚ,MATCH(D907,Data!$F$2:$F$999,0),1))</f>
        <v/>
      </c>
      <c r="F907" s="92" t="str">
        <f t="shared" si="14"/>
        <v/>
      </c>
    </row>
    <row r="908" spans="1:6" ht="14.25" customHeight="1" x14ac:dyDescent="0.35">
      <c r="A908" s="45" t="s">
        <v>1131</v>
      </c>
      <c r="B908" s="18"/>
      <c r="C908" s="5"/>
      <c r="D908" s="5"/>
      <c r="E908" s="92" t="str">
        <f>IF(ISBLANK(D908),"",INDEX(ΑΜΚ,MATCH(D908,Data!$F$2:$F$999,0),1))</f>
        <v/>
      </c>
      <c r="F908" s="92" t="str">
        <f t="shared" si="14"/>
        <v/>
      </c>
    </row>
    <row r="909" spans="1:6" ht="14.25" customHeight="1" x14ac:dyDescent="0.35">
      <c r="A909" s="45" t="s">
        <v>1131</v>
      </c>
      <c r="B909" s="18"/>
      <c r="C909" s="5"/>
      <c r="D909" s="5"/>
      <c r="E909" s="92" t="str">
        <f>IF(ISBLANK(D909),"",INDEX(ΑΜΚ,MATCH(D909,Data!$F$2:$F$999,0),1))</f>
        <v/>
      </c>
      <c r="F909" s="92" t="str">
        <f t="shared" si="14"/>
        <v/>
      </c>
    </row>
    <row r="910" spans="1:6" ht="14.25" customHeight="1" x14ac:dyDescent="0.35">
      <c r="A910" s="45" t="s">
        <v>1131</v>
      </c>
      <c r="B910" s="18"/>
      <c r="C910" s="5"/>
      <c r="D910" s="5"/>
      <c r="E910" s="92" t="str">
        <f>IF(ISBLANK(D910),"",INDEX(ΑΜΚ,MATCH(D910,Data!$F$2:$F$999,0),1))</f>
        <v/>
      </c>
      <c r="F910" s="92" t="str">
        <f t="shared" si="14"/>
        <v/>
      </c>
    </row>
    <row r="911" spans="1:6" ht="14.25" customHeight="1" x14ac:dyDescent="0.35">
      <c r="A911" s="45" t="s">
        <v>1131</v>
      </c>
      <c r="B911" s="18"/>
      <c r="C911" s="5"/>
      <c r="D911" s="5"/>
      <c r="E911" s="92" t="str">
        <f>IF(ISBLANK(D911),"",INDEX(ΑΜΚ,MATCH(D911,Data!$F$2:$F$999,0),1))</f>
        <v/>
      </c>
      <c r="F911" s="92" t="str">
        <f t="shared" si="14"/>
        <v/>
      </c>
    </row>
    <row r="912" spans="1:6" ht="14.25" customHeight="1" x14ac:dyDescent="0.35">
      <c r="A912" s="45" t="s">
        <v>1131</v>
      </c>
      <c r="B912" s="18"/>
      <c r="C912" s="5"/>
      <c r="D912" s="5"/>
      <c r="E912" s="92" t="str">
        <f>IF(ISBLANK(D912),"",INDEX(ΑΜΚ,MATCH(D912,Data!$F$2:$F$999,0),1))</f>
        <v/>
      </c>
      <c r="F912" s="92" t="str">
        <f t="shared" si="14"/>
        <v/>
      </c>
    </row>
    <row r="913" spans="1:6" ht="14.25" customHeight="1" x14ac:dyDescent="0.35">
      <c r="A913" s="45" t="s">
        <v>1131</v>
      </c>
      <c r="B913" s="18"/>
      <c r="C913" s="5"/>
      <c r="D913" s="5"/>
      <c r="E913" s="92" t="str">
        <f>IF(ISBLANK(D913),"",INDEX(ΑΜΚ,MATCH(D913,Data!$F$2:$F$999,0),1))</f>
        <v/>
      </c>
      <c r="F913" s="92" t="str">
        <f t="shared" si="14"/>
        <v/>
      </c>
    </row>
    <row r="914" spans="1:6" ht="14.25" customHeight="1" x14ac:dyDescent="0.35">
      <c r="A914" s="45" t="s">
        <v>1131</v>
      </c>
      <c r="B914" s="18"/>
      <c r="C914" s="5"/>
      <c r="D914" s="5"/>
      <c r="E914" s="92" t="str">
        <f>IF(ISBLANK(D914),"",INDEX(ΑΜΚ,MATCH(D914,Data!$F$2:$F$999,0),1))</f>
        <v/>
      </c>
      <c r="F914" s="92" t="str">
        <f t="shared" si="14"/>
        <v/>
      </c>
    </row>
    <row r="915" spans="1:6" ht="14.25" customHeight="1" x14ac:dyDescent="0.35">
      <c r="A915" s="45" t="s">
        <v>1131</v>
      </c>
      <c r="B915" s="18"/>
      <c r="C915" s="5"/>
      <c r="D915" s="5"/>
      <c r="E915" s="92" t="str">
        <f>IF(ISBLANK(D915),"",INDEX(ΑΜΚ,MATCH(D915,Data!$F$2:$F$999,0),1))</f>
        <v/>
      </c>
      <c r="F915" s="92" t="str">
        <f t="shared" si="14"/>
        <v/>
      </c>
    </row>
    <row r="916" spans="1:6" ht="14.25" customHeight="1" x14ac:dyDescent="0.35">
      <c r="A916" s="45" t="s">
        <v>1131</v>
      </c>
      <c r="B916" s="18"/>
      <c r="C916" s="5"/>
      <c r="D916" s="5"/>
      <c r="E916" s="92" t="str">
        <f>IF(ISBLANK(D916),"",INDEX(ΑΜΚ,MATCH(D916,Data!$F$2:$F$999,0),1))</f>
        <v/>
      </c>
      <c r="F916" s="92" t="str">
        <f t="shared" si="14"/>
        <v/>
      </c>
    </row>
    <row r="917" spans="1:6" ht="14.25" customHeight="1" x14ac:dyDescent="0.35">
      <c r="A917" s="45" t="s">
        <v>1131</v>
      </c>
      <c r="B917" s="18"/>
      <c r="C917" s="5"/>
      <c r="D917" s="5"/>
      <c r="E917" s="92" t="str">
        <f>IF(ISBLANK(D917),"",INDEX(ΑΜΚ,MATCH(D917,Data!$F$2:$F$999,0),1))</f>
        <v/>
      </c>
      <c r="F917" s="92" t="str">
        <f t="shared" si="14"/>
        <v/>
      </c>
    </row>
    <row r="918" spans="1:6" ht="14.25" customHeight="1" x14ac:dyDescent="0.35">
      <c r="A918" s="45" t="s">
        <v>1131</v>
      </c>
      <c r="B918" s="18"/>
      <c r="C918" s="5"/>
      <c r="D918" s="5"/>
      <c r="E918" s="92" t="str">
        <f>IF(ISBLANK(D918),"",INDEX(ΑΜΚ,MATCH(D918,Data!$F$2:$F$999,0),1))</f>
        <v/>
      </c>
      <c r="F918" s="92" t="str">
        <f t="shared" si="14"/>
        <v/>
      </c>
    </row>
    <row r="919" spans="1:6" ht="14.25" customHeight="1" x14ac:dyDescent="0.35">
      <c r="A919" s="45" t="s">
        <v>1131</v>
      </c>
      <c r="B919" s="18"/>
      <c r="C919" s="5"/>
      <c r="D919" s="5"/>
      <c r="E919" s="92" t="str">
        <f>IF(ISBLANK(D919),"",INDEX(ΑΜΚ,MATCH(D919,Data!$F$2:$F$999,0),1))</f>
        <v/>
      </c>
      <c r="F919" s="92" t="str">
        <f t="shared" si="14"/>
        <v/>
      </c>
    </row>
    <row r="920" spans="1:6" ht="14.25" customHeight="1" x14ac:dyDescent="0.35">
      <c r="A920" s="45" t="s">
        <v>1131</v>
      </c>
      <c r="B920" s="18"/>
      <c r="C920" s="5"/>
      <c r="D920" s="5"/>
      <c r="E920" s="92" t="str">
        <f>IF(ISBLANK(D920),"",INDEX(ΑΜΚ,MATCH(D920,Data!$F$2:$F$999,0),1))</f>
        <v/>
      </c>
      <c r="F920" s="92" t="str">
        <f t="shared" si="14"/>
        <v/>
      </c>
    </row>
    <row r="921" spans="1:6" ht="14.25" customHeight="1" x14ac:dyDescent="0.35">
      <c r="A921" s="45" t="s">
        <v>1131</v>
      </c>
      <c r="B921" s="18"/>
      <c r="C921" s="5"/>
      <c r="D921" s="5"/>
      <c r="E921" s="92" t="str">
        <f>IF(ISBLANK(D921),"",INDEX(ΑΜΚ,MATCH(D921,Data!$F$2:$F$999,0),1))</f>
        <v/>
      </c>
      <c r="F921" s="92" t="str">
        <f t="shared" si="14"/>
        <v/>
      </c>
    </row>
    <row r="922" spans="1:6" ht="14.25" customHeight="1" x14ac:dyDescent="0.35">
      <c r="A922" s="45" t="s">
        <v>1131</v>
      </c>
      <c r="B922" s="18"/>
      <c r="C922" s="5"/>
      <c r="D922" s="5"/>
      <c r="E922" s="92" t="str">
        <f>IF(ISBLANK(D922),"",INDEX(ΑΜΚ,MATCH(D922,Data!$F$2:$F$999,0),1))</f>
        <v/>
      </c>
      <c r="F922" s="92" t="str">
        <f t="shared" si="14"/>
        <v/>
      </c>
    </row>
    <row r="923" spans="1:6" ht="14.25" customHeight="1" x14ac:dyDescent="0.35">
      <c r="A923" s="45" t="s">
        <v>1131</v>
      </c>
      <c r="B923" s="18"/>
      <c r="C923" s="5"/>
      <c r="D923" s="5"/>
      <c r="E923" s="92" t="str">
        <f>IF(ISBLANK(D923),"",INDEX(ΑΜΚ,MATCH(D923,Data!$F$2:$F$999,0),1))</f>
        <v/>
      </c>
      <c r="F923" s="92" t="str">
        <f t="shared" si="14"/>
        <v/>
      </c>
    </row>
    <row r="924" spans="1:6" ht="14.25" customHeight="1" x14ac:dyDescent="0.35">
      <c r="A924" s="45" t="s">
        <v>1131</v>
      </c>
      <c r="B924" s="18"/>
      <c r="C924" s="5"/>
      <c r="D924" s="5"/>
      <c r="E924" s="92" t="str">
        <f>IF(ISBLANK(D924),"",INDEX(ΑΜΚ,MATCH(D924,Data!$F$2:$F$999,0),1))</f>
        <v/>
      </c>
      <c r="F924" s="92" t="str">
        <f t="shared" si="14"/>
        <v/>
      </c>
    </row>
    <row r="925" spans="1:6" ht="14.25" customHeight="1" x14ac:dyDescent="0.35">
      <c r="A925" s="45" t="s">
        <v>1131</v>
      </c>
      <c r="B925" s="18"/>
      <c r="C925" s="5"/>
      <c r="D925" s="5"/>
      <c r="E925" s="92" t="str">
        <f>IF(ISBLANK(D925),"",INDEX(ΑΜΚ,MATCH(D925,Data!$F$2:$F$999,0),1))</f>
        <v/>
      </c>
      <c r="F925" s="92" t="str">
        <f t="shared" si="14"/>
        <v/>
      </c>
    </row>
    <row r="926" spans="1:6" ht="14.25" customHeight="1" x14ac:dyDescent="0.35">
      <c r="A926" s="45" t="s">
        <v>1131</v>
      </c>
      <c r="B926" s="18"/>
      <c r="C926" s="5"/>
      <c r="D926" s="5"/>
      <c r="E926" s="92" t="str">
        <f>IF(ISBLANK(D926),"",INDEX(ΑΜΚ,MATCH(D926,Data!$F$2:$F$999,0),1))</f>
        <v/>
      </c>
      <c r="F926" s="92" t="str">
        <f t="shared" si="14"/>
        <v/>
      </c>
    </row>
    <row r="927" spans="1:6" ht="14.25" customHeight="1" x14ac:dyDescent="0.35">
      <c r="A927" s="45" t="s">
        <v>1131</v>
      </c>
      <c r="B927" s="18"/>
      <c r="C927" s="5"/>
      <c r="D927" s="5"/>
      <c r="E927" s="92" t="str">
        <f>IF(ISBLANK(D927),"",INDEX(ΑΜΚ,MATCH(D927,Data!$F$2:$F$999,0),1))</f>
        <v/>
      </c>
      <c r="F927" s="92" t="str">
        <f t="shared" si="14"/>
        <v/>
      </c>
    </row>
    <row r="928" spans="1:6" ht="14.25" customHeight="1" x14ac:dyDescent="0.35">
      <c r="A928" s="45" t="s">
        <v>1131</v>
      </c>
      <c r="B928" s="18"/>
      <c r="C928" s="5"/>
      <c r="D928" s="5"/>
      <c r="E928" s="92" t="str">
        <f>IF(ISBLANK(D928),"",INDEX(ΑΜΚ,MATCH(D928,Data!$F$2:$F$999,0),1))</f>
        <v/>
      </c>
      <c r="F928" s="92" t="str">
        <f t="shared" si="14"/>
        <v/>
      </c>
    </row>
    <row r="929" spans="1:6" ht="14.25" customHeight="1" x14ac:dyDescent="0.35">
      <c r="A929" s="45" t="s">
        <v>1131</v>
      </c>
      <c r="B929" s="18"/>
      <c r="C929" s="5"/>
      <c r="D929" s="5"/>
      <c r="E929" s="92" t="str">
        <f>IF(ISBLANK(D929),"",INDEX(ΑΜΚ,MATCH(D929,Data!$F$2:$F$999,0),1))</f>
        <v/>
      </c>
      <c r="F929" s="92" t="str">
        <f t="shared" si="14"/>
        <v/>
      </c>
    </row>
    <row r="930" spans="1:6" ht="14.25" customHeight="1" x14ac:dyDescent="0.35">
      <c r="A930" s="45" t="s">
        <v>1131</v>
      </c>
      <c r="B930" s="18"/>
      <c r="C930" s="5"/>
      <c r="D930" s="5"/>
      <c r="E930" s="92" t="str">
        <f>IF(ISBLANK(D930),"",INDEX(ΑΜΚ,MATCH(D930,Data!$F$2:$F$999,0),1))</f>
        <v/>
      </c>
      <c r="F930" s="92" t="str">
        <f t="shared" si="14"/>
        <v/>
      </c>
    </row>
    <row r="931" spans="1:6" ht="14.25" customHeight="1" x14ac:dyDescent="0.35">
      <c r="A931" s="45" t="s">
        <v>1131</v>
      </c>
      <c r="B931" s="18"/>
      <c r="C931" s="5"/>
      <c r="D931" s="5"/>
      <c r="E931" s="92" t="str">
        <f>IF(ISBLANK(D931),"",INDEX(ΑΜΚ,MATCH(D931,Data!$F$2:$F$999,0),1))</f>
        <v/>
      </c>
      <c r="F931" s="92" t="str">
        <f t="shared" si="14"/>
        <v/>
      </c>
    </row>
    <row r="932" spans="1:6" ht="14.25" customHeight="1" x14ac:dyDescent="0.35">
      <c r="A932" s="45" t="s">
        <v>1131</v>
      </c>
      <c r="B932" s="18"/>
      <c r="C932" s="5"/>
      <c r="D932" s="5"/>
      <c r="E932" s="92" t="str">
        <f>IF(ISBLANK(D932),"",INDEX(ΑΜΚ,MATCH(D932,Data!$F$2:$F$999,0),1))</f>
        <v/>
      </c>
      <c r="F932" s="92" t="str">
        <f t="shared" si="14"/>
        <v/>
      </c>
    </row>
    <row r="933" spans="1:6" ht="14.25" customHeight="1" x14ac:dyDescent="0.35">
      <c r="A933" s="45" t="s">
        <v>1131</v>
      </c>
      <c r="B933" s="18"/>
      <c r="C933" s="5"/>
      <c r="D933" s="5"/>
      <c r="E933" s="92" t="str">
        <f>IF(ISBLANK(D933),"",INDEX(ΑΜΚ,MATCH(D933,Data!$F$2:$F$999,0),1))</f>
        <v/>
      </c>
      <c r="F933" s="92" t="str">
        <f t="shared" si="14"/>
        <v/>
      </c>
    </row>
    <row r="934" spans="1:6" ht="14.25" customHeight="1" x14ac:dyDescent="0.35">
      <c r="A934" s="45" t="s">
        <v>1131</v>
      </c>
      <c r="B934" s="18"/>
      <c r="C934" s="5"/>
      <c r="D934" s="5"/>
      <c r="E934" s="92" t="str">
        <f>IF(ISBLANK(D934),"",INDEX(ΑΜΚ,MATCH(D934,Data!$F$2:$F$999,0),1))</f>
        <v/>
      </c>
      <c r="F934" s="92" t="str">
        <f t="shared" si="14"/>
        <v/>
      </c>
    </row>
    <row r="935" spans="1:6" ht="14.25" customHeight="1" x14ac:dyDescent="0.35">
      <c r="A935" s="45" t="s">
        <v>1131</v>
      </c>
      <c r="B935" s="18"/>
      <c r="C935" s="5"/>
      <c r="D935" s="5"/>
      <c r="E935" s="92" t="str">
        <f>IF(ISBLANK(D935),"",INDEX(ΑΜΚ,MATCH(D935,Data!$F$2:$F$999,0),1))</f>
        <v/>
      </c>
      <c r="F935" s="92" t="str">
        <f t="shared" si="14"/>
        <v/>
      </c>
    </row>
    <row r="936" spans="1:6" ht="14.25" customHeight="1" x14ac:dyDescent="0.35">
      <c r="A936" s="45" t="s">
        <v>1131</v>
      </c>
      <c r="B936" s="18"/>
      <c r="C936" s="5"/>
      <c r="D936" s="5"/>
      <c r="E936" s="92" t="str">
        <f>IF(ISBLANK(D936),"",INDEX(ΑΜΚ,MATCH(D936,Data!$F$2:$F$999,0),1))</f>
        <v/>
      </c>
      <c r="F936" s="92" t="str">
        <f t="shared" si="14"/>
        <v/>
      </c>
    </row>
    <row r="937" spans="1:6" ht="14.25" customHeight="1" x14ac:dyDescent="0.35">
      <c r="A937" s="45" t="s">
        <v>1131</v>
      </c>
      <c r="B937" s="18"/>
      <c r="C937" s="5"/>
      <c r="D937" s="5"/>
      <c r="E937" s="92" t="str">
        <f>IF(ISBLANK(D937),"",INDEX(ΑΜΚ,MATCH(D937,Data!$F$2:$F$999,0),1))</f>
        <v/>
      </c>
      <c r="F937" s="92" t="str">
        <f t="shared" si="14"/>
        <v/>
      </c>
    </row>
    <row r="938" spans="1:6" ht="14.25" customHeight="1" x14ac:dyDescent="0.35">
      <c r="A938" s="45" t="s">
        <v>1131</v>
      </c>
      <c r="B938" s="18"/>
      <c r="C938" s="5"/>
      <c r="D938" s="5"/>
      <c r="E938" s="92" t="str">
        <f>IF(ISBLANK(D938),"",INDEX(ΑΜΚ,MATCH(D938,Data!$F$2:$F$999,0),1))</f>
        <v/>
      </c>
      <c r="F938" s="92" t="str">
        <f t="shared" si="14"/>
        <v/>
      </c>
    </row>
    <row r="939" spans="1:6" ht="14.25" customHeight="1" x14ac:dyDescent="0.35">
      <c r="A939" s="45" t="s">
        <v>1131</v>
      </c>
      <c r="B939" s="18"/>
      <c r="C939" s="5"/>
      <c r="D939" s="5"/>
      <c r="E939" s="92" t="str">
        <f>IF(ISBLANK(D939),"",INDEX(ΑΜΚ,MATCH(D939,Data!$F$2:$F$999,0),1))</f>
        <v/>
      </c>
      <c r="F939" s="92" t="str">
        <f t="shared" si="14"/>
        <v/>
      </c>
    </row>
    <row r="940" spans="1:6" ht="14.25" customHeight="1" x14ac:dyDescent="0.35">
      <c r="A940" s="45" t="s">
        <v>1131</v>
      </c>
      <c r="B940" s="18"/>
      <c r="C940" s="5"/>
      <c r="D940" s="5"/>
      <c r="E940" s="92" t="str">
        <f>IF(ISBLANK(D940),"",INDEX(ΑΜΚ,MATCH(D940,Data!$F$2:$F$999,0),1))</f>
        <v/>
      </c>
      <c r="F940" s="92" t="str">
        <f t="shared" si="14"/>
        <v/>
      </c>
    </row>
    <row r="941" spans="1:6" ht="14.25" customHeight="1" x14ac:dyDescent="0.35">
      <c r="A941" s="45" t="s">
        <v>1131</v>
      </c>
      <c r="B941" s="18"/>
      <c r="C941" s="5"/>
      <c r="D941" s="5"/>
      <c r="E941" s="92" t="str">
        <f>IF(ISBLANK(D941),"",INDEX(ΑΜΚ,MATCH(D941,Data!$F$2:$F$999,0),1))</f>
        <v/>
      </c>
      <c r="F941" s="92" t="str">
        <f t="shared" si="14"/>
        <v/>
      </c>
    </row>
    <row r="942" spans="1:6" ht="14.25" customHeight="1" x14ac:dyDescent="0.35">
      <c r="A942" s="45" t="s">
        <v>1131</v>
      </c>
      <c r="B942" s="18"/>
      <c r="C942" s="5"/>
      <c r="D942" s="5"/>
      <c r="E942" s="92" t="str">
        <f>IF(ISBLANK(D942),"",INDEX(ΑΜΚ,MATCH(D942,Data!$F$2:$F$999,0),1))</f>
        <v/>
      </c>
      <c r="F942" s="92" t="str">
        <f t="shared" si="14"/>
        <v/>
      </c>
    </row>
    <row r="943" spans="1:6" ht="14.25" customHeight="1" x14ac:dyDescent="0.35">
      <c r="A943" s="45" t="s">
        <v>1131</v>
      </c>
      <c r="B943" s="18"/>
      <c r="C943" s="5"/>
      <c r="D943" s="5"/>
      <c r="E943" s="92" t="str">
        <f>IF(ISBLANK(D943),"",INDEX(ΑΜΚ,MATCH(D943,Data!$F$2:$F$999,0),1))</f>
        <v/>
      </c>
      <c r="F943" s="92" t="str">
        <f t="shared" si="14"/>
        <v/>
      </c>
    </row>
    <row r="944" spans="1:6" ht="14.25" customHeight="1" x14ac:dyDescent="0.35">
      <c r="A944" s="45" t="s">
        <v>1131</v>
      </c>
      <c r="B944" s="18"/>
      <c r="C944" s="5"/>
      <c r="D944" s="5"/>
      <c r="E944" s="92" t="str">
        <f>IF(ISBLANK(D944),"",INDEX(ΑΜΚ,MATCH(D944,Data!$F$2:$F$999,0),1))</f>
        <v/>
      </c>
      <c r="F944" s="92" t="str">
        <f t="shared" si="14"/>
        <v/>
      </c>
    </row>
    <row r="945" spans="1:6" ht="14.25" customHeight="1" x14ac:dyDescent="0.35">
      <c r="A945" s="45" t="s">
        <v>1131</v>
      </c>
      <c r="B945" s="18"/>
      <c r="C945" s="5"/>
      <c r="D945" s="5"/>
      <c r="E945" s="92" t="str">
        <f>IF(ISBLANK(D945),"",INDEX(ΑΜΚ,MATCH(D945,Data!$F$2:$F$999,0),1))</f>
        <v/>
      </c>
      <c r="F945" s="92" t="str">
        <f t="shared" si="14"/>
        <v/>
      </c>
    </row>
    <row r="946" spans="1:6" ht="14.25" customHeight="1" x14ac:dyDescent="0.35">
      <c r="A946" s="45" t="s">
        <v>1131</v>
      </c>
      <c r="B946" s="18"/>
      <c r="C946" s="5"/>
      <c r="D946" s="5"/>
      <c r="E946" s="92" t="str">
        <f>IF(ISBLANK(D946),"",INDEX(ΑΜΚ,MATCH(D946,Data!$F$2:$F$999,0),1))</f>
        <v/>
      </c>
      <c r="F946" s="92" t="str">
        <f t="shared" si="14"/>
        <v/>
      </c>
    </row>
    <row r="947" spans="1:6" ht="14.25" customHeight="1" x14ac:dyDescent="0.35">
      <c r="A947" s="45" t="s">
        <v>1131</v>
      </c>
      <c r="B947" s="18"/>
      <c r="C947" s="5"/>
      <c r="D947" s="5"/>
      <c r="E947" s="92" t="str">
        <f>IF(ISBLANK(D947),"",INDEX(ΑΜΚ,MATCH(D947,Data!$F$2:$F$999,0),1))</f>
        <v/>
      </c>
      <c r="F947" s="92" t="str">
        <f t="shared" si="14"/>
        <v/>
      </c>
    </row>
    <row r="948" spans="1:6" ht="14.25" customHeight="1" x14ac:dyDescent="0.35">
      <c r="A948" s="45" t="s">
        <v>1131</v>
      </c>
      <c r="B948" s="18"/>
      <c r="C948" s="5"/>
      <c r="D948" s="5"/>
      <c r="E948" s="92" t="str">
        <f>IF(ISBLANK(D948),"",INDEX(ΑΜΚ,MATCH(D948,Data!$F$2:$F$999,0),1))</f>
        <v/>
      </c>
      <c r="F948" s="92" t="str">
        <f t="shared" si="14"/>
        <v/>
      </c>
    </row>
    <row r="949" spans="1:6" ht="14.25" customHeight="1" x14ac:dyDescent="0.35">
      <c r="A949" s="45" t="s">
        <v>1131</v>
      </c>
      <c r="B949" s="18"/>
      <c r="C949" s="5"/>
      <c r="D949" s="5"/>
      <c r="E949" s="92" t="str">
        <f>IF(ISBLANK(D949),"",INDEX(ΑΜΚ,MATCH(D949,Data!$F$2:$F$999,0),1))</f>
        <v/>
      </c>
      <c r="F949" s="92" t="str">
        <f t="shared" si="14"/>
        <v/>
      </c>
    </row>
    <row r="950" spans="1:6" ht="14.25" customHeight="1" x14ac:dyDescent="0.35">
      <c r="A950" s="45" t="s">
        <v>1131</v>
      </c>
      <c r="B950" s="18"/>
      <c r="C950" s="5"/>
      <c r="D950" s="5"/>
      <c r="E950" s="92" t="str">
        <f>IF(ISBLANK(D950),"",INDEX(ΑΜΚ,MATCH(D950,Data!$F$2:$F$999,0),1))</f>
        <v/>
      </c>
      <c r="F950" s="92" t="str">
        <f t="shared" si="14"/>
        <v/>
      </c>
    </row>
    <row r="951" spans="1:6" ht="14.25" customHeight="1" x14ac:dyDescent="0.35">
      <c r="A951" s="45" t="s">
        <v>1131</v>
      </c>
      <c r="B951" s="18"/>
      <c r="C951" s="5"/>
      <c r="D951" s="5"/>
      <c r="E951" s="92" t="str">
        <f>IF(ISBLANK(D951),"",INDEX(ΑΜΚ,MATCH(D951,Data!$F$2:$F$999,0),1))</f>
        <v/>
      </c>
      <c r="F951" s="92" t="str">
        <f t="shared" si="14"/>
        <v/>
      </c>
    </row>
    <row r="952" spans="1:6" ht="14.25" customHeight="1" x14ac:dyDescent="0.35">
      <c r="A952" s="45" t="s">
        <v>1131</v>
      </c>
      <c r="B952" s="18"/>
      <c r="C952" s="5"/>
      <c r="D952" s="5"/>
      <c r="E952" s="92" t="str">
        <f>IF(ISBLANK(D952),"",INDEX(ΑΜΚ,MATCH(D952,Data!$F$2:$F$999,0),1))</f>
        <v/>
      </c>
      <c r="F952" s="92" t="str">
        <f t="shared" si="14"/>
        <v/>
      </c>
    </row>
    <row r="953" spans="1:6" ht="14.25" customHeight="1" x14ac:dyDescent="0.35">
      <c r="A953" s="45" t="s">
        <v>1131</v>
      </c>
      <c r="B953" s="18"/>
      <c r="C953" s="5"/>
      <c r="D953" s="5"/>
      <c r="E953" s="92" t="str">
        <f>IF(ISBLANK(D953),"",INDEX(ΑΜΚ,MATCH(D953,Data!$F$2:$F$999,0),1))</f>
        <v/>
      </c>
      <c r="F953" s="92" t="str">
        <f t="shared" si="14"/>
        <v/>
      </c>
    </row>
    <row r="954" spans="1:6" ht="14.25" customHeight="1" x14ac:dyDescent="0.35">
      <c r="A954" s="45" t="s">
        <v>1131</v>
      </c>
      <c r="B954" s="18"/>
      <c r="C954" s="5"/>
      <c r="D954" s="5"/>
      <c r="E954" s="92" t="str">
        <f>IF(ISBLANK(D954),"",INDEX(ΑΜΚ,MATCH(D954,Data!$F$2:$F$999,0),1))</f>
        <v/>
      </c>
      <c r="F954" s="92" t="str">
        <f t="shared" si="14"/>
        <v/>
      </c>
    </row>
    <row r="955" spans="1:6" ht="14.25" customHeight="1" x14ac:dyDescent="0.35">
      <c r="A955" s="45" t="s">
        <v>1131</v>
      </c>
      <c r="B955" s="18"/>
      <c r="C955" s="5"/>
      <c r="D955" s="5"/>
      <c r="E955" s="92" t="str">
        <f>IF(ISBLANK(D955),"",INDEX(ΑΜΚ,MATCH(D955,Data!$F$2:$F$999,0),1))</f>
        <v/>
      </c>
      <c r="F955" s="92" t="str">
        <f t="shared" si="14"/>
        <v/>
      </c>
    </row>
    <row r="956" spans="1:6" ht="14.25" customHeight="1" x14ac:dyDescent="0.35">
      <c r="A956" s="45" t="s">
        <v>1131</v>
      </c>
      <c r="B956" s="18"/>
      <c r="C956" s="5"/>
      <c r="D956" s="5"/>
      <c r="E956" s="92" t="str">
        <f>IF(ISBLANK(D956),"",INDEX(ΑΜΚ,MATCH(D956,Data!$F$2:$F$999,0),1))</f>
        <v/>
      </c>
      <c r="F956" s="92" t="str">
        <f t="shared" si="14"/>
        <v/>
      </c>
    </row>
    <row r="957" spans="1:6" ht="14.25" customHeight="1" x14ac:dyDescent="0.35">
      <c r="A957" s="45" t="s">
        <v>1131</v>
      </c>
      <c r="B957" s="18"/>
      <c r="C957" s="5"/>
      <c r="D957" s="5"/>
      <c r="E957" s="92" t="str">
        <f>IF(ISBLANK(D957),"",INDEX(ΑΜΚ,MATCH(D957,Data!$F$2:$F$999,0),1))</f>
        <v/>
      </c>
      <c r="F957" s="92" t="str">
        <f t="shared" si="14"/>
        <v/>
      </c>
    </row>
    <row r="958" spans="1:6" ht="14.25" customHeight="1" x14ac:dyDescent="0.35">
      <c r="A958" s="45" t="s">
        <v>1131</v>
      </c>
      <c r="B958" s="18"/>
      <c r="C958" s="5"/>
      <c r="D958" s="5"/>
      <c r="E958" s="92" t="str">
        <f>IF(ISBLANK(D958),"",INDEX(ΑΜΚ,MATCH(D958,Data!$F$2:$F$999,0),1))</f>
        <v/>
      </c>
      <c r="F958" s="92" t="str">
        <f t="shared" si="14"/>
        <v/>
      </c>
    </row>
    <row r="959" spans="1:6" ht="14.25" customHeight="1" x14ac:dyDescent="0.35">
      <c r="A959" s="45" t="s">
        <v>1131</v>
      </c>
      <c r="B959" s="18"/>
      <c r="C959" s="5"/>
      <c r="D959" s="5"/>
      <c r="E959" s="92" t="str">
        <f>IF(ISBLANK(D959),"",INDEX(ΑΜΚ,MATCH(D959,Data!$F$2:$F$999,0),1))</f>
        <v/>
      </c>
      <c r="F959" s="92" t="str">
        <f t="shared" si="14"/>
        <v/>
      </c>
    </row>
    <row r="960" spans="1:6" ht="14.25" customHeight="1" x14ac:dyDescent="0.35">
      <c r="A960" s="45" t="s">
        <v>1131</v>
      </c>
      <c r="B960" s="18"/>
      <c r="C960" s="5"/>
      <c r="D960" s="5"/>
      <c r="E960" s="92" t="str">
        <f>IF(ISBLANK(D960),"",INDEX(ΑΜΚ,MATCH(D960,Data!$F$2:$F$999,0),1))</f>
        <v/>
      </c>
      <c r="F960" s="92" t="str">
        <f t="shared" si="14"/>
        <v/>
      </c>
    </row>
    <row r="961" spans="1:6" ht="14.25" customHeight="1" x14ac:dyDescent="0.35">
      <c r="A961" s="45" t="s">
        <v>1131</v>
      </c>
      <c r="B961" s="18"/>
      <c r="C961" s="5"/>
      <c r="D961" s="5"/>
      <c r="E961" s="92" t="str">
        <f>IF(ISBLANK(D961),"",INDEX(ΑΜΚ,MATCH(D961,Data!$F$2:$F$999,0),1))</f>
        <v/>
      </c>
      <c r="F961" s="92" t="str">
        <f t="shared" si="14"/>
        <v/>
      </c>
    </row>
    <row r="962" spans="1:6" ht="14.25" customHeight="1" x14ac:dyDescent="0.35">
      <c r="A962" s="45" t="s">
        <v>1131</v>
      </c>
      <c r="B962" s="18"/>
      <c r="C962" s="5"/>
      <c r="D962" s="5"/>
      <c r="E962" s="92" t="str">
        <f>IF(ISBLANK(D962),"",INDEX(ΑΜΚ,MATCH(D962,Data!$F$2:$F$999,0),1))</f>
        <v/>
      </c>
      <c r="F962" s="92" t="str">
        <f t="shared" ref="F962:F1000" si="15">IF(ISBLANK(C962),"",INDEX(ΚΩΔ_ΜΑΘΗΜ_ΓΡΑΦΙΣΤ_Α1,MATCH(C962,ΜΑΘΗΜ_ΓΡΑΦΙΣΤ_Α1,0)))</f>
        <v/>
      </c>
    </row>
    <row r="963" spans="1:6" ht="14.25" customHeight="1" x14ac:dyDescent="0.35">
      <c r="A963" s="45" t="s">
        <v>1131</v>
      </c>
      <c r="B963" s="18"/>
      <c r="C963" s="5"/>
      <c r="D963" s="5"/>
      <c r="E963" s="92" t="str">
        <f>IF(ISBLANK(D963),"",INDEX(ΑΜΚ,MATCH(D963,Data!$F$2:$F$999,0),1))</f>
        <v/>
      </c>
      <c r="F963" s="92" t="str">
        <f t="shared" si="15"/>
        <v/>
      </c>
    </row>
    <row r="964" spans="1:6" ht="14.25" customHeight="1" x14ac:dyDescent="0.35">
      <c r="A964" s="45" t="s">
        <v>1131</v>
      </c>
      <c r="B964" s="18"/>
      <c r="C964" s="5"/>
      <c r="D964" s="5"/>
      <c r="E964" s="92" t="str">
        <f>IF(ISBLANK(D964),"",INDEX(ΑΜΚ,MATCH(D964,Data!$F$2:$F$999,0),1))</f>
        <v/>
      </c>
      <c r="F964" s="92" t="str">
        <f t="shared" si="15"/>
        <v/>
      </c>
    </row>
    <row r="965" spans="1:6" ht="14.25" customHeight="1" x14ac:dyDescent="0.35">
      <c r="A965" s="45" t="s">
        <v>1131</v>
      </c>
      <c r="B965" s="18"/>
      <c r="C965" s="5"/>
      <c r="D965" s="5"/>
      <c r="E965" s="92" t="str">
        <f>IF(ISBLANK(D965),"",INDEX(ΑΜΚ,MATCH(D965,Data!$F$2:$F$999,0),1))</f>
        <v/>
      </c>
      <c r="F965" s="92" t="str">
        <f t="shared" si="15"/>
        <v/>
      </c>
    </row>
    <row r="966" spans="1:6" ht="14.25" customHeight="1" x14ac:dyDescent="0.35">
      <c r="A966" s="45" t="s">
        <v>1131</v>
      </c>
      <c r="B966" s="18"/>
      <c r="C966" s="5"/>
      <c r="D966" s="5"/>
      <c r="E966" s="92" t="str">
        <f>IF(ISBLANK(D966),"",INDEX(ΑΜΚ,MATCH(D966,Data!$F$2:$F$999,0),1))</f>
        <v/>
      </c>
      <c r="F966" s="92" t="str">
        <f t="shared" si="15"/>
        <v/>
      </c>
    </row>
    <row r="967" spans="1:6" ht="14.25" customHeight="1" x14ac:dyDescent="0.35">
      <c r="A967" s="45" t="s">
        <v>1131</v>
      </c>
      <c r="B967" s="18"/>
      <c r="C967" s="5"/>
      <c r="D967" s="5"/>
      <c r="E967" s="92" t="str">
        <f>IF(ISBLANK(D967),"",INDEX(ΑΜΚ,MATCH(D967,Data!$F$2:$F$999,0),1))</f>
        <v/>
      </c>
      <c r="F967" s="92" t="str">
        <f t="shared" si="15"/>
        <v/>
      </c>
    </row>
    <row r="968" spans="1:6" ht="14.25" customHeight="1" x14ac:dyDescent="0.35">
      <c r="A968" s="45" t="s">
        <v>1131</v>
      </c>
      <c r="B968" s="18"/>
      <c r="C968" s="5"/>
      <c r="D968" s="5"/>
      <c r="E968" s="92" t="str">
        <f>IF(ISBLANK(D968),"",INDEX(ΑΜΚ,MATCH(D968,Data!$F$2:$F$999,0),1))</f>
        <v/>
      </c>
      <c r="F968" s="92" t="str">
        <f t="shared" si="15"/>
        <v/>
      </c>
    </row>
    <row r="969" spans="1:6" ht="14.25" customHeight="1" x14ac:dyDescent="0.35">
      <c r="A969" s="45" t="s">
        <v>1131</v>
      </c>
      <c r="B969" s="18"/>
      <c r="C969" s="5"/>
      <c r="D969" s="5"/>
      <c r="E969" s="92" t="str">
        <f>IF(ISBLANK(D969),"",INDEX(ΑΜΚ,MATCH(D969,Data!$F$2:$F$999,0),1))</f>
        <v/>
      </c>
      <c r="F969" s="92" t="str">
        <f t="shared" si="15"/>
        <v/>
      </c>
    </row>
    <row r="970" spans="1:6" ht="14.25" customHeight="1" x14ac:dyDescent="0.35">
      <c r="A970" s="45" t="s">
        <v>1131</v>
      </c>
      <c r="B970" s="18"/>
      <c r="C970" s="5"/>
      <c r="D970" s="5"/>
      <c r="E970" s="92" t="str">
        <f>IF(ISBLANK(D970),"",INDEX(ΑΜΚ,MATCH(D970,Data!$F$2:$F$999,0),1))</f>
        <v/>
      </c>
      <c r="F970" s="92" t="str">
        <f t="shared" si="15"/>
        <v/>
      </c>
    </row>
    <row r="971" spans="1:6" ht="14.25" customHeight="1" x14ac:dyDescent="0.35">
      <c r="A971" s="45" t="s">
        <v>1131</v>
      </c>
      <c r="B971" s="18"/>
      <c r="C971" s="5"/>
      <c r="D971" s="5"/>
      <c r="E971" s="92" t="str">
        <f>IF(ISBLANK(D971),"",INDEX(ΑΜΚ,MATCH(D971,Data!$F$2:$F$999,0),1))</f>
        <v/>
      </c>
      <c r="F971" s="92" t="str">
        <f t="shared" si="15"/>
        <v/>
      </c>
    </row>
    <row r="972" spans="1:6" ht="14.25" customHeight="1" x14ac:dyDescent="0.35">
      <c r="A972" s="45" t="s">
        <v>1131</v>
      </c>
      <c r="B972" s="18"/>
      <c r="C972" s="5"/>
      <c r="D972" s="5"/>
      <c r="E972" s="92" t="str">
        <f>IF(ISBLANK(D972),"",INDEX(ΑΜΚ,MATCH(D972,Data!$F$2:$F$999,0),1))</f>
        <v/>
      </c>
      <c r="F972" s="92" t="str">
        <f t="shared" si="15"/>
        <v/>
      </c>
    </row>
    <row r="973" spans="1:6" ht="14.25" customHeight="1" x14ac:dyDescent="0.35">
      <c r="A973" s="45" t="s">
        <v>1131</v>
      </c>
      <c r="B973" s="18"/>
      <c r="C973" s="5"/>
      <c r="D973" s="5"/>
      <c r="E973" s="92" t="str">
        <f>IF(ISBLANK(D973),"",INDEX(ΑΜΚ,MATCH(D973,Data!$F$2:$F$999,0),1))</f>
        <v/>
      </c>
      <c r="F973" s="92" t="str">
        <f t="shared" si="15"/>
        <v/>
      </c>
    </row>
    <row r="974" spans="1:6" ht="14.25" customHeight="1" x14ac:dyDescent="0.35">
      <c r="A974" s="45" t="s">
        <v>1131</v>
      </c>
      <c r="B974" s="18"/>
      <c r="C974" s="5"/>
      <c r="D974" s="5"/>
      <c r="E974" s="92" t="str">
        <f>IF(ISBLANK(D974),"",INDEX(ΑΜΚ,MATCH(D974,Data!$F$2:$F$999,0),1))</f>
        <v/>
      </c>
      <c r="F974" s="92" t="str">
        <f t="shared" si="15"/>
        <v/>
      </c>
    </row>
    <row r="975" spans="1:6" ht="14.25" customHeight="1" x14ac:dyDescent="0.35">
      <c r="A975" s="45" t="s">
        <v>1131</v>
      </c>
      <c r="B975" s="18"/>
      <c r="C975" s="5"/>
      <c r="D975" s="5"/>
      <c r="E975" s="92" t="str">
        <f>IF(ISBLANK(D975),"",INDEX(ΑΜΚ,MATCH(D975,Data!$F$2:$F$999,0),1))</f>
        <v/>
      </c>
      <c r="F975" s="92" t="str">
        <f t="shared" si="15"/>
        <v/>
      </c>
    </row>
    <row r="976" spans="1:6" ht="14.25" customHeight="1" x14ac:dyDescent="0.35">
      <c r="A976" s="45" t="s">
        <v>1131</v>
      </c>
      <c r="B976" s="18"/>
      <c r="C976" s="5"/>
      <c r="D976" s="5"/>
      <c r="E976" s="92" t="str">
        <f>IF(ISBLANK(D976),"",INDEX(ΑΜΚ,MATCH(D976,Data!$F$2:$F$999,0),1))</f>
        <v/>
      </c>
      <c r="F976" s="92" t="str">
        <f t="shared" si="15"/>
        <v/>
      </c>
    </row>
    <row r="977" spans="1:6" ht="14.25" customHeight="1" x14ac:dyDescent="0.35">
      <c r="A977" s="45" t="s">
        <v>1131</v>
      </c>
      <c r="B977" s="18"/>
      <c r="C977" s="5"/>
      <c r="D977" s="5"/>
      <c r="E977" s="92" t="str">
        <f>IF(ISBLANK(D977),"",INDEX(ΑΜΚ,MATCH(D977,Data!$F$2:$F$999,0),1))</f>
        <v/>
      </c>
      <c r="F977" s="92" t="str">
        <f t="shared" si="15"/>
        <v/>
      </c>
    </row>
    <row r="978" spans="1:6" ht="14.25" customHeight="1" x14ac:dyDescent="0.35">
      <c r="A978" s="45" t="s">
        <v>1131</v>
      </c>
      <c r="B978" s="18"/>
      <c r="C978" s="5"/>
      <c r="D978" s="5"/>
      <c r="E978" s="92" t="str">
        <f>IF(ISBLANK(D978),"",INDEX(ΑΜΚ,MATCH(D978,Data!$F$2:$F$999,0),1))</f>
        <v/>
      </c>
      <c r="F978" s="92" t="str">
        <f t="shared" si="15"/>
        <v/>
      </c>
    </row>
    <row r="979" spans="1:6" ht="14.25" customHeight="1" x14ac:dyDescent="0.35">
      <c r="A979" s="45" t="s">
        <v>1131</v>
      </c>
      <c r="B979" s="18"/>
      <c r="C979" s="5"/>
      <c r="D979" s="5"/>
      <c r="E979" s="92" t="str">
        <f>IF(ISBLANK(D979),"",INDEX(ΑΜΚ,MATCH(D979,Data!$F$2:$F$999,0),1))</f>
        <v/>
      </c>
      <c r="F979" s="92" t="str">
        <f t="shared" si="15"/>
        <v/>
      </c>
    </row>
    <row r="980" spans="1:6" ht="14.25" customHeight="1" x14ac:dyDescent="0.35">
      <c r="A980" s="45" t="s">
        <v>1131</v>
      </c>
      <c r="B980" s="18"/>
      <c r="C980" s="5"/>
      <c r="D980" s="5"/>
      <c r="E980" s="92" t="str">
        <f>IF(ISBLANK(D980),"",INDEX(ΑΜΚ,MATCH(D980,Data!$F$2:$F$999,0),1))</f>
        <v/>
      </c>
      <c r="F980" s="92" t="str">
        <f t="shared" si="15"/>
        <v/>
      </c>
    </row>
    <row r="981" spans="1:6" ht="14.25" customHeight="1" x14ac:dyDescent="0.35">
      <c r="A981" s="45" t="s">
        <v>1131</v>
      </c>
      <c r="B981" s="18"/>
      <c r="C981" s="5"/>
      <c r="D981" s="5"/>
      <c r="E981" s="92" t="str">
        <f>IF(ISBLANK(D981),"",INDEX(ΑΜΚ,MATCH(D981,Data!$F$2:$F$999,0),1))</f>
        <v/>
      </c>
      <c r="F981" s="92" t="str">
        <f t="shared" si="15"/>
        <v/>
      </c>
    </row>
    <row r="982" spans="1:6" ht="14.25" customHeight="1" x14ac:dyDescent="0.35">
      <c r="A982" s="45" t="s">
        <v>1131</v>
      </c>
      <c r="B982" s="18"/>
      <c r="C982" s="5"/>
      <c r="D982" s="5"/>
      <c r="E982" s="92" t="str">
        <f>IF(ISBLANK(D982),"",INDEX(ΑΜΚ,MATCH(D982,Data!$F$2:$F$999,0),1))</f>
        <v/>
      </c>
      <c r="F982" s="92" t="str">
        <f t="shared" si="15"/>
        <v/>
      </c>
    </row>
    <row r="983" spans="1:6" ht="14.25" customHeight="1" x14ac:dyDescent="0.35">
      <c r="A983" s="45" t="s">
        <v>1131</v>
      </c>
      <c r="B983" s="18"/>
      <c r="C983" s="5"/>
      <c r="D983" s="5"/>
      <c r="E983" s="92" t="str">
        <f>IF(ISBLANK(D983),"",INDEX(ΑΜΚ,MATCH(D983,Data!$F$2:$F$999,0),1))</f>
        <v/>
      </c>
      <c r="F983" s="92" t="str">
        <f t="shared" si="15"/>
        <v/>
      </c>
    </row>
    <row r="984" spans="1:6" ht="14.25" customHeight="1" x14ac:dyDescent="0.35">
      <c r="A984" s="45" t="s">
        <v>1131</v>
      </c>
      <c r="B984" s="18"/>
      <c r="C984" s="5"/>
      <c r="D984" s="5"/>
      <c r="E984" s="92" t="str">
        <f>IF(ISBLANK(D984),"",INDEX(ΑΜΚ,MATCH(D984,Data!$F$2:$F$999,0),1))</f>
        <v/>
      </c>
      <c r="F984" s="92" t="str">
        <f t="shared" si="15"/>
        <v/>
      </c>
    </row>
    <row r="985" spans="1:6" ht="14.25" customHeight="1" x14ac:dyDescent="0.35">
      <c r="A985" s="45" t="s">
        <v>1131</v>
      </c>
      <c r="B985" s="18"/>
      <c r="C985" s="5"/>
      <c r="D985" s="5"/>
      <c r="E985" s="92" t="str">
        <f>IF(ISBLANK(D985),"",INDEX(ΑΜΚ,MATCH(D985,Data!$F$2:$F$999,0),1))</f>
        <v/>
      </c>
      <c r="F985" s="92" t="str">
        <f t="shared" si="15"/>
        <v/>
      </c>
    </row>
    <row r="986" spans="1:6" ht="14.25" customHeight="1" x14ac:dyDescent="0.35">
      <c r="A986" s="45" t="s">
        <v>1131</v>
      </c>
      <c r="B986" s="18"/>
      <c r="C986" s="5"/>
      <c r="D986" s="5"/>
      <c r="E986" s="92" t="str">
        <f>IF(ISBLANK(D986),"",INDEX(ΑΜΚ,MATCH(D986,Data!$F$2:$F$999,0),1))</f>
        <v/>
      </c>
      <c r="F986" s="92" t="str">
        <f t="shared" si="15"/>
        <v/>
      </c>
    </row>
    <row r="987" spans="1:6" ht="14.25" customHeight="1" x14ac:dyDescent="0.35">
      <c r="A987" s="45" t="s">
        <v>1131</v>
      </c>
      <c r="B987" s="18"/>
      <c r="C987" s="5"/>
      <c r="D987" s="5"/>
      <c r="E987" s="92" t="str">
        <f>IF(ISBLANK(D987),"",INDEX(ΑΜΚ,MATCH(D987,Data!$F$2:$F$999,0),1))</f>
        <v/>
      </c>
      <c r="F987" s="92" t="str">
        <f t="shared" si="15"/>
        <v/>
      </c>
    </row>
    <row r="988" spans="1:6" ht="14.25" customHeight="1" x14ac:dyDescent="0.35">
      <c r="A988" s="45" t="s">
        <v>1131</v>
      </c>
      <c r="B988" s="18"/>
      <c r="C988" s="5"/>
      <c r="D988" s="5"/>
      <c r="E988" s="92" t="str">
        <f>IF(ISBLANK(D988),"",INDEX(ΑΜΚ,MATCH(D988,Data!$F$2:$F$999,0),1))</f>
        <v/>
      </c>
      <c r="F988" s="92" t="str">
        <f t="shared" si="15"/>
        <v/>
      </c>
    </row>
    <row r="989" spans="1:6" ht="14.25" customHeight="1" x14ac:dyDescent="0.35">
      <c r="A989" s="45" t="s">
        <v>1131</v>
      </c>
      <c r="B989" s="18"/>
      <c r="C989" s="5"/>
      <c r="D989" s="5"/>
      <c r="E989" s="92" t="str">
        <f>IF(ISBLANK(D989),"",INDEX(ΑΜΚ,MATCH(D989,Data!$F$2:$F$999,0),1))</f>
        <v/>
      </c>
      <c r="F989" s="92" t="str">
        <f t="shared" si="15"/>
        <v/>
      </c>
    </row>
    <row r="990" spans="1:6" ht="14.25" customHeight="1" x14ac:dyDescent="0.35">
      <c r="A990" s="45" t="s">
        <v>1131</v>
      </c>
      <c r="B990" s="18"/>
      <c r="C990" s="5"/>
      <c r="D990" s="5"/>
      <c r="E990" s="92" t="str">
        <f>IF(ISBLANK(D990),"",INDEX(ΑΜΚ,MATCH(D990,Data!$F$2:$F$999,0),1))</f>
        <v/>
      </c>
      <c r="F990" s="92" t="str">
        <f t="shared" si="15"/>
        <v/>
      </c>
    </row>
    <row r="991" spans="1:6" ht="14.25" customHeight="1" x14ac:dyDescent="0.35">
      <c r="A991" s="45" t="s">
        <v>1131</v>
      </c>
      <c r="B991" s="18"/>
      <c r="C991" s="5"/>
      <c r="D991" s="5"/>
      <c r="E991" s="92" t="str">
        <f>IF(ISBLANK(D991),"",INDEX(ΑΜΚ,MATCH(D991,Data!$F$2:$F$999,0),1))</f>
        <v/>
      </c>
      <c r="F991" s="92" t="str">
        <f t="shared" si="15"/>
        <v/>
      </c>
    </row>
    <row r="992" spans="1:6" ht="14.25" customHeight="1" x14ac:dyDescent="0.35">
      <c r="A992" s="45" t="s">
        <v>1131</v>
      </c>
      <c r="B992" s="18"/>
      <c r="C992" s="5"/>
      <c r="D992" s="5"/>
      <c r="E992" s="92" t="str">
        <f>IF(ISBLANK(D992),"",INDEX(ΑΜΚ,MATCH(D992,Data!$F$2:$F$999,0),1))</f>
        <v/>
      </c>
      <c r="F992" s="92" t="str">
        <f t="shared" si="15"/>
        <v/>
      </c>
    </row>
    <row r="993" spans="1:6" ht="14.25" customHeight="1" x14ac:dyDescent="0.35">
      <c r="A993" s="45" t="s">
        <v>1131</v>
      </c>
      <c r="B993" s="18"/>
      <c r="C993" s="5"/>
      <c r="D993" s="5"/>
      <c r="E993" s="92" t="str">
        <f>IF(ISBLANK(D993),"",INDEX(ΑΜΚ,MATCH(D993,Data!$F$2:$F$999,0),1))</f>
        <v/>
      </c>
      <c r="F993" s="92" t="str">
        <f t="shared" si="15"/>
        <v/>
      </c>
    </row>
    <row r="994" spans="1:6" ht="14.25" customHeight="1" x14ac:dyDescent="0.35">
      <c r="A994" s="45" t="s">
        <v>1131</v>
      </c>
      <c r="B994" s="18"/>
      <c r="C994" s="5"/>
      <c r="D994" s="5"/>
      <c r="E994" s="92" t="str">
        <f>IF(ISBLANK(D994),"",INDEX(ΑΜΚ,MATCH(D994,Data!$F$2:$F$999,0),1))</f>
        <v/>
      </c>
      <c r="F994" s="92" t="str">
        <f t="shared" si="15"/>
        <v/>
      </c>
    </row>
    <row r="995" spans="1:6" ht="14.25" customHeight="1" x14ac:dyDescent="0.35">
      <c r="A995" s="45" t="s">
        <v>1131</v>
      </c>
      <c r="B995" s="18"/>
      <c r="C995" s="5"/>
      <c r="D995" s="5"/>
      <c r="E995" s="92" t="str">
        <f>IF(ISBLANK(D995),"",INDEX(ΑΜΚ,MATCH(D995,Data!$F$2:$F$999,0),1))</f>
        <v/>
      </c>
      <c r="F995" s="92" t="str">
        <f t="shared" si="15"/>
        <v/>
      </c>
    </row>
    <row r="996" spans="1:6" ht="14.25" customHeight="1" x14ac:dyDescent="0.35">
      <c r="A996" s="45" t="s">
        <v>1131</v>
      </c>
      <c r="B996" s="18"/>
      <c r="C996" s="5"/>
      <c r="D996" s="5"/>
      <c r="E996" s="92" t="str">
        <f>IF(ISBLANK(D996),"",INDEX(ΑΜΚ,MATCH(D996,Data!$F$2:$F$999,0),1))</f>
        <v/>
      </c>
      <c r="F996" s="92" t="str">
        <f t="shared" si="15"/>
        <v/>
      </c>
    </row>
    <row r="997" spans="1:6" ht="14.25" customHeight="1" x14ac:dyDescent="0.35">
      <c r="A997" s="45" t="s">
        <v>1131</v>
      </c>
      <c r="B997" s="18"/>
      <c r="C997" s="5"/>
      <c r="D997" s="5"/>
      <c r="E997" s="92" t="str">
        <f>IF(ISBLANK(D997),"",INDEX(ΑΜΚ,MATCH(D997,Data!$F$2:$F$999,0),1))</f>
        <v/>
      </c>
      <c r="F997" s="92" t="str">
        <f t="shared" si="15"/>
        <v/>
      </c>
    </row>
    <row r="998" spans="1:6" ht="14.25" customHeight="1" x14ac:dyDescent="0.35">
      <c r="A998" s="45" t="s">
        <v>1131</v>
      </c>
      <c r="B998" s="18"/>
      <c r="C998" s="5"/>
      <c r="D998" s="5"/>
      <c r="E998" s="92" t="str">
        <f>IF(ISBLANK(D998),"",INDEX(ΑΜΚ,MATCH(D998,Data!$F$2:$F$999,0),1))</f>
        <v/>
      </c>
      <c r="F998" s="92" t="str">
        <f t="shared" si="15"/>
        <v/>
      </c>
    </row>
    <row r="999" spans="1:6" ht="14.25" customHeight="1" x14ac:dyDescent="0.35">
      <c r="A999" s="45" t="s">
        <v>1131</v>
      </c>
      <c r="B999" s="18"/>
      <c r="C999" s="5"/>
      <c r="D999" s="5"/>
      <c r="E999" s="92" t="str">
        <f>IF(ISBLANK(D999),"",INDEX(ΑΜΚ,MATCH(D999,Data!$F$2:$F$999,0),1))</f>
        <v/>
      </c>
      <c r="F999" s="92" t="str">
        <f t="shared" si="15"/>
        <v/>
      </c>
    </row>
    <row r="1000" spans="1:6" ht="14.25" customHeight="1" x14ac:dyDescent="0.35">
      <c r="A1000" s="45" t="s">
        <v>1131</v>
      </c>
      <c r="B1000" s="18"/>
      <c r="C1000" s="5"/>
      <c r="D1000" s="5"/>
      <c r="E1000" s="92" t="str">
        <f>IF(ISBLANK(D1000),"",INDEX(ΑΜΚ,MATCH(D1000,Data!$F$2:$F$999,0),1))</f>
        <v/>
      </c>
      <c r="F1000" s="92" t="str">
        <f t="shared" si="15"/>
        <v/>
      </c>
    </row>
    <row r="1001" spans="1:6" ht="14.25" customHeight="1" x14ac:dyDescent="0.35">
      <c r="A1001" s="42"/>
      <c r="B1001" s="18"/>
      <c r="C1001" s="5"/>
      <c r="D1001" s="5"/>
      <c r="E1001" s="93"/>
      <c r="F1001" s="93"/>
    </row>
    <row r="1002" spans="1:6" ht="14.25" customHeight="1" x14ac:dyDescent="0.35">
      <c r="A1002" s="42"/>
      <c r="B1002" s="18"/>
      <c r="C1002" s="5"/>
      <c r="D1002" s="5"/>
      <c r="E1002" s="93"/>
      <c r="F1002" s="93"/>
    </row>
    <row r="1003" spans="1:6" ht="14.25" customHeight="1" x14ac:dyDescent="0.35">
      <c r="A1003" s="42"/>
      <c r="B1003" s="18"/>
      <c r="C1003" s="5"/>
      <c r="D1003" s="5"/>
      <c r="E1003" s="93"/>
      <c r="F1003" s="93"/>
    </row>
    <row r="1004" spans="1:6" ht="14.25" customHeight="1" x14ac:dyDescent="0.35">
      <c r="A1004" s="42"/>
      <c r="B1004" s="18"/>
      <c r="C1004" s="5"/>
      <c r="D1004" s="5"/>
      <c r="E1004" s="93"/>
      <c r="F1004" s="93"/>
    </row>
    <row r="1005" spans="1:6" ht="14.25" customHeight="1" x14ac:dyDescent="0.35">
      <c r="A1005" s="42"/>
      <c r="B1005" s="18"/>
      <c r="C1005" s="5"/>
      <c r="D1005" s="5"/>
      <c r="E1005" s="93"/>
      <c r="F1005" s="93"/>
    </row>
    <row r="1006" spans="1:6" ht="14.25" customHeight="1" x14ac:dyDescent="0.35">
      <c r="A1006" s="42"/>
      <c r="B1006" s="18"/>
      <c r="C1006" s="5"/>
      <c r="D1006" s="5"/>
      <c r="E1006" s="93"/>
      <c r="F1006" s="93"/>
    </row>
    <row r="1007" spans="1:6" ht="14.25" customHeight="1" x14ac:dyDescent="0.35">
      <c r="A1007" s="42"/>
      <c r="B1007" s="18"/>
      <c r="C1007" s="5"/>
      <c r="D1007" s="5"/>
      <c r="E1007" s="93"/>
      <c r="F1007" s="93"/>
    </row>
    <row r="1008" spans="1:6" ht="14.25" customHeight="1" x14ac:dyDescent="0.35">
      <c r="A1008" s="42"/>
      <c r="B1008" s="18"/>
      <c r="C1008" s="5"/>
      <c r="D1008" s="5"/>
      <c r="E1008" s="93"/>
      <c r="F1008" s="93"/>
    </row>
    <row r="1009" spans="1:6" ht="14.25" customHeight="1" x14ac:dyDescent="0.35">
      <c r="A1009" s="42"/>
      <c r="B1009" s="18"/>
      <c r="C1009" s="5"/>
      <c r="D1009" s="5"/>
      <c r="E1009" s="93"/>
      <c r="F1009" s="93"/>
    </row>
    <row r="1010" spans="1:6" ht="14.25" customHeight="1" x14ac:dyDescent="0.35">
      <c r="A1010" s="42"/>
      <c r="B1010" s="18"/>
      <c r="C1010" s="5"/>
      <c r="D1010" s="5"/>
      <c r="E1010" s="93"/>
      <c r="F1010" s="93"/>
    </row>
    <row r="1011" spans="1:6" ht="14.25" customHeight="1" x14ac:dyDescent="0.35">
      <c r="A1011" s="42"/>
      <c r="B1011" s="18"/>
      <c r="C1011" s="5"/>
      <c r="D1011" s="5"/>
      <c r="E1011" s="93"/>
      <c r="F1011" s="93"/>
    </row>
    <row r="1012" spans="1:6" ht="14.25" customHeight="1" x14ac:dyDescent="0.35">
      <c r="A1012" s="42"/>
      <c r="B1012" s="18"/>
      <c r="C1012" s="5"/>
      <c r="D1012" s="5"/>
      <c r="E1012" s="93"/>
      <c r="F1012" s="93"/>
    </row>
    <row r="1013" spans="1:6" ht="14.25" customHeight="1" x14ac:dyDescent="0.35">
      <c r="A1013" s="42"/>
      <c r="B1013" s="18"/>
      <c r="C1013" s="5"/>
      <c r="D1013" s="5"/>
      <c r="E1013" s="93"/>
      <c r="F1013" s="93"/>
    </row>
    <row r="1014" spans="1:6" ht="14.25" customHeight="1" x14ac:dyDescent="0.35">
      <c r="A1014" s="42"/>
      <c r="B1014" s="18"/>
      <c r="C1014" s="5"/>
      <c r="D1014" s="5"/>
      <c r="E1014" s="93"/>
      <c r="F1014" s="93"/>
    </row>
    <row r="1015" spans="1:6" ht="14.25" customHeight="1" x14ac:dyDescent="0.35">
      <c r="A1015" s="42"/>
      <c r="B1015" s="18"/>
      <c r="C1015" s="5"/>
      <c r="D1015" s="5"/>
      <c r="E1015" s="93"/>
      <c r="F1015" s="93"/>
    </row>
    <row r="1016" spans="1:6" ht="14.25" customHeight="1" x14ac:dyDescent="0.35">
      <c r="A1016" s="42"/>
      <c r="B1016" s="18"/>
      <c r="C1016" s="5"/>
      <c r="D1016" s="5"/>
      <c r="E1016" s="93"/>
      <c r="F1016" s="93"/>
    </row>
    <row r="1017" spans="1:6" ht="14.25" customHeight="1" x14ac:dyDescent="0.35">
      <c r="A1017" s="42"/>
      <c r="B1017" s="18"/>
      <c r="C1017" s="5"/>
      <c r="D1017" s="5"/>
      <c r="E1017" s="93"/>
      <c r="F1017" s="93"/>
    </row>
    <row r="1018" spans="1:6" ht="14.25" customHeight="1" x14ac:dyDescent="0.35">
      <c r="A1018" s="42"/>
      <c r="B1018" s="18"/>
      <c r="C1018" s="5"/>
      <c r="D1018" s="5"/>
      <c r="E1018" s="93"/>
      <c r="F1018" s="93"/>
    </row>
    <row r="1019" spans="1:6" ht="14.25" customHeight="1" x14ac:dyDescent="0.35">
      <c r="A1019" s="42"/>
      <c r="B1019" s="18"/>
      <c r="C1019" s="5"/>
      <c r="D1019" s="5"/>
      <c r="E1019" s="93"/>
      <c r="F1019" s="93"/>
    </row>
    <row r="1020" spans="1:6" ht="14.25" customHeight="1" x14ac:dyDescent="0.35">
      <c r="A1020" s="42"/>
      <c r="B1020" s="18"/>
      <c r="C1020" s="5"/>
      <c r="D1020" s="5"/>
      <c r="E1020" s="93"/>
      <c r="F1020" s="93"/>
    </row>
    <row r="1021" spans="1:6" ht="14.25" customHeight="1" x14ac:dyDescent="0.35">
      <c r="A1021" s="42"/>
      <c r="B1021" s="18"/>
      <c r="C1021" s="5"/>
      <c r="D1021" s="5"/>
      <c r="E1021" s="93"/>
      <c r="F1021" s="93"/>
    </row>
    <row r="1022" spans="1:6" ht="14.25" customHeight="1" x14ac:dyDescent="0.35">
      <c r="A1022" s="42"/>
      <c r="B1022" s="18"/>
      <c r="C1022" s="5"/>
      <c r="D1022" s="5"/>
      <c r="E1022" s="93"/>
      <c r="F1022" s="93"/>
    </row>
    <row r="1023" spans="1:6" ht="14.25" customHeight="1" x14ac:dyDescent="0.35">
      <c r="A1023" s="42"/>
      <c r="B1023" s="18"/>
      <c r="C1023" s="5"/>
      <c r="D1023" s="5"/>
      <c r="E1023" s="93"/>
      <c r="F1023" s="93"/>
    </row>
  </sheetData>
  <phoneticPr fontId="25" type="noConversion"/>
  <dataValidations count="4">
    <dataValidation type="list" allowBlank="1" showErrorMessage="1" sqref="C1001:C1023 C2" xr:uid="{F4776A86-EC33-4F76-B700-1837B9680D97}">
      <formula1>ΜΑΘΗΜ_ΓΡΑΦΙΣΤ_Γ1</formula1>
    </dataValidation>
    <dataValidation type="list" allowBlank="1" showErrorMessage="1" sqref="D1001:D1023" xr:uid="{D026E018-2A38-4786-B8A0-1F909DC0ADEF}">
      <formula1>ΚΑΤΑΡΤ_ΓΡΑΦΙΣΤ_Γ1</formula1>
    </dataValidation>
    <dataValidation type="list" allowBlank="1" showErrorMessage="1" sqref="D3:D1000 D2" xr:uid="{72992ED5-58C1-44D8-A819-0B4FB0E893D5}">
      <formula1>ΚΑΤΑΡΤ_ΓΡΑΦΙΣΤ_Α1</formula1>
    </dataValidation>
    <dataValidation type="list" allowBlank="1" showErrorMessage="1" sqref="C2:C1000" xr:uid="{741EA71F-A406-4785-83BA-D290E2B2C520}">
      <formula1>ΜΑΘΗΜ_ΓΡΑΦΙΣΤ_Α1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023"/>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10.6328125" bestFit="1" customWidth="1"/>
    <col min="7" max="7" width="12.453125" customWidth="1"/>
    <col min="8" max="21"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2" t="s">
        <v>1132</v>
      </c>
      <c r="B2" s="18"/>
      <c r="C2" s="5"/>
      <c r="D2" s="5"/>
      <c r="E2" s="6" t="str">
        <f>IF(ISBLANK(D2),"",INDEX(ΑΜΚ,MATCH(D2,Data!$F$2:$F$999,0),1))</f>
        <v/>
      </c>
      <c r="F2" s="40" t="str">
        <f t="shared" ref="F2:F65" si="0">IF(ISBLANK(C2),"",INDEX(ΚΩΔ_ΜΑΘΗΜ_ΓΡΑΦΙΣΤ_Γ1,MATCH(C2,ΜΑΘΗΜ_ΓΡΑΦΙΣΤ_Γ1,0)))</f>
        <v/>
      </c>
      <c r="G2" s="6"/>
    </row>
    <row r="3" spans="1:29" ht="14.25" customHeight="1" x14ac:dyDescent="0.35">
      <c r="A3" s="42" t="s">
        <v>1132</v>
      </c>
      <c r="B3" s="18"/>
      <c r="C3" s="5"/>
      <c r="D3" s="5"/>
      <c r="E3" s="6" t="str">
        <f>IF(ISBLANK(D3),"",INDEX(ΑΜΚ,MATCH(D3,Data!$F$2:$F$999,0),1))</f>
        <v/>
      </c>
      <c r="F3" s="40" t="str">
        <f t="shared" si="0"/>
        <v/>
      </c>
      <c r="G3" s="6"/>
    </row>
    <row r="4" spans="1:29" ht="14.25" customHeight="1" x14ac:dyDescent="0.35">
      <c r="A4" s="42" t="s">
        <v>1132</v>
      </c>
      <c r="B4" s="18"/>
      <c r="C4" s="5"/>
      <c r="D4" s="5"/>
      <c r="E4" s="6" t="str">
        <f>IF(ISBLANK(D4),"",INDEX(ΑΜΚ,MATCH(D4,Data!$F$2:$F$999,0),1))</f>
        <v/>
      </c>
      <c r="F4" s="40" t="str">
        <f t="shared" si="0"/>
        <v/>
      </c>
      <c r="G4" s="6"/>
    </row>
    <row r="5" spans="1:29" ht="14.25" customHeight="1" x14ac:dyDescent="0.35">
      <c r="A5" s="42" t="s">
        <v>1132</v>
      </c>
      <c r="B5" s="18"/>
      <c r="C5" s="5"/>
      <c r="D5" s="5"/>
      <c r="E5" s="6" t="str">
        <f>IF(ISBLANK(D5),"",INDEX(ΑΜΚ,MATCH(D5,Data!$F$2:$F$999,0),1))</f>
        <v/>
      </c>
      <c r="F5" s="40" t="str">
        <f t="shared" si="0"/>
        <v/>
      </c>
      <c r="G5" s="6"/>
    </row>
    <row r="6" spans="1:29" ht="14.25" customHeight="1" x14ac:dyDescent="0.35">
      <c r="A6" s="42" t="s">
        <v>1132</v>
      </c>
      <c r="B6" s="18"/>
      <c r="C6" s="5"/>
      <c r="D6" s="5"/>
      <c r="E6" s="6" t="str">
        <f>IF(ISBLANK(D6),"",INDEX(ΑΜΚ,MATCH(D6,Data!$F$2:$F$999,0),1))</f>
        <v/>
      </c>
      <c r="F6" s="40" t="str">
        <f t="shared" si="0"/>
        <v/>
      </c>
      <c r="G6" s="6"/>
    </row>
    <row r="7" spans="1:29" ht="14.25" customHeight="1" x14ac:dyDescent="0.35">
      <c r="A7" s="42" t="s">
        <v>1132</v>
      </c>
      <c r="B7" s="18"/>
      <c r="C7" s="5"/>
      <c r="D7" s="5"/>
      <c r="E7" s="6" t="str">
        <f>IF(ISBLANK(D7),"",INDEX(ΑΜΚ,MATCH(D7,Data!$F$2:$F$999,0),1))</f>
        <v/>
      </c>
      <c r="F7" s="40" t="str">
        <f t="shared" si="0"/>
        <v/>
      </c>
      <c r="G7" s="6"/>
    </row>
    <row r="8" spans="1:29" ht="14.25" customHeight="1" x14ac:dyDescent="0.35">
      <c r="A8" s="42" t="s">
        <v>1132</v>
      </c>
      <c r="B8" s="18"/>
      <c r="C8" s="5"/>
      <c r="D8" s="5"/>
      <c r="E8" s="6" t="str">
        <f>IF(ISBLANK(D8),"",INDEX(ΑΜΚ,MATCH(D8,Data!$F$2:$F$999,0),1))</f>
        <v/>
      </c>
      <c r="F8" s="40" t="str">
        <f t="shared" si="0"/>
        <v/>
      </c>
      <c r="G8" s="6"/>
    </row>
    <row r="9" spans="1:29" ht="14.25" customHeight="1" x14ac:dyDescent="0.35">
      <c r="A9" s="42" t="s">
        <v>1132</v>
      </c>
      <c r="B9" s="18"/>
      <c r="C9" s="5"/>
      <c r="D9" s="5"/>
      <c r="E9" s="6" t="str">
        <f>IF(ISBLANK(D9),"",INDEX(ΑΜΚ,MATCH(D9,Data!$F$2:$F$999,0),1))</f>
        <v/>
      </c>
      <c r="F9" s="40" t="str">
        <f t="shared" si="0"/>
        <v/>
      </c>
      <c r="G9" s="6"/>
    </row>
    <row r="10" spans="1:29" ht="14.25" customHeight="1" x14ac:dyDescent="0.35">
      <c r="A10" s="42" t="s">
        <v>1132</v>
      </c>
      <c r="B10" s="18"/>
      <c r="C10" s="5"/>
      <c r="D10" s="5"/>
      <c r="E10" s="6" t="str">
        <f>IF(ISBLANK(D10),"",INDEX(ΑΜΚ,MATCH(D10,Data!$F$2:$F$999,0),1))</f>
        <v/>
      </c>
      <c r="F10" s="40" t="str">
        <f t="shared" si="0"/>
        <v/>
      </c>
      <c r="G10" s="6"/>
    </row>
    <row r="11" spans="1:29" ht="14.25" customHeight="1" x14ac:dyDescent="0.35">
      <c r="A11" s="42" t="s">
        <v>1132</v>
      </c>
      <c r="B11" s="18"/>
      <c r="C11" s="5"/>
      <c r="D11" s="5"/>
      <c r="E11" s="6" t="str">
        <f>IF(ISBLANK(D11),"",INDEX(ΑΜΚ,MATCH(D11,Data!$F$2:$F$999,0),1))</f>
        <v/>
      </c>
      <c r="F11" s="40" t="str">
        <f t="shared" si="0"/>
        <v/>
      </c>
      <c r="G11" s="6"/>
    </row>
    <row r="12" spans="1:29" ht="14.25" customHeight="1" x14ac:dyDescent="0.35">
      <c r="A12" s="42" t="s">
        <v>1132</v>
      </c>
      <c r="B12" s="18"/>
      <c r="C12" s="5"/>
      <c r="D12" s="5"/>
      <c r="E12" s="6" t="str">
        <f>IF(ISBLANK(D12),"",INDEX(ΑΜΚ,MATCH(D12,Data!$F$2:$F$999,0),1))</f>
        <v/>
      </c>
      <c r="F12" s="40" t="str">
        <f t="shared" si="0"/>
        <v/>
      </c>
      <c r="G12" s="6"/>
    </row>
    <row r="13" spans="1:29" ht="14.25" customHeight="1" x14ac:dyDescent="0.35">
      <c r="A13" s="42" t="s">
        <v>1132</v>
      </c>
      <c r="B13" s="18"/>
      <c r="C13" s="5"/>
      <c r="D13" s="5"/>
      <c r="E13" s="6" t="str">
        <f>IF(ISBLANK(D13),"",INDEX(ΑΜΚ,MATCH(D13,Data!$F$2:$F$999,0),1))</f>
        <v/>
      </c>
      <c r="F13" s="40" t="str">
        <f t="shared" si="0"/>
        <v/>
      </c>
      <c r="G13" s="6"/>
    </row>
    <row r="14" spans="1:29" ht="14.25" customHeight="1" x14ac:dyDescent="0.35">
      <c r="A14" s="42" t="s">
        <v>1132</v>
      </c>
      <c r="B14" s="18"/>
      <c r="C14" s="5"/>
      <c r="D14" s="5"/>
      <c r="E14" s="6" t="str">
        <f>IF(ISBLANK(D14),"",INDEX(ΑΜΚ,MATCH(D14,Data!$F$2:$F$999,0),1))</f>
        <v/>
      </c>
      <c r="F14" s="40" t="str">
        <f t="shared" si="0"/>
        <v/>
      </c>
      <c r="G14" s="6"/>
    </row>
    <row r="15" spans="1:29" ht="14.25" customHeight="1" x14ac:dyDescent="0.35">
      <c r="A15" s="42" t="s">
        <v>1132</v>
      </c>
      <c r="B15" s="18"/>
      <c r="C15" s="5"/>
      <c r="D15" s="5"/>
      <c r="E15" s="6" t="str">
        <f>IF(ISBLANK(D15),"",INDEX(ΑΜΚ,MATCH(D15,Data!$F$2:$F$999,0),1))</f>
        <v/>
      </c>
      <c r="F15" s="40" t="str">
        <f t="shared" si="0"/>
        <v/>
      </c>
      <c r="G15" s="6"/>
    </row>
    <row r="16" spans="1:29" ht="14.25" customHeight="1" x14ac:dyDescent="0.35">
      <c r="A16" s="42" t="s">
        <v>1132</v>
      </c>
      <c r="B16" s="18"/>
      <c r="C16" s="5"/>
      <c r="D16" s="5"/>
      <c r="E16" s="6" t="str">
        <f>IF(ISBLANK(D16),"",INDEX(ΑΜΚ,MATCH(D16,Data!$F$2:$F$999,0),1))</f>
        <v/>
      </c>
      <c r="F16" s="40" t="str">
        <f t="shared" si="0"/>
        <v/>
      </c>
      <c r="G16" s="6"/>
    </row>
    <row r="17" spans="1:7" ht="14.25" customHeight="1" x14ac:dyDescent="0.35">
      <c r="A17" s="42" t="s">
        <v>1132</v>
      </c>
      <c r="B17" s="18"/>
      <c r="C17" s="5"/>
      <c r="D17" s="5"/>
      <c r="E17" s="6" t="str">
        <f>IF(ISBLANK(D17),"",INDEX(ΑΜΚ,MATCH(D17,Data!$F$2:$F$999,0),1))</f>
        <v/>
      </c>
      <c r="F17" s="40" t="str">
        <f t="shared" si="0"/>
        <v/>
      </c>
      <c r="G17" s="6"/>
    </row>
    <row r="18" spans="1:7" ht="14.25" customHeight="1" x14ac:dyDescent="0.35">
      <c r="A18" s="42" t="s">
        <v>1132</v>
      </c>
      <c r="B18" s="18"/>
      <c r="C18" s="5"/>
      <c r="D18" s="5"/>
      <c r="E18" s="6" t="str">
        <f>IF(ISBLANK(D18),"",INDEX(ΑΜΚ,MATCH(D18,Data!$F$2:$F$999,0),1))</f>
        <v/>
      </c>
      <c r="F18" s="40" t="str">
        <f t="shared" si="0"/>
        <v/>
      </c>
      <c r="G18" s="6"/>
    </row>
    <row r="19" spans="1:7" ht="14.25" customHeight="1" x14ac:dyDescent="0.35">
      <c r="A19" s="42" t="s">
        <v>1132</v>
      </c>
      <c r="B19" s="18"/>
      <c r="C19" s="5"/>
      <c r="D19" s="5"/>
      <c r="E19" s="6" t="str">
        <f>IF(ISBLANK(D19),"",INDEX(ΑΜΚ,MATCH(D19,Data!$F$2:$F$999,0),1))</f>
        <v/>
      </c>
      <c r="F19" s="40" t="str">
        <f t="shared" si="0"/>
        <v/>
      </c>
      <c r="G19" s="6"/>
    </row>
    <row r="20" spans="1:7" ht="14.25" customHeight="1" x14ac:dyDescent="0.35">
      <c r="A20" s="42" t="s">
        <v>1132</v>
      </c>
      <c r="B20" s="18"/>
      <c r="C20" s="5"/>
      <c r="D20" s="5"/>
      <c r="E20" s="6" t="str">
        <f>IF(ISBLANK(D20),"",INDEX(ΑΜΚ,MATCH(D20,Data!$F$2:$F$999,0),1))</f>
        <v/>
      </c>
      <c r="F20" s="40" t="str">
        <f t="shared" si="0"/>
        <v/>
      </c>
      <c r="G20" s="6"/>
    </row>
    <row r="21" spans="1:7" ht="14.25" customHeight="1" x14ac:dyDescent="0.35">
      <c r="A21" s="42" t="s">
        <v>1132</v>
      </c>
      <c r="B21" s="18"/>
      <c r="C21" s="5"/>
      <c r="D21" s="5"/>
      <c r="E21" s="6" t="str">
        <f>IF(ISBLANK(D21),"",INDEX(ΑΜΚ,MATCH(D21,Data!$F$2:$F$999,0),1))</f>
        <v/>
      </c>
      <c r="F21" s="40" t="str">
        <f t="shared" si="0"/>
        <v/>
      </c>
      <c r="G21" s="6"/>
    </row>
    <row r="22" spans="1:7" ht="14.25" customHeight="1" x14ac:dyDescent="0.35">
      <c r="A22" s="42" t="s">
        <v>1132</v>
      </c>
      <c r="B22" s="18"/>
      <c r="C22" s="5"/>
      <c r="D22" s="5"/>
      <c r="E22" s="6" t="str">
        <f>IF(ISBLANK(D22),"",INDEX(ΑΜΚ,MATCH(D22,Data!$F$2:$F$999,0),1))</f>
        <v/>
      </c>
      <c r="F22" s="40" t="str">
        <f t="shared" si="0"/>
        <v/>
      </c>
      <c r="G22" s="6"/>
    </row>
    <row r="23" spans="1:7" ht="14.25" customHeight="1" x14ac:dyDescent="0.35">
      <c r="A23" s="42" t="s">
        <v>1132</v>
      </c>
      <c r="B23" s="18"/>
      <c r="C23" s="5"/>
      <c r="D23" s="5"/>
      <c r="E23" s="6" t="str">
        <f>IF(ISBLANK(D23),"",INDEX(ΑΜΚ,MATCH(D23,Data!$F$2:$F$999,0),1))</f>
        <v/>
      </c>
      <c r="F23" s="40" t="str">
        <f t="shared" si="0"/>
        <v/>
      </c>
      <c r="G23" s="6"/>
    </row>
    <row r="24" spans="1:7" ht="14.25" customHeight="1" x14ac:dyDescent="0.35">
      <c r="A24" s="42" t="s">
        <v>1132</v>
      </c>
      <c r="B24" s="18"/>
      <c r="C24" s="5"/>
      <c r="D24" s="5"/>
      <c r="E24" s="6" t="str">
        <f>IF(ISBLANK(D24),"",INDEX(ΑΜΚ,MATCH(D24,Data!$F$2:$F$999,0),1))</f>
        <v/>
      </c>
      <c r="F24" s="40" t="str">
        <f t="shared" si="0"/>
        <v/>
      </c>
      <c r="G24" s="6"/>
    </row>
    <row r="25" spans="1:7" ht="14.25" customHeight="1" x14ac:dyDescent="0.35">
      <c r="A25" s="42" t="s">
        <v>1132</v>
      </c>
      <c r="B25" s="18"/>
      <c r="C25" s="5"/>
      <c r="D25" s="5"/>
      <c r="E25" s="6" t="str">
        <f>IF(ISBLANK(D25),"",INDEX(ΑΜΚ,MATCH(D25,Data!$F$2:$F$999,0),1))</f>
        <v/>
      </c>
      <c r="F25" s="40" t="str">
        <f t="shared" si="0"/>
        <v/>
      </c>
      <c r="G25" s="6"/>
    </row>
    <row r="26" spans="1:7" ht="14.25" customHeight="1" x14ac:dyDescent="0.35">
      <c r="A26" s="42" t="s">
        <v>1132</v>
      </c>
      <c r="B26" s="18"/>
      <c r="C26" s="5"/>
      <c r="D26" s="5"/>
      <c r="E26" s="6" t="str">
        <f>IF(ISBLANK(D26),"",INDEX(ΑΜΚ,MATCH(D26,Data!$F$2:$F$999,0),1))</f>
        <v/>
      </c>
      <c r="F26" s="40" t="str">
        <f t="shared" si="0"/>
        <v/>
      </c>
      <c r="G26" s="6"/>
    </row>
    <row r="27" spans="1:7" ht="14.25" customHeight="1" x14ac:dyDescent="0.35">
      <c r="A27" s="42" t="s">
        <v>1132</v>
      </c>
      <c r="B27" s="18"/>
      <c r="C27" s="5"/>
      <c r="D27" s="5"/>
      <c r="E27" s="6" t="str">
        <f>IF(ISBLANK(D27),"",INDEX(ΑΜΚ,MATCH(D27,Data!$F$2:$F$999,0),1))</f>
        <v/>
      </c>
      <c r="F27" s="40" t="str">
        <f t="shared" si="0"/>
        <v/>
      </c>
      <c r="G27" s="6"/>
    </row>
    <row r="28" spans="1:7" ht="14.25" customHeight="1" x14ac:dyDescent="0.35">
      <c r="A28" s="42" t="s">
        <v>1132</v>
      </c>
      <c r="B28" s="18"/>
      <c r="C28" s="5"/>
      <c r="D28" s="5"/>
      <c r="E28" s="6" t="str">
        <f>IF(ISBLANK(D28),"",INDEX(ΑΜΚ,MATCH(D28,Data!$F$2:$F$999,0),1))</f>
        <v/>
      </c>
      <c r="F28" s="40" t="str">
        <f t="shared" si="0"/>
        <v/>
      </c>
      <c r="G28" s="6"/>
    </row>
    <row r="29" spans="1:7" ht="14.25" customHeight="1" x14ac:dyDescent="0.35">
      <c r="A29" s="42" t="s">
        <v>1132</v>
      </c>
      <c r="B29" s="18"/>
      <c r="C29" s="5"/>
      <c r="D29" s="5"/>
      <c r="E29" s="6" t="str">
        <f>IF(ISBLANK(D29),"",INDEX(ΑΜΚ,MATCH(D29,Data!$F$2:$F$999,0),1))</f>
        <v/>
      </c>
      <c r="F29" s="40" t="str">
        <f t="shared" si="0"/>
        <v/>
      </c>
      <c r="G29" s="6"/>
    </row>
    <row r="30" spans="1:7" ht="14.25" customHeight="1" x14ac:dyDescent="0.35">
      <c r="A30" s="42" t="s">
        <v>1132</v>
      </c>
      <c r="B30" s="18"/>
      <c r="C30" s="5"/>
      <c r="D30" s="5"/>
      <c r="E30" s="6" t="str">
        <f>IF(ISBLANK(D30),"",INDEX(ΑΜΚ,MATCH(D30,Data!$F$2:$F$999,0),1))</f>
        <v/>
      </c>
      <c r="F30" s="40" t="str">
        <f t="shared" si="0"/>
        <v/>
      </c>
      <c r="G30" s="6"/>
    </row>
    <row r="31" spans="1:7" ht="14.25" customHeight="1" x14ac:dyDescent="0.35">
      <c r="A31" s="42" t="s">
        <v>1132</v>
      </c>
      <c r="B31" s="18"/>
      <c r="C31" s="5"/>
      <c r="D31" s="5"/>
      <c r="E31" s="6" t="str">
        <f>IF(ISBLANK(D31),"",INDEX(ΑΜΚ,MATCH(D31,Data!$F$2:$F$999,0),1))</f>
        <v/>
      </c>
      <c r="F31" s="40" t="str">
        <f t="shared" si="0"/>
        <v/>
      </c>
      <c r="G31" s="6"/>
    </row>
    <row r="32" spans="1:7" ht="14.25" customHeight="1" x14ac:dyDescent="0.35">
      <c r="A32" s="42" t="s">
        <v>1132</v>
      </c>
      <c r="B32" s="18"/>
      <c r="C32" s="5"/>
      <c r="D32" s="5"/>
      <c r="E32" s="6" t="str">
        <f>IF(ISBLANK(D32),"",INDEX(ΑΜΚ,MATCH(D32,Data!$F$2:$F$999,0),1))</f>
        <v/>
      </c>
      <c r="F32" s="40" t="str">
        <f t="shared" si="0"/>
        <v/>
      </c>
      <c r="G32" s="6"/>
    </row>
    <row r="33" spans="1:7" ht="14.25" customHeight="1" x14ac:dyDescent="0.35">
      <c r="A33" s="42" t="s">
        <v>1132</v>
      </c>
      <c r="B33" s="18"/>
      <c r="C33" s="5"/>
      <c r="D33" s="5"/>
      <c r="E33" s="6" t="str">
        <f>IF(ISBLANK(D33),"",INDEX(ΑΜΚ,MATCH(D33,Data!$F$2:$F$999,0),1))</f>
        <v/>
      </c>
      <c r="F33" s="40" t="str">
        <f t="shared" si="0"/>
        <v/>
      </c>
      <c r="G33" s="6"/>
    </row>
    <row r="34" spans="1:7" ht="14.25" customHeight="1" x14ac:dyDescent="0.35">
      <c r="A34" s="42" t="s">
        <v>1132</v>
      </c>
      <c r="B34" s="18"/>
      <c r="C34" s="5"/>
      <c r="D34" s="5"/>
      <c r="E34" s="6" t="str">
        <f>IF(ISBLANK(D34),"",INDEX(ΑΜΚ,MATCH(D34,Data!$F$2:$F$999,0),1))</f>
        <v/>
      </c>
      <c r="F34" s="40" t="str">
        <f t="shared" si="0"/>
        <v/>
      </c>
      <c r="G34" s="6"/>
    </row>
    <row r="35" spans="1:7" ht="14.25" customHeight="1" x14ac:dyDescent="0.35">
      <c r="A35" s="42" t="s">
        <v>1132</v>
      </c>
      <c r="B35" s="18"/>
      <c r="C35" s="5"/>
      <c r="D35" s="5"/>
      <c r="E35" s="6" t="str">
        <f>IF(ISBLANK(D35),"",INDEX(ΑΜΚ,MATCH(D35,Data!$F$2:$F$999,0),1))</f>
        <v/>
      </c>
      <c r="F35" s="40" t="str">
        <f t="shared" si="0"/>
        <v/>
      </c>
      <c r="G35" s="6"/>
    </row>
    <row r="36" spans="1:7" ht="14.25" customHeight="1" x14ac:dyDescent="0.35">
      <c r="A36" s="42" t="s">
        <v>1132</v>
      </c>
      <c r="B36" s="18"/>
      <c r="C36" s="5"/>
      <c r="D36" s="5"/>
      <c r="E36" s="6" t="str">
        <f>IF(ISBLANK(D36),"",INDEX(ΑΜΚ,MATCH(D36,Data!$F$2:$F$999,0),1))</f>
        <v/>
      </c>
      <c r="F36" s="40" t="str">
        <f t="shared" si="0"/>
        <v/>
      </c>
      <c r="G36" s="6"/>
    </row>
    <row r="37" spans="1:7" ht="14.25" customHeight="1" x14ac:dyDescent="0.35">
      <c r="A37" s="42" t="s">
        <v>1132</v>
      </c>
      <c r="B37" s="18"/>
      <c r="C37" s="5"/>
      <c r="D37" s="5"/>
      <c r="E37" s="6" t="str">
        <f>IF(ISBLANK(D37),"",INDEX(ΑΜΚ,MATCH(D37,Data!$F$2:$F$999,0),1))</f>
        <v/>
      </c>
      <c r="F37" s="40" t="str">
        <f t="shared" si="0"/>
        <v/>
      </c>
      <c r="G37" s="6"/>
    </row>
    <row r="38" spans="1:7" ht="14.25" customHeight="1" x14ac:dyDescent="0.35">
      <c r="A38" s="42" t="s">
        <v>1132</v>
      </c>
      <c r="B38" s="18"/>
      <c r="C38" s="5"/>
      <c r="D38" s="5"/>
      <c r="E38" s="6" t="str">
        <f>IF(ISBLANK(D38),"",INDEX(ΑΜΚ,MATCH(D38,Data!$F$2:$F$999,0),1))</f>
        <v/>
      </c>
      <c r="F38" s="40" t="str">
        <f t="shared" si="0"/>
        <v/>
      </c>
      <c r="G38" s="6"/>
    </row>
    <row r="39" spans="1:7" ht="14.25" customHeight="1" x14ac:dyDescent="0.35">
      <c r="A39" s="42" t="s">
        <v>1132</v>
      </c>
      <c r="B39" s="18"/>
      <c r="C39" s="5"/>
      <c r="D39" s="5"/>
      <c r="E39" s="6" t="str">
        <f>IF(ISBLANK(D39),"",INDEX(ΑΜΚ,MATCH(D39,Data!$F$2:$F$999,0),1))</f>
        <v/>
      </c>
      <c r="F39" s="40" t="str">
        <f t="shared" si="0"/>
        <v/>
      </c>
      <c r="G39" s="6"/>
    </row>
    <row r="40" spans="1:7" ht="14.25" customHeight="1" x14ac:dyDescent="0.35">
      <c r="A40" s="42" t="s">
        <v>1132</v>
      </c>
      <c r="B40" s="18"/>
      <c r="C40" s="5"/>
      <c r="D40" s="5"/>
      <c r="E40" s="6" t="str">
        <f>IF(ISBLANK(D40),"",INDEX(ΑΜΚ,MATCH(D40,Data!$F$2:$F$999,0),1))</f>
        <v/>
      </c>
      <c r="F40" s="40" t="str">
        <f t="shared" si="0"/>
        <v/>
      </c>
      <c r="G40" s="6"/>
    </row>
    <row r="41" spans="1:7" ht="14.25" customHeight="1" x14ac:dyDescent="0.35">
      <c r="A41" s="42" t="s">
        <v>1132</v>
      </c>
      <c r="B41" s="18"/>
      <c r="C41" s="5"/>
      <c r="D41" s="5"/>
      <c r="E41" s="6" t="str">
        <f>IF(ISBLANK(D41),"",INDEX(ΑΜΚ,MATCH(D41,Data!$F$2:$F$999,0),1))</f>
        <v/>
      </c>
      <c r="F41" s="40" t="str">
        <f t="shared" si="0"/>
        <v/>
      </c>
      <c r="G41" s="6"/>
    </row>
    <row r="42" spans="1:7" ht="14.25" customHeight="1" x14ac:dyDescent="0.35">
      <c r="A42" s="42" t="s">
        <v>1132</v>
      </c>
      <c r="B42" s="18"/>
      <c r="C42" s="5"/>
      <c r="D42" s="5"/>
      <c r="E42" s="6" t="str">
        <f>IF(ISBLANK(D42),"",INDEX(ΑΜΚ,MATCH(D42,Data!$F$2:$F$999,0),1))</f>
        <v/>
      </c>
      <c r="F42" s="40" t="str">
        <f t="shared" si="0"/>
        <v/>
      </c>
      <c r="G42" s="6"/>
    </row>
    <row r="43" spans="1:7" ht="14.25" customHeight="1" x14ac:dyDescent="0.35">
      <c r="A43" s="42" t="s">
        <v>1132</v>
      </c>
      <c r="B43" s="18"/>
      <c r="C43" s="5"/>
      <c r="D43" s="5"/>
      <c r="E43" s="6" t="str">
        <f>IF(ISBLANK(D43),"",INDEX(ΑΜΚ,MATCH(D43,Data!$F$2:$F$999,0),1))</f>
        <v/>
      </c>
      <c r="F43" s="40" t="str">
        <f t="shared" si="0"/>
        <v/>
      </c>
      <c r="G43" s="6"/>
    </row>
    <row r="44" spans="1:7" ht="14.25" customHeight="1" x14ac:dyDescent="0.35">
      <c r="A44" s="42" t="s">
        <v>1132</v>
      </c>
      <c r="B44" s="18"/>
      <c r="C44" s="5"/>
      <c r="D44" s="5"/>
      <c r="E44" s="6" t="str">
        <f>IF(ISBLANK(D44),"",INDEX(ΑΜΚ,MATCH(D44,Data!$F$2:$F$999,0),1))</f>
        <v/>
      </c>
      <c r="F44" s="40" t="str">
        <f t="shared" si="0"/>
        <v/>
      </c>
      <c r="G44" s="6"/>
    </row>
    <row r="45" spans="1:7" ht="14.25" customHeight="1" x14ac:dyDescent="0.35">
      <c r="A45" s="42" t="s">
        <v>1132</v>
      </c>
      <c r="B45" s="18"/>
      <c r="C45" s="5"/>
      <c r="D45" s="5"/>
      <c r="E45" s="6" t="str">
        <f>IF(ISBLANK(D45),"",INDEX(ΑΜΚ,MATCH(D45,Data!$F$2:$F$999,0),1))</f>
        <v/>
      </c>
      <c r="F45" s="40" t="str">
        <f t="shared" si="0"/>
        <v/>
      </c>
      <c r="G45" s="6"/>
    </row>
    <row r="46" spans="1:7" ht="14.25" customHeight="1" x14ac:dyDescent="0.35">
      <c r="A46" s="42" t="s">
        <v>1132</v>
      </c>
      <c r="B46" s="18"/>
      <c r="C46" s="5"/>
      <c r="D46" s="5"/>
      <c r="E46" s="6" t="str">
        <f>IF(ISBLANK(D46),"",INDEX(ΑΜΚ,MATCH(D46,Data!$F$2:$F$999,0),1))</f>
        <v/>
      </c>
      <c r="F46" s="40" t="str">
        <f t="shared" si="0"/>
        <v/>
      </c>
      <c r="G46" s="6"/>
    </row>
    <row r="47" spans="1:7" ht="14.25" customHeight="1" x14ac:dyDescent="0.35">
      <c r="A47" s="42" t="s">
        <v>1132</v>
      </c>
      <c r="B47" s="18"/>
      <c r="C47" s="5"/>
      <c r="D47" s="5"/>
      <c r="E47" s="6" t="str">
        <f>IF(ISBLANK(D47),"",INDEX(ΑΜΚ,MATCH(D47,Data!$F$2:$F$999,0),1))</f>
        <v/>
      </c>
      <c r="F47" s="40" t="str">
        <f t="shared" si="0"/>
        <v/>
      </c>
      <c r="G47" s="6"/>
    </row>
    <row r="48" spans="1:7" ht="14.25" customHeight="1" x14ac:dyDescent="0.35">
      <c r="A48" s="42" t="s">
        <v>1132</v>
      </c>
      <c r="B48" s="18"/>
      <c r="C48" s="5"/>
      <c r="D48" s="5"/>
      <c r="E48" s="6" t="str">
        <f>IF(ISBLANK(D48),"",INDEX(ΑΜΚ,MATCH(D48,Data!$F$2:$F$999,0),1))</f>
        <v/>
      </c>
      <c r="F48" s="40" t="str">
        <f t="shared" si="0"/>
        <v/>
      </c>
      <c r="G48" s="6"/>
    </row>
    <row r="49" spans="1:7" ht="14.25" customHeight="1" x14ac:dyDescent="0.35">
      <c r="A49" s="42" t="s">
        <v>1132</v>
      </c>
      <c r="B49" s="18"/>
      <c r="C49" s="5"/>
      <c r="D49" s="5"/>
      <c r="E49" s="6" t="str">
        <f>IF(ISBLANK(D49),"",INDEX(ΑΜΚ,MATCH(D49,Data!$F$2:$F$999,0),1))</f>
        <v/>
      </c>
      <c r="F49" s="40" t="str">
        <f t="shared" si="0"/>
        <v/>
      </c>
      <c r="G49" s="6"/>
    </row>
    <row r="50" spans="1:7" ht="14.25" customHeight="1" x14ac:dyDescent="0.35">
      <c r="A50" s="42" t="s">
        <v>1132</v>
      </c>
      <c r="B50" s="18"/>
      <c r="C50" s="5"/>
      <c r="D50" s="5"/>
      <c r="E50" s="6" t="str">
        <f>IF(ISBLANK(D50),"",INDEX(ΑΜΚ,MATCH(D50,Data!$F$2:$F$999,0),1))</f>
        <v/>
      </c>
      <c r="F50" s="40" t="str">
        <f t="shared" si="0"/>
        <v/>
      </c>
      <c r="G50" s="6"/>
    </row>
    <row r="51" spans="1:7" ht="14.25" customHeight="1" x14ac:dyDescent="0.35">
      <c r="A51" s="42" t="s">
        <v>1132</v>
      </c>
      <c r="B51" s="18"/>
      <c r="C51" s="5"/>
      <c r="D51" s="5"/>
      <c r="E51" s="6" t="str">
        <f>IF(ISBLANK(D51),"",INDEX(ΑΜΚ,MATCH(D51,Data!$F$2:$F$999,0),1))</f>
        <v/>
      </c>
      <c r="F51" s="40" t="str">
        <f t="shared" si="0"/>
        <v/>
      </c>
      <c r="G51" s="6"/>
    </row>
    <row r="52" spans="1:7" ht="14.25" customHeight="1" x14ac:dyDescent="0.35">
      <c r="A52" s="42" t="s">
        <v>1132</v>
      </c>
      <c r="B52" s="18"/>
      <c r="C52" s="5"/>
      <c r="D52" s="5"/>
      <c r="E52" s="6" t="str">
        <f>IF(ISBLANK(D52),"",INDEX(ΑΜΚ,MATCH(D52,Data!$F$2:$F$999,0),1))</f>
        <v/>
      </c>
      <c r="F52" s="40" t="str">
        <f t="shared" si="0"/>
        <v/>
      </c>
      <c r="G52" s="6"/>
    </row>
    <row r="53" spans="1:7" ht="14.25" customHeight="1" x14ac:dyDescent="0.35">
      <c r="A53" s="42" t="s">
        <v>1132</v>
      </c>
      <c r="B53" s="18"/>
      <c r="C53" s="5"/>
      <c r="D53" s="5"/>
      <c r="E53" s="6" t="str">
        <f>IF(ISBLANK(D53),"",INDEX(ΑΜΚ,MATCH(D53,Data!$F$2:$F$999,0),1))</f>
        <v/>
      </c>
      <c r="F53" s="40" t="str">
        <f t="shared" si="0"/>
        <v/>
      </c>
      <c r="G53" s="6"/>
    </row>
    <row r="54" spans="1:7" ht="14.25" customHeight="1" x14ac:dyDescent="0.35">
      <c r="A54" s="42" t="s">
        <v>1132</v>
      </c>
      <c r="B54" s="18"/>
      <c r="C54" s="5"/>
      <c r="D54" s="5"/>
      <c r="E54" s="6" t="str">
        <f>IF(ISBLANK(D54),"",INDEX(ΑΜΚ,MATCH(D54,Data!$F$2:$F$999,0),1))</f>
        <v/>
      </c>
      <c r="F54" s="40" t="str">
        <f t="shared" si="0"/>
        <v/>
      </c>
      <c r="G54" s="6"/>
    </row>
    <row r="55" spans="1:7" ht="14.25" customHeight="1" x14ac:dyDescent="0.35">
      <c r="A55" s="42" t="s">
        <v>1132</v>
      </c>
      <c r="B55" s="18"/>
      <c r="C55" s="5"/>
      <c r="D55" s="5"/>
      <c r="E55" s="6" t="str">
        <f>IF(ISBLANK(D55),"",INDEX(ΑΜΚ,MATCH(D55,Data!$F$2:$F$999,0),1))</f>
        <v/>
      </c>
      <c r="F55" s="40" t="str">
        <f t="shared" si="0"/>
        <v/>
      </c>
      <c r="G55" s="6"/>
    </row>
    <row r="56" spans="1:7" ht="14.25" customHeight="1" x14ac:dyDescent="0.35">
      <c r="A56" s="42" t="s">
        <v>1132</v>
      </c>
      <c r="B56" s="18"/>
      <c r="C56" s="5"/>
      <c r="D56" s="5"/>
      <c r="E56" s="6" t="str">
        <f>IF(ISBLANK(D56),"",INDEX(ΑΜΚ,MATCH(D56,Data!$F$2:$F$999,0),1))</f>
        <v/>
      </c>
      <c r="F56" s="40" t="str">
        <f t="shared" si="0"/>
        <v/>
      </c>
      <c r="G56" s="6"/>
    </row>
    <row r="57" spans="1:7" ht="14.25" customHeight="1" x14ac:dyDescent="0.35">
      <c r="A57" s="42" t="s">
        <v>1132</v>
      </c>
      <c r="B57" s="18"/>
      <c r="C57" s="5"/>
      <c r="D57" s="5"/>
      <c r="E57" s="6" t="str">
        <f>IF(ISBLANK(D57),"",INDEX(ΑΜΚ,MATCH(D57,Data!$F$2:$F$999,0),1))</f>
        <v/>
      </c>
      <c r="F57" s="40" t="str">
        <f t="shared" si="0"/>
        <v/>
      </c>
      <c r="G57" s="6"/>
    </row>
    <row r="58" spans="1:7" ht="14.25" customHeight="1" x14ac:dyDescent="0.35">
      <c r="A58" s="42" t="s">
        <v>1132</v>
      </c>
      <c r="B58" s="18"/>
      <c r="C58" s="5"/>
      <c r="D58" s="5"/>
      <c r="E58" s="6" t="str">
        <f>IF(ISBLANK(D58),"",INDEX(ΑΜΚ,MATCH(D58,Data!$F$2:$F$999,0),1))</f>
        <v/>
      </c>
      <c r="F58" s="40" t="str">
        <f t="shared" si="0"/>
        <v/>
      </c>
      <c r="G58" s="6"/>
    </row>
    <row r="59" spans="1:7" ht="14.25" customHeight="1" x14ac:dyDescent="0.35">
      <c r="A59" s="42" t="s">
        <v>1132</v>
      </c>
      <c r="B59" s="18"/>
      <c r="C59" s="5"/>
      <c r="D59" s="5"/>
      <c r="E59" s="6" t="str">
        <f>IF(ISBLANK(D59),"",INDEX(ΑΜΚ,MATCH(D59,Data!$F$2:$F$999,0),1))</f>
        <v/>
      </c>
      <c r="F59" s="40" t="str">
        <f t="shared" si="0"/>
        <v/>
      </c>
      <c r="G59" s="6"/>
    </row>
    <row r="60" spans="1:7" ht="14.25" customHeight="1" x14ac:dyDescent="0.35">
      <c r="A60" s="42" t="s">
        <v>1132</v>
      </c>
      <c r="B60" s="18"/>
      <c r="C60" s="5"/>
      <c r="D60" s="5"/>
      <c r="E60" s="6" t="str">
        <f>IF(ISBLANK(D60),"",INDEX(ΑΜΚ,MATCH(D60,Data!$F$2:$F$999,0),1))</f>
        <v/>
      </c>
      <c r="F60" s="40" t="str">
        <f t="shared" si="0"/>
        <v/>
      </c>
      <c r="G60" s="6"/>
    </row>
    <row r="61" spans="1:7" ht="14.25" customHeight="1" x14ac:dyDescent="0.35">
      <c r="A61" s="42" t="s">
        <v>1132</v>
      </c>
      <c r="B61" s="18"/>
      <c r="C61" s="5"/>
      <c r="D61" s="5"/>
      <c r="E61" s="6" t="str">
        <f>IF(ISBLANK(D61),"",INDEX(ΑΜΚ,MATCH(D61,Data!$F$2:$F$999,0),1))</f>
        <v/>
      </c>
      <c r="F61" s="40" t="str">
        <f t="shared" si="0"/>
        <v/>
      </c>
      <c r="G61" s="6"/>
    </row>
    <row r="62" spans="1:7" ht="14.25" customHeight="1" x14ac:dyDescent="0.35">
      <c r="A62" s="42" t="s">
        <v>1132</v>
      </c>
      <c r="B62" s="18"/>
      <c r="C62" s="5"/>
      <c r="D62" s="5"/>
      <c r="E62" s="6" t="str">
        <f>IF(ISBLANK(D62),"",INDEX(ΑΜΚ,MATCH(D62,Data!$F$2:$F$999,0),1))</f>
        <v/>
      </c>
      <c r="F62" s="40" t="str">
        <f t="shared" si="0"/>
        <v/>
      </c>
      <c r="G62" s="6"/>
    </row>
    <row r="63" spans="1:7" ht="14.25" customHeight="1" x14ac:dyDescent="0.35">
      <c r="A63" s="42" t="s">
        <v>1132</v>
      </c>
      <c r="B63" s="18"/>
      <c r="C63" s="5"/>
      <c r="D63" s="5"/>
      <c r="E63" s="6" t="str">
        <f>IF(ISBLANK(D63),"",INDEX(ΑΜΚ,MATCH(D63,Data!$F$2:$F$999,0),1))</f>
        <v/>
      </c>
      <c r="F63" s="40" t="str">
        <f t="shared" si="0"/>
        <v/>
      </c>
      <c r="G63" s="6"/>
    </row>
    <row r="64" spans="1:7" ht="14.25" customHeight="1" x14ac:dyDescent="0.35">
      <c r="A64" s="42" t="s">
        <v>1132</v>
      </c>
      <c r="B64" s="18"/>
      <c r="C64" s="5"/>
      <c r="D64" s="5"/>
      <c r="E64" s="6" t="str">
        <f>IF(ISBLANK(D64),"",INDEX(ΑΜΚ,MATCH(D64,Data!$F$2:$F$999,0),1))</f>
        <v/>
      </c>
      <c r="F64" s="40" t="str">
        <f t="shared" si="0"/>
        <v/>
      </c>
      <c r="G64" s="6"/>
    </row>
    <row r="65" spans="1:7" ht="14.25" customHeight="1" x14ac:dyDescent="0.35">
      <c r="A65" s="42" t="s">
        <v>1132</v>
      </c>
      <c r="B65" s="18"/>
      <c r="C65" s="5"/>
      <c r="D65" s="5"/>
      <c r="E65" s="6" t="str">
        <f>IF(ISBLANK(D65),"",INDEX(ΑΜΚ,MATCH(D65,Data!$F$2:$F$999,0),1))</f>
        <v/>
      </c>
      <c r="F65" s="40" t="str">
        <f t="shared" si="0"/>
        <v/>
      </c>
      <c r="G65" s="6"/>
    </row>
    <row r="66" spans="1:7" ht="14.25" customHeight="1" x14ac:dyDescent="0.35">
      <c r="A66" s="42" t="s">
        <v>1132</v>
      </c>
      <c r="B66" s="18"/>
      <c r="C66" s="5"/>
      <c r="D66" s="5"/>
      <c r="E66" s="6" t="str">
        <f>IF(ISBLANK(D66),"",INDEX(ΑΜΚ,MATCH(D66,Data!$F$2:$F$999,0),1))</f>
        <v/>
      </c>
      <c r="F66" s="40" t="str">
        <f t="shared" ref="F66:F129" si="1">IF(ISBLANK(C66),"",INDEX(ΚΩΔ_ΜΑΘΗΜ_ΓΡΑΦΙΣΤ_Γ1,MATCH(C66,ΜΑΘΗΜ_ΓΡΑΦΙΣΤ_Γ1,0)))</f>
        <v/>
      </c>
      <c r="G66" s="6"/>
    </row>
    <row r="67" spans="1:7" ht="14.25" customHeight="1" x14ac:dyDescent="0.35">
      <c r="A67" s="42" t="s">
        <v>1132</v>
      </c>
      <c r="B67" s="18"/>
      <c r="C67" s="5"/>
      <c r="D67" s="5"/>
      <c r="E67" s="6" t="str">
        <f>IF(ISBLANK(D67),"",INDEX(ΑΜΚ,MATCH(D67,Data!$F$2:$F$999,0),1))</f>
        <v/>
      </c>
      <c r="F67" s="40" t="str">
        <f t="shared" si="1"/>
        <v/>
      </c>
      <c r="G67" s="6"/>
    </row>
    <row r="68" spans="1:7" ht="14.25" customHeight="1" x14ac:dyDescent="0.35">
      <c r="A68" s="42" t="s">
        <v>1132</v>
      </c>
      <c r="B68" s="18"/>
      <c r="C68" s="5"/>
      <c r="D68" s="5"/>
      <c r="E68" s="6" t="str">
        <f>IF(ISBLANK(D68),"",INDEX(ΑΜΚ,MATCH(D68,Data!$F$2:$F$999,0),1))</f>
        <v/>
      </c>
      <c r="F68" s="40" t="str">
        <f t="shared" si="1"/>
        <v/>
      </c>
      <c r="G68" s="6"/>
    </row>
    <row r="69" spans="1:7" ht="14.25" customHeight="1" x14ac:dyDescent="0.35">
      <c r="A69" s="42" t="s">
        <v>1132</v>
      </c>
      <c r="B69" s="18"/>
      <c r="C69" s="5"/>
      <c r="D69" s="5"/>
      <c r="E69" s="6" t="str">
        <f>IF(ISBLANK(D69),"",INDEX(ΑΜΚ,MATCH(D69,Data!$F$2:$F$999,0),1))</f>
        <v/>
      </c>
      <c r="F69" s="40" t="str">
        <f t="shared" si="1"/>
        <v/>
      </c>
      <c r="G69" s="6"/>
    </row>
    <row r="70" spans="1:7" ht="14.25" customHeight="1" x14ac:dyDescent="0.35">
      <c r="A70" s="42" t="s">
        <v>1132</v>
      </c>
      <c r="B70" s="18"/>
      <c r="C70" s="5"/>
      <c r="D70" s="5"/>
      <c r="E70" s="6" t="str">
        <f>IF(ISBLANK(D70),"",INDEX(ΑΜΚ,MATCH(D70,Data!$F$2:$F$999,0),1))</f>
        <v/>
      </c>
      <c r="F70" s="40" t="str">
        <f t="shared" si="1"/>
        <v/>
      </c>
      <c r="G70" s="6"/>
    </row>
    <row r="71" spans="1:7" ht="14.25" customHeight="1" x14ac:dyDescent="0.35">
      <c r="A71" s="42" t="s">
        <v>1132</v>
      </c>
      <c r="B71" s="18"/>
      <c r="C71" s="5"/>
      <c r="D71" s="5"/>
      <c r="E71" s="6" t="str">
        <f>IF(ISBLANK(D71),"",INDEX(ΑΜΚ,MATCH(D71,Data!$F$2:$F$999,0),1))</f>
        <v/>
      </c>
      <c r="F71" s="40" t="str">
        <f t="shared" si="1"/>
        <v/>
      </c>
      <c r="G71" s="6"/>
    </row>
    <row r="72" spans="1:7" ht="14.25" customHeight="1" x14ac:dyDescent="0.35">
      <c r="A72" s="42" t="s">
        <v>1132</v>
      </c>
      <c r="B72" s="18"/>
      <c r="C72" s="5"/>
      <c r="D72" s="5"/>
      <c r="E72" s="6" t="str">
        <f>IF(ISBLANK(D72),"",INDEX(ΑΜΚ,MATCH(D72,Data!$F$2:$F$999,0),1))</f>
        <v/>
      </c>
      <c r="F72" s="40" t="str">
        <f t="shared" si="1"/>
        <v/>
      </c>
      <c r="G72" s="6"/>
    </row>
    <row r="73" spans="1:7" ht="14.25" customHeight="1" x14ac:dyDescent="0.35">
      <c r="A73" s="42" t="s">
        <v>1132</v>
      </c>
      <c r="B73" s="18"/>
      <c r="C73" s="5"/>
      <c r="D73" s="5"/>
      <c r="E73" s="6" t="str">
        <f>IF(ISBLANK(D73),"",INDEX(ΑΜΚ,MATCH(D73,Data!$F$2:$F$999,0),1))</f>
        <v/>
      </c>
      <c r="F73" s="40" t="str">
        <f t="shared" si="1"/>
        <v/>
      </c>
      <c r="G73" s="6"/>
    </row>
    <row r="74" spans="1:7" ht="14.25" customHeight="1" x14ac:dyDescent="0.35">
      <c r="A74" s="42" t="s">
        <v>1132</v>
      </c>
      <c r="B74" s="18"/>
      <c r="C74" s="5"/>
      <c r="D74" s="5"/>
      <c r="E74" s="6" t="str">
        <f>IF(ISBLANK(D74),"",INDEX(ΑΜΚ,MATCH(D74,Data!$F$2:$F$999,0),1))</f>
        <v/>
      </c>
      <c r="F74" s="40" t="str">
        <f t="shared" si="1"/>
        <v/>
      </c>
      <c r="G74" s="6"/>
    </row>
    <row r="75" spans="1:7" ht="14.25" customHeight="1" x14ac:dyDescent="0.35">
      <c r="A75" s="42" t="s">
        <v>1132</v>
      </c>
      <c r="B75" s="18"/>
      <c r="C75" s="5"/>
      <c r="D75" s="5"/>
      <c r="E75" s="6" t="str">
        <f>IF(ISBLANK(D75),"",INDEX(ΑΜΚ,MATCH(D75,Data!$F$2:$F$999,0),1))</f>
        <v/>
      </c>
      <c r="F75" s="40" t="str">
        <f t="shared" si="1"/>
        <v/>
      </c>
      <c r="G75" s="6"/>
    </row>
    <row r="76" spans="1:7" ht="14.25" customHeight="1" x14ac:dyDescent="0.35">
      <c r="A76" s="42" t="s">
        <v>1132</v>
      </c>
      <c r="B76" s="18"/>
      <c r="C76" s="5"/>
      <c r="D76" s="5"/>
      <c r="E76" s="6" t="str">
        <f>IF(ISBLANK(D76),"",INDEX(ΑΜΚ,MATCH(D76,Data!$F$2:$F$999,0),1))</f>
        <v/>
      </c>
      <c r="F76" s="40" t="str">
        <f t="shared" si="1"/>
        <v/>
      </c>
      <c r="G76" s="6"/>
    </row>
    <row r="77" spans="1:7" ht="14.25" customHeight="1" x14ac:dyDescent="0.35">
      <c r="A77" s="42" t="s">
        <v>1132</v>
      </c>
      <c r="B77" s="18"/>
      <c r="C77" s="5"/>
      <c r="D77" s="5"/>
      <c r="E77" s="6" t="str">
        <f>IF(ISBLANK(D77),"",INDEX(ΑΜΚ,MATCH(D77,Data!$F$2:$F$999,0),1))</f>
        <v/>
      </c>
      <c r="F77" s="40" t="str">
        <f t="shared" si="1"/>
        <v/>
      </c>
      <c r="G77" s="6"/>
    </row>
    <row r="78" spans="1:7" ht="14.25" customHeight="1" x14ac:dyDescent="0.35">
      <c r="A78" s="42" t="s">
        <v>1132</v>
      </c>
      <c r="B78" s="18"/>
      <c r="C78" s="5"/>
      <c r="D78" s="5"/>
      <c r="E78" s="6" t="str">
        <f>IF(ISBLANK(D78),"",INDEX(ΑΜΚ,MATCH(D78,Data!$F$2:$F$999,0),1))</f>
        <v/>
      </c>
      <c r="F78" s="40" t="str">
        <f t="shared" si="1"/>
        <v/>
      </c>
      <c r="G78" s="6"/>
    </row>
    <row r="79" spans="1:7" ht="14.25" customHeight="1" x14ac:dyDescent="0.35">
      <c r="A79" s="42" t="s">
        <v>1132</v>
      </c>
      <c r="B79" s="18"/>
      <c r="C79" s="5"/>
      <c r="D79" s="5"/>
      <c r="E79" s="6" t="str">
        <f>IF(ISBLANK(D79),"",INDEX(ΑΜΚ,MATCH(D79,Data!$F$2:$F$999,0),1))</f>
        <v/>
      </c>
      <c r="F79" s="40" t="str">
        <f t="shared" si="1"/>
        <v/>
      </c>
      <c r="G79" s="6"/>
    </row>
    <row r="80" spans="1:7" ht="14.25" customHeight="1" x14ac:dyDescent="0.35">
      <c r="A80" s="42" t="s">
        <v>1132</v>
      </c>
      <c r="B80" s="18"/>
      <c r="C80" s="5"/>
      <c r="D80" s="5"/>
      <c r="E80" s="6" t="str">
        <f>IF(ISBLANK(D80),"",INDEX(ΑΜΚ,MATCH(D80,Data!$F$2:$F$999,0),1))</f>
        <v/>
      </c>
      <c r="F80" s="40" t="str">
        <f t="shared" si="1"/>
        <v/>
      </c>
      <c r="G80" s="6"/>
    </row>
    <row r="81" spans="1:7" ht="14.25" customHeight="1" x14ac:dyDescent="0.35">
      <c r="A81" s="42" t="s">
        <v>1132</v>
      </c>
      <c r="B81" s="18"/>
      <c r="C81" s="5"/>
      <c r="D81" s="5"/>
      <c r="E81" s="6" t="str">
        <f>IF(ISBLANK(D81),"",INDEX(ΑΜΚ,MATCH(D81,Data!$F$2:$F$999,0),1))</f>
        <v/>
      </c>
      <c r="F81" s="40" t="str">
        <f t="shared" si="1"/>
        <v/>
      </c>
      <c r="G81" s="6"/>
    </row>
    <row r="82" spans="1:7" ht="14.25" customHeight="1" x14ac:dyDescent="0.35">
      <c r="A82" s="42" t="s">
        <v>1132</v>
      </c>
      <c r="B82" s="18"/>
      <c r="C82" s="5"/>
      <c r="D82" s="5"/>
      <c r="E82" s="6" t="str">
        <f>IF(ISBLANK(D82),"",INDEX(ΑΜΚ,MATCH(D82,Data!$F$2:$F$999,0),1))</f>
        <v/>
      </c>
      <c r="F82" s="40" t="str">
        <f t="shared" si="1"/>
        <v/>
      </c>
      <c r="G82" s="6"/>
    </row>
    <row r="83" spans="1:7" ht="14.25" customHeight="1" x14ac:dyDescent="0.35">
      <c r="A83" s="42" t="s">
        <v>1132</v>
      </c>
      <c r="B83" s="18"/>
      <c r="C83" s="5"/>
      <c r="D83" s="5"/>
      <c r="E83" s="6" t="str">
        <f>IF(ISBLANK(D83),"",INDEX(ΑΜΚ,MATCH(D83,Data!$F$2:$F$999,0),1))</f>
        <v/>
      </c>
      <c r="F83" s="40" t="str">
        <f t="shared" si="1"/>
        <v/>
      </c>
      <c r="G83" s="6"/>
    </row>
    <row r="84" spans="1:7" ht="14.25" customHeight="1" x14ac:dyDescent="0.35">
      <c r="A84" s="42" t="s">
        <v>1132</v>
      </c>
      <c r="B84" s="18"/>
      <c r="C84" s="5"/>
      <c r="D84" s="5"/>
      <c r="E84" s="6" t="str">
        <f>IF(ISBLANK(D84),"",INDEX(ΑΜΚ,MATCH(D84,Data!$F$2:$F$999,0),1))</f>
        <v/>
      </c>
      <c r="F84" s="40" t="str">
        <f t="shared" si="1"/>
        <v/>
      </c>
      <c r="G84" s="6"/>
    </row>
    <row r="85" spans="1:7" ht="14.25" customHeight="1" x14ac:dyDescent="0.35">
      <c r="A85" s="42" t="s">
        <v>1132</v>
      </c>
      <c r="B85" s="18"/>
      <c r="C85" s="5"/>
      <c r="D85" s="5"/>
      <c r="E85" s="6" t="str">
        <f>IF(ISBLANK(D85),"",INDEX(ΑΜΚ,MATCH(D85,Data!$F$2:$F$999,0),1))</f>
        <v/>
      </c>
      <c r="F85" s="40" t="str">
        <f t="shared" si="1"/>
        <v/>
      </c>
      <c r="G85" s="6"/>
    </row>
    <row r="86" spans="1:7" ht="14.25" customHeight="1" x14ac:dyDescent="0.35">
      <c r="A86" s="42" t="s">
        <v>1132</v>
      </c>
      <c r="B86" s="18"/>
      <c r="C86" s="5"/>
      <c r="D86" s="5"/>
      <c r="E86" s="6" t="str">
        <f>IF(ISBLANK(D86),"",INDEX(ΑΜΚ,MATCH(D86,Data!$F$2:$F$999,0),1))</f>
        <v/>
      </c>
      <c r="F86" s="40" t="str">
        <f t="shared" si="1"/>
        <v/>
      </c>
      <c r="G86" s="6"/>
    </row>
    <row r="87" spans="1:7" ht="14.25" customHeight="1" x14ac:dyDescent="0.35">
      <c r="A87" s="42" t="s">
        <v>1132</v>
      </c>
      <c r="B87" s="18"/>
      <c r="C87" s="5"/>
      <c r="D87" s="5"/>
      <c r="E87" s="6" t="str">
        <f>IF(ISBLANK(D87),"",INDEX(ΑΜΚ,MATCH(D87,Data!$F$2:$F$999,0),1))</f>
        <v/>
      </c>
      <c r="F87" s="40" t="str">
        <f t="shared" si="1"/>
        <v/>
      </c>
      <c r="G87" s="6"/>
    </row>
    <row r="88" spans="1:7" ht="14.25" customHeight="1" x14ac:dyDescent="0.35">
      <c r="A88" s="42" t="s">
        <v>1132</v>
      </c>
      <c r="B88" s="18"/>
      <c r="C88" s="5"/>
      <c r="D88" s="5"/>
      <c r="E88" s="6" t="str">
        <f>IF(ISBLANK(D88),"",INDEX(ΑΜΚ,MATCH(D88,Data!$F$2:$F$999,0),1))</f>
        <v/>
      </c>
      <c r="F88" s="40" t="str">
        <f t="shared" si="1"/>
        <v/>
      </c>
      <c r="G88" s="6"/>
    </row>
    <row r="89" spans="1:7" ht="14.25" customHeight="1" x14ac:dyDescent="0.35">
      <c r="A89" s="42" t="s">
        <v>1132</v>
      </c>
      <c r="B89" s="18"/>
      <c r="C89" s="5"/>
      <c r="D89" s="5"/>
      <c r="E89" s="6" t="str">
        <f>IF(ISBLANK(D89),"",INDEX(ΑΜΚ,MATCH(D89,Data!$F$2:$F$999,0),1))</f>
        <v/>
      </c>
      <c r="F89" s="40" t="str">
        <f t="shared" si="1"/>
        <v/>
      </c>
      <c r="G89" s="6"/>
    </row>
    <row r="90" spans="1:7" ht="14.25" customHeight="1" x14ac:dyDescent="0.35">
      <c r="A90" s="42" t="s">
        <v>1132</v>
      </c>
      <c r="B90" s="18"/>
      <c r="C90" s="5"/>
      <c r="D90" s="5"/>
      <c r="E90" s="6" t="str">
        <f>IF(ISBLANK(D90),"",INDEX(ΑΜΚ,MATCH(D90,Data!$F$2:$F$999,0),1))</f>
        <v/>
      </c>
      <c r="F90" s="40" t="str">
        <f t="shared" si="1"/>
        <v/>
      </c>
      <c r="G90" s="6"/>
    </row>
    <row r="91" spans="1:7" ht="14.25" customHeight="1" x14ac:dyDescent="0.35">
      <c r="A91" s="42" t="s">
        <v>1132</v>
      </c>
      <c r="B91" s="18"/>
      <c r="C91" s="5"/>
      <c r="D91" s="5"/>
      <c r="E91" s="6" t="str">
        <f>IF(ISBLANK(D91),"",INDEX(ΑΜΚ,MATCH(D91,Data!$F$2:$F$999,0),1))</f>
        <v/>
      </c>
      <c r="F91" s="40" t="str">
        <f t="shared" si="1"/>
        <v/>
      </c>
      <c r="G91" s="6"/>
    </row>
    <row r="92" spans="1:7" ht="14.25" customHeight="1" x14ac:dyDescent="0.35">
      <c r="A92" s="42" t="s">
        <v>1132</v>
      </c>
      <c r="B92" s="18"/>
      <c r="C92" s="5"/>
      <c r="D92" s="5"/>
      <c r="E92" s="6" t="str">
        <f>IF(ISBLANK(D92),"",INDEX(ΑΜΚ,MATCH(D92,Data!$F$2:$F$999,0),1))</f>
        <v/>
      </c>
      <c r="F92" s="40" t="str">
        <f t="shared" si="1"/>
        <v/>
      </c>
      <c r="G92" s="6"/>
    </row>
    <row r="93" spans="1:7" ht="14.25" customHeight="1" x14ac:dyDescent="0.35">
      <c r="A93" s="42" t="s">
        <v>1132</v>
      </c>
      <c r="B93" s="18"/>
      <c r="C93" s="5"/>
      <c r="D93" s="5"/>
      <c r="E93" s="6" t="str">
        <f>IF(ISBLANK(D93),"",INDEX(ΑΜΚ,MATCH(D93,Data!$F$2:$F$999,0),1))</f>
        <v/>
      </c>
      <c r="F93" s="40" t="str">
        <f t="shared" si="1"/>
        <v/>
      </c>
      <c r="G93" s="6"/>
    </row>
    <row r="94" spans="1:7" ht="14.25" customHeight="1" x14ac:dyDescent="0.35">
      <c r="A94" s="42" t="s">
        <v>1132</v>
      </c>
      <c r="B94" s="18"/>
      <c r="C94" s="5"/>
      <c r="D94" s="5"/>
      <c r="E94" s="6" t="str">
        <f>IF(ISBLANK(D94),"",INDEX(ΑΜΚ,MATCH(D94,Data!$F$2:$F$999,0),1))</f>
        <v/>
      </c>
      <c r="F94" s="40" t="str">
        <f t="shared" si="1"/>
        <v/>
      </c>
      <c r="G94" s="6"/>
    </row>
    <row r="95" spans="1:7" ht="14.25" customHeight="1" x14ac:dyDescent="0.35">
      <c r="A95" s="42" t="s">
        <v>1132</v>
      </c>
      <c r="B95" s="18"/>
      <c r="C95" s="5"/>
      <c r="D95" s="5"/>
      <c r="E95" s="6" t="str">
        <f>IF(ISBLANK(D95),"",INDEX(ΑΜΚ,MATCH(D95,Data!$F$2:$F$999,0),1))</f>
        <v/>
      </c>
      <c r="F95" s="40" t="str">
        <f t="shared" si="1"/>
        <v/>
      </c>
      <c r="G95" s="6"/>
    </row>
    <row r="96" spans="1:7" ht="14.25" customHeight="1" x14ac:dyDescent="0.35">
      <c r="A96" s="42" t="s">
        <v>1132</v>
      </c>
      <c r="B96" s="18"/>
      <c r="C96" s="5"/>
      <c r="D96" s="5"/>
      <c r="E96" s="6" t="str">
        <f>IF(ISBLANK(D96),"",INDEX(ΑΜΚ,MATCH(D96,Data!$F$2:$F$999,0),1))</f>
        <v/>
      </c>
      <c r="F96" s="40" t="str">
        <f t="shared" si="1"/>
        <v/>
      </c>
      <c r="G96" s="6"/>
    </row>
    <row r="97" spans="1:7" ht="14.25" customHeight="1" x14ac:dyDescent="0.35">
      <c r="A97" s="42" t="s">
        <v>1132</v>
      </c>
      <c r="B97" s="18"/>
      <c r="C97" s="5"/>
      <c r="D97" s="5"/>
      <c r="E97" s="6" t="str">
        <f>IF(ISBLANK(D97),"",INDEX(ΑΜΚ,MATCH(D97,Data!$F$2:$F$999,0),1))</f>
        <v/>
      </c>
      <c r="F97" s="40" t="str">
        <f t="shared" si="1"/>
        <v/>
      </c>
      <c r="G97" s="6"/>
    </row>
    <row r="98" spans="1:7" ht="14.25" customHeight="1" x14ac:dyDescent="0.35">
      <c r="A98" s="42" t="s">
        <v>1132</v>
      </c>
      <c r="B98" s="18"/>
      <c r="C98" s="5"/>
      <c r="D98" s="5"/>
      <c r="E98" s="6" t="str">
        <f>IF(ISBLANK(D98),"",INDEX(ΑΜΚ,MATCH(D98,Data!$F$2:$F$999,0),1))</f>
        <v/>
      </c>
      <c r="F98" s="40" t="str">
        <f t="shared" si="1"/>
        <v/>
      </c>
      <c r="G98" s="6"/>
    </row>
    <row r="99" spans="1:7" ht="14.25" customHeight="1" x14ac:dyDescent="0.35">
      <c r="A99" s="42" t="s">
        <v>1132</v>
      </c>
      <c r="B99" s="18"/>
      <c r="C99" s="5"/>
      <c r="D99" s="5"/>
      <c r="E99" s="6" t="str">
        <f>IF(ISBLANK(D99),"",INDEX(ΑΜΚ,MATCH(D99,Data!$F$2:$F$999,0),1))</f>
        <v/>
      </c>
      <c r="F99" s="40" t="str">
        <f t="shared" si="1"/>
        <v/>
      </c>
      <c r="G99" s="6"/>
    </row>
    <row r="100" spans="1:7" ht="14.25" customHeight="1" x14ac:dyDescent="0.35">
      <c r="A100" s="42" t="s">
        <v>1132</v>
      </c>
      <c r="B100" s="18"/>
      <c r="C100" s="5"/>
      <c r="D100" s="5"/>
      <c r="E100" s="6" t="str">
        <f>IF(ISBLANK(D100),"",INDEX(ΑΜΚ,MATCH(D100,Data!$F$2:$F$999,0),1))</f>
        <v/>
      </c>
      <c r="F100" s="40" t="str">
        <f t="shared" si="1"/>
        <v/>
      </c>
      <c r="G100" s="6"/>
    </row>
    <row r="101" spans="1:7" ht="14.25" customHeight="1" x14ac:dyDescent="0.35">
      <c r="A101" s="42" t="s">
        <v>1132</v>
      </c>
      <c r="B101" s="18"/>
      <c r="C101" s="5"/>
      <c r="D101" s="5"/>
      <c r="E101" s="6" t="str">
        <f>IF(ISBLANK(D101),"",INDEX(ΑΜΚ,MATCH(D101,Data!$F$2:$F$999,0),1))</f>
        <v/>
      </c>
      <c r="F101" s="40" t="str">
        <f t="shared" si="1"/>
        <v/>
      </c>
      <c r="G101" s="6"/>
    </row>
    <row r="102" spans="1:7" ht="14.25" customHeight="1" x14ac:dyDescent="0.35">
      <c r="A102" s="42" t="s">
        <v>1132</v>
      </c>
      <c r="B102" s="18"/>
      <c r="C102" s="5"/>
      <c r="D102" s="5"/>
      <c r="E102" s="6" t="str">
        <f>IF(ISBLANK(D102),"",INDEX(ΑΜΚ,MATCH(D102,Data!$F$2:$F$999,0),1))</f>
        <v/>
      </c>
      <c r="F102" s="40" t="str">
        <f t="shared" si="1"/>
        <v/>
      </c>
      <c r="G102" s="6"/>
    </row>
    <row r="103" spans="1:7" ht="14.25" customHeight="1" x14ac:dyDescent="0.35">
      <c r="A103" s="42" t="s">
        <v>1132</v>
      </c>
      <c r="B103" s="18"/>
      <c r="C103" s="5"/>
      <c r="D103" s="5"/>
      <c r="E103" s="6" t="str">
        <f>IF(ISBLANK(D103),"",INDEX(ΑΜΚ,MATCH(D103,Data!$F$2:$F$999,0),1))</f>
        <v/>
      </c>
      <c r="F103" s="40" t="str">
        <f t="shared" si="1"/>
        <v/>
      </c>
      <c r="G103" s="6"/>
    </row>
    <row r="104" spans="1:7" ht="14.25" customHeight="1" x14ac:dyDescent="0.35">
      <c r="A104" s="42" t="s">
        <v>1132</v>
      </c>
      <c r="B104" s="18"/>
      <c r="C104" s="5"/>
      <c r="D104" s="5"/>
      <c r="E104" s="6" t="str">
        <f>IF(ISBLANK(D104),"",INDEX(ΑΜΚ,MATCH(D104,Data!$F$2:$F$999,0),1))</f>
        <v/>
      </c>
      <c r="F104" s="40" t="str">
        <f t="shared" si="1"/>
        <v/>
      </c>
      <c r="G104" s="6"/>
    </row>
    <row r="105" spans="1:7" ht="14.25" customHeight="1" x14ac:dyDescent="0.35">
      <c r="A105" s="42" t="s">
        <v>1132</v>
      </c>
      <c r="B105" s="18"/>
      <c r="C105" s="5"/>
      <c r="D105" s="5"/>
      <c r="E105" s="6" t="str">
        <f>IF(ISBLANK(D105),"",INDEX(ΑΜΚ,MATCH(D105,Data!$F$2:$F$999,0),1))</f>
        <v/>
      </c>
      <c r="F105" s="40" t="str">
        <f t="shared" si="1"/>
        <v/>
      </c>
      <c r="G105" s="6"/>
    </row>
    <row r="106" spans="1:7" ht="14.25" customHeight="1" x14ac:dyDescent="0.35">
      <c r="A106" s="42" t="s">
        <v>1132</v>
      </c>
      <c r="B106" s="18"/>
      <c r="C106" s="5"/>
      <c r="D106" s="5"/>
      <c r="E106" s="6" t="str">
        <f>IF(ISBLANK(D106),"",INDEX(ΑΜΚ,MATCH(D106,Data!$F$2:$F$999,0),1))</f>
        <v/>
      </c>
      <c r="F106" s="40" t="str">
        <f t="shared" si="1"/>
        <v/>
      </c>
      <c r="G106" s="6"/>
    </row>
    <row r="107" spans="1:7" ht="14.25" customHeight="1" x14ac:dyDescent="0.35">
      <c r="A107" s="42" t="s">
        <v>1132</v>
      </c>
      <c r="B107" s="18"/>
      <c r="C107" s="5"/>
      <c r="D107" s="5"/>
      <c r="E107" s="6" t="str">
        <f>IF(ISBLANK(D107),"",INDEX(ΑΜΚ,MATCH(D107,Data!$F$2:$F$999,0),1))</f>
        <v/>
      </c>
      <c r="F107" s="40" t="str">
        <f t="shared" si="1"/>
        <v/>
      </c>
      <c r="G107" s="6"/>
    </row>
    <row r="108" spans="1:7" ht="14.25" customHeight="1" x14ac:dyDescent="0.35">
      <c r="A108" s="42" t="s">
        <v>1132</v>
      </c>
      <c r="B108" s="18"/>
      <c r="C108" s="5"/>
      <c r="D108" s="5"/>
      <c r="E108" s="6" t="str">
        <f>IF(ISBLANK(D108),"",INDEX(ΑΜΚ,MATCH(D108,Data!$F$2:$F$999,0),1))</f>
        <v/>
      </c>
      <c r="F108" s="40" t="str">
        <f t="shared" si="1"/>
        <v/>
      </c>
      <c r="G108" s="6"/>
    </row>
    <row r="109" spans="1:7" ht="14.25" customHeight="1" x14ac:dyDescent="0.35">
      <c r="A109" s="42" t="s">
        <v>1132</v>
      </c>
      <c r="B109" s="18"/>
      <c r="C109" s="5"/>
      <c r="D109" s="5"/>
      <c r="E109" s="6" t="str">
        <f>IF(ISBLANK(D109),"",INDEX(ΑΜΚ,MATCH(D109,Data!$F$2:$F$999,0),1))</f>
        <v/>
      </c>
      <c r="F109" s="40" t="str">
        <f t="shared" si="1"/>
        <v/>
      </c>
      <c r="G109" s="6"/>
    </row>
    <row r="110" spans="1:7" ht="14.25" customHeight="1" x14ac:dyDescent="0.35">
      <c r="A110" s="42" t="s">
        <v>1132</v>
      </c>
      <c r="B110" s="18"/>
      <c r="C110" s="5"/>
      <c r="D110" s="5"/>
      <c r="E110" s="6" t="str">
        <f>IF(ISBLANK(D110),"",INDEX(ΑΜΚ,MATCH(D110,Data!$F$2:$F$999,0),1))</f>
        <v/>
      </c>
      <c r="F110" s="40" t="str">
        <f t="shared" si="1"/>
        <v/>
      </c>
      <c r="G110" s="6"/>
    </row>
    <row r="111" spans="1:7" ht="14.25" customHeight="1" x14ac:dyDescent="0.35">
      <c r="A111" s="42" t="s">
        <v>1132</v>
      </c>
      <c r="B111" s="18"/>
      <c r="C111" s="5"/>
      <c r="D111" s="5"/>
      <c r="E111" s="6" t="str">
        <f>IF(ISBLANK(D111),"",INDEX(ΑΜΚ,MATCH(D111,Data!$F$2:$F$999,0),1))</f>
        <v/>
      </c>
      <c r="F111" s="40" t="str">
        <f t="shared" si="1"/>
        <v/>
      </c>
      <c r="G111" s="6"/>
    </row>
    <row r="112" spans="1:7" ht="14.25" customHeight="1" x14ac:dyDescent="0.35">
      <c r="A112" s="42" t="s">
        <v>1132</v>
      </c>
      <c r="B112" s="18"/>
      <c r="C112" s="5"/>
      <c r="D112" s="5"/>
      <c r="E112" s="6" t="str">
        <f>IF(ISBLANK(D112),"",INDEX(ΑΜΚ,MATCH(D112,Data!$F$2:$F$999,0),1))</f>
        <v/>
      </c>
      <c r="F112" s="40" t="str">
        <f t="shared" si="1"/>
        <v/>
      </c>
      <c r="G112" s="6"/>
    </row>
    <row r="113" spans="1:7" ht="14.25" customHeight="1" x14ac:dyDescent="0.35">
      <c r="A113" s="42" t="s">
        <v>1132</v>
      </c>
      <c r="B113" s="18"/>
      <c r="C113" s="5"/>
      <c r="D113" s="5"/>
      <c r="E113" s="6" t="str">
        <f>IF(ISBLANK(D113),"",INDEX(ΑΜΚ,MATCH(D113,Data!$F$2:$F$999,0),1))</f>
        <v/>
      </c>
      <c r="F113" s="40" t="str">
        <f t="shared" si="1"/>
        <v/>
      </c>
      <c r="G113" s="6"/>
    </row>
    <row r="114" spans="1:7" ht="14.25" customHeight="1" x14ac:dyDescent="0.35">
      <c r="A114" s="42" t="s">
        <v>1132</v>
      </c>
      <c r="B114" s="18"/>
      <c r="C114" s="5"/>
      <c r="D114" s="5"/>
      <c r="E114" s="6" t="str">
        <f>IF(ISBLANK(D114),"",INDEX(ΑΜΚ,MATCH(D114,Data!$F$2:$F$999,0),1))</f>
        <v/>
      </c>
      <c r="F114" s="40" t="str">
        <f t="shared" si="1"/>
        <v/>
      </c>
      <c r="G114" s="6"/>
    </row>
    <row r="115" spans="1:7" ht="14.25" customHeight="1" x14ac:dyDescent="0.35">
      <c r="A115" s="42" t="s">
        <v>1132</v>
      </c>
      <c r="B115" s="18"/>
      <c r="C115" s="5"/>
      <c r="D115" s="5"/>
      <c r="E115" s="6" t="str">
        <f>IF(ISBLANK(D115),"",INDEX(ΑΜΚ,MATCH(D115,Data!$F$2:$F$999,0),1))</f>
        <v/>
      </c>
      <c r="F115" s="40" t="str">
        <f t="shared" si="1"/>
        <v/>
      </c>
      <c r="G115" s="6"/>
    </row>
    <row r="116" spans="1:7" ht="14.25" customHeight="1" x14ac:dyDescent="0.35">
      <c r="A116" s="42" t="s">
        <v>1132</v>
      </c>
      <c r="B116" s="18"/>
      <c r="C116" s="5"/>
      <c r="D116" s="5"/>
      <c r="E116" s="6" t="str">
        <f>IF(ISBLANK(D116),"",INDEX(ΑΜΚ,MATCH(D116,Data!$F$2:$F$999,0),1))</f>
        <v/>
      </c>
      <c r="F116" s="40" t="str">
        <f t="shared" si="1"/>
        <v/>
      </c>
      <c r="G116" s="6"/>
    </row>
    <row r="117" spans="1:7" ht="14.25" customHeight="1" x14ac:dyDescent="0.35">
      <c r="A117" s="42" t="s">
        <v>1132</v>
      </c>
      <c r="B117" s="18"/>
      <c r="C117" s="5"/>
      <c r="D117" s="5"/>
      <c r="E117" s="6" t="str">
        <f>IF(ISBLANK(D117),"",INDEX(ΑΜΚ,MATCH(D117,Data!$F$2:$F$999,0),1))</f>
        <v/>
      </c>
      <c r="F117" s="40" t="str">
        <f t="shared" si="1"/>
        <v/>
      </c>
      <c r="G117" s="6"/>
    </row>
    <row r="118" spans="1:7" ht="14.25" customHeight="1" x14ac:dyDescent="0.35">
      <c r="A118" s="42" t="s">
        <v>1132</v>
      </c>
      <c r="B118" s="18"/>
      <c r="C118" s="5"/>
      <c r="D118" s="5"/>
      <c r="E118" s="6" t="str">
        <f>IF(ISBLANK(D118),"",INDEX(ΑΜΚ,MATCH(D118,Data!$F$2:$F$999,0),1))</f>
        <v/>
      </c>
      <c r="F118" s="40" t="str">
        <f t="shared" si="1"/>
        <v/>
      </c>
      <c r="G118" s="6"/>
    </row>
    <row r="119" spans="1:7" ht="14.25" customHeight="1" x14ac:dyDescent="0.35">
      <c r="A119" s="42" t="s">
        <v>1132</v>
      </c>
      <c r="B119" s="18"/>
      <c r="C119" s="5"/>
      <c r="D119" s="5"/>
      <c r="E119" s="6" t="str">
        <f>IF(ISBLANK(D119),"",INDEX(ΑΜΚ,MATCH(D119,Data!$F$2:$F$999,0),1))</f>
        <v/>
      </c>
      <c r="F119" s="40" t="str">
        <f t="shared" si="1"/>
        <v/>
      </c>
      <c r="G119" s="6"/>
    </row>
    <row r="120" spans="1:7" ht="14.25" customHeight="1" x14ac:dyDescent="0.35">
      <c r="A120" s="42" t="s">
        <v>1132</v>
      </c>
      <c r="B120" s="18"/>
      <c r="C120" s="5"/>
      <c r="D120" s="5"/>
      <c r="E120" s="6" t="str">
        <f>IF(ISBLANK(D120),"",INDEX(ΑΜΚ,MATCH(D120,Data!$F$2:$F$999,0),1))</f>
        <v/>
      </c>
      <c r="F120" s="40" t="str">
        <f t="shared" si="1"/>
        <v/>
      </c>
      <c r="G120" s="6"/>
    </row>
    <row r="121" spans="1:7" ht="14.25" customHeight="1" x14ac:dyDescent="0.35">
      <c r="A121" s="42" t="s">
        <v>1132</v>
      </c>
      <c r="B121" s="18"/>
      <c r="C121" s="5"/>
      <c r="D121" s="5"/>
      <c r="E121" s="6" t="str">
        <f>IF(ISBLANK(D121),"",INDEX(ΑΜΚ,MATCH(D121,Data!$F$2:$F$999,0),1))</f>
        <v/>
      </c>
      <c r="F121" s="40" t="str">
        <f t="shared" si="1"/>
        <v/>
      </c>
      <c r="G121" s="6"/>
    </row>
    <row r="122" spans="1:7" ht="14.25" customHeight="1" x14ac:dyDescent="0.35">
      <c r="A122" s="42" t="s">
        <v>1132</v>
      </c>
      <c r="B122" s="18"/>
      <c r="C122" s="5"/>
      <c r="D122" s="5"/>
      <c r="E122" s="6" t="str">
        <f>IF(ISBLANK(D122),"",INDEX(ΑΜΚ,MATCH(D122,Data!$F$2:$F$999,0),1))</f>
        <v/>
      </c>
      <c r="F122" s="40" t="str">
        <f t="shared" si="1"/>
        <v/>
      </c>
      <c r="G122" s="6"/>
    </row>
    <row r="123" spans="1:7" ht="14.25" customHeight="1" x14ac:dyDescent="0.35">
      <c r="A123" s="42" t="s">
        <v>1132</v>
      </c>
      <c r="B123" s="18"/>
      <c r="C123" s="5"/>
      <c r="D123" s="5"/>
      <c r="E123" s="6" t="str">
        <f>IF(ISBLANK(D123),"",INDEX(ΑΜΚ,MATCH(D123,Data!$F$2:$F$999,0),1))</f>
        <v/>
      </c>
      <c r="F123" s="40" t="str">
        <f t="shared" si="1"/>
        <v/>
      </c>
      <c r="G123" s="6"/>
    </row>
    <row r="124" spans="1:7" ht="14.25" customHeight="1" x14ac:dyDescent="0.35">
      <c r="A124" s="42" t="s">
        <v>1132</v>
      </c>
      <c r="B124" s="18"/>
      <c r="C124" s="5"/>
      <c r="D124" s="5"/>
      <c r="E124" s="6" t="str">
        <f>IF(ISBLANK(D124),"",INDEX(ΑΜΚ,MATCH(D124,Data!$F$2:$F$999,0),1))</f>
        <v/>
      </c>
      <c r="F124" s="40" t="str">
        <f t="shared" si="1"/>
        <v/>
      </c>
      <c r="G124" s="6"/>
    </row>
    <row r="125" spans="1:7" ht="14.25" customHeight="1" x14ac:dyDescent="0.35">
      <c r="A125" s="42" t="s">
        <v>1132</v>
      </c>
      <c r="B125" s="18"/>
      <c r="C125" s="5"/>
      <c r="D125" s="5"/>
      <c r="E125" s="6" t="str">
        <f>IF(ISBLANK(D125),"",INDEX(ΑΜΚ,MATCH(D125,Data!$F$2:$F$999,0),1))</f>
        <v/>
      </c>
      <c r="F125" s="40" t="str">
        <f t="shared" si="1"/>
        <v/>
      </c>
      <c r="G125" s="6"/>
    </row>
    <row r="126" spans="1:7" ht="14.25" customHeight="1" x14ac:dyDescent="0.35">
      <c r="A126" s="42" t="s">
        <v>1132</v>
      </c>
      <c r="B126" s="18"/>
      <c r="C126" s="5"/>
      <c r="D126" s="5"/>
      <c r="E126" s="6" t="str">
        <f>IF(ISBLANK(D126),"",INDEX(ΑΜΚ,MATCH(D126,Data!$F$2:$F$999,0),1))</f>
        <v/>
      </c>
      <c r="F126" s="40" t="str">
        <f t="shared" si="1"/>
        <v/>
      </c>
      <c r="G126" s="6"/>
    </row>
    <row r="127" spans="1:7" ht="14.25" customHeight="1" x14ac:dyDescent="0.35">
      <c r="A127" s="42" t="s">
        <v>1132</v>
      </c>
      <c r="B127" s="18"/>
      <c r="C127" s="5"/>
      <c r="D127" s="5"/>
      <c r="E127" s="6" t="str">
        <f>IF(ISBLANK(D127),"",INDEX(ΑΜΚ,MATCH(D127,Data!$F$2:$F$999,0),1))</f>
        <v/>
      </c>
      <c r="F127" s="40" t="str">
        <f t="shared" si="1"/>
        <v/>
      </c>
      <c r="G127" s="6"/>
    </row>
    <row r="128" spans="1:7" ht="14.25" customHeight="1" x14ac:dyDescent="0.35">
      <c r="A128" s="42" t="s">
        <v>1132</v>
      </c>
      <c r="B128" s="18"/>
      <c r="C128" s="5"/>
      <c r="D128" s="5"/>
      <c r="E128" s="6" t="str">
        <f>IF(ISBLANK(D128),"",INDEX(ΑΜΚ,MATCH(D128,Data!$F$2:$F$999,0),1))</f>
        <v/>
      </c>
      <c r="F128" s="40" t="str">
        <f t="shared" si="1"/>
        <v/>
      </c>
      <c r="G128" s="6"/>
    </row>
    <row r="129" spans="1:7" ht="14.25" customHeight="1" x14ac:dyDescent="0.35">
      <c r="A129" s="42" t="s">
        <v>1132</v>
      </c>
      <c r="B129" s="18"/>
      <c r="C129" s="5"/>
      <c r="D129" s="5"/>
      <c r="E129" s="6" t="str">
        <f>IF(ISBLANK(D129),"",INDEX(ΑΜΚ,MATCH(D129,Data!$F$2:$F$999,0),1))</f>
        <v/>
      </c>
      <c r="F129" s="40" t="str">
        <f t="shared" si="1"/>
        <v/>
      </c>
      <c r="G129" s="6"/>
    </row>
    <row r="130" spans="1:7" ht="14.25" customHeight="1" x14ac:dyDescent="0.35">
      <c r="A130" s="42" t="s">
        <v>1132</v>
      </c>
      <c r="B130" s="18"/>
      <c r="C130" s="5"/>
      <c r="D130" s="5"/>
      <c r="E130" s="6" t="str">
        <f>IF(ISBLANK(D130),"",INDEX(ΑΜΚ,MATCH(D130,Data!$F$2:$F$999,0),1))</f>
        <v/>
      </c>
      <c r="F130" s="40" t="str">
        <f t="shared" ref="F130:F193" si="2">IF(ISBLANK(C130),"",INDEX(ΚΩΔ_ΜΑΘΗΜ_ΓΡΑΦΙΣΤ_Γ1,MATCH(C130,ΜΑΘΗΜ_ΓΡΑΦΙΣΤ_Γ1,0)))</f>
        <v/>
      </c>
      <c r="G130" s="6"/>
    </row>
    <row r="131" spans="1:7" ht="14.25" customHeight="1" x14ac:dyDescent="0.35">
      <c r="A131" s="42" t="s">
        <v>1132</v>
      </c>
      <c r="B131" s="18"/>
      <c r="C131" s="5"/>
      <c r="D131" s="5"/>
      <c r="E131" s="6" t="str">
        <f>IF(ISBLANK(D131),"",INDEX(ΑΜΚ,MATCH(D131,Data!$F$2:$F$999,0),1))</f>
        <v/>
      </c>
      <c r="F131" s="40" t="str">
        <f t="shared" si="2"/>
        <v/>
      </c>
      <c r="G131" s="6"/>
    </row>
    <row r="132" spans="1:7" ht="14.25" customHeight="1" x14ac:dyDescent="0.35">
      <c r="A132" s="42" t="s">
        <v>1132</v>
      </c>
      <c r="B132" s="18"/>
      <c r="C132" s="5"/>
      <c r="D132" s="5"/>
      <c r="E132" s="6" t="str">
        <f>IF(ISBLANK(D132),"",INDEX(ΑΜΚ,MATCH(D132,Data!$F$2:$F$999,0),1))</f>
        <v/>
      </c>
      <c r="F132" s="40" t="str">
        <f t="shared" si="2"/>
        <v/>
      </c>
      <c r="G132" s="6"/>
    </row>
    <row r="133" spans="1:7" ht="14.25" customHeight="1" x14ac:dyDescent="0.35">
      <c r="A133" s="42" t="s">
        <v>1132</v>
      </c>
      <c r="B133" s="18"/>
      <c r="C133" s="5"/>
      <c r="D133" s="5"/>
      <c r="E133" s="6" t="str">
        <f>IF(ISBLANK(D133),"",INDEX(ΑΜΚ,MATCH(D133,Data!$F$2:$F$999,0),1))</f>
        <v/>
      </c>
      <c r="F133" s="40" t="str">
        <f t="shared" si="2"/>
        <v/>
      </c>
      <c r="G133" s="6"/>
    </row>
    <row r="134" spans="1:7" ht="14.25" customHeight="1" x14ac:dyDescent="0.35">
      <c r="A134" s="42" t="s">
        <v>1132</v>
      </c>
      <c r="B134" s="18"/>
      <c r="C134" s="5"/>
      <c r="D134" s="5"/>
      <c r="E134" s="6" t="str">
        <f>IF(ISBLANK(D134),"",INDEX(ΑΜΚ,MATCH(D134,Data!$F$2:$F$999,0),1))</f>
        <v/>
      </c>
      <c r="F134" s="40" t="str">
        <f t="shared" si="2"/>
        <v/>
      </c>
      <c r="G134" s="6"/>
    </row>
    <row r="135" spans="1:7" ht="14.25" customHeight="1" x14ac:dyDescent="0.35">
      <c r="A135" s="42" t="s">
        <v>1132</v>
      </c>
      <c r="B135" s="18"/>
      <c r="C135" s="5"/>
      <c r="D135" s="5"/>
      <c r="E135" s="6" t="str">
        <f>IF(ISBLANK(D135),"",INDEX(ΑΜΚ,MATCH(D135,Data!$F$2:$F$999,0),1))</f>
        <v/>
      </c>
      <c r="F135" s="40" t="str">
        <f t="shared" si="2"/>
        <v/>
      </c>
      <c r="G135" s="6"/>
    </row>
    <row r="136" spans="1:7" ht="14.25" customHeight="1" x14ac:dyDescent="0.35">
      <c r="A136" s="42" t="s">
        <v>1132</v>
      </c>
      <c r="B136" s="18"/>
      <c r="C136" s="5"/>
      <c r="D136" s="5"/>
      <c r="E136" s="6" t="str">
        <f>IF(ISBLANK(D136),"",INDEX(ΑΜΚ,MATCH(D136,Data!$F$2:$F$999,0),1))</f>
        <v/>
      </c>
      <c r="F136" s="40" t="str">
        <f t="shared" si="2"/>
        <v/>
      </c>
      <c r="G136" s="6"/>
    </row>
    <row r="137" spans="1:7" ht="14.25" customHeight="1" x14ac:dyDescent="0.35">
      <c r="A137" s="42" t="s">
        <v>1132</v>
      </c>
      <c r="B137" s="18"/>
      <c r="C137" s="5"/>
      <c r="D137" s="5"/>
      <c r="E137" s="6" t="str">
        <f>IF(ISBLANK(D137),"",INDEX(ΑΜΚ,MATCH(D137,Data!$F$2:$F$999,0),1))</f>
        <v/>
      </c>
      <c r="F137" s="40" t="str">
        <f t="shared" si="2"/>
        <v/>
      </c>
      <c r="G137" s="6"/>
    </row>
    <row r="138" spans="1:7" ht="15" customHeight="1" x14ac:dyDescent="0.35">
      <c r="A138" s="42" t="s">
        <v>1132</v>
      </c>
      <c r="B138" s="18"/>
      <c r="C138" s="5"/>
      <c r="D138" s="5"/>
      <c r="E138" s="6" t="str">
        <f>IF(ISBLANK(D138),"",INDEX(ΑΜΚ,MATCH(D138,Data!$F$2:$F$999,0),1))</f>
        <v/>
      </c>
      <c r="F138" s="40" t="str">
        <f t="shared" si="2"/>
        <v/>
      </c>
      <c r="G138" s="6"/>
    </row>
    <row r="139" spans="1:7" ht="14.25" customHeight="1" x14ac:dyDescent="0.35">
      <c r="A139" s="42" t="s">
        <v>1132</v>
      </c>
      <c r="B139" s="18"/>
      <c r="C139" s="5"/>
      <c r="D139" s="5"/>
      <c r="E139" s="6" t="str">
        <f>IF(ISBLANK(D139),"",INDEX(ΑΜΚ,MATCH(D139,Data!$F$2:$F$999,0),1))</f>
        <v/>
      </c>
      <c r="F139" s="40" t="str">
        <f t="shared" si="2"/>
        <v/>
      </c>
      <c r="G139" s="6"/>
    </row>
    <row r="140" spans="1:7" ht="14.25" customHeight="1" x14ac:dyDescent="0.35">
      <c r="A140" s="42" t="s">
        <v>1132</v>
      </c>
      <c r="B140" s="18"/>
      <c r="C140" s="5"/>
      <c r="D140" s="5"/>
      <c r="E140" s="6" t="str">
        <f>IF(ISBLANK(D140),"",INDEX(ΑΜΚ,MATCH(D140,Data!$F$2:$F$999,0),1))</f>
        <v/>
      </c>
      <c r="F140" s="40" t="str">
        <f t="shared" si="2"/>
        <v/>
      </c>
      <c r="G140" s="6"/>
    </row>
    <row r="141" spans="1:7" ht="14.25" customHeight="1" x14ac:dyDescent="0.35">
      <c r="A141" s="42" t="s">
        <v>1132</v>
      </c>
      <c r="B141" s="18"/>
      <c r="C141" s="5"/>
      <c r="D141" s="5"/>
      <c r="E141" s="6" t="str">
        <f>IF(ISBLANK(D141),"",INDEX(ΑΜΚ,MATCH(D141,Data!$F$2:$F$999,0),1))</f>
        <v/>
      </c>
      <c r="F141" s="40" t="str">
        <f t="shared" si="2"/>
        <v/>
      </c>
      <c r="G141" s="6"/>
    </row>
    <row r="142" spans="1:7" ht="14.25" customHeight="1" x14ac:dyDescent="0.35">
      <c r="A142" s="42" t="s">
        <v>1132</v>
      </c>
      <c r="B142" s="18"/>
      <c r="C142" s="5"/>
      <c r="D142" s="5"/>
      <c r="E142" s="6" t="str">
        <f>IF(ISBLANK(D142),"",INDEX(ΑΜΚ,MATCH(D142,Data!$F$2:$F$999,0),1))</f>
        <v/>
      </c>
      <c r="F142" s="40" t="str">
        <f t="shared" si="2"/>
        <v/>
      </c>
      <c r="G142" s="6"/>
    </row>
    <row r="143" spans="1:7" ht="14.25" customHeight="1" x14ac:dyDescent="0.35">
      <c r="A143" s="42" t="s">
        <v>1132</v>
      </c>
      <c r="B143" s="18"/>
      <c r="C143" s="5"/>
      <c r="D143" s="5"/>
      <c r="E143" s="6" t="str">
        <f>IF(ISBLANK(D143),"",INDEX(ΑΜΚ,MATCH(D143,Data!$F$2:$F$999,0),1))</f>
        <v/>
      </c>
      <c r="F143" s="40" t="str">
        <f t="shared" si="2"/>
        <v/>
      </c>
      <c r="G143" s="6"/>
    </row>
    <row r="144" spans="1:7" ht="14.25" customHeight="1" x14ac:dyDescent="0.35">
      <c r="A144" s="42" t="s">
        <v>1132</v>
      </c>
      <c r="B144" s="18"/>
      <c r="C144" s="5"/>
      <c r="D144" s="5"/>
      <c r="E144" s="6" t="str">
        <f>IF(ISBLANK(D144),"",INDEX(ΑΜΚ,MATCH(D144,Data!$F$2:$F$999,0),1))</f>
        <v/>
      </c>
      <c r="F144" s="40" t="str">
        <f t="shared" si="2"/>
        <v/>
      </c>
      <c r="G144" s="6"/>
    </row>
    <row r="145" spans="1:7" ht="14.25" customHeight="1" x14ac:dyDescent="0.35">
      <c r="A145" s="42" t="s">
        <v>1132</v>
      </c>
      <c r="B145" s="18"/>
      <c r="C145" s="5"/>
      <c r="D145" s="5"/>
      <c r="E145" s="6" t="str">
        <f>IF(ISBLANK(D145),"",INDEX(ΑΜΚ,MATCH(D145,Data!$F$2:$F$999,0),1))</f>
        <v/>
      </c>
      <c r="F145" s="40" t="str">
        <f t="shared" si="2"/>
        <v/>
      </c>
      <c r="G145" s="6"/>
    </row>
    <row r="146" spans="1:7" ht="14.25" customHeight="1" x14ac:dyDescent="0.35">
      <c r="A146" s="42" t="s">
        <v>1132</v>
      </c>
      <c r="B146" s="18"/>
      <c r="C146" s="5"/>
      <c r="D146" s="5"/>
      <c r="E146" s="6" t="str">
        <f>IF(ISBLANK(D146),"",INDEX(ΑΜΚ,MATCH(D146,Data!$F$2:$F$999,0),1))</f>
        <v/>
      </c>
      <c r="F146" s="40" t="str">
        <f t="shared" si="2"/>
        <v/>
      </c>
      <c r="G146" s="6"/>
    </row>
    <row r="147" spans="1:7" ht="14.25" customHeight="1" x14ac:dyDescent="0.35">
      <c r="A147" s="42" t="s">
        <v>1132</v>
      </c>
      <c r="B147" s="18"/>
      <c r="C147" s="5"/>
      <c r="D147" s="5"/>
      <c r="E147" s="6" t="str">
        <f>IF(ISBLANK(D147),"",INDEX(ΑΜΚ,MATCH(D147,Data!$F$2:$F$999,0),1))</f>
        <v/>
      </c>
      <c r="F147" s="40" t="str">
        <f t="shared" si="2"/>
        <v/>
      </c>
      <c r="G147" s="6"/>
    </row>
    <row r="148" spans="1:7" ht="14.25" customHeight="1" x14ac:dyDescent="0.35">
      <c r="A148" s="42" t="s">
        <v>1132</v>
      </c>
      <c r="B148" s="18"/>
      <c r="C148" s="5"/>
      <c r="D148" s="5"/>
      <c r="E148" s="6" t="str">
        <f>IF(ISBLANK(D148),"",INDEX(ΑΜΚ,MATCH(D148,Data!$F$2:$F$999,0),1))</f>
        <v/>
      </c>
      <c r="F148" s="40" t="str">
        <f t="shared" si="2"/>
        <v/>
      </c>
      <c r="G148" s="6"/>
    </row>
    <row r="149" spans="1:7" ht="14.25" customHeight="1" x14ac:dyDescent="0.35">
      <c r="A149" s="42" t="s">
        <v>1132</v>
      </c>
      <c r="B149" s="18"/>
      <c r="C149" s="5"/>
      <c r="D149" s="5"/>
      <c r="E149" s="6" t="str">
        <f>IF(ISBLANK(D149),"",INDEX(ΑΜΚ,MATCH(D149,Data!$F$2:$F$999,0),1))</f>
        <v/>
      </c>
      <c r="F149" s="40" t="str">
        <f t="shared" si="2"/>
        <v/>
      </c>
      <c r="G149" s="6"/>
    </row>
    <row r="150" spans="1:7" ht="14.25" customHeight="1" x14ac:dyDescent="0.35">
      <c r="A150" s="42" t="s">
        <v>1132</v>
      </c>
      <c r="B150" s="18"/>
      <c r="C150" s="5"/>
      <c r="D150" s="5"/>
      <c r="E150" s="6" t="str">
        <f>IF(ISBLANK(D150),"",INDEX(ΑΜΚ,MATCH(D150,Data!$F$2:$F$999,0),1))</f>
        <v/>
      </c>
      <c r="F150" s="40" t="str">
        <f t="shared" si="2"/>
        <v/>
      </c>
      <c r="G150" s="6"/>
    </row>
    <row r="151" spans="1:7" ht="14.25" customHeight="1" x14ac:dyDescent="0.35">
      <c r="A151" s="42" t="s">
        <v>1132</v>
      </c>
      <c r="B151" s="18"/>
      <c r="C151" s="5"/>
      <c r="D151" s="5"/>
      <c r="E151" s="6" t="str">
        <f>IF(ISBLANK(D151),"",INDEX(ΑΜΚ,MATCH(D151,Data!$F$2:$F$999,0),1))</f>
        <v/>
      </c>
      <c r="F151" s="40" t="str">
        <f t="shared" si="2"/>
        <v/>
      </c>
      <c r="G151" s="6"/>
    </row>
    <row r="152" spans="1:7" ht="14.25" customHeight="1" x14ac:dyDescent="0.35">
      <c r="A152" s="42" t="s">
        <v>1132</v>
      </c>
      <c r="B152" s="18"/>
      <c r="C152" s="5"/>
      <c r="D152" s="5"/>
      <c r="E152" s="6" t="str">
        <f>IF(ISBLANK(D152),"",INDEX(ΑΜΚ,MATCH(D152,Data!$F$2:$F$999,0),1))</f>
        <v/>
      </c>
      <c r="F152" s="40" t="str">
        <f t="shared" si="2"/>
        <v/>
      </c>
      <c r="G152" s="6"/>
    </row>
    <row r="153" spans="1:7" ht="14.25" customHeight="1" x14ac:dyDescent="0.35">
      <c r="A153" s="42" t="s">
        <v>1132</v>
      </c>
      <c r="B153" s="18"/>
      <c r="C153" s="5"/>
      <c r="D153" s="5"/>
      <c r="E153" s="6" t="str">
        <f>IF(ISBLANK(D153),"",INDEX(ΑΜΚ,MATCH(D153,Data!$F$2:$F$999,0),1))</f>
        <v/>
      </c>
      <c r="F153" s="40" t="str">
        <f t="shared" si="2"/>
        <v/>
      </c>
      <c r="G153" s="6"/>
    </row>
    <row r="154" spans="1:7" ht="14.25" customHeight="1" x14ac:dyDescent="0.35">
      <c r="A154" s="42" t="s">
        <v>1132</v>
      </c>
      <c r="B154" s="18"/>
      <c r="C154" s="5"/>
      <c r="D154" s="5"/>
      <c r="E154" s="6" t="str">
        <f>IF(ISBLANK(D154),"",INDEX(ΑΜΚ,MATCH(D154,Data!$F$2:$F$999,0),1))</f>
        <v/>
      </c>
      <c r="F154" s="40" t="str">
        <f t="shared" si="2"/>
        <v/>
      </c>
      <c r="G154" s="6"/>
    </row>
    <row r="155" spans="1:7" ht="14.25" customHeight="1" x14ac:dyDescent="0.35">
      <c r="A155" s="42" t="s">
        <v>1132</v>
      </c>
      <c r="B155" s="18"/>
      <c r="C155" s="5"/>
      <c r="D155" s="5"/>
      <c r="E155" s="6" t="str">
        <f>IF(ISBLANK(D155),"",INDEX(ΑΜΚ,MATCH(D155,Data!$F$2:$F$999,0),1))</f>
        <v/>
      </c>
      <c r="F155" s="40" t="str">
        <f t="shared" si="2"/>
        <v/>
      </c>
      <c r="G155" s="6"/>
    </row>
    <row r="156" spans="1:7" ht="14.25" customHeight="1" x14ac:dyDescent="0.35">
      <c r="A156" s="42" t="s">
        <v>1132</v>
      </c>
      <c r="B156" s="18"/>
      <c r="C156" s="5"/>
      <c r="D156" s="5"/>
      <c r="E156" s="6" t="str">
        <f>IF(ISBLANK(D156),"",INDEX(ΑΜΚ,MATCH(D156,Data!$F$2:$F$999,0),1))</f>
        <v/>
      </c>
      <c r="F156" s="40" t="str">
        <f t="shared" si="2"/>
        <v/>
      </c>
      <c r="G156" s="6"/>
    </row>
    <row r="157" spans="1:7" ht="14.25" customHeight="1" x14ac:dyDescent="0.35">
      <c r="A157" s="42" t="s">
        <v>1132</v>
      </c>
      <c r="B157" s="18"/>
      <c r="C157" s="5"/>
      <c r="D157" s="5"/>
      <c r="E157" s="6" t="str">
        <f>IF(ISBLANK(D157),"",INDEX(ΑΜΚ,MATCH(D157,Data!$F$2:$F$999,0),1))</f>
        <v/>
      </c>
      <c r="F157" s="40" t="str">
        <f t="shared" si="2"/>
        <v/>
      </c>
      <c r="G157" s="6"/>
    </row>
    <row r="158" spans="1:7" ht="14.25" customHeight="1" x14ac:dyDescent="0.35">
      <c r="A158" s="42" t="s">
        <v>1132</v>
      </c>
      <c r="B158" s="18"/>
      <c r="C158" s="5"/>
      <c r="D158" s="5"/>
      <c r="E158" s="6" t="str">
        <f>IF(ISBLANK(D158),"",INDEX(ΑΜΚ,MATCH(D158,Data!$F$2:$F$999,0),1))</f>
        <v/>
      </c>
      <c r="F158" s="40" t="str">
        <f t="shared" si="2"/>
        <v/>
      </c>
      <c r="G158" s="6"/>
    </row>
    <row r="159" spans="1:7" ht="14.25" customHeight="1" x14ac:dyDescent="0.35">
      <c r="A159" s="42" t="s">
        <v>1132</v>
      </c>
      <c r="B159" s="18"/>
      <c r="C159" s="5"/>
      <c r="D159" s="5"/>
      <c r="E159" s="6" t="str">
        <f>IF(ISBLANK(D159),"",INDEX(ΑΜΚ,MATCH(D159,Data!$F$2:$F$999,0),1))</f>
        <v/>
      </c>
      <c r="F159" s="40" t="str">
        <f t="shared" si="2"/>
        <v/>
      </c>
      <c r="G159" s="6"/>
    </row>
    <row r="160" spans="1:7" ht="14.25" customHeight="1" x14ac:dyDescent="0.35">
      <c r="A160" s="42" t="s">
        <v>1132</v>
      </c>
      <c r="B160" s="18"/>
      <c r="C160" s="5"/>
      <c r="D160" s="5"/>
      <c r="E160" s="6" t="str">
        <f>IF(ISBLANK(D160),"",INDEX(ΑΜΚ,MATCH(D160,Data!$F$2:$F$999,0),1))</f>
        <v/>
      </c>
      <c r="F160" s="40" t="str">
        <f t="shared" si="2"/>
        <v/>
      </c>
      <c r="G160" s="6"/>
    </row>
    <row r="161" spans="1:7" ht="14.25" customHeight="1" x14ac:dyDescent="0.35">
      <c r="A161" s="42" t="s">
        <v>1132</v>
      </c>
      <c r="B161" s="18"/>
      <c r="C161" s="5"/>
      <c r="D161" s="5"/>
      <c r="E161" s="6" t="str">
        <f>IF(ISBLANK(D161),"",INDEX(ΑΜΚ,MATCH(D161,Data!$F$2:$F$999,0),1))</f>
        <v/>
      </c>
      <c r="F161" s="40" t="str">
        <f t="shared" si="2"/>
        <v/>
      </c>
      <c r="G161" s="6"/>
    </row>
    <row r="162" spans="1:7" ht="14.25" customHeight="1" x14ac:dyDescent="0.35">
      <c r="A162" s="42" t="s">
        <v>1132</v>
      </c>
      <c r="B162" s="18"/>
      <c r="C162" s="5"/>
      <c r="D162" s="5"/>
      <c r="E162" s="6" t="str">
        <f>IF(ISBLANK(D162),"",INDEX(ΑΜΚ,MATCH(D162,Data!$F$2:$F$999,0),1))</f>
        <v/>
      </c>
      <c r="F162" s="40" t="str">
        <f t="shared" si="2"/>
        <v/>
      </c>
      <c r="G162" s="6"/>
    </row>
    <row r="163" spans="1:7" ht="14.25" customHeight="1" x14ac:dyDescent="0.35">
      <c r="A163" s="42" t="s">
        <v>1132</v>
      </c>
      <c r="B163" s="18"/>
      <c r="C163" s="5"/>
      <c r="D163" s="5"/>
      <c r="E163" s="6" t="str">
        <f>IF(ISBLANK(D163),"",INDEX(ΑΜΚ,MATCH(D163,Data!$F$2:$F$999,0),1))</f>
        <v/>
      </c>
      <c r="F163" s="40" t="str">
        <f t="shared" si="2"/>
        <v/>
      </c>
      <c r="G163" s="6"/>
    </row>
    <row r="164" spans="1:7" ht="14.25" customHeight="1" x14ac:dyDescent="0.35">
      <c r="A164" s="42" t="s">
        <v>1132</v>
      </c>
      <c r="B164" s="18"/>
      <c r="C164" s="5"/>
      <c r="D164" s="5"/>
      <c r="E164" s="6" t="str">
        <f>IF(ISBLANK(D164),"",INDEX(ΑΜΚ,MATCH(D164,Data!$F$2:$F$999,0),1))</f>
        <v/>
      </c>
      <c r="F164" s="40" t="str">
        <f t="shared" si="2"/>
        <v/>
      </c>
      <c r="G164" s="6"/>
    </row>
    <row r="165" spans="1:7" ht="14.25" customHeight="1" x14ac:dyDescent="0.35">
      <c r="A165" s="42" t="s">
        <v>1132</v>
      </c>
      <c r="B165" s="18"/>
      <c r="C165" s="5"/>
      <c r="D165" s="5"/>
      <c r="E165" s="6" t="str">
        <f>IF(ISBLANK(D165),"",INDEX(ΑΜΚ,MATCH(D165,Data!$F$2:$F$999,0),1))</f>
        <v/>
      </c>
      <c r="F165" s="40" t="str">
        <f t="shared" si="2"/>
        <v/>
      </c>
      <c r="G165" s="6"/>
    </row>
    <row r="166" spans="1:7" ht="14.25" customHeight="1" x14ac:dyDescent="0.35">
      <c r="A166" s="42" t="s">
        <v>1132</v>
      </c>
      <c r="B166" s="18"/>
      <c r="C166" s="5"/>
      <c r="D166" s="5"/>
      <c r="E166" s="6" t="str">
        <f>IF(ISBLANK(D166),"",INDEX(ΑΜΚ,MATCH(D166,Data!$F$2:$F$999,0),1))</f>
        <v/>
      </c>
      <c r="F166" s="40" t="str">
        <f t="shared" si="2"/>
        <v/>
      </c>
      <c r="G166" s="6"/>
    </row>
    <row r="167" spans="1:7" ht="14.25" customHeight="1" x14ac:dyDescent="0.35">
      <c r="A167" s="42" t="s">
        <v>1132</v>
      </c>
      <c r="B167" s="18"/>
      <c r="C167" s="5"/>
      <c r="D167" s="5"/>
      <c r="E167" s="6" t="str">
        <f>IF(ISBLANK(D167),"",INDEX(ΑΜΚ,MATCH(D167,Data!$F$2:$F$999,0),1))</f>
        <v/>
      </c>
      <c r="F167" s="40" t="str">
        <f t="shared" si="2"/>
        <v/>
      </c>
      <c r="G167" s="6"/>
    </row>
    <row r="168" spans="1:7" ht="14.25" customHeight="1" x14ac:dyDescent="0.35">
      <c r="A168" s="42" t="s">
        <v>1132</v>
      </c>
      <c r="B168" s="18"/>
      <c r="C168" s="5"/>
      <c r="D168" s="5"/>
      <c r="E168" s="6" t="str">
        <f>IF(ISBLANK(D168),"",INDEX(ΑΜΚ,MATCH(D168,Data!$F$2:$F$999,0),1))</f>
        <v/>
      </c>
      <c r="F168" s="40" t="str">
        <f t="shared" si="2"/>
        <v/>
      </c>
      <c r="G168" s="6"/>
    </row>
    <row r="169" spans="1:7" ht="14.25" customHeight="1" x14ac:dyDescent="0.35">
      <c r="A169" s="42" t="s">
        <v>1132</v>
      </c>
      <c r="B169" s="18"/>
      <c r="C169" s="5"/>
      <c r="D169" s="5"/>
      <c r="E169" s="6" t="str">
        <f>IF(ISBLANK(D169),"",INDEX(ΑΜΚ,MATCH(D169,Data!$F$2:$F$999,0),1))</f>
        <v/>
      </c>
      <c r="F169" s="40" t="str">
        <f t="shared" si="2"/>
        <v/>
      </c>
      <c r="G169" s="6"/>
    </row>
    <row r="170" spans="1:7" ht="14.25" customHeight="1" x14ac:dyDescent="0.35">
      <c r="A170" s="42" t="s">
        <v>1132</v>
      </c>
      <c r="B170" s="18"/>
      <c r="C170" s="5"/>
      <c r="D170" s="5"/>
      <c r="E170" s="6" t="str">
        <f>IF(ISBLANK(D170),"",INDEX(ΑΜΚ,MATCH(D170,Data!$F$2:$F$999,0),1))</f>
        <v/>
      </c>
      <c r="F170" s="40" t="str">
        <f t="shared" si="2"/>
        <v/>
      </c>
      <c r="G170" s="6"/>
    </row>
    <row r="171" spans="1:7" ht="14.25" customHeight="1" x14ac:dyDescent="0.35">
      <c r="A171" s="42" t="s">
        <v>1132</v>
      </c>
      <c r="B171" s="18"/>
      <c r="C171" s="5"/>
      <c r="D171" s="5"/>
      <c r="E171" s="6" t="str">
        <f>IF(ISBLANK(D171),"",INDEX(ΑΜΚ,MATCH(D171,Data!$F$2:$F$999,0),1))</f>
        <v/>
      </c>
      <c r="F171" s="40" t="str">
        <f t="shared" si="2"/>
        <v/>
      </c>
      <c r="G171" s="6"/>
    </row>
    <row r="172" spans="1:7" ht="14.25" customHeight="1" x14ac:dyDescent="0.35">
      <c r="A172" s="42" t="s">
        <v>1132</v>
      </c>
      <c r="B172" s="18"/>
      <c r="C172" s="5"/>
      <c r="D172" s="5"/>
      <c r="E172" s="6" t="str">
        <f>IF(ISBLANK(D172),"",INDEX(ΑΜΚ,MATCH(D172,Data!$F$2:$F$999,0),1))</f>
        <v/>
      </c>
      <c r="F172" s="40" t="str">
        <f t="shared" si="2"/>
        <v/>
      </c>
      <c r="G172" s="6"/>
    </row>
    <row r="173" spans="1:7" ht="14.25" customHeight="1" x14ac:dyDescent="0.35">
      <c r="A173" s="42" t="s">
        <v>1132</v>
      </c>
      <c r="B173" s="18"/>
      <c r="C173" s="5"/>
      <c r="D173" s="5"/>
      <c r="E173" s="6" t="str">
        <f>IF(ISBLANK(D173),"",INDEX(ΑΜΚ,MATCH(D173,Data!$F$2:$F$999,0),1))</f>
        <v/>
      </c>
      <c r="F173" s="40" t="str">
        <f t="shared" si="2"/>
        <v/>
      </c>
      <c r="G173" s="6"/>
    </row>
    <row r="174" spans="1:7" ht="14.25" customHeight="1" x14ac:dyDescent="0.35">
      <c r="A174" s="42" t="s">
        <v>1132</v>
      </c>
      <c r="B174" s="18"/>
      <c r="C174" s="5"/>
      <c r="D174" s="5"/>
      <c r="E174" s="6" t="str">
        <f>IF(ISBLANK(D174),"",INDEX(ΑΜΚ,MATCH(D174,Data!$F$2:$F$999,0),1))</f>
        <v/>
      </c>
      <c r="F174" s="40" t="str">
        <f t="shared" si="2"/>
        <v/>
      </c>
      <c r="G174" s="6"/>
    </row>
    <row r="175" spans="1:7" ht="14.25" customHeight="1" x14ac:dyDescent="0.35">
      <c r="A175" s="42" t="s">
        <v>1132</v>
      </c>
      <c r="B175" s="18"/>
      <c r="C175" s="5"/>
      <c r="D175" s="5"/>
      <c r="E175" s="6" t="str">
        <f>IF(ISBLANK(D175),"",INDEX(ΑΜΚ,MATCH(D175,Data!$F$2:$F$999,0),1))</f>
        <v/>
      </c>
      <c r="F175" s="40" t="str">
        <f t="shared" si="2"/>
        <v/>
      </c>
      <c r="G175" s="6"/>
    </row>
    <row r="176" spans="1:7" ht="14.25" customHeight="1" x14ac:dyDescent="0.35">
      <c r="A176" s="42" t="s">
        <v>1132</v>
      </c>
      <c r="B176" s="18"/>
      <c r="C176" s="5"/>
      <c r="D176" s="5"/>
      <c r="E176" s="6" t="str">
        <f>IF(ISBLANK(D176),"",INDEX(ΑΜΚ,MATCH(D176,Data!$F$2:$F$999,0),1))</f>
        <v/>
      </c>
      <c r="F176" s="40" t="str">
        <f t="shared" si="2"/>
        <v/>
      </c>
      <c r="G176" s="6"/>
    </row>
    <row r="177" spans="1:7" ht="14.25" customHeight="1" x14ac:dyDescent="0.35">
      <c r="A177" s="42" t="s">
        <v>1132</v>
      </c>
      <c r="B177" s="18"/>
      <c r="C177" s="5"/>
      <c r="D177" s="5"/>
      <c r="E177" s="6" t="str">
        <f>IF(ISBLANK(D177),"",INDEX(ΑΜΚ,MATCH(D177,Data!$F$2:$F$999,0),1))</f>
        <v/>
      </c>
      <c r="F177" s="40" t="str">
        <f t="shared" si="2"/>
        <v/>
      </c>
      <c r="G177" s="6"/>
    </row>
    <row r="178" spans="1:7" ht="14.25" customHeight="1" x14ac:dyDescent="0.35">
      <c r="A178" s="42" t="s">
        <v>1132</v>
      </c>
      <c r="B178" s="18"/>
      <c r="C178" s="5"/>
      <c r="D178" s="5"/>
      <c r="E178" s="6" t="str">
        <f>IF(ISBLANK(D178),"",INDEX(ΑΜΚ,MATCH(D178,Data!$F$2:$F$999,0),1))</f>
        <v/>
      </c>
      <c r="F178" s="40" t="str">
        <f t="shared" si="2"/>
        <v/>
      </c>
      <c r="G178" s="6"/>
    </row>
    <row r="179" spans="1:7" ht="14.25" customHeight="1" x14ac:dyDescent="0.35">
      <c r="A179" s="42" t="s">
        <v>1132</v>
      </c>
      <c r="B179" s="18"/>
      <c r="C179" s="5"/>
      <c r="D179" s="5"/>
      <c r="E179" s="6" t="str">
        <f>IF(ISBLANK(D179),"",INDEX(ΑΜΚ,MATCH(D179,Data!$F$2:$F$999,0),1))</f>
        <v/>
      </c>
      <c r="F179" s="40" t="str">
        <f t="shared" si="2"/>
        <v/>
      </c>
      <c r="G179" s="6"/>
    </row>
    <row r="180" spans="1:7" ht="14.25" customHeight="1" x14ac:dyDescent="0.35">
      <c r="A180" s="42" t="s">
        <v>1132</v>
      </c>
      <c r="B180" s="18"/>
      <c r="C180" s="5"/>
      <c r="D180" s="5"/>
      <c r="E180" s="6" t="str">
        <f>IF(ISBLANK(D180),"",INDEX(ΑΜΚ,MATCH(D180,Data!$F$2:$F$999,0),1))</f>
        <v/>
      </c>
      <c r="F180" s="40" t="str">
        <f t="shared" si="2"/>
        <v/>
      </c>
      <c r="G180" s="6"/>
    </row>
    <row r="181" spans="1:7" ht="14.25" customHeight="1" x14ac:dyDescent="0.35">
      <c r="A181" s="42" t="s">
        <v>1132</v>
      </c>
      <c r="B181" s="18"/>
      <c r="C181" s="5"/>
      <c r="D181" s="5"/>
      <c r="E181" s="6" t="str">
        <f>IF(ISBLANK(D181),"",INDEX(ΑΜΚ,MATCH(D181,Data!$F$2:$F$999,0),1))</f>
        <v/>
      </c>
      <c r="F181" s="40" t="str">
        <f t="shared" si="2"/>
        <v/>
      </c>
      <c r="G181" s="6"/>
    </row>
    <row r="182" spans="1:7" ht="14.25" customHeight="1" x14ac:dyDescent="0.35">
      <c r="A182" s="42" t="s">
        <v>1132</v>
      </c>
      <c r="B182" s="18"/>
      <c r="C182" s="5"/>
      <c r="D182" s="5"/>
      <c r="E182" s="6" t="str">
        <f>IF(ISBLANK(D182),"",INDEX(ΑΜΚ,MATCH(D182,Data!$F$2:$F$999,0),1))</f>
        <v/>
      </c>
      <c r="F182" s="40" t="str">
        <f t="shared" si="2"/>
        <v/>
      </c>
      <c r="G182" s="6"/>
    </row>
    <row r="183" spans="1:7" ht="14.25" customHeight="1" x14ac:dyDescent="0.35">
      <c r="A183" s="42" t="s">
        <v>1132</v>
      </c>
      <c r="B183" s="18"/>
      <c r="C183" s="5"/>
      <c r="D183" s="5"/>
      <c r="E183" s="6" t="str">
        <f>IF(ISBLANK(D183),"",INDEX(ΑΜΚ,MATCH(D183,Data!$F$2:$F$999,0),1))</f>
        <v/>
      </c>
      <c r="F183" s="40" t="str">
        <f t="shared" si="2"/>
        <v/>
      </c>
      <c r="G183" s="6"/>
    </row>
    <row r="184" spans="1:7" ht="14.25" customHeight="1" x14ac:dyDescent="0.35">
      <c r="A184" s="42" t="s">
        <v>1132</v>
      </c>
      <c r="B184" s="18"/>
      <c r="C184" s="5"/>
      <c r="D184" s="5"/>
      <c r="E184" s="6" t="str">
        <f>IF(ISBLANK(D184),"",INDEX(ΑΜΚ,MATCH(D184,Data!$F$2:$F$999,0),1))</f>
        <v/>
      </c>
      <c r="F184" s="40" t="str">
        <f t="shared" si="2"/>
        <v/>
      </c>
      <c r="G184" s="6"/>
    </row>
    <row r="185" spans="1:7" ht="14.25" customHeight="1" x14ac:dyDescent="0.35">
      <c r="A185" s="42" t="s">
        <v>1132</v>
      </c>
      <c r="B185" s="18"/>
      <c r="C185" s="5"/>
      <c r="D185" s="5"/>
      <c r="E185" s="6" t="str">
        <f>IF(ISBLANK(D185),"",INDEX(ΑΜΚ,MATCH(D185,Data!$F$2:$F$999,0),1))</f>
        <v/>
      </c>
      <c r="F185" s="40" t="str">
        <f t="shared" si="2"/>
        <v/>
      </c>
      <c r="G185" s="6"/>
    </row>
    <row r="186" spans="1:7" ht="14.25" customHeight="1" x14ac:dyDescent="0.35">
      <c r="A186" s="42" t="s">
        <v>1132</v>
      </c>
      <c r="B186" s="18"/>
      <c r="C186" s="5"/>
      <c r="D186" s="5"/>
      <c r="E186" s="6" t="str">
        <f>IF(ISBLANK(D186),"",INDEX(ΑΜΚ,MATCH(D186,Data!$F$2:$F$999,0),1))</f>
        <v/>
      </c>
      <c r="F186" s="40" t="str">
        <f t="shared" si="2"/>
        <v/>
      </c>
      <c r="G186" s="6"/>
    </row>
    <row r="187" spans="1:7" ht="14.25" customHeight="1" x14ac:dyDescent="0.35">
      <c r="A187" s="42" t="s">
        <v>1132</v>
      </c>
      <c r="B187" s="18"/>
      <c r="C187" s="5"/>
      <c r="D187" s="5"/>
      <c r="E187" s="6" t="str">
        <f>IF(ISBLANK(D187),"",INDEX(ΑΜΚ,MATCH(D187,Data!$F$2:$F$999,0),1))</f>
        <v/>
      </c>
      <c r="F187" s="40" t="str">
        <f t="shared" si="2"/>
        <v/>
      </c>
      <c r="G187" s="6"/>
    </row>
    <row r="188" spans="1:7" ht="14.25" customHeight="1" x14ac:dyDescent="0.35">
      <c r="A188" s="42" t="s">
        <v>1132</v>
      </c>
      <c r="B188" s="18"/>
      <c r="C188" s="5"/>
      <c r="D188" s="5"/>
      <c r="E188" s="6" t="str">
        <f>IF(ISBLANK(D188),"",INDEX(ΑΜΚ,MATCH(D188,Data!$F$2:$F$999,0),1))</f>
        <v/>
      </c>
      <c r="F188" s="40" t="str">
        <f t="shared" si="2"/>
        <v/>
      </c>
      <c r="G188" s="6"/>
    </row>
    <row r="189" spans="1:7" ht="14.25" customHeight="1" x14ac:dyDescent="0.35">
      <c r="A189" s="42" t="s">
        <v>1132</v>
      </c>
      <c r="B189" s="18"/>
      <c r="C189" s="5"/>
      <c r="D189" s="5"/>
      <c r="E189" s="6" t="str">
        <f>IF(ISBLANK(D189),"",INDEX(ΑΜΚ,MATCH(D189,Data!$F$2:$F$999,0),1))</f>
        <v/>
      </c>
      <c r="F189" s="40" t="str">
        <f t="shared" si="2"/>
        <v/>
      </c>
      <c r="G189" s="6"/>
    </row>
    <row r="190" spans="1:7" ht="14.25" customHeight="1" x14ac:dyDescent="0.35">
      <c r="A190" s="42" t="s">
        <v>1132</v>
      </c>
      <c r="B190" s="18"/>
      <c r="C190" s="5"/>
      <c r="D190" s="5"/>
      <c r="E190" s="6" t="str">
        <f>IF(ISBLANK(D190),"",INDEX(ΑΜΚ,MATCH(D190,Data!$F$2:$F$999,0),1))</f>
        <v/>
      </c>
      <c r="F190" s="40" t="str">
        <f t="shared" si="2"/>
        <v/>
      </c>
      <c r="G190" s="6"/>
    </row>
    <row r="191" spans="1:7" ht="14.25" customHeight="1" x14ac:dyDescent="0.35">
      <c r="A191" s="42" t="s">
        <v>1132</v>
      </c>
      <c r="B191" s="18"/>
      <c r="C191" s="5"/>
      <c r="D191" s="5"/>
      <c r="E191" s="6" t="str">
        <f>IF(ISBLANK(D191),"",INDEX(ΑΜΚ,MATCH(D191,Data!$F$2:$F$999,0),1))</f>
        <v/>
      </c>
      <c r="F191" s="40" t="str">
        <f t="shared" si="2"/>
        <v/>
      </c>
      <c r="G191" s="6"/>
    </row>
    <row r="192" spans="1:7" ht="14.25" customHeight="1" x14ac:dyDescent="0.35">
      <c r="A192" s="42" t="s">
        <v>1132</v>
      </c>
      <c r="B192" s="18"/>
      <c r="C192" s="5"/>
      <c r="D192" s="5"/>
      <c r="E192" s="6" t="str">
        <f>IF(ISBLANK(D192),"",INDEX(ΑΜΚ,MATCH(D192,Data!$F$2:$F$999,0),1))</f>
        <v/>
      </c>
      <c r="F192" s="40" t="str">
        <f t="shared" si="2"/>
        <v/>
      </c>
      <c r="G192" s="6"/>
    </row>
    <row r="193" spans="1:7" ht="14.25" customHeight="1" x14ac:dyDescent="0.35">
      <c r="A193" s="42" t="s">
        <v>1132</v>
      </c>
      <c r="B193" s="18"/>
      <c r="C193" s="5"/>
      <c r="D193" s="5"/>
      <c r="E193" s="6" t="str">
        <f>IF(ISBLANK(D193),"",INDEX(ΑΜΚ,MATCH(D193,Data!$F$2:$F$999,0),1))</f>
        <v/>
      </c>
      <c r="F193" s="40" t="str">
        <f t="shared" si="2"/>
        <v/>
      </c>
      <c r="G193" s="6"/>
    </row>
    <row r="194" spans="1:7" ht="14.25" customHeight="1" x14ac:dyDescent="0.35">
      <c r="A194" s="42" t="s">
        <v>1132</v>
      </c>
      <c r="B194" s="18"/>
      <c r="C194" s="5"/>
      <c r="D194" s="5"/>
      <c r="E194" s="6" t="str">
        <f>IF(ISBLANK(D194),"",INDEX(ΑΜΚ,MATCH(D194,Data!$F$2:$F$999,0),1))</f>
        <v/>
      </c>
      <c r="F194" s="40" t="str">
        <f t="shared" ref="F194:F257" si="3">IF(ISBLANK(C194),"",INDEX(ΚΩΔ_ΜΑΘΗΜ_ΓΡΑΦΙΣΤ_Γ1,MATCH(C194,ΜΑΘΗΜ_ΓΡΑΦΙΣΤ_Γ1,0)))</f>
        <v/>
      </c>
      <c r="G194" s="6"/>
    </row>
    <row r="195" spans="1:7" ht="14.25" customHeight="1" x14ac:dyDescent="0.35">
      <c r="A195" s="42" t="s">
        <v>1132</v>
      </c>
      <c r="B195" s="18"/>
      <c r="C195" s="5"/>
      <c r="D195" s="5"/>
      <c r="E195" s="6" t="str">
        <f>IF(ISBLANK(D195),"",INDEX(ΑΜΚ,MATCH(D195,Data!$F$2:$F$999,0),1))</f>
        <v/>
      </c>
      <c r="F195" s="40" t="str">
        <f t="shared" si="3"/>
        <v/>
      </c>
      <c r="G195" s="6"/>
    </row>
    <row r="196" spans="1:7" ht="14.25" customHeight="1" x14ac:dyDescent="0.35">
      <c r="A196" s="42" t="s">
        <v>1132</v>
      </c>
      <c r="B196" s="18"/>
      <c r="C196" s="5"/>
      <c r="D196" s="5"/>
      <c r="E196" s="6" t="str">
        <f>IF(ISBLANK(D196),"",INDEX(ΑΜΚ,MATCH(D196,Data!$F$2:$F$999,0),1))</f>
        <v/>
      </c>
      <c r="F196" s="40" t="str">
        <f t="shared" si="3"/>
        <v/>
      </c>
      <c r="G196" s="6"/>
    </row>
    <row r="197" spans="1:7" ht="14.25" customHeight="1" x14ac:dyDescent="0.35">
      <c r="A197" s="42" t="s">
        <v>1132</v>
      </c>
      <c r="B197" s="18"/>
      <c r="C197" s="5"/>
      <c r="D197" s="5"/>
      <c r="E197" s="6" t="str">
        <f>IF(ISBLANK(D197),"",INDEX(ΑΜΚ,MATCH(D197,Data!$F$2:$F$999,0),1))</f>
        <v/>
      </c>
      <c r="F197" s="40" t="str">
        <f t="shared" si="3"/>
        <v/>
      </c>
      <c r="G197" s="6"/>
    </row>
    <row r="198" spans="1:7" ht="14.25" customHeight="1" x14ac:dyDescent="0.35">
      <c r="A198" s="42" t="s">
        <v>1132</v>
      </c>
      <c r="B198" s="18"/>
      <c r="C198" s="5"/>
      <c r="D198" s="5"/>
      <c r="E198" s="6" t="str">
        <f>IF(ISBLANK(D198),"",INDEX(ΑΜΚ,MATCH(D198,Data!$F$2:$F$999,0),1))</f>
        <v/>
      </c>
      <c r="F198" s="40" t="str">
        <f t="shared" si="3"/>
        <v/>
      </c>
      <c r="G198" s="6"/>
    </row>
    <row r="199" spans="1:7" ht="14.25" customHeight="1" x14ac:dyDescent="0.35">
      <c r="A199" s="42" t="s">
        <v>1132</v>
      </c>
      <c r="B199" s="18"/>
      <c r="C199" s="5"/>
      <c r="D199" s="5"/>
      <c r="E199" s="6" t="str">
        <f>IF(ISBLANK(D199),"",INDEX(ΑΜΚ,MATCH(D199,Data!$F$2:$F$999,0),1))</f>
        <v/>
      </c>
      <c r="F199" s="40" t="str">
        <f t="shared" si="3"/>
        <v/>
      </c>
      <c r="G199" s="6"/>
    </row>
    <row r="200" spans="1:7" ht="14.25" customHeight="1" x14ac:dyDescent="0.35">
      <c r="A200" s="42" t="s">
        <v>1132</v>
      </c>
      <c r="B200" s="18"/>
      <c r="C200" s="5"/>
      <c r="D200" s="5"/>
      <c r="E200" s="6" t="str">
        <f>IF(ISBLANK(D200),"",INDEX(ΑΜΚ,MATCH(D200,Data!$F$2:$F$999,0),1))</f>
        <v/>
      </c>
      <c r="F200" s="40" t="str">
        <f t="shared" si="3"/>
        <v/>
      </c>
      <c r="G200" s="6"/>
    </row>
    <row r="201" spans="1:7" ht="14.25" customHeight="1" x14ac:dyDescent="0.35">
      <c r="A201" s="42" t="s">
        <v>1132</v>
      </c>
      <c r="B201" s="18"/>
      <c r="C201" s="5"/>
      <c r="D201" s="5"/>
      <c r="E201" s="6" t="str">
        <f>IF(ISBLANK(D201),"",INDEX(ΑΜΚ,MATCH(D201,Data!$F$2:$F$999,0),1))</f>
        <v/>
      </c>
      <c r="F201" s="40" t="str">
        <f t="shared" si="3"/>
        <v/>
      </c>
      <c r="G201" s="6"/>
    </row>
    <row r="202" spans="1:7" ht="14.25" customHeight="1" x14ac:dyDescent="0.35">
      <c r="A202" s="42" t="s">
        <v>1132</v>
      </c>
      <c r="B202" s="18"/>
      <c r="C202" s="5"/>
      <c r="D202" s="5"/>
      <c r="E202" s="6" t="str">
        <f>IF(ISBLANK(D202),"",INDEX(ΑΜΚ,MATCH(D202,Data!$F$2:$F$999,0),1))</f>
        <v/>
      </c>
      <c r="F202" s="40" t="str">
        <f t="shared" si="3"/>
        <v/>
      </c>
      <c r="G202" s="6"/>
    </row>
    <row r="203" spans="1:7" ht="14.25" customHeight="1" x14ac:dyDescent="0.35">
      <c r="A203" s="42" t="s">
        <v>1132</v>
      </c>
      <c r="B203" s="18"/>
      <c r="C203" s="5"/>
      <c r="D203" s="5"/>
      <c r="E203" s="6" t="str">
        <f>IF(ISBLANK(D203),"",INDEX(ΑΜΚ,MATCH(D203,Data!$F$2:$F$999,0),1))</f>
        <v/>
      </c>
      <c r="F203" s="40" t="str">
        <f t="shared" si="3"/>
        <v/>
      </c>
      <c r="G203" s="6"/>
    </row>
    <row r="204" spans="1:7" ht="14.25" customHeight="1" x14ac:dyDescent="0.35">
      <c r="A204" s="42" t="s">
        <v>1132</v>
      </c>
      <c r="B204" s="18"/>
      <c r="C204" s="5"/>
      <c r="D204" s="5"/>
      <c r="E204" s="6" t="str">
        <f>IF(ISBLANK(D204),"",INDEX(ΑΜΚ,MATCH(D204,Data!$F$2:$F$999,0),1))</f>
        <v/>
      </c>
      <c r="F204" s="40" t="str">
        <f t="shared" si="3"/>
        <v/>
      </c>
      <c r="G204" s="6"/>
    </row>
    <row r="205" spans="1:7" ht="14.25" customHeight="1" x14ac:dyDescent="0.35">
      <c r="A205" s="42" t="s">
        <v>1132</v>
      </c>
      <c r="B205" s="18"/>
      <c r="C205" s="5"/>
      <c r="D205" s="5"/>
      <c r="E205" s="6" t="str">
        <f>IF(ISBLANK(D205),"",INDEX(ΑΜΚ,MATCH(D205,Data!$F$2:$F$999,0),1))</f>
        <v/>
      </c>
      <c r="F205" s="40" t="str">
        <f t="shared" si="3"/>
        <v/>
      </c>
      <c r="G205" s="6"/>
    </row>
    <row r="206" spans="1:7" ht="14.25" customHeight="1" x14ac:dyDescent="0.35">
      <c r="A206" s="42" t="s">
        <v>1132</v>
      </c>
      <c r="B206" s="18"/>
      <c r="C206" s="5"/>
      <c r="D206" s="5"/>
      <c r="E206" s="6" t="str">
        <f>IF(ISBLANK(D206),"",INDEX(ΑΜΚ,MATCH(D206,Data!$F$2:$F$999,0),1))</f>
        <v/>
      </c>
      <c r="F206" s="40" t="str">
        <f t="shared" si="3"/>
        <v/>
      </c>
      <c r="G206" s="6"/>
    </row>
    <row r="207" spans="1:7" ht="14.25" customHeight="1" x14ac:dyDescent="0.35">
      <c r="A207" s="42" t="s">
        <v>1132</v>
      </c>
      <c r="B207" s="18"/>
      <c r="C207" s="5"/>
      <c r="D207" s="5"/>
      <c r="E207" s="6" t="str">
        <f>IF(ISBLANK(D207),"",INDEX(ΑΜΚ,MATCH(D207,Data!$F$2:$F$999,0),1))</f>
        <v/>
      </c>
      <c r="F207" s="40" t="str">
        <f t="shared" si="3"/>
        <v/>
      </c>
      <c r="G207" s="6"/>
    </row>
    <row r="208" spans="1:7" ht="14.25" customHeight="1" x14ac:dyDescent="0.35">
      <c r="A208" s="42" t="s">
        <v>1132</v>
      </c>
      <c r="B208" s="18"/>
      <c r="C208" s="5"/>
      <c r="D208" s="5"/>
      <c r="E208" s="6" t="str">
        <f>IF(ISBLANK(D208),"",INDEX(ΑΜΚ,MATCH(D208,Data!$F$2:$F$999,0),1))</f>
        <v/>
      </c>
      <c r="F208" s="40" t="str">
        <f t="shared" si="3"/>
        <v/>
      </c>
      <c r="G208" s="6"/>
    </row>
    <row r="209" spans="1:7" ht="14.25" customHeight="1" x14ac:dyDescent="0.35">
      <c r="A209" s="42" t="s">
        <v>1132</v>
      </c>
      <c r="B209" s="18"/>
      <c r="C209" s="5"/>
      <c r="D209" s="5"/>
      <c r="E209" s="6" t="str">
        <f>IF(ISBLANK(D209),"",INDEX(ΑΜΚ,MATCH(D209,Data!$F$2:$F$999,0),1))</f>
        <v/>
      </c>
      <c r="F209" s="40" t="str">
        <f t="shared" si="3"/>
        <v/>
      </c>
      <c r="G209" s="6"/>
    </row>
    <row r="210" spans="1:7" ht="14.25" customHeight="1" x14ac:dyDescent="0.35">
      <c r="A210" s="42" t="s">
        <v>1132</v>
      </c>
      <c r="B210" s="18"/>
      <c r="C210" s="5"/>
      <c r="D210" s="5"/>
      <c r="E210" s="6" t="str">
        <f>IF(ISBLANK(D210),"",INDEX(ΑΜΚ,MATCH(D210,Data!$F$2:$F$999,0),1))</f>
        <v/>
      </c>
      <c r="F210" s="40" t="str">
        <f t="shared" si="3"/>
        <v/>
      </c>
      <c r="G210" s="6"/>
    </row>
    <row r="211" spans="1:7" ht="14.25" customHeight="1" x14ac:dyDescent="0.35">
      <c r="A211" s="42" t="s">
        <v>1132</v>
      </c>
      <c r="B211" s="18"/>
      <c r="C211" s="5"/>
      <c r="D211" s="5"/>
      <c r="E211" s="6" t="str">
        <f>IF(ISBLANK(D211),"",INDEX(ΑΜΚ,MATCH(D211,Data!$F$2:$F$999,0),1))</f>
        <v/>
      </c>
      <c r="F211" s="40" t="str">
        <f t="shared" si="3"/>
        <v/>
      </c>
      <c r="G211" s="6"/>
    </row>
    <row r="212" spans="1:7" ht="14.25" customHeight="1" x14ac:dyDescent="0.35">
      <c r="A212" s="42" t="s">
        <v>1132</v>
      </c>
      <c r="B212" s="18"/>
      <c r="C212" s="5"/>
      <c r="D212" s="5"/>
      <c r="E212" s="6" t="str">
        <f>IF(ISBLANK(D212),"",INDEX(ΑΜΚ,MATCH(D212,Data!$F$2:$F$999,0),1))</f>
        <v/>
      </c>
      <c r="F212" s="40" t="str">
        <f t="shared" si="3"/>
        <v/>
      </c>
      <c r="G212" s="6"/>
    </row>
    <row r="213" spans="1:7" ht="14.25" customHeight="1" x14ac:dyDescent="0.35">
      <c r="A213" s="42" t="s">
        <v>1132</v>
      </c>
      <c r="B213" s="18"/>
      <c r="C213" s="5"/>
      <c r="D213" s="5"/>
      <c r="E213" s="6" t="str">
        <f>IF(ISBLANK(D213),"",INDEX(ΑΜΚ,MATCH(D213,Data!$F$2:$F$999,0),1))</f>
        <v/>
      </c>
      <c r="F213" s="40" t="str">
        <f t="shared" si="3"/>
        <v/>
      </c>
      <c r="G213" s="6"/>
    </row>
    <row r="214" spans="1:7" ht="14.25" customHeight="1" x14ac:dyDescent="0.35">
      <c r="A214" s="42" t="s">
        <v>1132</v>
      </c>
      <c r="B214" s="18"/>
      <c r="C214" s="5"/>
      <c r="D214" s="5"/>
      <c r="E214" s="6" t="str">
        <f>IF(ISBLANK(D214),"",INDEX(ΑΜΚ,MATCH(D214,Data!$F$2:$F$999,0),1))</f>
        <v/>
      </c>
      <c r="F214" s="40" t="str">
        <f t="shared" si="3"/>
        <v/>
      </c>
      <c r="G214" s="6"/>
    </row>
    <row r="215" spans="1:7" ht="14.25" customHeight="1" x14ac:dyDescent="0.35">
      <c r="A215" s="42" t="s">
        <v>1132</v>
      </c>
      <c r="B215" s="18"/>
      <c r="C215" s="5"/>
      <c r="D215" s="5"/>
      <c r="E215" s="6" t="str">
        <f>IF(ISBLANK(D215),"",INDEX(ΑΜΚ,MATCH(D215,Data!$F$2:$F$999,0),1))</f>
        <v/>
      </c>
      <c r="F215" s="40" t="str">
        <f t="shared" si="3"/>
        <v/>
      </c>
      <c r="G215" s="6"/>
    </row>
    <row r="216" spans="1:7" ht="14.25" customHeight="1" x14ac:dyDescent="0.35">
      <c r="A216" s="42" t="s">
        <v>1132</v>
      </c>
      <c r="B216" s="18"/>
      <c r="C216" s="5"/>
      <c r="D216" s="5"/>
      <c r="E216" s="6" t="str">
        <f>IF(ISBLANK(D216),"",INDEX(ΑΜΚ,MATCH(D216,Data!$F$2:$F$999,0),1))</f>
        <v/>
      </c>
      <c r="F216" s="40" t="str">
        <f t="shared" si="3"/>
        <v/>
      </c>
      <c r="G216" s="6"/>
    </row>
    <row r="217" spans="1:7" ht="14.25" customHeight="1" x14ac:dyDescent="0.35">
      <c r="A217" s="42" t="s">
        <v>1132</v>
      </c>
      <c r="B217" s="18"/>
      <c r="C217" s="5"/>
      <c r="D217" s="5"/>
      <c r="E217" s="6" t="str">
        <f>IF(ISBLANK(D217),"",INDEX(ΑΜΚ,MATCH(D217,Data!$F$2:$F$999,0),1))</f>
        <v/>
      </c>
      <c r="F217" s="40" t="str">
        <f t="shared" si="3"/>
        <v/>
      </c>
      <c r="G217" s="6"/>
    </row>
    <row r="218" spans="1:7" ht="14.25" customHeight="1" x14ac:dyDescent="0.35">
      <c r="A218" s="42" t="s">
        <v>1132</v>
      </c>
      <c r="B218" s="18"/>
      <c r="C218" s="5"/>
      <c r="D218" s="5"/>
      <c r="E218" s="6" t="str">
        <f>IF(ISBLANK(D218),"",INDEX(ΑΜΚ,MATCH(D218,Data!$F$2:$F$999,0),1))</f>
        <v/>
      </c>
      <c r="F218" s="40" t="str">
        <f t="shared" si="3"/>
        <v/>
      </c>
      <c r="G218" s="6"/>
    </row>
    <row r="219" spans="1:7" ht="14.25" customHeight="1" x14ac:dyDescent="0.35">
      <c r="A219" s="42" t="s">
        <v>1132</v>
      </c>
      <c r="B219" s="18"/>
      <c r="C219" s="5"/>
      <c r="D219" s="5"/>
      <c r="E219" s="6" t="str">
        <f>IF(ISBLANK(D219),"",INDEX(ΑΜΚ,MATCH(D219,Data!$F$2:$F$999,0),1))</f>
        <v/>
      </c>
      <c r="F219" s="40" t="str">
        <f t="shared" si="3"/>
        <v/>
      </c>
      <c r="G219" s="6"/>
    </row>
    <row r="220" spans="1:7" ht="14.25" customHeight="1" x14ac:dyDescent="0.35">
      <c r="A220" s="42" t="s">
        <v>1132</v>
      </c>
      <c r="B220" s="18"/>
      <c r="C220" s="5"/>
      <c r="D220" s="5"/>
      <c r="E220" s="6" t="str">
        <f>IF(ISBLANK(D220),"",INDEX(ΑΜΚ,MATCH(D220,Data!$F$2:$F$999,0),1))</f>
        <v/>
      </c>
      <c r="F220" s="40" t="str">
        <f t="shared" si="3"/>
        <v/>
      </c>
      <c r="G220" s="6"/>
    </row>
    <row r="221" spans="1:7" ht="14.25" customHeight="1" x14ac:dyDescent="0.35">
      <c r="A221" s="42" t="s">
        <v>1132</v>
      </c>
      <c r="B221" s="18"/>
      <c r="C221" s="5"/>
      <c r="D221" s="5"/>
      <c r="E221" s="6" t="str">
        <f>IF(ISBLANK(D221),"",INDEX(ΑΜΚ,MATCH(D221,Data!$F$2:$F$999,0),1))</f>
        <v/>
      </c>
      <c r="F221" s="40" t="str">
        <f t="shared" si="3"/>
        <v/>
      </c>
      <c r="G221" s="6"/>
    </row>
    <row r="222" spans="1:7" ht="14.25" customHeight="1" x14ac:dyDescent="0.35">
      <c r="A222" s="42" t="s">
        <v>1132</v>
      </c>
      <c r="B222" s="18"/>
      <c r="C222" s="5"/>
      <c r="D222" s="5"/>
      <c r="E222" s="6" t="str">
        <f>IF(ISBLANK(D222),"",INDEX(ΑΜΚ,MATCH(D222,Data!$F$2:$F$999,0),1))</f>
        <v/>
      </c>
      <c r="F222" s="40" t="str">
        <f t="shared" si="3"/>
        <v/>
      </c>
      <c r="G222" s="6"/>
    </row>
    <row r="223" spans="1:7" ht="14.25" customHeight="1" x14ac:dyDescent="0.35">
      <c r="A223" s="42" t="s">
        <v>1132</v>
      </c>
      <c r="B223" s="18"/>
      <c r="C223" s="5"/>
      <c r="D223" s="5"/>
      <c r="E223" s="6" t="str">
        <f>IF(ISBLANK(D223),"",INDEX(ΑΜΚ,MATCH(D223,Data!$F$2:$F$999,0),1))</f>
        <v/>
      </c>
      <c r="F223" s="40" t="str">
        <f t="shared" si="3"/>
        <v/>
      </c>
      <c r="G223" s="6"/>
    </row>
    <row r="224" spans="1:7" ht="14.25" customHeight="1" x14ac:dyDescent="0.35">
      <c r="A224" s="42" t="s">
        <v>1132</v>
      </c>
      <c r="B224" s="18"/>
      <c r="C224" s="5"/>
      <c r="D224" s="5"/>
      <c r="E224" s="6" t="str">
        <f>IF(ISBLANK(D224),"",INDEX(ΑΜΚ,MATCH(D224,Data!$F$2:$F$999,0),1))</f>
        <v/>
      </c>
      <c r="F224" s="40" t="str">
        <f t="shared" si="3"/>
        <v/>
      </c>
      <c r="G224" s="6"/>
    </row>
    <row r="225" spans="1:7" ht="14.25" customHeight="1" x14ac:dyDescent="0.35">
      <c r="A225" s="42" t="s">
        <v>1132</v>
      </c>
      <c r="B225" s="18"/>
      <c r="C225" s="5"/>
      <c r="D225" s="5"/>
      <c r="E225" s="6" t="str">
        <f>IF(ISBLANK(D225),"",INDEX(ΑΜΚ,MATCH(D225,Data!$F$2:$F$999,0),1))</f>
        <v/>
      </c>
      <c r="F225" s="40" t="str">
        <f t="shared" si="3"/>
        <v/>
      </c>
      <c r="G225" s="6"/>
    </row>
    <row r="226" spans="1:7" ht="14.25" customHeight="1" x14ac:dyDescent="0.35">
      <c r="A226" s="42" t="s">
        <v>1132</v>
      </c>
      <c r="B226" s="18"/>
      <c r="C226" s="5"/>
      <c r="D226" s="5"/>
      <c r="E226" s="6" t="str">
        <f>IF(ISBLANK(D226),"",INDEX(ΑΜΚ,MATCH(D226,Data!$F$2:$F$999,0),1))</f>
        <v/>
      </c>
      <c r="F226" s="40" t="str">
        <f t="shared" si="3"/>
        <v/>
      </c>
      <c r="G226" s="6"/>
    </row>
    <row r="227" spans="1:7" ht="14.25" customHeight="1" x14ac:dyDescent="0.35">
      <c r="A227" s="42" t="s">
        <v>1132</v>
      </c>
      <c r="B227" s="18"/>
      <c r="C227" s="5"/>
      <c r="D227" s="5"/>
      <c r="E227" s="6" t="str">
        <f>IF(ISBLANK(D227),"",INDEX(ΑΜΚ,MATCH(D227,Data!$F$2:$F$999,0),1))</f>
        <v/>
      </c>
      <c r="F227" s="40" t="str">
        <f t="shared" si="3"/>
        <v/>
      </c>
      <c r="G227" s="6"/>
    </row>
    <row r="228" spans="1:7" ht="14.25" customHeight="1" x14ac:dyDescent="0.35">
      <c r="A228" s="42" t="s">
        <v>1132</v>
      </c>
      <c r="B228" s="18"/>
      <c r="C228" s="5"/>
      <c r="D228" s="5"/>
      <c r="E228" s="6" t="str">
        <f>IF(ISBLANK(D228),"",INDEX(ΑΜΚ,MATCH(D228,Data!$F$2:$F$999,0),1))</f>
        <v/>
      </c>
      <c r="F228" s="40" t="str">
        <f t="shared" si="3"/>
        <v/>
      </c>
      <c r="G228" s="6"/>
    </row>
    <row r="229" spans="1:7" ht="14.25" customHeight="1" x14ac:dyDescent="0.35">
      <c r="A229" s="42" t="s">
        <v>1132</v>
      </c>
      <c r="B229" s="18"/>
      <c r="C229" s="5"/>
      <c r="D229" s="5"/>
      <c r="E229" s="6" t="str">
        <f>IF(ISBLANK(D229),"",INDEX(ΑΜΚ,MATCH(D229,Data!$F$2:$F$999,0),1))</f>
        <v/>
      </c>
      <c r="F229" s="40" t="str">
        <f t="shared" si="3"/>
        <v/>
      </c>
      <c r="G229" s="6"/>
    </row>
    <row r="230" spans="1:7" ht="14.25" customHeight="1" x14ac:dyDescent="0.35">
      <c r="A230" s="42" t="s">
        <v>1132</v>
      </c>
      <c r="B230" s="18"/>
      <c r="C230" s="5"/>
      <c r="D230" s="5"/>
      <c r="E230" s="6" t="str">
        <f>IF(ISBLANK(D230),"",INDEX(ΑΜΚ,MATCH(D230,Data!$F$2:$F$999,0),1))</f>
        <v/>
      </c>
      <c r="F230" s="40" t="str">
        <f t="shared" si="3"/>
        <v/>
      </c>
      <c r="G230" s="6"/>
    </row>
    <row r="231" spans="1:7" ht="14.25" customHeight="1" x14ac:dyDescent="0.35">
      <c r="A231" s="42" t="s">
        <v>1132</v>
      </c>
      <c r="B231" s="18"/>
      <c r="C231" s="5"/>
      <c r="D231" s="5"/>
      <c r="E231" s="6" t="str">
        <f>IF(ISBLANK(D231),"",INDEX(ΑΜΚ,MATCH(D231,Data!$F$2:$F$999,0),1))</f>
        <v/>
      </c>
      <c r="F231" s="40" t="str">
        <f t="shared" si="3"/>
        <v/>
      </c>
      <c r="G231" s="6"/>
    </row>
    <row r="232" spans="1:7" ht="14.25" customHeight="1" x14ac:dyDescent="0.35">
      <c r="A232" s="42" t="s">
        <v>1132</v>
      </c>
      <c r="B232" s="18"/>
      <c r="C232" s="5"/>
      <c r="D232" s="5"/>
      <c r="E232" s="6" t="str">
        <f>IF(ISBLANK(D232),"",INDEX(ΑΜΚ,MATCH(D232,Data!$F$2:$F$999,0),1))</f>
        <v/>
      </c>
      <c r="F232" s="40" t="str">
        <f t="shared" si="3"/>
        <v/>
      </c>
      <c r="G232" s="6"/>
    </row>
    <row r="233" spans="1:7" ht="14.25" customHeight="1" x14ac:dyDescent="0.35">
      <c r="A233" s="42" t="s">
        <v>1132</v>
      </c>
      <c r="B233" s="18"/>
      <c r="C233" s="5"/>
      <c r="D233" s="5"/>
      <c r="E233" s="6" t="str">
        <f>IF(ISBLANK(D233),"",INDEX(ΑΜΚ,MATCH(D233,Data!$F$2:$F$999,0),1))</f>
        <v/>
      </c>
      <c r="F233" s="40" t="str">
        <f t="shared" si="3"/>
        <v/>
      </c>
      <c r="G233" s="6"/>
    </row>
    <row r="234" spans="1:7" ht="14.25" customHeight="1" x14ac:dyDescent="0.35">
      <c r="A234" s="42" t="s">
        <v>1132</v>
      </c>
      <c r="B234" s="18"/>
      <c r="C234" s="5"/>
      <c r="D234" s="5"/>
      <c r="E234" s="6" t="str">
        <f>IF(ISBLANK(D234),"",INDEX(ΑΜΚ,MATCH(D234,Data!$F$2:$F$999,0),1))</f>
        <v/>
      </c>
      <c r="F234" s="40" t="str">
        <f t="shared" si="3"/>
        <v/>
      </c>
      <c r="G234" s="6"/>
    </row>
    <row r="235" spans="1:7" ht="14.25" customHeight="1" x14ac:dyDescent="0.35">
      <c r="A235" s="42" t="s">
        <v>1132</v>
      </c>
      <c r="B235" s="18"/>
      <c r="C235" s="5"/>
      <c r="D235" s="5"/>
      <c r="E235" s="6" t="str">
        <f>IF(ISBLANK(D235),"",INDEX(ΑΜΚ,MATCH(D235,Data!$F$2:$F$999,0),1))</f>
        <v/>
      </c>
      <c r="F235" s="40" t="str">
        <f t="shared" si="3"/>
        <v/>
      </c>
      <c r="G235" s="6"/>
    </row>
    <row r="236" spans="1:7" ht="14.25" customHeight="1" x14ac:dyDescent="0.35">
      <c r="A236" s="42" t="s">
        <v>1132</v>
      </c>
      <c r="B236" s="18"/>
      <c r="C236" s="5"/>
      <c r="D236" s="5"/>
      <c r="E236" s="6" t="str">
        <f>IF(ISBLANK(D236),"",INDEX(ΑΜΚ,MATCH(D236,Data!$F$2:$F$999,0),1))</f>
        <v/>
      </c>
      <c r="F236" s="40" t="str">
        <f t="shared" si="3"/>
        <v/>
      </c>
      <c r="G236" s="6"/>
    </row>
    <row r="237" spans="1:7" ht="14.25" customHeight="1" x14ac:dyDescent="0.35">
      <c r="A237" s="42" t="s">
        <v>1132</v>
      </c>
      <c r="B237" s="18"/>
      <c r="C237" s="5"/>
      <c r="D237" s="5"/>
      <c r="E237" s="6" t="str">
        <f>IF(ISBLANK(D237),"",INDEX(ΑΜΚ,MATCH(D237,Data!$F$2:$F$999,0),1))</f>
        <v/>
      </c>
      <c r="F237" s="40" t="str">
        <f t="shared" si="3"/>
        <v/>
      </c>
      <c r="G237" s="6"/>
    </row>
    <row r="238" spans="1:7" ht="14.25" customHeight="1" x14ac:dyDescent="0.35">
      <c r="A238" s="42" t="s">
        <v>1132</v>
      </c>
      <c r="B238" s="18"/>
      <c r="C238" s="5"/>
      <c r="D238" s="5"/>
      <c r="E238" s="6" t="str">
        <f>IF(ISBLANK(D238),"",INDEX(ΑΜΚ,MATCH(D238,Data!$F$2:$F$999,0),1))</f>
        <v/>
      </c>
      <c r="F238" s="40" t="str">
        <f t="shared" si="3"/>
        <v/>
      </c>
      <c r="G238" s="6"/>
    </row>
    <row r="239" spans="1:7" ht="14.25" customHeight="1" x14ac:dyDescent="0.35">
      <c r="A239" s="42" t="s">
        <v>1132</v>
      </c>
      <c r="B239" s="18"/>
      <c r="C239" s="5"/>
      <c r="D239" s="5"/>
      <c r="E239" s="6" t="str">
        <f>IF(ISBLANK(D239),"",INDEX(ΑΜΚ,MATCH(D239,Data!$F$2:$F$999,0),1))</f>
        <v/>
      </c>
      <c r="F239" s="40" t="str">
        <f t="shared" si="3"/>
        <v/>
      </c>
      <c r="G239" s="6"/>
    </row>
    <row r="240" spans="1:7" ht="14.25" customHeight="1" x14ac:dyDescent="0.35">
      <c r="A240" s="42" t="s">
        <v>1132</v>
      </c>
      <c r="B240" s="18"/>
      <c r="C240" s="5"/>
      <c r="D240" s="5"/>
      <c r="E240" s="6" t="str">
        <f>IF(ISBLANK(D240),"",INDEX(ΑΜΚ,MATCH(D240,Data!$F$2:$F$999,0),1))</f>
        <v/>
      </c>
      <c r="F240" s="40" t="str">
        <f t="shared" si="3"/>
        <v/>
      </c>
      <c r="G240" s="6"/>
    </row>
    <row r="241" spans="1:7" ht="14.25" customHeight="1" x14ac:dyDescent="0.35">
      <c r="A241" s="42" t="s">
        <v>1132</v>
      </c>
      <c r="B241" s="18"/>
      <c r="C241" s="5"/>
      <c r="D241" s="5"/>
      <c r="E241" s="6" t="str">
        <f>IF(ISBLANK(D241),"",INDEX(ΑΜΚ,MATCH(D241,Data!$F$2:$F$999,0),1))</f>
        <v/>
      </c>
      <c r="F241" s="40" t="str">
        <f t="shared" si="3"/>
        <v/>
      </c>
      <c r="G241" s="6"/>
    </row>
    <row r="242" spans="1:7" ht="14.25" customHeight="1" x14ac:dyDescent="0.35">
      <c r="A242" s="42" t="s">
        <v>1132</v>
      </c>
      <c r="B242" s="18"/>
      <c r="C242" s="5"/>
      <c r="D242" s="5"/>
      <c r="E242" s="6" t="str">
        <f>IF(ISBLANK(D242),"",INDEX(ΑΜΚ,MATCH(D242,Data!$F$2:$F$999,0),1))</f>
        <v/>
      </c>
      <c r="F242" s="40" t="str">
        <f t="shared" si="3"/>
        <v/>
      </c>
      <c r="G242" s="6"/>
    </row>
    <row r="243" spans="1:7" ht="14.25" customHeight="1" x14ac:dyDescent="0.35">
      <c r="A243" s="42" t="s">
        <v>1132</v>
      </c>
      <c r="B243" s="18"/>
      <c r="C243" s="5"/>
      <c r="D243" s="5"/>
      <c r="E243" s="6" t="str">
        <f>IF(ISBLANK(D243),"",INDEX(ΑΜΚ,MATCH(D243,Data!$F$2:$F$999,0),1))</f>
        <v/>
      </c>
      <c r="F243" s="40" t="str">
        <f t="shared" si="3"/>
        <v/>
      </c>
      <c r="G243" s="6"/>
    </row>
    <row r="244" spans="1:7" ht="14.25" customHeight="1" x14ac:dyDescent="0.35">
      <c r="A244" s="42" t="s">
        <v>1132</v>
      </c>
      <c r="B244" s="18"/>
      <c r="C244" s="5"/>
      <c r="D244" s="5"/>
      <c r="E244" s="6" t="str">
        <f>IF(ISBLANK(D244),"",INDEX(ΑΜΚ,MATCH(D244,Data!$F$2:$F$999,0),1))</f>
        <v/>
      </c>
      <c r="F244" s="40" t="str">
        <f t="shared" si="3"/>
        <v/>
      </c>
      <c r="G244" s="6"/>
    </row>
    <row r="245" spans="1:7" ht="14.25" customHeight="1" x14ac:dyDescent="0.35">
      <c r="A245" s="42" t="s">
        <v>1132</v>
      </c>
      <c r="B245" s="18"/>
      <c r="C245" s="5"/>
      <c r="D245" s="5"/>
      <c r="E245" s="6" t="str">
        <f>IF(ISBLANK(D245),"",INDEX(ΑΜΚ,MATCH(D245,Data!$F$2:$F$999,0),1))</f>
        <v/>
      </c>
      <c r="F245" s="40" t="str">
        <f t="shared" si="3"/>
        <v/>
      </c>
      <c r="G245" s="6"/>
    </row>
    <row r="246" spans="1:7" ht="14.25" customHeight="1" x14ac:dyDescent="0.35">
      <c r="A246" s="42" t="s">
        <v>1132</v>
      </c>
      <c r="B246" s="18"/>
      <c r="C246" s="5"/>
      <c r="D246" s="5"/>
      <c r="E246" s="6" t="str">
        <f>IF(ISBLANK(D246),"",INDEX(ΑΜΚ,MATCH(D246,Data!$F$2:$F$999,0),1))</f>
        <v/>
      </c>
      <c r="F246" s="40" t="str">
        <f t="shared" si="3"/>
        <v/>
      </c>
      <c r="G246" s="6"/>
    </row>
    <row r="247" spans="1:7" ht="14.25" customHeight="1" x14ac:dyDescent="0.35">
      <c r="A247" s="42" t="s">
        <v>1132</v>
      </c>
      <c r="B247" s="18"/>
      <c r="C247" s="5"/>
      <c r="D247" s="5"/>
      <c r="E247" s="6" t="str">
        <f>IF(ISBLANK(D247),"",INDEX(ΑΜΚ,MATCH(D247,Data!$F$2:$F$999,0),1))</f>
        <v/>
      </c>
      <c r="F247" s="40" t="str">
        <f t="shared" si="3"/>
        <v/>
      </c>
      <c r="G247" s="6"/>
    </row>
    <row r="248" spans="1:7" ht="14.25" customHeight="1" x14ac:dyDescent="0.35">
      <c r="A248" s="42" t="s">
        <v>1132</v>
      </c>
      <c r="B248" s="18"/>
      <c r="C248" s="5"/>
      <c r="D248" s="5"/>
      <c r="E248" s="6" t="str">
        <f>IF(ISBLANK(D248),"",INDEX(ΑΜΚ,MATCH(D248,Data!$F$2:$F$999,0),1))</f>
        <v/>
      </c>
      <c r="F248" s="40" t="str">
        <f t="shared" si="3"/>
        <v/>
      </c>
      <c r="G248" s="6"/>
    </row>
    <row r="249" spans="1:7" ht="14.25" customHeight="1" x14ac:dyDescent="0.35">
      <c r="A249" s="42" t="s">
        <v>1132</v>
      </c>
      <c r="B249" s="18"/>
      <c r="C249" s="5"/>
      <c r="D249" s="5"/>
      <c r="E249" s="6" t="str">
        <f>IF(ISBLANK(D249),"",INDEX(ΑΜΚ,MATCH(D249,Data!$F$2:$F$999,0),1))</f>
        <v/>
      </c>
      <c r="F249" s="40" t="str">
        <f t="shared" si="3"/>
        <v/>
      </c>
      <c r="G249" s="6"/>
    </row>
    <row r="250" spans="1:7" ht="14.25" customHeight="1" x14ac:dyDescent="0.35">
      <c r="A250" s="42" t="s">
        <v>1132</v>
      </c>
      <c r="B250" s="18"/>
      <c r="C250" s="5"/>
      <c r="D250" s="5"/>
      <c r="E250" s="6" t="str">
        <f>IF(ISBLANK(D250),"",INDEX(ΑΜΚ,MATCH(D250,Data!$F$2:$F$999,0),1))</f>
        <v/>
      </c>
      <c r="F250" s="40" t="str">
        <f t="shared" si="3"/>
        <v/>
      </c>
      <c r="G250" s="6"/>
    </row>
    <row r="251" spans="1:7" ht="14.25" customHeight="1" x14ac:dyDescent="0.35">
      <c r="A251" s="42" t="s">
        <v>1132</v>
      </c>
      <c r="B251" s="18"/>
      <c r="C251" s="5"/>
      <c r="D251" s="5"/>
      <c r="E251" s="6" t="str">
        <f>IF(ISBLANK(D251),"",INDEX(ΑΜΚ,MATCH(D251,Data!$F$2:$F$999,0),1))</f>
        <v/>
      </c>
      <c r="F251" s="40" t="str">
        <f t="shared" si="3"/>
        <v/>
      </c>
      <c r="G251" s="6"/>
    </row>
    <row r="252" spans="1:7" ht="14.25" customHeight="1" x14ac:dyDescent="0.35">
      <c r="A252" s="42" t="s">
        <v>1132</v>
      </c>
      <c r="B252" s="18"/>
      <c r="C252" s="5"/>
      <c r="D252" s="5"/>
      <c r="E252" s="6" t="str">
        <f>IF(ISBLANK(D252),"",INDEX(ΑΜΚ,MATCH(D252,Data!$F$2:$F$999,0),1))</f>
        <v/>
      </c>
      <c r="F252" s="40" t="str">
        <f t="shared" si="3"/>
        <v/>
      </c>
      <c r="G252" s="6"/>
    </row>
    <row r="253" spans="1:7" ht="14.25" customHeight="1" x14ac:dyDescent="0.35">
      <c r="A253" s="42" t="s">
        <v>1132</v>
      </c>
      <c r="B253" s="18"/>
      <c r="C253" s="5"/>
      <c r="D253" s="5"/>
      <c r="E253" s="6" t="str">
        <f>IF(ISBLANK(D253),"",INDEX(ΑΜΚ,MATCH(D253,Data!$F$2:$F$999,0),1))</f>
        <v/>
      </c>
      <c r="F253" s="40" t="str">
        <f t="shared" si="3"/>
        <v/>
      </c>
      <c r="G253" s="6"/>
    </row>
    <row r="254" spans="1:7" ht="14.25" customHeight="1" x14ac:dyDescent="0.35">
      <c r="A254" s="42" t="s">
        <v>1132</v>
      </c>
      <c r="B254" s="18"/>
      <c r="C254" s="5"/>
      <c r="D254" s="5"/>
      <c r="E254" s="6" t="str">
        <f>IF(ISBLANK(D254),"",INDEX(ΑΜΚ,MATCH(D254,Data!$F$2:$F$999,0),1))</f>
        <v/>
      </c>
      <c r="F254" s="40" t="str">
        <f t="shared" si="3"/>
        <v/>
      </c>
      <c r="G254" s="6"/>
    </row>
    <row r="255" spans="1:7" ht="14.25" customHeight="1" x14ac:dyDescent="0.35">
      <c r="A255" s="42" t="s">
        <v>1132</v>
      </c>
      <c r="B255" s="18"/>
      <c r="C255" s="5"/>
      <c r="D255" s="5"/>
      <c r="E255" s="6" t="str">
        <f>IF(ISBLANK(D255),"",INDEX(ΑΜΚ,MATCH(D255,Data!$F$2:$F$999,0),1))</f>
        <v/>
      </c>
      <c r="F255" s="40" t="str">
        <f t="shared" si="3"/>
        <v/>
      </c>
      <c r="G255" s="6"/>
    </row>
    <row r="256" spans="1:7" ht="14.25" customHeight="1" x14ac:dyDescent="0.35">
      <c r="A256" s="42" t="s">
        <v>1132</v>
      </c>
      <c r="B256" s="18"/>
      <c r="C256" s="5"/>
      <c r="D256" s="5"/>
      <c r="E256" s="6" t="str">
        <f>IF(ISBLANK(D256),"",INDEX(ΑΜΚ,MATCH(D256,Data!$F$2:$F$999,0),1))</f>
        <v/>
      </c>
      <c r="F256" s="40" t="str">
        <f t="shared" si="3"/>
        <v/>
      </c>
      <c r="G256" s="6"/>
    </row>
    <row r="257" spans="1:7" ht="14.25" customHeight="1" x14ac:dyDescent="0.35">
      <c r="A257" s="42" t="s">
        <v>1132</v>
      </c>
      <c r="B257" s="18"/>
      <c r="C257" s="5"/>
      <c r="D257" s="5"/>
      <c r="E257" s="6" t="str">
        <f>IF(ISBLANK(D257),"",INDEX(ΑΜΚ,MATCH(D257,Data!$F$2:$F$999,0),1))</f>
        <v/>
      </c>
      <c r="F257" s="40" t="str">
        <f t="shared" si="3"/>
        <v/>
      </c>
      <c r="G257" s="6"/>
    </row>
    <row r="258" spans="1:7" ht="14.25" customHeight="1" x14ac:dyDescent="0.35">
      <c r="A258" s="42" t="s">
        <v>1132</v>
      </c>
      <c r="B258" s="18"/>
      <c r="C258" s="5"/>
      <c r="D258" s="5"/>
      <c r="E258" s="6" t="str">
        <f>IF(ISBLANK(D258),"",INDEX(ΑΜΚ,MATCH(D258,Data!$F$2:$F$999,0),1))</f>
        <v/>
      </c>
      <c r="F258" s="40" t="str">
        <f t="shared" ref="F258:F321" si="4">IF(ISBLANK(C258),"",INDEX(ΚΩΔ_ΜΑΘΗΜ_ΓΡΑΦΙΣΤ_Γ1,MATCH(C258,ΜΑΘΗΜ_ΓΡΑΦΙΣΤ_Γ1,0)))</f>
        <v/>
      </c>
      <c r="G258" s="6"/>
    </row>
    <row r="259" spans="1:7" ht="14.25" customHeight="1" x14ac:dyDescent="0.35">
      <c r="A259" s="42" t="s">
        <v>1132</v>
      </c>
      <c r="B259" s="18"/>
      <c r="C259" s="5"/>
      <c r="D259" s="5"/>
      <c r="E259" s="6" t="str">
        <f>IF(ISBLANK(D259),"",INDEX(ΑΜΚ,MATCH(D259,Data!$F$2:$F$999,0),1))</f>
        <v/>
      </c>
      <c r="F259" s="40" t="str">
        <f t="shared" si="4"/>
        <v/>
      </c>
      <c r="G259" s="6"/>
    </row>
    <row r="260" spans="1:7" ht="14.25" customHeight="1" x14ac:dyDescent="0.35">
      <c r="A260" s="42" t="s">
        <v>1132</v>
      </c>
      <c r="B260" s="18"/>
      <c r="C260" s="5"/>
      <c r="D260" s="5"/>
      <c r="E260" s="6" t="str">
        <f>IF(ISBLANK(D260),"",INDEX(ΑΜΚ,MATCH(D260,Data!$F$2:$F$999,0),1))</f>
        <v/>
      </c>
      <c r="F260" s="40" t="str">
        <f t="shared" si="4"/>
        <v/>
      </c>
      <c r="G260" s="6"/>
    </row>
    <row r="261" spans="1:7" ht="14.25" customHeight="1" x14ac:dyDescent="0.35">
      <c r="A261" s="42" t="s">
        <v>1132</v>
      </c>
      <c r="B261" s="18"/>
      <c r="C261" s="5"/>
      <c r="D261" s="5"/>
      <c r="E261" s="6" t="str">
        <f>IF(ISBLANK(D261),"",INDEX(ΑΜΚ,MATCH(D261,Data!$F$2:$F$999,0),1))</f>
        <v/>
      </c>
      <c r="F261" s="40" t="str">
        <f t="shared" si="4"/>
        <v/>
      </c>
      <c r="G261" s="6"/>
    </row>
    <row r="262" spans="1:7" ht="14.25" customHeight="1" x14ac:dyDescent="0.35">
      <c r="A262" s="42" t="s">
        <v>1132</v>
      </c>
      <c r="B262" s="18"/>
      <c r="C262" s="5"/>
      <c r="D262" s="5"/>
      <c r="E262" s="6" t="str">
        <f>IF(ISBLANK(D262),"",INDEX(ΑΜΚ,MATCH(D262,Data!$F$2:$F$999,0),1))</f>
        <v/>
      </c>
      <c r="F262" s="40" t="str">
        <f t="shared" si="4"/>
        <v/>
      </c>
      <c r="G262" s="6"/>
    </row>
    <row r="263" spans="1:7" ht="14.25" customHeight="1" x14ac:dyDescent="0.35">
      <c r="A263" s="42" t="s">
        <v>1132</v>
      </c>
      <c r="B263" s="18"/>
      <c r="C263" s="5"/>
      <c r="D263" s="5"/>
      <c r="E263" s="6" t="str">
        <f>IF(ISBLANK(D263),"",INDEX(ΑΜΚ,MATCH(D263,Data!$F$2:$F$999,0),1))</f>
        <v/>
      </c>
      <c r="F263" s="40" t="str">
        <f t="shared" si="4"/>
        <v/>
      </c>
      <c r="G263" s="6"/>
    </row>
    <row r="264" spans="1:7" ht="14.25" customHeight="1" x14ac:dyDescent="0.35">
      <c r="A264" s="42" t="s">
        <v>1132</v>
      </c>
      <c r="B264" s="18"/>
      <c r="C264" s="5"/>
      <c r="D264" s="5"/>
      <c r="E264" s="6" t="str">
        <f>IF(ISBLANK(D264),"",INDEX(ΑΜΚ,MATCH(D264,Data!$F$2:$F$999,0),1))</f>
        <v/>
      </c>
      <c r="F264" s="40" t="str">
        <f t="shared" si="4"/>
        <v/>
      </c>
      <c r="G264" s="6"/>
    </row>
    <row r="265" spans="1:7" ht="14.25" customHeight="1" x14ac:dyDescent="0.35">
      <c r="A265" s="42" t="s">
        <v>1132</v>
      </c>
      <c r="B265" s="18"/>
      <c r="C265" s="5"/>
      <c r="D265" s="5"/>
      <c r="E265" s="6" t="str">
        <f>IF(ISBLANK(D265),"",INDEX(ΑΜΚ,MATCH(D265,Data!$F$2:$F$999,0),1))</f>
        <v/>
      </c>
      <c r="F265" s="40" t="str">
        <f t="shared" si="4"/>
        <v/>
      </c>
      <c r="G265" s="6"/>
    </row>
    <row r="266" spans="1:7" ht="14.25" customHeight="1" x14ac:dyDescent="0.35">
      <c r="A266" s="42" t="s">
        <v>1132</v>
      </c>
      <c r="B266" s="18"/>
      <c r="C266" s="5"/>
      <c r="D266" s="5"/>
      <c r="E266" s="6" t="str">
        <f>IF(ISBLANK(D266),"",INDEX(ΑΜΚ,MATCH(D266,Data!$F$2:$F$999,0),1))</f>
        <v/>
      </c>
      <c r="F266" s="40" t="str">
        <f t="shared" si="4"/>
        <v/>
      </c>
      <c r="G266" s="6"/>
    </row>
    <row r="267" spans="1:7" ht="14.25" customHeight="1" x14ac:dyDescent="0.35">
      <c r="A267" s="42" t="s">
        <v>1132</v>
      </c>
      <c r="B267" s="18"/>
      <c r="C267" s="5"/>
      <c r="D267" s="5"/>
      <c r="E267" s="6" t="str">
        <f>IF(ISBLANK(D267),"",INDEX(ΑΜΚ,MATCH(D267,Data!$F$2:$F$999,0),1))</f>
        <v/>
      </c>
      <c r="F267" s="40" t="str">
        <f t="shared" si="4"/>
        <v/>
      </c>
      <c r="G267" s="6"/>
    </row>
    <row r="268" spans="1:7" ht="14.25" customHeight="1" x14ac:dyDescent="0.35">
      <c r="A268" s="42" t="s">
        <v>1132</v>
      </c>
      <c r="B268" s="18"/>
      <c r="C268" s="5"/>
      <c r="D268" s="5"/>
      <c r="E268" s="6" t="str">
        <f>IF(ISBLANK(D268),"",INDEX(ΑΜΚ,MATCH(D268,Data!$F$2:$F$999,0),1))</f>
        <v/>
      </c>
      <c r="F268" s="40" t="str">
        <f t="shared" si="4"/>
        <v/>
      </c>
      <c r="G268" s="6"/>
    </row>
    <row r="269" spans="1:7" ht="14.25" customHeight="1" x14ac:dyDescent="0.35">
      <c r="A269" s="42" t="s">
        <v>1132</v>
      </c>
      <c r="B269" s="18"/>
      <c r="C269" s="5"/>
      <c r="D269" s="5"/>
      <c r="E269" s="6" t="str">
        <f>IF(ISBLANK(D269),"",INDEX(ΑΜΚ,MATCH(D269,Data!$F$2:$F$999,0),1))</f>
        <v/>
      </c>
      <c r="F269" s="40" t="str">
        <f t="shared" si="4"/>
        <v/>
      </c>
      <c r="G269" s="6"/>
    </row>
    <row r="270" spans="1:7" ht="14.25" customHeight="1" x14ac:dyDescent="0.35">
      <c r="A270" s="42" t="s">
        <v>1132</v>
      </c>
      <c r="B270" s="18"/>
      <c r="C270" s="5"/>
      <c r="D270" s="5"/>
      <c r="E270" s="6" t="str">
        <f>IF(ISBLANK(D270),"",INDEX(ΑΜΚ,MATCH(D270,Data!$F$2:$F$999,0),1))</f>
        <v/>
      </c>
      <c r="F270" s="40" t="str">
        <f t="shared" si="4"/>
        <v/>
      </c>
      <c r="G270" s="6"/>
    </row>
    <row r="271" spans="1:7" ht="14.25" customHeight="1" x14ac:dyDescent="0.35">
      <c r="A271" s="42" t="s">
        <v>1132</v>
      </c>
      <c r="B271" s="18"/>
      <c r="C271" s="5"/>
      <c r="D271" s="5"/>
      <c r="E271" s="6" t="str">
        <f>IF(ISBLANK(D271),"",INDEX(ΑΜΚ,MATCH(D271,Data!$F$2:$F$999,0),1))</f>
        <v/>
      </c>
      <c r="F271" s="40" t="str">
        <f t="shared" si="4"/>
        <v/>
      </c>
      <c r="G271" s="6"/>
    </row>
    <row r="272" spans="1:7" ht="14.25" customHeight="1" x14ac:dyDescent="0.35">
      <c r="A272" s="42" t="s">
        <v>1132</v>
      </c>
      <c r="B272" s="18"/>
      <c r="C272" s="5"/>
      <c r="D272" s="5"/>
      <c r="E272" s="6" t="str">
        <f>IF(ISBLANK(D272),"",INDEX(ΑΜΚ,MATCH(D272,Data!$F$2:$F$999,0),1))</f>
        <v/>
      </c>
      <c r="F272" s="40" t="str">
        <f t="shared" si="4"/>
        <v/>
      </c>
      <c r="G272" s="6"/>
    </row>
    <row r="273" spans="1:7" ht="14.25" customHeight="1" x14ac:dyDescent="0.35">
      <c r="A273" s="42" t="s">
        <v>1132</v>
      </c>
      <c r="B273" s="18"/>
      <c r="C273" s="5"/>
      <c r="D273" s="5"/>
      <c r="E273" s="6" t="str">
        <f>IF(ISBLANK(D273),"",INDEX(ΑΜΚ,MATCH(D273,Data!$F$2:$F$999,0),1))</f>
        <v/>
      </c>
      <c r="F273" s="40" t="str">
        <f t="shared" si="4"/>
        <v/>
      </c>
      <c r="G273" s="6"/>
    </row>
    <row r="274" spans="1:7" ht="14.25" customHeight="1" x14ac:dyDescent="0.35">
      <c r="A274" s="42" t="s">
        <v>1132</v>
      </c>
      <c r="B274" s="18"/>
      <c r="C274" s="5"/>
      <c r="D274" s="5"/>
      <c r="E274" s="6" t="str">
        <f>IF(ISBLANK(D274),"",INDEX(ΑΜΚ,MATCH(D274,Data!$F$2:$F$999,0),1))</f>
        <v/>
      </c>
      <c r="F274" s="40" t="str">
        <f t="shared" si="4"/>
        <v/>
      </c>
      <c r="G274" s="6"/>
    </row>
    <row r="275" spans="1:7" ht="14.25" customHeight="1" x14ac:dyDescent="0.35">
      <c r="A275" s="42" t="s">
        <v>1132</v>
      </c>
      <c r="B275" s="18"/>
      <c r="C275" s="5"/>
      <c r="D275" s="5"/>
      <c r="E275" s="6" t="str">
        <f>IF(ISBLANK(D275),"",INDEX(ΑΜΚ,MATCH(D275,Data!$F$2:$F$999,0),1))</f>
        <v/>
      </c>
      <c r="F275" s="40" t="str">
        <f t="shared" si="4"/>
        <v/>
      </c>
      <c r="G275" s="6"/>
    </row>
    <row r="276" spans="1:7" ht="14.25" customHeight="1" x14ac:dyDescent="0.35">
      <c r="A276" s="42" t="s">
        <v>1132</v>
      </c>
      <c r="B276" s="18"/>
      <c r="C276" s="5"/>
      <c r="D276" s="5"/>
      <c r="E276" s="6" t="str">
        <f>IF(ISBLANK(D276),"",INDEX(ΑΜΚ,MATCH(D276,Data!$F$2:$F$999,0),1))</f>
        <v/>
      </c>
      <c r="F276" s="40" t="str">
        <f t="shared" si="4"/>
        <v/>
      </c>
      <c r="G276" s="6"/>
    </row>
    <row r="277" spans="1:7" ht="14.25" customHeight="1" x14ac:dyDescent="0.35">
      <c r="A277" s="42" t="s">
        <v>1132</v>
      </c>
      <c r="B277" s="18"/>
      <c r="C277" s="5"/>
      <c r="D277" s="5"/>
      <c r="E277" s="6" t="str">
        <f>IF(ISBLANK(D277),"",INDEX(ΑΜΚ,MATCH(D277,Data!$F$2:$F$999,0),1))</f>
        <v/>
      </c>
      <c r="F277" s="40" t="str">
        <f t="shared" si="4"/>
        <v/>
      </c>
      <c r="G277" s="6"/>
    </row>
    <row r="278" spans="1:7" ht="14.25" customHeight="1" x14ac:dyDescent="0.35">
      <c r="A278" s="42" t="s">
        <v>1132</v>
      </c>
      <c r="B278" s="18"/>
      <c r="C278" s="5"/>
      <c r="D278" s="5"/>
      <c r="E278" s="6" t="str">
        <f>IF(ISBLANK(D278),"",INDEX(ΑΜΚ,MATCH(D278,Data!$F$2:$F$999,0),1))</f>
        <v/>
      </c>
      <c r="F278" s="40" t="str">
        <f t="shared" si="4"/>
        <v/>
      </c>
      <c r="G278" s="6"/>
    </row>
    <row r="279" spans="1:7" ht="14.25" customHeight="1" x14ac:dyDescent="0.35">
      <c r="A279" s="42" t="s">
        <v>1132</v>
      </c>
      <c r="B279" s="18"/>
      <c r="C279" s="5"/>
      <c r="D279" s="5"/>
      <c r="E279" s="6" t="str">
        <f>IF(ISBLANK(D279),"",INDEX(ΑΜΚ,MATCH(D279,Data!$F$2:$F$999,0),1))</f>
        <v/>
      </c>
      <c r="F279" s="40" t="str">
        <f t="shared" si="4"/>
        <v/>
      </c>
      <c r="G279" s="6"/>
    </row>
    <row r="280" spans="1:7" ht="14.25" customHeight="1" x14ac:dyDescent="0.35">
      <c r="A280" s="42" t="s">
        <v>1132</v>
      </c>
      <c r="B280" s="18"/>
      <c r="C280" s="5"/>
      <c r="D280" s="5"/>
      <c r="E280" s="6" t="str">
        <f>IF(ISBLANK(D280),"",INDEX(ΑΜΚ,MATCH(D280,Data!$F$2:$F$999,0),1))</f>
        <v/>
      </c>
      <c r="F280" s="40" t="str">
        <f t="shared" si="4"/>
        <v/>
      </c>
      <c r="G280" s="6"/>
    </row>
    <row r="281" spans="1:7" ht="14.25" customHeight="1" x14ac:dyDescent="0.35">
      <c r="A281" s="42" t="s">
        <v>1132</v>
      </c>
      <c r="B281" s="18"/>
      <c r="C281" s="5"/>
      <c r="D281" s="5"/>
      <c r="E281" s="6" t="str">
        <f>IF(ISBLANK(D281),"",INDEX(ΑΜΚ,MATCH(D281,Data!$F$2:$F$999,0),1))</f>
        <v/>
      </c>
      <c r="F281" s="40" t="str">
        <f t="shared" si="4"/>
        <v/>
      </c>
      <c r="G281" s="6"/>
    </row>
    <row r="282" spans="1:7" ht="14.25" customHeight="1" x14ac:dyDescent="0.35">
      <c r="A282" s="42" t="s">
        <v>1132</v>
      </c>
      <c r="B282" s="18"/>
      <c r="C282" s="5"/>
      <c r="D282" s="5"/>
      <c r="E282" s="6" t="str">
        <f>IF(ISBLANK(D282),"",INDEX(ΑΜΚ,MATCH(D282,Data!$F$2:$F$999,0),1))</f>
        <v/>
      </c>
      <c r="F282" s="40" t="str">
        <f t="shared" si="4"/>
        <v/>
      </c>
      <c r="G282" s="6"/>
    </row>
    <row r="283" spans="1:7" ht="14.25" customHeight="1" x14ac:dyDescent="0.35">
      <c r="A283" s="42" t="s">
        <v>1132</v>
      </c>
      <c r="B283" s="18"/>
      <c r="C283" s="5"/>
      <c r="D283" s="5"/>
      <c r="E283" s="6" t="str">
        <f>IF(ISBLANK(D283),"",INDEX(ΑΜΚ,MATCH(D283,Data!$F$2:$F$999,0),1))</f>
        <v/>
      </c>
      <c r="F283" s="40" t="str">
        <f t="shared" si="4"/>
        <v/>
      </c>
      <c r="G283" s="6"/>
    </row>
    <row r="284" spans="1:7" ht="14.25" customHeight="1" x14ac:dyDescent="0.35">
      <c r="A284" s="42" t="s">
        <v>1132</v>
      </c>
      <c r="B284" s="18"/>
      <c r="C284" s="5"/>
      <c r="D284" s="5"/>
      <c r="E284" s="6" t="str">
        <f>IF(ISBLANK(D284),"",INDEX(ΑΜΚ,MATCH(D284,Data!$F$2:$F$999,0),1))</f>
        <v/>
      </c>
      <c r="F284" s="40" t="str">
        <f t="shared" si="4"/>
        <v/>
      </c>
      <c r="G284" s="6"/>
    </row>
    <row r="285" spans="1:7" ht="14.25" customHeight="1" x14ac:dyDescent="0.35">
      <c r="A285" s="42" t="s">
        <v>1132</v>
      </c>
      <c r="B285" s="18"/>
      <c r="C285" s="5"/>
      <c r="D285" s="5"/>
      <c r="E285" s="6" t="str">
        <f>IF(ISBLANK(D285),"",INDEX(ΑΜΚ,MATCH(D285,Data!$F$2:$F$999,0),1))</f>
        <v/>
      </c>
      <c r="F285" s="40" t="str">
        <f t="shared" si="4"/>
        <v/>
      </c>
      <c r="G285" s="6"/>
    </row>
    <row r="286" spans="1:7" ht="14.25" customHeight="1" x14ac:dyDescent="0.35">
      <c r="A286" s="42" t="s">
        <v>1132</v>
      </c>
      <c r="B286" s="18"/>
      <c r="C286" s="5"/>
      <c r="D286" s="5"/>
      <c r="E286" s="6" t="str">
        <f>IF(ISBLANK(D286),"",INDEX(ΑΜΚ,MATCH(D286,Data!$F$2:$F$999,0),1))</f>
        <v/>
      </c>
      <c r="F286" s="40" t="str">
        <f t="shared" si="4"/>
        <v/>
      </c>
      <c r="G286" s="6"/>
    </row>
    <row r="287" spans="1:7" ht="14.25" customHeight="1" x14ac:dyDescent="0.35">
      <c r="A287" s="42" t="s">
        <v>1132</v>
      </c>
      <c r="B287" s="18"/>
      <c r="C287" s="5"/>
      <c r="D287" s="5"/>
      <c r="E287" s="6" t="str">
        <f>IF(ISBLANK(D287),"",INDEX(ΑΜΚ,MATCH(D287,Data!$F$2:$F$999,0),1))</f>
        <v/>
      </c>
      <c r="F287" s="40" t="str">
        <f t="shared" si="4"/>
        <v/>
      </c>
      <c r="G287" s="6"/>
    </row>
    <row r="288" spans="1:7" ht="14.25" customHeight="1" x14ac:dyDescent="0.35">
      <c r="A288" s="42" t="s">
        <v>1132</v>
      </c>
      <c r="B288" s="18"/>
      <c r="C288" s="5"/>
      <c r="D288" s="5"/>
      <c r="E288" s="6" t="str">
        <f>IF(ISBLANK(D288),"",INDEX(ΑΜΚ,MATCH(D288,Data!$F$2:$F$999,0),1))</f>
        <v/>
      </c>
      <c r="F288" s="40" t="str">
        <f t="shared" si="4"/>
        <v/>
      </c>
      <c r="G288" s="6"/>
    </row>
    <row r="289" spans="1:7" ht="14.25" customHeight="1" x14ac:dyDescent="0.35">
      <c r="A289" s="42" t="s">
        <v>1132</v>
      </c>
      <c r="B289" s="18"/>
      <c r="C289" s="5"/>
      <c r="D289" s="5"/>
      <c r="E289" s="6" t="str">
        <f>IF(ISBLANK(D289),"",INDEX(ΑΜΚ,MATCH(D289,Data!$F$2:$F$999,0),1))</f>
        <v/>
      </c>
      <c r="F289" s="40" t="str">
        <f t="shared" si="4"/>
        <v/>
      </c>
      <c r="G289" s="6"/>
    </row>
    <row r="290" spans="1:7" ht="14.25" customHeight="1" x14ac:dyDescent="0.35">
      <c r="A290" s="42" t="s">
        <v>1132</v>
      </c>
      <c r="B290" s="18"/>
      <c r="C290" s="5"/>
      <c r="D290" s="5"/>
      <c r="E290" s="6" t="str">
        <f>IF(ISBLANK(D290),"",INDEX(ΑΜΚ,MATCH(D290,Data!$F$2:$F$999,0),1))</f>
        <v/>
      </c>
      <c r="F290" s="40" t="str">
        <f t="shared" si="4"/>
        <v/>
      </c>
      <c r="G290" s="6"/>
    </row>
    <row r="291" spans="1:7" ht="14.25" customHeight="1" x14ac:dyDescent="0.35">
      <c r="A291" s="42" t="s">
        <v>1132</v>
      </c>
      <c r="B291" s="18"/>
      <c r="C291" s="5"/>
      <c r="D291" s="5"/>
      <c r="E291" s="6" t="str">
        <f>IF(ISBLANK(D291),"",INDEX(ΑΜΚ,MATCH(D291,Data!$F$2:$F$999,0),1))</f>
        <v/>
      </c>
      <c r="F291" s="40" t="str">
        <f t="shared" si="4"/>
        <v/>
      </c>
      <c r="G291" s="6"/>
    </row>
    <row r="292" spans="1:7" ht="14.25" customHeight="1" x14ac:dyDescent="0.35">
      <c r="A292" s="42" t="s">
        <v>1132</v>
      </c>
      <c r="B292" s="18"/>
      <c r="C292" s="5"/>
      <c r="D292" s="5"/>
      <c r="E292" s="6" t="str">
        <f>IF(ISBLANK(D292),"",INDEX(ΑΜΚ,MATCH(D292,Data!$F$2:$F$999,0),1))</f>
        <v/>
      </c>
      <c r="F292" s="40" t="str">
        <f t="shared" si="4"/>
        <v/>
      </c>
      <c r="G292" s="6"/>
    </row>
    <row r="293" spans="1:7" ht="14.25" customHeight="1" x14ac:dyDescent="0.35">
      <c r="A293" s="42" t="s">
        <v>1132</v>
      </c>
      <c r="B293" s="18"/>
      <c r="C293" s="5"/>
      <c r="D293" s="5"/>
      <c r="E293" s="6" t="str">
        <f>IF(ISBLANK(D293),"",INDEX(ΑΜΚ,MATCH(D293,Data!$F$2:$F$999,0),1))</f>
        <v/>
      </c>
      <c r="F293" s="40" t="str">
        <f t="shared" si="4"/>
        <v/>
      </c>
      <c r="G293" s="6"/>
    </row>
    <row r="294" spans="1:7" ht="14.25" customHeight="1" x14ac:dyDescent="0.35">
      <c r="A294" s="42" t="s">
        <v>1132</v>
      </c>
      <c r="B294" s="18"/>
      <c r="C294" s="5"/>
      <c r="D294" s="5"/>
      <c r="E294" s="6" t="str">
        <f>IF(ISBLANK(D294),"",INDEX(ΑΜΚ,MATCH(D294,Data!$F$2:$F$999,0),1))</f>
        <v/>
      </c>
      <c r="F294" s="40" t="str">
        <f t="shared" si="4"/>
        <v/>
      </c>
      <c r="G294" s="6"/>
    </row>
    <row r="295" spans="1:7" ht="14.25" customHeight="1" x14ac:dyDescent="0.35">
      <c r="A295" s="42" t="s">
        <v>1132</v>
      </c>
      <c r="B295" s="18"/>
      <c r="C295" s="5"/>
      <c r="D295" s="5"/>
      <c r="E295" s="6" t="str">
        <f>IF(ISBLANK(D295),"",INDEX(ΑΜΚ,MATCH(D295,Data!$F$2:$F$999,0),1))</f>
        <v/>
      </c>
      <c r="F295" s="40" t="str">
        <f t="shared" si="4"/>
        <v/>
      </c>
      <c r="G295" s="6"/>
    </row>
    <row r="296" spans="1:7" ht="14.25" customHeight="1" x14ac:dyDescent="0.35">
      <c r="A296" s="42" t="s">
        <v>1132</v>
      </c>
      <c r="B296" s="18"/>
      <c r="C296" s="5"/>
      <c r="D296" s="5"/>
      <c r="E296" s="6" t="str">
        <f>IF(ISBLANK(D296),"",INDEX(ΑΜΚ,MATCH(D296,Data!$F$2:$F$999,0),1))</f>
        <v/>
      </c>
      <c r="F296" s="40" t="str">
        <f t="shared" si="4"/>
        <v/>
      </c>
      <c r="G296" s="6"/>
    </row>
    <row r="297" spans="1:7" ht="14.25" customHeight="1" x14ac:dyDescent="0.35">
      <c r="A297" s="42" t="s">
        <v>1132</v>
      </c>
      <c r="B297" s="18"/>
      <c r="C297" s="5"/>
      <c r="D297" s="5"/>
      <c r="E297" s="6" t="str">
        <f>IF(ISBLANK(D297),"",INDEX(ΑΜΚ,MATCH(D297,Data!$F$2:$F$999,0),1))</f>
        <v/>
      </c>
      <c r="F297" s="40" t="str">
        <f t="shared" si="4"/>
        <v/>
      </c>
      <c r="G297" s="6"/>
    </row>
    <row r="298" spans="1:7" ht="14.25" customHeight="1" x14ac:dyDescent="0.35">
      <c r="A298" s="42" t="s">
        <v>1132</v>
      </c>
      <c r="B298" s="18"/>
      <c r="C298" s="5"/>
      <c r="D298" s="5"/>
      <c r="E298" s="6" t="str">
        <f>IF(ISBLANK(D298),"",INDEX(ΑΜΚ,MATCH(D298,Data!$F$2:$F$999,0),1))</f>
        <v/>
      </c>
      <c r="F298" s="40" t="str">
        <f t="shared" si="4"/>
        <v/>
      </c>
      <c r="G298" s="6"/>
    </row>
    <row r="299" spans="1:7" ht="14.25" customHeight="1" x14ac:dyDescent="0.35">
      <c r="A299" s="42" t="s">
        <v>1132</v>
      </c>
      <c r="B299" s="18"/>
      <c r="C299" s="5"/>
      <c r="D299" s="5"/>
      <c r="E299" s="6" t="str">
        <f>IF(ISBLANK(D299),"",INDEX(ΑΜΚ,MATCH(D299,Data!$F$2:$F$999,0),1))</f>
        <v/>
      </c>
      <c r="F299" s="40" t="str">
        <f t="shared" si="4"/>
        <v/>
      </c>
      <c r="G299" s="6"/>
    </row>
    <row r="300" spans="1:7" ht="14.25" customHeight="1" x14ac:dyDescent="0.35">
      <c r="A300" s="42" t="s">
        <v>1132</v>
      </c>
      <c r="B300" s="18"/>
      <c r="C300" s="5"/>
      <c r="D300" s="5"/>
      <c r="E300" s="6" t="str">
        <f>IF(ISBLANK(D300),"",INDEX(ΑΜΚ,MATCH(D300,Data!$F$2:$F$999,0),1))</f>
        <v/>
      </c>
      <c r="F300" s="40" t="str">
        <f t="shared" si="4"/>
        <v/>
      </c>
      <c r="G300" s="6"/>
    </row>
    <row r="301" spans="1:7" ht="14.25" customHeight="1" x14ac:dyDescent="0.35">
      <c r="A301" s="42" t="s">
        <v>1132</v>
      </c>
      <c r="B301" s="18"/>
      <c r="C301" s="5"/>
      <c r="D301" s="5"/>
      <c r="E301" s="6" t="str">
        <f>IF(ISBLANK(D301),"",INDEX(ΑΜΚ,MATCH(D301,Data!$F$2:$F$999,0),1))</f>
        <v/>
      </c>
      <c r="F301" s="40" t="str">
        <f t="shared" si="4"/>
        <v/>
      </c>
      <c r="G301" s="6"/>
    </row>
    <row r="302" spans="1:7" ht="14.25" customHeight="1" x14ac:dyDescent="0.35">
      <c r="A302" s="42" t="s">
        <v>1132</v>
      </c>
      <c r="B302" s="18"/>
      <c r="C302" s="5"/>
      <c r="D302" s="5"/>
      <c r="E302" s="6" t="str">
        <f>IF(ISBLANK(D302),"",INDEX(ΑΜΚ,MATCH(D302,Data!$F$2:$F$999,0),1))</f>
        <v/>
      </c>
      <c r="F302" s="40" t="str">
        <f t="shared" si="4"/>
        <v/>
      </c>
      <c r="G302" s="6"/>
    </row>
    <row r="303" spans="1:7" ht="14.25" customHeight="1" x14ac:dyDescent="0.35">
      <c r="A303" s="42" t="s">
        <v>1132</v>
      </c>
      <c r="B303" s="18"/>
      <c r="C303" s="5"/>
      <c r="D303" s="5"/>
      <c r="E303" s="6" t="str">
        <f>IF(ISBLANK(D303),"",INDEX(ΑΜΚ,MATCH(D303,Data!$F$2:$F$999,0),1))</f>
        <v/>
      </c>
      <c r="F303" s="40" t="str">
        <f t="shared" si="4"/>
        <v/>
      </c>
      <c r="G303" s="6"/>
    </row>
    <row r="304" spans="1:7" ht="14.25" customHeight="1" x14ac:dyDescent="0.35">
      <c r="A304" s="42" t="s">
        <v>1132</v>
      </c>
      <c r="B304" s="18"/>
      <c r="C304" s="5"/>
      <c r="D304" s="5"/>
      <c r="E304" s="6" t="str">
        <f>IF(ISBLANK(D304),"",INDEX(ΑΜΚ,MATCH(D304,Data!$F$2:$F$999,0),1))</f>
        <v/>
      </c>
      <c r="F304" s="40" t="str">
        <f t="shared" si="4"/>
        <v/>
      </c>
      <c r="G304" s="6"/>
    </row>
    <row r="305" spans="1:7" ht="14.25" customHeight="1" x14ac:dyDescent="0.35">
      <c r="A305" s="42" t="s">
        <v>1132</v>
      </c>
      <c r="B305" s="18"/>
      <c r="C305" s="5"/>
      <c r="D305" s="5"/>
      <c r="E305" s="6" t="str">
        <f>IF(ISBLANK(D305),"",INDEX(ΑΜΚ,MATCH(D305,Data!$F$2:$F$999,0),1))</f>
        <v/>
      </c>
      <c r="F305" s="40" t="str">
        <f t="shared" si="4"/>
        <v/>
      </c>
      <c r="G305" s="6"/>
    </row>
    <row r="306" spans="1:7" ht="14.25" customHeight="1" x14ac:dyDescent="0.35">
      <c r="A306" s="42" t="s">
        <v>1132</v>
      </c>
      <c r="B306" s="18"/>
      <c r="C306" s="5"/>
      <c r="D306" s="5"/>
      <c r="E306" s="6" t="str">
        <f>IF(ISBLANK(D306),"",INDEX(ΑΜΚ,MATCH(D306,Data!$F$2:$F$999,0),1))</f>
        <v/>
      </c>
      <c r="F306" s="40" t="str">
        <f t="shared" si="4"/>
        <v/>
      </c>
      <c r="G306" s="6"/>
    </row>
    <row r="307" spans="1:7" ht="14.25" customHeight="1" x14ac:dyDescent="0.35">
      <c r="A307" s="42" t="s">
        <v>1132</v>
      </c>
      <c r="B307" s="18"/>
      <c r="C307" s="5"/>
      <c r="D307" s="5"/>
      <c r="E307" s="6" t="str">
        <f>IF(ISBLANK(D307),"",INDEX(ΑΜΚ,MATCH(D307,Data!$F$2:$F$999,0),1))</f>
        <v/>
      </c>
      <c r="F307" s="40" t="str">
        <f t="shared" si="4"/>
        <v/>
      </c>
      <c r="G307" s="6"/>
    </row>
    <row r="308" spans="1:7" ht="14.25" customHeight="1" x14ac:dyDescent="0.35">
      <c r="A308" s="42" t="s">
        <v>1132</v>
      </c>
      <c r="B308" s="18"/>
      <c r="C308" s="5"/>
      <c r="D308" s="5"/>
      <c r="E308" s="6" t="str">
        <f>IF(ISBLANK(D308),"",INDEX(ΑΜΚ,MATCH(D308,Data!$F$2:$F$999,0),1))</f>
        <v/>
      </c>
      <c r="F308" s="40" t="str">
        <f t="shared" si="4"/>
        <v/>
      </c>
      <c r="G308" s="6"/>
    </row>
    <row r="309" spans="1:7" ht="14.25" customHeight="1" x14ac:dyDescent="0.35">
      <c r="A309" s="42" t="s">
        <v>1132</v>
      </c>
      <c r="B309" s="18"/>
      <c r="C309" s="5"/>
      <c r="D309" s="5"/>
      <c r="E309" s="6" t="str">
        <f>IF(ISBLANK(D309),"",INDEX(ΑΜΚ,MATCH(D309,Data!$F$2:$F$999,0),1))</f>
        <v/>
      </c>
      <c r="F309" s="40" t="str">
        <f t="shared" si="4"/>
        <v/>
      </c>
      <c r="G309" s="6"/>
    </row>
    <row r="310" spans="1:7" ht="14.25" customHeight="1" x14ac:dyDescent="0.35">
      <c r="A310" s="42" t="s">
        <v>1132</v>
      </c>
      <c r="B310" s="18"/>
      <c r="C310" s="5"/>
      <c r="D310" s="5"/>
      <c r="E310" s="6" t="str">
        <f>IF(ISBLANK(D310),"",INDEX(ΑΜΚ,MATCH(D310,Data!$F$2:$F$999,0),1))</f>
        <v/>
      </c>
      <c r="F310" s="40" t="str">
        <f t="shared" si="4"/>
        <v/>
      </c>
      <c r="G310" s="6"/>
    </row>
    <row r="311" spans="1:7" ht="14.25" customHeight="1" x14ac:dyDescent="0.35">
      <c r="A311" s="42" t="s">
        <v>1132</v>
      </c>
      <c r="B311" s="18"/>
      <c r="C311" s="5"/>
      <c r="D311" s="5"/>
      <c r="E311" s="6" t="str">
        <f>IF(ISBLANK(D311),"",INDEX(ΑΜΚ,MATCH(D311,Data!$F$2:$F$999,0),1))</f>
        <v/>
      </c>
      <c r="F311" s="40" t="str">
        <f t="shared" si="4"/>
        <v/>
      </c>
      <c r="G311" s="6"/>
    </row>
    <row r="312" spans="1:7" ht="14.25" customHeight="1" x14ac:dyDescent="0.35">
      <c r="A312" s="42" t="s">
        <v>1132</v>
      </c>
      <c r="B312" s="18"/>
      <c r="C312" s="5"/>
      <c r="D312" s="5"/>
      <c r="E312" s="6" t="str">
        <f>IF(ISBLANK(D312),"",INDEX(ΑΜΚ,MATCH(D312,Data!$F$2:$F$999,0),1))</f>
        <v/>
      </c>
      <c r="F312" s="40" t="str">
        <f t="shared" si="4"/>
        <v/>
      </c>
      <c r="G312" s="6"/>
    </row>
    <row r="313" spans="1:7" ht="14.25" customHeight="1" x14ac:dyDescent="0.35">
      <c r="A313" s="42" t="s">
        <v>1132</v>
      </c>
      <c r="B313" s="18"/>
      <c r="C313" s="5"/>
      <c r="D313" s="5"/>
      <c r="E313" s="6" t="str">
        <f>IF(ISBLANK(D313),"",INDEX(ΑΜΚ,MATCH(D313,Data!$F$2:$F$999,0),1))</f>
        <v/>
      </c>
      <c r="F313" s="40" t="str">
        <f t="shared" si="4"/>
        <v/>
      </c>
      <c r="G313" s="6"/>
    </row>
    <row r="314" spans="1:7" ht="14.25" customHeight="1" x14ac:dyDescent="0.35">
      <c r="A314" s="42" t="s">
        <v>1132</v>
      </c>
      <c r="B314" s="18"/>
      <c r="C314" s="5"/>
      <c r="D314" s="5"/>
      <c r="E314" s="6" t="str">
        <f>IF(ISBLANK(D314),"",INDEX(ΑΜΚ,MATCH(D314,Data!$F$2:$F$999,0),1))</f>
        <v/>
      </c>
      <c r="F314" s="40" t="str">
        <f t="shared" si="4"/>
        <v/>
      </c>
      <c r="G314" s="6"/>
    </row>
    <row r="315" spans="1:7" ht="14.25" customHeight="1" x14ac:dyDescent="0.35">
      <c r="A315" s="42" t="s">
        <v>1132</v>
      </c>
      <c r="B315" s="18"/>
      <c r="C315" s="5"/>
      <c r="D315" s="5"/>
      <c r="E315" s="6" t="str">
        <f>IF(ISBLANK(D315),"",INDEX(ΑΜΚ,MATCH(D315,Data!$F$2:$F$999,0),1))</f>
        <v/>
      </c>
      <c r="F315" s="40" t="str">
        <f t="shared" si="4"/>
        <v/>
      </c>
      <c r="G315" s="6"/>
    </row>
    <row r="316" spans="1:7" ht="14.25" customHeight="1" x14ac:dyDescent="0.35">
      <c r="A316" s="42" t="s">
        <v>1132</v>
      </c>
      <c r="B316" s="18"/>
      <c r="C316" s="5"/>
      <c r="D316" s="5"/>
      <c r="E316" s="6" t="str">
        <f>IF(ISBLANK(D316),"",INDEX(ΑΜΚ,MATCH(D316,Data!$F$2:$F$999,0),1))</f>
        <v/>
      </c>
      <c r="F316" s="40" t="str">
        <f t="shared" si="4"/>
        <v/>
      </c>
      <c r="G316" s="6"/>
    </row>
    <row r="317" spans="1:7" ht="14.25" customHeight="1" x14ac:dyDescent="0.35">
      <c r="A317" s="42" t="s">
        <v>1132</v>
      </c>
      <c r="B317" s="18"/>
      <c r="C317" s="5"/>
      <c r="D317" s="5"/>
      <c r="E317" s="6" t="str">
        <f>IF(ISBLANK(D317),"",INDEX(ΑΜΚ,MATCH(D317,Data!$F$2:$F$999,0),1))</f>
        <v/>
      </c>
      <c r="F317" s="40" t="str">
        <f t="shared" si="4"/>
        <v/>
      </c>
      <c r="G317" s="6"/>
    </row>
    <row r="318" spans="1:7" ht="14.25" customHeight="1" x14ac:dyDescent="0.35">
      <c r="A318" s="42" t="s">
        <v>1132</v>
      </c>
      <c r="B318" s="18"/>
      <c r="C318" s="5"/>
      <c r="D318" s="5"/>
      <c r="E318" s="6" t="str">
        <f>IF(ISBLANK(D318),"",INDEX(ΑΜΚ,MATCH(D318,Data!$F$2:$F$999,0),1))</f>
        <v/>
      </c>
      <c r="F318" s="40" t="str">
        <f t="shared" si="4"/>
        <v/>
      </c>
      <c r="G318" s="6"/>
    </row>
    <row r="319" spans="1:7" ht="14.25" customHeight="1" x14ac:dyDescent="0.35">
      <c r="A319" s="42" t="s">
        <v>1132</v>
      </c>
      <c r="B319" s="18"/>
      <c r="C319" s="5"/>
      <c r="D319" s="5"/>
      <c r="E319" s="6" t="str">
        <f>IF(ISBLANK(D319),"",INDEX(ΑΜΚ,MATCH(D319,Data!$F$2:$F$999,0),1))</f>
        <v/>
      </c>
      <c r="F319" s="40" t="str">
        <f t="shared" si="4"/>
        <v/>
      </c>
      <c r="G319" s="6"/>
    </row>
    <row r="320" spans="1:7" ht="14.25" customHeight="1" x14ac:dyDescent="0.35">
      <c r="A320" s="42" t="s">
        <v>1132</v>
      </c>
      <c r="B320" s="18"/>
      <c r="C320" s="5"/>
      <c r="D320" s="5"/>
      <c r="E320" s="6" t="str">
        <f>IF(ISBLANK(D320),"",INDEX(ΑΜΚ,MATCH(D320,Data!$F$2:$F$999,0),1))</f>
        <v/>
      </c>
      <c r="F320" s="40" t="str">
        <f t="shared" si="4"/>
        <v/>
      </c>
      <c r="G320" s="6"/>
    </row>
    <row r="321" spans="1:7" ht="14.25" customHeight="1" x14ac:dyDescent="0.35">
      <c r="A321" s="42" t="s">
        <v>1132</v>
      </c>
      <c r="B321" s="18"/>
      <c r="C321" s="5"/>
      <c r="D321" s="5"/>
      <c r="E321" s="6" t="str">
        <f>IF(ISBLANK(D321),"",INDEX(ΑΜΚ,MATCH(D321,Data!$F$2:$F$999,0),1))</f>
        <v/>
      </c>
      <c r="F321" s="40" t="str">
        <f t="shared" si="4"/>
        <v/>
      </c>
      <c r="G321" s="6"/>
    </row>
    <row r="322" spans="1:7" ht="14.25" customHeight="1" x14ac:dyDescent="0.35">
      <c r="A322" s="42" t="s">
        <v>1132</v>
      </c>
      <c r="B322" s="18"/>
      <c r="C322" s="5"/>
      <c r="D322" s="5"/>
      <c r="E322" s="6" t="str">
        <f>IF(ISBLANK(D322),"",INDEX(ΑΜΚ,MATCH(D322,Data!$F$2:$F$999,0),1))</f>
        <v/>
      </c>
      <c r="F322" s="40" t="str">
        <f t="shared" ref="F322:F385" si="5">IF(ISBLANK(C322),"",INDEX(ΚΩΔ_ΜΑΘΗΜ_ΓΡΑΦΙΣΤ_Γ1,MATCH(C322,ΜΑΘΗΜ_ΓΡΑΦΙΣΤ_Γ1,0)))</f>
        <v/>
      </c>
      <c r="G322" s="6"/>
    </row>
    <row r="323" spans="1:7" ht="14.25" customHeight="1" x14ac:dyDescent="0.35">
      <c r="A323" s="42" t="s">
        <v>1132</v>
      </c>
      <c r="B323" s="18"/>
      <c r="C323" s="5"/>
      <c r="D323" s="5"/>
      <c r="E323" s="6" t="str">
        <f>IF(ISBLANK(D323),"",INDEX(ΑΜΚ,MATCH(D323,Data!$F$2:$F$999,0),1))</f>
        <v/>
      </c>
      <c r="F323" s="40" t="str">
        <f t="shared" si="5"/>
        <v/>
      </c>
      <c r="G323" s="6"/>
    </row>
    <row r="324" spans="1:7" ht="14.25" customHeight="1" x14ac:dyDescent="0.35">
      <c r="A324" s="42" t="s">
        <v>1132</v>
      </c>
      <c r="B324" s="18"/>
      <c r="C324" s="5"/>
      <c r="D324" s="5"/>
      <c r="E324" s="6" t="str">
        <f>IF(ISBLANK(D324),"",INDEX(ΑΜΚ,MATCH(D324,Data!$F$2:$F$999,0),1))</f>
        <v/>
      </c>
      <c r="F324" s="40" t="str">
        <f t="shared" si="5"/>
        <v/>
      </c>
      <c r="G324" s="6"/>
    </row>
    <row r="325" spans="1:7" ht="14.25" customHeight="1" x14ac:dyDescent="0.35">
      <c r="A325" s="42" t="s">
        <v>1132</v>
      </c>
      <c r="B325" s="18"/>
      <c r="C325" s="5"/>
      <c r="D325" s="5"/>
      <c r="E325" s="6" t="str">
        <f>IF(ISBLANK(D325),"",INDEX(ΑΜΚ,MATCH(D325,Data!$F$2:$F$999,0),1))</f>
        <v/>
      </c>
      <c r="F325" s="40" t="str">
        <f t="shared" si="5"/>
        <v/>
      </c>
      <c r="G325" s="6"/>
    </row>
    <row r="326" spans="1:7" ht="14.25" customHeight="1" x14ac:dyDescent="0.35">
      <c r="A326" s="42" t="s">
        <v>1132</v>
      </c>
      <c r="B326" s="18"/>
      <c r="C326" s="5"/>
      <c r="D326" s="5"/>
      <c r="E326" s="6" t="str">
        <f>IF(ISBLANK(D326),"",INDEX(ΑΜΚ,MATCH(D326,Data!$F$2:$F$999,0),1))</f>
        <v/>
      </c>
      <c r="F326" s="40" t="str">
        <f t="shared" si="5"/>
        <v/>
      </c>
      <c r="G326" s="6"/>
    </row>
    <row r="327" spans="1:7" ht="14.25" customHeight="1" x14ac:dyDescent="0.35">
      <c r="A327" s="42" t="s">
        <v>1132</v>
      </c>
      <c r="B327" s="18"/>
      <c r="C327" s="5"/>
      <c r="D327" s="5"/>
      <c r="E327" s="6" t="str">
        <f>IF(ISBLANK(D327),"",INDEX(ΑΜΚ,MATCH(D327,Data!$F$2:$F$999,0),1))</f>
        <v/>
      </c>
      <c r="F327" s="40" t="str">
        <f t="shared" si="5"/>
        <v/>
      </c>
      <c r="G327" s="6"/>
    </row>
    <row r="328" spans="1:7" ht="14.25" customHeight="1" x14ac:dyDescent="0.35">
      <c r="A328" s="42" t="s">
        <v>1132</v>
      </c>
      <c r="B328" s="18"/>
      <c r="C328" s="5"/>
      <c r="D328" s="5"/>
      <c r="E328" s="6" t="str">
        <f>IF(ISBLANK(D328),"",INDEX(ΑΜΚ,MATCH(D328,Data!$F$2:$F$999,0),1))</f>
        <v/>
      </c>
      <c r="F328" s="40" t="str">
        <f t="shared" si="5"/>
        <v/>
      </c>
      <c r="G328" s="6"/>
    </row>
    <row r="329" spans="1:7" ht="14.25" customHeight="1" x14ac:dyDescent="0.35">
      <c r="A329" s="42" t="s">
        <v>1132</v>
      </c>
      <c r="B329" s="18"/>
      <c r="C329" s="5"/>
      <c r="D329" s="5"/>
      <c r="E329" s="6" t="str">
        <f>IF(ISBLANK(D329),"",INDEX(ΑΜΚ,MATCH(D329,Data!$F$2:$F$999,0),1))</f>
        <v/>
      </c>
      <c r="F329" s="40" t="str">
        <f t="shared" si="5"/>
        <v/>
      </c>
      <c r="G329" s="6"/>
    </row>
    <row r="330" spans="1:7" ht="14.25" customHeight="1" x14ac:dyDescent="0.35">
      <c r="A330" s="42" t="s">
        <v>1132</v>
      </c>
      <c r="B330" s="18"/>
      <c r="C330" s="5"/>
      <c r="D330" s="5"/>
      <c r="E330" s="6" t="str">
        <f>IF(ISBLANK(D330),"",INDEX(ΑΜΚ,MATCH(D330,Data!$F$2:$F$999,0),1))</f>
        <v/>
      </c>
      <c r="F330" s="40" t="str">
        <f t="shared" si="5"/>
        <v/>
      </c>
      <c r="G330" s="6"/>
    </row>
    <row r="331" spans="1:7" ht="14.25" customHeight="1" x14ac:dyDescent="0.35">
      <c r="A331" s="42" t="s">
        <v>1132</v>
      </c>
      <c r="B331" s="18"/>
      <c r="C331" s="5"/>
      <c r="D331" s="5"/>
      <c r="E331" s="6" t="str">
        <f>IF(ISBLANK(D331),"",INDEX(ΑΜΚ,MATCH(D331,Data!$F$2:$F$999,0),1))</f>
        <v/>
      </c>
      <c r="F331" s="40" t="str">
        <f t="shared" si="5"/>
        <v/>
      </c>
      <c r="G331" s="6"/>
    </row>
    <row r="332" spans="1:7" ht="14.25" customHeight="1" x14ac:dyDescent="0.35">
      <c r="A332" s="42" t="s">
        <v>1132</v>
      </c>
      <c r="B332" s="18"/>
      <c r="C332" s="5"/>
      <c r="D332" s="5"/>
      <c r="E332" s="6" t="str">
        <f>IF(ISBLANK(D332),"",INDEX(ΑΜΚ,MATCH(D332,Data!$F$2:$F$999,0),1))</f>
        <v/>
      </c>
      <c r="F332" s="40" t="str">
        <f t="shared" si="5"/>
        <v/>
      </c>
      <c r="G332" s="6"/>
    </row>
    <row r="333" spans="1:7" ht="14.25" customHeight="1" x14ac:dyDescent="0.35">
      <c r="A333" s="42" t="s">
        <v>1132</v>
      </c>
      <c r="B333" s="18"/>
      <c r="C333" s="5"/>
      <c r="D333" s="5"/>
      <c r="E333" s="6" t="str">
        <f>IF(ISBLANK(D333),"",INDEX(ΑΜΚ,MATCH(D333,Data!$F$2:$F$999,0),1))</f>
        <v/>
      </c>
      <c r="F333" s="40" t="str">
        <f t="shared" si="5"/>
        <v/>
      </c>
      <c r="G333" s="6"/>
    </row>
    <row r="334" spans="1:7" ht="14.25" customHeight="1" x14ac:dyDescent="0.35">
      <c r="A334" s="42" t="s">
        <v>1132</v>
      </c>
      <c r="B334" s="18"/>
      <c r="C334" s="5"/>
      <c r="D334" s="5"/>
      <c r="E334" s="6" t="str">
        <f>IF(ISBLANK(D334),"",INDEX(ΑΜΚ,MATCH(D334,Data!$F$2:$F$999,0),1))</f>
        <v/>
      </c>
      <c r="F334" s="40" t="str">
        <f t="shared" si="5"/>
        <v/>
      </c>
      <c r="G334" s="6"/>
    </row>
    <row r="335" spans="1:7" ht="14.25" customHeight="1" x14ac:dyDescent="0.35">
      <c r="A335" s="42" t="s">
        <v>1132</v>
      </c>
      <c r="B335" s="18"/>
      <c r="C335" s="5"/>
      <c r="D335" s="5"/>
      <c r="E335" s="6" t="str">
        <f>IF(ISBLANK(D335),"",INDEX(ΑΜΚ,MATCH(D335,Data!$F$2:$F$999,0),1))</f>
        <v/>
      </c>
      <c r="F335" s="40" t="str">
        <f t="shared" si="5"/>
        <v/>
      </c>
      <c r="G335" s="6"/>
    </row>
    <row r="336" spans="1:7" ht="14.25" customHeight="1" x14ac:dyDescent="0.35">
      <c r="A336" s="42" t="s">
        <v>1132</v>
      </c>
      <c r="B336" s="18"/>
      <c r="C336" s="5"/>
      <c r="D336" s="5"/>
      <c r="E336" s="6" t="str">
        <f>IF(ISBLANK(D336),"",INDEX(ΑΜΚ,MATCH(D336,Data!$F$2:$F$999,0),1))</f>
        <v/>
      </c>
      <c r="F336" s="40" t="str">
        <f t="shared" si="5"/>
        <v/>
      </c>
      <c r="G336" s="6"/>
    </row>
    <row r="337" spans="1:7" ht="14.25" customHeight="1" x14ac:dyDescent="0.35">
      <c r="A337" s="42" t="s">
        <v>1132</v>
      </c>
      <c r="B337" s="18"/>
      <c r="C337" s="5"/>
      <c r="D337" s="5"/>
      <c r="E337" s="6" t="str">
        <f>IF(ISBLANK(D337),"",INDEX(ΑΜΚ,MATCH(D337,Data!$F$2:$F$999,0),1))</f>
        <v/>
      </c>
      <c r="F337" s="40" t="str">
        <f t="shared" si="5"/>
        <v/>
      </c>
      <c r="G337" s="6"/>
    </row>
    <row r="338" spans="1:7" ht="14.25" customHeight="1" x14ac:dyDescent="0.35">
      <c r="A338" s="42" t="s">
        <v>1132</v>
      </c>
      <c r="B338" s="18"/>
      <c r="C338" s="5"/>
      <c r="D338" s="5"/>
      <c r="E338" s="6" t="str">
        <f>IF(ISBLANK(D338),"",INDEX(ΑΜΚ,MATCH(D338,Data!$F$2:$F$999,0),1))</f>
        <v/>
      </c>
      <c r="F338" s="40" t="str">
        <f t="shared" si="5"/>
        <v/>
      </c>
      <c r="G338" s="6"/>
    </row>
    <row r="339" spans="1:7" ht="14.25" customHeight="1" x14ac:dyDescent="0.35">
      <c r="A339" s="42" t="s">
        <v>1132</v>
      </c>
      <c r="B339" s="18"/>
      <c r="C339" s="5"/>
      <c r="D339" s="5"/>
      <c r="E339" s="6" t="str">
        <f>IF(ISBLANK(D339),"",INDEX(ΑΜΚ,MATCH(D339,Data!$F$2:$F$999,0),1))</f>
        <v/>
      </c>
      <c r="F339" s="40" t="str">
        <f t="shared" si="5"/>
        <v/>
      </c>
      <c r="G339" s="6"/>
    </row>
    <row r="340" spans="1:7" ht="14.25" customHeight="1" x14ac:dyDescent="0.35">
      <c r="A340" s="42" t="s">
        <v>1132</v>
      </c>
      <c r="B340" s="18"/>
      <c r="C340" s="5"/>
      <c r="D340" s="5"/>
      <c r="E340" s="6" t="str">
        <f>IF(ISBLANK(D340),"",INDEX(ΑΜΚ,MATCH(D340,Data!$F$2:$F$999,0),1))</f>
        <v/>
      </c>
      <c r="F340" s="40" t="str">
        <f t="shared" si="5"/>
        <v/>
      </c>
      <c r="G340" s="6"/>
    </row>
    <row r="341" spans="1:7" ht="14.25" customHeight="1" x14ac:dyDescent="0.35">
      <c r="A341" s="42" t="s">
        <v>1132</v>
      </c>
      <c r="B341" s="18"/>
      <c r="C341" s="5"/>
      <c r="D341" s="5"/>
      <c r="E341" s="6" t="str">
        <f>IF(ISBLANK(D341),"",INDEX(ΑΜΚ,MATCH(D341,Data!$F$2:$F$999,0),1))</f>
        <v/>
      </c>
      <c r="F341" s="40" t="str">
        <f t="shared" si="5"/>
        <v/>
      </c>
      <c r="G341" s="6"/>
    </row>
    <row r="342" spans="1:7" ht="14.25" customHeight="1" x14ac:dyDescent="0.35">
      <c r="A342" s="42" t="s">
        <v>1132</v>
      </c>
      <c r="B342" s="18"/>
      <c r="C342" s="5"/>
      <c r="D342" s="5"/>
      <c r="E342" s="6" t="str">
        <f>IF(ISBLANK(D342),"",INDEX(ΑΜΚ,MATCH(D342,Data!$F$2:$F$999,0),1))</f>
        <v/>
      </c>
      <c r="F342" s="40" t="str">
        <f t="shared" si="5"/>
        <v/>
      </c>
      <c r="G342" s="6"/>
    </row>
    <row r="343" spans="1:7" ht="14.25" customHeight="1" x14ac:dyDescent="0.35">
      <c r="A343" s="42" t="s">
        <v>1132</v>
      </c>
      <c r="B343" s="18"/>
      <c r="C343" s="5"/>
      <c r="D343" s="5"/>
      <c r="E343" s="6" t="str">
        <f>IF(ISBLANK(D343),"",INDEX(ΑΜΚ,MATCH(D343,Data!$F$2:$F$999,0),1))</f>
        <v/>
      </c>
      <c r="F343" s="40" t="str">
        <f t="shared" si="5"/>
        <v/>
      </c>
      <c r="G343" s="6"/>
    </row>
    <row r="344" spans="1:7" ht="14.25" customHeight="1" x14ac:dyDescent="0.35">
      <c r="A344" s="42" t="s">
        <v>1132</v>
      </c>
      <c r="B344" s="18"/>
      <c r="C344" s="5"/>
      <c r="D344" s="5"/>
      <c r="E344" s="6" t="str">
        <f>IF(ISBLANK(D344),"",INDEX(ΑΜΚ,MATCH(D344,Data!$F$2:$F$999,0),1))</f>
        <v/>
      </c>
      <c r="F344" s="40" t="str">
        <f t="shared" si="5"/>
        <v/>
      </c>
      <c r="G344" s="6"/>
    </row>
    <row r="345" spans="1:7" ht="14.25" customHeight="1" x14ac:dyDescent="0.35">
      <c r="A345" s="42" t="s">
        <v>1132</v>
      </c>
      <c r="B345" s="18"/>
      <c r="C345" s="5"/>
      <c r="D345" s="5"/>
      <c r="E345" s="6" t="str">
        <f>IF(ISBLANK(D345),"",INDEX(ΑΜΚ,MATCH(D345,Data!$F$2:$F$999,0),1))</f>
        <v/>
      </c>
      <c r="F345" s="40" t="str">
        <f t="shared" si="5"/>
        <v/>
      </c>
      <c r="G345" s="6"/>
    </row>
    <row r="346" spans="1:7" ht="14.25" customHeight="1" x14ac:dyDescent="0.35">
      <c r="A346" s="42" t="s">
        <v>1132</v>
      </c>
      <c r="B346" s="18"/>
      <c r="C346" s="5"/>
      <c r="D346" s="5"/>
      <c r="E346" s="6" t="str">
        <f>IF(ISBLANK(D346),"",INDEX(ΑΜΚ,MATCH(D346,Data!$F$2:$F$999,0),1))</f>
        <v/>
      </c>
      <c r="F346" s="40" t="str">
        <f t="shared" si="5"/>
        <v/>
      </c>
      <c r="G346" s="6"/>
    </row>
    <row r="347" spans="1:7" ht="14.25" customHeight="1" x14ac:dyDescent="0.35">
      <c r="A347" s="42" t="s">
        <v>1132</v>
      </c>
      <c r="B347" s="18"/>
      <c r="C347" s="5"/>
      <c r="D347" s="5"/>
      <c r="E347" s="6" t="str">
        <f>IF(ISBLANK(D347),"",INDEX(ΑΜΚ,MATCH(D347,Data!$F$2:$F$999,0),1))</f>
        <v/>
      </c>
      <c r="F347" s="40" t="str">
        <f t="shared" si="5"/>
        <v/>
      </c>
      <c r="G347" s="6"/>
    </row>
    <row r="348" spans="1:7" ht="14.25" customHeight="1" x14ac:dyDescent="0.35">
      <c r="A348" s="42" t="s">
        <v>1132</v>
      </c>
      <c r="B348" s="18"/>
      <c r="C348" s="5"/>
      <c r="D348" s="5"/>
      <c r="E348" s="6" t="str">
        <f>IF(ISBLANK(D348),"",INDEX(ΑΜΚ,MATCH(D348,Data!$F$2:$F$999,0),1))</f>
        <v/>
      </c>
      <c r="F348" s="40" t="str">
        <f t="shared" si="5"/>
        <v/>
      </c>
      <c r="G348" s="6"/>
    </row>
    <row r="349" spans="1:7" ht="14.25" customHeight="1" x14ac:dyDescent="0.35">
      <c r="A349" s="42" t="s">
        <v>1132</v>
      </c>
      <c r="B349" s="18"/>
      <c r="C349" s="5"/>
      <c r="D349" s="5"/>
      <c r="E349" s="6" t="str">
        <f>IF(ISBLANK(D349),"",INDEX(ΑΜΚ,MATCH(D349,Data!$F$2:$F$999,0),1))</f>
        <v/>
      </c>
      <c r="F349" s="40" t="str">
        <f t="shared" si="5"/>
        <v/>
      </c>
      <c r="G349" s="6"/>
    </row>
    <row r="350" spans="1:7" ht="14.25" customHeight="1" x14ac:dyDescent="0.35">
      <c r="A350" s="42" t="s">
        <v>1132</v>
      </c>
      <c r="B350" s="18"/>
      <c r="C350" s="5"/>
      <c r="D350" s="5"/>
      <c r="E350" s="6" t="str">
        <f>IF(ISBLANK(D350),"",INDEX(ΑΜΚ,MATCH(D350,Data!$F$2:$F$999,0),1))</f>
        <v/>
      </c>
      <c r="F350" s="40" t="str">
        <f t="shared" si="5"/>
        <v/>
      </c>
      <c r="G350" s="6"/>
    </row>
    <row r="351" spans="1:7" ht="14.25" customHeight="1" x14ac:dyDescent="0.35">
      <c r="A351" s="42" t="s">
        <v>1132</v>
      </c>
      <c r="B351" s="18"/>
      <c r="C351" s="5"/>
      <c r="D351" s="5"/>
      <c r="E351" s="6" t="str">
        <f>IF(ISBLANK(D351),"",INDEX(ΑΜΚ,MATCH(D351,Data!$F$2:$F$999,0),1))</f>
        <v/>
      </c>
      <c r="F351" s="40" t="str">
        <f t="shared" si="5"/>
        <v/>
      </c>
      <c r="G351" s="6"/>
    </row>
    <row r="352" spans="1:7" ht="14.25" customHeight="1" x14ac:dyDescent="0.35">
      <c r="A352" s="42" t="s">
        <v>1132</v>
      </c>
      <c r="B352" s="18"/>
      <c r="C352" s="5"/>
      <c r="D352" s="5"/>
      <c r="E352" s="6" t="str">
        <f>IF(ISBLANK(D352),"",INDEX(ΑΜΚ,MATCH(D352,Data!$F$2:$F$999,0),1))</f>
        <v/>
      </c>
      <c r="F352" s="40" t="str">
        <f t="shared" si="5"/>
        <v/>
      </c>
      <c r="G352" s="6"/>
    </row>
    <row r="353" spans="1:7" ht="14.25" customHeight="1" x14ac:dyDescent="0.35">
      <c r="A353" s="42" t="s">
        <v>1132</v>
      </c>
      <c r="B353" s="18"/>
      <c r="C353" s="5"/>
      <c r="D353" s="5"/>
      <c r="E353" s="6" t="str">
        <f>IF(ISBLANK(D353),"",INDEX(ΑΜΚ,MATCH(D353,Data!$F$2:$F$999,0),1))</f>
        <v/>
      </c>
      <c r="F353" s="40" t="str">
        <f t="shared" si="5"/>
        <v/>
      </c>
      <c r="G353" s="6"/>
    </row>
    <row r="354" spans="1:7" ht="14.25" customHeight="1" x14ac:dyDescent="0.35">
      <c r="A354" s="42" t="s">
        <v>1132</v>
      </c>
      <c r="B354" s="18"/>
      <c r="C354" s="5"/>
      <c r="D354" s="5"/>
      <c r="E354" s="6" t="str">
        <f>IF(ISBLANK(D354),"",INDEX(ΑΜΚ,MATCH(D354,Data!$F$2:$F$999,0),1))</f>
        <v/>
      </c>
      <c r="F354" s="40" t="str">
        <f t="shared" si="5"/>
        <v/>
      </c>
      <c r="G354" s="6"/>
    </row>
    <row r="355" spans="1:7" ht="14.25" customHeight="1" x14ac:dyDescent="0.35">
      <c r="A355" s="42" t="s">
        <v>1132</v>
      </c>
      <c r="B355" s="18"/>
      <c r="C355" s="5"/>
      <c r="D355" s="5"/>
      <c r="E355" s="6" t="str">
        <f>IF(ISBLANK(D355),"",INDEX(ΑΜΚ,MATCH(D355,Data!$F$2:$F$999,0),1))</f>
        <v/>
      </c>
      <c r="F355" s="40" t="str">
        <f t="shared" si="5"/>
        <v/>
      </c>
      <c r="G355" s="6"/>
    </row>
    <row r="356" spans="1:7" ht="14.25" customHeight="1" x14ac:dyDescent="0.35">
      <c r="A356" s="42" t="s">
        <v>1132</v>
      </c>
      <c r="B356" s="18"/>
      <c r="C356" s="5"/>
      <c r="D356" s="5"/>
      <c r="E356" s="6" t="str">
        <f>IF(ISBLANK(D356),"",INDEX(ΑΜΚ,MATCH(D356,Data!$F$2:$F$999,0),1))</f>
        <v/>
      </c>
      <c r="F356" s="40" t="str">
        <f t="shared" si="5"/>
        <v/>
      </c>
      <c r="G356" s="6"/>
    </row>
    <row r="357" spans="1:7" ht="14.25" customHeight="1" x14ac:dyDescent="0.35">
      <c r="A357" s="42" t="s">
        <v>1132</v>
      </c>
      <c r="B357" s="18"/>
      <c r="C357" s="5"/>
      <c r="D357" s="5"/>
      <c r="E357" s="6" t="str">
        <f>IF(ISBLANK(D357),"",INDEX(ΑΜΚ,MATCH(D357,Data!$F$2:$F$999,0),1))</f>
        <v/>
      </c>
      <c r="F357" s="40" t="str">
        <f t="shared" si="5"/>
        <v/>
      </c>
      <c r="G357" s="6"/>
    </row>
    <row r="358" spans="1:7" ht="14.25" customHeight="1" x14ac:dyDescent="0.35">
      <c r="A358" s="42" t="s">
        <v>1132</v>
      </c>
      <c r="B358" s="18"/>
      <c r="C358" s="5"/>
      <c r="D358" s="5"/>
      <c r="E358" s="6" t="str">
        <f>IF(ISBLANK(D358),"",INDEX(ΑΜΚ,MATCH(D358,Data!$F$2:$F$999,0),1))</f>
        <v/>
      </c>
      <c r="F358" s="40" t="str">
        <f t="shared" si="5"/>
        <v/>
      </c>
      <c r="G358" s="6"/>
    </row>
    <row r="359" spans="1:7" ht="14.25" customHeight="1" x14ac:dyDescent="0.35">
      <c r="A359" s="42" t="s">
        <v>1132</v>
      </c>
      <c r="B359" s="18"/>
      <c r="C359" s="5"/>
      <c r="D359" s="5"/>
      <c r="E359" s="6" t="str">
        <f>IF(ISBLANK(D359),"",INDEX(ΑΜΚ,MATCH(D359,Data!$F$2:$F$999,0),1))</f>
        <v/>
      </c>
      <c r="F359" s="40" t="str">
        <f t="shared" si="5"/>
        <v/>
      </c>
      <c r="G359" s="6"/>
    </row>
    <row r="360" spans="1:7" ht="14.25" customHeight="1" x14ac:dyDescent="0.35">
      <c r="A360" s="42" t="s">
        <v>1132</v>
      </c>
      <c r="B360" s="18"/>
      <c r="C360" s="5"/>
      <c r="D360" s="5"/>
      <c r="E360" s="6" t="str">
        <f>IF(ISBLANK(D360),"",INDEX(ΑΜΚ,MATCH(D360,Data!$F$2:$F$999,0),1))</f>
        <v/>
      </c>
      <c r="F360" s="40" t="str">
        <f t="shared" si="5"/>
        <v/>
      </c>
      <c r="G360" s="6"/>
    </row>
    <row r="361" spans="1:7" ht="14.25" customHeight="1" x14ac:dyDescent="0.35">
      <c r="A361" s="42" t="s">
        <v>1132</v>
      </c>
      <c r="B361" s="18"/>
      <c r="C361" s="5"/>
      <c r="D361" s="5"/>
      <c r="E361" s="6" t="str">
        <f>IF(ISBLANK(D361),"",INDEX(ΑΜΚ,MATCH(D361,Data!$F$2:$F$999,0),1))</f>
        <v/>
      </c>
      <c r="F361" s="40" t="str">
        <f t="shared" si="5"/>
        <v/>
      </c>
      <c r="G361" s="6"/>
    </row>
    <row r="362" spans="1:7" ht="14.25" customHeight="1" x14ac:dyDescent="0.35">
      <c r="A362" s="42" t="s">
        <v>1132</v>
      </c>
      <c r="B362" s="18"/>
      <c r="C362" s="5"/>
      <c r="D362" s="5"/>
      <c r="E362" s="6" t="str">
        <f>IF(ISBLANK(D362),"",INDEX(ΑΜΚ,MATCH(D362,Data!$F$2:$F$999,0),1))</f>
        <v/>
      </c>
      <c r="F362" s="40" t="str">
        <f t="shared" si="5"/>
        <v/>
      </c>
      <c r="G362" s="6"/>
    </row>
    <row r="363" spans="1:7" ht="14.25" customHeight="1" x14ac:dyDescent="0.35">
      <c r="A363" s="42" t="s">
        <v>1132</v>
      </c>
      <c r="B363" s="18"/>
      <c r="C363" s="5"/>
      <c r="D363" s="5"/>
      <c r="E363" s="6" t="str">
        <f>IF(ISBLANK(D363),"",INDEX(ΑΜΚ,MATCH(D363,Data!$F$2:$F$999,0),1))</f>
        <v/>
      </c>
      <c r="F363" s="40" t="str">
        <f t="shared" si="5"/>
        <v/>
      </c>
      <c r="G363" s="6"/>
    </row>
    <row r="364" spans="1:7" ht="14.25" customHeight="1" x14ac:dyDescent="0.35">
      <c r="A364" s="42" t="s">
        <v>1132</v>
      </c>
      <c r="B364" s="18"/>
      <c r="C364" s="5"/>
      <c r="D364" s="5"/>
      <c r="E364" s="6" t="str">
        <f>IF(ISBLANK(D364),"",INDEX(ΑΜΚ,MATCH(D364,Data!$F$2:$F$999,0),1))</f>
        <v/>
      </c>
      <c r="F364" s="40" t="str">
        <f t="shared" si="5"/>
        <v/>
      </c>
      <c r="G364" s="6"/>
    </row>
    <row r="365" spans="1:7" ht="14.25" customHeight="1" x14ac:dyDescent="0.35">
      <c r="A365" s="42" t="s">
        <v>1132</v>
      </c>
      <c r="B365" s="18"/>
      <c r="C365" s="5"/>
      <c r="D365" s="5"/>
      <c r="E365" s="6" t="str">
        <f>IF(ISBLANK(D365),"",INDEX(ΑΜΚ,MATCH(D365,Data!$F$2:$F$999,0),1))</f>
        <v/>
      </c>
      <c r="F365" s="40" t="str">
        <f t="shared" si="5"/>
        <v/>
      </c>
      <c r="G365" s="6"/>
    </row>
    <row r="366" spans="1:7" ht="14.25" customHeight="1" x14ac:dyDescent="0.35">
      <c r="A366" s="42" t="s">
        <v>1132</v>
      </c>
      <c r="B366" s="18"/>
      <c r="C366" s="5"/>
      <c r="D366" s="5"/>
      <c r="E366" s="6" t="str">
        <f>IF(ISBLANK(D366),"",INDEX(ΑΜΚ,MATCH(D366,Data!$F$2:$F$999,0),1))</f>
        <v/>
      </c>
      <c r="F366" s="40" t="str">
        <f t="shared" si="5"/>
        <v/>
      </c>
      <c r="G366" s="6"/>
    </row>
    <row r="367" spans="1:7" ht="14.25" customHeight="1" x14ac:dyDescent="0.35">
      <c r="A367" s="42" t="s">
        <v>1132</v>
      </c>
      <c r="B367" s="18"/>
      <c r="C367" s="5"/>
      <c r="D367" s="5"/>
      <c r="E367" s="6" t="str">
        <f>IF(ISBLANK(D367),"",INDEX(ΑΜΚ,MATCH(D367,Data!$F$2:$F$999,0),1))</f>
        <v/>
      </c>
      <c r="F367" s="40" t="str">
        <f t="shared" si="5"/>
        <v/>
      </c>
      <c r="G367" s="6"/>
    </row>
    <row r="368" spans="1:7" ht="14.25" customHeight="1" x14ac:dyDescent="0.35">
      <c r="A368" s="42" t="s">
        <v>1132</v>
      </c>
      <c r="B368" s="18"/>
      <c r="C368" s="5"/>
      <c r="D368" s="5"/>
      <c r="E368" s="6" t="str">
        <f>IF(ISBLANK(D368),"",INDEX(ΑΜΚ,MATCH(D368,Data!$F$2:$F$999,0),1))</f>
        <v/>
      </c>
      <c r="F368" s="40" t="str">
        <f t="shared" si="5"/>
        <v/>
      </c>
      <c r="G368" s="6"/>
    </row>
    <row r="369" spans="1:7" ht="14.25" customHeight="1" x14ac:dyDescent="0.35">
      <c r="A369" s="42" t="s">
        <v>1132</v>
      </c>
      <c r="B369" s="18"/>
      <c r="C369" s="5"/>
      <c r="D369" s="5"/>
      <c r="E369" s="6" t="str">
        <f>IF(ISBLANK(D369),"",INDEX(ΑΜΚ,MATCH(D369,Data!$F$2:$F$999,0),1))</f>
        <v/>
      </c>
      <c r="F369" s="40" t="str">
        <f t="shared" si="5"/>
        <v/>
      </c>
      <c r="G369" s="6"/>
    </row>
    <row r="370" spans="1:7" ht="14.25" customHeight="1" x14ac:dyDescent="0.35">
      <c r="A370" s="42" t="s">
        <v>1132</v>
      </c>
      <c r="B370" s="18"/>
      <c r="C370" s="5"/>
      <c r="D370" s="5"/>
      <c r="E370" s="6" t="str">
        <f>IF(ISBLANK(D370),"",INDEX(ΑΜΚ,MATCH(D370,Data!$F$2:$F$999,0),1))</f>
        <v/>
      </c>
      <c r="F370" s="40" t="str">
        <f t="shared" si="5"/>
        <v/>
      </c>
      <c r="G370" s="6"/>
    </row>
    <row r="371" spans="1:7" ht="14.25" customHeight="1" x14ac:dyDescent="0.35">
      <c r="A371" s="42" t="s">
        <v>1132</v>
      </c>
      <c r="B371" s="18"/>
      <c r="C371" s="5"/>
      <c r="D371" s="5"/>
      <c r="E371" s="6" t="str">
        <f>IF(ISBLANK(D371),"",INDEX(ΑΜΚ,MATCH(D371,Data!$F$2:$F$999,0),1))</f>
        <v/>
      </c>
      <c r="F371" s="40" t="str">
        <f t="shared" si="5"/>
        <v/>
      </c>
      <c r="G371" s="6"/>
    </row>
    <row r="372" spans="1:7" ht="14.25" customHeight="1" x14ac:dyDescent="0.35">
      <c r="A372" s="42" t="s">
        <v>1132</v>
      </c>
      <c r="B372" s="18"/>
      <c r="C372" s="5"/>
      <c r="D372" s="5"/>
      <c r="E372" s="6" t="str">
        <f>IF(ISBLANK(D372),"",INDEX(ΑΜΚ,MATCH(D372,Data!$F$2:$F$999,0),1))</f>
        <v/>
      </c>
      <c r="F372" s="40" t="str">
        <f t="shared" si="5"/>
        <v/>
      </c>
      <c r="G372" s="6"/>
    </row>
    <row r="373" spans="1:7" ht="14.25" customHeight="1" x14ac:dyDescent="0.35">
      <c r="A373" s="42" t="s">
        <v>1132</v>
      </c>
      <c r="B373" s="18"/>
      <c r="C373" s="5"/>
      <c r="D373" s="5"/>
      <c r="E373" s="6" t="str">
        <f>IF(ISBLANK(D373),"",INDEX(ΑΜΚ,MATCH(D373,Data!$F$2:$F$999,0),1))</f>
        <v/>
      </c>
      <c r="F373" s="40" t="str">
        <f t="shared" si="5"/>
        <v/>
      </c>
      <c r="G373" s="6"/>
    </row>
    <row r="374" spans="1:7" ht="14.25" customHeight="1" x14ac:dyDescent="0.35">
      <c r="A374" s="42" t="s">
        <v>1132</v>
      </c>
      <c r="B374" s="18"/>
      <c r="C374" s="5"/>
      <c r="D374" s="5"/>
      <c r="E374" s="6" t="str">
        <f>IF(ISBLANK(D374),"",INDEX(ΑΜΚ,MATCH(D374,Data!$F$2:$F$999,0),1))</f>
        <v/>
      </c>
      <c r="F374" s="40" t="str">
        <f t="shared" si="5"/>
        <v/>
      </c>
      <c r="G374" s="6"/>
    </row>
    <row r="375" spans="1:7" ht="14.25" customHeight="1" x14ac:dyDescent="0.35">
      <c r="A375" s="42" t="s">
        <v>1132</v>
      </c>
      <c r="B375" s="18"/>
      <c r="C375" s="5"/>
      <c r="D375" s="5"/>
      <c r="E375" s="6" t="str">
        <f>IF(ISBLANK(D375),"",INDEX(ΑΜΚ,MATCH(D375,Data!$F$2:$F$999,0),1))</f>
        <v/>
      </c>
      <c r="F375" s="40" t="str">
        <f t="shared" si="5"/>
        <v/>
      </c>
      <c r="G375" s="6"/>
    </row>
    <row r="376" spans="1:7" ht="14.25" customHeight="1" x14ac:dyDescent="0.35">
      <c r="A376" s="42" t="s">
        <v>1132</v>
      </c>
      <c r="B376" s="18"/>
      <c r="C376" s="5"/>
      <c r="D376" s="5"/>
      <c r="E376" s="6" t="str">
        <f>IF(ISBLANK(D376),"",INDEX(ΑΜΚ,MATCH(D376,Data!$F$2:$F$999,0),1))</f>
        <v/>
      </c>
      <c r="F376" s="40" t="str">
        <f t="shared" si="5"/>
        <v/>
      </c>
      <c r="G376" s="6"/>
    </row>
    <row r="377" spans="1:7" ht="14.25" customHeight="1" x14ac:dyDescent="0.35">
      <c r="A377" s="42" t="s">
        <v>1132</v>
      </c>
      <c r="B377" s="18"/>
      <c r="C377" s="5"/>
      <c r="D377" s="5"/>
      <c r="E377" s="6" t="str">
        <f>IF(ISBLANK(D377),"",INDEX(ΑΜΚ,MATCH(D377,Data!$F$2:$F$999,0),1))</f>
        <v/>
      </c>
      <c r="F377" s="40" t="str">
        <f t="shared" si="5"/>
        <v/>
      </c>
      <c r="G377" s="6"/>
    </row>
    <row r="378" spans="1:7" ht="14.25" customHeight="1" x14ac:dyDescent="0.35">
      <c r="A378" s="42" t="s">
        <v>1132</v>
      </c>
      <c r="B378" s="18"/>
      <c r="C378" s="5"/>
      <c r="D378" s="5"/>
      <c r="E378" s="6" t="str">
        <f>IF(ISBLANK(D378),"",INDEX(ΑΜΚ,MATCH(D378,Data!$F$2:$F$999,0),1))</f>
        <v/>
      </c>
      <c r="F378" s="40" t="str">
        <f t="shared" si="5"/>
        <v/>
      </c>
      <c r="G378" s="6"/>
    </row>
    <row r="379" spans="1:7" ht="14.25" customHeight="1" x14ac:dyDescent="0.35">
      <c r="A379" s="42" t="s">
        <v>1132</v>
      </c>
      <c r="B379" s="18"/>
      <c r="C379" s="5"/>
      <c r="D379" s="5"/>
      <c r="E379" s="6" t="str">
        <f>IF(ISBLANK(D379),"",INDEX(ΑΜΚ,MATCH(D379,Data!$F$2:$F$999,0),1))</f>
        <v/>
      </c>
      <c r="F379" s="40" t="str">
        <f t="shared" si="5"/>
        <v/>
      </c>
      <c r="G379" s="6"/>
    </row>
    <row r="380" spans="1:7" ht="14.25" customHeight="1" x14ac:dyDescent="0.35">
      <c r="A380" s="42" t="s">
        <v>1132</v>
      </c>
      <c r="B380" s="18"/>
      <c r="C380" s="5"/>
      <c r="D380" s="5"/>
      <c r="E380" s="6" t="str">
        <f>IF(ISBLANK(D380),"",INDEX(ΑΜΚ,MATCH(D380,Data!$F$2:$F$999,0),1))</f>
        <v/>
      </c>
      <c r="F380" s="40" t="str">
        <f t="shared" si="5"/>
        <v/>
      </c>
      <c r="G380" s="6"/>
    </row>
    <row r="381" spans="1:7" ht="14.25" customHeight="1" x14ac:dyDescent="0.35">
      <c r="A381" s="42" t="s">
        <v>1132</v>
      </c>
      <c r="B381" s="18"/>
      <c r="C381" s="5"/>
      <c r="D381" s="5"/>
      <c r="E381" s="6" t="str">
        <f>IF(ISBLANK(D381),"",INDEX(ΑΜΚ,MATCH(D381,Data!$F$2:$F$999,0),1))</f>
        <v/>
      </c>
      <c r="F381" s="40" t="str">
        <f t="shared" si="5"/>
        <v/>
      </c>
      <c r="G381" s="6"/>
    </row>
    <row r="382" spans="1:7" ht="14.25" customHeight="1" x14ac:dyDescent="0.35">
      <c r="A382" s="42" t="s">
        <v>1132</v>
      </c>
      <c r="B382" s="18"/>
      <c r="C382" s="5"/>
      <c r="D382" s="5"/>
      <c r="E382" s="6" t="str">
        <f>IF(ISBLANK(D382),"",INDEX(ΑΜΚ,MATCH(D382,Data!$F$2:$F$999,0),1))</f>
        <v/>
      </c>
      <c r="F382" s="40" t="str">
        <f t="shared" si="5"/>
        <v/>
      </c>
      <c r="G382" s="6"/>
    </row>
    <row r="383" spans="1:7" ht="14.25" customHeight="1" x14ac:dyDescent="0.35">
      <c r="A383" s="42" t="s">
        <v>1132</v>
      </c>
      <c r="B383" s="18"/>
      <c r="C383" s="5"/>
      <c r="D383" s="5"/>
      <c r="E383" s="6" t="str">
        <f>IF(ISBLANK(D383),"",INDEX(ΑΜΚ,MATCH(D383,Data!$F$2:$F$999,0),1))</f>
        <v/>
      </c>
      <c r="F383" s="40" t="str">
        <f t="shared" si="5"/>
        <v/>
      </c>
      <c r="G383" s="6"/>
    </row>
    <row r="384" spans="1:7" ht="14.25" customHeight="1" x14ac:dyDescent="0.35">
      <c r="A384" s="42" t="s">
        <v>1132</v>
      </c>
      <c r="B384" s="18"/>
      <c r="C384" s="5"/>
      <c r="D384" s="5"/>
      <c r="E384" s="6" t="str">
        <f>IF(ISBLANK(D384),"",INDEX(ΑΜΚ,MATCH(D384,Data!$F$2:$F$999,0),1))</f>
        <v/>
      </c>
      <c r="F384" s="40" t="str">
        <f t="shared" si="5"/>
        <v/>
      </c>
      <c r="G384" s="6"/>
    </row>
    <row r="385" spans="1:7" ht="14.25" customHeight="1" x14ac:dyDescent="0.35">
      <c r="A385" s="42" t="s">
        <v>1132</v>
      </c>
      <c r="B385" s="18"/>
      <c r="C385" s="5"/>
      <c r="D385" s="5"/>
      <c r="E385" s="6" t="str">
        <f>IF(ISBLANK(D385),"",INDEX(ΑΜΚ,MATCH(D385,Data!$F$2:$F$999,0),1))</f>
        <v/>
      </c>
      <c r="F385" s="40" t="str">
        <f t="shared" si="5"/>
        <v/>
      </c>
      <c r="G385" s="6"/>
    </row>
    <row r="386" spans="1:7" ht="14.25" customHeight="1" x14ac:dyDescent="0.35">
      <c r="A386" s="42" t="s">
        <v>1132</v>
      </c>
      <c r="B386" s="18"/>
      <c r="C386" s="5"/>
      <c r="D386" s="5"/>
      <c r="E386" s="6" t="str">
        <f>IF(ISBLANK(D386),"",INDEX(ΑΜΚ,MATCH(D386,Data!$F$2:$F$999,0),1))</f>
        <v/>
      </c>
      <c r="F386" s="40" t="str">
        <f t="shared" ref="F386:F449" si="6">IF(ISBLANK(C386),"",INDEX(ΚΩΔ_ΜΑΘΗΜ_ΓΡΑΦΙΣΤ_Γ1,MATCH(C386,ΜΑΘΗΜ_ΓΡΑΦΙΣΤ_Γ1,0)))</f>
        <v/>
      </c>
      <c r="G386" s="6"/>
    </row>
    <row r="387" spans="1:7" ht="14.25" customHeight="1" x14ac:dyDescent="0.35">
      <c r="A387" s="42" t="s">
        <v>1132</v>
      </c>
      <c r="B387" s="18"/>
      <c r="C387" s="5"/>
      <c r="D387" s="5"/>
      <c r="E387" s="6" t="str">
        <f>IF(ISBLANK(D387),"",INDEX(ΑΜΚ,MATCH(D387,Data!$F$2:$F$999,0),1))</f>
        <v/>
      </c>
      <c r="F387" s="40" t="str">
        <f t="shared" si="6"/>
        <v/>
      </c>
      <c r="G387" s="6"/>
    </row>
    <row r="388" spans="1:7" ht="14.25" customHeight="1" x14ac:dyDescent="0.35">
      <c r="A388" s="42" t="s">
        <v>1132</v>
      </c>
      <c r="B388" s="18"/>
      <c r="C388" s="5"/>
      <c r="D388" s="5"/>
      <c r="E388" s="6" t="str">
        <f>IF(ISBLANK(D388),"",INDEX(ΑΜΚ,MATCH(D388,Data!$F$2:$F$999,0),1))</f>
        <v/>
      </c>
      <c r="F388" s="40" t="str">
        <f t="shared" si="6"/>
        <v/>
      </c>
      <c r="G388" s="6"/>
    </row>
    <row r="389" spans="1:7" ht="14.25" customHeight="1" x14ac:dyDescent="0.35">
      <c r="A389" s="42" t="s">
        <v>1132</v>
      </c>
      <c r="B389" s="18"/>
      <c r="C389" s="5"/>
      <c r="D389" s="5"/>
      <c r="E389" s="6" t="str">
        <f>IF(ISBLANK(D389),"",INDEX(ΑΜΚ,MATCH(D389,Data!$F$2:$F$999,0),1))</f>
        <v/>
      </c>
      <c r="F389" s="40" t="str">
        <f t="shared" si="6"/>
        <v/>
      </c>
      <c r="G389" s="6"/>
    </row>
    <row r="390" spans="1:7" ht="14.25" customHeight="1" x14ac:dyDescent="0.35">
      <c r="A390" s="42" t="s">
        <v>1132</v>
      </c>
      <c r="B390" s="18"/>
      <c r="C390" s="5"/>
      <c r="D390" s="5"/>
      <c r="E390" s="6" t="str">
        <f>IF(ISBLANK(D390),"",INDEX(ΑΜΚ,MATCH(D390,Data!$F$2:$F$999,0),1))</f>
        <v/>
      </c>
      <c r="F390" s="40" t="str">
        <f t="shared" si="6"/>
        <v/>
      </c>
      <c r="G390" s="6"/>
    </row>
    <row r="391" spans="1:7" ht="14.25" customHeight="1" x14ac:dyDescent="0.35">
      <c r="A391" s="42" t="s">
        <v>1132</v>
      </c>
      <c r="B391" s="18"/>
      <c r="C391" s="5"/>
      <c r="D391" s="5"/>
      <c r="E391" s="6" t="str">
        <f>IF(ISBLANK(D391),"",INDEX(ΑΜΚ,MATCH(D391,Data!$F$2:$F$999,0),1))</f>
        <v/>
      </c>
      <c r="F391" s="40" t="str">
        <f t="shared" si="6"/>
        <v/>
      </c>
      <c r="G391" s="6"/>
    </row>
    <row r="392" spans="1:7" ht="14.25" customHeight="1" x14ac:dyDescent="0.35">
      <c r="A392" s="42" t="s">
        <v>1132</v>
      </c>
      <c r="B392" s="18"/>
      <c r="C392" s="5"/>
      <c r="D392" s="5"/>
      <c r="E392" s="6" t="str">
        <f>IF(ISBLANK(D392),"",INDEX(ΑΜΚ,MATCH(D392,Data!$F$2:$F$999,0),1))</f>
        <v/>
      </c>
      <c r="F392" s="40" t="str">
        <f t="shared" si="6"/>
        <v/>
      </c>
      <c r="G392" s="6"/>
    </row>
    <row r="393" spans="1:7" ht="14.25" customHeight="1" x14ac:dyDescent="0.35">
      <c r="A393" s="42" t="s">
        <v>1132</v>
      </c>
      <c r="B393" s="18"/>
      <c r="C393" s="5"/>
      <c r="D393" s="5"/>
      <c r="E393" s="6" t="str">
        <f>IF(ISBLANK(D393),"",INDEX(ΑΜΚ,MATCH(D393,Data!$F$2:$F$999,0),1))</f>
        <v/>
      </c>
      <c r="F393" s="40" t="str">
        <f t="shared" si="6"/>
        <v/>
      </c>
      <c r="G393" s="6"/>
    </row>
    <row r="394" spans="1:7" ht="14.25" customHeight="1" x14ac:dyDescent="0.35">
      <c r="A394" s="42" t="s">
        <v>1132</v>
      </c>
      <c r="B394" s="18"/>
      <c r="C394" s="5"/>
      <c r="D394" s="5"/>
      <c r="E394" s="6" t="str">
        <f>IF(ISBLANK(D394),"",INDEX(ΑΜΚ,MATCH(D394,Data!$F$2:$F$999,0),1))</f>
        <v/>
      </c>
      <c r="F394" s="40" t="str">
        <f t="shared" si="6"/>
        <v/>
      </c>
      <c r="G394" s="6"/>
    </row>
    <row r="395" spans="1:7" ht="14.25" customHeight="1" x14ac:dyDescent="0.35">
      <c r="A395" s="42" t="s">
        <v>1132</v>
      </c>
      <c r="B395" s="18"/>
      <c r="C395" s="5"/>
      <c r="D395" s="5"/>
      <c r="E395" s="6" t="str">
        <f>IF(ISBLANK(D395),"",INDEX(ΑΜΚ,MATCH(D395,Data!$F$2:$F$999,0),1))</f>
        <v/>
      </c>
      <c r="F395" s="40" t="str">
        <f t="shared" si="6"/>
        <v/>
      </c>
      <c r="G395" s="6"/>
    </row>
    <row r="396" spans="1:7" ht="14.25" customHeight="1" x14ac:dyDescent="0.35">
      <c r="A396" s="42" t="s">
        <v>1132</v>
      </c>
      <c r="B396" s="18"/>
      <c r="C396" s="5"/>
      <c r="D396" s="5"/>
      <c r="E396" s="6" t="str">
        <f>IF(ISBLANK(D396),"",INDEX(ΑΜΚ,MATCH(D396,Data!$F$2:$F$999,0),1))</f>
        <v/>
      </c>
      <c r="F396" s="40" t="str">
        <f t="shared" si="6"/>
        <v/>
      </c>
      <c r="G396" s="6"/>
    </row>
    <row r="397" spans="1:7" ht="14.25" customHeight="1" x14ac:dyDescent="0.35">
      <c r="A397" s="42" t="s">
        <v>1132</v>
      </c>
      <c r="B397" s="18"/>
      <c r="C397" s="5"/>
      <c r="D397" s="5"/>
      <c r="E397" s="6" t="str">
        <f>IF(ISBLANK(D397),"",INDEX(ΑΜΚ,MATCH(D397,Data!$F$2:$F$999,0),1))</f>
        <v/>
      </c>
      <c r="F397" s="40" t="str">
        <f t="shared" si="6"/>
        <v/>
      </c>
      <c r="G397" s="6"/>
    </row>
    <row r="398" spans="1:7" ht="14.25" customHeight="1" x14ac:dyDescent="0.35">
      <c r="A398" s="42" t="s">
        <v>1132</v>
      </c>
      <c r="B398" s="18"/>
      <c r="C398" s="5"/>
      <c r="D398" s="5"/>
      <c r="E398" s="6" t="str">
        <f>IF(ISBLANK(D398),"",INDEX(ΑΜΚ,MATCH(D398,Data!$F$2:$F$999,0),1))</f>
        <v/>
      </c>
      <c r="F398" s="40" t="str">
        <f t="shared" si="6"/>
        <v/>
      </c>
      <c r="G398" s="6"/>
    </row>
    <row r="399" spans="1:7" ht="14.25" customHeight="1" x14ac:dyDescent="0.35">
      <c r="A399" s="42" t="s">
        <v>1132</v>
      </c>
      <c r="B399" s="18"/>
      <c r="C399" s="5"/>
      <c r="D399" s="5"/>
      <c r="E399" s="6" t="str">
        <f>IF(ISBLANK(D399),"",INDEX(ΑΜΚ,MATCH(D399,Data!$F$2:$F$999,0),1))</f>
        <v/>
      </c>
      <c r="F399" s="40" t="str">
        <f t="shared" si="6"/>
        <v/>
      </c>
      <c r="G399" s="6"/>
    </row>
    <row r="400" spans="1:7" ht="14.25" customHeight="1" x14ac:dyDescent="0.35">
      <c r="A400" s="42" t="s">
        <v>1132</v>
      </c>
      <c r="B400" s="18"/>
      <c r="C400" s="5"/>
      <c r="D400" s="5"/>
      <c r="E400" s="6" t="str">
        <f>IF(ISBLANK(D400),"",INDEX(ΑΜΚ,MATCH(D400,Data!$F$2:$F$999,0),1))</f>
        <v/>
      </c>
      <c r="F400" s="40" t="str">
        <f t="shared" si="6"/>
        <v/>
      </c>
      <c r="G400" s="6"/>
    </row>
    <row r="401" spans="1:7" ht="14.25" customHeight="1" x14ac:dyDescent="0.35">
      <c r="A401" s="42" t="s">
        <v>1132</v>
      </c>
      <c r="B401" s="18"/>
      <c r="C401" s="5"/>
      <c r="D401" s="5"/>
      <c r="E401" s="6" t="str">
        <f>IF(ISBLANK(D401),"",INDEX(ΑΜΚ,MATCH(D401,Data!$F$2:$F$999,0),1))</f>
        <v/>
      </c>
      <c r="F401" s="40" t="str">
        <f t="shared" si="6"/>
        <v/>
      </c>
      <c r="G401" s="6"/>
    </row>
    <row r="402" spans="1:7" ht="14.25" customHeight="1" x14ac:dyDescent="0.35">
      <c r="A402" s="42" t="s">
        <v>1132</v>
      </c>
      <c r="B402" s="18"/>
      <c r="C402" s="5"/>
      <c r="D402" s="5"/>
      <c r="E402" s="6" t="str">
        <f>IF(ISBLANK(D402),"",INDEX(ΑΜΚ,MATCH(D402,Data!$F$2:$F$999,0),1))</f>
        <v/>
      </c>
      <c r="F402" s="40" t="str">
        <f t="shared" si="6"/>
        <v/>
      </c>
      <c r="G402" s="6"/>
    </row>
    <row r="403" spans="1:7" ht="14.25" customHeight="1" x14ac:dyDescent="0.35">
      <c r="A403" s="42" t="s">
        <v>1132</v>
      </c>
      <c r="B403" s="18"/>
      <c r="C403" s="5"/>
      <c r="D403" s="5"/>
      <c r="E403" s="6" t="str">
        <f>IF(ISBLANK(D403),"",INDEX(ΑΜΚ,MATCH(D403,Data!$F$2:$F$999,0),1))</f>
        <v/>
      </c>
      <c r="F403" s="40" t="str">
        <f t="shared" si="6"/>
        <v/>
      </c>
      <c r="G403" s="6"/>
    </row>
    <row r="404" spans="1:7" ht="14.25" customHeight="1" x14ac:dyDescent="0.35">
      <c r="A404" s="42" t="s">
        <v>1132</v>
      </c>
      <c r="B404" s="18"/>
      <c r="C404" s="5"/>
      <c r="D404" s="5"/>
      <c r="E404" s="6" t="str">
        <f>IF(ISBLANK(D404),"",INDEX(ΑΜΚ,MATCH(D404,Data!$F$2:$F$999,0),1))</f>
        <v/>
      </c>
      <c r="F404" s="40" t="str">
        <f t="shared" si="6"/>
        <v/>
      </c>
      <c r="G404" s="6"/>
    </row>
    <row r="405" spans="1:7" ht="14.25" customHeight="1" x14ac:dyDescent="0.35">
      <c r="A405" s="42" t="s">
        <v>1132</v>
      </c>
      <c r="B405" s="18"/>
      <c r="C405" s="5"/>
      <c r="D405" s="5"/>
      <c r="E405" s="6" t="str">
        <f>IF(ISBLANK(D405),"",INDEX(ΑΜΚ,MATCH(D405,Data!$F$2:$F$999,0),1))</f>
        <v/>
      </c>
      <c r="F405" s="40" t="str">
        <f t="shared" si="6"/>
        <v/>
      </c>
      <c r="G405" s="6"/>
    </row>
    <row r="406" spans="1:7" ht="14.25" customHeight="1" x14ac:dyDescent="0.35">
      <c r="A406" s="42" t="s">
        <v>1132</v>
      </c>
      <c r="B406" s="18"/>
      <c r="C406" s="5"/>
      <c r="D406" s="5"/>
      <c r="E406" s="6" t="str">
        <f>IF(ISBLANK(D406),"",INDEX(ΑΜΚ,MATCH(D406,Data!$F$2:$F$999,0),1))</f>
        <v/>
      </c>
      <c r="F406" s="40" t="str">
        <f t="shared" si="6"/>
        <v/>
      </c>
      <c r="G406" s="6"/>
    </row>
    <row r="407" spans="1:7" ht="14.25" customHeight="1" x14ac:dyDescent="0.35">
      <c r="A407" s="42" t="s">
        <v>1132</v>
      </c>
      <c r="B407" s="18"/>
      <c r="C407" s="5"/>
      <c r="D407" s="5"/>
      <c r="E407" s="6" t="str">
        <f>IF(ISBLANK(D407),"",INDEX(ΑΜΚ,MATCH(D407,Data!$F$2:$F$999,0),1))</f>
        <v/>
      </c>
      <c r="F407" s="40" t="str">
        <f t="shared" si="6"/>
        <v/>
      </c>
      <c r="G407" s="6"/>
    </row>
    <row r="408" spans="1:7" ht="14.25" customHeight="1" x14ac:dyDescent="0.35">
      <c r="A408" s="42" t="s">
        <v>1132</v>
      </c>
      <c r="B408" s="18"/>
      <c r="C408" s="5"/>
      <c r="D408" s="5"/>
      <c r="E408" s="6" t="str">
        <f>IF(ISBLANK(D408),"",INDEX(ΑΜΚ,MATCH(D408,Data!$F$2:$F$999,0),1))</f>
        <v/>
      </c>
      <c r="F408" s="40" t="str">
        <f t="shared" si="6"/>
        <v/>
      </c>
      <c r="G408" s="6"/>
    </row>
    <row r="409" spans="1:7" ht="14.25" customHeight="1" x14ac:dyDescent="0.35">
      <c r="A409" s="42" t="s">
        <v>1132</v>
      </c>
      <c r="B409" s="18"/>
      <c r="C409" s="5"/>
      <c r="D409" s="5"/>
      <c r="E409" s="6" t="str">
        <f>IF(ISBLANK(D409),"",INDEX(ΑΜΚ,MATCH(D409,Data!$F$2:$F$999,0),1))</f>
        <v/>
      </c>
      <c r="F409" s="40" t="str">
        <f t="shared" si="6"/>
        <v/>
      </c>
      <c r="G409" s="6"/>
    </row>
    <row r="410" spans="1:7" ht="14.25" customHeight="1" x14ac:dyDescent="0.35">
      <c r="A410" s="42" t="s">
        <v>1132</v>
      </c>
      <c r="B410" s="18"/>
      <c r="C410" s="5"/>
      <c r="D410" s="5"/>
      <c r="E410" s="6" t="str">
        <f>IF(ISBLANK(D410),"",INDEX(ΑΜΚ,MATCH(D410,Data!$F$2:$F$999,0),1))</f>
        <v/>
      </c>
      <c r="F410" s="40" t="str">
        <f t="shared" si="6"/>
        <v/>
      </c>
      <c r="G410" s="6"/>
    </row>
    <row r="411" spans="1:7" ht="14.25" customHeight="1" x14ac:dyDescent="0.35">
      <c r="A411" s="42" t="s">
        <v>1132</v>
      </c>
      <c r="B411" s="18"/>
      <c r="C411" s="5"/>
      <c r="D411" s="5"/>
      <c r="E411" s="6" t="str">
        <f>IF(ISBLANK(D411),"",INDEX(ΑΜΚ,MATCH(D411,Data!$F$2:$F$999,0),1))</f>
        <v/>
      </c>
      <c r="F411" s="40" t="str">
        <f t="shared" si="6"/>
        <v/>
      </c>
      <c r="G411" s="6"/>
    </row>
    <row r="412" spans="1:7" ht="14.25" customHeight="1" x14ac:dyDescent="0.35">
      <c r="A412" s="42" t="s">
        <v>1132</v>
      </c>
      <c r="B412" s="18"/>
      <c r="C412" s="5"/>
      <c r="D412" s="5"/>
      <c r="E412" s="6" t="str">
        <f>IF(ISBLANK(D412),"",INDEX(ΑΜΚ,MATCH(D412,Data!$F$2:$F$999,0),1))</f>
        <v/>
      </c>
      <c r="F412" s="40" t="str">
        <f t="shared" si="6"/>
        <v/>
      </c>
      <c r="G412" s="6"/>
    </row>
    <row r="413" spans="1:7" ht="14.25" customHeight="1" x14ac:dyDescent="0.35">
      <c r="A413" s="42" t="s">
        <v>1132</v>
      </c>
      <c r="B413" s="18"/>
      <c r="C413" s="5"/>
      <c r="D413" s="5"/>
      <c r="E413" s="6" t="str">
        <f>IF(ISBLANK(D413),"",INDEX(ΑΜΚ,MATCH(D413,Data!$F$2:$F$999,0),1))</f>
        <v/>
      </c>
      <c r="F413" s="40" t="str">
        <f t="shared" si="6"/>
        <v/>
      </c>
      <c r="G413" s="6"/>
    </row>
    <row r="414" spans="1:7" ht="14.25" customHeight="1" x14ac:dyDescent="0.35">
      <c r="A414" s="42" t="s">
        <v>1132</v>
      </c>
      <c r="B414" s="18"/>
      <c r="C414" s="5"/>
      <c r="D414" s="5"/>
      <c r="E414" s="6" t="str">
        <f>IF(ISBLANK(D414),"",INDEX(ΑΜΚ,MATCH(D414,Data!$F$2:$F$999,0),1))</f>
        <v/>
      </c>
      <c r="F414" s="40" t="str">
        <f t="shared" si="6"/>
        <v/>
      </c>
      <c r="G414" s="6"/>
    </row>
    <row r="415" spans="1:7" ht="14.25" customHeight="1" x14ac:dyDescent="0.35">
      <c r="A415" s="42" t="s">
        <v>1132</v>
      </c>
      <c r="B415" s="18"/>
      <c r="C415" s="5"/>
      <c r="D415" s="5"/>
      <c r="E415" s="6" t="str">
        <f>IF(ISBLANK(D415),"",INDEX(ΑΜΚ,MATCH(D415,Data!$F$2:$F$999,0),1))</f>
        <v/>
      </c>
      <c r="F415" s="40" t="str">
        <f t="shared" si="6"/>
        <v/>
      </c>
      <c r="G415" s="6"/>
    </row>
    <row r="416" spans="1:7" ht="14.25" customHeight="1" x14ac:dyDescent="0.35">
      <c r="A416" s="42" t="s">
        <v>1132</v>
      </c>
      <c r="B416" s="18"/>
      <c r="C416" s="5"/>
      <c r="D416" s="5"/>
      <c r="E416" s="6" t="str">
        <f>IF(ISBLANK(D416),"",INDEX(ΑΜΚ,MATCH(D416,Data!$F$2:$F$999,0),1))</f>
        <v/>
      </c>
      <c r="F416" s="40" t="str">
        <f t="shared" si="6"/>
        <v/>
      </c>
      <c r="G416" s="6"/>
    </row>
    <row r="417" spans="1:7" ht="14.25" customHeight="1" x14ac:dyDescent="0.35">
      <c r="A417" s="42" t="s">
        <v>1132</v>
      </c>
      <c r="B417" s="18"/>
      <c r="C417" s="5"/>
      <c r="D417" s="5"/>
      <c r="E417" s="6" t="str">
        <f>IF(ISBLANK(D417),"",INDEX(ΑΜΚ,MATCH(D417,Data!$F$2:$F$999,0),1))</f>
        <v/>
      </c>
      <c r="F417" s="40" t="str">
        <f t="shared" si="6"/>
        <v/>
      </c>
      <c r="G417" s="6"/>
    </row>
    <row r="418" spans="1:7" ht="14.25" customHeight="1" x14ac:dyDescent="0.35">
      <c r="A418" s="42" t="s">
        <v>1132</v>
      </c>
      <c r="B418" s="18"/>
      <c r="C418" s="5"/>
      <c r="D418" s="5"/>
      <c r="E418" s="6" t="str">
        <f>IF(ISBLANK(D418),"",INDEX(ΑΜΚ,MATCH(D418,Data!$F$2:$F$999,0),1))</f>
        <v/>
      </c>
      <c r="F418" s="40" t="str">
        <f t="shared" si="6"/>
        <v/>
      </c>
      <c r="G418" s="6"/>
    </row>
    <row r="419" spans="1:7" ht="14.25" customHeight="1" x14ac:dyDescent="0.35">
      <c r="A419" s="42" t="s">
        <v>1132</v>
      </c>
      <c r="B419" s="18"/>
      <c r="C419" s="5"/>
      <c r="D419" s="5"/>
      <c r="E419" s="6" t="str">
        <f>IF(ISBLANK(D419),"",INDEX(ΑΜΚ,MATCH(D419,Data!$F$2:$F$999,0),1))</f>
        <v/>
      </c>
      <c r="F419" s="40" t="str">
        <f t="shared" si="6"/>
        <v/>
      </c>
      <c r="G419" s="6"/>
    </row>
    <row r="420" spans="1:7" ht="14.25" customHeight="1" x14ac:dyDescent="0.35">
      <c r="A420" s="42" t="s">
        <v>1132</v>
      </c>
      <c r="B420" s="18"/>
      <c r="C420" s="5"/>
      <c r="D420" s="5"/>
      <c r="E420" s="6" t="str">
        <f>IF(ISBLANK(D420),"",INDEX(ΑΜΚ,MATCH(D420,Data!$F$2:$F$999,0),1))</f>
        <v/>
      </c>
      <c r="F420" s="40" t="str">
        <f t="shared" si="6"/>
        <v/>
      </c>
      <c r="G420" s="6"/>
    </row>
    <row r="421" spans="1:7" ht="14.25" customHeight="1" x14ac:dyDescent="0.35">
      <c r="A421" s="42" t="s">
        <v>1132</v>
      </c>
      <c r="B421" s="18"/>
      <c r="C421" s="5"/>
      <c r="D421" s="5"/>
      <c r="E421" s="6" t="str">
        <f>IF(ISBLANK(D421),"",INDEX(ΑΜΚ,MATCH(D421,Data!$F$2:$F$999,0),1))</f>
        <v/>
      </c>
      <c r="F421" s="40" t="str">
        <f t="shared" si="6"/>
        <v/>
      </c>
      <c r="G421" s="6"/>
    </row>
    <row r="422" spans="1:7" ht="14.25" customHeight="1" x14ac:dyDescent="0.35">
      <c r="A422" s="42" t="s">
        <v>1132</v>
      </c>
      <c r="B422" s="18"/>
      <c r="C422" s="5"/>
      <c r="D422" s="5"/>
      <c r="E422" s="6" t="str">
        <f>IF(ISBLANK(D422),"",INDEX(ΑΜΚ,MATCH(D422,Data!$F$2:$F$999,0),1))</f>
        <v/>
      </c>
      <c r="F422" s="40" t="str">
        <f t="shared" si="6"/>
        <v/>
      </c>
      <c r="G422" s="6"/>
    </row>
    <row r="423" spans="1:7" ht="14.25" customHeight="1" x14ac:dyDescent="0.35">
      <c r="A423" s="42" t="s">
        <v>1132</v>
      </c>
      <c r="B423" s="18"/>
      <c r="C423" s="5"/>
      <c r="D423" s="5"/>
      <c r="E423" s="6" t="str">
        <f>IF(ISBLANK(D423),"",INDEX(ΑΜΚ,MATCH(D423,Data!$F$2:$F$999,0),1))</f>
        <v/>
      </c>
      <c r="F423" s="40" t="str">
        <f t="shared" si="6"/>
        <v/>
      </c>
      <c r="G423" s="6"/>
    </row>
    <row r="424" spans="1:7" ht="14.25" customHeight="1" x14ac:dyDescent="0.35">
      <c r="A424" s="42" t="s">
        <v>1132</v>
      </c>
      <c r="B424" s="18"/>
      <c r="C424" s="5"/>
      <c r="D424" s="5"/>
      <c r="E424" s="6" t="str">
        <f>IF(ISBLANK(D424),"",INDEX(ΑΜΚ,MATCH(D424,Data!$F$2:$F$999,0),1))</f>
        <v/>
      </c>
      <c r="F424" s="40" t="str">
        <f t="shared" si="6"/>
        <v/>
      </c>
      <c r="G424" s="6"/>
    </row>
    <row r="425" spans="1:7" ht="14.25" customHeight="1" x14ac:dyDescent="0.35">
      <c r="A425" s="42" t="s">
        <v>1132</v>
      </c>
      <c r="B425" s="18"/>
      <c r="C425" s="5"/>
      <c r="D425" s="5"/>
      <c r="E425" s="6" t="str">
        <f>IF(ISBLANK(D425),"",INDEX(ΑΜΚ,MATCH(D425,Data!$F$2:$F$999,0),1))</f>
        <v/>
      </c>
      <c r="F425" s="40" t="str">
        <f t="shared" si="6"/>
        <v/>
      </c>
      <c r="G425" s="6"/>
    </row>
    <row r="426" spans="1:7" ht="14.25" customHeight="1" x14ac:dyDescent="0.35">
      <c r="A426" s="42" t="s">
        <v>1132</v>
      </c>
      <c r="B426" s="18"/>
      <c r="C426" s="5"/>
      <c r="D426" s="5"/>
      <c r="E426" s="6" t="str">
        <f>IF(ISBLANK(D426),"",INDEX(ΑΜΚ,MATCH(D426,Data!$F$2:$F$999,0),1))</f>
        <v/>
      </c>
      <c r="F426" s="40" t="str">
        <f t="shared" si="6"/>
        <v/>
      </c>
      <c r="G426" s="6"/>
    </row>
    <row r="427" spans="1:7" ht="14.25" customHeight="1" x14ac:dyDescent="0.35">
      <c r="A427" s="42" t="s">
        <v>1132</v>
      </c>
      <c r="B427" s="18"/>
      <c r="C427" s="5"/>
      <c r="D427" s="5"/>
      <c r="E427" s="6" t="str">
        <f>IF(ISBLANK(D427),"",INDEX(ΑΜΚ,MATCH(D427,Data!$F$2:$F$999,0),1))</f>
        <v/>
      </c>
      <c r="F427" s="40" t="str">
        <f t="shared" si="6"/>
        <v/>
      </c>
      <c r="G427" s="6"/>
    </row>
    <row r="428" spans="1:7" ht="14.25" customHeight="1" x14ac:dyDescent="0.35">
      <c r="A428" s="42" t="s">
        <v>1132</v>
      </c>
      <c r="B428" s="18"/>
      <c r="C428" s="5"/>
      <c r="D428" s="5"/>
      <c r="E428" s="6" t="str">
        <f>IF(ISBLANK(D428),"",INDEX(ΑΜΚ,MATCH(D428,Data!$F$2:$F$999,0),1))</f>
        <v/>
      </c>
      <c r="F428" s="40" t="str">
        <f t="shared" si="6"/>
        <v/>
      </c>
      <c r="G428" s="6"/>
    </row>
    <row r="429" spans="1:7" ht="14.25" customHeight="1" x14ac:dyDescent="0.35">
      <c r="A429" s="42" t="s">
        <v>1132</v>
      </c>
      <c r="B429" s="18"/>
      <c r="C429" s="5"/>
      <c r="D429" s="5"/>
      <c r="E429" s="6" t="str">
        <f>IF(ISBLANK(D429),"",INDEX(ΑΜΚ,MATCH(D429,Data!$F$2:$F$999,0),1))</f>
        <v/>
      </c>
      <c r="F429" s="40" t="str">
        <f t="shared" si="6"/>
        <v/>
      </c>
      <c r="G429" s="6"/>
    </row>
    <row r="430" spans="1:7" ht="14.25" customHeight="1" x14ac:dyDescent="0.35">
      <c r="A430" s="42" t="s">
        <v>1132</v>
      </c>
      <c r="B430" s="18"/>
      <c r="C430" s="5"/>
      <c r="D430" s="5"/>
      <c r="E430" s="6" t="str">
        <f>IF(ISBLANK(D430),"",INDEX(ΑΜΚ,MATCH(D430,Data!$F$2:$F$999,0),1))</f>
        <v/>
      </c>
      <c r="F430" s="40" t="str">
        <f t="shared" si="6"/>
        <v/>
      </c>
      <c r="G430" s="6"/>
    </row>
    <row r="431" spans="1:7" ht="14.25" customHeight="1" x14ac:dyDescent="0.35">
      <c r="A431" s="42" t="s">
        <v>1132</v>
      </c>
      <c r="B431" s="18"/>
      <c r="C431" s="5"/>
      <c r="D431" s="5"/>
      <c r="E431" s="6" t="str">
        <f>IF(ISBLANK(D431),"",INDEX(ΑΜΚ,MATCH(D431,Data!$F$2:$F$999,0),1))</f>
        <v/>
      </c>
      <c r="F431" s="40" t="str">
        <f t="shared" si="6"/>
        <v/>
      </c>
      <c r="G431" s="6"/>
    </row>
    <row r="432" spans="1:7" ht="14.25" customHeight="1" x14ac:dyDescent="0.35">
      <c r="A432" s="42" t="s">
        <v>1132</v>
      </c>
      <c r="B432" s="18"/>
      <c r="C432" s="5"/>
      <c r="D432" s="5"/>
      <c r="E432" s="6" t="str">
        <f>IF(ISBLANK(D432),"",INDEX(ΑΜΚ,MATCH(D432,Data!$F$2:$F$999,0),1))</f>
        <v/>
      </c>
      <c r="F432" s="40" t="str">
        <f t="shared" si="6"/>
        <v/>
      </c>
      <c r="G432" s="6"/>
    </row>
    <row r="433" spans="1:7" ht="14.25" customHeight="1" x14ac:dyDescent="0.35">
      <c r="A433" s="42" t="s">
        <v>1132</v>
      </c>
      <c r="B433" s="18"/>
      <c r="C433" s="5"/>
      <c r="D433" s="5"/>
      <c r="E433" s="6" t="str">
        <f>IF(ISBLANK(D433),"",INDEX(ΑΜΚ,MATCH(D433,Data!$F$2:$F$999,0),1))</f>
        <v/>
      </c>
      <c r="F433" s="40" t="str">
        <f t="shared" si="6"/>
        <v/>
      </c>
      <c r="G433" s="6"/>
    </row>
    <row r="434" spans="1:7" ht="14.25" customHeight="1" x14ac:dyDescent="0.35">
      <c r="A434" s="42" t="s">
        <v>1132</v>
      </c>
      <c r="B434" s="18"/>
      <c r="C434" s="5"/>
      <c r="D434" s="5"/>
      <c r="E434" s="6" t="str">
        <f>IF(ISBLANK(D434),"",INDEX(ΑΜΚ,MATCH(D434,Data!$F$2:$F$999,0),1))</f>
        <v/>
      </c>
      <c r="F434" s="40" t="str">
        <f t="shared" si="6"/>
        <v/>
      </c>
      <c r="G434" s="6"/>
    </row>
    <row r="435" spans="1:7" ht="14.25" customHeight="1" x14ac:dyDescent="0.35">
      <c r="A435" s="42" t="s">
        <v>1132</v>
      </c>
      <c r="B435" s="18"/>
      <c r="C435" s="5"/>
      <c r="D435" s="5"/>
      <c r="E435" s="6" t="str">
        <f>IF(ISBLANK(D435),"",INDEX(ΑΜΚ,MATCH(D435,Data!$F$2:$F$999,0),1))</f>
        <v/>
      </c>
      <c r="F435" s="40" t="str">
        <f t="shared" si="6"/>
        <v/>
      </c>
      <c r="G435" s="6"/>
    </row>
    <row r="436" spans="1:7" ht="14.25" customHeight="1" x14ac:dyDescent="0.35">
      <c r="A436" s="42" t="s">
        <v>1132</v>
      </c>
      <c r="B436" s="18"/>
      <c r="C436" s="5"/>
      <c r="D436" s="5"/>
      <c r="E436" s="6" t="str">
        <f>IF(ISBLANK(D436),"",INDEX(ΑΜΚ,MATCH(D436,Data!$F$2:$F$999,0),1))</f>
        <v/>
      </c>
      <c r="F436" s="40" t="str">
        <f t="shared" si="6"/>
        <v/>
      </c>
      <c r="G436" s="6"/>
    </row>
    <row r="437" spans="1:7" ht="14.25" customHeight="1" x14ac:dyDescent="0.35">
      <c r="A437" s="42" t="s">
        <v>1132</v>
      </c>
      <c r="B437" s="18"/>
      <c r="C437" s="5"/>
      <c r="D437" s="5"/>
      <c r="E437" s="6" t="str">
        <f>IF(ISBLANK(D437),"",INDEX(ΑΜΚ,MATCH(D437,Data!$F$2:$F$999,0),1))</f>
        <v/>
      </c>
      <c r="F437" s="40" t="str">
        <f t="shared" si="6"/>
        <v/>
      </c>
      <c r="G437" s="6"/>
    </row>
    <row r="438" spans="1:7" ht="14.25" customHeight="1" x14ac:dyDescent="0.35">
      <c r="A438" s="42" t="s">
        <v>1132</v>
      </c>
      <c r="B438" s="18"/>
      <c r="C438" s="5"/>
      <c r="D438" s="5"/>
      <c r="E438" s="6" t="str">
        <f>IF(ISBLANK(D438),"",INDEX(ΑΜΚ,MATCH(D438,Data!$F$2:$F$999,0),1))</f>
        <v/>
      </c>
      <c r="F438" s="40" t="str">
        <f t="shared" si="6"/>
        <v/>
      </c>
      <c r="G438" s="6"/>
    </row>
    <row r="439" spans="1:7" ht="14.25" customHeight="1" x14ac:dyDescent="0.35">
      <c r="A439" s="42" t="s">
        <v>1132</v>
      </c>
      <c r="B439" s="18"/>
      <c r="C439" s="5"/>
      <c r="D439" s="5"/>
      <c r="E439" s="6" t="str">
        <f>IF(ISBLANK(D439),"",INDEX(ΑΜΚ,MATCH(D439,Data!$F$2:$F$999,0),1))</f>
        <v/>
      </c>
      <c r="F439" s="40" t="str">
        <f t="shared" si="6"/>
        <v/>
      </c>
      <c r="G439" s="6"/>
    </row>
    <row r="440" spans="1:7" ht="14.25" customHeight="1" x14ac:dyDescent="0.35">
      <c r="A440" s="42" t="s">
        <v>1132</v>
      </c>
      <c r="B440" s="18"/>
      <c r="C440" s="5"/>
      <c r="D440" s="5"/>
      <c r="E440" s="6" t="str">
        <f>IF(ISBLANK(D440),"",INDEX(ΑΜΚ,MATCH(D440,Data!$F$2:$F$999,0),1))</f>
        <v/>
      </c>
      <c r="F440" s="40" t="str">
        <f t="shared" si="6"/>
        <v/>
      </c>
      <c r="G440" s="6"/>
    </row>
    <row r="441" spans="1:7" ht="14.25" customHeight="1" x14ac:dyDescent="0.35">
      <c r="A441" s="42" t="s">
        <v>1132</v>
      </c>
      <c r="B441" s="18"/>
      <c r="C441" s="5"/>
      <c r="D441" s="5"/>
      <c r="E441" s="6" t="str">
        <f>IF(ISBLANK(D441),"",INDEX(ΑΜΚ,MATCH(D441,Data!$F$2:$F$999,0),1))</f>
        <v/>
      </c>
      <c r="F441" s="40" t="str">
        <f t="shared" si="6"/>
        <v/>
      </c>
      <c r="G441" s="6"/>
    </row>
    <row r="442" spans="1:7" ht="14.25" customHeight="1" x14ac:dyDescent="0.35">
      <c r="A442" s="42" t="s">
        <v>1132</v>
      </c>
      <c r="B442" s="18"/>
      <c r="C442" s="5"/>
      <c r="D442" s="5"/>
      <c r="E442" s="6" t="str">
        <f>IF(ISBLANK(D442),"",INDEX(ΑΜΚ,MATCH(D442,Data!$F$2:$F$999,0),1))</f>
        <v/>
      </c>
      <c r="F442" s="40" t="str">
        <f t="shared" si="6"/>
        <v/>
      </c>
      <c r="G442" s="6"/>
    </row>
    <row r="443" spans="1:7" ht="14.25" customHeight="1" x14ac:dyDescent="0.35">
      <c r="A443" s="42" t="s">
        <v>1132</v>
      </c>
      <c r="B443" s="18"/>
      <c r="C443" s="5"/>
      <c r="D443" s="5"/>
      <c r="E443" s="6" t="str">
        <f>IF(ISBLANK(D443),"",INDEX(ΑΜΚ,MATCH(D443,Data!$F$2:$F$999,0),1))</f>
        <v/>
      </c>
      <c r="F443" s="40" t="str">
        <f t="shared" si="6"/>
        <v/>
      </c>
      <c r="G443" s="6"/>
    </row>
    <row r="444" spans="1:7" ht="14.25" customHeight="1" x14ac:dyDescent="0.35">
      <c r="A444" s="42" t="s">
        <v>1132</v>
      </c>
      <c r="B444" s="18"/>
      <c r="C444" s="5"/>
      <c r="D444" s="5"/>
      <c r="E444" s="6" t="str">
        <f>IF(ISBLANK(D444),"",INDEX(ΑΜΚ,MATCH(D444,Data!$F$2:$F$999,0),1))</f>
        <v/>
      </c>
      <c r="F444" s="40" t="str">
        <f t="shared" si="6"/>
        <v/>
      </c>
      <c r="G444" s="6"/>
    </row>
    <row r="445" spans="1:7" ht="14.25" customHeight="1" x14ac:dyDescent="0.35">
      <c r="A445" s="42" t="s">
        <v>1132</v>
      </c>
      <c r="B445" s="18"/>
      <c r="C445" s="5"/>
      <c r="D445" s="5"/>
      <c r="E445" s="6" t="str">
        <f>IF(ISBLANK(D445),"",INDEX(ΑΜΚ,MATCH(D445,Data!$F$2:$F$999,0),1))</f>
        <v/>
      </c>
      <c r="F445" s="40" t="str">
        <f t="shared" si="6"/>
        <v/>
      </c>
      <c r="G445" s="6"/>
    </row>
    <row r="446" spans="1:7" ht="14.25" customHeight="1" x14ac:dyDescent="0.35">
      <c r="A446" s="42" t="s">
        <v>1132</v>
      </c>
      <c r="B446" s="18"/>
      <c r="C446" s="5"/>
      <c r="D446" s="5"/>
      <c r="E446" s="6" t="str">
        <f>IF(ISBLANK(D446),"",INDEX(ΑΜΚ,MATCH(D446,Data!$F$2:$F$999,0),1))</f>
        <v/>
      </c>
      <c r="F446" s="40" t="str">
        <f t="shared" si="6"/>
        <v/>
      </c>
      <c r="G446" s="6"/>
    </row>
    <row r="447" spans="1:7" ht="14.25" customHeight="1" x14ac:dyDescent="0.35">
      <c r="A447" s="42" t="s">
        <v>1132</v>
      </c>
      <c r="B447" s="18"/>
      <c r="C447" s="5"/>
      <c r="D447" s="5"/>
      <c r="E447" s="6" t="str">
        <f>IF(ISBLANK(D447),"",INDEX(ΑΜΚ,MATCH(D447,Data!$F$2:$F$999,0),1))</f>
        <v/>
      </c>
      <c r="F447" s="40" t="str">
        <f t="shared" si="6"/>
        <v/>
      </c>
      <c r="G447" s="6"/>
    </row>
    <row r="448" spans="1:7" ht="14.25" customHeight="1" x14ac:dyDescent="0.35">
      <c r="A448" s="42" t="s">
        <v>1132</v>
      </c>
      <c r="B448" s="18"/>
      <c r="C448" s="5"/>
      <c r="D448" s="5"/>
      <c r="E448" s="6" t="str">
        <f>IF(ISBLANK(D448),"",INDEX(ΑΜΚ,MATCH(D448,Data!$F$2:$F$999,0),1))</f>
        <v/>
      </c>
      <c r="F448" s="40" t="str">
        <f t="shared" si="6"/>
        <v/>
      </c>
      <c r="G448" s="6"/>
    </row>
    <row r="449" spans="1:7" ht="14.25" customHeight="1" x14ac:dyDescent="0.35">
      <c r="A449" s="42" t="s">
        <v>1132</v>
      </c>
      <c r="B449" s="18"/>
      <c r="C449" s="5"/>
      <c r="D449" s="5"/>
      <c r="E449" s="6" t="str">
        <f>IF(ISBLANK(D449),"",INDEX(ΑΜΚ,MATCH(D449,Data!$F$2:$F$999,0),1))</f>
        <v/>
      </c>
      <c r="F449" s="40" t="str">
        <f t="shared" si="6"/>
        <v/>
      </c>
      <c r="G449" s="6"/>
    </row>
    <row r="450" spans="1:7" ht="14.25" customHeight="1" x14ac:dyDescent="0.35">
      <c r="A450" s="42" t="s">
        <v>1132</v>
      </c>
      <c r="B450" s="18"/>
      <c r="C450" s="5"/>
      <c r="D450" s="5"/>
      <c r="E450" s="6" t="str">
        <f>IF(ISBLANK(D450),"",INDEX(ΑΜΚ,MATCH(D450,Data!$F$2:$F$999,0),1))</f>
        <v/>
      </c>
      <c r="F450" s="40" t="str">
        <f t="shared" ref="F450:F513" si="7">IF(ISBLANK(C450),"",INDEX(ΚΩΔ_ΜΑΘΗΜ_ΓΡΑΦΙΣΤ_Γ1,MATCH(C450,ΜΑΘΗΜ_ΓΡΑΦΙΣΤ_Γ1,0)))</f>
        <v/>
      </c>
      <c r="G450" s="6"/>
    </row>
    <row r="451" spans="1:7" ht="14.25" customHeight="1" x14ac:dyDescent="0.35">
      <c r="A451" s="42" t="s">
        <v>1132</v>
      </c>
      <c r="B451" s="18"/>
      <c r="C451" s="5"/>
      <c r="D451" s="5"/>
      <c r="E451" s="6" t="str">
        <f>IF(ISBLANK(D451),"",INDEX(ΑΜΚ,MATCH(D451,Data!$F$2:$F$999,0),1))</f>
        <v/>
      </c>
      <c r="F451" s="40" t="str">
        <f t="shared" si="7"/>
        <v/>
      </c>
      <c r="G451" s="6"/>
    </row>
    <row r="452" spans="1:7" ht="14.25" customHeight="1" x14ac:dyDescent="0.35">
      <c r="A452" s="42" t="s">
        <v>1132</v>
      </c>
      <c r="B452" s="18"/>
      <c r="C452" s="5"/>
      <c r="D452" s="5"/>
      <c r="E452" s="6" t="str">
        <f>IF(ISBLANK(D452),"",INDEX(ΑΜΚ,MATCH(D452,Data!$F$2:$F$999,0),1))</f>
        <v/>
      </c>
      <c r="F452" s="40" t="str">
        <f t="shared" si="7"/>
        <v/>
      </c>
      <c r="G452" s="6"/>
    </row>
    <row r="453" spans="1:7" ht="14.25" customHeight="1" x14ac:dyDescent="0.35">
      <c r="A453" s="42" t="s">
        <v>1132</v>
      </c>
      <c r="B453" s="18"/>
      <c r="C453" s="5"/>
      <c r="D453" s="5"/>
      <c r="E453" s="6" t="str">
        <f>IF(ISBLANK(D453),"",INDEX(ΑΜΚ,MATCH(D453,Data!$F$2:$F$999,0),1))</f>
        <v/>
      </c>
      <c r="F453" s="40" t="str">
        <f t="shared" si="7"/>
        <v/>
      </c>
      <c r="G453" s="6"/>
    </row>
    <row r="454" spans="1:7" ht="14.25" customHeight="1" x14ac:dyDescent="0.35">
      <c r="A454" s="42" t="s">
        <v>1132</v>
      </c>
      <c r="B454" s="18"/>
      <c r="C454" s="5"/>
      <c r="D454" s="5"/>
      <c r="E454" s="6" t="str">
        <f>IF(ISBLANK(D454),"",INDEX(ΑΜΚ,MATCH(D454,Data!$F$2:$F$999,0),1))</f>
        <v/>
      </c>
      <c r="F454" s="40" t="str">
        <f t="shared" si="7"/>
        <v/>
      </c>
      <c r="G454" s="6"/>
    </row>
    <row r="455" spans="1:7" ht="14.25" customHeight="1" x14ac:dyDescent="0.35">
      <c r="A455" s="42" t="s">
        <v>1132</v>
      </c>
      <c r="B455" s="18"/>
      <c r="C455" s="5"/>
      <c r="D455" s="5"/>
      <c r="E455" s="6" t="str">
        <f>IF(ISBLANK(D455),"",INDEX(ΑΜΚ,MATCH(D455,Data!$F$2:$F$999,0),1))</f>
        <v/>
      </c>
      <c r="F455" s="40" t="str">
        <f t="shared" si="7"/>
        <v/>
      </c>
      <c r="G455" s="6"/>
    </row>
    <row r="456" spans="1:7" ht="14.25" customHeight="1" x14ac:dyDescent="0.35">
      <c r="A456" s="42" t="s">
        <v>1132</v>
      </c>
      <c r="B456" s="18"/>
      <c r="C456" s="5"/>
      <c r="D456" s="5"/>
      <c r="E456" s="6" t="str">
        <f>IF(ISBLANK(D456),"",INDEX(ΑΜΚ,MATCH(D456,Data!$F$2:$F$999,0),1))</f>
        <v/>
      </c>
      <c r="F456" s="40" t="str">
        <f t="shared" si="7"/>
        <v/>
      </c>
      <c r="G456" s="6"/>
    </row>
    <row r="457" spans="1:7" ht="14.25" customHeight="1" x14ac:dyDescent="0.35">
      <c r="A457" s="42" t="s">
        <v>1132</v>
      </c>
      <c r="B457" s="18"/>
      <c r="C457" s="5"/>
      <c r="D457" s="5"/>
      <c r="E457" s="6" t="str">
        <f>IF(ISBLANK(D457),"",INDEX(ΑΜΚ,MATCH(D457,Data!$F$2:$F$999,0),1))</f>
        <v/>
      </c>
      <c r="F457" s="40" t="str">
        <f t="shared" si="7"/>
        <v/>
      </c>
      <c r="G457" s="6"/>
    </row>
    <row r="458" spans="1:7" ht="14.25" customHeight="1" x14ac:dyDescent="0.35">
      <c r="A458" s="42" t="s">
        <v>1132</v>
      </c>
      <c r="B458" s="18"/>
      <c r="C458" s="5"/>
      <c r="D458" s="5"/>
      <c r="E458" s="6" t="str">
        <f>IF(ISBLANK(D458),"",INDEX(ΑΜΚ,MATCH(D458,Data!$F$2:$F$999,0),1))</f>
        <v/>
      </c>
      <c r="F458" s="40" t="str">
        <f t="shared" si="7"/>
        <v/>
      </c>
      <c r="G458" s="6"/>
    </row>
    <row r="459" spans="1:7" ht="14.25" customHeight="1" x14ac:dyDescent="0.35">
      <c r="A459" s="42" t="s">
        <v>1132</v>
      </c>
      <c r="B459" s="18"/>
      <c r="C459" s="5"/>
      <c r="D459" s="5"/>
      <c r="E459" s="6" t="str">
        <f>IF(ISBLANK(D459),"",INDEX(ΑΜΚ,MATCH(D459,Data!$F$2:$F$999,0),1))</f>
        <v/>
      </c>
      <c r="F459" s="40" t="str">
        <f t="shared" si="7"/>
        <v/>
      </c>
      <c r="G459" s="6"/>
    </row>
    <row r="460" spans="1:7" ht="14.25" customHeight="1" x14ac:dyDescent="0.35">
      <c r="A460" s="42" t="s">
        <v>1132</v>
      </c>
      <c r="B460" s="18"/>
      <c r="C460" s="5"/>
      <c r="D460" s="5"/>
      <c r="E460" s="6" t="str">
        <f>IF(ISBLANK(D460),"",INDEX(ΑΜΚ,MATCH(D460,Data!$F$2:$F$999,0),1))</f>
        <v/>
      </c>
      <c r="F460" s="40" t="str">
        <f t="shared" si="7"/>
        <v/>
      </c>
      <c r="G460" s="6"/>
    </row>
    <row r="461" spans="1:7" ht="14.25" customHeight="1" x14ac:dyDescent="0.35">
      <c r="A461" s="42" t="s">
        <v>1132</v>
      </c>
      <c r="B461" s="18"/>
      <c r="C461" s="5"/>
      <c r="D461" s="5"/>
      <c r="E461" s="6" t="str">
        <f>IF(ISBLANK(D461),"",INDEX(ΑΜΚ,MATCH(D461,Data!$F$2:$F$999,0),1))</f>
        <v/>
      </c>
      <c r="F461" s="40" t="str">
        <f t="shared" si="7"/>
        <v/>
      </c>
      <c r="G461" s="6"/>
    </row>
    <row r="462" spans="1:7" ht="14.25" customHeight="1" x14ac:dyDescent="0.35">
      <c r="A462" s="42" t="s">
        <v>1132</v>
      </c>
      <c r="B462" s="18"/>
      <c r="C462" s="5"/>
      <c r="D462" s="5"/>
      <c r="E462" s="6" t="str">
        <f>IF(ISBLANK(D462),"",INDEX(ΑΜΚ,MATCH(D462,Data!$F$2:$F$999,0),1))</f>
        <v/>
      </c>
      <c r="F462" s="40" t="str">
        <f t="shared" si="7"/>
        <v/>
      </c>
      <c r="G462" s="6"/>
    </row>
    <row r="463" spans="1:7" ht="14.25" customHeight="1" x14ac:dyDescent="0.35">
      <c r="A463" s="42" t="s">
        <v>1132</v>
      </c>
      <c r="B463" s="18"/>
      <c r="C463" s="5"/>
      <c r="D463" s="5"/>
      <c r="E463" s="6" t="str">
        <f>IF(ISBLANK(D463),"",INDEX(ΑΜΚ,MATCH(D463,Data!$F$2:$F$999,0),1))</f>
        <v/>
      </c>
      <c r="F463" s="40" t="str">
        <f t="shared" si="7"/>
        <v/>
      </c>
      <c r="G463" s="6"/>
    </row>
    <row r="464" spans="1:7" ht="14.25" customHeight="1" x14ac:dyDescent="0.35">
      <c r="A464" s="42" t="s">
        <v>1132</v>
      </c>
      <c r="B464" s="18"/>
      <c r="C464" s="5"/>
      <c r="D464" s="5"/>
      <c r="E464" s="6" t="str">
        <f>IF(ISBLANK(D464),"",INDEX(ΑΜΚ,MATCH(D464,Data!$F$2:$F$999,0),1))</f>
        <v/>
      </c>
      <c r="F464" s="40" t="str">
        <f t="shared" si="7"/>
        <v/>
      </c>
      <c r="G464" s="6"/>
    </row>
    <row r="465" spans="1:7" ht="14.25" customHeight="1" x14ac:dyDescent="0.35">
      <c r="A465" s="42" t="s">
        <v>1132</v>
      </c>
      <c r="B465" s="18"/>
      <c r="C465" s="5"/>
      <c r="D465" s="5"/>
      <c r="E465" s="6" t="str">
        <f>IF(ISBLANK(D465),"",INDEX(ΑΜΚ,MATCH(D465,Data!$F$2:$F$999,0),1))</f>
        <v/>
      </c>
      <c r="F465" s="40" t="str">
        <f t="shared" si="7"/>
        <v/>
      </c>
      <c r="G465" s="6"/>
    </row>
    <row r="466" spans="1:7" ht="14.25" customHeight="1" x14ac:dyDescent="0.35">
      <c r="A466" s="42" t="s">
        <v>1132</v>
      </c>
      <c r="B466" s="18"/>
      <c r="C466" s="5"/>
      <c r="D466" s="5"/>
      <c r="E466" s="6" t="str">
        <f>IF(ISBLANK(D466),"",INDEX(ΑΜΚ,MATCH(D466,Data!$F$2:$F$999,0),1))</f>
        <v/>
      </c>
      <c r="F466" s="40" t="str">
        <f t="shared" si="7"/>
        <v/>
      </c>
      <c r="G466" s="6"/>
    </row>
    <row r="467" spans="1:7" ht="14.25" customHeight="1" x14ac:dyDescent="0.35">
      <c r="A467" s="42" t="s">
        <v>1132</v>
      </c>
      <c r="B467" s="18"/>
      <c r="C467" s="5"/>
      <c r="D467" s="5"/>
      <c r="E467" s="6" t="str">
        <f>IF(ISBLANK(D467),"",INDEX(ΑΜΚ,MATCH(D467,Data!$F$2:$F$999,0),1))</f>
        <v/>
      </c>
      <c r="F467" s="40" t="str">
        <f t="shared" si="7"/>
        <v/>
      </c>
      <c r="G467" s="6"/>
    </row>
    <row r="468" spans="1:7" ht="14.25" customHeight="1" x14ac:dyDescent="0.35">
      <c r="A468" s="42" t="s">
        <v>1132</v>
      </c>
      <c r="B468" s="18"/>
      <c r="C468" s="5"/>
      <c r="D468" s="5"/>
      <c r="E468" s="6" t="str">
        <f>IF(ISBLANK(D468),"",INDEX(ΑΜΚ,MATCH(D468,Data!$F$2:$F$999,0),1))</f>
        <v/>
      </c>
      <c r="F468" s="40" t="str">
        <f t="shared" si="7"/>
        <v/>
      </c>
      <c r="G468" s="6"/>
    </row>
    <row r="469" spans="1:7" ht="14.25" customHeight="1" x14ac:dyDescent="0.35">
      <c r="A469" s="42" t="s">
        <v>1132</v>
      </c>
      <c r="B469" s="18"/>
      <c r="C469" s="5"/>
      <c r="D469" s="5"/>
      <c r="E469" s="6" t="str">
        <f>IF(ISBLANK(D469),"",INDEX(ΑΜΚ,MATCH(D469,Data!$F$2:$F$999,0),1))</f>
        <v/>
      </c>
      <c r="F469" s="40" t="str">
        <f t="shared" si="7"/>
        <v/>
      </c>
      <c r="G469" s="6"/>
    </row>
    <row r="470" spans="1:7" ht="14.25" customHeight="1" x14ac:dyDescent="0.35">
      <c r="A470" s="42" t="s">
        <v>1132</v>
      </c>
      <c r="B470" s="18"/>
      <c r="C470" s="5"/>
      <c r="D470" s="5"/>
      <c r="E470" s="6" t="str">
        <f>IF(ISBLANK(D470),"",INDEX(ΑΜΚ,MATCH(D470,Data!$F$2:$F$999,0),1))</f>
        <v/>
      </c>
      <c r="F470" s="40" t="str">
        <f t="shared" si="7"/>
        <v/>
      </c>
      <c r="G470" s="6"/>
    </row>
    <row r="471" spans="1:7" ht="14.25" customHeight="1" x14ac:dyDescent="0.35">
      <c r="A471" s="42" t="s">
        <v>1132</v>
      </c>
      <c r="B471" s="18"/>
      <c r="C471" s="5"/>
      <c r="D471" s="5"/>
      <c r="E471" s="6" t="str">
        <f>IF(ISBLANK(D471),"",INDEX(ΑΜΚ,MATCH(D471,Data!$F$2:$F$999,0),1))</f>
        <v/>
      </c>
      <c r="F471" s="40" t="str">
        <f t="shared" si="7"/>
        <v/>
      </c>
      <c r="G471" s="6"/>
    </row>
    <row r="472" spans="1:7" ht="14.25" customHeight="1" x14ac:dyDescent="0.35">
      <c r="A472" s="42" t="s">
        <v>1132</v>
      </c>
      <c r="B472" s="18"/>
      <c r="C472" s="5"/>
      <c r="D472" s="5"/>
      <c r="E472" s="6" t="str">
        <f>IF(ISBLANK(D472),"",INDEX(ΑΜΚ,MATCH(D472,Data!$F$2:$F$999,0),1))</f>
        <v/>
      </c>
      <c r="F472" s="40" t="str">
        <f t="shared" si="7"/>
        <v/>
      </c>
      <c r="G472" s="6"/>
    </row>
    <row r="473" spans="1:7" ht="14.25" customHeight="1" x14ac:dyDescent="0.35">
      <c r="A473" s="42" t="s">
        <v>1132</v>
      </c>
      <c r="B473" s="18"/>
      <c r="C473" s="5"/>
      <c r="D473" s="5"/>
      <c r="E473" s="6" t="str">
        <f>IF(ISBLANK(D473),"",INDEX(ΑΜΚ,MATCH(D473,Data!$F$2:$F$999,0),1))</f>
        <v/>
      </c>
      <c r="F473" s="40" t="str">
        <f t="shared" si="7"/>
        <v/>
      </c>
      <c r="G473" s="6"/>
    </row>
    <row r="474" spans="1:7" ht="14.25" customHeight="1" x14ac:dyDescent="0.35">
      <c r="A474" s="42" t="s">
        <v>1132</v>
      </c>
      <c r="B474" s="18"/>
      <c r="C474" s="5"/>
      <c r="D474" s="5"/>
      <c r="E474" s="6" t="str">
        <f>IF(ISBLANK(D474),"",INDEX(ΑΜΚ,MATCH(D474,Data!$F$2:$F$999,0),1))</f>
        <v/>
      </c>
      <c r="F474" s="40" t="str">
        <f t="shared" si="7"/>
        <v/>
      </c>
      <c r="G474" s="6"/>
    </row>
    <row r="475" spans="1:7" ht="14.25" customHeight="1" x14ac:dyDescent="0.35">
      <c r="A475" s="42" t="s">
        <v>1132</v>
      </c>
      <c r="B475" s="18"/>
      <c r="C475" s="5"/>
      <c r="D475" s="5"/>
      <c r="E475" s="6" t="str">
        <f>IF(ISBLANK(D475),"",INDEX(ΑΜΚ,MATCH(D475,Data!$F$2:$F$999,0),1))</f>
        <v/>
      </c>
      <c r="F475" s="40" t="str">
        <f t="shared" si="7"/>
        <v/>
      </c>
      <c r="G475" s="6"/>
    </row>
    <row r="476" spans="1:7" ht="14.25" customHeight="1" x14ac:dyDescent="0.35">
      <c r="A476" s="42" t="s">
        <v>1132</v>
      </c>
      <c r="B476" s="18"/>
      <c r="C476" s="5"/>
      <c r="D476" s="5"/>
      <c r="E476" s="6" t="str">
        <f>IF(ISBLANK(D476),"",INDEX(ΑΜΚ,MATCH(D476,Data!$F$2:$F$999,0),1))</f>
        <v/>
      </c>
      <c r="F476" s="40" t="str">
        <f t="shared" si="7"/>
        <v/>
      </c>
      <c r="G476" s="6"/>
    </row>
    <row r="477" spans="1:7" ht="14.25" customHeight="1" x14ac:dyDescent="0.35">
      <c r="A477" s="42" t="s">
        <v>1132</v>
      </c>
      <c r="B477" s="18"/>
      <c r="C477" s="5"/>
      <c r="D477" s="5"/>
      <c r="E477" s="6" t="str">
        <f>IF(ISBLANK(D477),"",INDEX(ΑΜΚ,MATCH(D477,Data!$F$2:$F$999,0),1))</f>
        <v/>
      </c>
      <c r="F477" s="40" t="str">
        <f t="shared" si="7"/>
        <v/>
      </c>
      <c r="G477" s="6"/>
    </row>
    <row r="478" spans="1:7" ht="14.25" customHeight="1" x14ac:dyDescent="0.35">
      <c r="A478" s="42" t="s">
        <v>1132</v>
      </c>
      <c r="B478" s="18"/>
      <c r="C478" s="5"/>
      <c r="D478" s="5"/>
      <c r="E478" s="6" t="str">
        <f>IF(ISBLANK(D478),"",INDEX(ΑΜΚ,MATCH(D478,Data!$F$2:$F$999,0),1))</f>
        <v/>
      </c>
      <c r="F478" s="40" t="str">
        <f t="shared" si="7"/>
        <v/>
      </c>
      <c r="G478" s="6"/>
    </row>
    <row r="479" spans="1:7" ht="14.25" customHeight="1" x14ac:dyDescent="0.35">
      <c r="A479" s="42" t="s">
        <v>1132</v>
      </c>
      <c r="B479" s="18"/>
      <c r="C479" s="5"/>
      <c r="D479" s="5"/>
      <c r="E479" s="6" t="str">
        <f>IF(ISBLANK(D479),"",INDEX(ΑΜΚ,MATCH(D479,Data!$F$2:$F$999,0),1))</f>
        <v/>
      </c>
      <c r="F479" s="40" t="str">
        <f t="shared" si="7"/>
        <v/>
      </c>
      <c r="G479" s="6"/>
    </row>
    <row r="480" spans="1:7" ht="14.25" customHeight="1" x14ac:dyDescent="0.35">
      <c r="A480" s="42" t="s">
        <v>1132</v>
      </c>
      <c r="B480" s="18"/>
      <c r="C480" s="5"/>
      <c r="D480" s="5"/>
      <c r="E480" s="6" t="str">
        <f>IF(ISBLANK(D480),"",INDEX(ΑΜΚ,MATCH(D480,Data!$F$2:$F$999,0),1))</f>
        <v/>
      </c>
      <c r="F480" s="40" t="str">
        <f t="shared" si="7"/>
        <v/>
      </c>
      <c r="G480" s="6"/>
    </row>
    <row r="481" spans="1:7" ht="14.25" customHeight="1" x14ac:dyDescent="0.35">
      <c r="A481" s="42" t="s">
        <v>1132</v>
      </c>
      <c r="B481" s="18"/>
      <c r="C481" s="5"/>
      <c r="D481" s="5"/>
      <c r="E481" s="6" t="str">
        <f>IF(ISBLANK(D481),"",INDEX(ΑΜΚ,MATCH(D481,Data!$F$2:$F$999,0),1))</f>
        <v/>
      </c>
      <c r="F481" s="40" t="str">
        <f t="shared" si="7"/>
        <v/>
      </c>
      <c r="G481" s="6"/>
    </row>
    <row r="482" spans="1:7" ht="14.25" customHeight="1" x14ac:dyDescent="0.35">
      <c r="A482" s="42" t="s">
        <v>1132</v>
      </c>
      <c r="B482" s="18"/>
      <c r="C482" s="5"/>
      <c r="D482" s="5"/>
      <c r="E482" s="6" t="str">
        <f>IF(ISBLANK(D482),"",INDEX(ΑΜΚ,MATCH(D482,Data!$F$2:$F$999,0),1))</f>
        <v/>
      </c>
      <c r="F482" s="40" t="str">
        <f t="shared" si="7"/>
        <v/>
      </c>
      <c r="G482" s="6"/>
    </row>
    <row r="483" spans="1:7" ht="14.25" customHeight="1" x14ac:dyDescent="0.35">
      <c r="A483" s="42" t="s">
        <v>1132</v>
      </c>
      <c r="B483" s="18"/>
      <c r="C483" s="5"/>
      <c r="D483" s="5"/>
      <c r="E483" s="6" t="str">
        <f>IF(ISBLANK(D483),"",INDEX(ΑΜΚ,MATCH(D483,Data!$F$2:$F$999,0),1))</f>
        <v/>
      </c>
      <c r="F483" s="40" t="str">
        <f t="shared" si="7"/>
        <v/>
      </c>
      <c r="G483" s="6"/>
    </row>
    <row r="484" spans="1:7" ht="14.25" customHeight="1" x14ac:dyDescent="0.35">
      <c r="A484" s="42" t="s">
        <v>1132</v>
      </c>
      <c r="B484" s="18"/>
      <c r="C484" s="5"/>
      <c r="D484" s="5"/>
      <c r="E484" s="6" t="str">
        <f>IF(ISBLANK(D484),"",INDEX(ΑΜΚ,MATCH(D484,Data!$F$2:$F$999,0),1))</f>
        <v/>
      </c>
      <c r="F484" s="40" t="str">
        <f t="shared" si="7"/>
        <v/>
      </c>
      <c r="G484" s="6"/>
    </row>
    <row r="485" spans="1:7" ht="14.25" customHeight="1" x14ac:dyDescent="0.35">
      <c r="A485" s="42" t="s">
        <v>1132</v>
      </c>
      <c r="B485" s="18"/>
      <c r="C485" s="5"/>
      <c r="D485" s="5"/>
      <c r="E485" s="6" t="str">
        <f>IF(ISBLANK(D485),"",INDEX(ΑΜΚ,MATCH(D485,Data!$F$2:$F$999,0),1))</f>
        <v/>
      </c>
      <c r="F485" s="40" t="str">
        <f t="shared" si="7"/>
        <v/>
      </c>
      <c r="G485" s="6"/>
    </row>
    <row r="486" spans="1:7" ht="14.25" customHeight="1" x14ac:dyDescent="0.35">
      <c r="A486" s="42" t="s">
        <v>1132</v>
      </c>
      <c r="B486" s="18"/>
      <c r="C486" s="5"/>
      <c r="D486" s="5"/>
      <c r="E486" s="6" t="str">
        <f>IF(ISBLANK(D486),"",INDEX(ΑΜΚ,MATCH(D486,Data!$F$2:$F$999,0),1))</f>
        <v/>
      </c>
      <c r="F486" s="40" t="str">
        <f t="shared" si="7"/>
        <v/>
      </c>
      <c r="G486" s="6"/>
    </row>
    <row r="487" spans="1:7" ht="14.25" customHeight="1" x14ac:dyDescent="0.35">
      <c r="A487" s="42" t="s">
        <v>1132</v>
      </c>
      <c r="B487" s="18"/>
      <c r="C487" s="5"/>
      <c r="D487" s="5"/>
      <c r="E487" s="6" t="str">
        <f>IF(ISBLANK(D487),"",INDEX(ΑΜΚ,MATCH(D487,Data!$F$2:$F$999,0),1))</f>
        <v/>
      </c>
      <c r="F487" s="40" t="str">
        <f t="shared" si="7"/>
        <v/>
      </c>
      <c r="G487" s="6"/>
    </row>
    <row r="488" spans="1:7" ht="14.25" customHeight="1" x14ac:dyDescent="0.35">
      <c r="A488" s="42" t="s">
        <v>1132</v>
      </c>
      <c r="B488" s="18"/>
      <c r="C488" s="5"/>
      <c r="D488" s="5"/>
      <c r="E488" s="6" t="str">
        <f>IF(ISBLANK(D488),"",INDEX(ΑΜΚ,MATCH(D488,Data!$F$2:$F$999,0),1))</f>
        <v/>
      </c>
      <c r="F488" s="40" t="str">
        <f t="shared" si="7"/>
        <v/>
      </c>
      <c r="G488" s="6"/>
    </row>
    <row r="489" spans="1:7" ht="14.25" customHeight="1" x14ac:dyDescent="0.35">
      <c r="A489" s="42" t="s">
        <v>1132</v>
      </c>
      <c r="B489" s="18"/>
      <c r="C489" s="5"/>
      <c r="D489" s="5"/>
      <c r="E489" s="6" t="str">
        <f>IF(ISBLANK(D489),"",INDEX(ΑΜΚ,MATCH(D489,Data!$F$2:$F$999,0),1))</f>
        <v/>
      </c>
      <c r="F489" s="40" t="str">
        <f t="shared" si="7"/>
        <v/>
      </c>
      <c r="G489" s="6"/>
    </row>
    <row r="490" spans="1:7" ht="14.25" customHeight="1" x14ac:dyDescent="0.35">
      <c r="A490" s="42" t="s">
        <v>1132</v>
      </c>
      <c r="B490" s="18"/>
      <c r="C490" s="5"/>
      <c r="D490" s="5"/>
      <c r="E490" s="6" t="str">
        <f>IF(ISBLANK(D490),"",INDEX(ΑΜΚ,MATCH(D490,Data!$F$2:$F$999,0),1))</f>
        <v/>
      </c>
      <c r="F490" s="40" t="str">
        <f t="shared" si="7"/>
        <v/>
      </c>
      <c r="G490" s="6"/>
    </row>
    <row r="491" spans="1:7" ht="14.25" customHeight="1" x14ac:dyDescent="0.35">
      <c r="A491" s="42" t="s">
        <v>1132</v>
      </c>
      <c r="B491" s="18"/>
      <c r="C491" s="5"/>
      <c r="D491" s="5"/>
      <c r="E491" s="6" t="str">
        <f>IF(ISBLANK(D491),"",INDEX(ΑΜΚ,MATCH(D491,Data!$F$2:$F$999,0),1))</f>
        <v/>
      </c>
      <c r="F491" s="40" t="str">
        <f t="shared" si="7"/>
        <v/>
      </c>
      <c r="G491" s="6"/>
    </row>
    <row r="492" spans="1:7" ht="14.25" customHeight="1" x14ac:dyDescent="0.35">
      <c r="A492" s="42" t="s">
        <v>1132</v>
      </c>
      <c r="B492" s="18"/>
      <c r="C492" s="5"/>
      <c r="D492" s="5"/>
      <c r="E492" s="6" t="str">
        <f>IF(ISBLANK(D492),"",INDEX(ΑΜΚ,MATCH(D492,Data!$F$2:$F$999,0),1))</f>
        <v/>
      </c>
      <c r="F492" s="40" t="str">
        <f t="shared" si="7"/>
        <v/>
      </c>
      <c r="G492" s="6"/>
    </row>
    <row r="493" spans="1:7" ht="14.25" customHeight="1" x14ac:dyDescent="0.35">
      <c r="A493" s="42" t="s">
        <v>1132</v>
      </c>
      <c r="B493" s="18"/>
      <c r="C493" s="5"/>
      <c r="D493" s="5"/>
      <c r="E493" s="6" t="str">
        <f>IF(ISBLANK(D493),"",INDEX(ΑΜΚ,MATCH(D493,Data!$F$2:$F$999,0),1))</f>
        <v/>
      </c>
      <c r="F493" s="40" t="str">
        <f t="shared" si="7"/>
        <v/>
      </c>
      <c r="G493" s="6"/>
    </row>
    <row r="494" spans="1:7" ht="14.25" customHeight="1" x14ac:dyDescent="0.35">
      <c r="A494" s="42" t="s">
        <v>1132</v>
      </c>
      <c r="B494" s="18"/>
      <c r="C494" s="5"/>
      <c r="D494" s="5"/>
      <c r="E494" s="6" t="str">
        <f>IF(ISBLANK(D494),"",INDEX(ΑΜΚ,MATCH(D494,Data!$F$2:$F$999,0),1))</f>
        <v/>
      </c>
      <c r="F494" s="40" t="str">
        <f t="shared" si="7"/>
        <v/>
      </c>
      <c r="G494" s="6"/>
    </row>
    <row r="495" spans="1:7" ht="14.25" customHeight="1" x14ac:dyDescent="0.35">
      <c r="A495" s="42" t="s">
        <v>1132</v>
      </c>
      <c r="B495" s="18"/>
      <c r="C495" s="5"/>
      <c r="D495" s="5"/>
      <c r="E495" s="6" t="str">
        <f>IF(ISBLANK(D495),"",INDEX(ΑΜΚ,MATCH(D495,Data!$F$2:$F$999,0),1))</f>
        <v/>
      </c>
      <c r="F495" s="40" t="str">
        <f t="shared" si="7"/>
        <v/>
      </c>
      <c r="G495" s="6"/>
    </row>
    <row r="496" spans="1:7" ht="14.25" customHeight="1" x14ac:dyDescent="0.35">
      <c r="A496" s="42" t="s">
        <v>1132</v>
      </c>
      <c r="B496" s="18"/>
      <c r="C496" s="5"/>
      <c r="D496" s="5"/>
      <c r="E496" s="6" t="str">
        <f>IF(ISBLANK(D496),"",INDEX(ΑΜΚ,MATCH(D496,Data!$F$2:$F$999,0),1))</f>
        <v/>
      </c>
      <c r="F496" s="40" t="str">
        <f t="shared" si="7"/>
        <v/>
      </c>
      <c r="G496" s="6"/>
    </row>
    <row r="497" spans="1:7" ht="14.25" customHeight="1" x14ac:dyDescent="0.35">
      <c r="A497" s="42" t="s">
        <v>1132</v>
      </c>
      <c r="B497" s="18"/>
      <c r="C497" s="5"/>
      <c r="D497" s="5"/>
      <c r="E497" s="6" t="str">
        <f>IF(ISBLANK(D497),"",INDEX(ΑΜΚ,MATCH(D497,Data!$F$2:$F$999,0),1))</f>
        <v/>
      </c>
      <c r="F497" s="40" t="str">
        <f t="shared" si="7"/>
        <v/>
      </c>
      <c r="G497" s="6"/>
    </row>
    <row r="498" spans="1:7" ht="14.25" customHeight="1" x14ac:dyDescent="0.35">
      <c r="A498" s="42" t="s">
        <v>1132</v>
      </c>
      <c r="B498" s="18"/>
      <c r="C498" s="5"/>
      <c r="D498" s="5"/>
      <c r="E498" s="6" t="str">
        <f>IF(ISBLANK(D498),"",INDEX(ΑΜΚ,MATCH(D498,Data!$F$2:$F$999,0),1))</f>
        <v/>
      </c>
      <c r="F498" s="40" t="str">
        <f t="shared" si="7"/>
        <v/>
      </c>
      <c r="G498" s="6"/>
    </row>
    <row r="499" spans="1:7" ht="14.25" customHeight="1" x14ac:dyDescent="0.35">
      <c r="A499" s="42" t="s">
        <v>1132</v>
      </c>
      <c r="B499" s="18"/>
      <c r="C499" s="5"/>
      <c r="D499" s="5"/>
      <c r="E499" s="6" t="str">
        <f>IF(ISBLANK(D499),"",INDEX(ΑΜΚ,MATCH(D499,Data!$F$2:$F$999,0),1))</f>
        <v/>
      </c>
      <c r="F499" s="40" t="str">
        <f t="shared" si="7"/>
        <v/>
      </c>
      <c r="G499" s="6"/>
    </row>
    <row r="500" spans="1:7" ht="14.25" customHeight="1" x14ac:dyDescent="0.35">
      <c r="A500" s="42" t="s">
        <v>1132</v>
      </c>
      <c r="B500" s="18"/>
      <c r="C500" s="5"/>
      <c r="D500" s="5"/>
      <c r="E500" s="6" t="str">
        <f>IF(ISBLANK(D500),"",INDEX(ΑΜΚ,MATCH(D500,Data!$F$2:$F$999,0),1))</f>
        <v/>
      </c>
      <c r="F500" s="40" t="str">
        <f t="shared" si="7"/>
        <v/>
      </c>
      <c r="G500" s="6"/>
    </row>
    <row r="501" spans="1:7" ht="14.25" customHeight="1" x14ac:dyDescent="0.35">
      <c r="A501" s="42" t="s">
        <v>1132</v>
      </c>
      <c r="B501" s="18"/>
      <c r="C501" s="5"/>
      <c r="D501" s="5"/>
      <c r="E501" s="6" t="str">
        <f>IF(ISBLANK(D501),"",INDEX(ΑΜΚ,MATCH(D501,Data!$F$2:$F$999,0),1))</f>
        <v/>
      </c>
      <c r="F501" s="40" t="str">
        <f t="shared" si="7"/>
        <v/>
      </c>
      <c r="G501" s="6"/>
    </row>
    <row r="502" spans="1:7" ht="14.25" customHeight="1" x14ac:dyDescent="0.35">
      <c r="A502" s="42" t="s">
        <v>1132</v>
      </c>
      <c r="B502" s="18"/>
      <c r="C502" s="5"/>
      <c r="D502" s="5"/>
      <c r="E502" s="6" t="str">
        <f>IF(ISBLANK(D502),"",INDEX(ΑΜΚ,MATCH(D502,Data!$F$2:$F$999,0),1))</f>
        <v/>
      </c>
      <c r="F502" s="40" t="str">
        <f t="shared" si="7"/>
        <v/>
      </c>
      <c r="G502" s="6"/>
    </row>
    <row r="503" spans="1:7" ht="14.25" customHeight="1" x14ac:dyDescent="0.35">
      <c r="A503" s="42" t="s">
        <v>1132</v>
      </c>
      <c r="B503" s="18"/>
      <c r="C503" s="5"/>
      <c r="D503" s="5"/>
      <c r="E503" s="6" t="str">
        <f>IF(ISBLANK(D503),"",INDEX(ΑΜΚ,MATCH(D503,Data!$F$2:$F$999,0),1))</f>
        <v/>
      </c>
      <c r="F503" s="40" t="str">
        <f t="shared" si="7"/>
        <v/>
      </c>
      <c r="G503" s="6"/>
    </row>
    <row r="504" spans="1:7" ht="14.25" customHeight="1" x14ac:dyDescent="0.35">
      <c r="A504" s="42" t="s">
        <v>1132</v>
      </c>
      <c r="B504" s="18"/>
      <c r="C504" s="5"/>
      <c r="D504" s="5"/>
      <c r="E504" s="6" t="str">
        <f>IF(ISBLANK(D504),"",INDEX(ΑΜΚ,MATCH(D504,Data!$F$2:$F$999,0),1))</f>
        <v/>
      </c>
      <c r="F504" s="40" t="str">
        <f t="shared" si="7"/>
        <v/>
      </c>
      <c r="G504" s="6"/>
    </row>
    <row r="505" spans="1:7" ht="14.25" customHeight="1" x14ac:dyDescent="0.35">
      <c r="A505" s="42" t="s">
        <v>1132</v>
      </c>
      <c r="B505" s="18"/>
      <c r="C505" s="5"/>
      <c r="D505" s="5"/>
      <c r="E505" s="6" t="str">
        <f>IF(ISBLANK(D505),"",INDEX(ΑΜΚ,MATCH(D505,Data!$F$2:$F$999,0),1))</f>
        <v/>
      </c>
      <c r="F505" s="40" t="str">
        <f t="shared" si="7"/>
        <v/>
      </c>
      <c r="G505" s="6"/>
    </row>
    <row r="506" spans="1:7" ht="14.25" customHeight="1" x14ac:dyDescent="0.35">
      <c r="A506" s="42" t="s">
        <v>1132</v>
      </c>
      <c r="B506" s="18"/>
      <c r="C506" s="5"/>
      <c r="D506" s="5"/>
      <c r="E506" s="6" t="str">
        <f>IF(ISBLANK(D506),"",INDEX(ΑΜΚ,MATCH(D506,Data!$F$2:$F$999,0),1))</f>
        <v/>
      </c>
      <c r="F506" s="40" t="str">
        <f t="shared" si="7"/>
        <v/>
      </c>
      <c r="G506" s="6"/>
    </row>
    <row r="507" spans="1:7" ht="14.25" customHeight="1" x14ac:dyDescent="0.35">
      <c r="A507" s="42" t="s">
        <v>1132</v>
      </c>
      <c r="B507" s="18"/>
      <c r="C507" s="5"/>
      <c r="D507" s="5"/>
      <c r="E507" s="6" t="str">
        <f>IF(ISBLANK(D507),"",INDEX(ΑΜΚ,MATCH(D507,Data!$F$2:$F$999,0),1))</f>
        <v/>
      </c>
      <c r="F507" s="40" t="str">
        <f t="shared" si="7"/>
        <v/>
      </c>
      <c r="G507" s="6"/>
    </row>
    <row r="508" spans="1:7" ht="14.25" customHeight="1" x14ac:dyDescent="0.35">
      <c r="A508" s="42" t="s">
        <v>1132</v>
      </c>
      <c r="B508" s="18"/>
      <c r="C508" s="5"/>
      <c r="D508" s="5"/>
      <c r="E508" s="6" t="str">
        <f>IF(ISBLANK(D508),"",INDEX(ΑΜΚ,MATCH(D508,Data!$F$2:$F$999,0),1))</f>
        <v/>
      </c>
      <c r="F508" s="40" t="str">
        <f t="shared" si="7"/>
        <v/>
      </c>
      <c r="G508" s="6"/>
    </row>
    <row r="509" spans="1:7" ht="14.25" customHeight="1" x14ac:dyDescent="0.35">
      <c r="A509" s="42" t="s">
        <v>1132</v>
      </c>
      <c r="B509" s="18"/>
      <c r="C509" s="5"/>
      <c r="D509" s="5"/>
      <c r="E509" s="6" t="str">
        <f>IF(ISBLANK(D509),"",INDEX(ΑΜΚ,MATCH(D509,Data!$F$2:$F$999,0),1))</f>
        <v/>
      </c>
      <c r="F509" s="40" t="str">
        <f t="shared" si="7"/>
        <v/>
      </c>
      <c r="G509" s="6"/>
    </row>
    <row r="510" spans="1:7" ht="14.25" customHeight="1" x14ac:dyDescent="0.35">
      <c r="A510" s="42" t="s">
        <v>1132</v>
      </c>
      <c r="B510" s="18"/>
      <c r="C510" s="5"/>
      <c r="D510" s="5"/>
      <c r="E510" s="6" t="str">
        <f>IF(ISBLANK(D510),"",INDEX(ΑΜΚ,MATCH(D510,Data!$F$2:$F$999,0),1))</f>
        <v/>
      </c>
      <c r="F510" s="40" t="str">
        <f t="shared" si="7"/>
        <v/>
      </c>
      <c r="G510" s="6"/>
    </row>
    <row r="511" spans="1:7" ht="14.25" customHeight="1" x14ac:dyDescent="0.35">
      <c r="A511" s="42" t="s">
        <v>1132</v>
      </c>
      <c r="B511" s="18"/>
      <c r="C511" s="5"/>
      <c r="D511" s="5"/>
      <c r="E511" s="6" t="str">
        <f>IF(ISBLANK(D511),"",INDEX(ΑΜΚ,MATCH(D511,Data!$F$2:$F$999,0),1))</f>
        <v/>
      </c>
      <c r="F511" s="40" t="str">
        <f t="shared" si="7"/>
        <v/>
      </c>
      <c r="G511" s="6"/>
    </row>
    <row r="512" spans="1:7" ht="14.25" customHeight="1" x14ac:dyDescent="0.35">
      <c r="A512" s="42" t="s">
        <v>1132</v>
      </c>
      <c r="B512" s="18"/>
      <c r="C512" s="5"/>
      <c r="D512" s="5"/>
      <c r="E512" s="6" t="str">
        <f>IF(ISBLANK(D512),"",INDEX(ΑΜΚ,MATCH(D512,Data!$F$2:$F$999,0),1))</f>
        <v/>
      </c>
      <c r="F512" s="40" t="str">
        <f t="shared" si="7"/>
        <v/>
      </c>
      <c r="G512" s="6"/>
    </row>
    <row r="513" spans="1:7" ht="14.25" customHeight="1" x14ac:dyDescent="0.35">
      <c r="A513" s="42" t="s">
        <v>1132</v>
      </c>
      <c r="B513" s="18"/>
      <c r="C513" s="5"/>
      <c r="D513" s="5"/>
      <c r="E513" s="6" t="str">
        <f>IF(ISBLANK(D513),"",INDEX(ΑΜΚ,MATCH(D513,Data!$F$2:$F$999,0),1))</f>
        <v/>
      </c>
      <c r="F513" s="40" t="str">
        <f t="shared" si="7"/>
        <v/>
      </c>
      <c r="G513" s="6"/>
    </row>
    <row r="514" spans="1:7" ht="14.25" customHeight="1" x14ac:dyDescent="0.35">
      <c r="A514" s="42" t="s">
        <v>1132</v>
      </c>
      <c r="B514" s="18"/>
      <c r="C514" s="5"/>
      <c r="D514" s="5"/>
      <c r="E514" s="6" t="str">
        <f>IF(ISBLANK(D514),"",INDEX(ΑΜΚ,MATCH(D514,Data!$F$2:$F$999,0),1))</f>
        <v/>
      </c>
      <c r="F514" s="40" t="str">
        <f t="shared" ref="F514:F577" si="8">IF(ISBLANK(C514),"",INDEX(ΚΩΔ_ΜΑΘΗΜ_ΓΡΑΦΙΣΤ_Γ1,MATCH(C514,ΜΑΘΗΜ_ΓΡΑΦΙΣΤ_Γ1,0)))</f>
        <v/>
      </c>
      <c r="G514" s="6"/>
    </row>
    <row r="515" spans="1:7" ht="14.25" customHeight="1" x14ac:dyDescent="0.35">
      <c r="A515" s="42" t="s">
        <v>1132</v>
      </c>
      <c r="B515" s="18"/>
      <c r="C515" s="5"/>
      <c r="D515" s="5"/>
      <c r="E515" s="6" t="str">
        <f>IF(ISBLANK(D515),"",INDEX(ΑΜΚ,MATCH(D515,Data!$F$2:$F$999,0),1))</f>
        <v/>
      </c>
      <c r="F515" s="40" t="str">
        <f t="shared" si="8"/>
        <v/>
      </c>
      <c r="G515" s="6"/>
    </row>
    <row r="516" spans="1:7" ht="14.25" customHeight="1" x14ac:dyDescent="0.35">
      <c r="A516" s="42" t="s">
        <v>1132</v>
      </c>
      <c r="B516" s="18"/>
      <c r="C516" s="5"/>
      <c r="D516" s="5"/>
      <c r="E516" s="6" t="str">
        <f>IF(ISBLANK(D516),"",INDEX(ΑΜΚ,MATCH(D516,Data!$F$2:$F$999,0),1))</f>
        <v/>
      </c>
      <c r="F516" s="40" t="str">
        <f t="shared" si="8"/>
        <v/>
      </c>
      <c r="G516" s="6"/>
    </row>
    <row r="517" spans="1:7" ht="14.25" customHeight="1" x14ac:dyDescent="0.35">
      <c r="A517" s="42" t="s">
        <v>1132</v>
      </c>
      <c r="B517" s="18"/>
      <c r="C517" s="5"/>
      <c r="D517" s="5"/>
      <c r="E517" s="6" t="str">
        <f>IF(ISBLANK(D517),"",INDEX(ΑΜΚ,MATCH(D517,Data!$F$2:$F$999,0),1))</f>
        <v/>
      </c>
      <c r="F517" s="40" t="str">
        <f t="shared" si="8"/>
        <v/>
      </c>
      <c r="G517" s="6"/>
    </row>
    <row r="518" spans="1:7" ht="14.25" customHeight="1" x14ac:dyDescent="0.35">
      <c r="A518" s="42" t="s">
        <v>1132</v>
      </c>
      <c r="B518" s="18"/>
      <c r="C518" s="5"/>
      <c r="D518" s="5"/>
      <c r="E518" s="6" t="str">
        <f>IF(ISBLANK(D518),"",INDEX(ΑΜΚ,MATCH(D518,Data!$F$2:$F$999,0),1))</f>
        <v/>
      </c>
      <c r="F518" s="40" t="str">
        <f t="shared" si="8"/>
        <v/>
      </c>
      <c r="G518" s="6"/>
    </row>
    <row r="519" spans="1:7" ht="14.25" customHeight="1" x14ac:dyDescent="0.35">
      <c r="A519" s="42" t="s">
        <v>1132</v>
      </c>
      <c r="B519" s="18"/>
      <c r="C519" s="5"/>
      <c r="D519" s="5"/>
      <c r="E519" s="6" t="str">
        <f>IF(ISBLANK(D519),"",INDEX(ΑΜΚ,MATCH(D519,Data!$F$2:$F$999,0),1))</f>
        <v/>
      </c>
      <c r="F519" s="40" t="str">
        <f t="shared" si="8"/>
        <v/>
      </c>
      <c r="G519" s="6"/>
    </row>
    <row r="520" spans="1:7" ht="14.25" customHeight="1" x14ac:dyDescent="0.35">
      <c r="A520" s="42" t="s">
        <v>1132</v>
      </c>
      <c r="B520" s="18"/>
      <c r="C520" s="5"/>
      <c r="D520" s="5"/>
      <c r="E520" s="6" t="str">
        <f>IF(ISBLANK(D520),"",INDEX(ΑΜΚ,MATCH(D520,Data!$F$2:$F$999,0),1))</f>
        <v/>
      </c>
      <c r="F520" s="40" t="str">
        <f t="shared" si="8"/>
        <v/>
      </c>
      <c r="G520" s="6"/>
    </row>
    <row r="521" spans="1:7" ht="14.25" customHeight="1" x14ac:dyDescent="0.35">
      <c r="A521" s="42" t="s">
        <v>1132</v>
      </c>
      <c r="B521" s="18"/>
      <c r="C521" s="5"/>
      <c r="D521" s="5"/>
      <c r="E521" s="6" t="str">
        <f>IF(ISBLANK(D521),"",INDEX(ΑΜΚ,MATCH(D521,Data!$F$2:$F$999,0),1))</f>
        <v/>
      </c>
      <c r="F521" s="40" t="str">
        <f t="shared" si="8"/>
        <v/>
      </c>
      <c r="G521" s="6"/>
    </row>
    <row r="522" spans="1:7" ht="14.25" customHeight="1" x14ac:dyDescent="0.35">
      <c r="A522" s="42" t="s">
        <v>1132</v>
      </c>
      <c r="B522" s="18"/>
      <c r="C522" s="5"/>
      <c r="D522" s="5"/>
      <c r="E522" s="6" t="str">
        <f>IF(ISBLANK(D522),"",INDEX(ΑΜΚ,MATCH(D522,Data!$F$2:$F$999,0),1))</f>
        <v/>
      </c>
      <c r="F522" s="40" t="str">
        <f t="shared" si="8"/>
        <v/>
      </c>
      <c r="G522" s="6"/>
    </row>
    <row r="523" spans="1:7" ht="14.25" customHeight="1" x14ac:dyDescent="0.35">
      <c r="A523" s="42" t="s">
        <v>1132</v>
      </c>
      <c r="B523" s="18"/>
      <c r="C523" s="5"/>
      <c r="D523" s="5"/>
      <c r="E523" s="6" t="str">
        <f>IF(ISBLANK(D523),"",INDEX(ΑΜΚ,MATCH(D523,Data!$F$2:$F$999,0),1))</f>
        <v/>
      </c>
      <c r="F523" s="40" t="str">
        <f t="shared" si="8"/>
        <v/>
      </c>
      <c r="G523" s="6"/>
    </row>
    <row r="524" spans="1:7" ht="14.25" customHeight="1" x14ac:dyDescent="0.35">
      <c r="A524" s="42" t="s">
        <v>1132</v>
      </c>
      <c r="B524" s="18"/>
      <c r="C524" s="5"/>
      <c r="D524" s="5"/>
      <c r="E524" s="6" t="str">
        <f>IF(ISBLANK(D524),"",INDEX(ΑΜΚ,MATCH(D524,Data!$F$2:$F$999,0),1))</f>
        <v/>
      </c>
      <c r="F524" s="40" t="str">
        <f t="shared" si="8"/>
        <v/>
      </c>
      <c r="G524" s="6"/>
    </row>
    <row r="525" spans="1:7" ht="14.25" customHeight="1" x14ac:dyDescent="0.35">
      <c r="A525" s="42" t="s">
        <v>1132</v>
      </c>
      <c r="B525" s="18"/>
      <c r="C525" s="5"/>
      <c r="D525" s="5"/>
      <c r="E525" s="6" t="str">
        <f>IF(ISBLANK(D525),"",INDEX(ΑΜΚ,MATCH(D525,Data!$F$2:$F$999,0),1))</f>
        <v/>
      </c>
      <c r="F525" s="40" t="str">
        <f t="shared" si="8"/>
        <v/>
      </c>
      <c r="G525" s="6"/>
    </row>
    <row r="526" spans="1:7" ht="14.25" customHeight="1" x14ac:dyDescent="0.35">
      <c r="A526" s="42" t="s">
        <v>1132</v>
      </c>
      <c r="B526" s="18"/>
      <c r="C526" s="5"/>
      <c r="D526" s="5"/>
      <c r="E526" s="6" t="str">
        <f>IF(ISBLANK(D526),"",INDEX(ΑΜΚ,MATCH(D526,Data!$F$2:$F$999,0),1))</f>
        <v/>
      </c>
      <c r="F526" s="40" t="str">
        <f t="shared" si="8"/>
        <v/>
      </c>
      <c r="G526" s="6"/>
    </row>
    <row r="527" spans="1:7" ht="14.25" customHeight="1" x14ac:dyDescent="0.35">
      <c r="A527" s="42" t="s">
        <v>1132</v>
      </c>
      <c r="B527" s="18"/>
      <c r="C527" s="5"/>
      <c r="D527" s="5"/>
      <c r="E527" s="6" t="str">
        <f>IF(ISBLANK(D527),"",INDEX(ΑΜΚ,MATCH(D527,Data!$F$2:$F$999,0),1))</f>
        <v/>
      </c>
      <c r="F527" s="40" t="str">
        <f t="shared" si="8"/>
        <v/>
      </c>
      <c r="G527" s="6"/>
    </row>
    <row r="528" spans="1:7" ht="14.25" customHeight="1" x14ac:dyDescent="0.35">
      <c r="A528" s="42" t="s">
        <v>1132</v>
      </c>
      <c r="B528" s="18"/>
      <c r="C528" s="5"/>
      <c r="D528" s="5"/>
      <c r="E528" s="6" t="str">
        <f>IF(ISBLANK(D528),"",INDEX(ΑΜΚ,MATCH(D528,Data!$F$2:$F$999,0),1))</f>
        <v/>
      </c>
      <c r="F528" s="40" t="str">
        <f t="shared" si="8"/>
        <v/>
      </c>
      <c r="G528" s="6"/>
    </row>
    <row r="529" spans="1:7" ht="14.25" customHeight="1" x14ac:dyDescent="0.35">
      <c r="A529" s="42" t="s">
        <v>1132</v>
      </c>
      <c r="B529" s="18"/>
      <c r="C529" s="5"/>
      <c r="D529" s="5"/>
      <c r="E529" s="6" t="str">
        <f>IF(ISBLANK(D529),"",INDEX(ΑΜΚ,MATCH(D529,Data!$F$2:$F$999,0),1))</f>
        <v/>
      </c>
      <c r="F529" s="40" t="str">
        <f t="shared" si="8"/>
        <v/>
      </c>
      <c r="G529" s="6"/>
    </row>
    <row r="530" spans="1:7" ht="14.25" customHeight="1" x14ac:dyDescent="0.35">
      <c r="A530" s="42" t="s">
        <v>1132</v>
      </c>
      <c r="B530" s="18"/>
      <c r="C530" s="5"/>
      <c r="D530" s="5"/>
      <c r="E530" s="6" t="str">
        <f>IF(ISBLANK(D530),"",INDEX(ΑΜΚ,MATCH(D530,Data!$F$2:$F$999,0),1))</f>
        <v/>
      </c>
      <c r="F530" s="40" t="str">
        <f t="shared" si="8"/>
        <v/>
      </c>
      <c r="G530" s="6"/>
    </row>
    <row r="531" spans="1:7" ht="14.25" customHeight="1" x14ac:dyDescent="0.35">
      <c r="A531" s="42" t="s">
        <v>1132</v>
      </c>
      <c r="B531" s="18"/>
      <c r="C531" s="5"/>
      <c r="D531" s="5"/>
      <c r="E531" s="6" t="str">
        <f>IF(ISBLANK(D531),"",INDEX(ΑΜΚ,MATCH(D531,Data!$F$2:$F$999,0),1))</f>
        <v/>
      </c>
      <c r="F531" s="40" t="str">
        <f t="shared" si="8"/>
        <v/>
      </c>
      <c r="G531" s="6"/>
    </row>
    <row r="532" spans="1:7" ht="14.25" customHeight="1" x14ac:dyDescent="0.35">
      <c r="A532" s="42" t="s">
        <v>1132</v>
      </c>
      <c r="B532" s="18"/>
      <c r="C532" s="5"/>
      <c r="D532" s="5"/>
      <c r="E532" s="6" t="str">
        <f>IF(ISBLANK(D532),"",INDEX(ΑΜΚ,MATCH(D532,Data!$F$2:$F$999,0),1))</f>
        <v/>
      </c>
      <c r="F532" s="40" t="str">
        <f t="shared" si="8"/>
        <v/>
      </c>
      <c r="G532" s="6"/>
    </row>
    <row r="533" spans="1:7" ht="14.25" customHeight="1" x14ac:dyDescent="0.35">
      <c r="A533" s="42" t="s">
        <v>1132</v>
      </c>
      <c r="B533" s="18"/>
      <c r="C533" s="5"/>
      <c r="D533" s="5"/>
      <c r="E533" s="6" t="str">
        <f>IF(ISBLANK(D533),"",INDEX(ΑΜΚ,MATCH(D533,Data!$F$2:$F$999,0),1))</f>
        <v/>
      </c>
      <c r="F533" s="40" t="str">
        <f t="shared" si="8"/>
        <v/>
      </c>
      <c r="G533" s="6"/>
    </row>
    <row r="534" spans="1:7" ht="14.25" customHeight="1" x14ac:dyDescent="0.35">
      <c r="A534" s="42" t="s">
        <v>1132</v>
      </c>
      <c r="B534" s="18"/>
      <c r="C534" s="5"/>
      <c r="D534" s="5"/>
      <c r="E534" s="6" t="str">
        <f>IF(ISBLANK(D534),"",INDEX(ΑΜΚ,MATCH(D534,Data!$F$2:$F$999,0),1))</f>
        <v/>
      </c>
      <c r="F534" s="40" t="str">
        <f t="shared" si="8"/>
        <v/>
      </c>
      <c r="G534" s="6"/>
    </row>
    <row r="535" spans="1:7" ht="14.25" customHeight="1" x14ac:dyDescent="0.35">
      <c r="A535" s="42" t="s">
        <v>1132</v>
      </c>
      <c r="B535" s="18"/>
      <c r="C535" s="5"/>
      <c r="D535" s="5"/>
      <c r="E535" s="6" t="str">
        <f>IF(ISBLANK(D535),"",INDEX(ΑΜΚ,MATCH(D535,Data!$F$2:$F$999,0),1))</f>
        <v/>
      </c>
      <c r="F535" s="40" t="str">
        <f t="shared" si="8"/>
        <v/>
      </c>
      <c r="G535" s="6"/>
    </row>
    <row r="536" spans="1:7" ht="14.25" customHeight="1" x14ac:dyDescent="0.35">
      <c r="A536" s="42" t="s">
        <v>1132</v>
      </c>
      <c r="B536" s="18"/>
      <c r="C536" s="5"/>
      <c r="D536" s="5"/>
      <c r="E536" s="6" t="str">
        <f>IF(ISBLANK(D536),"",INDEX(ΑΜΚ,MATCH(D536,Data!$F$2:$F$999,0),1))</f>
        <v/>
      </c>
      <c r="F536" s="40" t="str">
        <f t="shared" si="8"/>
        <v/>
      </c>
      <c r="G536" s="6"/>
    </row>
    <row r="537" spans="1:7" ht="14.25" customHeight="1" x14ac:dyDescent="0.35">
      <c r="A537" s="42" t="s">
        <v>1132</v>
      </c>
      <c r="B537" s="18"/>
      <c r="C537" s="5"/>
      <c r="D537" s="5"/>
      <c r="E537" s="6" t="str">
        <f>IF(ISBLANK(D537),"",INDEX(ΑΜΚ,MATCH(D537,Data!$F$2:$F$999,0),1))</f>
        <v/>
      </c>
      <c r="F537" s="40" t="str">
        <f t="shared" si="8"/>
        <v/>
      </c>
      <c r="G537" s="6"/>
    </row>
    <row r="538" spans="1:7" ht="14.25" customHeight="1" x14ac:dyDescent="0.35">
      <c r="A538" s="42" t="s">
        <v>1132</v>
      </c>
      <c r="B538" s="18"/>
      <c r="C538" s="5"/>
      <c r="D538" s="5"/>
      <c r="E538" s="6" t="str">
        <f>IF(ISBLANK(D538),"",INDEX(ΑΜΚ,MATCH(D538,Data!$F$2:$F$999,0),1))</f>
        <v/>
      </c>
      <c r="F538" s="40" t="str">
        <f t="shared" si="8"/>
        <v/>
      </c>
      <c r="G538" s="6"/>
    </row>
    <row r="539" spans="1:7" ht="14.25" customHeight="1" x14ac:dyDescent="0.35">
      <c r="A539" s="42" t="s">
        <v>1132</v>
      </c>
      <c r="B539" s="18"/>
      <c r="C539" s="5"/>
      <c r="D539" s="5"/>
      <c r="E539" s="6" t="str">
        <f>IF(ISBLANK(D539),"",INDEX(ΑΜΚ,MATCH(D539,Data!$F$2:$F$999,0),1))</f>
        <v/>
      </c>
      <c r="F539" s="40" t="str">
        <f t="shared" si="8"/>
        <v/>
      </c>
      <c r="G539" s="6"/>
    </row>
    <row r="540" spans="1:7" ht="14.25" customHeight="1" x14ac:dyDescent="0.35">
      <c r="A540" s="42" t="s">
        <v>1132</v>
      </c>
      <c r="B540" s="18"/>
      <c r="C540" s="5"/>
      <c r="D540" s="5"/>
      <c r="E540" s="6" t="str">
        <f>IF(ISBLANK(D540),"",INDEX(ΑΜΚ,MATCH(D540,Data!$F$2:$F$999,0),1))</f>
        <v/>
      </c>
      <c r="F540" s="40" t="str">
        <f t="shared" si="8"/>
        <v/>
      </c>
      <c r="G540" s="6"/>
    </row>
    <row r="541" spans="1:7" ht="14.25" customHeight="1" x14ac:dyDescent="0.35">
      <c r="A541" s="42" t="s">
        <v>1132</v>
      </c>
      <c r="B541" s="18"/>
      <c r="C541" s="5"/>
      <c r="D541" s="5"/>
      <c r="E541" s="6" t="str">
        <f>IF(ISBLANK(D541),"",INDEX(ΑΜΚ,MATCH(D541,Data!$F$2:$F$999,0),1))</f>
        <v/>
      </c>
      <c r="F541" s="40" t="str">
        <f t="shared" si="8"/>
        <v/>
      </c>
      <c r="G541" s="6"/>
    </row>
    <row r="542" spans="1:7" ht="14.25" customHeight="1" x14ac:dyDescent="0.35">
      <c r="A542" s="42" t="s">
        <v>1132</v>
      </c>
      <c r="B542" s="18"/>
      <c r="C542" s="5"/>
      <c r="D542" s="5"/>
      <c r="E542" s="6" t="str">
        <f>IF(ISBLANK(D542),"",INDEX(ΑΜΚ,MATCH(D542,Data!$F$2:$F$999,0),1))</f>
        <v/>
      </c>
      <c r="F542" s="40" t="str">
        <f t="shared" si="8"/>
        <v/>
      </c>
      <c r="G542" s="6"/>
    </row>
    <row r="543" spans="1:7" ht="14.25" customHeight="1" x14ac:dyDescent="0.35">
      <c r="A543" s="42" t="s">
        <v>1132</v>
      </c>
      <c r="B543" s="18"/>
      <c r="C543" s="5"/>
      <c r="D543" s="5"/>
      <c r="E543" s="6" t="str">
        <f>IF(ISBLANK(D543),"",INDEX(ΑΜΚ,MATCH(D543,Data!$F$2:$F$999,0),1))</f>
        <v/>
      </c>
      <c r="F543" s="40" t="str">
        <f t="shared" si="8"/>
        <v/>
      </c>
      <c r="G543" s="6"/>
    </row>
    <row r="544" spans="1:7" ht="14.25" customHeight="1" x14ac:dyDescent="0.35">
      <c r="A544" s="42" t="s">
        <v>1132</v>
      </c>
      <c r="B544" s="18"/>
      <c r="C544" s="5"/>
      <c r="D544" s="5"/>
      <c r="E544" s="6" t="str">
        <f>IF(ISBLANK(D544),"",INDEX(ΑΜΚ,MATCH(D544,Data!$F$2:$F$999,0),1))</f>
        <v/>
      </c>
      <c r="F544" s="40" t="str">
        <f t="shared" si="8"/>
        <v/>
      </c>
      <c r="G544" s="6"/>
    </row>
    <row r="545" spans="1:7" ht="14.25" customHeight="1" x14ac:dyDescent="0.35">
      <c r="A545" s="42" t="s">
        <v>1132</v>
      </c>
      <c r="B545" s="18"/>
      <c r="C545" s="5"/>
      <c r="D545" s="5"/>
      <c r="E545" s="6" t="str">
        <f>IF(ISBLANK(D545),"",INDEX(ΑΜΚ,MATCH(D545,Data!$F$2:$F$999,0),1))</f>
        <v/>
      </c>
      <c r="F545" s="40" t="str">
        <f t="shared" si="8"/>
        <v/>
      </c>
      <c r="G545" s="6"/>
    </row>
    <row r="546" spans="1:7" ht="14.25" customHeight="1" x14ac:dyDescent="0.35">
      <c r="A546" s="42" t="s">
        <v>1132</v>
      </c>
      <c r="B546" s="18"/>
      <c r="C546" s="5"/>
      <c r="D546" s="5"/>
      <c r="E546" s="6" t="str">
        <f>IF(ISBLANK(D546),"",INDEX(ΑΜΚ,MATCH(D546,Data!$F$2:$F$999,0),1))</f>
        <v/>
      </c>
      <c r="F546" s="40" t="str">
        <f t="shared" si="8"/>
        <v/>
      </c>
      <c r="G546" s="6"/>
    </row>
    <row r="547" spans="1:7" ht="14.25" customHeight="1" x14ac:dyDescent="0.35">
      <c r="A547" s="42" t="s">
        <v>1132</v>
      </c>
      <c r="B547" s="18"/>
      <c r="C547" s="5"/>
      <c r="D547" s="5"/>
      <c r="E547" s="6" t="str">
        <f>IF(ISBLANK(D547),"",INDEX(ΑΜΚ,MATCH(D547,Data!$F$2:$F$999,0),1))</f>
        <v/>
      </c>
      <c r="F547" s="40" t="str">
        <f t="shared" si="8"/>
        <v/>
      </c>
      <c r="G547" s="6"/>
    </row>
    <row r="548" spans="1:7" ht="14.25" customHeight="1" x14ac:dyDescent="0.35">
      <c r="A548" s="42" t="s">
        <v>1132</v>
      </c>
      <c r="B548" s="18"/>
      <c r="C548" s="5"/>
      <c r="D548" s="5"/>
      <c r="E548" s="6" t="str">
        <f>IF(ISBLANK(D548),"",INDEX(ΑΜΚ,MATCH(D548,Data!$F$2:$F$999,0),1))</f>
        <v/>
      </c>
      <c r="F548" s="40" t="str">
        <f t="shared" si="8"/>
        <v/>
      </c>
      <c r="G548" s="6"/>
    </row>
    <row r="549" spans="1:7" ht="14.25" customHeight="1" x14ac:dyDescent="0.35">
      <c r="A549" s="42" t="s">
        <v>1132</v>
      </c>
      <c r="B549" s="18"/>
      <c r="C549" s="5"/>
      <c r="D549" s="5"/>
      <c r="E549" s="6" t="str">
        <f>IF(ISBLANK(D549),"",INDEX(ΑΜΚ,MATCH(D549,Data!$F$2:$F$999,0),1))</f>
        <v/>
      </c>
      <c r="F549" s="40" t="str">
        <f t="shared" si="8"/>
        <v/>
      </c>
      <c r="G549" s="6"/>
    </row>
    <row r="550" spans="1:7" ht="14.25" customHeight="1" x14ac:dyDescent="0.35">
      <c r="A550" s="42" t="s">
        <v>1132</v>
      </c>
      <c r="B550" s="18"/>
      <c r="C550" s="5"/>
      <c r="D550" s="5"/>
      <c r="E550" s="6" t="str">
        <f>IF(ISBLANK(D550),"",INDEX(ΑΜΚ,MATCH(D550,Data!$F$2:$F$999,0),1))</f>
        <v/>
      </c>
      <c r="F550" s="40" t="str">
        <f t="shared" si="8"/>
        <v/>
      </c>
      <c r="G550" s="6"/>
    </row>
    <row r="551" spans="1:7" ht="14.25" customHeight="1" x14ac:dyDescent="0.35">
      <c r="A551" s="42" t="s">
        <v>1132</v>
      </c>
      <c r="B551" s="18"/>
      <c r="C551" s="5"/>
      <c r="D551" s="5"/>
      <c r="E551" s="6" t="str">
        <f>IF(ISBLANK(D551),"",INDEX(ΑΜΚ,MATCH(D551,Data!$F$2:$F$999,0),1))</f>
        <v/>
      </c>
      <c r="F551" s="40" t="str">
        <f t="shared" si="8"/>
        <v/>
      </c>
      <c r="G551" s="6"/>
    </row>
    <row r="552" spans="1:7" ht="14.25" customHeight="1" x14ac:dyDescent="0.35">
      <c r="A552" s="42" t="s">
        <v>1132</v>
      </c>
      <c r="B552" s="18"/>
      <c r="C552" s="5"/>
      <c r="D552" s="5"/>
      <c r="E552" s="6" t="str">
        <f>IF(ISBLANK(D552),"",INDEX(ΑΜΚ,MATCH(D552,Data!$F$2:$F$999,0),1))</f>
        <v/>
      </c>
      <c r="F552" s="40" t="str">
        <f t="shared" si="8"/>
        <v/>
      </c>
      <c r="G552" s="6"/>
    </row>
    <row r="553" spans="1:7" ht="14.25" customHeight="1" x14ac:dyDescent="0.35">
      <c r="A553" s="42" t="s">
        <v>1132</v>
      </c>
      <c r="B553" s="18"/>
      <c r="C553" s="5"/>
      <c r="D553" s="5"/>
      <c r="E553" s="6" t="str">
        <f>IF(ISBLANK(D553),"",INDEX(ΑΜΚ,MATCH(D553,Data!$F$2:$F$999,0),1))</f>
        <v/>
      </c>
      <c r="F553" s="40" t="str">
        <f t="shared" si="8"/>
        <v/>
      </c>
      <c r="G553" s="6"/>
    </row>
    <row r="554" spans="1:7" ht="14.25" customHeight="1" x14ac:dyDescent="0.35">
      <c r="A554" s="42" t="s">
        <v>1132</v>
      </c>
      <c r="B554" s="18"/>
      <c r="C554" s="5"/>
      <c r="D554" s="5"/>
      <c r="E554" s="6" t="str">
        <f>IF(ISBLANK(D554),"",INDEX(ΑΜΚ,MATCH(D554,Data!$F$2:$F$999,0),1))</f>
        <v/>
      </c>
      <c r="F554" s="40" t="str">
        <f t="shared" si="8"/>
        <v/>
      </c>
      <c r="G554" s="6"/>
    </row>
    <row r="555" spans="1:7" ht="14.25" customHeight="1" x14ac:dyDescent="0.35">
      <c r="A555" s="42" t="s">
        <v>1132</v>
      </c>
      <c r="B555" s="18"/>
      <c r="C555" s="5"/>
      <c r="D555" s="5"/>
      <c r="E555" s="6" t="str">
        <f>IF(ISBLANK(D555),"",INDEX(ΑΜΚ,MATCH(D555,Data!$F$2:$F$999,0),1))</f>
        <v/>
      </c>
      <c r="F555" s="40" t="str">
        <f t="shared" si="8"/>
        <v/>
      </c>
      <c r="G555" s="6"/>
    </row>
    <row r="556" spans="1:7" ht="14.25" customHeight="1" x14ac:dyDescent="0.35">
      <c r="A556" s="42" t="s">
        <v>1132</v>
      </c>
      <c r="B556" s="18"/>
      <c r="C556" s="5"/>
      <c r="D556" s="5"/>
      <c r="E556" s="6" t="str">
        <f>IF(ISBLANK(D556),"",INDEX(ΑΜΚ,MATCH(D556,Data!$F$2:$F$999,0),1))</f>
        <v/>
      </c>
      <c r="F556" s="40" t="str">
        <f t="shared" si="8"/>
        <v/>
      </c>
      <c r="G556" s="6"/>
    </row>
    <row r="557" spans="1:7" ht="14.25" customHeight="1" x14ac:dyDescent="0.35">
      <c r="A557" s="42" t="s">
        <v>1132</v>
      </c>
      <c r="B557" s="18"/>
      <c r="C557" s="5"/>
      <c r="D557" s="5"/>
      <c r="E557" s="6" t="str">
        <f>IF(ISBLANK(D557),"",INDEX(ΑΜΚ,MATCH(D557,Data!$F$2:$F$999,0),1))</f>
        <v/>
      </c>
      <c r="F557" s="40" t="str">
        <f t="shared" si="8"/>
        <v/>
      </c>
      <c r="G557" s="6"/>
    </row>
    <row r="558" spans="1:7" ht="14.25" customHeight="1" x14ac:dyDescent="0.35">
      <c r="A558" s="42" t="s">
        <v>1132</v>
      </c>
      <c r="B558" s="18"/>
      <c r="C558" s="5"/>
      <c r="D558" s="5"/>
      <c r="E558" s="6" t="str">
        <f>IF(ISBLANK(D558),"",INDEX(ΑΜΚ,MATCH(D558,Data!$F$2:$F$999,0),1))</f>
        <v/>
      </c>
      <c r="F558" s="40" t="str">
        <f t="shared" si="8"/>
        <v/>
      </c>
      <c r="G558" s="6"/>
    </row>
    <row r="559" spans="1:7" ht="14.25" customHeight="1" x14ac:dyDescent="0.35">
      <c r="A559" s="42" t="s">
        <v>1132</v>
      </c>
      <c r="B559" s="18"/>
      <c r="C559" s="5"/>
      <c r="D559" s="5"/>
      <c r="E559" s="6" t="str">
        <f>IF(ISBLANK(D559),"",INDEX(ΑΜΚ,MATCH(D559,Data!$F$2:$F$999,0),1))</f>
        <v/>
      </c>
      <c r="F559" s="40" t="str">
        <f t="shared" si="8"/>
        <v/>
      </c>
      <c r="G559" s="6"/>
    </row>
    <row r="560" spans="1:7" ht="14.25" customHeight="1" x14ac:dyDescent="0.35">
      <c r="A560" s="42" t="s">
        <v>1132</v>
      </c>
      <c r="B560" s="18"/>
      <c r="C560" s="5"/>
      <c r="D560" s="5"/>
      <c r="E560" s="6" t="str">
        <f>IF(ISBLANK(D560),"",INDEX(ΑΜΚ,MATCH(D560,Data!$F$2:$F$999,0),1))</f>
        <v/>
      </c>
      <c r="F560" s="40" t="str">
        <f t="shared" si="8"/>
        <v/>
      </c>
      <c r="G560" s="6"/>
    </row>
    <row r="561" spans="1:7" ht="14.25" customHeight="1" x14ac:dyDescent="0.35">
      <c r="A561" s="42" t="s">
        <v>1132</v>
      </c>
      <c r="B561" s="18"/>
      <c r="C561" s="5"/>
      <c r="D561" s="5"/>
      <c r="E561" s="6" t="str">
        <f>IF(ISBLANK(D561),"",INDEX(ΑΜΚ,MATCH(D561,Data!$F$2:$F$999,0),1))</f>
        <v/>
      </c>
      <c r="F561" s="40" t="str">
        <f t="shared" si="8"/>
        <v/>
      </c>
      <c r="G561" s="6"/>
    </row>
    <row r="562" spans="1:7" ht="14.25" customHeight="1" x14ac:dyDescent="0.35">
      <c r="A562" s="42" t="s">
        <v>1132</v>
      </c>
      <c r="B562" s="18"/>
      <c r="C562" s="5"/>
      <c r="D562" s="5"/>
      <c r="E562" s="6" t="str">
        <f>IF(ISBLANK(D562),"",INDEX(ΑΜΚ,MATCH(D562,Data!$F$2:$F$999,0),1))</f>
        <v/>
      </c>
      <c r="F562" s="40" t="str">
        <f t="shared" si="8"/>
        <v/>
      </c>
      <c r="G562" s="6"/>
    </row>
    <row r="563" spans="1:7" ht="14.25" customHeight="1" x14ac:dyDescent="0.35">
      <c r="A563" s="42" t="s">
        <v>1132</v>
      </c>
      <c r="B563" s="18"/>
      <c r="C563" s="5"/>
      <c r="D563" s="5"/>
      <c r="E563" s="6" t="str">
        <f>IF(ISBLANK(D563),"",INDEX(ΑΜΚ,MATCH(D563,Data!$F$2:$F$999,0),1))</f>
        <v/>
      </c>
      <c r="F563" s="40" t="str">
        <f t="shared" si="8"/>
        <v/>
      </c>
      <c r="G563" s="6"/>
    </row>
    <row r="564" spans="1:7" ht="14.25" customHeight="1" x14ac:dyDescent="0.35">
      <c r="A564" s="42" t="s">
        <v>1132</v>
      </c>
      <c r="B564" s="18"/>
      <c r="C564" s="5"/>
      <c r="D564" s="5"/>
      <c r="E564" s="6" t="str">
        <f>IF(ISBLANK(D564),"",INDEX(ΑΜΚ,MATCH(D564,Data!$F$2:$F$999,0),1))</f>
        <v/>
      </c>
      <c r="F564" s="40" t="str">
        <f t="shared" si="8"/>
        <v/>
      </c>
      <c r="G564" s="6"/>
    </row>
    <row r="565" spans="1:7" ht="14.25" customHeight="1" x14ac:dyDescent="0.35">
      <c r="A565" s="42" t="s">
        <v>1132</v>
      </c>
      <c r="B565" s="18"/>
      <c r="C565" s="5"/>
      <c r="D565" s="5"/>
      <c r="E565" s="6" t="str">
        <f>IF(ISBLANK(D565),"",INDEX(ΑΜΚ,MATCH(D565,Data!$F$2:$F$999,0),1))</f>
        <v/>
      </c>
      <c r="F565" s="40" t="str">
        <f t="shared" si="8"/>
        <v/>
      </c>
      <c r="G565" s="6"/>
    </row>
    <row r="566" spans="1:7" ht="14.25" customHeight="1" x14ac:dyDescent="0.35">
      <c r="A566" s="42" t="s">
        <v>1132</v>
      </c>
      <c r="B566" s="18"/>
      <c r="C566" s="5"/>
      <c r="D566" s="5"/>
      <c r="E566" s="6" t="str">
        <f>IF(ISBLANK(D566),"",INDEX(ΑΜΚ,MATCH(D566,Data!$F$2:$F$999,0),1))</f>
        <v/>
      </c>
      <c r="F566" s="40" t="str">
        <f t="shared" si="8"/>
        <v/>
      </c>
      <c r="G566" s="6"/>
    </row>
    <row r="567" spans="1:7" ht="14.25" customHeight="1" x14ac:dyDescent="0.35">
      <c r="A567" s="42" t="s">
        <v>1132</v>
      </c>
      <c r="B567" s="18"/>
      <c r="C567" s="5"/>
      <c r="D567" s="5"/>
      <c r="E567" s="6" t="str">
        <f>IF(ISBLANK(D567),"",INDEX(ΑΜΚ,MATCH(D567,Data!$F$2:$F$999,0),1))</f>
        <v/>
      </c>
      <c r="F567" s="40" t="str">
        <f t="shared" si="8"/>
        <v/>
      </c>
      <c r="G567" s="6"/>
    </row>
    <row r="568" spans="1:7" ht="14.25" customHeight="1" x14ac:dyDescent="0.35">
      <c r="A568" s="42" t="s">
        <v>1132</v>
      </c>
      <c r="B568" s="18"/>
      <c r="C568" s="5"/>
      <c r="D568" s="5"/>
      <c r="E568" s="6" t="str">
        <f>IF(ISBLANK(D568),"",INDEX(ΑΜΚ,MATCH(D568,Data!$F$2:$F$999,0),1))</f>
        <v/>
      </c>
      <c r="F568" s="40" t="str">
        <f t="shared" si="8"/>
        <v/>
      </c>
      <c r="G568" s="6"/>
    </row>
    <row r="569" spans="1:7" ht="14.25" customHeight="1" x14ac:dyDescent="0.35">
      <c r="A569" s="42" t="s">
        <v>1132</v>
      </c>
      <c r="B569" s="18"/>
      <c r="C569" s="5"/>
      <c r="D569" s="5"/>
      <c r="E569" s="6" t="str">
        <f>IF(ISBLANK(D569),"",INDEX(ΑΜΚ,MATCH(D569,Data!$F$2:$F$999,0),1))</f>
        <v/>
      </c>
      <c r="F569" s="40" t="str">
        <f t="shared" si="8"/>
        <v/>
      </c>
      <c r="G569" s="6"/>
    </row>
    <row r="570" spans="1:7" ht="14.25" customHeight="1" x14ac:dyDescent="0.35">
      <c r="A570" s="42" t="s">
        <v>1132</v>
      </c>
      <c r="B570" s="18"/>
      <c r="C570" s="5"/>
      <c r="D570" s="5"/>
      <c r="E570" s="6" t="str">
        <f>IF(ISBLANK(D570),"",INDEX(ΑΜΚ,MATCH(D570,Data!$F$2:$F$999,0),1))</f>
        <v/>
      </c>
      <c r="F570" s="40" t="str">
        <f t="shared" si="8"/>
        <v/>
      </c>
      <c r="G570" s="6"/>
    </row>
    <row r="571" spans="1:7" ht="14.25" customHeight="1" x14ac:dyDescent="0.35">
      <c r="A571" s="42" t="s">
        <v>1132</v>
      </c>
      <c r="B571" s="18"/>
      <c r="C571" s="5"/>
      <c r="D571" s="5"/>
      <c r="E571" s="6" t="str">
        <f>IF(ISBLANK(D571),"",INDEX(ΑΜΚ,MATCH(D571,Data!$F$2:$F$999,0),1))</f>
        <v/>
      </c>
      <c r="F571" s="40" t="str">
        <f t="shared" si="8"/>
        <v/>
      </c>
      <c r="G571" s="6"/>
    </row>
    <row r="572" spans="1:7" ht="14.25" customHeight="1" x14ac:dyDescent="0.35">
      <c r="A572" s="42" t="s">
        <v>1132</v>
      </c>
      <c r="B572" s="18"/>
      <c r="C572" s="5"/>
      <c r="D572" s="5"/>
      <c r="E572" s="6" t="str">
        <f>IF(ISBLANK(D572),"",INDEX(ΑΜΚ,MATCH(D572,Data!$F$2:$F$999,0),1))</f>
        <v/>
      </c>
      <c r="F572" s="40" t="str">
        <f t="shared" si="8"/>
        <v/>
      </c>
      <c r="G572" s="6"/>
    </row>
    <row r="573" spans="1:7" ht="14.25" customHeight="1" x14ac:dyDescent="0.35">
      <c r="A573" s="42" t="s">
        <v>1132</v>
      </c>
      <c r="B573" s="18"/>
      <c r="C573" s="5"/>
      <c r="D573" s="5"/>
      <c r="E573" s="6" t="str">
        <f>IF(ISBLANK(D573),"",INDEX(ΑΜΚ,MATCH(D573,Data!$F$2:$F$999,0),1))</f>
        <v/>
      </c>
      <c r="F573" s="40" t="str">
        <f t="shared" si="8"/>
        <v/>
      </c>
      <c r="G573" s="6"/>
    </row>
    <row r="574" spans="1:7" ht="14.25" customHeight="1" x14ac:dyDescent="0.35">
      <c r="A574" s="42" t="s">
        <v>1132</v>
      </c>
      <c r="B574" s="18"/>
      <c r="C574" s="5"/>
      <c r="D574" s="5"/>
      <c r="E574" s="6" t="str">
        <f>IF(ISBLANK(D574),"",INDEX(ΑΜΚ,MATCH(D574,Data!$F$2:$F$999,0),1))</f>
        <v/>
      </c>
      <c r="F574" s="40" t="str">
        <f t="shared" si="8"/>
        <v/>
      </c>
      <c r="G574" s="6"/>
    </row>
    <row r="575" spans="1:7" ht="14.25" customHeight="1" x14ac:dyDescent="0.35">
      <c r="A575" s="42" t="s">
        <v>1132</v>
      </c>
      <c r="B575" s="18"/>
      <c r="C575" s="5"/>
      <c r="D575" s="5"/>
      <c r="E575" s="6" t="str">
        <f>IF(ISBLANK(D575),"",INDEX(ΑΜΚ,MATCH(D575,Data!$F$2:$F$999,0),1))</f>
        <v/>
      </c>
      <c r="F575" s="40" t="str">
        <f t="shared" si="8"/>
        <v/>
      </c>
      <c r="G575" s="6"/>
    </row>
    <row r="576" spans="1:7" ht="14.25" customHeight="1" x14ac:dyDescent="0.35">
      <c r="A576" s="42" t="s">
        <v>1132</v>
      </c>
      <c r="B576" s="18"/>
      <c r="C576" s="5"/>
      <c r="D576" s="5"/>
      <c r="E576" s="6" t="str">
        <f>IF(ISBLANK(D576),"",INDEX(ΑΜΚ,MATCH(D576,Data!$F$2:$F$999,0),1))</f>
        <v/>
      </c>
      <c r="F576" s="40" t="str">
        <f t="shared" si="8"/>
        <v/>
      </c>
      <c r="G576" s="6"/>
    </row>
    <row r="577" spans="1:7" ht="14.25" customHeight="1" x14ac:dyDescent="0.35">
      <c r="A577" s="42" t="s">
        <v>1132</v>
      </c>
      <c r="B577" s="18"/>
      <c r="C577" s="5"/>
      <c r="D577" s="5"/>
      <c r="E577" s="6" t="str">
        <f>IF(ISBLANK(D577),"",INDEX(ΑΜΚ,MATCH(D577,Data!$F$2:$F$999,0),1))</f>
        <v/>
      </c>
      <c r="F577" s="40" t="str">
        <f t="shared" si="8"/>
        <v/>
      </c>
      <c r="G577" s="6"/>
    </row>
    <row r="578" spans="1:7" ht="14.25" customHeight="1" x14ac:dyDescent="0.35">
      <c r="A578" s="42" t="s">
        <v>1132</v>
      </c>
      <c r="B578" s="18"/>
      <c r="C578" s="5"/>
      <c r="D578" s="5"/>
      <c r="E578" s="6" t="str">
        <f>IF(ISBLANK(D578),"",INDEX(ΑΜΚ,MATCH(D578,Data!$F$2:$F$999,0),1))</f>
        <v/>
      </c>
      <c r="F578" s="40" t="str">
        <f t="shared" ref="F578:F641" si="9">IF(ISBLANK(C578),"",INDEX(ΚΩΔ_ΜΑΘΗΜ_ΓΡΑΦΙΣΤ_Γ1,MATCH(C578,ΜΑΘΗΜ_ΓΡΑΦΙΣΤ_Γ1,0)))</f>
        <v/>
      </c>
      <c r="G578" s="6"/>
    </row>
    <row r="579" spans="1:7" ht="14.25" customHeight="1" x14ac:dyDescent="0.35">
      <c r="A579" s="42" t="s">
        <v>1132</v>
      </c>
      <c r="B579" s="18"/>
      <c r="C579" s="5"/>
      <c r="D579" s="5"/>
      <c r="E579" s="6" t="str">
        <f>IF(ISBLANK(D579),"",INDEX(ΑΜΚ,MATCH(D579,Data!$F$2:$F$999,0),1))</f>
        <v/>
      </c>
      <c r="F579" s="40" t="str">
        <f t="shared" si="9"/>
        <v/>
      </c>
      <c r="G579" s="6"/>
    </row>
    <row r="580" spans="1:7" ht="14.25" customHeight="1" x14ac:dyDescent="0.35">
      <c r="A580" s="42" t="s">
        <v>1132</v>
      </c>
      <c r="B580" s="18"/>
      <c r="C580" s="5"/>
      <c r="D580" s="5"/>
      <c r="E580" s="6" t="str">
        <f>IF(ISBLANK(D580),"",INDEX(ΑΜΚ,MATCH(D580,Data!$F$2:$F$999,0),1))</f>
        <v/>
      </c>
      <c r="F580" s="40" t="str">
        <f t="shared" si="9"/>
        <v/>
      </c>
      <c r="G580" s="6"/>
    </row>
    <row r="581" spans="1:7" ht="14.25" customHeight="1" x14ac:dyDescent="0.35">
      <c r="A581" s="42" t="s">
        <v>1132</v>
      </c>
      <c r="B581" s="18"/>
      <c r="C581" s="5"/>
      <c r="D581" s="5"/>
      <c r="E581" s="6" t="str">
        <f>IF(ISBLANK(D581),"",INDEX(ΑΜΚ,MATCH(D581,Data!$F$2:$F$999,0),1))</f>
        <v/>
      </c>
      <c r="F581" s="40" t="str">
        <f t="shared" si="9"/>
        <v/>
      </c>
      <c r="G581" s="6"/>
    </row>
    <row r="582" spans="1:7" ht="14.25" customHeight="1" x14ac:dyDescent="0.35">
      <c r="A582" s="42" t="s">
        <v>1132</v>
      </c>
      <c r="B582" s="18"/>
      <c r="C582" s="5"/>
      <c r="D582" s="5"/>
      <c r="E582" s="6" t="str">
        <f>IF(ISBLANK(D582),"",INDEX(ΑΜΚ,MATCH(D582,Data!$F$2:$F$999,0),1))</f>
        <v/>
      </c>
      <c r="F582" s="40" t="str">
        <f t="shared" si="9"/>
        <v/>
      </c>
      <c r="G582" s="6"/>
    </row>
    <row r="583" spans="1:7" ht="14.25" customHeight="1" x14ac:dyDescent="0.35">
      <c r="A583" s="42" t="s">
        <v>1132</v>
      </c>
      <c r="B583" s="18"/>
      <c r="C583" s="5"/>
      <c r="D583" s="5"/>
      <c r="E583" s="6" t="str">
        <f>IF(ISBLANK(D583),"",INDEX(ΑΜΚ,MATCH(D583,Data!$F$2:$F$999,0),1))</f>
        <v/>
      </c>
      <c r="F583" s="40" t="str">
        <f t="shared" si="9"/>
        <v/>
      </c>
      <c r="G583" s="6"/>
    </row>
    <row r="584" spans="1:7" ht="14.25" customHeight="1" x14ac:dyDescent="0.35">
      <c r="A584" s="42" t="s">
        <v>1132</v>
      </c>
      <c r="B584" s="18"/>
      <c r="C584" s="5"/>
      <c r="D584" s="5"/>
      <c r="E584" s="6" t="str">
        <f>IF(ISBLANK(D584),"",INDEX(ΑΜΚ,MATCH(D584,Data!$F$2:$F$999,0),1))</f>
        <v/>
      </c>
      <c r="F584" s="40" t="str">
        <f t="shared" si="9"/>
        <v/>
      </c>
      <c r="G584" s="6"/>
    </row>
    <row r="585" spans="1:7" ht="14.25" customHeight="1" x14ac:dyDescent="0.35">
      <c r="A585" s="42" t="s">
        <v>1132</v>
      </c>
      <c r="B585" s="18"/>
      <c r="C585" s="5"/>
      <c r="D585" s="5"/>
      <c r="E585" s="6" t="str">
        <f>IF(ISBLANK(D585),"",INDEX(ΑΜΚ,MATCH(D585,Data!$F$2:$F$999,0),1))</f>
        <v/>
      </c>
      <c r="F585" s="40" t="str">
        <f t="shared" si="9"/>
        <v/>
      </c>
      <c r="G585" s="6"/>
    </row>
    <row r="586" spans="1:7" ht="14.25" customHeight="1" x14ac:dyDescent="0.35">
      <c r="A586" s="42" t="s">
        <v>1132</v>
      </c>
      <c r="B586" s="18"/>
      <c r="C586" s="5"/>
      <c r="D586" s="5"/>
      <c r="E586" s="6" t="str">
        <f>IF(ISBLANK(D586),"",INDEX(ΑΜΚ,MATCH(D586,Data!$F$2:$F$999,0),1))</f>
        <v/>
      </c>
      <c r="F586" s="40" t="str">
        <f t="shared" si="9"/>
        <v/>
      </c>
      <c r="G586" s="6"/>
    </row>
    <row r="587" spans="1:7" ht="14.25" customHeight="1" x14ac:dyDescent="0.35">
      <c r="A587" s="42" t="s">
        <v>1132</v>
      </c>
      <c r="B587" s="18"/>
      <c r="C587" s="5"/>
      <c r="D587" s="5"/>
      <c r="E587" s="6" t="str">
        <f>IF(ISBLANK(D587),"",INDEX(ΑΜΚ,MATCH(D587,Data!$F$2:$F$999,0),1))</f>
        <v/>
      </c>
      <c r="F587" s="40" t="str">
        <f t="shared" si="9"/>
        <v/>
      </c>
      <c r="G587" s="6"/>
    </row>
    <row r="588" spans="1:7" ht="14.25" customHeight="1" x14ac:dyDescent="0.35">
      <c r="A588" s="42" t="s">
        <v>1132</v>
      </c>
      <c r="B588" s="18"/>
      <c r="C588" s="5"/>
      <c r="D588" s="5"/>
      <c r="E588" s="6" t="str">
        <f>IF(ISBLANK(D588),"",INDEX(ΑΜΚ,MATCH(D588,Data!$F$2:$F$999,0),1))</f>
        <v/>
      </c>
      <c r="F588" s="40" t="str">
        <f t="shared" si="9"/>
        <v/>
      </c>
      <c r="G588" s="6"/>
    </row>
    <row r="589" spans="1:7" ht="14.25" customHeight="1" x14ac:dyDescent="0.35">
      <c r="A589" s="42" t="s">
        <v>1132</v>
      </c>
      <c r="B589" s="18"/>
      <c r="C589" s="5"/>
      <c r="D589" s="5"/>
      <c r="E589" s="6" t="str">
        <f>IF(ISBLANK(D589),"",INDEX(ΑΜΚ,MATCH(D589,Data!$F$2:$F$999,0),1))</f>
        <v/>
      </c>
      <c r="F589" s="40" t="str">
        <f t="shared" si="9"/>
        <v/>
      </c>
      <c r="G589" s="6"/>
    </row>
    <row r="590" spans="1:7" ht="14.25" customHeight="1" x14ac:dyDescent="0.35">
      <c r="A590" s="42" t="s">
        <v>1132</v>
      </c>
      <c r="B590" s="18"/>
      <c r="C590" s="5"/>
      <c r="D590" s="5"/>
      <c r="E590" s="6" t="str">
        <f>IF(ISBLANK(D590),"",INDEX(ΑΜΚ,MATCH(D590,Data!$F$2:$F$999,0),1))</f>
        <v/>
      </c>
      <c r="F590" s="40" t="str">
        <f t="shared" si="9"/>
        <v/>
      </c>
      <c r="G590" s="6"/>
    </row>
    <row r="591" spans="1:7" ht="14.25" customHeight="1" x14ac:dyDescent="0.35">
      <c r="A591" s="42" t="s">
        <v>1132</v>
      </c>
      <c r="B591" s="18"/>
      <c r="C591" s="5"/>
      <c r="D591" s="5"/>
      <c r="E591" s="6" t="str">
        <f>IF(ISBLANK(D591),"",INDEX(ΑΜΚ,MATCH(D591,Data!$F$2:$F$999,0),1))</f>
        <v/>
      </c>
      <c r="F591" s="40" t="str">
        <f t="shared" si="9"/>
        <v/>
      </c>
      <c r="G591" s="6"/>
    </row>
    <row r="592" spans="1:7" ht="14.25" customHeight="1" x14ac:dyDescent="0.35">
      <c r="A592" s="42" t="s">
        <v>1132</v>
      </c>
      <c r="B592" s="18"/>
      <c r="C592" s="5"/>
      <c r="D592" s="5"/>
      <c r="E592" s="6" t="str">
        <f>IF(ISBLANK(D592),"",INDEX(ΑΜΚ,MATCH(D592,Data!$F$2:$F$999,0),1))</f>
        <v/>
      </c>
      <c r="F592" s="40" t="str">
        <f t="shared" si="9"/>
        <v/>
      </c>
      <c r="G592" s="6"/>
    </row>
    <row r="593" spans="1:7" ht="14.25" customHeight="1" x14ac:dyDescent="0.35">
      <c r="A593" s="42" t="s">
        <v>1132</v>
      </c>
      <c r="B593" s="18"/>
      <c r="C593" s="5"/>
      <c r="D593" s="5"/>
      <c r="E593" s="6" t="str">
        <f>IF(ISBLANK(D593),"",INDEX(ΑΜΚ,MATCH(D593,Data!$F$2:$F$999,0),1))</f>
        <v/>
      </c>
      <c r="F593" s="40" t="str">
        <f t="shared" si="9"/>
        <v/>
      </c>
      <c r="G593" s="6"/>
    </row>
    <row r="594" spans="1:7" ht="14.25" customHeight="1" x14ac:dyDescent="0.35">
      <c r="A594" s="42" t="s">
        <v>1132</v>
      </c>
      <c r="B594" s="18"/>
      <c r="C594" s="5"/>
      <c r="D594" s="5"/>
      <c r="E594" s="6" t="str">
        <f>IF(ISBLANK(D594),"",INDEX(ΑΜΚ,MATCH(D594,Data!$F$2:$F$999,0),1))</f>
        <v/>
      </c>
      <c r="F594" s="40" t="str">
        <f t="shared" si="9"/>
        <v/>
      </c>
      <c r="G594" s="6"/>
    </row>
    <row r="595" spans="1:7" ht="14.25" customHeight="1" x14ac:dyDescent="0.35">
      <c r="A595" s="42" t="s">
        <v>1132</v>
      </c>
      <c r="B595" s="18"/>
      <c r="C595" s="5"/>
      <c r="D595" s="5"/>
      <c r="E595" s="6" t="str">
        <f>IF(ISBLANK(D595),"",INDEX(ΑΜΚ,MATCH(D595,Data!$F$2:$F$999,0),1))</f>
        <v/>
      </c>
      <c r="F595" s="40" t="str">
        <f t="shared" si="9"/>
        <v/>
      </c>
      <c r="G595" s="6"/>
    </row>
    <row r="596" spans="1:7" ht="14.25" customHeight="1" x14ac:dyDescent="0.35">
      <c r="A596" s="42" t="s">
        <v>1132</v>
      </c>
      <c r="B596" s="18"/>
      <c r="C596" s="5"/>
      <c r="D596" s="5"/>
      <c r="E596" s="6" t="str">
        <f>IF(ISBLANK(D596),"",INDEX(ΑΜΚ,MATCH(D596,Data!$F$2:$F$999,0),1))</f>
        <v/>
      </c>
      <c r="F596" s="40" t="str">
        <f t="shared" si="9"/>
        <v/>
      </c>
      <c r="G596" s="6"/>
    </row>
    <row r="597" spans="1:7" ht="14.25" customHeight="1" x14ac:dyDescent="0.35">
      <c r="A597" s="42" t="s">
        <v>1132</v>
      </c>
      <c r="B597" s="18"/>
      <c r="C597" s="5"/>
      <c r="D597" s="5"/>
      <c r="E597" s="6" t="str">
        <f>IF(ISBLANK(D597),"",INDEX(ΑΜΚ,MATCH(D597,Data!$F$2:$F$999,0),1))</f>
        <v/>
      </c>
      <c r="F597" s="40" t="str">
        <f t="shared" si="9"/>
        <v/>
      </c>
      <c r="G597" s="6"/>
    </row>
    <row r="598" spans="1:7" ht="14.25" customHeight="1" x14ac:dyDescent="0.35">
      <c r="A598" s="42" t="s">
        <v>1132</v>
      </c>
      <c r="B598" s="18"/>
      <c r="C598" s="5"/>
      <c r="D598" s="5"/>
      <c r="E598" s="6" t="str">
        <f>IF(ISBLANK(D598),"",INDEX(ΑΜΚ,MATCH(D598,Data!$F$2:$F$999,0),1))</f>
        <v/>
      </c>
      <c r="F598" s="40" t="str">
        <f t="shared" si="9"/>
        <v/>
      </c>
      <c r="G598" s="6"/>
    </row>
    <row r="599" spans="1:7" ht="14.25" customHeight="1" x14ac:dyDescent="0.35">
      <c r="A599" s="42" t="s">
        <v>1132</v>
      </c>
      <c r="B599" s="18"/>
      <c r="C599" s="5"/>
      <c r="D599" s="5"/>
      <c r="E599" s="6" t="str">
        <f>IF(ISBLANK(D599),"",INDEX(ΑΜΚ,MATCH(D599,Data!$F$2:$F$999,0),1))</f>
        <v/>
      </c>
      <c r="F599" s="40" t="str">
        <f t="shared" si="9"/>
        <v/>
      </c>
      <c r="G599" s="6"/>
    </row>
    <row r="600" spans="1:7" ht="14.25" customHeight="1" x14ac:dyDescent="0.35">
      <c r="A600" s="42" t="s">
        <v>1132</v>
      </c>
      <c r="B600" s="18"/>
      <c r="C600" s="5"/>
      <c r="D600" s="5"/>
      <c r="E600" s="6" t="str">
        <f>IF(ISBLANK(D600),"",INDEX(ΑΜΚ,MATCH(D600,Data!$F$2:$F$999,0),1))</f>
        <v/>
      </c>
      <c r="F600" s="40" t="str">
        <f t="shared" si="9"/>
        <v/>
      </c>
      <c r="G600" s="6"/>
    </row>
    <row r="601" spans="1:7" ht="14.25" customHeight="1" x14ac:dyDescent="0.35">
      <c r="A601" s="42" t="s">
        <v>1132</v>
      </c>
      <c r="B601" s="18"/>
      <c r="C601" s="5"/>
      <c r="D601" s="5"/>
      <c r="E601" s="6" t="str">
        <f>IF(ISBLANK(D601),"",INDEX(ΑΜΚ,MATCH(D601,Data!$F$2:$F$999,0),1))</f>
        <v/>
      </c>
      <c r="F601" s="40" t="str">
        <f t="shared" si="9"/>
        <v/>
      </c>
      <c r="G601" s="6"/>
    </row>
    <row r="602" spans="1:7" ht="14.25" customHeight="1" x14ac:dyDescent="0.35">
      <c r="A602" s="42" t="s">
        <v>1132</v>
      </c>
      <c r="B602" s="18"/>
      <c r="C602" s="5"/>
      <c r="D602" s="5"/>
      <c r="E602" s="6" t="str">
        <f>IF(ISBLANK(D602),"",INDEX(ΑΜΚ,MATCH(D602,Data!$F$2:$F$999,0),1))</f>
        <v/>
      </c>
      <c r="F602" s="40" t="str">
        <f t="shared" si="9"/>
        <v/>
      </c>
      <c r="G602" s="6"/>
    </row>
    <row r="603" spans="1:7" ht="14.25" customHeight="1" x14ac:dyDescent="0.35">
      <c r="A603" s="42" t="s">
        <v>1132</v>
      </c>
      <c r="B603" s="18"/>
      <c r="C603" s="5"/>
      <c r="D603" s="5"/>
      <c r="E603" s="6" t="str">
        <f>IF(ISBLANK(D603),"",INDEX(ΑΜΚ,MATCH(D603,Data!$F$2:$F$999,0),1))</f>
        <v/>
      </c>
      <c r="F603" s="40" t="str">
        <f t="shared" si="9"/>
        <v/>
      </c>
      <c r="G603" s="6"/>
    </row>
    <row r="604" spans="1:7" ht="14.25" customHeight="1" x14ac:dyDescent="0.35">
      <c r="A604" s="42" t="s">
        <v>1132</v>
      </c>
      <c r="B604" s="18"/>
      <c r="C604" s="5"/>
      <c r="D604" s="5"/>
      <c r="E604" s="6" t="str">
        <f>IF(ISBLANK(D604),"",INDEX(ΑΜΚ,MATCH(D604,Data!$F$2:$F$999,0),1))</f>
        <v/>
      </c>
      <c r="F604" s="40" t="str">
        <f t="shared" si="9"/>
        <v/>
      </c>
      <c r="G604" s="6"/>
    </row>
    <row r="605" spans="1:7" ht="14.25" customHeight="1" x14ac:dyDescent="0.35">
      <c r="A605" s="42" t="s">
        <v>1132</v>
      </c>
      <c r="B605" s="18"/>
      <c r="C605" s="5"/>
      <c r="D605" s="5"/>
      <c r="E605" s="6" t="str">
        <f>IF(ISBLANK(D605),"",INDEX(ΑΜΚ,MATCH(D605,Data!$F$2:$F$999,0),1))</f>
        <v/>
      </c>
      <c r="F605" s="40" t="str">
        <f t="shared" si="9"/>
        <v/>
      </c>
      <c r="G605" s="6"/>
    </row>
    <row r="606" spans="1:7" ht="14.25" customHeight="1" x14ac:dyDescent="0.35">
      <c r="A606" s="42" t="s">
        <v>1132</v>
      </c>
      <c r="B606" s="18"/>
      <c r="C606" s="5"/>
      <c r="D606" s="5"/>
      <c r="E606" s="6" t="str">
        <f>IF(ISBLANK(D606),"",INDEX(ΑΜΚ,MATCH(D606,Data!$F$2:$F$999,0),1))</f>
        <v/>
      </c>
      <c r="F606" s="40" t="str">
        <f t="shared" si="9"/>
        <v/>
      </c>
      <c r="G606" s="6"/>
    </row>
    <row r="607" spans="1:7" ht="14.25" customHeight="1" x14ac:dyDescent="0.35">
      <c r="A607" s="42" t="s">
        <v>1132</v>
      </c>
      <c r="B607" s="18"/>
      <c r="C607" s="5"/>
      <c r="D607" s="5"/>
      <c r="E607" s="6" t="str">
        <f>IF(ISBLANK(D607),"",INDEX(ΑΜΚ,MATCH(D607,Data!$F$2:$F$999,0),1))</f>
        <v/>
      </c>
      <c r="F607" s="40" t="str">
        <f t="shared" si="9"/>
        <v/>
      </c>
      <c r="G607" s="6"/>
    </row>
    <row r="608" spans="1:7" ht="14.25" customHeight="1" x14ac:dyDescent="0.35">
      <c r="A608" s="42" t="s">
        <v>1132</v>
      </c>
      <c r="B608" s="18"/>
      <c r="C608" s="5"/>
      <c r="D608" s="5"/>
      <c r="E608" s="6" t="str">
        <f>IF(ISBLANK(D608),"",INDEX(ΑΜΚ,MATCH(D608,Data!$F$2:$F$999,0),1))</f>
        <v/>
      </c>
      <c r="F608" s="40" t="str">
        <f t="shared" si="9"/>
        <v/>
      </c>
      <c r="G608" s="6"/>
    </row>
    <row r="609" spans="1:7" ht="14.25" customHeight="1" x14ac:dyDescent="0.35">
      <c r="A609" s="42" t="s">
        <v>1132</v>
      </c>
      <c r="B609" s="18"/>
      <c r="C609" s="5"/>
      <c r="D609" s="5"/>
      <c r="E609" s="6" t="str">
        <f>IF(ISBLANK(D609),"",INDEX(ΑΜΚ,MATCH(D609,Data!$F$2:$F$999,0),1))</f>
        <v/>
      </c>
      <c r="F609" s="40" t="str">
        <f t="shared" si="9"/>
        <v/>
      </c>
      <c r="G609" s="6"/>
    </row>
    <row r="610" spans="1:7" ht="14.25" customHeight="1" x14ac:dyDescent="0.35">
      <c r="A610" s="42" t="s">
        <v>1132</v>
      </c>
      <c r="B610" s="18"/>
      <c r="C610" s="5"/>
      <c r="D610" s="5"/>
      <c r="E610" s="6" t="str">
        <f>IF(ISBLANK(D610),"",INDEX(ΑΜΚ,MATCH(D610,Data!$F$2:$F$999,0),1))</f>
        <v/>
      </c>
      <c r="F610" s="40" t="str">
        <f t="shared" si="9"/>
        <v/>
      </c>
      <c r="G610" s="6"/>
    </row>
    <row r="611" spans="1:7" ht="14.25" customHeight="1" x14ac:dyDescent="0.35">
      <c r="A611" s="42" t="s">
        <v>1132</v>
      </c>
      <c r="B611" s="18"/>
      <c r="C611" s="5"/>
      <c r="D611" s="5"/>
      <c r="E611" s="6" t="str">
        <f>IF(ISBLANK(D611),"",INDEX(ΑΜΚ,MATCH(D611,Data!$F$2:$F$999,0),1))</f>
        <v/>
      </c>
      <c r="F611" s="40" t="str">
        <f t="shared" si="9"/>
        <v/>
      </c>
      <c r="G611" s="6"/>
    </row>
    <row r="612" spans="1:7" ht="14.25" customHeight="1" x14ac:dyDescent="0.35">
      <c r="A612" s="42" t="s">
        <v>1132</v>
      </c>
      <c r="B612" s="18"/>
      <c r="C612" s="5"/>
      <c r="D612" s="5"/>
      <c r="E612" s="6" t="str">
        <f>IF(ISBLANK(D612),"",INDEX(ΑΜΚ,MATCH(D612,Data!$F$2:$F$999,0),1))</f>
        <v/>
      </c>
      <c r="F612" s="40" t="str">
        <f t="shared" si="9"/>
        <v/>
      </c>
      <c r="G612" s="6"/>
    </row>
    <row r="613" spans="1:7" ht="14.25" customHeight="1" x14ac:dyDescent="0.35">
      <c r="A613" s="42" t="s">
        <v>1132</v>
      </c>
      <c r="B613" s="18"/>
      <c r="C613" s="5"/>
      <c r="D613" s="5"/>
      <c r="E613" s="6" t="str">
        <f>IF(ISBLANK(D613),"",INDEX(ΑΜΚ,MATCH(D613,Data!$F$2:$F$999,0),1))</f>
        <v/>
      </c>
      <c r="F613" s="40" t="str">
        <f t="shared" si="9"/>
        <v/>
      </c>
      <c r="G613" s="6"/>
    </row>
    <row r="614" spans="1:7" ht="14.25" customHeight="1" x14ac:dyDescent="0.35">
      <c r="A614" s="42" t="s">
        <v>1132</v>
      </c>
      <c r="B614" s="18"/>
      <c r="C614" s="5"/>
      <c r="D614" s="5"/>
      <c r="E614" s="6" t="str">
        <f>IF(ISBLANK(D614),"",INDEX(ΑΜΚ,MATCH(D614,Data!$F$2:$F$999,0),1))</f>
        <v/>
      </c>
      <c r="F614" s="40" t="str">
        <f t="shared" si="9"/>
        <v/>
      </c>
      <c r="G614" s="6"/>
    </row>
    <row r="615" spans="1:7" ht="14.25" customHeight="1" x14ac:dyDescent="0.35">
      <c r="A615" s="42" t="s">
        <v>1132</v>
      </c>
      <c r="B615" s="18"/>
      <c r="C615" s="5"/>
      <c r="D615" s="5"/>
      <c r="E615" s="6" t="str">
        <f>IF(ISBLANK(D615),"",INDEX(ΑΜΚ,MATCH(D615,Data!$F$2:$F$999,0),1))</f>
        <v/>
      </c>
      <c r="F615" s="40" t="str">
        <f t="shared" si="9"/>
        <v/>
      </c>
      <c r="G615" s="6"/>
    </row>
    <row r="616" spans="1:7" ht="14.25" customHeight="1" x14ac:dyDescent="0.35">
      <c r="A616" s="42" t="s">
        <v>1132</v>
      </c>
      <c r="B616" s="18"/>
      <c r="C616" s="5"/>
      <c r="D616" s="5"/>
      <c r="E616" s="6" t="str">
        <f>IF(ISBLANK(D616),"",INDEX(ΑΜΚ,MATCH(D616,Data!$F$2:$F$999,0),1))</f>
        <v/>
      </c>
      <c r="F616" s="40" t="str">
        <f t="shared" si="9"/>
        <v/>
      </c>
      <c r="G616" s="6"/>
    </row>
    <row r="617" spans="1:7" ht="14.25" customHeight="1" x14ac:dyDescent="0.35">
      <c r="A617" s="42" t="s">
        <v>1132</v>
      </c>
      <c r="B617" s="18"/>
      <c r="C617" s="5"/>
      <c r="D617" s="5"/>
      <c r="E617" s="6" t="str">
        <f>IF(ISBLANK(D617),"",INDEX(ΑΜΚ,MATCH(D617,Data!$F$2:$F$999,0),1))</f>
        <v/>
      </c>
      <c r="F617" s="40" t="str">
        <f t="shared" si="9"/>
        <v/>
      </c>
      <c r="G617" s="6"/>
    </row>
    <row r="618" spans="1:7" ht="14.25" customHeight="1" x14ac:dyDescent="0.35">
      <c r="A618" s="42" t="s">
        <v>1132</v>
      </c>
      <c r="B618" s="18"/>
      <c r="C618" s="5"/>
      <c r="D618" s="5"/>
      <c r="E618" s="6" t="str">
        <f>IF(ISBLANK(D618),"",INDEX(ΑΜΚ,MATCH(D618,Data!$F$2:$F$999,0),1))</f>
        <v/>
      </c>
      <c r="F618" s="40" t="str">
        <f t="shared" si="9"/>
        <v/>
      </c>
      <c r="G618" s="6"/>
    </row>
    <row r="619" spans="1:7" ht="14.25" customHeight="1" x14ac:dyDescent="0.35">
      <c r="A619" s="42" t="s">
        <v>1132</v>
      </c>
      <c r="B619" s="18"/>
      <c r="C619" s="5"/>
      <c r="D619" s="5"/>
      <c r="E619" s="6" t="str">
        <f>IF(ISBLANK(D619),"",INDEX(ΑΜΚ,MATCH(D619,Data!$F$2:$F$999,0),1))</f>
        <v/>
      </c>
      <c r="F619" s="40" t="str">
        <f t="shared" si="9"/>
        <v/>
      </c>
      <c r="G619" s="6"/>
    </row>
    <row r="620" spans="1:7" ht="14.25" customHeight="1" x14ac:dyDescent="0.35">
      <c r="A620" s="42" t="s">
        <v>1132</v>
      </c>
      <c r="B620" s="18"/>
      <c r="C620" s="5"/>
      <c r="D620" s="5"/>
      <c r="E620" s="6" t="str">
        <f>IF(ISBLANK(D620),"",INDEX(ΑΜΚ,MATCH(D620,Data!$F$2:$F$999,0),1))</f>
        <v/>
      </c>
      <c r="F620" s="40" t="str">
        <f t="shared" si="9"/>
        <v/>
      </c>
      <c r="G620" s="6"/>
    </row>
    <row r="621" spans="1:7" ht="14.25" customHeight="1" x14ac:dyDescent="0.35">
      <c r="A621" s="42" t="s">
        <v>1132</v>
      </c>
      <c r="B621" s="18"/>
      <c r="C621" s="5"/>
      <c r="D621" s="5"/>
      <c r="E621" s="6" t="str">
        <f>IF(ISBLANK(D621),"",INDEX(ΑΜΚ,MATCH(D621,Data!$F$2:$F$999,0),1))</f>
        <v/>
      </c>
      <c r="F621" s="40" t="str">
        <f t="shared" si="9"/>
        <v/>
      </c>
      <c r="G621" s="6"/>
    </row>
    <row r="622" spans="1:7" ht="14.25" customHeight="1" x14ac:dyDescent="0.35">
      <c r="A622" s="42" t="s">
        <v>1132</v>
      </c>
      <c r="B622" s="18"/>
      <c r="C622" s="5"/>
      <c r="D622" s="5"/>
      <c r="E622" s="6" t="str">
        <f>IF(ISBLANK(D622),"",INDEX(ΑΜΚ,MATCH(D622,Data!$F$2:$F$999,0),1))</f>
        <v/>
      </c>
      <c r="F622" s="40" t="str">
        <f t="shared" si="9"/>
        <v/>
      </c>
      <c r="G622" s="6"/>
    </row>
    <row r="623" spans="1:7" ht="14.25" customHeight="1" x14ac:dyDescent="0.35">
      <c r="A623" s="42" t="s">
        <v>1132</v>
      </c>
      <c r="B623" s="18"/>
      <c r="C623" s="5"/>
      <c r="D623" s="5"/>
      <c r="E623" s="6" t="str">
        <f>IF(ISBLANK(D623),"",INDEX(ΑΜΚ,MATCH(D623,Data!$F$2:$F$999,0),1))</f>
        <v/>
      </c>
      <c r="F623" s="40" t="str">
        <f t="shared" si="9"/>
        <v/>
      </c>
      <c r="G623" s="6"/>
    </row>
    <row r="624" spans="1:7" ht="14.25" customHeight="1" x14ac:dyDescent="0.35">
      <c r="A624" s="42" t="s">
        <v>1132</v>
      </c>
      <c r="B624" s="18"/>
      <c r="C624" s="5"/>
      <c r="D624" s="5"/>
      <c r="E624" s="6" t="str">
        <f>IF(ISBLANK(D624),"",INDEX(ΑΜΚ,MATCH(D624,Data!$F$2:$F$999,0),1))</f>
        <v/>
      </c>
      <c r="F624" s="40" t="str">
        <f t="shared" si="9"/>
        <v/>
      </c>
      <c r="G624" s="6"/>
    </row>
    <row r="625" spans="1:7" ht="14.25" customHeight="1" x14ac:dyDescent="0.35">
      <c r="A625" s="42" t="s">
        <v>1132</v>
      </c>
      <c r="B625" s="18"/>
      <c r="C625" s="5"/>
      <c r="D625" s="5"/>
      <c r="E625" s="6" t="str">
        <f>IF(ISBLANK(D625),"",INDEX(ΑΜΚ,MATCH(D625,Data!$F$2:$F$999,0),1))</f>
        <v/>
      </c>
      <c r="F625" s="40" t="str">
        <f t="shared" si="9"/>
        <v/>
      </c>
      <c r="G625" s="6"/>
    </row>
    <row r="626" spans="1:7" ht="14.25" customHeight="1" x14ac:dyDescent="0.35">
      <c r="A626" s="42" t="s">
        <v>1132</v>
      </c>
      <c r="B626" s="18"/>
      <c r="C626" s="5"/>
      <c r="D626" s="5"/>
      <c r="E626" s="6" t="str">
        <f>IF(ISBLANK(D626),"",INDEX(ΑΜΚ,MATCH(D626,Data!$F$2:$F$999,0),1))</f>
        <v/>
      </c>
      <c r="F626" s="40" t="str">
        <f t="shared" si="9"/>
        <v/>
      </c>
      <c r="G626" s="6"/>
    </row>
    <row r="627" spans="1:7" ht="14.25" customHeight="1" x14ac:dyDescent="0.35">
      <c r="A627" s="42" t="s">
        <v>1132</v>
      </c>
      <c r="B627" s="18"/>
      <c r="C627" s="5"/>
      <c r="D627" s="5"/>
      <c r="E627" s="6" t="str">
        <f>IF(ISBLANK(D627),"",INDEX(ΑΜΚ,MATCH(D627,Data!$F$2:$F$999,0),1))</f>
        <v/>
      </c>
      <c r="F627" s="40" t="str">
        <f t="shared" si="9"/>
        <v/>
      </c>
      <c r="G627" s="6"/>
    </row>
    <row r="628" spans="1:7" ht="14.25" customHeight="1" x14ac:dyDescent="0.35">
      <c r="A628" s="42" t="s">
        <v>1132</v>
      </c>
      <c r="B628" s="18"/>
      <c r="C628" s="5"/>
      <c r="D628" s="5"/>
      <c r="E628" s="6" t="str">
        <f>IF(ISBLANK(D628),"",INDEX(ΑΜΚ,MATCH(D628,Data!$F$2:$F$999,0),1))</f>
        <v/>
      </c>
      <c r="F628" s="40" t="str">
        <f t="shared" si="9"/>
        <v/>
      </c>
      <c r="G628" s="6"/>
    </row>
    <row r="629" spans="1:7" ht="14.25" customHeight="1" x14ac:dyDescent="0.35">
      <c r="A629" s="42" t="s">
        <v>1132</v>
      </c>
      <c r="B629" s="18"/>
      <c r="C629" s="5"/>
      <c r="D629" s="5"/>
      <c r="E629" s="6" t="str">
        <f>IF(ISBLANK(D629),"",INDEX(ΑΜΚ,MATCH(D629,Data!$F$2:$F$999,0),1))</f>
        <v/>
      </c>
      <c r="F629" s="40" t="str">
        <f t="shared" si="9"/>
        <v/>
      </c>
      <c r="G629" s="6"/>
    </row>
    <row r="630" spans="1:7" ht="14.25" customHeight="1" x14ac:dyDescent="0.35">
      <c r="A630" s="42" t="s">
        <v>1132</v>
      </c>
      <c r="B630" s="18"/>
      <c r="C630" s="5"/>
      <c r="D630" s="5"/>
      <c r="E630" s="6" t="str">
        <f>IF(ISBLANK(D630),"",INDEX(ΑΜΚ,MATCH(D630,Data!$F$2:$F$999,0),1))</f>
        <v/>
      </c>
      <c r="F630" s="40" t="str">
        <f t="shared" si="9"/>
        <v/>
      </c>
      <c r="G630" s="6"/>
    </row>
    <row r="631" spans="1:7" ht="14.25" customHeight="1" x14ac:dyDescent="0.35">
      <c r="A631" s="42" t="s">
        <v>1132</v>
      </c>
      <c r="B631" s="18"/>
      <c r="C631" s="5"/>
      <c r="D631" s="5"/>
      <c r="E631" s="6" t="str">
        <f>IF(ISBLANK(D631),"",INDEX(ΑΜΚ,MATCH(D631,Data!$F$2:$F$999,0),1))</f>
        <v/>
      </c>
      <c r="F631" s="40" t="str">
        <f t="shared" si="9"/>
        <v/>
      </c>
      <c r="G631" s="6"/>
    </row>
    <row r="632" spans="1:7" ht="14.25" customHeight="1" x14ac:dyDescent="0.35">
      <c r="A632" s="42" t="s">
        <v>1132</v>
      </c>
      <c r="B632" s="18"/>
      <c r="C632" s="5"/>
      <c r="D632" s="5"/>
      <c r="E632" s="6" t="str">
        <f>IF(ISBLANK(D632),"",INDEX(ΑΜΚ,MATCH(D632,Data!$F$2:$F$999,0),1))</f>
        <v/>
      </c>
      <c r="F632" s="40" t="str">
        <f t="shared" si="9"/>
        <v/>
      </c>
      <c r="G632" s="6"/>
    </row>
    <row r="633" spans="1:7" ht="14.25" customHeight="1" x14ac:dyDescent="0.35">
      <c r="A633" s="42" t="s">
        <v>1132</v>
      </c>
      <c r="B633" s="18"/>
      <c r="C633" s="5"/>
      <c r="D633" s="5"/>
      <c r="E633" s="6" t="str">
        <f>IF(ISBLANK(D633),"",INDEX(ΑΜΚ,MATCH(D633,Data!$F$2:$F$999,0),1))</f>
        <v/>
      </c>
      <c r="F633" s="40" t="str">
        <f t="shared" si="9"/>
        <v/>
      </c>
      <c r="G633" s="6"/>
    </row>
    <row r="634" spans="1:7" ht="14.25" customHeight="1" x14ac:dyDescent="0.35">
      <c r="A634" s="42" t="s">
        <v>1132</v>
      </c>
      <c r="B634" s="18"/>
      <c r="C634" s="5"/>
      <c r="D634" s="5"/>
      <c r="E634" s="6" t="str">
        <f>IF(ISBLANK(D634),"",INDEX(ΑΜΚ,MATCH(D634,Data!$F$2:$F$999,0),1))</f>
        <v/>
      </c>
      <c r="F634" s="40" t="str">
        <f t="shared" si="9"/>
        <v/>
      </c>
      <c r="G634" s="6"/>
    </row>
    <row r="635" spans="1:7" ht="14.25" customHeight="1" x14ac:dyDescent="0.35">
      <c r="A635" s="42" t="s">
        <v>1132</v>
      </c>
      <c r="B635" s="18"/>
      <c r="C635" s="5"/>
      <c r="D635" s="5"/>
      <c r="E635" s="6" t="str">
        <f>IF(ISBLANK(D635),"",INDEX(ΑΜΚ,MATCH(D635,Data!$F$2:$F$999,0),1))</f>
        <v/>
      </c>
      <c r="F635" s="40" t="str">
        <f t="shared" si="9"/>
        <v/>
      </c>
      <c r="G635" s="6"/>
    </row>
    <row r="636" spans="1:7" ht="14.25" customHeight="1" x14ac:dyDescent="0.35">
      <c r="A636" s="42" t="s">
        <v>1132</v>
      </c>
      <c r="B636" s="18"/>
      <c r="C636" s="5"/>
      <c r="D636" s="5"/>
      <c r="E636" s="6" t="str">
        <f>IF(ISBLANK(D636),"",INDEX(ΑΜΚ,MATCH(D636,Data!$F$2:$F$999,0),1))</f>
        <v/>
      </c>
      <c r="F636" s="40" t="str">
        <f t="shared" si="9"/>
        <v/>
      </c>
      <c r="G636" s="6"/>
    </row>
    <row r="637" spans="1:7" ht="14.25" customHeight="1" x14ac:dyDescent="0.35">
      <c r="A637" s="42" t="s">
        <v>1132</v>
      </c>
      <c r="B637" s="18"/>
      <c r="C637" s="5"/>
      <c r="D637" s="5"/>
      <c r="E637" s="6" t="str">
        <f>IF(ISBLANK(D637),"",INDEX(ΑΜΚ,MATCH(D637,Data!$F$2:$F$999,0),1))</f>
        <v/>
      </c>
      <c r="F637" s="40" t="str">
        <f t="shared" si="9"/>
        <v/>
      </c>
      <c r="G637" s="6"/>
    </row>
    <row r="638" spans="1:7" ht="14.25" customHeight="1" x14ac:dyDescent="0.35">
      <c r="A638" s="42" t="s">
        <v>1132</v>
      </c>
      <c r="B638" s="18"/>
      <c r="C638" s="5"/>
      <c r="D638" s="5"/>
      <c r="E638" s="6" t="str">
        <f>IF(ISBLANK(D638),"",INDEX(ΑΜΚ,MATCH(D638,Data!$F$2:$F$999,0),1))</f>
        <v/>
      </c>
      <c r="F638" s="40" t="str">
        <f t="shared" si="9"/>
        <v/>
      </c>
      <c r="G638" s="6"/>
    </row>
    <row r="639" spans="1:7" ht="14.25" customHeight="1" x14ac:dyDescent="0.35">
      <c r="A639" s="42" t="s">
        <v>1132</v>
      </c>
      <c r="B639" s="18"/>
      <c r="C639" s="5"/>
      <c r="D639" s="5"/>
      <c r="E639" s="6" t="str">
        <f>IF(ISBLANK(D639),"",INDEX(ΑΜΚ,MATCH(D639,Data!$F$2:$F$999,0),1))</f>
        <v/>
      </c>
      <c r="F639" s="40" t="str">
        <f t="shared" si="9"/>
        <v/>
      </c>
      <c r="G639" s="6"/>
    </row>
    <row r="640" spans="1:7" ht="14.25" customHeight="1" x14ac:dyDescent="0.35">
      <c r="A640" s="42" t="s">
        <v>1132</v>
      </c>
      <c r="B640" s="18"/>
      <c r="C640" s="5"/>
      <c r="D640" s="5"/>
      <c r="E640" s="6" t="str">
        <f>IF(ISBLANK(D640),"",INDEX(ΑΜΚ,MATCH(D640,Data!$F$2:$F$999,0),1))</f>
        <v/>
      </c>
      <c r="F640" s="40" t="str">
        <f t="shared" si="9"/>
        <v/>
      </c>
      <c r="G640" s="6"/>
    </row>
    <row r="641" spans="1:7" ht="14.25" customHeight="1" x14ac:dyDescent="0.35">
      <c r="A641" s="42" t="s">
        <v>1132</v>
      </c>
      <c r="B641" s="18"/>
      <c r="C641" s="5"/>
      <c r="D641" s="5"/>
      <c r="E641" s="6" t="str">
        <f>IF(ISBLANK(D641),"",INDEX(ΑΜΚ,MATCH(D641,Data!$F$2:$F$999,0),1))</f>
        <v/>
      </c>
      <c r="F641" s="40" t="str">
        <f t="shared" si="9"/>
        <v/>
      </c>
      <c r="G641" s="6"/>
    </row>
    <row r="642" spans="1:7" ht="14.25" customHeight="1" x14ac:dyDescent="0.35">
      <c r="A642" s="42" t="s">
        <v>1132</v>
      </c>
      <c r="B642" s="18"/>
      <c r="C642" s="5"/>
      <c r="D642" s="5"/>
      <c r="E642" s="6" t="str">
        <f>IF(ISBLANK(D642),"",INDEX(ΑΜΚ,MATCH(D642,Data!$F$2:$F$999,0),1))</f>
        <v/>
      </c>
      <c r="F642" s="40" t="str">
        <f t="shared" ref="F642:F705" si="10">IF(ISBLANK(C642),"",INDEX(ΚΩΔ_ΜΑΘΗΜ_ΓΡΑΦΙΣΤ_Γ1,MATCH(C642,ΜΑΘΗΜ_ΓΡΑΦΙΣΤ_Γ1,0)))</f>
        <v/>
      </c>
      <c r="G642" s="6"/>
    </row>
    <row r="643" spans="1:7" ht="14.25" customHeight="1" x14ac:dyDescent="0.35">
      <c r="A643" s="42" t="s">
        <v>1132</v>
      </c>
      <c r="B643" s="18"/>
      <c r="C643" s="5"/>
      <c r="D643" s="5"/>
      <c r="E643" s="6" t="str">
        <f>IF(ISBLANK(D643),"",INDEX(ΑΜΚ,MATCH(D643,Data!$F$2:$F$999,0),1))</f>
        <v/>
      </c>
      <c r="F643" s="40" t="str">
        <f t="shared" si="10"/>
        <v/>
      </c>
      <c r="G643" s="6"/>
    </row>
    <row r="644" spans="1:7" ht="14.25" customHeight="1" x14ac:dyDescent="0.35">
      <c r="A644" s="42" t="s">
        <v>1132</v>
      </c>
      <c r="B644" s="18"/>
      <c r="C644" s="5"/>
      <c r="D644" s="5"/>
      <c r="E644" s="6" t="str">
        <f>IF(ISBLANK(D644),"",INDEX(ΑΜΚ,MATCH(D644,Data!$F$2:$F$999,0),1))</f>
        <v/>
      </c>
      <c r="F644" s="40" t="str">
        <f t="shared" si="10"/>
        <v/>
      </c>
      <c r="G644" s="6"/>
    </row>
    <row r="645" spans="1:7" ht="14.25" customHeight="1" x14ac:dyDescent="0.35">
      <c r="A645" s="42" t="s">
        <v>1132</v>
      </c>
      <c r="B645" s="18"/>
      <c r="C645" s="5"/>
      <c r="D645" s="5"/>
      <c r="E645" s="6" t="str">
        <f>IF(ISBLANK(D645),"",INDEX(ΑΜΚ,MATCH(D645,Data!$F$2:$F$999,0),1))</f>
        <v/>
      </c>
      <c r="F645" s="40" t="str">
        <f t="shared" si="10"/>
        <v/>
      </c>
      <c r="G645" s="6"/>
    </row>
    <row r="646" spans="1:7" ht="14.25" customHeight="1" x14ac:dyDescent="0.35">
      <c r="A646" s="42" t="s">
        <v>1132</v>
      </c>
      <c r="B646" s="18"/>
      <c r="C646" s="5"/>
      <c r="D646" s="5"/>
      <c r="E646" s="6" t="str">
        <f>IF(ISBLANK(D646),"",INDEX(ΑΜΚ,MATCH(D646,Data!$F$2:$F$999,0),1))</f>
        <v/>
      </c>
      <c r="F646" s="40" t="str">
        <f t="shared" si="10"/>
        <v/>
      </c>
      <c r="G646" s="6"/>
    </row>
    <row r="647" spans="1:7" ht="14.25" customHeight="1" x14ac:dyDescent="0.35">
      <c r="A647" s="42" t="s">
        <v>1132</v>
      </c>
      <c r="B647" s="18"/>
      <c r="C647" s="5"/>
      <c r="D647" s="5"/>
      <c r="E647" s="6" t="str">
        <f>IF(ISBLANK(D647),"",INDEX(ΑΜΚ,MATCH(D647,Data!$F$2:$F$999,0),1))</f>
        <v/>
      </c>
      <c r="F647" s="40" t="str">
        <f t="shared" si="10"/>
        <v/>
      </c>
      <c r="G647" s="6"/>
    </row>
    <row r="648" spans="1:7" ht="14.25" customHeight="1" x14ac:dyDescent="0.35">
      <c r="A648" s="42" t="s">
        <v>1132</v>
      </c>
      <c r="B648" s="18"/>
      <c r="C648" s="5"/>
      <c r="D648" s="5"/>
      <c r="E648" s="6" t="str">
        <f>IF(ISBLANK(D648),"",INDEX(ΑΜΚ,MATCH(D648,Data!$F$2:$F$999,0),1))</f>
        <v/>
      </c>
      <c r="F648" s="40" t="str">
        <f t="shared" si="10"/>
        <v/>
      </c>
      <c r="G648" s="6"/>
    </row>
    <row r="649" spans="1:7" ht="14.25" customHeight="1" x14ac:dyDescent="0.35">
      <c r="A649" s="42" t="s">
        <v>1132</v>
      </c>
      <c r="B649" s="18"/>
      <c r="C649" s="5"/>
      <c r="D649" s="5"/>
      <c r="E649" s="6" t="str">
        <f>IF(ISBLANK(D649),"",INDEX(ΑΜΚ,MATCH(D649,Data!$F$2:$F$999,0),1))</f>
        <v/>
      </c>
      <c r="F649" s="40" t="str">
        <f t="shared" si="10"/>
        <v/>
      </c>
      <c r="G649" s="6"/>
    </row>
    <row r="650" spans="1:7" ht="14.25" customHeight="1" x14ac:dyDescent="0.35">
      <c r="A650" s="42" t="s">
        <v>1132</v>
      </c>
      <c r="B650" s="18"/>
      <c r="C650" s="5"/>
      <c r="D650" s="5"/>
      <c r="E650" s="6" t="str">
        <f>IF(ISBLANK(D650),"",INDEX(ΑΜΚ,MATCH(D650,Data!$F$2:$F$999,0),1))</f>
        <v/>
      </c>
      <c r="F650" s="40" t="str">
        <f t="shared" si="10"/>
        <v/>
      </c>
      <c r="G650" s="6"/>
    </row>
    <row r="651" spans="1:7" ht="14.25" customHeight="1" x14ac:dyDescent="0.35">
      <c r="A651" s="42" t="s">
        <v>1132</v>
      </c>
      <c r="B651" s="18"/>
      <c r="C651" s="5"/>
      <c r="D651" s="5"/>
      <c r="E651" s="6" t="str">
        <f>IF(ISBLANK(D651),"",INDEX(ΑΜΚ,MATCH(D651,Data!$F$2:$F$999,0),1))</f>
        <v/>
      </c>
      <c r="F651" s="40" t="str">
        <f t="shared" si="10"/>
        <v/>
      </c>
      <c r="G651" s="6"/>
    </row>
    <row r="652" spans="1:7" ht="14.25" customHeight="1" x14ac:dyDescent="0.35">
      <c r="A652" s="42" t="s">
        <v>1132</v>
      </c>
      <c r="B652" s="18"/>
      <c r="C652" s="5"/>
      <c r="D652" s="5"/>
      <c r="E652" s="6" t="str">
        <f>IF(ISBLANK(D652),"",INDEX(ΑΜΚ,MATCH(D652,Data!$F$2:$F$999,0),1))</f>
        <v/>
      </c>
      <c r="F652" s="40" t="str">
        <f t="shared" si="10"/>
        <v/>
      </c>
      <c r="G652" s="6"/>
    </row>
    <row r="653" spans="1:7" ht="14.25" customHeight="1" x14ac:dyDescent="0.35">
      <c r="A653" s="42" t="s">
        <v>1132</v>
      </c>
      <c r="B653" s="18"/>
      <c r="C653" s="5"/>
      <c r="D653" s="5"/>
      <c r="E653" s="6" t="str">
        <f>IF(ISBLANK(D653),"",INDEX(ΑΜΚ,MATCH(D653,Data!$F$2:$F$999,0),1))</f>
        <v/>
      </c>
      <c r="F653" s="40" t="str">
        <f t="shared" si="10"/>
        <v/>
      </c>
      <c r="G653" s="6"/>
    </row>
    <row r="654" spans="1:7" ht="14.25" customHeight="1" x14ac:dyDescent="0.35">
      <c r="A654" s="42" t="s">
        <v>1132</v>
      </c>
      <c r="B654" s="18"/>
      <c r="C654" s="5"/>
      <c r="D654" s="5"/>
      <c r="E654" s="6" t="str">
        <f>IF(ISBLANK(D654),"",INDEX(ΑΜΚ,MATCH(D654,Data!$F$2:$F$999,0),1))</f>
        <v/>
      </c>
      <c r="F654" s="40" t="str">
        <f t="shared" si="10"/>
        <v/>
      </c>
      <c r="G654" s="6"/>
    </row>
    <row r="655" spans="1:7" ht="14.25" customHeight="1" x14ac:dyDescent="0.35">
      <c r="A655" s="42" t="s">
        <v>1132</v>
      </c>
      <c r="B655" s="18"/>
      <c r="C655" s="5"/>
      <c r="D655" s="5"/>
      <c r="E655" s="6" t="str">
        <f>IF(ISBLANK(D655),"",INDEX(ΑΜΚ,MATCH(D655,Data!$F$2:$F$999,0),1))</f>
        <v/>
      </c>
      <c r="F655" s="40" t="str">
        <f t="shared" si="10"/>
        <v/>
      </c>
      <c r="G655" s="6"/>
    </row>
    <row r="656" spans="1:7" ht="14.25" customHeight="1" x14ac:dyDescent="0.35">
      <c r="A656" s="42" t="s">
        <v>1132</v>
      </c>
      <c r="B656" s="18"/>
      <c r="C656" s="5"/>
      <c r="D656" s="5"/>
      <c r="E656" s="6" t="str">
        <f>IF(ISBLANK(D656),"",INDEX(ΑΜΚ,MATCH(D656,Data!$F$2:$F$999,0),1))</f>
        <v/>
      </c>
      <c r="F656" s="40" t="str">
        <f t="shared" si="10"/>
        <v/>
      </c>
      <c r="G656" s="6"/>
    </row>
    <row r="657" spans="1:7" ht="14.25" customHeight="1" x14ac:dyDescent="0.35">
      <c r="A657" s="42" t="s">
        <v>1132</v>
      </c>
      <c r="B657" s="18"/>
      <c r="C657" s="5"/>
      <c r="D657" s="5"/>
      <c r="E657" s="6" t="str">
        <f>IF(ISBLANK(D657),"",INDEX(ΑΜΚ,MATCH(D657,Data!$F$2:$F$999,0),1))</f>
        <v/>
      </c>
      <c r="F657" s="40" t="str">
        <f t="shared" si="10"/>
        <v/>
      </c>
      <c r="G657" s="6"/>
    </row>
    <row r="658" spans="1:7" ht="14.25" customHeight="1" x14ac:dyDescent="0.35">
      <c r="A658" s="42" t="s">
        <v>1132</v>
      </c>
      <c r="B658" s="18"/>
      <c r="C658" s="5"/>
      <c r="D658" s="5"/>
      <c r="E658" s="6" t="str">
        <f>IF(ISBLANK(D658),"",INDEX(ΑΜΚ,MATCH(D658,Data!$F$2:$F$999,0),1))</f>
        <v/>
      </c>
      <c r="F658" s="40" t="str">
        <f t="shared" si="10"/>
        <v/>
      </c>
      <c r="G658" s="6"/>
    </row>
    <row r="659" spans="1:7" ht="14.25" customHeight="1" x14ac:dyDescent="0.35">
      <c r="A659" s="42" t="s">
        <v>1132</v>
      </c>
      <c r="B659" s="18"/>
      <c r="C659" s="5"/>
      <c r="D659" s="5"/>
      <c r="E659" s="6" t="str">
        <f>IF(ISBLANK(D659),"",INDEX(ΑΜΚ,MATCH(D659,Data!$F$2:$F$999,0),1))</f>
        <v/>
      </c>
      <c r="F659" s="40" t="str">
        <f t="shared" si="10"/>
        <v/>
      </c>
      <c r="G659" s="6"/>
    </row>
    <row r="660" spans="1:7" ht="14.25" customHeight="1" x14ac:dyDescent="0.35">
      <c r="A660" s="42" t="s">
        <v>1132</v>
      </c>
      <c r="B660" s="18"/>
      <c r="C660" s="5"/>
      <c r="D660" s="5"/>
      <c r="E660" s="6" t="str">
        <f>IF(ISBLANK(D660),"",INDEX(ΑΜΚ,MATCH(D660,Data!$F$2:$F$999,0),1))</f>
        <v/>
      </c>
      <c r="F660" s="40" t="str">
        <f t="shared" si="10"/>
        <v/>
      </c>
      <c r="G660" s="6"/>
    </row>
    <row r="661" spans="1:7" ht="14.25" customHeight="1" x14ac:dyDescent="0.35">
      <c r="A661" s="42" t="s">
        <v>1132</v>
      </c>
      <c r="B661" s="18"/>
      <c r="C661" s="5"/>
      <c r="D661" s="5"/>
      <c r="E661" s="6" t="str">
        <f>IF(ISBLANK(D661),"",INDEX(ΑΜΚ,MATCH(D661,Data!$F$2:$F$999,0),1))</f>
        <v/>
      </c>
      <c r="F661" s="40" t="str">
        <f t="shared" si="10"/>
        <v/>
      </c>
      <c r="G661" s="6"/>
    </row>
    <row r="662" spans="1:7" ht="14.25" customHeight="1" x14ac:dyDescent="0.35">
      <c r="A662" s="42" t="s">
        <v>1132</v>
      </c>
      <c r="B662" s="18"/>
      <c r="C662" s="5"/>
      <c r="D662" s="5"/>
      <c r="E662" s="6" t="str">
        <f>IF(ISBLANK(D662),"",INDEX(ΑΜΚ,MATCH(D662,Data!$F$2:$F$999,0),1))</f>
        <v/>
      </c>
      <c r="F662" s="40" t="str">
        <f t="shared" si="10"/>
        <v/>
      </c>
      <c r="G662" s="6"/>
    </row>
    <row r="663" spans="1:7" ht="14.25" customHeight="1" x14ac:dyDescent="0.35">
      <c r="A663" s="42" t="s">
        <v>1132</v>
      </c>
      <c r="B663" s="18"/>
      <c r="C663" s="5"/>
      <c r="D663" s="5"/>
      <c r="E663" s="6" t="str">
        <f>IF(ISBLANK(D663),"",INDEX(ΑΜΚ,MATCH(D663,Data!$F$2:$F$999,0),1))</f>
        <v/>
      </c>
      <c r="F663" s="40" t="str">
        <f t="shared" si="10"/>
        <v/>
      </c>
      <c r="G663" s="6"/>
    </row>
    <row r="664" spans="1:7" ht="14.25" customHeight="1" x14ac:dyDescent="0.35">
      <c r="A664" s="42" t="s">
        <v>1132</v>
      </c>
      <c r="B664" s="18"/>
      <c r="C664" s="5"/>
      <c r="D664" s="5"/>
      <c r="E664" s="6" t="str">
        <f>IF(ISBLANK(D664),"",INDEX(ΑΜΚ,MATCH(D664,Data!$F$2:$F$999,0),1))</f>
        <v/>
      </c>
      <c r="F664" s="40" t="str">
        <f t="shared" si="10"/>
        <v/>
      </c>
      <c r="G664" s="6"/>
    </row>
    <row r="665" spans="1:7" ht="14.25" customHeight="1" x14ac:dyDescent="0.35">
      <c r="A665" s="42" t="s">
        <v>1132</v>
      </c>
      <c r="B665" s="18"/>
      <c r="C665" s="5"/>
      <c r="D665" s="5"/>
      <c r="E665" s="6" t="str">
        <f>IF(ISBLANK(D665),"",INDEX(ΑΜΚ,MATCH(D665,Data!$F$2:$F$999,0),1))</f>
        <v/>
      </c>
      <c r="F665" s="40" t="str">
        <f t="shared" si="10"/>
        <v/>
      </c>
      <c r="G665" s="6"/>
    </row>
    <row r="666" spans="1:7" ht="14.25" customHeight="1" x14ac:dyDescent="0.35">
      <c r="A666" s="42" t="s">
        <v>1132</v>
      </c>
      <c r="B666" s="18"/>
      <c r="C666" s="5"/>
      <c r="D666" s="5"/>
      <c r="E666" s="6" t="str">
        <f>IF(ISBLANK(D666),"",INDEX(ΑΜΚ,MATCH(D666,Data!$F$2:$F$999,0),1))</f>
        <v/>
      </c>
      <c r="F666" s="40" t="str">
        <f t="shared" si="10"/>
        <v/>
      </c>
      <c r="G666" s="6"/>
    </row>
    <row r="667" spans="1:7" ht="14.25" customHeight="1" x14ac:dyDescent="0.35">
      <c r="A667" s="42" t="s">
        <v>1132</v>
      </c>
      <c r="B667" s="18"/>
      <c r="C667" s="5"/>
      <c r="D667" s="5"/>
      <c r="E667" s="6" t="str">
        <f>IF(ISBLANK(D667),"",INDEX(ΑΜΚ,MATCH(D667,Data!$F$2:$F$999,0),1))</f>
        <v/>
      </c>
      <c r="F667" s="40" t="str">
        <f t="shared" si="10"/>
        <v/>
      </c>
      <c r="G667" s="6"/>
    </row>
    <row r="668" spans="1:7" ht="14.25" customHeight="1" x14ac:dyDescent="0.35">
      <c r="A668" s="42" t="s">
        <v>1132</v>
      </c>
      <c r="B668" s="18"/>
      <c r="C668" s="5"/>
      <c r="D668" s="5"/>
      <c r="E668" s="6" t="str">
        <f>IF(ISBLANK(D668),"",INDEX(ΑΜΚ,MATCH(D668,Data!$F$2:$F$999,0),1))</f>
        <v/>
      </c>
      <c r="F668" s="40" t="str">
        <f t="shared" si="10"/>
        <v/>
      </c>
      <c r="G668" s="6"/>
    </row>
    <row r="669" spans="1:7" ht="14.25" customHeight="1" x14ac:dyDescent="0.35">
      <c r="A669" s="42" t="s">
        <v>1132</v>
      </c>
      <c r="B669" s="18"/>
      <c r="C669" s="5"/>
      <c r="D669" s="5"/>
      <c r="E669" s="6" t="str">
        <f>IF(ISBLANK(D669),"",INDEX(ΑΜΚ,MATCH(D669,Data!$F$2:$F$999,0),1))</f>
        <v/>
      </c>
      <c r="F669" s="40" t="str">
        <f t="shared" si="10"/>
        <v/>
      </c>
      <c r="G669" s="6"/>
    </row>
    <row r="670" spans="1:7" ht="14.25" customHeight="1" x14ac:dyDescent="0.35">
      <c r="A670" s="42" t="s">
        <v>1132</v>
      </c>
      <c r="B670" s="18"/>
      <c r="C670" s="5"/>
      <c r="D670" s="5"/>
      <c r="E670" s="6" t="str">
        <f>IF(ISBLANK(D670),"",INDEX(ΑΜΚ,MATCH(D670,Data!$F$2:$F$999,0),1))</f>
        <v/>
      </c>
      <c r="F670" s="40" t="str">
        <f t="shared" si="10"/>
        <v/>
      </c>
      <c r="G670" s="6"/>
    </row>
    <row r="671" spans="1:7" ht="14.25" customHeight="1" x14ac:dyDescent="0.35">
      <c r="A671" s="42" t="s">
        <v>1132</v>
      </c>
      <c r="B671" s="18"/>
      <c r="C671" s="5"/>
      <c r="D671" s="5"/>
      <c r="E671" s="6" t="str">
        <f>IF(ISBLANK(D671),"",INDEX(ΑΜΚ,MATCH(D671,Data!$F$2:$F$999,0),1))</f>
        <v/>
      </c>
      <c r="F671" s="40" t="str">
        <f t="shared" si="10"/>
        <v/>
      </c>
      <c r="G671" s="6"/>
    </row>
    <row r="672" spans="1:7" ht="14.25" customHeight="1" x14ac:dyDescent="0.35">
      <c r="A672" s="42" t="s">
        <v>1132</v>
      </c>
      <c r="B672" s="18"/>
      <c r="C672" s="5"/>
      <c r="D672" s="5"/>
      <c r="E672" s="6" t="str">
        <f>IF(ISBLANK(D672),"",INDEX(ΑΜΚ,MATCH(D672,Data!$F$2:$F$999,0),1))</f>
        <v/>
      </c>
      <c r="F672" s="40" t="str">
        <f t="shared" si="10"/>
        <v/>
      </c>
      <c r="G672" s="6"/>
    </row>
    <row r="673" spans="1:7" ht="14.25" customHeight="1" x14ac:dyDescent="0.35">
      <c r="A673" s="42" t="s">
        <v>1132</v>
      </c>
      <c r="B673" s="18"/>
      <c r="C673" s="5"/>
      <c r="D673" s="5"/>
      <c r="E673" s="6" t="str">
        <f>IF(ISBLANK(D673),"",INDEX(ΑΜΚ,MATCH(D673,Data!$F$2:$F$999,0),1))</f>
        <v/>
      </c>
      <c r="F673" s="40" t="str">
        <f t="shared" si="10"/>
        <v/>
      </c>
      <c r="G673" s="6"/>
    </row>
    <row r="674" spans="1:7" ht="14.25" customHeight="1" x14ac:dyDescent="0.35">
      <c r="A674" s="42" t="s">
        <v>1132</v>
      </c>
      <c r="B674" s="18"/>
      <c r="C674" s="5"/>
      <c r="D674" s="5"/>
      <c r="E674" s="6" t="str">
        <f>IF(ISBLANK(D674),"",INDEX(ΑΜΚ,MATCH(D674,Data!$F$2:$F$999,0),1))</f>
        <v/>
      </c>
      <c r="F674" s="40" t="str">
        <f t="shared" si="10"/>
        <v/>
      </c>
      <c r="G674" s="6"/>
    </row>
    <row r="675" spans="1:7" ht="14.25" customHeight="1" x14ac:dyDescent="0.35">
      <c r="A675" s="42" t="s">
        <v>1132</v>
      </c>
      <c r="B675" s="18"/>
      <c r="C675" s="5"/>
      <c r="D675" s="5"/>
      <c r="E675" s="6" t="str">
        <f>IF(ISBLANK(D675),"",INDEX(ΑΜΚ,MATCH(D675,Data!$F$2:$F$999,0),1))</f>
        <v/>
      </c>
      <c r="F675" s="40" t="str">
        <f t="shared" si="10"/>
        <v/>
      </c>
      <c r="G675" s="6"/>
    </row>
    <row r="676" spans="1:7" ht="14.25" customHeight="1" x14ac:dyDescent="0.35">
      <c r="A676" s="42" t="s">
        <v>1132</v>
      </c>
      <c r="B676" s="18"/>
      <c r="C676" s="5"/>
      <c r="D676" s="5"/>
      <c r="E676" s="6" t="str">
        <f>IF(ISBLANK(D676),"",INDEX(ΑΜΚ,MATCH(D676,Data!$F$2:$F$999,0),1))</f>
        <v/>
      </c>
      <c r="F676" s="40" t="str">
        <f t="shared" si="10"/>
        <v/>
      </c>
      <c r="G676" s="6"/>
    </row>
    <row r="677" spans="1:7" ht="14.25" customHeight="1" x14ac:dyDescent="0.35">
      <c r="A677" s="42" t="s">
        <v>1132</v>
      </c>
      <c r="B677" s="18"/>
      <c r="C677" s="5"/>
      <c r="D677" s="5"/>
      <c r="E677" s="6" t="str">
        <f>IF(ISBLANK(D677),"",INDEX(ΑΜΚ,MATCH(D677,Data!$F$2:$F$999,0),1))</f>
        <v/>
      </c>
      <c r="F677" s="40" t="str">
        <f t="shared" si="10"/>
        <v/>
      </c>
      <c r="G677" s="6"/>
    </row>
    <row r="678" spans="1:7" ht="14.25" customHeight="1" x14ac:dyDescent="0.35">
      <c r="A678" s="42" t="s">
        <v>1132</v>
      </c>
      <c r="B678" s="18"/>
      <c r="C678" s="5"/>
      <c r="D678" s="5"/>
      <c r="E678" s="6" t="str">
        <f>IF(ISBLANK(D678),"",INDEX(ΑΜΚ,MATCH(D678,Data!$F$2:$F$999,0),1))</f>
        <v/>
      </c>
      <c r="F678" s="40" t="str">
        <f t="shared" si="10"/>
        <v/>
      </c>
      <c r="G678" s="6"/>
    </row>
    <row r="679" spans="1:7" ht="14.25" customHeight="1" x14ac:dyDescent="0.35">
      <c r="A679" s="42" t="s">
        <v>1132</v>
      </c>
      <c r="B679" s="18"/>
      <c r="C679" s="5"/>
      <c r="D679" s="5"/>
      <c r="E679" s="6" t="str">
        <f>IF(ISBLANK(D679),"",INDEX(ΑΜΚ,MATCH(D679,Data!$F$2:$F$999,0),1))</f>
        <v/>
      </c>
      <c r="F679" s="40" t="str">
        <f t="shared" si="10"/>
        <v/>
      </c>
      <c r="G679" s="6"/>
    </row>
    <row r="680" spans="1:7" ht="14.25" customHeight="1" x14ac:dyDescent="0.35">
      <c r="A680" s="42" t="s">
        <v>1132</v>
      </c>
      <c r="B680" s="18"/>
      <c r="C680" s="5"/>
      <c r="D680" s="5"/>
      <c r="E680" s="6" t="str">
        <f>IF(ISBLANK(D680),"",INDEX(ΑΜΚ,MATCH(D680,Data!$F$2:$F$999,0),1))</f>
        <v/>
      </c>
      <c r="F680" s="40" t="str">
        <f t="shared" si="10"/>
        <v/>
      </c>
      <c r="G680" s="6"/>
    </row>
    <row r="681" spans="1:7" ht="14.25" customHeight="1" x14ac:dyDescent="0.35">
      <c r="A681" s="42" t="s">
        <v>1132</v>
      </c>
      <c r="B681" s="18"/>
      <c r="C681" s="5"/>
      <c r="D681" s="5"/>
      <c r="E681" s="6" t="str">
        <f>IF(ISBLANK(D681),"",INDEX(ΑΜΚ,MATCH(D681,Data!$F$2:$F$999,0),1))</f>
        <v/>
      </c>
      <c r="F681" s="40" t="str">
        <f t="shared" si="10"/>
        <v/>
      </c>
      <c r="G681" s="6"/>
    </row>
    <row r="682" spans="1:7" ht="14.25" customHeight="1" x14ac:dyDescent="0.35">
      <c r="A682" s="42" t="s">
        <v>1132</v>
      </c>
      <c r="B682" s="18"/>
      <c r="C682" s="5"/>
      <c r="D682" s="5"/>
      <c r="E682" s="6" t="str">
        <f>IF(ISBLANK(D682),"",INDEX(ΑΜΚ,MATCH(D682,Data!$F$2:$F$999,0),1))</f>
        <v/>
      </c>
      <c r="F682" s="40" t="str">
        <f t="shared" si="10"/>
        <v/>
      </c>
      <c r="G682" s="6"/>
    </row>
    <row r="683" spans="1:7" ht="14.25" customHeight="1" x14ac:dyDescent="0.35">
      <c r="A683" s="42" t="s">
        <v>1132</v>
      </c>
      <c r="B683" s="18"/>
      <c r="C683" s="5"/>
      <c r="D683" s="5"/>
      <c r="E683" s="6" t="str">
        <f>IF(ISBLANK(D683),"",INDEX(ΑΜΚ,MATCH(D683,Data!$F$2:$F$999,0),1))</f>
        <v/>
      </c>
      <c r="F683" s="40" t="str">
        <f t="shared" si="10"/>
        <v/>
      </c>
      <c r="G683" s="6"/>
    </row>
    <row r="684" spans="1:7" ht="14.25" customHeight="1" x14ac:dyDescent="0.35">
      <c r="A684" s="42" t="s">
        <v>1132</v>
      </c>
      <c r="B684" s="18"/>
      <c r="C684" s="5"/>
      <c r="D684" s="5"/>
      <c r="E684" s="6" t="str">
        <f>IF(ISBLANK(D684),"",INDEX(ΑΜΚ,MATCH(D684,Data!$F$2:$F$999,0),1))</f>
        <v/>
      </c>
      <c r="F684" s="40" t="str">
        <f t="shared" si="10"/>
        <v/>
      </c>
      <c r="G684" s="6"/>
    </row>
    <row r="685" spans="1:7" ht="14.25" customHeight="1" x14ac:dyDescent="0.35">
      <c r="A685" s="42" t="s">
        <v>1132</v>
      </c>
      <c r="B685" s="18"/>
      <c r="C685" s="5"/>
      <c r="D685" s="5"/>
      <c r="E685" s="6" t="str">
        <f>IF(ISBLANK(D685),"",INDEX(ΑΜΚ,MATCH(D685,Data!$F$2:$F$999,0),1))</f>
        <v/>
      </c>
      <c r="F685" s="40" t="str">
        <f t="shared" si="10"/>
        <v/>
      </c>
      <c r="G685" s="6"/>
    </row>
    <row r="686" spans="1:7" ht="14.25" customHeight="1" x14ac:dyDescent="0.35">
      <c r="A686" s="42" t="s">
        <v>1132</v>
      </c>
      <c r="B686" s="18"/>
      <c r="C686" s="5"/>
      <c r="D686" s="5"/>
      <c r="E686" s="6" t="str">
        <f>IF(ISBLANK(D686),"",INDEX(ΑΜΚ,MATCH(D686,Data!$F$2:$F$999,0),1))</f>
        <v/>
      </c>
      <c r="F686" s="40" t="str">
        <f t="shared" si="10"/>
        <v/>
      </c>
      <c r="G686" s="6"/>
    </row>
    <row r="687" spans="1:7" ht="14.25" customHeight="1" x14ac:dyDescent="0.35">
      <c r="A687" s="42" t="s">
        <v>1132</v>
      </c>
      <c r="B687" s="18"/>
      <c r="C687" s="5"/>
      <c r="D687" s="5"/>
      <c r="E687" s="6" t="str">
        <f>IF(ISBLANK(D687),"",INDEX(ΑΜΚ,MATCH(D687,Data!$F$2:$F$999,0),1))</f>
        <v/>
      </c>
      <c r="F687" s="40" t="str">
        <f t="shared" si="10"/>
        <v/>
      </c>
      <c r="G687" s="6"/>
    </row>
    <row r="688" spans="1:7" ht="14.25" customHeight="1" x14ac:dyDescent="0.35">
      <c r="A688" s="42" t="s">
        <v>1132</v>
      </c>
      <c r="B688" s="18"/>
      <c r="C688" s="5"/>
      <c r="D688" s="5"/>
      <c r="E688" s="6" t="str">
        <f>IF(ISBLANK(D688),"",INDEX(ΑΜΚ,MATCH(D688,Data!$F$2:$F$999,0),1))</f>
        <v/>
      </c>
      <c r="F688" s="40" t="str">
        <f t="shared" si="10"/>
        <v/>
      </c>
      <c r="G688" s="6"/>
    </row>
    <row r="689" spans="1:7" ht="14.25" customHeight="1" x14ac:dyDescent="0.35">
      <c r="A689" s="42" t="s">
        <v>1132</v>
      </c>
      <c r="B689" s="18"/>
      <c r="C689" s="5"/>
      <c r="D689" s="5"/>
      <c r="E689" s="6" t="str">
        <f>IF(ISBLANK(D689),"",INDEX(ΑΜΚ,MATCH(D689,Data!$F$2:$F$999,0),1))</f>
        <v/>
      </c>
      <c r="F689" s="40" t="str">
        <f t="shared" si="10"/>
        <v/>
      </c>
      <c r="G689" s="6"/>
    </row>
    <row r="690" spans="1:7" ht="14.25" customHeight="1" x14ac:dyDescent="0.35">
      <c r="A690" s="42" t="s">
        <v>1132</v>
      </c>
      <c r="B690" s="18"/>
      <c r="C690" s="5"/>
      <c r="D690" s="5"/>
      <c r="E690" s="6" t="str">
        <f>IF(ISBLANK(D690),"",INDEX(ΑΜΚ,MATCH(D690,Data!$F$2:$F$999,0),1))</f>
        <v/>
      </c>
      <c r="F690" s="40" t="str">
        <f t="shared" si="10"/>
        <v/>
      </c>
      <c r="G690" s="6"/>
    </row>
    <row r="691" spans="1:7" ht="14.25" customHeight="1" x14ac:dyDescent="0.35">
      <c r="A691" s="42" t="s">
        <v>1132</v>
      </c>
      <c r="B691" s="18"/>
      <c r="C691" s="5"/>
      <c r="D691" s="5"/>
      <c r="E691" s="6" t="str">
        <f>IF(ISBLANK(D691),"",INDEX(ΑΜΚ,MATCH(D691,Data!$F$2:$F$999,0),1))</f>
        <v/>
      </c>
      <c r="F691" s="40" t="str">
        <f t="shared" si="10"/>
        <v/>
      </c>
      <c r="G691" s="6"/>
    </row>
    <row r="692" spans="1:7" ht="14.25" customHeight="1" x14ac:dyDescent="0.35">
      <c r="A692" s="42" t="s">
        <v>1132</v>
      </c>
      <c r="B692" s="18"/>
      <c r="C692" s="5"/>
      <c r="D692" s="5"/>
      <c r="E692" s="6" t="str">
        <f>IF(ISBLANK(D692),"",INDEX(ΑΜΚ,MATCH(D692,Data!$F$2:$F$999,0),1))</f>
        <v/>
      </c>
      <c r="F692" s="40" t="str">
        <f t="shared" si="10"/>
        <v/>
      </c>
      <c r="G692" s="6"/>
    </row>
    <row r="693" spans="1:7" ht="14.25" customHeight="1" x14ac:dyDescent="0.35">
      <c r="A693" s="42" t="s">
        <v>1132</v>
      </c>
      <c r="B693" s="18"/>
      <c r="C693" s="5"/>
      <c r="D693" s="5"/>
      <c r="E693" s="6" t="str">
        <f>IF(ISBLANK(D693),"",INDEX(ΑΜΚ,MATCH(D693,Data!$F$2:$F$999,0),1))</f>
        <v/>
      </c>
      <c r="F693" s="40" t="str">
        <f t="shared" si="10"/>
        <v/>
      </c>
      <c r="G693" s="6"/>
    </row>
    <row r="694" spans="1:7" ht="14.25" customHeight="1" x14ac:dyDescent="0.35">
      <c r="A694" s="42" t="s">
        <v>1132</v>
      </c>
      <c r="B694" s="18"/>
      <c r="C694" s="5"/>
      <c r="D694" s="5"/>
      <c r="E694" s="6" t="str">
        <f>IF(ISBLANK(D694),"",INDEX(ΑΜΚ,MATCH(D694,Data!$F$2:$F$999,0),1))</f>
        <v/>
      </c>
      <c r="F694" s="40" t="str">
        <f t="shared" si="10"/>
        <v/>
      </c>
      <c r="G694" s="6"/>
    </row>
    <row r="695" spans="1:7" ht="14.25" customHeight="1" x14ac:dyDescent="0.35">
      <c r="A695" s="42" t="s">
        <v>1132</v>
      </c>
      <c r="B695" s="18"/>
      <c r="C695" s="5"/>
      <c r="D695" s="5"/>
      <c r="E695" s="6" t="str">
        <f>IF(ISBLANK(D695),"",INDEX(ΑΜΚ,MATCH(D695,Data!$F$2:$F$999,0),1))</f>
        <v/>
      </c>
      <c r="F695" s="40" t="str">
        <f t="shared" si="10"/>
        <v/>
      </c>
      <c r="G695" s="6"/>
    </row>
    <row r="696" spans="1:7" ht="14.25" customHeight="1" x14ac:dyDescent="0.35">
      <c r="A696" s="42" t="s">
        <v>1132</v>
      </c>
      <c r="B696" s="18"/>
      <c r="C696" s="5"/>
      <c r="D696" s="5"/>
      <c r="E696" s="6" t="str">
        <f>IF(ISBLANK(D696),"",INDEX(ΑΜΚ,MATCH(D696,Data!$F$2:$F$999,0),1))</f>
        <v/>
      </c>
      <c r="F696" s="40" t="str">
        <f t="shared" si="10"/>
        <v/>
      </c>
      <c r="G696" s="6"/>
    </row>
    <row r="697" spans="1:7" ht="14.25" customHeight="1" x14ac:dyDescent="0.35">
      <c r="A697" s="42" t="s">
        <v>1132</v>
      </c>
      <c r="B697" s="18"/>
      <c r="C697" s="5"/>
      <c r="D697" s="5"/>
      <c r="E697" s="6" t="str">
        <f>IF(ISBLANK(D697),"",INDEX(ΑΜΚ,MATCH(D697,Data!$F$2:$F$999,0),1))</f>
        <v/>
      </c>
      <c r="F697" s="40" t="str">
        <f t="shared" si="10"/>
        <v/>
      </c>
      <c r="G697" s="6"/>
    </row>
    <row r="698" spans="1:7" ht="14.25" customHeight="1" x14ac:dyDescent="0.35">
      <c r="A698" s="42" t="s">
        <v>1132</v>
      </c>
      <c r="B698" s="18"/>
      <c r="C698" s="5"/>
      <c r="D698" s="5"/>
      <c r="E698" s="6" t="str">
        <f>IF(ISBLANK(D698),"",INDEX(ΑΜΚ,MATCH(D698,Data!$F$2:$F$999,0),1))</f>
        <v/>
      </c>
      <c r="F698" s="40" t="str">
        <f t="shared" si="10"/>
        <v/>
      </c>
      <c r="G698" s="6"/>
    </row>
    <row r="699" spans="1:7" ht="14.25" customHeight="1" x14ac:dyDescent="0.35">
      <c r="A699" s="42" t="s">
        <v>1132</v>
      </c>
      <c r="B699" s="18"/>
      <c r="C699" s="5"/>
      <c r="D699" s="5"/>
      <c r="E699" s="6" t="str">
        <f>IF(ISBLANK(D699),"",INDEX(ΑΜΚ,MATCH(D699,Data!$F$2:$F$999,0),1))</f>
        <v/>
      </c>
      <c r="F699" s="40" t="str">
        <f t="shared" si="10"/>
        <v/>
      </c>
      <c r="G699" s="6"/>
    </row>
    <row r="700" spans="1:7" ht="14.25" customHeight="1" x14ac:dyDescent="0.35">
      <c r="A700" s="42" t="s">
        <v>1132</v>
      </c>
      <c r="B700" s="18"/>
      <c r="C700" s="5"/>
      <c r="D700" s="5"/>
      <c r="E700" s="6" t="str">
        <f>IF(ISBLANK(D700),"",INDEX(ΑΜΚ,MATCH(D700,Data!$F$2:$F$999,0),1))</f>
        <v/>
      </c>
      <c r="F700" s="40" t="str">
        <f t="shared" si="10"/>
        <v/>
      </c>
      <c r="G700" s="6"/>
    </row>
    <row r="701" spans="1:7" ht="14.25" customHeight="1" x14ac:dyDescent="0.35">
      <c r="A701" s="42" t="s">
        <v>1132</v>
      </c>
      <c r="B701" s="18"/>
      <c r="C701" s="5"/>
      <c r="D701" s="5"/>
      <c r="E701" s="6" t="str">
        <f>IF(ISBLANK(D701),"",INDEX(ΑΜΚ,MATCH(D701,Data!$F$2:$F$999,0),1))</f>
        <v/>
      </c>
      <c r="F701" s="40" t="str">
        <f t="shared" si="10"/>
        <v/>
      </c>
      <c r="G701" s="6"/>
    </row>
    <row r="702" spans="1:7" ht="14.25" customHeight="1" x14ac:dyDescent="0.35">
      <c r="A702" s="42" t="s">
        <v>1132</v>
      </c>
      <c r="B702" s="18"/>
      <c r="C702" s="5"/>
      <c r="D702" s="5"/>
      <c r="E702" s="6" t="str">
        <f>IF(ISBLANK(D702),"",INDEX(ΑΜΚ,MATCH(D702,Data!$F$2:$F$999,0),1))</f>
        <v/>
      </c>
      <c r="F702" s="40" t="str">
        <f t="shared" si="10"/>
        <v/>
      </c>
      <c r="G702" s="6"/>
    </row>
    <row r="703" spans="1:7" ht="14.25" customHeight="1" x14ac:dyDescent="0.35">
      <c r="A703" s="42" t="s">
        <v>1132</v>
      </c>
      <c r="B703" s="18"/>
      <c r="C703" s="5"/>
      <c r="D703" s="5"/>
      <c r="E703" s="6" t="str">
        <f>IF(ISBLANK(D703),"",INDEX(ΑΜΚ,MATCH(D703,Data!$F$2:$F$999,0),1))</f>
        <v/>
      </c>
      <c r="F703" s="40" t="str">
        <f t="shared" si="10"/>
        <v/>
      </c>
      <c r="G703" s="6"/>
    </row>
    <row r="704" spans="1:7" ht="14.25" customHeight="1" x14ac:dyDescent="0.35">
      <c r="A704" s="42" t="s">
        <v>1132</v>
      </c>
      <c r="B704" s="18"/>
      <c r="C704" s="5"/>
      <c r="D704" s="5"/>
      <c r="E704" s="6" t="str">
        <f>IF(ISBLANK(D704),"",INDEX(ΑΜΚ,MATCH(D704,Data!$F$2:$F$999,0),1))</f>
        <v/>
      </c>
      <c r="F704" s="40" t="str">
        <f t="shared" si="10"/>
        <v/>
      </c>
      <c r="G704" s="6"/>
    </row>
    <row r="705" spans="1:7" ht="14.25" customHeight="1" x14ac:dyDescent="0.35">
      <c r="A705" s="42" t="s">
        <v>1132</v>
      </c>
      <c r="B705" s="18"/>
      <c r="C705" s="5"/>
      <c r="D705" s="5"/>
      <c r="E705" s="6" t="str">
        <f>IF(ISBLANK(D705),"",INDEX(ΑΜΚ,MATCH(D705,Data!$F$2:$F$999,0),1))</f>
        <v/>
      </c>
      <c r="F705" s="40" t="str">
        <f t="shared" si="10"/>
        <v/>
      </c>
      <c r="G705" s="6"/>
    </row>
    <row r="706" spans="1:7" ht="14.25" customHeight="1" x14ac:dyDescent="0.35">
      <c r="A706" s="42" t="s">
        <v>1132</v>
      </c>
      <c r="B706" s="18"/>
      <c r="C706" s="5"/>
      <c r="D706" s="5"/>
      <c r="E706" s="6" t="str">
        <f>IF(ISBLANK(D706),"",INDEX(ΑΜΚ,MATCH(D706,Data!$F$2:$F$999,0),1))</f>
        <v/>
      </c>
      <c r="F706" s="40" t="str">
        <f t="shared" ref="F706:F769" si="11">IF(ISBLANK(C706),"",INDEX(ΚΩΔ_ΜΑΘΗΜ_ΓΡΑΦΙΣΤ_Γ1,MATCH(C706,ΜΑΘΗΜ_ΓΡΑΦΙΣΤ_Γ1,0)))</f>
        <v/>
      </c>
      <c r="G706" s="6"/>
    </row>
    <row r="707" spans="1:7" ht="14.25" customHeight="1" x14ac:dyDescent="0.35">
      <c r="A707" s="42" t="s">
        <v>1132</v>
      </c>
      <c r="B707" s="18"/>
      <c r="C707" s="5"/>
      <c r="D707" s="5"/>
      <c r="E707" s="6" t="str">
        <f>IF(ISBLANK(D707),"",INDEX(ΑΜΚ,MATCH(D707,Data!$F$2:$F$999,0),1))</f>
        <v/>
      </c>
      <c r="F707" s="40" t="str">
        <f t="shared" si="11"/>
        <v/>
      </c>
      <c r="G707" s="6"/>
    </row>
    <row r="708" spans="1:7" ht="14.25" customHeight="1" x14ac:dyDescent="0.35">
      <c r="A708" s="42" t="s">
        <v>1132</v>
      </c>
      <c r="B708" s="18"/>
      <c r="C708" s="5"/>
      <c r="D708" s="5"/>
      <c r="E708" s="6" t="str">
        <f>IF(ISBLANK(D708),"",INDEX(ΑΜΚ,MATCH(D708,Data!$F$2:$F$999,0),1))</f>
        <v/>
      </c>
      <c r="F708" s="40" t="str">
        <f t="shared" si="11"/>
        <v/>
      </c>
      <c r="G708" s="6"/>
    </row>
    <row r="709" spans="1:7" ht="14.25" customHeight="1" x14ac:dyDescent="0.35">
      <c r="A709" s="42" t="s">
        <v>1132</v>
      </c>
      <c r="B709" s="18"/>
      <c r="C709" s="5"/>
      <c r="D709" s="5"/>
      <c r="E709" s="6" t="str">
        <f>IF(ISBLANK(D709),"",INDEX(ΑΜΚ,MATCH(D709,Data!$F$2:$F$999,0),1))</f>
        <v/>
      </c>
      <c r="F709" s="40" t="str">
        <f t="shared" si="11"/>
        <v/>
      </c>
      <c r="G709" s="6"/>
    </row>
    <row r="710" spans="1:7" ht="14.25" customHeight="1" x14ac:dyDescent="0.35">
      <c r="A710" s="42" t="s">
        <v>1132</v>
      </c>
      <c r="B710" s="18"/>
      <c r="C710" s="5"/>
      <c r="D710" s="5"/>
      <c r="E710" s="6" t="str">
        <f>IF(ISBLANK(D710),"",INDEX(ΑΜΚ,MATCH(D710,Data!$F$2:$F$999,0),1))</f>
        <v/>
      </c>
      <c r="F710" s="40" t="str">
        <f t="shared" si="11"/>
        <v/>
      </c>
      <c r="G710" s="6"/>
    </row>
    <row r="711" spans="1:7" ht="14.25" customHeight="1" x14ac:dyDescent="0.35">
      <c r="A711" s="42" t="s">
        <v>1132</v>
      </c>
      <c r="B711" s="18"/>
      <c r="C711" s="5"/>
      <c r="D711" s="5"/>
      <c r="E711" s="6" t="str">
        <f>IF(ISBLANK(D711),"",INDEX(ΑΜΚ,MATCH(D711,Data!$F$2:$F$999,0),1))</f>
        <v/>
      </c>
      <c r="F711" s="40" t="str">
        <f t="shared" si="11"/>
        <v/>
      </c>
      <c r="G711" s="6"/>
    </row>
    <row r="712" spans="1:7" ht="14.25" customHeight="1" x14ac:dyDescent="0.35">
      <c r="A712" s="42" t="s">
        <v>1132</v>
      </c>
      <c r="B712" s="18"/>
      <c r="C712" s="5"/>
      <c r="D712" s="5"/>
      <c r="E712" s="6" t="str">
        <f>IF(ISBLANK(D712),"",INDEX(ΑΜΚ,MATCH(D712,Data!$F$2:$F$999,0),1))</f>
        <v/>
      </c>
      <c r="F712" s="40" t="str">
        <f t="shared" si="11"/>
        <v/>
      </c>
      <c r="G712" s="6"/>
    </row>
    <row r="713" spans="1:7" ht="14.25" customHeight="1" x14ac:dyDescent="0.35">
      <c r="A713" s="42" t="s">
        <v>1132</v>
      </c>
      <c r="B713" s="18"/>
      <c r="C713" s="5"/>
      <c r="D713" s="5"/>
      <c r="E713" s="6" t="str">
        <f>IF(ISBLANK(D713),"",INDEX(ΑΜΚ,MATCH(D713,Data!$F$2:$F$999,0),1))</f>
        <v/>
      </c>
      <c r="F713" s="40" t="str">
        <f t="shared" si="11"/>
        <v/>
      </c>
      <c r="G713" s="6"/>
    </row>
    <row r="714" spans="1:7" ht="14.25" customHeight="1" x14ac:dyDescent="0.35">
      <c r="A714" s="42" t="s">
        <v>1132</v>
      </c>
      <c r="B714" s="18"/>
      <c r="C714" s="5"/>
      <c r="D714" s="5"/>
      <c r="E714" s="6" t="str">
        <f>IF(ISBLANK(D714),"",INDEX(ΑΜΚ,MATCH(D714,Data!$F$2:$F$999,0),1))</f>
        <v/>
      </c>
      <c r="F714" s="40" t="str">
        <f t="shared" si="11"/>
        <v/>
      </c>
      <c r="G714" s="6"/>
    </row>
    <row r="715" spans="1:7" ht="14.25" customHeight="1" x14ac:dyDescent="0.35">
      <c r="A715" s="42" t="s">
        <v>1132</v>
      </c>
      <c r="B715" s="18"/>
      <c r="C715" s="5"/>
      <c r="D715" s="5"/>
      <c r="E715" s="6" t="str">
        <f>IF(ISBLANK(D715),"",INDEX(ΑΜΚ,MATCH(D715,Data!$F$2:$F$999,0),1))</f>
        <v/>
      </c>
      <c r="F715" s="40" t="str">
        <f t="shared" si="11"/>
        <v/>
      </c>
      <c r="G715" s="6"/>
    </row>
    <row r="716" spans="1:7" ht="14.25" customHeight="1" x14ac:dyDescent="0.35">
      <c r="A716" s="42" t="s">
        <v>1132</v>
      </c>
      <c r="B716" s="18"/>
      <c r="C716" s="5"/>
      <c r="D716" s="5"/>
      <c r="E716" s="6" t="str">
        <f>IF(ISBLANK(D716),"",INDEX(ΑΜΚ,MATCH(D716,Data!$F$2:$F$999,0),1))</f>
        <v/>
      </c>
      <c r="F716" s="40" t="str">
        <f t="shared" si="11"/>
        <v/>
      </c>
      <c r="G716" s="6"/>
    </row>
    <row r="717" spans="1:7" ht="14.25" customHeight="1" x14ac:dyDescent="0.35">
      <c r="A717" s="42" t="s">
        <v>1132</v>
      </c>
      <c r="B717" s="18"/>
      <c r="C717" s="5"/>
      <c r="D717" s="5"/>
      <c r="E717" s="6" t="str">
        <f>IF(ISBLANK(D717),"",INDEX(ΑΜΚ,MATCH(D717,Data!$F$2:$F$999,0),1))</f>
        <v/>
      </c>
      <c r="F717" s="40" t="str">
        <f t="shared" si="11"/>
        <v/>
      </c>
      <c r="G717" s="6"/>
    </row>
    <row r="718" spans="1:7" ht="14.25" customHeight="1" x14ac:dyDescent="0.35">
      <c r="A718" s="42" t="s">
        <v>1132</v>
      </c>
      <c r="B718" s="18"/>
      <c r="C718" s="5"/>
      <c r="D718" s="5"/>
      <c r="E718" s="6" t="str">
        <f>IF(ISBLANK(D718),"",INDEX(ΑΜΚ,MATCH(D718,Data!$F$2:$F$999,0),1))</f>
        <v/>
      </c>
      <c r="F718" s="40" t="str">
        <f t="shared" si="11"/>
        <v/>
      </c>
      <c r="G718" s="6"/>
    </row>
    <row r="719" spans="1:7" ht="14.25" customHeight="1" x14ac:dyDescent="0.35">
      <c r="A719" s="42" t="s">
        <v>1132</v>
      </c>
      <c r="B719" s="18"/>
      <c r="C719" s="5"/>
      <c r="D719" s="5"/>
      <c r="E719" s="6" t="str">
        <f>IF(ISBLANK(D719),"",INDEX(ΑΜΚ,MATCH(D719,Data!$F$2:$F$999,0),1))</f>
        <v/>
      </c>
      <c r="F719" s="40" t="str">
        <f t="shared" si="11"/>
        <v/>
      </c>
      <c r="G719" s="6"/>
    </row>
    <row r="720" spans="1:7" ht="14.25" customHeight="1" x14ac:dyDescent="0.35">
      <c r="A720" s="42" t="s">
        <v>1132</v>
      </c>
      <c r="B720" s="18"/>
      <c r="C720" s="5"/>
      <c r="D720" s="5"/>
      <c r="E720" s="6" t="str">
        <f>IF(ISBLANK(D720),"",INDEX(ΑΜΚ,MATCH(D720,Data!$F$2:$F$999,0),1))</f>
        <v/>
      </c>
      <c r="F720" s="40" t="str">
        <f t="shared" si="11"/>
        <v/>
      </c>
      <c r="G720" s="6"/>
    </row>
    <row r="721" spans="1:7" ht="14.25" customHeight="1" x14ac:dyDescent="0.35">
      <c r="A721" s="42" t="s">
        <v>1132</v>
      </c>
      <c r="B721" s="18"/>
      <c r="C721" s="5"/>
      <c r="D721" s="5"/>
      <c r="E721" s="6" t="str">
        <f>IF(ISBLANK(D721),"",INDEX(ΑΜΚ,MATCH(D721,Data!$F$2:$F$999,0),1))</f>
        <v/>
      </c>
      <c r="F721" s="40" t="str">
        <f t="shared" si="11"/>
        <v/>
      </c>
      <c r="G721" s="6"/>
    </row>
    <row r="722" spans="1:7" ht="14.25" customHeight="1" x14ac:dyDescent="0.35">
      <c r="A722" s="42" t="s">
        <v>1132</v>
      </c>
      <c r="B722" s="18"/>
      <c r="C722" s="5"/>
      <c r="D722" s="5"/>
      <c r="E722" s="6" t="str">
        <f>IF(ISBLANK(D722),"",INDEX(ΑΜΚ,MATCH(D722,Data!$F$2:$F$999,0),1))</f>
        <v/>
      </c>
      <c r="F722" s="40" t="str">
        <f t="shared" si="11"/>
        <v/>
      </c>
      <c r="G722" s="6"/>
    </row>
    <row r="723" spans="1:7" ht="14.25" customHeight="1" x14ac:dyDescent="0.35">
      <c r="A723" s="42" t="s">
        <v>1132</v>
      </c>
      <c r="B723" s="18"/>
      <c r="C723" s="5"/>
      <c r="D723" s="5"/>
      <c r="E723" s="6" t="str">
        <f>IF(ISBLANK(D723),"",INDEX(ΑΜΚ,MATCH(D723,Data!$F$2:$F$999,0),1))</f>
        <v/>
      </c>
      <c r="F723" s="40" t="str">
        <f t="shared" si="11"/>
        <v/>
      </c>
      <c r="G723" s="6"/>
    </row>
    <row r="724" spans="1:7" ht="14.25" customHeight="1" x14ac:dyDescent="0.35">
      <c r="A724" s="42" t="s">
        <v>1132</v>
      </c>
      <c r="B724" s="18"/>
      <c r="C724" s="5"/>
      <c r="D724" s="5"/>
      <c r="E724" s="6" t="str">
        <f>IF(ISBLANK(D724),"",INDEX(ΑΜΚ,MATCH(D724,Data!$F$2:$F$999,0),1))</f>
        <v/>
      </c>
      <c r="F724" s="40" t="str">
        <f t="shared" si="11"/>
        <v/>
      </c>
      <c r="G724" s="6"/>
    </row>
    <row r="725" spans="1:7" ht="14.25" customHeight="1" x14ac:dyDescent="0.35">
      <c r="A725" s="42" t="s">
        <v>1132</v>
      </c>
      <c r="B725" s="18"/>
      <c r="C725" s="5"/>
      <c r="D725" s="5"/>
      <c r="E725" s="6" t="str">
        <f>IF(ISBLANK(D725),"",INDEX(ΑΜΚ,MATCH(D725,Data!$F$2:$F$999,0),1))</f>
        <v/>
      </c>
      <c r="F725" s="40" t="str">
        <f t="shared" si="11"/>
        <v/>
      </c>
      <c r="G725" s="6"/>
    </row>
    <row r="726" spans="1:7" ht="14.25" customHeight="1" x14ac:dyDescent="0.35">
      <c r="A726" s="42" t="s">
        <v>1132</v>
      </c>
      <c r="B726" s="18"/>
      <c r="C726" s="5"/>
      <c r="D726" s="5"/>
      <c r="E726" s="6" t="str">
        <f>IF(ISBLANK(D726),"",INDEX(ΑΜΚ,MATCH(D726,Data!$F$2:$F$999,0),1))</f>
        <v/>
      </c>
      <c r="F726" s="40" t="str">
        <f t="shared" si="11"/>
        <v/>
      </c>
      <c r="G726" s="6"/>
    </row>
    <row r="727" spans="1:7" ht="14.25" customHeight="1" x14ac:dyDescent="0.35">
      <c r="A727" s="42" t="s">
        <v>1132</v>
      </c>
      <c r="B727" s="18"/>
      <c r="C727" s="5"/>
      <c r="D727" s="5"/>
      <c r="E727" s="6" t="str">
        <f>IF(ISBLANK(D727),"",INDEX(ΑΜΚ,MATCH(D727,Data!$F$2:$F$999,0),1))</f>
        <v/>
      </c>
      <c r="F727" s="40" t="str">
        <f t="shared" si="11"/>
        <v/>
      </c>
      <c r="G727" s="6"/>
    </row>
    <row r="728" spans="1:7" ht="14.25" customHeight="1" x14ac:dyDescent="0.35">
      <c r="A728" s="42" t="s">
        <v>1132</v>
      </c>
      <c r="B728" s="18"/>
      <c r="C728" s="5"/>
      <c r="D728" s="5"/>
      <c r="E728" s="6" t="str">
        <f>IF(ISBLANK(D728),"",INDEX(ΑΜΚ,MATCH(D728,Data!$F$2:$F$999,0),1))</f>
        <v/>
      </c>
      <c r="F728" s="40" t="str">
        <f t="shared" si="11"/>
        <v/>
      </c>
      <c r="G728" s="6"/>
    </row>
    <row r="729" spans="1:7" ht="14.25" customHeight="1" x14ac:dyDescent="0.35">
      <c r="A729" s="42" t="s">
        <v>1132</v>
      </c>
      <c r="B729" s="18"/>
      <c r="C729" s="5"/>
      <c r="D729" s="5"/>
      <c r="E729" s="6" t="str">
        <f>IF(ISBLANK(D729),"",INDEX(ΑΜΚ,MATCH(D729,Data!$F$2:$F$999,0),1))</f>
        <v/>
      </c>
      <c r="F729" s="40" t="str">
        <f t="shared" si="11"/>
        <v/>
      </c>
      <c r="G729" s="6"/>
    </row>
    <row r="730" spans="1:7" ht="14.25" customHeight="1" x14ac:dyDescent="0.35">
      <c r="A730" s="42" t="s">
        <v>1132</v>
      </c>
      <c r="B730" s="18"/>
      <c r="C730" s="5"/>
      <c r="D730" s="5"/>
      <c r="E730" s="6" t="str">
        <f>IF(ISBLANK(D730),"",INDEX(ΑΜΚ,MATCH(D730,Data!$F$2:$F$999,0),1))</f>
        <v/>
      </c>
      <c r="F730" s="40" t="str">
        <f t="shared" si="11"/>
        <v/>
      </c>
      <c r="G730" s="6"/>
    </row>
    <row r="731" spans="1:7" ht="14.25" customHeight="1" x14ac:dyDescent="0.35">
      <c r="A731" s="42" t="s">
        <v>1132</v>
      </c>
      <c r="B731" s="18"/>
      <c r="C731" s="5"/>
      <c r="D731" s="5"/>
      <c r="E731" s="6" t="str">
        <f>IF(ISBLANK(D731),"",INDEX(ΑΜΚ,MATCH(D731,Data!$F$2:$F$999,0),1))</f>
        <v/>
      </c>
      <c r="F731" s="40" t="str">
        <f t="shared" si="11"/>
        <v/>
      </c>
      <c r="G731" s="6"/>
    </row>
    <row r="732" spans="1:7" ht="14.25" customHeight="1" x14ac:dyDescent="0.35">
      <c r="A732" s="42" t="s">
        <v>1132</v>
      </c>
      <c r="B732" s="18"/>
      <c r="C732" s="5"/>
      <c r="D732" s="5"/>
      <c r="E732" s="6" t="str">
        <f>IF(ISBLANK(D732),"",INDEX(ΑΜΚ,MATCH(D732,Data!$F$2:$F$999,0),1))</f>
        <v/>
      </c>
      <c r="F732" s="40" t="str">
        <f t="shared" si="11"/>
        <v/>
      </c>
      <c r="G732" s="6"/>
    </row>
    <row r="733" spans="1:7" ht="14.25" customHeight="1" x14ac:dyDescent="0.35">
      <c r="A733" s="42" t="s">
        <v>1132</v>
      </c>
      <c r="B733" s="18"/>
      <c r="C733" s="5"/>
      <c r="D733" s="5"/>
      <c r="E733" s="6" t="str">
        <f>IF(ISBLANK(D733),"",INDEX(ΑΜΚ,MATCH(D733,Data!$F$2:$F$999,0),1))</f>
        <v/>
      </c>
      <c r="F733" s="40" t="str">
        <f t="shared" si="11"/>
        <v/>
      </c>
      <c r="G733" s="6"/>
    </row>
    <row r="734" spans="1:7" ht="14.25" customHeight="1" x14ac:dyDescent="0.35">
      <c r="A734" s="42" t="s">
        <v>1132</v>
      </c>
      <c r="B734" s="18"/>
      <c r="C734" s="5"/>
      <c r="D734" s="5"/>
      <c r="E734" s="6" t="str">
        <f>IF(ISBLANK(D734),"",INDEX(ΑΜΚ,MATCH(D734,Data!$F$2:$F$999,0),1))</f>
        <v/>
      </c>
      <c r="F734" s="40" t="str">
        <f t="shared" si="11"/>
        <v/>
      </c>
      <c r="G734" s="6"/>
    </row>
    <row r="735" spans="1:7" ht="14.25" customHeight="1" x14ac:dyDescent="0.35">
      <c r="A735" s="42" t="s">
        <v>1132</v>
      </c>
      <c r="B735" s="18"/>
      <c r="C735" s="5"/>
      <c r="D735" s="5"/>
      <c r="E735" s="6" t="str">
        <f>IF(ISBLANK(D735),"",INDEX(ΑΜΚ,MATCH(D735,Data!$F$2:$F$999,0),1))</f>
        <v/>
      </c>
      <c r="F735" s="40" t="str">
        <f t="shared" si="11"/>
        <v/>
      </c>
      <c r="G735" s="6"/>
    </row>
    <row r="736" spans="1:7" ht="14.25" customHeight="1" x14ac:dyDescent="0.35">
      <c r="A736" s="42" t="s">
        <v>1132</v>
      </c>
      <c r="B736" s="18"/>
      <c r="C736" s="5"/>
      <c r="D736" s="5"/>
      <c r="E736" s="6" t="str">
        <f>IF(ISBLANK(D736),"",INDEX(ΑΜΚ,MATCH(D736,Data!$F$2:$F$999,0),1))</f>
        <v/>
      </c>
      <c r="F736" s="40" t="str">
        <f t="shared" si="11"/>
        <v/>
      </c>
      <c r="G736" s="6"/>
    </row>
    <row r="737" spans="1:7" ht="14.25" customHeight="1" x14ac:dyDescent="0.35">
      <c r="A737" s="42" t="s">
        <v>1132</v>
      </c>
      <c r="B737" s="18"/>
      <c r="C737" s="5"/>
      <c r="D737" s="5"/>
      <c r="E737" s="6" t="str">
        <f>IF(ISBLANK(D737),"",INDEX(ΑΜΚ,MATCH(D737,Data!$F$2:$F$999,0),1))</f>
        <v/>
      </c>
      <c r="F737" s="40" t="str">
        <f t="shared" si="11"/>
        <v/>
      </c>
      <c r="G737" s="6"/>
    </row>
    <row r="738" spans="1:7" ht="14.25" customHeight="1" x14ac:dyDescent="0.35">
      <c r="A738" s="42" t="s">
        <v>1132</v>
      </c>
      <c r="B738" s="18"/>
      <c r="C738" s="5"/>
      <c r="D738" s="5"/>
      <c r="E738" s="6" t="str">
        <f>IF(ISBLANK(D738),"",INDEX(ΑΜΚ,MATCH(D738,Data!$F$2:$F$999,0),1))</f>
        <v/>
      </c>
      <c r="F738" s="40" t="str">
        <f t="shared" si="11"/>
        <v/>
      </c>
      <c r="G738" s="6"/>
    </row>
    <row r="739" spans="1:7" ht="14.25" customHeight="1" x14ac:dyDescent="0.35">
      <c r="A739" s="42" t="s">
        <v>1132</v>
      </c>
      <c r="B739" s="18"/>
      <c r="C739" s="5"/>
      <c r="D739" s="5"/>
      <c r="E739" s="6" t="str">
        <f>IF(ISBLANK(D739),"",INDEX(ΑΜΚ,MATCH(D739,Data!$F$2:$F$999,0),1))</f>
        <v/>
      </c>
      <c r="F739" s="40" t="str">
        <f t="shared" si="11"/>
        <v/>
      </c>
      <c r="G739" s="6"/>
    </row>
    <row r="740" spans="1:7" ht="14.25" customHeight="1" x14ac:dyDescent="0.35">
      <c r="A740" s="42" t="s">
        <v>1132</v>
      </c>
      <c r="B740" s="18"/>
      <c r="C740" s="5"/>
      <c r="D740" s="5"/>
      <c r="E740" s="6" t="str">
        <f>IF(ISBLANK(D740),"",INDEX(ΑΜΚ,MATCH(D740,Data!$F$2:$F$999,0),1))</f>
        <v/>
      </c>
      <c r="F740" s="40" t="str">
        <f t="shared" si="11"/>
        <v/>
      </c>
      <c r="G740" s="6"/>
    </row>
    <row r="741" spans="1:7" ht="14.25" customHeight="1" x14ac:dyDescent="0.35">
      <c r="A741" s="42" t="s">
        <v>1132</v>
      </c>
      <c r="B741" s="18"/>
      <c r="C741" s="5"/>
      <c r="D741" s="5"/>
      <c r="E741" s="6" t="str">
        <f>IF(ISBLANK(D741),"",INDEX(ΑΜΚ,MATCH(D741,Data!$F$2:$F$999,0),1))</f>
        <v/>
      </c>
      <c r="F741" s="40" t="str">
        <f t="shared" si="11"/>
        <v/>
      </c>
      <c r="G741" s="6"/>
    </row>
    <row r="742" spans="1:7" ht="14.25" customHeight="1" x14ac:dyDescent="0.35">
      <c r="A742" s="42" t="s">
        <v>1132</v>
      </c>
      <c r="B742" s="18"/>
      <c r="C742" s="5"/>
      <c r="D742" s="5"/>
      <c r="E742" s="6" t="str">
        <f>IF(ISBLANK(D742),"",INDEX(ΑΜΚ,MATCH(D742,Data!$F$2:$F$999,0),1))</f>
        <v/>
      </c>
      <c r="F742" s="40" t="str">
        <f t="shared" si="11"/>
        <v/>
      </c>
      <c r="G742" s="6"/>
    </row>
    <row r="743" spans="1:7" ht="14.25" customHeight="1" x14ac:dyDescent="0.35">
      <c r="A743" s="42" t="s">
        <v>1132</v>
      </c>
      <c r="B743" s="18"/>
      <c r="C743" s="5"/>
      <c r="D743" s="5"/>
      <c r="E743" s="6" t="str">
        <f>IF(ISBLANK(D743),"",INDEX(ΑΜΚ,MATCH(D743,Data!$F$2:$F$999,0),1))</f>
        <v/>
      </c>
      <c r="F743" s="40" t="str">
        <f t="shared" si="11"/>
        <v/>
      </c>
      <c r="G743" s="6"/>
    </row>
    <row r="744" spans="1:7" ht="14.25" customHeight="1" x14ac:dyDescent="0.35">
      <c r="A744" s="42" t="s">
        <v>1132</v>
      </c>
      <c r="B744" s="18"/>
      <c r="C744" s="5"/>
      <c r="D744" s="5"/>
      <c r="E744" s="6" t="str">
        <f>IF(ISBLANK(D744),"",INDEX(ΑΜΚ,MATCH(D744,Data!$F$2:$F$999,0),1))</f>
        <v/>
      </c>
      <c r="F744" s="40" t="str">
        <f t="shared" si="11"/>
        <v/>
      </c>
      <c r="G744" s="6"/>
    </row>
    <row r="745" spans="1:7" ht="14.25" customHeight="1" x14ac:dyDescent="0.35">
      <c r="A745" s="42" t="s">
        <v>1132</v>
      </c>
      <c r="B745" s="18"/>
      <c r="C745" s="5"/>
      <c r="D745" s="5"/>
      <c r="E745" s="6" t="str">
        <f>IF(ISBLANK(D745),"",INDEX(ΑΜΚ,MATCH(D745,Data!$F$2:$F$999,0),1))</f>
        <v/>
      </c>
      <c r="F745" s="40" t="str">
        <f t="shared" si="11"/>
        <v/>
      </c>
      <c r="G745" s="6"/>
    </row>
    <row r="746" spans="1:7" ht="14.25" customHeight="1" x14ac:dyDescent="0.35">
      <c r="A746" s="42" t="s">
        <v>1132</v>
      </c>
      <c r="B746" s="18"/>
      <c r="C746" s="5"/>
      <c r="D746" s="5"/>
      <c r="E746" s="6" t="str">
        <f>IF(ISBLANK(D746),"",INDEX(ΑΜΚ,MATCH(D746,Data!$F$2:$F$999,0),1))</f>
        <v/>
      </c>
      <c r="F746" s="40" t="str">
        <f t="shared" si="11"/>
        <v/>
      </c>
      <c r="G746" s="6"/>
    </row>
    <row r="747" spans="1:7" ht="14.25" customHeight="1" x14ac:dyDescent="0.35">
      <c r="A747" s="42" t="s">
        <v>1132</v>
      </c>
      <c r="B747" s="18"/>
      <c r="C747" s="5"/>
      <c r="D747" s="5"/>
      <c r="E747" s="6" t="str">
        <f>IF(ISBLANK(D747),"",INDEX(ΑΜΚ,MATCH(D747,Data!$F$2:$F$999,0),1))</f>
        <v/>
      </c>
      <c r="F747" s="40" t="str">
        <f t="shared" si="11"/>
        <v/>
      </c>
      <c r="G747" s="6"/>
    </row>
    <row r="748" spans="1:7" ht="14.25" customHeight="1" x14ac:dyDescent="0.35">
      <c r="A748" s="42" t="s">
        <v>1132</v>
      </c>
      <c r="B748" s="18"/>
      <c r="C748" s="5"/>
      <c r="D748" s="5"/>
      <c r="E748" s="6" t="str">
        <f>IF(ISBLANK(D748),"",INDEX(ΑΜΚ,MATCH(D748,Data!$F$2:$F$999,0),1))</f>
        <v/>
      </c>
      <c r="F748" s="40" t="str">
        <f t="shared" si="11"/>
        <v/>
      </c>
      <c r="G748" s="6"/>
    </row>
    <row r="749" spans="1:7" ht="14.25" customHeight="1" x14ac:dyDescent="0.35">
      <c r="A749" s="42" t="s">
        <v>1132</v>
      </c>
      <c r="B749" s="18"/>
      <c r="C749" s="5"/>
      <c r="D749" s="5"/>
      <c r="E749" s="6" t="str">
        <f>IF(ISBLANK(D749),"",INDEX(ΑΜΚ,MATCH(D749,Data!$F$2:$F$999,0),1))</f>
        <v/>
      </c>
      <c r="F749" s="40" t="str">
        <f t="shared" si="11"/>
        <v/>
      </c>
      <c r="G749" s="6"/>
    </row>
    <row r="750" spans="1:7" ht="14.25" customHeight="1" x14ac:dyDescent="0.35">
      <c r="A750" s="42" t="s">
        <v>1132</v>
      </c>
      <c r="B750" s="18"/>
      <c r="C750" s="5"/>
      <c r="D750" s="5"/>
      <c r="E750" s="6" t="str">
        <f>IF(ISBLANK(D750),"",INDEX(ΑΜΚ,MATCH(D750,Data!$F$2:$F$999,0),1))</f>
        <v/>
      </c>
      <c r="F750" s="40" t="str">
        <f t="shared" si="11"/>
        <v/>
      </c>
      <c r="G750" s="6"/>
    </row>
    <row r="751" spans="1:7" ht="14.25" customHeight="1" x14ac:dyDescent="0.35">
      <c r="A751" s="42" t="s">
        <v>1132</v>
      </c>
      <c r="B751" s="18"/>
      <c r="C751" s="5"/>
      <c r="D751" s="5"/>
      <c r="E751" s="6" t="str">
        <f>IF(ISBLANK(D751),"",INDEX(ΑΜΚ,MATCH(D751,Data!$F$2:$F$999,0),1))</f>
        <v/>
      </c>
      <c r="F751" s="40" t="str">
        <f t="shared" si="11"/>
        <v/>
      </c>
      <c r="G751" s="6"/>
    </row>
    <row r="752" spans="1:7" ht="14.25" customHeight="1" x14ac:dyDescent="0.35">
      <c r="A752" s="42" t="s">
        <v>1132</v>
      </c>
      <c r="B752" s="18"/>
      <c r="C752" s="5"/>
      <c r="D752" s="5"/>
      <c r="E752" s="6" t="str">
        <f>IF(ISBLANK(D752),"",INDEX(ΑΜΚ,MATCH(D752,Data!$F$2:$F$999,0),1))</f>
        <v/>
      </c>
      <c r="F752" s="40" t="str">
        <f t="shared" si="11"/>
        <v/>
      </c>
      <c r="G752" s="6"/>
    </row>
    <row r="753" spans="1:7" ht="14.25" customHeight="1" x14ac:dyDescent="0.35">
      <c r="A753" s="42" t="s">
        <v>1132</v>
      </c>
      <c r="B753" s="18"/>
      <c r="C753" s="5"/>
      <c r="D753" s="5"/>
      <c r="E753" s="6" t="str">
        <f>IF(ISBLANK(D753),"",INDEX(ΑΜΚ,MATCH(D753,Data!$F$2:$F$999,0),1))</f>
        <v/>
      </c>
      <c r="F753" s="40" t="str">
        <f t="shared" si="11"/>
        <v/>
      </c>
      <c r="G753" s="6"/>
    </row>
    <row r="754" spans="1:7" ht="14.25" customHeight="1" x14ac:dyDescent="0.35">
      <c r="A754" s="42" t="s">
        <v>1132</v>
      </c>
      <c r="B754" s="18"/>
      <c r="C754" s="5"/>
      <c r="D754" s="5"/>
      <c r="E754" s="6" t="str">
        <f>IF(ISBLANK(D754),"",INDEX(ΑΜΚ,MATCH(D754,Data!$F$2:$F$999,0),1))</f>
        <v/>
      </c>
      <c r="F754" s="40" t="str">
        <f t="shared" si="11"/>
        <v/>
      </c>
      <c r="G754" s="6"/>
    </row>
    <row r="755" spans="1:7" ht="14.25" customHeight="1" x14ac:dyDescent="0.35">
      <c r="A755" s="42" t="s">
        <v>1132</v>
      </c>
      <c r="B755" s="18"/>
      <c r="C755" s="5"/>
      <c r="D755" s="5"/>
      <c r="E755" s="6" t="str">
        <f>IF(ISBLANK(D755),"",INDEX(ΑΜΚ,MATCH(D755,Data!$F$2:$F$999,0),1))</f>
        <v/>
      </c>
      <c r="F755" s="40" t="str">
        <f t="shared" si="11"/>
        <v/>
      </c>
      <c r="G755" s="6"/>
    </row>
    <row r="756" spans="1:7" ht="14.25" customHeight="1" x14ac:dyDescent="0.35">
      <c r="A756" s="42" t="s">
        <v>1132</v>
      </c>
      <c r="B756" s="18"/>
      <c r="C756" s="5"/>
      <c r="D756" s="5"/>
      <c r="E756" s="6" t="str">
        <f>IF(ISBLANK(D756),"",INDEX(ΑΜΚ,MATCH(D756,Data!$F$2:$F$999,0),1))</f>
        <v/>
      </c>
      <c r="F756" s="40" t="str">
        <f t="shared" si="11"/>
        <v/>
      </c>
      <c r="G756" s="6"/>
    </row>
    <row r="757" spans="1:7" ht="14.25" customHeight="1" x14ac:dyDescent="0.35">
      <c r="A757" s="42" t="s">
        <v>1132</v>
      </c>
      <c r="B757" s="18"/>
      <c r="C757" s="5"/>
      <c r="D757" s="5"/>
      <c r="E757" s="6" t="str">
        <f>IF(ISBLANK(D757),"",INDEX(ΑΜΚ,MATCH(D757,Data!$F$2:$F$999,0),1))</f>
        <v/>
      </c>
      <c r="F757" s="40" t="str">
        <f t="shared" si="11"/>
        <v/>
      </c>
      <c r="G757" s="6"/>
    </row>
    <row r="758" spans="1:7" ht="14.25" customHeight="1" x14ac:dyDescent="0.35">
      <c r="A758" s="42" t="s">
        <v>1132</v>
      </c>
      <c r="B758" s="18"/>
      <c r="C758" s="5"/>
      <c r="D758" s="5"/>
      <c r="E758" s="6" t="str">
        <f>IF(ISBLANK(D758),"",INDEX(ΑΜΚ,MATCH(D758,Data!$F$2:$F$999,0),1))</f>
        <v/>
      </c>
      <c r="F758" s="40" t="str">
        <f t="shared" si="11"/>
        <v/>
      </c>
      <c r="G758" s="6"/>
    </row>
    <row r="759" spans="1:7" ht="14.25" customHeight="1" x14ac:dyDescent="0.35">
      <c r="A759" s="42" t="s">
        <v>1132</v>
      </c>
      <c r="B759" s="18"/>
      <c r="C759" s="5"/>
      <c r="D759" s="5"/>
      <c r="E759" s="6" t="str">
        <f>IF(ISBLANK(D759),"",INDEX(ΑΜΚ,MATCH(D759,Data!$F$2:$F$999,0),1))</f>
        <v/>
      </c>
      <c r="F759" s="40" t="str">
        <f t="shared" si="11"/>
        <v/>
      </c>
      <c r="G759" s="6"/>
    </row>
    <row r="760" spans="1:7" ht="14.25" customHeight="1" x14ac:dyDescent="0.35">
      <c r="A760" s="42" t="s">
        <v>1132</v>
      </c>
      <c r="B760" s="18"/>
      <c r="C760" s="5"/>
      <c r="D760" s="5"/>
      <c r="E760" s="6" t="str">
        <f>IF(ISBLANK(D760),"",INDEX(ΑΜΚ,MATCH(D760,Data!$F$2:$F$999,0),1))</f>
        <v/>
      </c>
      <c r="F760" s="40" t="str">
        <f t="shared" si="11"/>
        <v/>
      </c>
      <c r="G760" s="6"/>
    </row>
    <row r="761" spans="1:7" ht="14.25" customHeight="1" x14ac:dyDescent="0.35">
      <c r="A761" s="42" t="s">
        <v>1132</v>
      </c>
      <c r="B761" s="18"/>
      <c r="C761" s="5"/>
      <c r="D761" s="5"/>
      <c r="E761" s="6" t="str">
        <f>IF(ISBLANK(D761),"",INDEX(ΑΜΚ,MATCH(D761,Data!$F$2:$F$999,0),1))</f>
        <v/>
      </c>
      <c r="F761" s="40" t="str">
        <f t="shared" si="11"/>
        <v/>
      </c>
      <c r="G761" s="6"/>
    </row>
    <row r="762" spans="1:7" ht="14.25" customHeight="1" x14ac:dyDescent="0.35">
      <c r="A762" s="42" t="s">
        <v>1132</v>
      </c>
      <c r="B762" s="18"/>
      <c r="C762" s="5"/>
      <c r="D762" s="5"/>
      <c r="E762" s="6" t="str">
        <f>IF(ISBLANK(D762),"",INDEX(ΑΜΚ,MATCH(D762,Data!$F$2:$F$999,0),1))</f>
        <v/>
      </c>
      <c r="F762" s="40" t="str">
        <f t="shared" si="11"/>
        <v/>
      </c>
      <c r="G762" s="6"/>
    </row>
    <row r="763" spans="1:7" ht="14.25" customHeight="1" x14ac:dyDescent="0.35">
      <c r="A763" s="42" t="s">
        <v>1132</v>
      </c>
      <c r="B763" s="18"/>
      <c r="C763" s="5"/>
      <c r="D763" s="5"/>
      <c r="E763" s="6" t="str">
        <f>IF(ISBLANK(D763),"",INDEX(ΑΜΚ,MATCH(D763,Data!$F$2:$F$999,0),1))</f>
        <v/>
      </c>
      <c r="F763" s="40" t="str">
        <f t="shared" si="11"/>
        <v/>
      </c>
      <c r="G763" s="6"/>
    </row>
    <row r="764" spans="1:7" ht="14.25" customHeight="1" x14ac:dyDescent="0.35">
      <c r="A764" s="42" t="s">
        <v>1132</v>
      </c>
      <c r="B764" s="18"/>
      <c r="C764" s="5"/>
      <c r="D764" s="5"/>
      <c r="E764" s="6" t="str">
        <f>IF(ISBLANK(D764),"",INDEX(ΑΜΚ,MATCH(D764,Data!$F$2:$F$999,0),1))</f>
        <v/>
      </c>
      <c r="F764" s="40" t="str">
        <f t="shared" si="11"/>
        <v/>
      </c>
      <c r="G764" s="6"/>
    </row>
    <row r="765" spans="1:7" ht="14.25" customHeight="1" x14ac:dyDescent="0.35">
      <c r="A765" s="42" t="s">
        <v>1132</v>
      </c>
      <c r="B765" s="18"/>
      <c r="C765" s="5"/>
      <c r="D765" s="5"/>
      <c r="E765" s="6" t="str">
        <f>IF(ISBLANK(D765),"",INDEX(ΑΜΚ,MATCH(D765,Data!$F$2:$F$999,0),1))</f>
        <v/>
      </c>
      <c r="F765" s="40" t="str">
        <f t="shared" si="11"/>
        <v/>
      </c>
      <c r="G765" s="6"/>
    </row>
    <row r="766" spans="1:7" ht="14.25" customHeight="1" x14ac:dyDescent="0.35">
      <c r="A766" s="42" t="s">
        <v>1132</v>
      </c>
      <c r="B766" s="18"/>
      <c r="C766" s="5"/>
      <c r="D766" s="5"/>
      <c r="E766" s="6" t="str">
        <f>IF(ISBLANK(D766),"",INDEX(ΑΜΚ,MATCH(D766,Data!$F$2:$F$999,0),1))</f>
        <v/>
      </c>
      <c r="F766" s="40" t="str">
        <f t="shared" si="11"/>
        <v/>
      </c>
      <c r="G766" s="6"/>
    </row>
    <row r="767" spans="1:7" ht="14.25" customHeight="1" x14ac:dyDescent="0.35">
      <c r="A767" s="42" t="s">
        <v>1132</v>
      </c>
      <c r="B767" s="18"/>
      <c r="C767" s="5"/>
      <c r="D767" s="5"/>
      <c r="E767" s="6" t="str">
        <f>IF(ISBLANK(D767),"",INDEX(ΑΜΚ,MATCH(D767,Data!$F$2:$F$999,0),1))</f>
        <v/>
      </c>
      <c r="F767" s="40" t="str">
        <f t="shared" si="11"/>
        <v/>
      </c>
      <c r="G767" s="6"/>
    </row>
    <row r="768" spans="1:7" ht="14.25" customHeight="1" x14ac:dyDescent="0.35">
      <c r="A768" s="42" t="s">
        <v>1132</v>
      </c>
      <c r="B768" s="18"/>
      <c r="C768" s="5"/>
      <c r="D768" s="5"/>
      <c r="E768" s="6" t="str">
        <f>IF(ISBLANK(D768),"",INDEX(ΑΜΚ,MATCH(D768,Data!$F$2:$F$999,0),1))</f>
        <v/>
      </c>
      <c r="F768" s="40" t="str">
        <f t="shared" si="11"/>
        <v/>
      </c>
      <c r="G768" s="6"/>
    </row>
    <row r="769" spans="1:7" ht="14.25" customHeight="1" x14ac:dyDescent="0.35">
      <c r="A769" s="42" t="s">
        <v>1132</v>
      </c>
      <c r="B769" s="18"/>
      <c r="C769" s="5"/>
      <c r="D769" s="5"/>
      <c r="E769" s="6" t="str">
        <f>IF(ISBLANK(D769),"",INDEX(ΑΜΚ,MATCH(D769,Data!$F$2:$F$999,0),1))</f>
        <v/>
      </c>
      <c r="F769" s="40" t="str">
        <f t="shared" si="11"/>
        <v/>
      </c>
      <c r="G769" s="6"/>
    </row>
    <row r="770" spans="1:7" ht="14.25" customHeight="1" x14ac:dyDescent="0.35">
      <c r="A770" s="42" t="s">
        <v>1132</v>
      </c>
      <c r="B770" s="18"/>
      <c r="C770" s="5"/>
      <c r="D770" s="5"/>
      <c r="E770" s="6" t="str">
        <f>IF(ISBLANK(D770),"",INDEX(ΑΜΚ,MATCH(D770,Data!$F$2:$F$999,0),1))</f>
        <v/>
      </c>
      <c r="F770" s="40" t="str">
        <f t="shared" ref="F770:F833" si="12">IF(ISBLANK(C770),"",INDEX(ΚΩΔ_ΜΑΘΗΜ_ΓΡΑΦΙΣΤ_Γ1,MATCH(C770,ΜΑΘΗΜ_ΓΡΑΦΙΣΤ_Γ1,0)))</f>
        <v/>
      </c>
      <c r="G770" s="6"/>
    </row>
    <row r="771" spans="1:7" ht="14.25" customHeight="1" x14ac:dyDescent="0.35">
      <c r="A771" s="42" t="s">
        <v>1132</v>
      </c>
      <c r="B771" s="18"/>
      <c r="C771" s="5"/>
      <c r="D771" s="5"/>
      <c r="E771" s="6" t="str">
        <f>IF(ISBLANK(D771),"",INDEX(ΑΜΚ,MATCH(D771,Data!$F$2:$F$999,0),1))</f>
        <v/>
      </c>
      <c r="F771" s="40" t="str">
        <f t="shared" si="12"/>
        <v/>
      </c>
      <c r="G771" s="6"/>
    </row>
    <row r="772" spans="1:7" ht="14.25" customHeight="1" x14ac:dyDescent="0.35">
      <c r="A772" s="42" t="s">
        <v>1132</v>
      </c>
      <c r="B772" s="18"/>
      <c r="C772" s="5"/>
      <c r="D772" s="5"/>
      <c r="E772" s="6" t="str">
        <f>IF(ISBLANK(D772),"",INDEX(ΑΜΚ,MATCH(D772,Data!$F$2:$F$999,0),1))</f>
        <v/>
      </c>
      <c r="F772" s="40" t="str">
        <f t="shared" si="12"/>
        <v/>
      </c>
      <c r="G772" s="6"/>
    </row>
    <row r="773" spans="1:7" ht="14.25" customHeight="1" x14ac:dyDescent="0.35">
      <c r="A773" s="42" t="s">
        <v>1132</v>
      </c>
      <c r="B773" s="18"/>
      <c r="C773" s="5"/>
      <c r="D773" s="5"/>
      <c r="E773" s="6" t="str">
        <f>IF(ISBLANK(D773),"",INDEX(ΑΜΚ,MATCH(D773,Data!$F$2:$F$999,0),1))</f>
        <v/>
      </c>
      <c r="F773" s="40" t="str">
        <f t="shared" si="12"/>
        <v/>
      </c>
      <c r="G773" s="6"/>
    </row>
    <row r="774" spans="1:7" ht="14.25" customHeight="1" x14ac:dyDescent="0.35">
      <c r="A774" s="42" t="s">
        <v>1132</v>
      </c>
      <c r="B774" s="18"/>
      <c r="C774" s="5"/>
      <c r="D774" s="5"/>
      <c r="E774" s="6" t="str">
        <f>IF(ISBLANK(D774),"",INDEX(ΑΜΚ,MATCH(D774,Data!$F$2:$F$999,0),1))</f>
        <v/>
      </c>
      <c r="F774" s="40" t="str">
        <f t="shared" si="12"/>
        <v/>
      </c>
      <c r="G774" s="6"/>
    </row>
    <row r="775" spans="1:7" ht="14.25" customHeight="1" x14ac:dyDescent="0.35">
      <c r="A775" s="42" t="s">
        <v>1132</v>
      </c>
      <c r="B775" s="18"/>
      <c r="C775" s="5"/>
      <c r="D775" s="5"/>
      <c r="E775" s="6" t="str">
        <f>IF(ISBLANK(D775),"",INDEX(ΑΜΚ,MATCH(D775,Data!$F$2:$F$999,0),1))</f>
        <v/>
      </c>
      <c r="F775" s="40" t="str">
        <f t="shared" si="12"/>
        <v/>
      </c>
      <c r="G775" s="6"/>
    </row>
    <row r="776" spans="1:7" ht="14.25" customHeight="1" x14ac:dyDescent="0.35">
      <c r="A776" s="42" t="s">
        <v>1132</v>
      </c>
      <c r="B776" s="18"/>
      <c r="C776" s="5"/>
      <c r="D776" s="5"/>
      <c r="E776" s="6" t="str">
        <f>IF(ISBLANK(D776),"",INDEX(ΑΜΚ,MATCH(D776,Data!$F$2:$F$999,0),1))</f>
        <v/>
      </c>
      <c r="F776" s="40" t="str">
        <f t="shared" si="12"/>
        <v/>
      </c>
      <c r="G776" s="6"/>
    </row>
    <row r="777" spans="1:7" ht="14.25" customHeight="1" x14ac:dyDescent="0.35">
      <c r="A777" s="42" t="s">
        <v>1132</v>
      </c>
      <c r="B777" s="18"/>
      <c r="C777" s="5"/>
      <c r="D777" s="5"/>
      <c r="E777" s="6" t="str">
        <f>IF(ISBLANK(D777),"",INDEX(ΑΜΚ,MATCH(D777,Data!$F$2:$F$999,0),1))</f>
        <v/>
      </c>
      <c r="F777" s="40" t="str">
        <f t="shared" si="12"/>
        <v/>
      </c>
      <c r="G777" s="6"/>
    </row>
    <row r="778" spans="1:7" ht="14.25" customHeight="1" x14ac:dyDescent="0.35">
      <c r="A778" s="42" t="s">
        <v>1132</v>
      </c>
      <c r="B778" s="18"/>
      <c r="C778" s="5"/>
      <c r="D778" s="5"/>
      <c r="E778" s="6" t="str">
        <f>IF(ISBLANK(D778),"",INDEX(ΑΜΚ,MATCH(D778,Data!$F$2:$F$999,0),1))</f>
        <v/>
      </c>
      <c r="F778" s="40" t="str">
        <f t="shared" si="12"/>
        <v/>
      </c>
      <c r="G778" s="6"/>
    </row>
    <row r="779" spans="1:7" ht="14.25" customHeight="1" x14ac:dyDescent="0.35">
      <c r="A779" s="42" t="s">
        <v>1132</v>
      </c>
      <c r="B779" s="18"/>
      <c r="C779" s="5"/>
      <c r="D779" s="5"/>
      <c r="E779" s="6" t="str">
        <f>IF(ISBLANK(D779),"",INDEX(ΑΜΚ,MATCH(D779,Data!$F$2:$F$999,0),1))</f>
        <v/>
      </c>
      <c r="F779" s="40" t="str">
        <f t="shared" si="12"/>
        <v/>
      </c>
      <c r="G779" s="6"/>
    </row>
    <row r="780" spans="1:7" ht="14.25" customHeight="1" x14ac:dyDescent="0.35">
      <c r="A780" s="42" t="s">
        <v>1132</v>
      </c>
      <c r="B780" s="18"/>
      <c r="C780" s="5"/>
      <c r="D780" s="5"/>
      <c r="E780" s="6" t="str">
        <f>IF(ISBLANK(D780),"",INDEX(ΑΜΚ,MATCH(D780,Data!$F$2:$F$999,0),1))</f>
        <v/>
      </c>
      <c r="F780" s="40" t="str">
        <f t="shared" si="12"/>
        <v/>
      </c>
      <c r="G780" s="6"/>
    </row>
    <row r="781" spans="1:7" ht="14.25" customHeight="1" x14ac:dyDescent="0.35">
      <c r="A781" s="42" t="s">
        <v>1132</v>
      </c>
      <c r="B781" s="18"/>
      <c r="C781" s="5"/>
      <c r="D781" s="5"/>
      <c r="E781" s="6" t="str">
        <f>IF(ISBLANK(D781),"",INDEX(ΑΜΚ,MATCH(D781,Data!$F$2:$F$999,0),1))</f>
        <v/>
      </c>
      <c r="F781" s="40" t="str">
        <f t="shared" si="12"/>
        <v/>
      </c>
      <c r="G781" s="6"/>
    </row>
    <row r="782" spans="1:7" ht="14.25" customHeight="1" x14ac:dyDescent="0.35">
      <c r="A782" s="42" t="s">
        <v>1132</v>
      </c>
      <c r="B782" s="18"/>
      <c r="C782" s="5"/>
      <c r="D782" s="5"/>
      <c r="E782" s="6" t="str">
        <f>IF(ISBLANK(D782),"",INDEX(ΑΜΚ,MATCH(D782,Data!$F$2:$F$999,0),1))</f>
        <v/>
      </c>
      <c r="F782" s="40" t="str">
        <f t="shared" si="12"/>
        <v/>
      </c>
      <c r="G782" s="6"/>
    </row>
    <row r="783" spans="1:7" ht="14.25" customHeight="1" x14ac:dyDescent="0.35">
      <c r="A783" s="42" t="s">
        <v>1132</v>
      </c>
      <c r="B783" s="18"/>
      <c r="C783" s="5"/>
      <c r="D783" s="5"/>
      <c r="E783" s="6" t="str">
        <f>IF(ISBLANK(D783),"",INDEX(ΑΜΚ,MATCH(D783,Data!$F$2:$F$999,0),1))</f>
        <v/>
      </c>
      <c r="F783" s="40" t="str">
        <f t="shared" si="12"/>
        <v/>
      </c>
      <c r="G783" s="6"/>
    </row>
    <row r="784" spans="1:7" ht="14.25" customHeight="1" x14ac:dyDescent="0.35">
      <c r="A784" s="42" t="s">
        <v>1132</v>
      </c>
      <c r="B784" s="18"/>
      <c r="C784" s="5"/>
      <c r="D784" s="5"/>
      <c r="E784" s="6" t="str">
        <f>IF(ISBLANK(D784),"",INDEX(ΑΜΚ,MATCH(D784,Data!$F$2:$F$999,0),1))</f>
        <v/>
      </c>
      <c r="F784" s="40" t="str">
        <f t="shared" si="12"/>
        <v/>
      </c>
      <c r="G784" s="6"/>
    </row>
    <row r="785" spans="1:7" ht="14.25" customHeight="1" x14ac:dyDescent="0.35">
      <c r="A785" s="42" t="s">
        <v>1132</v>
      </c>
      <c r="B785" s="18"/>
      <c r="C785" s="5"/>
      <c r="D785" s="5"/>
      <c r="E785" s="6" t="str">
        <f>IF(ISBLANK(D785),"",INDEX(ΑΜΚ,MATCH(D785,Data!$F$2:$F$999,0),1))</f>
        <v/>
      </c>
      <c r="F785" s="40" t="str">
        <f t="shared" si="12"/>
        <v/>
      </c>
      <c r="G785" s="6"/>
    </row>
    <row r="786" spans="1:7" ht="14.25" customHeight="1" x14ac:dyDescent="0.35">
      <c r="A786" s="42" t="s">
        <v>1132</v>
      </c>
      <c r="B786" s="18"/>
      <c r="C786" s="5"/>
      <c r="D786" s="5"/>
      <c r="E786" s="6" t="str">
        <f>IF(ISBLANK(D786),"",INDEX(ΑΜΚ,MATCH(D786,Data!$F$2:$F$999,0),1))</f>
        <v/>
      </c>
      <c r="F786" s="40" t="str">
        <f t="shared" si="12"/>
        <v/>
      </c>
      <c r="G786" s="6"/>
    </row>
    <row r="787" spans="1:7" ht="14.25" customHeight="1" x14ac:dyDescent="0.35">
      <c r="A787" s="42" t="s">
        <v>1132</v>
      </c>
      <c r="B787" s="18"/>
      <c r="C787" s="5"/>
      <c r="D787" s="5"/>
      <c r="E787" s="6" t="str">
        <f>IF(ISBLANK(D787),"",INDEX(ΑΜΚ,MATCH(D787,Data!$F$2:$F$999,0),1))</f>
        <v/>
      </c>
      <c r="F787" s="40" t="str">
        <f t="shared" si="12"/>
        <v/>
      </c>
      <c r="G787" s="6"/>
    </row>
    <row r="788" spans="1:7" ht="14.25" customHeight="1" x14ac:dyDescent="0.35">
      <c r="A788" s="42" t="s">
        <v>1132</v>
      </c>
      <c r="B788" s="18"/>
      <c r="C788" s="5"/>
      <c r="D788" s="5"/>
      <c r="E788" s="6" t="str">
        <f>IF(ISBLANK(D788),"",INDEX(ΑΜΚ,MATCH(D788,Data!$F$2:$F$999,0),1))</f>
        <v/>
      </c>
      <c r="F788" s="40" t="str">
        <f t="shared" si="12"/>
        <v/>
      </c>
      <c r="G788" s="6"/>
    </row>
    <row r="789" spans="1:7" ht="14.25" customHeight="1" x14ac:dyDescent="0.35">
      <c r="A789" s="42" t="s">
        <v>1132</v>
      </c>
      <c r="B789" s="18"/>
      <c r="C789" s="5"/>
      <c r="D789" s="5"/>
      <c r="E789" s="6" t="str">
        <f>IF(ISBLANK(D789),"",INDEX(ΑΜΚ,MATCH(D789,Data!$F$2:$F$999,0),1))</f>
        <v/>
      </c>
      <c r="F789" s="40" t="str">
        <f t="shared" si="12"/>
        <v/>
      </c>
      <c r="G789" s="6"/>
    </row>
    <row r="790" spans="1:7" ht="14.25" customHeight="1" x14ac:dyDescent="0.35">
      <c r="A790" s="42" t="s">
        <v>1132</v>
      </c>
      <c r="B790" s="18"/>
      <c r="C790" s="5"/>
      <c r="D790" s="5"/>
      <c r="E790" s="6" t="str">
        <f>IF(ISBLANK(D790),"",INDEX(ΑΜΚ,MATCH(D790,Data!$F$2:$F$999,0),1))</f>
        <v/>
      </c>
      <c r="F790" s="40" t="str">
        <f t="shared" si="12"/>
        <v/>
      </c>
      <c r="G790" s="6"/>
    </row>
    <row r="791" spans="1:7" ht="14.25" customHeight="1" x14ac:dyDescent="0.35">
      <c r="A791" s="42" t="s">
        <v>1132</v>
      </c>
      <c r="B791" s="18"/>
      <c r="C791" s="5"/>
      <c r="D791" s="5"/>
      <c r="E791" s="6" t="str">
        <f>IF(ISBLANK(D791),"",INDEX(ΑΜΚ,MATCH(D791,Data!$F$2:$F$999,0),1))</f>
        <v/>
      </c>
      <c r="F791" s="40" t="str">
        <f t="shared" si="12"/>
        <v/>
      </c>
      <c r="G791" s="6"/>
    </row>
    <row r="792" spans="1:7" ht="14.25" customHeight="1" x14ac:dyDescent="0.35">
      <c r="A792" s="42" t="s">
        <v>1132</v>
      </c>
      <c r="B792" s="18"/>
      <c r="C792" s="5"/>
      <c r="D792" s="5"/>
      <c r="E792" s="6" t="str">
        <f>IF(ISBLANK(D792),"",INDEX(ΑΜΚ,MATCH(D792,Data!$F$2:$F$999,0),1))</f>
        <v/>
      </c>
      <c r="F792" s="40" t="str">
        <f t="shared" si="12"/>
        <v/>
      </c>
      <c r="G792" s="6"/>
    </row>
    <row r="793" spans="1:7" ht="14.25" customHeight="1" x14ac:dyDescent="0.35">
      <c r="A793" s="42" t="s">
        <v>1132</v>
      </c>
      <c r="B793" s="18"/>
      <c r="C793" s="5"/>
      <c r="D793" s="5"/>
      <c r="E793" s="6" t="str">
        <f>IF(ISBLANK(D793),"",INDEX(ΑΜΚ,MATCH(D793,Data!$F$2:$F$999,0),1))</f>
        <v/>
      </c>
      <c r="F793" s="40" t="str">
        <f t="shared" si="12"/>
        <v/>
      </c>
      <c r="G793" s="6"/>
    </row>
    <row r="794" spans="1:7" ht="14.25" customHeight="1" x14ac:dyDescent="0.35">
      <c r="A794" s="42" t="s">
        <v>1132</v>
      </c>
      <c r="B794" s="18"/>
      <c r="C794" s="5"/>
      <c r="D794" s="5"/>
      <c r="E794" s="6" t="str">
        <f>IF(ISBLANK(D794),"",INDEX(ΑΜΚ,MATCH(D794,Data!$F$2:$F$999,0),1))</f>
        <v/>
      </c>
      <c r="F794" s="40" t="str">
        <f t="shared" si="12"/>
        <v/>
      </c>
      <c r="G794" s="6"/>
    </row>
    <row r="795" spans="1:7" ht="14.25" customHeight="1" x14ac:dyDescent="0.35">
      <c r="A795" s="42" t="s">
        <v>1132</v>
      </c>
      <c r="B795" s="18"/>
      <c r="C795" s="5"/>
      <c r="D795" s="5"/>
      <c r="E795" s="6" t="str">
        <f>IF(ISBLANK(D795),"",INDEX(ΑΜΚ,MATCH(D795,Data!$F$2:$F$999,0),1))</f>
        <v/>
      </c>
      <c r="F795" s="40" t="str">
        <f t="shared" si="12"/>
        <v/>
      </c>
      <c r="G795" s="6"/>
    </row>
    <row r="796" spans="1:7" ht="14.25" customHeight="1" x14ac:dyDescent="0.35">
      <c r="A796" s="42" t="s">
        <v>1132</v>
      </c>
      <c r="B796" s="18"/>
      <c r="C796" s="5"/>
      <c r="D796" s="5"/>
      <c r="E796" s="6" t="str">
        <f>IF(ISBLANK(D796),"",INDEX(ΑΜΚ,MATCH(D796,Data!$F$2:$F$999,0),1))</f>
        <v/>
      </c>
      <c r="F796" s="40" t="str">
        <f t="shared" si="12"/>
        <v/>
      </c>
      <c r="G796" s="6"/>
    </row>
    <row r="797" spans="1:7" ht="14.25" customHeight="1" x14ac:dyDescent="0.35">
      <c r="A797" s="42" t="s">
        <v>1132</v>
      </c>
      <c r="B797" s="18"/>
      <c r="C797" s="5"/>
      <c r="D797" s="5"/>
      <c r="E797" s="6" t="str">
        <f>IF(ISBLANK(D797),"",INDEX(ΑΜΚ,MATCH(D797,Data!$F$2:$F$999,0),1))</f>
        <v/>
      </c>
      <c r="F797" s="40" t="str">
        <f t="shared" si="12"/>
        <v/>
      </c>
      <c r="G797" s="6"/>
    </row>
    <row r="798" spans="1:7" ht="14.25" customHeight="1" x14ac:dyDescent="0.35">
      <c r="A798" s="42" t="s">
        <v>1132</v>
      </c>
      <c r="B798" s="18"/>
      <c r="C798" s="5"/>
      <c r="D798" s="5"/>
      <c r="E798" s="6" t="str">
        <f>IF(ISBLANK(D798),"",INDEX(ΑΜΚ,MATCH(D798,Data!$F$2:$F$999,0),1))</f>
        <v/>
      </c>
      <c r="F798" s="40" t="str">
        <f t="shared" si="12"/>
        <v/>
      </c>
      <c r="G798" s="6"/>
    </row>
    <row r="799" spans="1:7" ht="14.25" customHeight="1" x14ac:dyDescent="0.35">
      <c r="A799" s="42" t="s">
        <v>1132</v>
      </c>
      <c r="B799" s="18"/>
      <c r="C799" s="5"/>
      <c r="D799" s="5"/>
      <c r="E799" s="6" t="str">
        <f>IF(ISBLANK(D799),"",INDEX(ΑΜΚ,MATCH(D799,Data!$F$2:$F$999,0),1))</f>
        <v/>
      </c>
      <c r="F799" s="40" t="str">
        <f t="shared" si="12"/>
        <v/>
      </c>
      <c r="G799" s="6"/>
    </row>
    <row r="800" spans="1:7" ht="14.25" customHeight="1" x14ac:dyDescent="0.35">
      <c r="A800" s="42" t="s">
        <v>1132</v>
      </c>
      <c r="B800" s="18"/>
      <c r="C800" s="5"/>
      <c r="D800" s="5"/>
      <c r="E800" s="6" t="str">
        <f>IF(ISBLANK(D800),"",INDEX(ΑΜΚ,MATCH(D800,Data!$F$2:$F$999,0),1))</f>
        <v/>
      </c>
      <c r="F800" s="40" t="str">
        <f t="shared" si="12"/>
        <v/>
      </c>
      <c r="G800" s="6"/>
    </row>
    <row r="801" spans="1:7" ht="14.25" customHeight="1" x14ac:dyDescent="0.35">
      <c r="A801" s="42" t="s">
        <v>1132</v>
      </c>
      <c r="B801" s="18"/>
      <c r="C801" s="5"/>
      <c r="D801" s="5"/>
      <c r="E801" s="6" t="str">
        <f>IF(ISBLANK(D801),"",INDEX(ΑΜΚ,MATCH(D801,Data!$F$2:$F$999,0),1))</f>
        <v/>
      </c>
      <c r="F801" s="40" t="str">
        <f t="shared" si="12"/>
        <v/>
      </c>
      <c r="G801" s="6"/>
    </row>
    <row r="802" spans="1:7" ht="14.25" customHeight="1" x14ac:dyDescent="0.35">
      <c r="A802" s="42" t="s">
        <v>1132</v>
      </c>
      <c r="B802" s="18"/>
      <c r="C802" s="5"/>
      <c r="D802" s="5"/>
      <c r="E802" s="6" t="str">
        <f>IF(ISBLANK(D802),"",INDEX(ΑΜΚ,MATCH(D802,Data!$F$2:$F$999,0),1))</f>
        <v/>
      </c>
      <c r="F802" s="40" t="str">
        <f t="shared" si="12"/>
        <v/>
      </c>
      <c r="G802" s="6"/>
    </row>
    <row r="803" spans="1:7" ht="14.25" customHeight="1" x14ac:dyDescent="0.35">
      <c r="A803" s="42" t="s">
        <v>1132</v>
      </c>
      <c r="B803" s="18"/>
      <c r="C803" s="5"/>
      <c r="D803" s="5"/>
      <c r="E803" s="6" t="str">
        <f>IF(ISBLANK(D803),"",INDEX(ΑΜΚ,MATCH(D803,Data!$F$2:$F$999,0),1))</f>
        <v/>
      </c>
      <c r="F803" s="40" t="str">
        <f t="shared" si="12"/>
        <v/>
      </c>
      <c r="G803" s="6"/>
    </row>
    <row r="804" spans="1:7" ht="14.25" customHeight="1" x14ac:dyDescent="0.35">
      <c r="A804" s="42" t="s">
        <v>1132</v>
      </c>
      <c r="B804" s="18"/>
      <c r="C804" s="5"/>
      <c r="D804" s="5"/>
      <c r="E804" s="6" t="str">
        <f>IF(ISBLANK(D804),"",INDEX(ΑΜΚ,MATCH(D804,Data!$F$2:$F$999,0),1))</f>
        <v/>
      </c>
      <c r="F804" s="40" t="str">
        <f t="shared" si="12"/>
        <v/>
      </c>
      <c r="G804" s="6"/>
    </row>
    <row r="805" spans="1:7" ht="14.25" customHeight="1" x14ac:dyDescent="0.35">
      <c r="A805" s="42" t="s">
        <v>1132</v>
      </c>
      <c r="B805" s="18"/>
      <c r="C805" s="5"/>
      <c r="D805" s="5"/>
      <c r="E805" s="6" t="str">
        <f>IF(ISBLANK(D805),"",INDEX(ΑΜΚ,MATCH(D805,Data!$F$2:$F$999,0),1))</f>
        <v/>
      </c>
      <c r="F805" s="40" t="str">
        <f t="shared" si="12"/>
        <v/>
      </c>
      <c r="G805" s="6"/>
    </row>
    <row r="806" spans="1:7" ht="14.25" customHeight="1" x14ac:dyDescent="0.35">
      <c r="A806" s="42" t="s">
        <v>1132</v>
      </c>
      <c r="B806" s="18"/>
      <c r="C806" s="5"/>
      <c r="D806" s="5"/>
      <c r="E806" s="6" t="str">
        <f>IF(ISBLANK(D806),"",INDEX(ΑΜΚ,MATCH(D806,Data!$F$2:$F$999,0),1))</f>
        <v/>
      </c>
      <c r="F806" s="40" t="str">
        <f t="shared" si="12"/>
        <v/>
      </c>
      <c r="G806" s="6"/>
    </row>
    <row r="807" spans="1:7" ht="14.25" customHeight="1" x14ac:dyDescent="0.35">
      <c r="A807" s="42" t="s">
        <v>1132</v>
      </c>
      <c r="B807" s="18"/>
      <c r="C807" s="5"/>
      <c r="D807" s="5"/>
      <c r="E807" s="6" t="str">
        <f>IF(ISBLANK(D807),"",INDEX(ΑΜΚ,MATCH(D807,Data!$F$2:$F$999,0),1))</f>
        <v/>
      </c>
      <c r="F807" s="40" t="str">
        <f t="shared" si="12"/>
        <v/>
      </c>
      <c r="G807" s="6"/>
    </row>
    <row r="808" spans="1:7" ht="14.25" customHeight="1" x14ac:dyDescent="0.35">
      <c r="A808" s="42" t="s">
        <v>1132</v>
      </c>
      <c r="B808" s="18"/>
      <c r="C808" s="5"/>
      <c r="D808" s="5"/>
      <c r="E808" s="6" t="str">
        <f>IF(ISBLANK(D808),"",INDEX(ΑΜΚ,MATCH(D808,Data!$F$2:$F$999,0),1))</f>
        <v/>
      </c>
      <c r="F808" s="40" t="str">
        <f t="shared" si="12"/>
        <v/>
      </c>
      <c r="G808" s="6"/>
    </row>
    <row r="809" spans="1:7" ht="14.25" customHeight="1" x14ac:dyDescent="0.35">
      <c r="A809" s="42" t="s">
        <v>1132</v>
      </c>
      <c r="B809" s="18"/>
      <c r="C809" s="5"/>
      <c r="D809" s="5"/>
      <c r="E809" s="6" t="str">
        <f>IF(ISBLANK(D809),"",INDEX(ΑΜΚ,MATCH(D809,Data!$F$2:$F$999,0),1))</f>
        <v/>
      </c>
      <c r="F809" s="40" t="str">
        <f t="shared" si="12"/>
        <v/>
      </c>
      <c r="G809" s="6"/>
    </row>
    <row r="810" spans="1:7" ht="14.25" customHeight="1" x14ac:dyDescent="0.35">
      <c r="A810" s="42" t="s">
        <v>1132</v>
      </c>
      <c r="B810" s="18"/>
      <c r="C810" s="5"/>
      <c r="D810" s="5"/>
      <c r="E810" s="6" t="str">
        <f>IF(ISBLANK(D810),"",INDEX(ΑΜΚ,MATCH(D810,Data!$F$2:$F$999,0),1))</f>
        <v/>
      </c>
      <c r="F810" s="40" t="str">
        <f t="shared" si="12"/>
        <v/>
      </c>
      <c r="G810" s="6"/>
    </row>
    <row r="811" spans="1:7" ht="14.25" customHeight="1" x14ac:dyDescent="0.35">
      <c r="A811" s="42" t="s">
        <v>1132</v>
      </c>
      <c r="B811" s="18"/>
      <c r="C811" s="5"/>
      <c r="D811" s="5"/>
      <c r="E811" s="6" t="str">
        <f>IF(ISBLANK(D811),"",INDEX(ΑΜΚ,MATCH(D811,Data!$F$2:$F$999,0),1))</f>
        <v/>
      </c>
      <c r="F811" s="40" t="str">
        <f t="shared" si="12"/>
        <v/>
      </c>
      <c r="G811" s="6"/>
    </row>
    <row r="812" spans="1:7" ht="14.25" customHeight="1" x14ac:dyDescent="0.35">
      <c r="A812" s="42" t="s">
        <v>1132</v>
      </c>
      <c r="B812" s="18"/>
      <c r="C812" s="5"/>
      <c r="D812" s="5"/>
      <c r="E812" s="6" t="str">
        <f>IF(ISBLANK(D812),"",INDEX(ΑΜΚ,MATCH(D812,Data!$F$2:$F$999,0),1))</f>
        <v/>
      </c>
      <c r="F812" s="40" t="str">
        <f t="shared" si="12"/>
        <v/>
      </c>
      <c r="G812" s="6"/>
    </row>
    <row r="813" spans="1:7" ht="14.25" customHeight="1" x14ac:dyDescent="0.35">
      <c r="A813" s="42" t="s">
        <v>1132</v>
      </c>
      <c r="B813" s="18"/>
      <c r="C813" s="5"/>
      <c r="D813" s="5"/>
      <c r="E813" s="6" t="str">
        <f>IF(ISBLANK(D813),"",INDEX(ΑΜΚ,MATCH(D813,Data!$F$2:$F$999,0),1))</f>
        <v/>
      </c>
      <c r="F813" s="40" t="str">
        <f t="shared" si="12"/>
        <v/>
      </c>
      <c r="G813" s="6"/>
    </row>
    <row r="814" spans="1:7" ht="14.25" customHeight="1" x14ac:dyDescent="0.35">
      <c r="A814" s="42" t="s">
        <v>1132</v>
      </c>
      <c r="B814" s="18"/>
      <c r="C814" s="5"/>
      <c r="D814" s="5"/>
      <c r="E814" s="6" t="str">
        <f>IF(ISBLANK(D814),"",INDEX(ΑΜΚ,MATCH(D814,Data!$F$2:$F$999,0),1))</f>
        <v/>
      </c>
      <c r="F814" s="40" t="str">
        <f t="shared" si="12"/>
        <v/>
      </c>
      <c r="G814" s="6"/>
    </row>
    <row r="815" spans="1:7" ht="14.25" customHeight="1" x14ac:dyDescent="0.35">
      <c r="A815" s="42" t="s">
        <v>1132</v>
      </c>
      <c r="B815" s="18"/>
      <c r="C815" s="5"/>
      <c r="D815" s="5"/>
      <c r="E815" s="6" t="str">
        <f>IF(ISBLANK(D815),"",INDEX(ΑΜΚ,MATCH(D815,Data!$F$2:$F$999,0),1))</f>
        <v/>
      </c>
      <c r="F815" s="40" t="str">
        <f t="shared" si="12"/>
        <v/>
      </c>
      <c r="G815" s="6"/>
    </row>
    <row r="816" spans="1:7" ht="14.25" customHeight="1" x14ac:dyDescent="0.35">
      <c r="A816" s="42" t="s">
        <v>1132</v>
      </c>
      <c r="B816" s="18"/>
      <c r="C816" s="5"/>
      <c r="D816" s="5"/>
      <c r="E816" s="6" t="str">
        <f>IF(ISBLANK(D816),"",INDEX(ΑΜΚ,MATCH(D816,Data!$F$2:$F$999,0),1))</f>
        <v/>
      </c>
      <c r="F816" s="40" t="str">
        <f t="shared" si="12"/>
        <v/>
      </c>
      <c r="G816" s="6"/>
    </row>
    <row r="817" spans="1:7" ht="14.25" customHeight="1" x14ac:dyDescent="0.35">
      <c r="A817" s="42" t="s">
        <v>1132</v>
      </c>
      <c r="B817" s="18"/>
      <c r="C817" s="5"/>
      <c r="D817" s="5"/>
      <c r="E817" s="6" t="str">
        <f>IF(ISBLANK(D817),"",INDEX(ΑΜΚ,MATCH(D817,Data!$F$2:$F$999,0),1))</f>
        <v/>
      </c>
      <c r="F817" s="40" t="str">
        <f t="shared" si="12"/>
        <v/>
      </c>
      <c r="G817" s="6"/>
    </row>
    <row r="818" spans="1:7" ht="14.25" customHeight="1" x14ac:dyDescent="0.35">
      <c r="A818" s="42" t="s">
        <v>1132</v>
      </c>
      <c r="B818" s="18"/>
      <c r="C818" s="5"/>
      <c r="D818" s="5"/>
      <c r="E818" s="6" t="str">
        <f>IF(ISBLANK(D818),"",INDEX(ΑΜΚ,MATCH(D818,Data!$F$2:$F$999,0),1))</f>
        <v/>
      </c>
      <c r="F818" s="40" t="str">
        <f t="shared" si="12"/>
        <v/>
      </c>
      <c r="G818" s="6"/>
    </row>
    <row r="819" spans="1:7" ht="14.25" customHeight="1" x14ac:dyDescent="0.35">
      <c r="A819" s="42" t="s">
        <v>1132</v>
      </c>
      <c r="B819" s="18"/>
      <c r="C819" s="5"/>
      <c r="D819" s="5"/>
      <c r="E819" s="6" t="str">
        <f>IF(ISBLANK(D819),"",INDEX(ΑΜΚ,MATCH(D819,Data!$F$2:$F$999,0),1))</f>
        <v/>
      </c>
      <c r="F819" s="40" t="str">
        <f t="shared" si="12"/>
        <v/>
      </c>
      <c r="G819" s="6"/>
    </row>
    <row r="820" spans="1:7" ht="14.25" customHeight="1" x14ac:dyDescent="0.35">
      <c r="A820" s="42" t="s">
        <v>1132</v>
      </c>
      <c r="B820" s="18"/>
      <c r="C820" s="5"/>
      <c r="D820" s="5"/>
      <c r="E820" s="6" t="str">
        <f>IF(ISBLANK(D820),"",INDEX(ΑΜΚ,MATCH(D820,Data!$F$2:$F$999,0),1))</f>
        <v/>
      </c>
      <c r="F820" s="40" t="str">
        <f t="shared" si="12"/>
        <v/>
      </c>
      <c r="G820" s="6"/>
    </row>
    <row r="821" spans="1:7" ht="14.25" customHeight="1" x14ac:dyDescent="0.35">
      <c r="A821" s="42" t="s">
        <v>1132</v>
      </c>
      <c r="B821" s="18"/>
      <c r="C821" s="5"/>
      <c r="D821" s="5"/>
      <c r="E821" s="6" t="str">
        <f>IF(ISBLANK(D821),"",INDEX(ΑΜΚ,MATCH(D821,Data!$F$2:$F$999,0),1))</f>
        <v/>
      </c>
      <c r="F821" s="40" t="str">
        <f t="shared" si="12"/>
        <v/>
      </c>
      <c r="G821" s="6"/>
    </row>
    <row r="822" spans="1:7" ht="14.25" customHeight="1" x14ac:dyDescent="0.35">
      <c r="A822" s="42" t="s">
        <v>1132</v>
      </c>
      <c r="B822" s="18"/>
      <c r="C822" s="5"/>
      <c r="D822" s="5"/>
      <c r="E822" s="6" t="str">
        <f>IF(ISBLANK(D822),"",INDEX(ΑΜΚ,MATCH(D822,Data!$F$2:$F$999,0),1))</f>
        <v/>
      </c>
      <c r="F822" s="40" t="str">
        <f t="shared" si="12"/>
        <v/>
      </c>
      <c r="G822" s="6"/>
    </row>
    <row r="823" spans="1:7" ht="14.25" customHeight="1" x14ac:dyDescent="0.35">
      <c r="A823" s="42" t="s">
        <v>1132</v>
      </c>
      <c r="B823" s="18"/>
      <c r="C823" s="5"/>
      <c r="D823" s="5"/>
      <c r="E823" s="6" t="str">
        <f>IF(ISBLANK(D823),"",INDEX(ΑΜΚ,MATCH(D823,Data!$F$2:$F$999,0),1))</f>
        <v/>
      </c>
      <c r="F823" s="40" t="str">
        <f t="shared" si="12"/>
        <v/>
      </c>
      <c r="G823" s="6"/>
    </row>
    <row r="824" spans="1:7" ht="14.25" customHeight="1" x14ac:dyDescent="0.35">
      <c r="A824" s="42" t="s">
        <v>1132</v>
      </c>
      <c r="B824" s="18"/>
      <c r="C824" s="5"/>
      <c r="D824" s="5"/>
      <c r="E824" s="6" t="str">
        <f>IF(ISBLANK(D824),"",INDEX(ΑΜΚ,MATCH(D824,Data!$F$2:$F$999,0),1))</f>
        <v/>
      </c>
      <c r="F824" s="40" t="str">
        <f t="shared" si="12"/>
        <v/>
      </c>
      <c r="G824" s="6"/>
    </row>
    <row r="825" spans="1:7" ht="14.25" customHeight="1" x14ac:dyDescent="0.35">
      <c r="A825" s="42" t="s">
        <v>1132</v>
      </c>
      <c r="B825" s="18"/>
      <c r="C825" s="5"/>
      <c r="D825" s="5"/>
      <c r="E825" s="6" t="str">
        <f>IF(ISBLANK(D825),"",INDEX(ΑΜΚ,MATCH(D825,Data!$F$2:$F$999,0),1))</f>
        <v/>
      </c>
      <c r="F825" s="40" t="str">
        <f t="shared" si="12"/>
        <v/>
      </c>
      <c r="G825" s="6"/>
    </row>
    <row r="826" spans="1:7" ht="14.25" customHeight="1" x14ac:dyDescent="0.35">
      <c r="A826" s="42" t="s">
        <v>1132</v>
      </c>
      <c r="B826" s="18"/>
      <c r="C826" s="5"/>
      <c r="D826" s="5"/>
      <c r="E826" s="6" t="str">
        <f>IF(ISBLANK(D826),"",INDEX(ΑΜΚ,MATCH(D826,Data!$F$2:$F$999,0),1))</f>
        <v/>
      </c>
      <c r="F826" s="40" t="str">
        <f t="shared" si="12"/>
        <v/>
      </c>
      <c r="G826" s="6"/>
    </row>
    <row r="827" spans="1:7" ht="14.25" customHeight="1" x14ac:dyDescent="0.35">
      <c r="A827" s="42" t="s">
        <v>1132</v>
      </c>
      <c r="B827" s="18"/>
      <c r="C827" s="5"/>
      <c r="D827" s="5"/>
      <c r="E827" s="6" t="str">
        <f>IF(ISBLANK(D827),"",INDEX(ΑΜΚ,MATCH(D827,Data!$F$2:$F$999,0),1))</f>
        <v/>
      </c>
      <c r="F827" s="40" t="str">
        <f t="shared" si="12"/>
        <v/>
      </c>
      <c r="G827" s="6"/>
    </row>
    <row r="828" spans="1:7" ht="14.25" customHeight="1" x14ac:dyDescent="0.35">
      <c r="A828" s="42" t="s">
        <v>1132</v>
      </c>
      <c r="B828" s="18"/>
      <c r="C828" s="5"/>
      <c r="D828" s="5"/>
      <c r="E828" s="6" t="str">
        <f>IF(ISBLANK(D828),"",INDEX(ΑΜΚ,MATCH(D828,Data!$F$2:$F$999,0),1))</f>
        <v/>
      </c>
      <c r="F828" s="40" t="str">
        <f t="shared" si="12"/>
        <v/>
      </c>
      <c r="G828" s="6"/>
    </row>
    <row r="829" spans="1:7" ht="14.25" customHeight="1" x14ac:dyDescent="0.35">
      <c r="A829" s="42" t="s">
        <v>1132</v>
      </c>
      <c r="B829" s="18"/>
      <c r="C829" s="5"/>
      <c r="D829" s="5"/>
      <c r="E829" s="6" t="str">
        <f>IF(ISBLANK(D829),"",INDEX(ΑΜΚ,MATCH(D829,Data!$F$2:$F$999,0),1))</f>
        <v/>
      </c>
      <c r="F829" s="40" t="str">
        <f t="shared" si="12"/>
        <v/>
      </c>
      <c r="G829" s="6"/>
    </row>
    <row r="830" spans="1:7" ht="14.25" customHeight="1" x14ac:dyDescent="0.35">
      <c r="A830" s="42" t="s">
        <v>1132</v>
      </c>
      <c r="B830" s="18"/>
      <c r="C830" s="5"/>
      <c r="D830" s="5"/>
      <c r="E830" s="6" t="str">
        <f>IF(ISBLANK(D830),"",INDEX(ΑΜΚ,MATCH(D830,Data!$F$2:$F$999,0),1))</f>
        <v/>
      </c>
      <c r="F830" s="40" t="str">
        <f t="shared" si="12"/>
        <v/>
      </c>
      <c r="G830" s="6"/>
    </row>
    <row r="831" spans="1:7" ht="14.25" customHeight="1" x14ac:dyDescent="0.35">
      <c r="A831" s="42" t="s">
        <v>1132</v>
      </c>
      <c r="B831" s="18"/>
      <c r="C831" s="5"/>
      <c r="D831" s="5"/>
      <c r="E831" s="6" t="str">
        <f>IF(ISBLANK(D831),"",INDEX(ΑΜΚ,MATCH(D831,Data!$F$2:$F$999,0),1))</f>
        <v/>
      </c>
      <c r="F831" s="40" t="str">
        <f t="shared" si="12"/>
        <v/>
      </c>
      <c r="G831" s="6"/>
    </row>
    <row r="832" spans="1:7" ht="14.25" customHeight="1" x14ac:dyDescent="0.35">
      <c r="A832" s="42" t="s">
        <v>1132</v>
      </c>
      <c r="B832" s="18"/>
      <c r="C832" s="5"/>
      <c r="D832" s="5"/>
      <c r="E832" s="6" t="str">
        <f>IF(ISBLANK(D832),"",INDEX(ΑΜΚ,MATCH(D832,Data!$F$2:$F$999,0),1))</f>
        <v/>
      </c>
      <c r="F832" s="40" t="str">
        <f t="shared" si="12"/>
        <v/>
      </c>
      <c r="G832" s="6"/>
    </row>
    <row r="833" spans="1:7" ht="14.25" customHeight="1" x14ac:dyDescent="0.35">
      <c r="A833" s="42" t="s">
        <v>1132</v>
      </c>
      <c r="B833" s="18"/>
      <c r="C833" s="5"/>
      <c r="D833" s="5"/>
      <c r="E833" s="6" t="str">
        <f>IF(ISBLANK(D833),"",INDEX(ΑΜΚ,MATCH(D833,Data!$F$2:$F$999,0),1))</f>
        <v/>
      </c>
      <c r="F833" s="40" t="str">
        <f t="shared" si="12"/>
        <v/>
      </c>
      <c r="G833" s="6"/>
    </row>
    <row r="834" spans="1:7" ht="14.25" customHeight="1" x14ac:dyDescent="0.35">
      <c r="A834" s="42" t="s">
        <v>1132</v>
      </c>
      <c r="B834" s="18"/>
      <c r="C834" s="5"/>
      <c r="D834" s="5"/>
      <c r="E834" s="6" t="str">
        <f>IF(ISBLANK(D834),"",INDEX(ΑΜΚ,MATCH(D834,Data!$F$2:$F$999,0),1))</f>
        <v/>
      </c>
      <c r="F834" s="40" t="str">
        <f t="shared" ref="F834:F897" si="13">IF(ISBLANK(C834),"",INDEX(ΚΩΔ_ΜΑΘΗΜ_ΓΡΑΦΙΣΤ_Γ1,MATCH(C834,ΜΑΘΗΜ_ΓΡΑΦΙΣΤ_Γ1,0)))</f>
        <v/>
      </c>
      <c r="G834" s="6"/>
    </row>
    <row r="835" spans="1:7" ht="14.25" customHeight="1" x14ac:dyDescent="0.35">
      <c r="A835" s="42" t="s">
        <v>1132</v>
      </c>
      <c r="B835" s="18"/>
      <c r="C835" s="5"/>
      <c r="D835" s="5"/>
      <c r="E835" s="6" t="str">
        <f>IF(ISBLANK(D835),"",INDEX(ΑΜΚ,MATCH(D835,Data!$F$2:$F$999,0),1))</f>
        <v/>
      </c>
      <c r="F835" s="40" t="str">
        <f t="shared" si="13"/>
        <v/>
      </c>
      <c r="G835" s="6"/>
    </row>
    <row r="836" spans="1:7" ht="14.25" customHeight="1" x14ac:dyDescent="0.35">
      <c r="A836" s="42" t="s">
        <v>1132</v>
      </c>
      <c r="B836" s="18"/>
      <c r="C836" s="5"/>
      <c r="D836" s="5"/>
      <c r="E836" s="6" t="str">
        <f>IF(ISBLANK(D836),"",INDEX(ΑΜΚ,MATCH(D836,Data!$F$2:$F$999,0),1))</f>
        <v/>
      </c>
      <c r="F836" s="40" t="str">
        <f t="shared" si="13"/>
        <v/>
      </c>
      <c r="G836" s="6"/>
    </row>
    <row r="837" spans="1:7" ht="14.25" customHeight="1" x14ac:dyDescent="0.35">
      <c r="A837" s="42" t="s">
        <v>1132</v>
      </c>
      <c r="B837" s="18"/>
      <c r="C837" s="5"/>
      <c r="D837" s="5"/>
      <c r="E837" s="6" t="str">
        <f>IF(ISBLANK(D837),"",INDEX(ΑΜΚ,MATCH(D837,Data!$F$2:$F$999,0),1))</f>
        <v/>
      </c>
      <c r="F837" s="40" t="str">
        <f t="shared" si="13"/>
        <v/>
      </c>
      <c r="G837" s="6"/>
    </row>
    <row r="838" spans="1:7" ht="14.25" customHeight="1" x14ac:dyDescent="0.35">
      <c r="A838" s="42" t="s">
        <v>1132</v>
      </c>
      <c r="B838" s="18"/>
      <c r="C838" s="5"/>
      <c r="D838" s="5"/>
      <c r="E838" s="6" t="str">
        <f>IF(ISBLANK(D838),"",INDEX(ΑΜΚ,MATCH(D838,Data!$F$2:$F$999,0),1))</f>
        <v/>
      </c>
      <c r="F838" s="40" t="str">
        <f t="shared" si="13"/>
        <v/>
      </c>
      <c r="G838" s="6"/>
    </row>
    <row r="839" spans="1:7" ht="14.25" customHeight="1" x14ac:dyDescent="0.35">
      <c r="A839" s="42" t="s">
        <v>1132</v>
      </c>
      <c r="B839" s="18"/>
      <c r="C839" s="5"/>
      <c r="D839" s="5"/>
      <c r="E839" s="6" t="str">
        <f>IF(ISBLANK(D839),"",INDEX(ΑΜΚ,MATCH(D839,Data!$F$2:$F$999,0),1))</f>
        <v/>
      </c>
      <c r="F839" s="40" t="str">
        <f t="shared" si="13"/>
        <v/>
      </c>
      <c r="G839" s="6"/>
    </row>
    <row r="840" spans="1:7" ht="14.25" customHeight="1" x14ac:dyDescent="0.35">
      <c r="A840" s="42" t="s">
        <v>1132</v>
      </c>
      <c r="B840" s="18"/>
      <c r="C840" s="5"/>
      <c r="D840" s="5"/>
      <c r="E840" s="6" t="str">
        <f>IF(ISBLANK(D840),"",INDEX(ΑΜΚ,MATCH(D840,Data!$F$2:$F$999,0),1))</f>
        <v/>
      </c>
      <c r="F840" s="40" t="str">
        <f t="shared" si="13"/>
        <v/>
      </c>
      <c r="G840" s="6"/>
    </row>
    <row r="841" spans="1:7" ht="14.25" customHeight="1" x14ac:dyDescent="0.35">
      <c r="A841" s="42" t="s">
        <v>1132</v>
      </c>
      <c r="B841" s="18"/>
      <c r="C841" s="5"/>
      <c r="D841" s="5"/>
      <c r="E841" s="6" t="str">
        <f>IF(ISBLANK(D841),"",INDEX(ΑΜΚ,MATCH(D841,Data!$F$2:$F$999,0),1))</f>
        <v/>
      </c>
      <c r="F841" s="40" t="str">
        <f t="shared" si="13"/>
        <v/>
      </c>
      <c r="G841" s="6"/>
    </row>
    <row r="842" spans="1:7" ht="14.25" customHeight="1" x14ac:dyDescent="0.35">
      <c r="A842" s="42" t="s">
        <v>1132</v>
      </c>
      <c r="B842" s="18"/>
      <c r="C842" s="5"/>
      <c r="D842" s="5"/>
      <c r="E842" s="6" t="str">
        <f>IF(ISBLANK(D842),"",INDEX(ΑΜΚ,MATCH(D842,Data!$F$2:$F$999,0),1))</f>
        <v/>
      </c>
      <c r="F842" s="40" t="str">
        <f t="shared" si="13"/>
        <v/>
      </c>
      <c r="G842" s="6"/>
    </row>
    <row r="843" spans="1:7" ht="14.25" customHeight="1" x14ac:dyDescent="0.35">
      <c r="A843" s="42" t="s">
        <v>1132</v>
      </c>
      <c r="B843" s="18"/>
      <c r="C843" s="5"/>
      <c r="D843" s="5"/>
      <c r="E843" s="6" t="str">
        <f>IF(ISBLANK(D843),"",INDEX(ΑΜΚ,MATCH(D843,Data!$F$2:$F$999,0),1))</f>
        <v/>
      </c>
      <c r="F843" s="40" t="str">
        <f t="shared" si="13"/>
        <v/>
      </c>
      <c r="G843" s="6"/>
    </row>
    <row r="844" spans="1:7" ht="14.25" customHeight="1" x14ac:dyDescent="0.35">
      <c r="A844" s="42" t="s">
        <v>1132</v>
      </c>
      <c r="B844" s="18"/>
      <c r="C844" s="5"/>
      <c r="D844" s="5"/>
      <c r="E844" s="6" t="str">
        <f>IF(ISBLANK(D844),"",INDEX(ΑΜΚ,MATCH(D844,Data!$F$2:$F$999,0),1))</f>
        <v/>
      </c>
      <c r="F844" s="40" t="str">
        <f t="shared" si="13"/>
        <v/>
      </c>
      <c r="G844" s="6"/>
    </row>
    <row r="845" spans="1:7" ht="14.25" customHeight="1" x14ac:dyDescent="0.35">
      <c r="A845" s="42" t="s">
        <v>1132</v>
      </c>
      <c r="B845" s="18"/>
      <c r="C845" s="5"/>
      <c r="D845" s="5"/>
      <c r="E845" s="6" t="str">
        <f>IF(ISBLANK(D845),"",INDEX(ΑΜΚ,MATCH(D845,Data!$F$2:$F$999,0),1))</f>
        <v/>
      </c>
      <c r="F845" s="40" t="str">
        <f t="shared" si="13"/>
        <v/>
      </c>
      <c r="G845" s="6"/>
    </row>
    <row r="846" spans="1:7" ht="14.25" customHeight="1" x14ac:dyDescent="0.35">
      <c r="A846" s="42" t="s">
        <v>1132</v>
      </c>
      <c r="B846" s="18"/>
      <c r="C846" s="5"/>
      <c r="D846" s="5"/>
      <c r="E846" s="6" t="str">
        <f>IF(ISBLANK(D846),"",INDEX(ΑΜΚ,MATCH(D846,Data!$F$2:$F$999,0),1))</f>
        <v/>
      </c>
      <c r="F846" s="40" t="str">
        <f t="shared" si="13"/>
        <v/>
      </c>
      <c r="G846" s="6"/>
    </row>
    <row r="847" spans="1:7" ht="14.25" customHeight="1" x14ac:dyDescent="0.35">
      <c r="A847" s="42" t="s">
        <v>1132</v>
      </c>
      <c r="B847" s="18"/>
      <c r="C847" s="5"/>
      <c r="D847" s="5"/>
      <c r="E847" s="6" t="str">
        <f>IF(ISBLANK(D847),"",INDEX(ΑΜΚ,MATCH(D847,Data!$F$2:$F$999,0),1))</f>
        <v/>
      </c>
      <c r="F847" s="40" t="str">
        <f t="shared" si="13"/>
        <v/>
      </c>
      <c r="G847" s="6"/>
    </row>
    <row r="848" spans="1:7" ht="14.25" customHeight="1" x14ac:dyDescent="0.35">
      <c r="A848" s="42" t="s">
        <v>1132</v>
      </c>
      <c r="B848" s="18"/>
      <c r="C848" s="5"/>
      <c r="D848" s="5"/>
      <c r="E848" s="6" t="str">
        <f>IF(ISBLANK(D848),"",INDEX(ΑΜΚ,MATCH(D848,Data!$F$2:$F$999,0),1))</f>
        <v/>
      </c>
      <c r="F848" s="40" t="str">
        <f t="shared" si="13"/>
        <v/>
      </c>
      <c r="G848" s="6"/>
    </row>
    <row r="849" spans="1:7" ht="14.25" customHeight="1" x14ac:dyDescent="0.35">
      <c r="A849" s="42" t="s">
        <v>1132</v>
      </c>
      <c r="B849" s="18"/>
      <c r="C849" s="5"/>
      <c r="D849" s="5"/>
      <c r="E849" s="6" t="str">
        <f>IF(ISBLANK(D849),"",INDEX(ΑΜΚ,MATCH(D849,Data!$F$2:$F$999,0),1))</f>
        <v/>
      </c>
      <c r="F849" s="40" t="str">
        <f t="shared" si="13"/>
        <v/>
      </c>
      <c r="G849" s="6"/>
    </row>
    <row r="850" spans="1:7" ht="14.25" customHeight="1" x14ac:dyDescent="0.35">
      <c r="A850" s="42" t="s">
        <v>1132</v>
      </c>
      <c r="B850" s="18"/>
      <c r="C850" s="5"/>
      <c r="D850" s="5"/>
      <c r="E850" s="6" t="str">
        <f>IF(ISBLANK(D850),"",INDEX(ΑΜΚ,MATCH(D850,Data!$F$2:$F$999,0),1))</f>
        <v/>
      </c>
      <c r="F850" s="40" t="str">
        <f t="shared" si="13"/>
        <v/>
      </c>
      <c r="G850" s="6"/>
    </row>
    <row r="851" spans="1:7" ht="14.25" customHeight="1" x14ac:dyDescent="0.35">
      <c r="A851" s="42" t="s">
        <v>1132</v>
      </c>
      <c r="B851" s="18"/>
      <c r="C851" s="5"/>
      <c r="D851" s="5"/>
      <c r="E851" s="6" t="str">
        <f>IF(ISBLANK(D851),"",INDEX(ΑΜΚ,MATCH(D851,Data!$F$2:$F$999,0),1))</f>
        <v/>
      </c>
      <c r="F851" s="40" t="str">
        <f t="shared" si="13"/>
        <v/>
      </c>
      <c r="G851" s="6"/>
    </row>
    <row r="852" spans="1:7" ht="14.25" customHeight="1" x14ac:dyDescent="0.35">
      <c r="A852" s="42" t="s">
        <v>1132</v>
      </c>
      <c r="B852" s="18"/>
      <c r="C852" s="5"/>
      <c r="D852" s="5"/>
      <c r="E852" s="6" t="str">
        <f>IF(ISBLANK(D852),"",INDEX(ΑΜΚ,MATCH(D852,Data!$F$2:$F$999,0),1))</f>
        <v/>
      </c>
      <c r="F852" s="40" t="str">
        <f t="shared" si="13"/>
        <v/>
      </c>
      <c r="G852" s="6"/>
    </row>
    <row r="853" spans="1:7" ht="14.25" customHeight="1" x14ac:dyDescent="0.35">
      <c r="A853" s="42" t="s">
        <v>1132</v>
      </c>
      <c r="B853" s="18"/>
      <c r="C853" s="5"/>
      <c r="D853" s="5"/>
      <c r="E853" s="6" t="str">
        <f>IF(ISBLANK(D853),"",INDEX(ΑΜΚ,MATCH(D853,Data!$F$2:$F$999,0),1))</f>
        <v/>
      </c>
      <c r="F853" s="40" t="str">
        <f t="shared" si="13"/>
        <v/>
      </c>
      <c r="G853" s="6"/>
    </row>
    <row r="854" spans="1:7" ht="14.25" customHeight="1" x14ac:dyDescent="0.35">
      <c r="A854" s="42" t="s">
        <v>1132</v>
      </c>
      <c r="B854" s="18"/>
      <c r="C854" s="5"/>
      <c r="D854" s="5"/>
      <c r="E854" s="6" t="str">
        <f>IF(ISBLANK(D854),"",INDEX(ΑΜΚ,MATCH(D854,Data!$F$2:$F$999,0),1))</f>
        <v/>
      </c>
      <c r="F854" s="40" t="str">
        <f t="shared" si="13"/>
        <v/>
      </c>
      <c r="G854" s="6"/>
    </row>
    <row r="855" spans="1:7" ht="14.25" customHeight="1" x14ac:dyDescent="0.35">
      <c r="A855" s="42" t="s">
        <v>1132</v>
      </c>
      <c r="B855" s="18"/>
      <c r="C855" s="5"/>
      <c r="D855" s="5"/>
      <c r="E855" s="6" t="str">
        <f>IF(ISBLANK(D855),"",INDEX(ΑΜΚ,MATCH(D855,Data!$F$2:$F$999,0),1))</f>
        <v/>
      </c>
      <c r="F855" s="40" t="str">
        <f t="shared" si="13"/>
        <v/>
      </c>
      <c r="G855" s="6"/>
    </row>
    <row r="856" spans="1:7" ht="14.25" customHeight="1" x14ac:dyDescent="0.35">
      <c r="A856" s="42" t="s">
        <v>1132</v>
      </c>
      <c r="B856" s="18"/>
      <c r="C856" s="5"/>
      <c r="D856" s="5"/>
      <c r="E856" s="6" t="str">
        <f>IF(ISBLANK(D856),"",INDEX(ΑΜΚ,MATCH(D856,Data!$F$2:$F$999,0),1))</f>
        <v/>
      </c>
      <c r="F856" s="40" t="str">
        <f t="shared" si="13"/>
        <v/>
      </c>
      <c r="G856" s="6"/>
    </row>
    <row r="857" spans="1:7" ht="14.25" customHeight="1" x14ac:dyDescent="0.35">
      <c r="A857" s="42" t="s">
        <v>1132</v>
      </c>
      <c r="B857" s="18"/>
      <c r="C857" s="5"/>
      <c r="D857" s="5"/>
      <c r="E857" s="6" t="str">
        <f>IF(ISBLANK(D857),"",INDEX(ΑΜΚ,MATCH(D857,Data!$F$2:$F$999,0),1))</f>
        <v/>
      </c>
      <c r="F857" s="40" t="str">
        <f t="shared" si="13"/>
        <v/>
      </c>
      <c r="G857" s="6"/>
    </row>
    <row r="858" spans="1:7" ht="14.25" customHeight="1" x14ac:dyDescent="0.35">
      <c r="A858" s="42" t="s">
        <v>1132</v>
      </c>
      <c r="B858" s="18"/>
      <c r="C858" s="5"/>
      <c r="D858" s="5"/>
      <c r="E858" s="6" t="str">
        <f>IF(ISBLANK(D858),"",INDEX(ΑΜΚ,MATCH(D858,Data!$F$2:$F$999,0),1))</f>
        <v/>
      </c>
      <c r="F858" s="40" t="str">
        <f t="shared" si="13"/>
        <v/>
      </c>
      <c r="G858" s="6"/>
    </row>
    <row r="859" spans="1:7" ht="14.25" customHeight="1" x14ac:dyDescent="0.35">
      <c r="A859" s="42" t="s">
        <v>1132</v>
      </c>
      <c r="B859" s="18"/>
      <c r="C859" s="5"/>
      <c r="D859" s="5"/>
      <c r="E859" s="6" t="str">
        <f>IF(ISBLANK(D859),"",INDEX(ΑΜΚ,MATCH(D859,Data!$F$2:$F$999,0),1))</f>
        <v/>
      </c>
      <c r="F859" s="40" t="str">
        <f t="shared" si="13"/>
        <v/>
      </c>
      <c r="G859" s="6"/>
    </row>
    <row r="860" spans="1:7" ht="14.25" customHeight="1" x14ac:dyDescent="0.35">
      <c r="A860" s="42" t="s">
        <v>1132</v>
      </c>
      <c r="B860" s="18"/>
      <c r="C860" s="5"/>
      <c r="D860" s="5"/>
      <c r="E860" s="6" t="str">
        <f>IF(ISBLANK(D860),"",INDEX(ΑΜΚ,MATCH(D860,Data!$F$2:$F$999,0),1))</f>
        <v/>
      </c>
      <c r="F860" s="40" t="str">
        <f t="shared" si="13"/>
        <v/>
      </c>
      <c r="G860" s="6"/>
    </row>
    <row r="861" spans="1:7" ht="14.25" customHeight="1" x14ac:dyDescent="0.35">
      <c r="A861" s="42" t="s">
        <v>1132</v>
      </c>
      <c r="B861" s="18"/>
      <c r="C861" s="5"/>
      <c r="D861" s="5"/>
      <c r="E861" s="6" t="str">
        <f>IF(ISBLANK(D861),"",INDEX(ΑΜΚ,MATCH(D861,Data!$F$2:$F$999,0),1))</f>
        <v/>
      </c>
      <c r="F861" s="40" t="str">
        <f t="shared" si="13"/>
        <v/>
      </c>
      <c r="G861" s="6"/>
    </row>
    <row r="862" spans="1:7" ht="14.25" customHeight="1" x14ac:dyDescent="0.35">
      <c r="A862" s="42" t="s">
        <v>1132</v>
      </c>
      <c r="B862" s="18"/>
      <c r="C862" s="5"/>
      <c r="D862" s="5"/>
      <c r="E862" s="6" t="str">
        <f>IF(ISBLANK(D862),"",INDEX(ΑΜΚ,MATCH(D862,Data!$F$2:$F$999,0),1))</f>
        <v/>
      </c>
      <c r="F862" s="40" t="str">
        <f t="shared" si="13"/>
        <v/>
      </c>
      <c r="G862" s="6"/>
    </row>
    <row r="863" spans="1:7" ht="14.25" customHeight="1" x14ac:dyDescent="0.35">
      <c r="A863" s="42" t="s">
        <v>1132</v>
      </c>
      <c r="B863" s="18"/>
      <c r="C863" s="5"/>
      <c r="D863" s="5"/>
      <c r="E863" s="6" t="str">
        <f>IF(ISBLANK(D863),"",INDEX(ΑΜΚ,MATCH(D863,Data!$F$2:$F$999,0),1))</f>
        <v/>
      </c>
      <c r="F863" s="40" t="str">
        <f t="shared" si="13"/>
        <v/>
      </c>
      <c r="G863" s="6"/>
    </row>
    <row r="864" spans="1:7" ht="14.25" customHeight="1" x14ac:dyDescent="0.35">
      <c r="A864" s="42" t="s">
        <v>1132</v>
      </c>
      <c r="B864" s="18"/>
      <c r="C864" s="5"/>
      <c r="D864" s="5"/>
      <c r="E864" s="6" t="str">
        <f>IF(ISBLANK(D864),"",INDEX(ΑΜΚ,MATCH(D864,Data!$F$2:$F$999,0),1))</f>
        <v/>
      </c>
      <c r="F864" s="40" t="str">
        <f t="shared" si="13"/>
        <v/>
      </c>
      <c r="G864" s="6"/>
    </row>
    <row r="865" spans="1:7" ht="14.25" customHeight="1" x14ac:dyDescent="0.35">
      <c r="A865" s="42" t="s">
        <v>1132</v>
      </c>
      <c r="B865" s="18"/>
      <c r="C865" s="5"/>
      <c r="D865" s="5"/>
      <c r="E865" s="6" t="str">
        <f>IF(ISBLANK(D865),"",INDEX(ΑΜΚ,MATCH(D865,Data!$F$2:$F$999,0),1))</f>
        <v/>
      </c>
      <c r="F865" s="40" t="str">
        <f t="shared" si="13"/>
        <v/>
      </c>
      <c r="G865" s="6"/>
    </row>
    <row r="866" spans="1:7" ht="14.25" customHeight="1" x14ac:dyDescent="0.35">
      <c r="A866" s="42" t="s">
        <v>1132</v>
      </c>
      <c r="B866" s="18"/>
      <c r="C866" s="5"/>
      <c r="D866" s="5"/>
      <c r="E866" s="6" t="str">
        <f>IF(ISBLANK(D866),"",INDEX(ΑΜΚ,MATCH(D866,Data!$F$2:$F$999,0),1))</f>
        <v/>
      </c>
      <c r="F866" s="40" t="str">
        <f t="shared" si="13"/>
        <v/>
      </c>
      <c r="G866" s="6"/>
    </row>
    <row r="867" spans="1:7" ht="14.25" customHeight="1" x14ac:dyDescent="0.35">
      <c r="A867" s="42" t="s">
        <v>1132</v>
      </c>
      <c r="B867" s="18"/>
      <c r="C867" s="5"/>
      <c r="D867" s="5"/>
      <c r="E867" s="6" t="str">
        <f>IF(ISBLANK(D867),"",INDEX(ΑΜΚ,MATCH(D867,Data!$F$2:$F$999,0),1))</f>
        <v/>
      </c>
      <c r="F867" s="40" t="str">
        <f t="shared" si="13"/>
        <v/>
      </c>
      <c r="G867" s="6"/>
    </row>
    <row r="868" spans="1:7" ht="14.25" customHeight="1" x14ac:dyDescent="0.35">
      <c r="A868" s="42" t="s">
        <v>1132</v>
      </c>
      <c r="B868" s="18"/>
      <c r="C868" s="5"/>
      <c r="D868" s="5"/>
      <c r="E868" s="6" t="str">
        <f>IF(ISBLANK(D868),"",INDEX(ΑΜΚ,MATCH(D868,Data!$F$2:$F$999,0),1))</f>
        <v/>
      </c>
      <c r="F868" s="40" t="str">
        <f t="shared" si="13"/>
        <v/>
      </c>
      <c r="G868" s="6"/>
    </row>
    <row r="869" spans="1:7" ht="14.25" customHeight="1" x14ac:dyDescent="0.35">
      <c r="A869" s="42" t="s">
        <v>1132</v>
      </c>
      <c r="B869" s="18"/>
      <c r="C869" s="5"/>
      <c r="D869" s="5"/>
      <c r="E869" s="6" t="str">
        <f>IF(ISBLANK(D869),"",INDEX(ΑΜΚ,MATCH(D869,Data!$F$2:$F$999,0),1))</f>
        <v/>
      </c>
      <c r="F869" s="40" t="str">
        <f t="shared" si="13"/>
        <v/>
      </c>
      <c r="G869" s="6"/>
    </row>
    <row r="870" spans="1:7" ht="14.25" customHeight="1" x14ac:dyDescent="0.35">
      <c r="A870" s="42" t="s">
        <v>1132</v>
      </c>
      <c r="B870" s="18"/>
      <c r="C870" s="5"/>
      <c r="D870" s="5"/>
      <c r="E870" s="6" t="str">
        <f>IF(ISBLANK(D870),"",INDEX(ΑΜΚ,MATCH(D870,Data!$F$2:$F$999,0),1))</f>
        <v/>
      </c>
      <c r="F870" s="40" t="str">
        <f t="shared" si="13"/>
        <v/>
      </c>
      <c r="G870" s="6"/>
    </row>
    <row r="871" spans="1:7" ht="14.25" customHeight="1" x14ac:dyDescent="0.35">
      <c r="A871" s="42" t="s">
        <v>1132</v>
      </c>
      <c r="B871" s="18"/>
      <c r="C871" s="5"/>
      <c r="D871" s="5"/>
      <c r="E871" s="6" t="str">
        <f>IF(ISBLANK(D871),"",INDEX(ΑΜΚ,MATCH(D871,Data!$F$2:$F$999,0),1))</f>
        <v/>
      </c>
      <c r="F871" s="40" t="str">
        <f t="shared" si="13"/>
        <v/>
      </c>
      <c r="G871" s="6"/>
    </row>
    <row r="872" spans="1:7" ht="14.25" customHeight="1" x14ac:dyDescent="0.35">
      <c r="A872" s="42" t="s">
        <v>1132</v>
      </c>
      <c r="B872" s="18"/>
      <c r="C872" s="5"/>
      <c r="D872" s="5"/>
      <c r="E872" s="6" t="str">
        <f>IF(ISBLANK(D872),"",INDEX(ΑΜΚ,MATCH(D872,Data!$F$2:$F$999,0),1))</f>
        <v/>
      </c>
      <c r="F872" s="40" t="str">
        <f t="shared" si="13"/>
        <v/>
      </c>
      <c r="G872" s="6"/>
    </row>
    <row r="873" spans="1:7" ht="14.25" customHeight="1" x14ac:dyDescent="0.35">
      <c r="A873" s="42" t="s">
        <v>1132</v>
      </c>
      <c r="B873" s="18"/>
      <c r="C873" s="5"/>
      <c r="D873" s="5"/>
      <c r="E873" s="6" t="str">
        <f>IF(ISBLANK(D873),"",INDEX(ΑΜΚ,MATCH(D873,Data!$F$2:$F$999,0),1))</f>
        <v/>
      </c>
      <c r="F873" s="40" t="str">
        <f t="shared" si="13"/>
        <v/>
      </c>
      <c r="G873" s="6"/>
    </row>
    <row r="874" spans="1:7" ht="14.25" customHeight="1" x14ac:dyDescent="0.35">
      <c r="A874" s="42" t="s">
        <v>1132</v>
      </c>
      <c r="B874" s="18"/>
      <c r="C874" s="5"/>
      <c r="D874" s="5"/>
      <c r="E874" s="6" t="str">
        <f>IF(ISBLANK(D874),"",INDEX(ΑΜΚ,MATCH(D874,Data!$F$2:$F$999,0),1))</f>
        <v/>
      </c>
      <c r="F874" s="40" t="str">
        <f t="shared" si="13"/>
        <v/>
      </c>
      <c r="G874" s="6"/>
    </row>
    <row r="875" spans="1:7" ht="14.25" customHeight="1" x14ac:dyDescent="0.35">
      <c r="A875" s="42" t="s">
        <v>1132</v>
      </c>
      <c r="B875" s="18"/>
      <c r="C875" s="5"/>
      <c r="D875" s="5"/>
      <c r="E875" s="6" t="str">
        <f>IF(ISBLANK(D875),"",INDEX(ΑΜΚ,MATCH(D875,Data!$F$2:$F$999,0),1))</f>
        <v/>
      </c>
      <c r="F875" s="40" t="str">
        <f t="shared" si="13"/>
        <v/>
      </c>
      <c r="G875" s="6"/>
    </row>
    <row r="876" spans="1:7" ht="14.25" customHeight="1" x14ac:dyDescent="0.35">
      <c r="A876" s="42" t="s">
        <v>1132</v>
      </c>
      <c r="B876" s="18"/>
      <c r="C876" s="5"/>
      <c r="D876" s="5"/>
      <c r="E876" s="6" t="str">
        <f>IF(ISBLANK(D876),"",INDEX(ΑΜΚ,MATCH(D876,Data!$F$2:$F$999,0),1))</f>
        <v/>
      </c>
      <c r="F876" s="40" t="str">
        <f t="shared" si="13"/>
        <v/>
      </c>
      <c r="G876" s="6"/>
    </row>
    <row r="877" spans="1:7" ht="14.25" customHeight="1" x14ac:dyDescent="0.35">
      <c r="A877" s="42" t="s">
        <v>1132</v>
      </c>
      <c r="B877" s="18"/>
      <c r="C877" s="5"/>
      <c r="D877" s="5"/>
      <c r="E877" s="6" t="str">
        <f>IF(ISBLANK(D877),"",INDEX(ΑΜΚ,MATCH(D877,Data!$F$2:$F$999,0),1))</f>
        <v/>
      </c>
      <c r="F877" s="40" t="str">
        <f t="shared" si="13"/>
        <v/>
      </c>
      <c r="G877" s="6"/>
    </row>
    <row r="878" spans="1:7" ht="14.25" customHeight="1" x14ac:dyDescent="0.35">
      <c r="A878" s="42" t="s">
        <v>1132</v>
      </c>
      <c r="B878" s="18"/>
      <c r="C878" s="5"/>
      <c r="D878" s="5"/>
      <c r="E878" s="6" t="str">
        <f>IF(ISBLANK(D878),"",INDEX(ΑΜΚ,MATCH(D878,Data!$F$2:$F$999,0),1))</f>
        <v/>
      </c>
      <c r="F878" s="40" t="str">
        <f t="shared" si="13"/>
        <v/>
      </c>
      <c r="G878" s="6"/>
    </row>
    <row r="879" spans="1:7" ht="14.25" customHeight="1" x14ac:dyDescent="0.35">
      <c r="A879" s="42" t="s">
        <v>1132</v>
      </c>
      <c r="B879" s="18"/>
      <c r="C879" s="5"/>
      <c r="D879" s="5"/>
      <c r="E879" s="6" t="str">
        <f>IF(ISBLANK(D879),"",INDEX(ΑΜΚ,MATCH(D879,Data!$F$2:$F$999,0),1))</f>
        <v/>
      </c>
      <c r="F879" s="40" t="str">
        <f t="shared" si="13"/>
        <v/>
      </c>
      <c r="G879" s="6"/>
    </row>
    <row r="880" spans="1:7" ht="14.25" customHeight="1" x14ac:dyDescent="0.35">
      <c r="A880" s="42" t="s">
        <v>1132</v>
      </c>
      <c r="B880" s="18"/>
      <c r="C880" s="5"/>
      <c r="D880" s="5"/>
      <c r="E880" s="6" t="str">
        <f>IF(ISBLANK(D880),"",INDEX(ΑΜΚ,MATCH(D880,Data!$F$2:$F$999,0),1))</f>
        <v/>
      </c>
      <c r="F880" s="40" t="str">
        <f t="shared" si="13"/>
        <v/>
      </c>
      <c r="G880" s="6"/>
    </row>
    <row r="881" spans="1:7" ht="14.25" customHeight="1" x14ac:dyDescent="0.35">
      <c r="A881" s="42" t="s">
        <v>1132</v>
      </c>
      <c r="B881" s="18"/>
      <c r="C881" s="5"/>
      <c r="D881" s="5"/>
      <c r="E881" s="6" t="str">
        <f>IF(ISBLANK(D881),"",INDEX(ΑΜΚ,MATCH(D881,Data!$F$2:$F$999,0),1))</f>
        <v/>
      </c>
      <c r="F881" s="40" t="str">
        <f t="shared" si="13"/>
        <v/>
      </c>
      <c r="G881" s="6"/>
    </row>
    <row r="882" spans="1:7" ht="14.25" customHeight="1" x14ac:dyDescent="0.35">
      <c r="A882" s="42" t="s">
        <v>1132</v>
      </c>
      <c r="B882" s="18"/>
      <c r="C882" s="5"/>
      <c r="D882" s="5"/>
      <c r="E882" s="6" t="str">
        <f>IF(ISBLANK(D882),"",INDEX(ΑΜΚ,MATCH(D882,Data!$F$2:$F$999,0),1))</f>
        <v/>
      </c>
      <c r="F882" s="40" t="str">
        <f t="shared" si="13"/>
        <v/>
      </c>
      <c r="G882" s="6"/>
    </row>
    <row r="883" spans="1:7" ht="14.25" customHeight="1" x14ac:dyDescent="0.35">
      <c r="A883" s="42" t="s">
        <v>1132</v>
      </c>
      <c r="B883" s="18"/>
      <c r="C883" s="5"/>
      <c r="D883" s="5"/>
      <c r="E883" s="6" t="str">
        <f>IF(ISBLANK(D883),"",INDEX(ΑΜΚ,MATCH(D883,Data!$F$2:$F$999,0),1))</f>
        <v/>
      </c>
      <c r="F883" s="40" t="str">
        <f t="shared" si="13"/>
        <v/>
      </c>
      <c r="G883" s="6"/>
    </row>
    <row r="884" spans="1:7" ht="14.25" customHeight="1" x14ac:dyDescent="0.35">
      <c r="A884" s="42" t="s">
        <v>1132</v>
      </c>
      <c r="B884" s="18"/>
      <c r="C884" s="5"/>
      <c r="D884" s="5"/>
      <c r="E884" s="6" t="str">
        <f>IF(ISBLANK(D884),"",INDEX(ΑΜΚ,MATCH(D884,Data!$F$2:$F$999,0),1))</f>
        <v/>
      </c>
      <c r="F884" s="40" t="str">
        <f t="shared" si="13"/>
        <v/>
      </c>
      <c r="G884" s="6"/>
    </row>
    <row r="885" spans="1:7" ht="14.25" customHeight="1" x14ac:dyDescent="0.35">
      <c r="A885" s="42" t="s">
        <v>1132</v>
      </c>
      <c r="B885" s="18"/>
      <c r="C885" s="5"/>
      <c r="D885" s="5"/>
      <c r="E885" s="6" t="str">
        <f>IF(ISBLANK(D885),"",INDEX(ΑΜΚ,MATCH(D885,Data!$F$2:$F$999,0),1))</f>
        <v/>
      </c>
      <c r="F885" s="40" t="str">
        <f t="shared" si="13"/>
        <v/>
      </c>
      <c r="G885" s="6"/>
    </row>
    <row r="886" spans="1:7" ht="14.25" customHeight="1" x14ac:dyDescent="0.35">
      <c r="A886" s="42" t="s">
        <v>1132</v>
      </c>
      <c r="B886" s="18"/>
      <c r="C886" s="5"/>
      <c r="D886" s="5"/>
      <c r="E886" s="6" t="str">
        <f>IF(ISBLANK(D886),"",INDEX(ΑΜΚ,MATCH(D886,Data!$F$2:$F$999,0),1))</f>
        <v/>
      </c>
      <c r="F886" s="40" t="str">
        <f t="shared" si="13"/>
        <v/>
      </c>
      <c r="G886" s="6"/>
    </row>
    <row r="887" spans="1:7" ht="14.25" customHeight="1" x14ac:dyDescent="0.35">
      <c r="A887" s="42" t="s">
        <v>1132</v>
      </c>
      <c r="B887" s="18"/>
      <c r="C887" s="5"/>
      <c r="D887" s="5"/>
      <c r="E887" s="6" t="str">
        <f>IF(ISBLANK(D887),"",INDEX(ΑΜΚ,MATCH(D887,Data!$F$2:$F$999,0),1))</f>
        <v/>
      </c>
      <c r="F887" s="40" t="str">
        <f t="shared" si="13"/>
        <v/>
      </c>
      <c r="G887" s="6"/>
    </row>
    <row r="888" spans="1:7" ht="14.25" customHeight="1" x14ac:dyDescent="0.35">
      <c r="A888" s="42" t="s">
        <v>1132</v>
      </c>
      <c r="B888" s="18"/>
      <c r="C888" s="5"/>
      <c r="D888" s="5"/>
      <c r="E888" s="6" t="str">
        <f>IF(ISBLANK(D888),"",INDEX(ΑΜΚ,MATCH(D888,Data!$F$2:$F$999,0),1))</f>
        <v/>
      </c>
      <c r="F888" s="40" t="str">
        <f t="shared" si="13"/>
        <v/>
      </c>
      <c r="G888" s="6"/>
    </row>
    <row r="889" spans="1:7" ht="14.25" customHeight="1" x14ac:dyDescent="0.35">
      <c r="A889" s="42" t="s">
        <v>1132</v>
      </c>
      <c r="B889" s="18"/>
      <c r="C889" s="5"/>
      <c r="D889" s="5"/>
      <c r="E889" s="6" t="str">
        <f>IF(ISBLANK(D889),"",INDEX(ΑΜΚ,MATCH(D889,Data!$F$2:$F$999,0),1))</f>
        <v/>
      </c>
      <c r="F889" s="40" t="str">
        <f t="shared" si="13"/>
        <v/>
      </c>
      <c r="G889" s="6"/>
    </row>
    <row r="890" spans="1:7" ht="14.25" customHeight="1" x14ac:dyDescent="0.35">
      <c r="A890" s="42" t="s">
        <v>1132</v>
      </c>
      <c r="B890" s="18"/>
      <c r="C890" s="5"/>
      <c r="D890" s="5"/>
      <c r="E890" s="6" t="str">
        <f>IF(ISBLANK(D890),"",INDEX(ΑΜΚ,MATCH(D890,Data!$F$2:$F$999,0),1))</f>
        <v/>
      </c>
      <c r="F890" s="40" t="str">
        <f t="shared" si="13"/>
        <v/>
      </c>
      <c r="G890" s="6"/>
    </row>
    <row r="891" spans="1:7" ht="14.25" customHeight="1" x14ac:dyDescent="0.35">
      <c r="A891" s="42" t="s">
        <v>1132</v>
      </c>
      <c r="B891" s="18"/>
      <c r="C891" s="5"/>
      <c r="D891" s="5"/>
      <c r="E891" s="6" t="str">
        <f>IF(ISBLANK(D891),"",INDEX(ΑΜΚ,MATCH(D891,Data!$F$2:$F$999,0),1))</f>
        <v/>
      </c>
      <c r="F891" s="40" t="str">
        <f t="shared" si="13"/>
        <v/>
      </c>
      <c r="G891" s="6"/>
    </row>
    <row r="892" spans="1:7" ht="14.25" customHeight="1" x14ac:dyDescent="0.35">
      <c r="A892" s="42" t="s">
        <v>1132</v>
      </c>
      <c r="B892" s="18"/>
      <c r="C892" s="5"/>
      <c r="D892" s="5"/>
      <c r="E892" s="6" t="str">
        <f>IF(ISBLANK(D892),"",INDEX(ΑΜΚ,MATCH(D892,Data!$F$2:$F$999,0),1))</f>
        <v/>
      </c>
      <c r="F892" s="40" t="str">
        <f t="shared" si="13"/>
        <v/>
      </c>
      <c r="G892" s="6"/>
    </row>
    <row r="893" spans="1:7" ht="14.25" customHeight="1" x14ac:dyDescent="0.35">
      <c r="A893" s="42" t="s">
        <v>1132</v>
      </c>
      <c r="B893" s="18"/>
      <c r="C893" s="5"/>
      <c r="D893" s="5"/>
      <c r="E893" s="6" t="str">
        <f>IF(ISBLANK(D893),"",INDEX(ΑΜΚ,MATCH(D893,Data!$F$2:$F$999,0),1))</f>
        <v/>
      </c>
      <c r="F893" s="40" t="str">
        <f t="shared" si="13"/>
        <v/>
      </c>
      <c r="G893" s="6"/>
    </row>
    <row r="894" spans="1:7" ht="14.25" customHeight="1" x14ac:dyDescent="0.35">
      <c r="A894" s="42" t="s">
        <v>1132</v>
      </c>
      <c r="B894" s="18"/>
      <c r="C894" s="5"/>
      <c r="D894" s="5"/>
      <c r="E894" s="6" t="str">
        <f>IF(ISBLANK(D894),"",INDEX(ΑΜΚ,MATCH(D894,Data!$F$2:$F$999,0),1))</f>
        <v/>
      </c>
      <c r="F894" s="40" t="str">
        <f t="shared" si="13"/>
        <v/>
      </c>
      <c r="G894" s="6"/>
    </row>
    <row r="895" spans="1:7" ht="14.25" customHeight="1" x14ac:dyDescent="0.35">
      <c r="A895" s="42" t="s">
        <v>1132</v>
      </c>
      <c r="B895" s="18"/>
      <c r="C895" s="5"/>
      <c r="D895" s="5"/>
      <c r="E895" s="6" t="str">
        <f>IF(ISBLANK(D895),"",INDEX(ΑΜΚ,MATCH(D895,Data!$F$2:$F$999,0),1))</f>
        <v/>
      </c>
      <c r="F895" s="40" t="str">
        <f t="shared" si="13"/>
        <v/>
      </c>
      <c r="G895" s="6"/>
    </row>
    <row r="896" spans="1:7" ht="14.25" customHeight="1" x14ac:dyDescent="0.35">
      <c r="A896" s="42" t="s">
        <v>1132</v>
      </c>
      <c r="B896" s="18"/>
      <c r="C896" s="5"/>
      <c r="D896" s="5"/>
      <c r="E896" s="6" t="str">
        <f>IF(ISBLANK(D896),"",INDEX(ΑΜΚ,MATCH(D896,Data!$F$2:$F$999,0),1))</f>
        <v/>
      </c>
      <c r="F896" s="40" t="str">
        <f t="shared" si="13"/>
        <v/>
      </c>
      <c r="G896" s="6"/>
    </row>
    <row r="897" spans="1:7" ht="14.25" customHeight="1" x14ac:dyDescent="0.35">
      <c r="A897" s="42" t="s">
        <v>1132</v>
      </c>
      <c r="B897" s="18"/>
      <c r="C897" s="5"/>
      <c r="D897" s="5"/>
      <c r="E897" s="6" t="str">
        <f>IF(ISBLANK(D897),"",INDEX(ΑΜΚ,MATCH(D897,Data!$F$2:$F$999,0),1))</f>
        <v/>
      </c>
      <c r="F897" s="40" t="str">
        <f t="shared" si="13"/>
        <v/>
      </c>
      <c r="G897" s="6"/>
    </row>
    <row r="898" spans="1:7" ht="14.25" customHeight="1" x14ac:dyDescent="0.35">
      <c r="A898" s="42" t="s">
        <v>1132</v>
      </c>
      <c r="B898" s="18"/>
      <c r="C898" s="5"/>
      <c r="D898" s="5"/>
      <c r="E898" s="6" t="str">
        <f>IF(ISBLANK(D898),"",INDEX(ΑΜΚ,MATCH(D898,Data!$F$2:$F$999,0),1))</f>
        <v/>
      </c>
      <c r="F898" s="40" t="str">
        <f t="shared" ref="F898:F961" si="14">IF(ISBLANK(C898),"",INDEX(ΚΩΔ_ΜΑΘΗΜ_ΓΡΑΦΙΣΤ_Γ1,MATCH(C898,ΜΑΘΗΜ_ΓΡΑΦΙΣΤ_Γ1,0)))</f>
        <v/>
      </c>
      <c r="G898" s="6"/>
    </row>
    <row r="899" spans="1:7" ht="14.25" customHeight="1" x14ac:dyDescent="0.35">
      <c r="A899" s="42" t="s">
        <v>1132</v>
      </c>
      <c r="B899" s="18"/>
      <c r="C899" s="5"/>
      <c r="D899" s="5"/>
      <c r="E899" s="6" t="str">
        <f>IF(ISBLANK(D899),"",INDEX(ΑΜΚ,MATCH(D899,Data!$F$2:$F$999,0),1))</f>
        <v/>
      </c>
      <c r="F899" s="40" t="str">
        <f t="shared" si="14"/>
        <v/>
      </c>
      <c r="G899" s="6"/>
    </row>
    <row r="900" spans="1:7" ht="14.25" customHeight="1" x14ac:dyDescent="0.35">
      <c r="A900" s="42" t="s">
        <v>1132</v>
      </c>
      <c r="B900" s="18"/>
      <c r="C900" s="5"/>
      <c r="D900" s="5"/>
      <c r="E900" s="6" t="str">
        <f>IF(ISBLANK(D900),"",INDEX(ΑΜΚ,MATCH(D900,Data!$F$2:$F$999,0),1))</f>
        <v/>
      </c>
      <c r="F900" s="40" t="str">
        <f t="shared" si="14"/>
        <v/>
      </c>
      <c r="G900" s="6"/>
    </row>
    <row r="901" spans="1:7" ht="14.25" customHeight="1" x14ac:dyDescent="0.35">
      <c r="A901" s="42" t="s">
        <v>1132</v>
      </c>
      <c r="B901" s="18"/>
      <c r="C901" s="5"/>
      <c r="D901" s="5"/>
      <c r="E901" s="6" t="str">
        <f>IF(ISBLANK(D901),"",INDEX(ΑΜΚ,MATCH(D901,Data!$F$2:$F$999,0),1))</f>
        <v/>
      </c>
      <c r="F901" s="40" t="str">
        <f t="shared" si="14"/>
        <v/>
      </c>
      <c r="G901" s="6"/>
    </row>
    <row r="902" spans="1:7" ht="14.25" customHeight="1" x14ac:dyDescent="0.35">
      <c r="A902" s="42" t="s">
        <v>1132</v>
      </c>
      <c r="B902" s="18"/>
      <c r="C902" s="5"/>
      <c r="D902" s="5"/>
      <c r="E902" s="6" t="str">
        <f>IF(ISBLANK(D902),"",INDEX(ΑΜΚ,MATCH(D902,Data!$F$2:$F$999,0),1))</f>
        <v/>
      </c>
      <c r="F902" s="40" t="str">
        <f t="shared" si="14"/>
        <v/>
      </c>
      <c r="G902" s="6"/>
    </row>
    <row r="903" spans="1:7" ht="14.25" customHeight="1" x14ac:dyDescent="0.35">
      <c r="A903" s="42" t="s">
        <v>1132</v>
      </c>
      <c r="B903" s="18"/>
      <c r="C903" s="5"/>
      <c r="D903" s="5"/>
      <c r="E903" s="6" t="str">
        <f>IF(ISBLANK(D903),"",INDEX(ΑΜΚ,MATCH(D903,Data!$F$2:$F$999,0),1))</f>
        <v/>
      </c>
      <c r="F903" s="40" t="str">
        <f t="shared" si="14"/>
        <v/>
      </c>
      <c r="G903" s="6"/>
    </row>
    <row r="904" spans="1:7" ht="14.25" customHeight="1" x14ac:dyDescent="0.35">
      <c r="A904" s="42" t="s">
        <v>1132</v>
      </c>
      <c r="B904" s="18"/>
      <c r="C904" s="5"/>
      <c r="D904" s="5"/>
      <c r="E904" s="6" t="str">
        <f>IF(ISBLANK(D904),"",INDEX(ΑΜΚ,MATCH(D904,Data!$F$2:$F$999,0),1))</f>
        <v/>
      </c>
      <c r="F904" s="40" t="str">
        <f t="shared" si="14"/>
        <v/>
      </c>
      <c r="G904" s="6"/>
    </row>
    <row r="905" spans="1:7" ht="14.25" customHeight="1" x14ac:dyDescent="0.35">
      <c r="A905" s="42" t="s">
        <v>1132</v>
      </c>
      <c r="B905" s="18"/>
      <c r="C905" s="5"/>
      <c r="D905" s="5"/>
      <c r="E905" s="6" t="str">
        <f>IF(ISBLANK(D905),"",INDEX(ΑΜΚ,MATCH(D905,Data!$F$2:$F$999,0),1))</f>
        <v/>
      </c>
      <c r="F905" s="40" t="str">
        <f t="shared" si="14"/>
        <v/>
      </c>
      <c r="G905" s="6"/>
    </row>
    <row r="906" spans="1:7" ht="14.25" customHeight="1" x14ac:dyDescent="0.35">
      <c r="A906" s="42" t="s">
        <v>1132</v>
      </c>
      <c r="B906" s="18"/>
      <c r="C906" s="5"/>
      <c r="D906" s="5"/>
      <c r="E906" s="6" t="str">
        <f>IF(ISBLANK(D906),"",INDEX(ΑΜΚ,MATCH(D906,Data!$F$2:$F$999,0),1))</f>
        <v/>
      </c>
      <c r="F906" s="40" t="str">
        <f t="shared" si="14"/>
        <v/>
      </c>
      <c r="G906" s="6"/>
    </row>
    <row r="907" spans="1:7" ht="14.25" customHeight="1" x14ac:dyDescent="0.35">
      <c r="A907" s="42" t="s">
        <v>1132</v>
      </c>
      <c r="B907" s="18"/>
      <c r="C907" s="5"/>
      <c r="D907" s="5"/>
      <c r="E907" s="6" t="str">
        <f>IF(ISBLANK(D907),"",INDEX(ΑΜΚ,MATCH(D907,Data!$F$2:$F$999,0),1))</f>
        <v/>
      </c>
      <c r="F907" s="40" t="str">
        <f t="shared" si="14"/>
        <v/>
      </c>
      <c r="G907" s="6"/>
    </row>
    <row r="908" spans="1:7" ht="14.25" customHeight="1" x14ac:dyDescent="0.35">
      <c r="A908" s="42" t="s">
        <v>1132</v>
      </c>
      <c r="B908" s="18"/>
      <c r="C908" s="5"/>
      <c r="D908" s="5"/>
      <c r="E908" s="6" t="str">
        <f>IF(ISBLANK(D908),"",INDEX(ΑΜΚ,MATCH(D908,Data!$F$2:$F$999,0),1))</f>
        <v/>
      </c>
      <c r="F908" s="40" t="str">
        <f t="shared" si="14"/>
        <v/>
      </c>
      <c r="G908" s="6"/>
    </row>
    <row r="909" spans="1:7" ht="14.25" customHeight="1" x14ac:dyDescent="0.35">
      <c r="A909" s="42" t="s">
        <v>1132</v>
      </c>
      <c r="B909" s="18"/>
      <c r="C909" s="5"/>
      <c r="D909" s="5"/>
      <c r="E909" s="6" t="str">
        <f>IF(ISBLANK(D909),"",INDEX(ΑΜΚ,MATCH(D909,Data!$F$2:$F$999,0),1))</f>
        <v/>
      </c>
      <c r="F909" s="40" t="str">
        <f t="shared" si="14"/>
        <v/>
      </c>
      <c r="G909" s="6"/>
    </row>
    <row r="910" spans="1:7" ht="14.25" customHeight="1" x14ac:dyDescent="0.35">
      <c r="A910" s="42" t="s">
        <v>1132</v>
      </c>
      <c r="B910" s="18"/>
      <c r="C910" s="5"/>
      <c r="D910" s="5"/>
      <c r="E910" s="6" t="str">
        <f>IF(ISBLANK(D910),"",INDEX(ΑΜΚ,MATCH(D910,Data!$F$2:$F$999,0),1))</f>
        <v/>
      </c>
      <c r="F910" s="40" t="str">
        <f t="shared" si="14"/>
        <v/>
      </c>
      <c r="G910" s="6"/>
    </row>
    <row r="911" spans="1:7" ht="14.25" customHeight="1" x14ac:dyDescent="0.35">
      <c r="A911" s="42" t="s">
        <v>1132</v>
      </c>
      <c r="B911" s="18"/>
      <c r="C911" s="5"/>
      <c r="D911" s="5"/>
      <c r="E911" s="6" t="str">
        <f>IF(ISBLANK(D911),"",INDEX(ΑΜΚ,MATCH(D911,Data!$F$2:$F$999,0),1))</f>
        <v/>
      </c>
      <c r="F911" s="40" t="str">
        <f t="shared" si="14"/>
        <v/>
      </c>
      <c r="G911" s="6"/>
    </row>
    <row r="912" spans="1:7" ht="14.25" customHeight="1" x14ac:dyDescent="0.35">
      <c r="A912" s="42" t="s">
        <v>1132</v>
      </c>
      <c r="B912" s="18"/>
      <c r="C912" s="5"/>
      <c r="D912" s="5"/>
      <c r="E912" s="6" t="str">
        <f>IF(ISBLANK(D912),"",INDEX(ΑΜΚ,MATCH(D912,Data!$F$2:$F$999,0),1))</f>
        <v/>
      </c>
      <c r="F912" s="40" t="str">
        <f t="shared" si="14"/>
        <v/>
      </c>
      <c r="G912" s="6"/>
    </row>
    <row r="913" spans="1:7" ht="14.25" customHeight="1" x14ac:dyDescent="0.35">
      <c r="A913" s="42" t="s">
        <v>1132</v>
      </c>
      <c r="B913" s="18"/>
      <c r="C913" s="5"/>
      <c r="D913" s="5"/>
      <c r="E913" s="6" t="str">
        <f>IF(ISBLANK(D913),"",INDEX(ΑΜΚ,MATCH(D913,Data!$F$2:$F$999,0),1))</f>
        <v/>
      </c>
      <c r="F913" s="40" t="str">
        <f t="shared" si="14"/>
        <v/>
      </c>
      <c r="G913" s="6"/>
    </row>
    <row r="914" spans="1:7" ht="14.25" customHeight="1" x14ac:dyDescent="0.35">
      <c r="A914" s="42" t="s">
        <v>1132</v>
      </c>
      <c r="B914" s="18"/>
      <c r="C914" s="5"/>
      <c r="D914" s="5"/>
      <c r="E914" s="6" t="str">
        <f>IF(ISBLANK(D914),"",INDEX(ΑΜΚ,MATCH(D914,Data!$F$2:$F$999,0),1))</f>
        <v/>
      </c>
      <c r="F914" s="40" t="str">
        <f t="shared" si="14"/>
        <v/>
      </c>
      <c r="G914" s="6"/>
    </row>
    <row r="915" spans="1:7" ht="14.25" customHeight="1" x14ac:dyDescent="0.35">
      <c r="A915" s="42" t="s">
        <v>1132</v>
      </c>
      <c r="B915" s="18"/>
      <c r="C915" s="5"/>
      <c r="D915" s="5"/>
      <c r="E915" s="6" t="str">
        <f>IF(ISBLANK(D915),"",INDEX(ΑΜΚ,MATCH(D915,Data!$F$2:$F$999,0),1))</f>
        <v/>
      </c>
      <c r="F915" s="40" t="str">
        <f t="shared" si="14"/>
        <v/>
      </c>
      <c r="G915" s="6"/>
    </row>
    <row r="916" spans="1:7" ht="14.25" customHeight="1" x14ac:dyDescent="0.35">
      <c r="A916" s="42" t="s">
        <v>1132</v>
      </c>
      <c r="B916" s="18"/>
      <c r="C916" s="5"/>
      <c r="D916" s="5"/>
      <c r="E916" s="6" t="str">
        <f>IF(ISBLANK(D916),"",INDEX(ΑΜΚ,MATCH(D916,Data!$F$2:$F$999,0),1))</f>
        <v/>
      </c>
      <c r="F916" s="40" t="str">
        <f t="shared" si="14"/>
        <v/>
      </c>
      <c r="G916" s="6"/>
    </row>
    <row r="917" spans="1:7" ht="14.25" customHeight="1" x14ac:dyDescent="0.35">
      <c r="A917" s="42" t="s">
        <v>1132</v>
      </c>
      <c r="B917" s="18"/>
      <c r="C917" s="5"/>
      <c r="D917" s="5"/>
      <c r="E917" s="6" t="str">
        <f>IF(ISBLANK(D917),"",INDEX(ΑΜΚ,MATCH(D917,Data!$F$2:$F$999,0),1))</f>
        <v/>
      </c>
      <c r="F917" s="40" t="str">
        <f t="shared" si="14"/>
        <v/>
      </c>
      <c r="G917" s="6"/>
    </row>
    <row r="918" spans="1:7" ht="14.25" customHeight="1" x14ac:dyDescent="0.35">
      <c r="A918" s="42" t="s">
        <v>1132</v>
      </c>
      <c r="B918" s="18"/>
      <c r="C918" s="5"/>
      <c r="D918" s="5"/>
      <c r="E918" s="6" t="str">
        <f>IF(ISBLANK(D918),"",INDEX(ΑΜΚ,MATCH(D918,Data!$F$2:$F$999,0),1))</f>
        <v/>
      </c>
      <c r="F918" s="40" t="str">
        <f t="shared" si="14"/>
        <v/>
      </c>
      <c r="G918" s="6"/>
    </row>
    <row r="919" spans="1:7" ht="14.25" customHeight="1" x14ac:dyDescent="0.35">
      <c r="A919" s="42" t="s">
        <v>1132</v>
      </c>
      <c r="B919" s="18"/>
      <c r="C919" s="5"/>
      <c r="D919" s="5"/>
      <c r="E919" s="6" t="str">
        <f>IF(ISBLANK(D919),"",INDEX(ΑΜΚ,MATCH(D919,Data!$F$2:$F$999,0),1))</f>
        <v/>
      </c>
      <c r="F919" s="40" t="str">
        <f t="shared" si="14"/>
        <v/>
      </c>
      <c r="G919" s="6"/>
    </row>
    <row r="920" spans="1:7" ht="14.25" customHeight="1" x14ac:dyDescent="0.35">
      <c r="A920" s="42" t="s">
        <v>1132</v>
      </c>
      <c r="B920" s="18"/>
      <c r="C920" s="5"/>
      <c r="D920" s="5"/>
      <c r="E920" s="6" t="str">
        <f>IF(ISBLANK(D920),"",INDEX(ΑΜΚ,MATCH(D920,Data!$F$2:$F$999,0),1))</f>
        <v/>
      </c>
      <c r="F920" s="40" t="str">
        <f t="shared" si="14"/>
        <v/>
      </c>
      <c r="G920" s="6"/>
    </row>
    <row r="921" spans="1:7" ht="14.25" customHeight="1" x14ac:dyDescent="0.35">
      <c r="A921" s="42" t="s">
        <v>1132</v>
      </c>
      <c r="B921" s="18"/>
      <c r="C921" s="5"/>
      <c r="D921" s="5"/>
      <c r="E921" s="6" t="str">
        <f>IF(ISBLANK(D921),"",INDEX(ΑΜΚ,MATCH(D921,Data!$F$2:$F$999,0),1))</f>
        <v/>
      </c>
      <c r="F921" s="40" t="str">
        <f t="shared" si="14"/>
        <v/>
      </c>
      <c r="G921" s="6"/>
    </row>
    <row r="922" spans="1:7" ht="14.25" customHeight="1" x14ac:dyDescent="0.35">
      <c r="A922" s="42" t="s">
        <v>1132</v>
      </c>
      <c r="B922" s="18"/>
      <c r="C922" s="5"/>
      <c r="D922" s="5"/>
      <c r="E922" s="6" t="str">
        <f>IF(ISBLANK(D922),"",INDEX(ΑΜΚ,MATCH(D922,Data!$F$2:$F$999,0),1))</f>
        <v/>
      </c>
      <c r="F922" s="40" t="str">
        <f t="shared" si="14"/>
        <v/>
      </c>
      <c r="G922" s="6"/>
    </row>
    <row r="923" spans="1:7" ht="14.25" customHeight="1" x14ac:dyDescent="0.35">
      <c r="A923" s="42" t="s">
        <v>1132</v>
      </c>
      <c r="B923" s="18"/>
      <c r="C923" s="5"/>
      <c r="D923" s="5"/>
      <c r="E923" s="6" t="str">
        <f>IF(ISBLANK(D923),"",INDEX(ΑΜΚ,MATCH(D923,Data!$F$2:$F$999,0),1))</f>
        <v/>
      </c>
      <c r="F923" s="40" t="str">
        <f t="shared" si="14"/>
        <v/>
      </c>
      <c r="G923" s="6"/>
    </row>
    <row r="924" spans="1:7" ht="14.25" customHeight="1" x14ac:dyDescent="0.35">
      <c r="A924" s="42" t="s">
        <v>1132</v>
      </c>
      <c r="B924" s="18"/>
      <c r="C924" s="5"/>
      <c r="D924" s="5"/>
      <c r="E924" s="6" t="str">
        <f>IF(ISBLANK(D924),"",INDEX(ΑΜΚ,MATCH(D924,Data!$F$2:$F$999,0),1))</f>
        <v/>
      </c>
      <c r="F924" s="40" t="str">
        <f t="shared" si="14"/>
        <v/>
      </c>
      <c r="G924" s="6"/>
    </row>
    <row r="925" spans="1:7" ht="14.25" customHeight="1" x14ac:dyDescent="0.35">
      <c r="A925" s="42" t="s">
        <v>1132</v>
      </c>
      <c r="B925" s="18"/>
      <c r="C925" s="5"/>
      <c r="D925" s="5"/>
      <c r="E925" s="6" t="str">
        <f>IF(ISBLANK(D925),"",INDEX(ΑΜΚ,MATCH(D925,Data!$F$2:$F$999,0),1))</f>
        <v/>
      </c>
      <c r="F925" s="40" t="str">
        <f t="shared" si="14"/>
        <v/>
      </c>
      <c r="G925" s="6"/>
    </row>
    <row r="926" spans="1:7" ht="14.25" customHeight="1" x14ac:dyDescent="0.35">
      <c r="A926" s="42" t="s">
        <v>1132</v>
      </c>
      <c r="B926" s="18"/>
      <c r="C926" s="5"/>
      <c r="D926" s="5"/>
      <c r="E926" s="6" t="str">
        <f>IF(ISBLANK(D926),"",INDEX(ΑΜΚ,MATCH(D926,Data!$F$2:$F$999,0),1))</f>
        <v/>
      </c>
      <c r="F926" s="40" t="str">
        <f t="shared" si="14"/>
        <v/>
      </c>
      <c r="G926" s="6"/>
    </row>
    <row r="927" spans="1:7" ht="14.25" customHeight="1" x14ac:dyDescent="0.35">
      <c r="A927" s="42" t="s">
        <v>1132</v>
      </c>
      <c r="B927" s="18"/>
      <c r="C927" s="5"/>
      <c r="D927" s="5"/>
      <c r="E927" s="6" t="str">
        <f>IF(ISBLANK(D927),"",INDEX(ΑΜΚ,MATCH(D927,Data!$F$2:$F$999,0),1))</f>
        <v/>
      </c>
      <c r="F927" s="40" t="str">
        <f t="shared" si="14"/>
        <v/>
      </c>
      <c r="G927" s="6"/>
    </row>
    <row r="928" spans="1:7" ht="14.25" customHeight="1" x14ac:dyDescent="0.35">
      <c r="A928" s="42" t="s">
        <v>1132</v>
      </c>
      <c r="B928" s="18"/>
      <c r="C928" s="5"/>
      <c r="D928" s="5"/>
      <c r="E928" s="6" t="str">
        <f>IF(ISBLANK(D928),"",INDEX(ΑΜΚ,MATCH(D928,Data!$F$2:$F$999,0),1))</f>
        <v/>
      </c>
      <c r="F928" s="40" t="str">
        <f t="shared" si="14"/>
        <v/>
      </c>
      <c r="G928" s="6"/>
    </row>
    <row r="929" spans="1:7" ht="14.25" customHeight="1" x14ac:dyDescent="0.35">
      <c r="A929" s="42" t="s">
        <v>1132</v>
      </c>
      <c r="B929" s="18"/>
      <c r="C929" s="5"/>
      <c r="D929" s="5"/>
      <c r="E929" s="6" t="str">
        <f>IF(ISBLANK(D929),"",INDEX(ΑΜΚ,MATCH(D929,Data!$F$2:$F$999,0),1))</f>
        <v/>
      </c>
      <c r="F929" s="40" t="str">
        <f t="shared" si="14"/>
        <v/>
      </c>
      <c r="G929" s="6"/>
    </row>
    <row r="930" spans="1:7" ht="14.25" customHeight="1" x14ac:dyDescent="0.35">
      <c r="A930" s="42" t="s">
        <v>1132</v>
      </c>
      <c r="B930" s="18"/>
      <c r="C930" s="5"/>
      <c r="D930" s="5"/>
      <c r="E930" s="6" t="str">
        <f>IF(ISBLANK(D930),"",INDEX(ΑΜΚ,MATCH(D930,Data!$F$2:$F$999,0),1))</f>
        <v/>
      </c>
      <c r="F930" s="40" t="str">
        <f t="shared" si="14"/>
        <v/>
      </c>
      <c r="G930" s="6"/>
    </row>
    <row r="931" spans="1:7" ht="14.25" customHeight="1" x14ac:dyDescent="0.35">
      <c r="A931" s="42" t="s">
        <v>1132</v>
      </c>
      <c r="B931" s="18"/>
      <c r="C931" s="5"/>
      <c r="D931" s="5"/>
      <c r="E931" s="6" t="str">
        <f>IF(ISBLANK(D931),"",INDEX(ΑΜΚ,MATCH(D931,Data!$F$2:$F$999,0),1))</f>
        <v/>
      </c>
      <c r="F931" s="40" t="str">
        <f t="shared" si="14"/>
        <v/>
      </c>
      <c r="G931" s="6"/>
    </row>
    <row r="932" spans="1:7" ht="14.25" customHeight="1" x14ac:dyDescent="0.35">
      <c r="A932" s="42" t="s">
        <v>1132</v>
      </c>
      <c r="B932" s="18"/>
      <c r="C932" s="5"/>
      <c r="D932" s="5"/>
      <c r="E932" s="6" t="str">
        <f>IF(ISBLANK(D932),"",INDEX(ΑΜΚ,MATCH(D932,Data!$F$2:$F$999,0),1))</f>
        <v/>
      </c>
      <c r="F932" s="40" t="str">
        <f t="shared" si="14"/>
        <v/>
      </c>
      <c r="G932" s="6"/>
    </row>
    <row r="933" spans="1:7" ht="14.25" customHeight="1" x14ac:dyDescent="0.35">
      <c r="A933" s="42" t="s">
        <v>1132</v>
      </c>
      <c r="B933" s="18"/>
      <c r="C933" s="5"/>
      <c r="D933" s="5"/>
      <c r="E933" s="6" t="str">
        <f>IF(ISBLANK(D933),"",INDEX(ΑΜΚ,MATCH(D933,Data!$F$2:$F$999,0),1))</f>
        <v/>
      </c>
      <c r="F933" s="40" t="str">
        <f t="shared" si="14"/>
        <v/>
      </c>
      <c r="G933" s="6"/>
    </row>
    <row r="934" spans="1:7" ht="14.25" customHeight="1" x14ac:dyDescent="0.35">
      <c r="A934" s="42" t="s">
        <v>1132</v>
      </c>
      <c r="B934" s="18"/>
      <c r="C934" s="5"/>
      <c r="D934" s="5"/>
      <c r="E934" s="6" t="str">
        <f>IF(ISBLANK(D934),"",INDEX(ΑΜΚ,MATCH(D934,Data!$F$2:$F$999,0),1))</f>
        <v/>
      </c>
      <c r="F934" s="40" t="str">
        <f t="shared" si="14"/>
        <v/>
      </c>
      <c r="G934" s="6"/>
    </row>
    <row r="935" spans="1:7" ht="14.25" customHeight="1" x14ac:dyDescent="0.35">
      <c r="A935" s="42" t="s">
        <v>1132</v>
      </c>
      <c r="B935" s="18"/>
      <c r="C935" s="5"/>
      <c r="D935" s="5"/>
      <c r="E935" s="6" t="str">
        <f>IF(ISBLANK(D935),"",INDEX(ΑΜΚ,MATCH(D935,Data!$F$2:$F$999,0),1))</f>
        <v/>
      </c>
      <c r="F935" s="40" t="str">
        <f t="shared" si="14"/>
        <v/>
      </c>
      <c r="G935" s="6"/>
    </row>
    <row r="936" spans="1:7" ht="14.25" customHeight="1" x14ac:dyDescent="0.35">
      <c r="A936" s="42" t="s">
        <v>1132</v>
      </c>
      <c r="B936" s="18"/>
      <c r="C936" s="5"/>
      <c r="D936" s="5"/>
      <c r="E936" s="6" t="str">
        <f>IF(ISBLANK(D936),"",INDEX(ΑΜΚ,MATCH(D936,Data!$F$2:$F$999,0),1))</f>
        <v/>
      </c>
      <c r="F936" s="40" t="str">
        <f t="shared" si="14"/>
        <v/>
      </c>
      <c r="G936" s="6"/>
    </row>
    <row r="937" spans="1:7" ht="14.25" customHeight="1" x14ac:dyDescent="0.35">
      <c r="A937" s="42" t="s">
        <v>1132</v>
      </c>
      <c r="B937" s="18"/>
      <c r="C937" s="5"/>
      <c r="D937" s="5"/>
      <c r="E937" s="6" t="str">
        <f>IF(ISBLANK(D937),"",INDEX(ΑΜΚ,MATCH(D937,Data!$F$2:$F$999,0),1))</f>
        <v/>
      </c>
      <c r="F937" s="40" t="str">
        <f t="shared" si="14"/>
        <v/>
      </c>
      <c r="G937" s="6"/>
    </row>
    <row r="938" spans="1:7" ht="14.25" customHeight="1" x14ac:dyDescent="0.35">
      <c r="A938" s="42" t="s">
        <v>1132</v>
      </c>
      <c r="B938" s="18"/>
      <c r="C938" s="5"/>
      <c r="D938" s="5"/>
      <c r="E938" s="6" t="str">
        <f>IF(ISBLANK(D938),"",INDEX(ΑΜΚ,MATCH(D938,Data!$F$2:$F$999,0),1))</f>
        <v/>
      </c>
      <c r="F938" s="40" t="str">
        <f t="shared" si="14"/>
        <v/>
      </c>
      <c r="G938" s="6"/>
    </row>
    <row r="939" spans="1:7" ht="14.25" customHeight="1" x14ac:dyDescent="0.35">
      <c r="A939" s="42" t="s">
        <v>1132</v>
      </c>
      <c r="B939" s="18"/>
      <c r="C939" s="5"/>
      <c r="D939" s="5"/>
      <c r="E939" s="6" t="str">
        <f>IF(ISBLANK(D939),"",INDEX(ΑΜΚ,MATCH(D939,Data!$F$2:$F$999,0),1))</f>
        <v/>
      </c>
      <c r="F939" s="40" t="str">
        <f t="shared" si="14"/>
        <v/>
      </c>
      <c r="G939" s="6"/>
    </row>
    <row r="940" spans="1:7" ht="14.25" customHeight="1" x14ac:dyDescent="0.35">
      <c r="A940" s="42" t="s">
        <v>1132</v>
      </c>
      <c r="B940" s="18"/>
      <c r="C940" s="5"/>
      <c r="D940" s="5"/>
      <c r="E940" s="6" t="str">
        <f>IF(ISBLANK(D940),"",INDEX(ΑΜΚ,MATCH(D940,Data!$F$2:$F$999,0),1))</f>
        <v/>
      </c>
      <c r="F940" s="40" t="str">
        <f t="shared" si="14"/>
        <v/>
      </c>
      <c r="G940" s="6"/>
    </row>
    <row r="941" spans="1:7" ht="14.25" customHeight="1" x14ac:dyDescent="0.35">
      <c r="A941" s="42" t="s">
        <v>1132</v>
      </c>
      <c r="B941" s="18"/>
      <c r="C941" s="5"/>
      <c r="D941" s="5"/>
      <c r="E941" s="6" t="str">
        <f>IF(ISBLANK(D941),"",INDEX(ΑΜΚ,MATCH(D941,Data!$F$2:$F$999,0),1))</f>
        <v/>
      </c>
      <c r="F941" s="40" t="str">
        <f t="shared" si="14"/>
        <v/>
      </c>
      <c r="G941" s="6"/>
    </row>
    <row r="942" spans="1:7" ht="14.25" customHeight="1" x14ac:dyDescent="0.35">
      <c r="A942" s="42" t="s">
        <v>1132</v>
      </c>
      <c r="B942" s="18"/>
      <c r="C942" s="5"/>
      <c r="D942" s="5"/>
      <c r="E942" s="6" t="str">
        <f>IF(ISBLANK(D942),"",INDEX(ΑΜΚ,MATCH(D942,Data!$F$2:$F$999,0),1))</f>
        <v/>
      </c>
      <c r="F942" s="40" t="str">
        <f t="shared" si="14"/>
        <v/>
      </c>
      <c r="G942" s="6"/>
    </row>
    <row r="943" spans="1:7" ht="14.25" customHeight="1" x14ac:dyDescent="0.35">
      <c r="A943" s="42" t="s">
        <v>1132</v>
      </c>
      <c r="B943" s="18"/>
      <c r="C943" s="5"/>
      <c r="D943" s="5"/>
      <c r="E943" s="6" t="str">
        <f>IF(ISBLANK(D943),"",INDEX(ΑΜΚ,MATCH(D943,Data!$F$2:$F$999,0),1))</f>
        <v/>
      </c>
      <c r="F943" s="40" t="str">
        <f t="shared" si="14"/>
        <v/>
      </c>
      <c r="G943" s="6"/>
    </row>
    <row r="944" spans="1:7" ht="14.25" customHeight="1" x14ac:dyDescent="0.35">
      <c r="A944" s="42" t="s">
        <v>1132</v>
      </c>
      <c r="B944" s="18"/>
      <c r="C944" s="5"/>
      <c r="D944" s="5"/>
      <c r="E944" s="6" t="str">
        <f>IF(ISBLANK(D944),"",INDEX(ΑΜΚ,MATCH(D944,Data!$F$2:$F$999,0),1))</f>
        <v/>
      </c>
      <c r="F944" s="40" t="str">
        <f t="shared" si="14"/>
        <v/>
      </c>
      <c r="G944" s="6"/>
    </row>
    <row r="945" spans="1:7" ht="14.25" customHeight="1" x14ac:dyDescent="0.35">
      <c r="A945" s="42" t="s">
        <v>1132</v>
      </c>
      <c r="B945" s="18"/>
      <c r="C945" s="5"/>
      <c r="D945" s="5"/>
      <c r="E945" s="6" t="str">
        <f>IF(ISBLANK(D945),"",INDEX(ΑΜΚ,MATCH(D945,Data!$F$2:$F$999,0),1))</f>
        <v/>
      </c>
      <c r="F945" s="40" t="str">
        <f t="shared" si="14"/>
        <v/>
      </c>
      <c r="G945" s="6"/>
    </row>
    <row r="946" spans="1:7" ht="14.25" customHeight="1" x14ac:dyDescent="0.35">
      <c r="A946" s="42" t="s">
        <v>1132</v>
      </c>
      <c r="B946" s="18"/>
      <c r="C946" s="5"/>
      <c r="D946" s="5"/>
      <c r="E946" s="6" t="str">
        <f>IF(ISBLANK(D946),"",INDEX(ΑΜΚ,MATCH(D946,Data!$F$2:$F$999,0),1))</f>
        <v/>
      </c>
      <c r="F946" s="40" t="str">
        <f t="shared" si="14"/>
        <v/>
      </c>
      <c r="G946" s="6"/>
    </row>
    <row r="947" spans="1:7" ht="14.25" customHeight="1" x14ac:dyDescent="0.35">
      <c r="A947" s="42" t="s">
        <v>1132</v>
      </c>
      <c r="B947" s="18"/>
      <c r="C947" s="5"/>
      <c r="D947" s="5"/>
      <c r="E947" s="6" t="str">
        <f>IF(ISBLANK(D947),"",INDEX(ΑΜΚ,MATCH(D947,Data!$F$2:$F$999,0),1))</f>
        <v/>
      </c>
      <c r="F947" s="40" t="str">
        <f t="shared" si="14"/>
        <v/>
      </c>
      <c r="G947" s="6"/>
    </row>
    <row r="948" spans="1:7" ht="14.25" customHeight="1" x14ac:dyDescent="0.35">
      <c r="A948" s="42" t="s">
        <v>1132</v>
      </c>
      <c r="B948" s="18"/>
      <c r="C948" s="5"/>
      <c r="D948" s="5"/>
      <c r="E948" s="6" t="str">
        <f>IF(ISBLANK(D948),"",INDEX(ΑΜΚ,MATCH(D948,Data!$F$2:$F$999,0),1))</f>
        <v/>
      </c>
      <c r="F948" s="40" t="str">
        <f t="shared" si="14"/>
        <v/>
      </c>
      <c r="G948" s="6"/>
    </row>
    <row r="949" spans="1:7" ht="14.25" customHeight="1" x14ac:dyDescent="0.35">
      <c r="A949" s="42" t="s">
        <v>1132</v>
      </c>
      <c r="B949" s="18"/>
      <c r="C949" s="5"/>
      <c r="D949" s="5"/>
      <c r="E949" s="6" t="str">
        <f>IF(ISBLANK(D949),"",INDEX(ΑΜΚ,MATCH(D949,Data!$F$2:$F$999,0),1))</f>
        <v/>
      </c>
      <c r="F949" s="40" t="str">
        <f t="shared" si="14"/>
        <v/>
      </c>
      <c r="G949" s="6"/>
    </row>
    <row r="950" spans="1:7" ht="14.25" customHeight="1" x14ac:dyDescent="0.35">
      <c r="A950" s="42" t="s">
        <v>1132</v>
      </c>
      <c r="B950" s="18"/>
      <c r="C950" s="5"/>
      <c r="D950" s="5"/>
      <c r="E950" s="6" t="str">
        <f>IF(ISBLANK(D950),"",INDEX(ΑΜΚ,MATCH(D950,Data!$F$2:$F$999,0),1))</f>
        <v/>
      </c>
      <c r="F950" s="40" t="str">
        <f t="shared" si="14"/>
        <v/>
      </c>
      <c r="G950" s="6"/>
    </row>
    <row r="951" spans="1:7" ht="14.25" customHeight="1" x14ac:dyDescent="0.35">
      <c r="A951" s="42" t="s">
        <v>1132</v>
      </c>
      <c r="B951" s="18"/>
      <c r="C951" s="5"/>
      <c r="D951" s="5"/>
      <c r="E951" s="6" t="str">
        <f>IF(ISBLANK(D951),"",INDEX(ΑΜΚ,MATCH(D951,Data!$F$2:$F$999,0),1))</f>
        <v/>
      </c>
      <c r="F951" s="40" t="str">
        <f t="shared" si="14"/>
        <v/>
      </c>
      <c r="G951" s="6"/>
    </row>
    <row r="952" spans="1:7" ht="14.25" customHeight="1" x14ac:dyDescent="0.35">
      <c r="A952" s="42" t="s">
        <v>1132</v>
      </c>
      <c r="B952" s="18"/>
      <c r="C952" s="5"/>
      <c r="D952" s="5"/>
      <c r="E952" s="6" t="str">
        <f>IF(ISBLANK(D952),"",INDEX(ΑΜΚ,MATCH(D952,Data!$F$2:$F$999,0),1))</f>
        <v/>
      </c>
      <c r="F952" s="40" t="str">
        <f t="shared" si="14"/>
        <v/>
      </c>
      <c r="G952" s="6"/>
    </row>
    <row r="953" spans="1:7" ht="14.25" customHeight="1" x14ac:dyDescent="0.35">
      <c r="A953" s="42" t="s">
        <v>1132</v>
      </c>
      <c r="B953" s="18"/>
      <c r="C953" s="5"/>
      <c r="D953" s="5"/>
      <c r="E953" s="6" t="str">
        <f>IF(ISBLANK(D953),"",INDEX(ΑΜΚ,MATCH(D953,Data!$F$2:$F$999,0),1))</f>
        <v/>
      </c>
      <c r="F953" s="40" t="str">
        <f t="shared" si="14"/>
        <v/>
      </c>
      <c r="G953" s="6"/>
    </row>
    <row r="954" spans="1:7" ht="14.25" customHeight="1" x14ac:dyDescent="0.35">
      <c r="A954" s="42" t="s">
        <v>1132</v>
      </c>
      <c r="B954" s="18"/>
      <c r="C954" s="5"/>
      <c r="D954" s="5"/>
      <c r="E954" s="6" t="str">
        <f>IF(ISBLANK(D954),"",INDEX(ΑΜΚ,MATCH(D954,Data!$F$2:$F$999,0),1))</f>
        <v/>
      </c>
      <c r="F954" s="40" t="str">
        <f t="shared" si="14"/>
        <v/>
      </c>
      <c r="G954" s="6"/>
    </row>
    <row r="955" spans="1:7" ht="14.25" customHeight="1" x14ac:dyDescent="0.35">
      <c r="A955" s="42" t="s">
        <v>1132</v>
      </c>
      <c r="B955" s="18"/>
      <c r="C955" s="5"/>
      <c r="D955" s="5"/>
      <c r="E955" s="6" t="str">
        <f>IF(ISBLANK(D955),"",INDEX(ΑΜΚ,MATCH(D955,Data!$F$2:$F$999,0),1))</f>
        <v/>
      </c>
      <c r="F955" s="40" t="str">
        <f t="shared" si="14"/>
        <v/>
      </c>
      <c r="G955" s="6"/>
    </row>
    <row r="956" spans="1:7" ht="14.25" customHeight="1" x14ac:dyDescent="0.35">
      <c r="A956" s="42" t="s">
        <v>1132</v>
      </c>
      <c r="B956" s="18"/>
      <c r="C956" s="5"/>
      <c r="D956" s="5"/>
      <c r="E956" s="6" t="str">
        <f>IF(ISBLANK(D956),"",INDEX(ΑΜΚ,MATCH(D956,Data!$F$2:$F$999,0),1))</f>
        <v/>
      </c>
      <c r="F956" s="40" t="str">
        <f t="shared" si="14"/>
        <v/>
      </c>
      <c r="G956" s="6"/>
    </row>
    <row r="957" spans="1:7" ht="14.25" customHeight="1" x14ac:dyDescent="0.35">
      <c r="A957" s="42" t="s">
        <v>1132</v>
      </c>
      <c r="B957" s="18"/>
      <c r="C957" s="5"/>
      <c r="D957" s="5"/>
      <c r="E957" s="6" t="str">
        <f>IF(ISBLANK(D957),"",INDEX(ΑΜΚ,MATCH(D957,Data!$F$2:$F$999,0),1))</f>
        <v/>
      </c>
      <c r="F957" s="40" t="str">
        <f t="shared" si="14"/>
        <v/>
      </c>
      <c r="G957" s="6"/>
    </row>
    <row r="958" spans="1:7" ht="14.25" customHeight="1" x14ac:dyDescent="0.35">
      <c r="A958" s="42" t="s">
        <v>1132</v>
      </c>
      <c r="B958" s="18"/>
      <c r="C958" s="5"/>
      <c r="D958" s="5"/>
      <c r="E958" s="6" t="str">
        <f>IF(ISBLANK(D958),"",INDEX(ΑΜΚ,MATCH(D958,Data!$F$2:$F$999,0),1))</f>
        <v/>
      </c>
      <c r="F958" s="40" t="str">
        <f t="shared" si="14"/>
        <v/>
      </c>
      <c r="G958" s="6"/>
    </row>
    <row r="959" spans="1:7" ht="14.25" customHeight="1" x14ac:dyDescent="0.35">
      <c r="A959" s="42" t="s">
        <v>1132</v>
      </c>
      <c r="B959" s="18"/>
      <c r="C959" s="5"/>
      <c r="D959" s="5"/>
      <c r="E959" s="6" t="str">
        <f>IF(ISBLANK(D959),"",INDEX(ΑΜΚ,MATCH(D959,Data!$F$2:$F$999,0),1))</f>
        <v/>
      </c>
      <c r="F959" s="40" t="str">
        <f t="shared" si="14"/>
        <v/>
      </c>
      <c r="G959" s="6"/>
    </row>
    <row r="960" spans="1:7" ht="14.25" customHeight="1" x14ac:dyDescent="0.35">
      <c r="A960" s="42" t="s">
        <v>1132</v>
      </c>
      <c r="B960" s="18"/>
      <c r="C960" s="5"/>
      <c r="D960" s="5"/>
      <c r="E960" s="6" t="str">
        <f>IF(ISBLANK(D960),"",INDEX(ΑΜΚ,MATCH(D960,Data!$F$2:$F$999,0),1))</f>
        <v/>
      </c>
      <c r="F960" s="40" t="str">
        <f t="shared" si="14"/>
        <v/>
      </c>
      <c r="G960" s="6"/>
    </row>
    <row r="961" spans="1:7" ht="14.25" customHeight="1" x14ac:dyDescent="0.35">
      <c r="A961" s="42" t="s">
        <v>1132</v>
      </c>
      <c r="B961" s="18"/>
      <c r="C961" s="5"/>
      <c r="D961" s="5"/>
      <c r="E961" s="6" t="str">
        <f>IF(ISBLANK(D961),"",INDEX(ΑΜΚ,MATCH(D961,Data!$F$2:$F$999,0),1))</f>
        <v/>
      </c>
      <c r="F961" s="40" t="str">
        <f t="shared" si="14"/>
        <v/>
      </c>
      <c r="G961" s="6"/>
    </row>
    <row r="962" spans="1:7" ht="14.25" customHeight="1" x14ac:dyDescent="0.35">
      <c r="A962" s="42" t="s">
        <v>1132</v>
      </c>
      <c r="B962" s="18"/>
      <c r="C962" s="5"/>
      <c r="D962" s="5"/>
      <c r="E962" s="6" t="str">
        <f>IF(ISBLANK(D962),"",INDEX(ΑΜΚ,MATCH(D962,Data!$F$2:$F$999,0),1))</f>
        <v/>
      </c>
      <c r="F962" s="40" t="str">
        <f t="shared" ref="F962:F1023" si="15">IF(ISBLANK(C962),"",INDEX(ΚΩΔ_ΜΑΘΗΜ_ΓΡΑΦΙΣΤ_Γ1,MATCH(C962,ΜΑΘΗΜ_ΓΡΑΦΙΣΤ_Γ1,0)))</f>
        <v/>
      </c>
      <c r="G962" s="6"/>
    </row>
    <row r="963" spans="1:7" ht="14.25" customHeight="1" x14ac:dyDescent="0.35">
      <c r="A963" s="42" t="s">
        <v>1132</v>
      </c>
      <c r="B963" s="18"/>
      <c r="C963" s="5"/>
      <c r="D963" s="5"/>
      <c r="E963" s="6" t="str">
        <f>IF(ISBLANK(D963),"",INDEX(ΑΜΚ,MATCH(D963,Data!$F$2:$F$999,0),1))</f>
        <v/>
      </c>
      <c r="F963" s="40" t="str">
        <f t="shared" si="15"/>
        <v/>
      </c>
      <c r="G963" s="6"/>
    </row>
    <row r="964" spans="1:7" ht="14.25" customHeight="1" x14ac:dyDescent="0.35">
      <c r="A964" s="42" t="s">
        <v>1132</v>
      </c>
      <c r="B964" s="18"/>
      <c r="C964" s="5"/>
      <c r="D964" s="5"/>
      <c r="E964" s="6" t="str">
        <f>IF(ISBLANK(D964),"",INDEX(ΑΜΚ,MATCH(D964,Data!$F$2:$F$999,0),1))</f>
        <v/>
      </c>
      <c r="F964" s="40" t="str">
        <f t="shared" si="15"/>
        <v/>
      </c>
      <c r="G964" s="6"/>
    </row>
    <row r="965" spans="1:7" ht="14.25" customHeight="1" x14ac:dyDescent="0.35">
      <c r="A965" s="42" t="s">
        <v>1132</v>
      </c>
      <c r="B965" s="18"/>
      <c r="C965" s="5"/>
      <c r="D965" s="5"/>
      <c r="E965" s="6" t="str">
        <f>IF(ISBLANK(D965),"",INDEX(ΑΜΚ,MATCH(D965,Data!$F$2:$F$999,0),1))</f>
        <v/>
      </c>
      <c r="F965" s="40" t="str">
        <f t="shared" si="15"/>
        <v/>
      </c>
      <c r="G965" s="6"/>
    </row>
    <row r="966" spans="1:7" ht="14.25" customHeight="1" x14ac:dyDescent="0.35">
      <c r="A966" s="42" t="s">
        <v>1132</v>
      </c>
      <c r="B966" s="18"/>
      <c r="C966" s="5"/>
      <c r="D966" s="5"/>
      <c r="E966" s="6" t="str">
        <f>IF(ISBLANK(D966),"",INDEX(ΑΜΚ,MATCH(D966,Data!$F$2:$F$999,0),1))</f>
        <v/>
      </c>
      <c r="F966" s="40" t="str">
        <f t="shared" si="15"/>
        <v/>
      </c>
      <c r="G966" s="6"/>
    </row>
    <row r="967" spans="1:7" ht="14.25" customHeight="1" x14ac:dyDescent="0.35">
      <c r="A967" s="42" t="s">
        <v>1132</v>
      </c>
      <c r="B967" s="18"/>
      <c r="C967" s="5"/>
      <c r="D967" s="5"/>
      <c r="E967" s="6" t="str">
        <f>IF(ISBLANK(D967),"",INDEX(ΑΜΚ,MATCH(D967,Data!$F$2:$F$999,0),1))</f>
        <v/>
      </c>
      <c r="F967" s="40" t="str">
        <f t="shared" si="15"/>
        <v/>
      </c>
      <c r="G967" s="6"/>
    </row>
    <row r="968" spans="1:7" ht="14.25" customHeight="1" x14ac:dyDescent="0.35">
      <c r="A968" s="42" t="s">
        <v>1132</v>
      </c>
      <c r="B968" s="18"/>
      <c r="C968" s="5"/>
      <c r="D968" s="5"/>
      <c r="E968" s="6" t="str">
        <f>IF(ISBLANK(D968),"",INDEX(ΑΜΚ,MATCH(D968,Data!$F$2:$F$999,0),1))</f>
        <v/>
      </c>
      <c r="F968" s="40" t="str">
        <f t="shared" si="15"/>
        <v/>
      </c>
      <c r="G968" s="6"/>
    </row>
    <row r="969" spans="1:7" ht="14.25" customHeight="1" x14ac:dyDescent="0.35">
      <c r="A969" s="42" t="s">
        <v>1132</v>
      </c>
      <c r="B969" s="18"/>
      <c r="C969" s="5"/>
      <c r="D969" s="5"/>
      <c r="E969" s="6" t="str">
        <f>IF(ISBLANK(D969),"",INDEX(ΑΜΚ,MATCH(D969,Data!$F$2:$F$999,0),1))</f>
        <v/>
      </c>
      <c r="F969" s="40" t="str">
        <f t="shared" si="15"/>
        <v/>
      </c>
      <c r="G969" s="6"/>
    </row>
    <row r="970" spans="1:7" ht="14.25" customHeight="1" x14ac:dyDescent="0.35">
      <c r="A970" s="42" t="s">
        <v>1132</v>
      </c>
      <c r="B970" s="18"/>
      <c r="C970" s="5"/>
      <c r="D970" s="5"/>
      <c r="E970" s="6" t="str">
        <f>IF(ISBLANK(D970),"",INDEX(ΑΜΚ,MATCH(D970,Data!$F$2:$F$999,0),1))</f>
        <v/>
      </c>
      <c r="F970" s="40" t="str">
        <f t="shared" si="15"/>
        <v/>
      </c>
      <c r="G970" s="6"/>
    </row>
    <row r="971" spans="1:7" ht="14.25" customHeight="1" x14ac:dyDescent="0.35">
      <c r="A971" s="42" t="s">
        <v>1132</v>
      </c>
      <c r="B971" s="18"/>
      <c r="C971" s="5"/>
      <c r="D971" s="5"/>
      <c r="E971" s="6" t="str">
        <f>IF(ISBLANK(D971),"",INDEX(ΑΜΚ,MATCH(D971,Data!$F$2:$F$999,0),1))</f>
        <v/>
      </c>
      <c r="F971" s="40" t="str">
        <f t="shared" si="15"/>
        <v/>
      </c>
      <c r="G971" s="6"/>
    </row>
    <row r="972" spans="1:7" ht="14.25" customHeight="1" x14ac:dyDescent="0.35">
      <c r="A972" s="42" t="s">
        <v>1132</v>
      </c>
      <c r="B972" s="18"/>
      <c r="C972" s="5"/>
      <c r="D972" s="5"/>
      <c r="E972" s="6" t="str">
        <f>IF(ISBLANK(D972),"",INDEX(ΑΜΚ,MATCH(D972,Data!$F$2:$F$999,0),1))</f>
        <v/>
      </c>
      <c r="F972" s="40" t="str">
        <f t="shared" si="15"/>
        <v/>
      </c>
      <c r="G972" s="6"/>
    </row>
    <row r="973" spans="1:7" ht="14.25" customHeight="1" x14ac:dyDescent="0.35">
      <c r="A973" s="42" t="s">
        <v>1132</v>
      </c>
      <c r="B973" s="18"/>
      <c r="C973" s="5"/>
      <c r="D973" s="5"/>
      <c r="E973" s="6" t="str">
        <f>IF(ISBLANK(D973),"",INDEX(ΑΜΚ,MATCH(D973,Data!$F$2:$F$999,0),1))</f>
        <v/>
      </c>
      <c r="F973" s="40" t="str">
        <f t="shared" si="15"/>
        <v/>
      </c>
      <c r="G973" s="6"/>
    </row>
    <row r="974" spans="1:7" ht="14.25" customHeight="1" x14ac:dyDescent="0.35">
      <c r="A974" s="42" t="s">
        <v>1132</v>
      </c>
      <c r="B974" s="18"/>
      <c r="C974" s="5"/>
      <c r="D974" s="5"/>
      <c r="E974" s="6" t="str">
        <f>IF(ISBLANK(D974),"",INDEX(ΑΜΚ,MATCH(D974,Data!$F$2:$F$999,0),1))</f>
        <v/>
      </c>
      <c r="F974" s="40" t="str">
        <f t="shared" si="15"/>
        <v/>
      </c>
      <c r="G974" s="6"/>
    </row>
    <row r="975" spans="1:7" ht="14.25" customHeight="1" x14ac:dyDescent="0.35">
      <c r="A975" s="42" t="s">
        <v>1132</v>
      </c>
      <c r="B975" s="18"/>
      <c r="C975" s="5"/>
      <c r="D975" s="5"/>
      <c r="E975" s="6" t="str">
        <f>IF(ISBLANK(D975),"",INDEX(ΑΜΚ,MATCH(D975,Data!$F$2:$F$999,0),1))</f>
        <v/>
      </c>
      <c r="F975" s="40" t="str">
        <f t="shared" si="15"/>
        <v/>
      </c>
      <c r="G975" s="6"/>
    </row>
    <row r="976" spans="1:7" ht="14.25" customHeight="1" x14ac:dyDescent="0.35">
      <c r="A976" s="42" t="s">
        <v>1132</v>
      </c>
      <c r="B976" s="18"/>
      <c r="C976" s="5"/>
      <c r="D976" s="5"/>
      <c r="E976" s="6" t="str">
        <f>IF(ISBLANK(D976),"",INDEX(ΑΜΚ,MATCH(D976,Data!$F$2:$F$999,0),1))</f>
        <v/>
      </c>
      <c r="F976" s="40" t="str">
        <f t="shared" si="15"/>
        <v/>
      </c>
      <c r="G976" s="6"/>
    </row>
    <row r="977" spans="1:7" ht="14.25" customHeight="1" x14ac:dyDescent="0.35">
      <c r="A977" s="42" t="s">
        <v>1132</v>
      </c>
      <c r="B977" s="18"/>
      <c r="C977" s="5"/>
      <c r="D977" s="5"/>
      <c r="E977" s="6" t="str">
        <f>IF(ISBLANK(D977),"",INDEX(ΑΜΚ,MATCH(D977,Data!$F$2:$F$999,0),1))</f>
        <v/>
      </c>
      <c r="F977" s="40" t="str">
        <f t="shared" si="15"/>
        <v/>
      </c>
      <c r="G977" s="6"/>
    </row>
    <row r="978" spans="1:7" ht="14.25" customHeight="1" x14ac:dyDescent="0.35">
      <c r="A978" s="42" t="s">
        <v>1132</v>
      </c>
      <c r="B978" s="18"/>
      <c r="C978" s="5"/>
      <c r="D978" s="5"/>
      <c r="E978" s="6" t="str">
        <f>IF(ISBLANK(D978),"",INDEX(ΑΜΚ,MATCH(D978,Data!$F$2:$F$999,0),1))</f>
        <v/>
      </c>
      <c r="F978" s="40" t="str">
        <f t="shared" si="15"/>
        <v/>
      </c>
      <c r="G978" s="6"/>
    </row>
    <row r="979" spans="1:7" ht="14.25" customHeight="1" x14ac:dyDescent="0.35">
      <c r="A979" s="42" t="s">
        <v>1132</v>
      </c>
      <c r="B979" s="18"/>
      <c r="C979" s="5"/>
      <c r="D979" s="5"/>
      <c r="E979" s="6" t="str">
        <f>IF(ISBLANK(D979),"",INDEX(ΑΜΚ,MATCH(D979,Data!$F$2:$F$999,0),1))</f>
        <v/>
      </c>
      <c r="F979" s="40" t="str">
        <f t="shared" si="15"/>
        <v/>
      </c>
      <c r="G979" s="6"/>
    </row>
    <row r="980" spans="1:7" ht="14.25" customHeight="1" x14ac:dyDescent="0.35">
      <c r="A980" s="42" t="s">
        <v>1132</v>
      </c>
      <c r="B980" s="18"/>
      <c r="C980" s="5"/>
      <c r="D980" s="5"/>
      <c r="E980" s="6" t="str">
        <f>IF(ISBLANK(D980),"",INDEX(ΑΜΚ,MATCH(D980,Data!$F$2:$F$999,0),1))</f>
        <v/>
      </c>
      <c r="F980" s="40" t="str">
        <f t="shared" si="15"/>
        <v/>
      </c>
      <c r="G980" s="6"/>
    </row>
    <row r="981" spans="1:7" ht="14.25" customHeight="1" x14ac:dyDescent="0.35">
      <c r="A981" s="42" t="s">
        <v>1132</v>
      </c>
      <c r="B981" s="18"/>
      <c r="C981" s="5"/>
      <c r="D981" s="5"/>
      <c r="E981" s="6" t="str">
        <f>IF(ISBLANK(D981),"",INDEX(ΑΜΚ,MATCH(D981,Data!$F$2:$F$999,0),1))</f>
        <v/>
      </c>
      <c r="F981" s="40" t="str">
        <f t="shared" si="15"/>
        <v/>
      </c>
      <c r="G981" s="6"/>
    </row>
    <row r="982" spans="1:7" ht="14.25" customHeight="1" x14ac:dyDescent="0.35">
      <c r="A982" s="42" t="s">
        <v>1132</v>
      </c>
      <c r="B982" s="18"/>
      <c r="C982" s="5"/>
      <c r="D982" s="5"/>
      <c r="E982" s="6" t="str">
        <f>IF(ISBLANK(D982),"",INDEX(ΑΜΚ,MATCH(D982,Data!$F$2:$F$999,0),1))</f>
        <v/>
      </c>
      <c r="F982" s="40" t="str">
        <f t="shared" si="15"/>
        <v/>
      </c>
      <c r="G982" s="6"/>
    </row>
    <row r="983" spans="1:7" ht="14.25" customHeight="1" x14ac:dyDescent="0.35">
      <c r="A983" s="42" t="s">
        <v>1132</v>
      </c>
      <c r="B983" s="18"/>
      <c r="C983" s="5"/>
      <c r="D983" s="5"/>
      <c r="E983" s="6" t="str">
        <f>IF(ISBLANK(D983),"",INDEX(ΑΜΚ,MATCH(D983,Data!$F$2:$F$999,0),1))</f>
        <v/>
      </c>
      <c r="F983" s="40" t="str">
        <f t="shared" si="15"/>
        <v/>
      </c>
      <c r="G983" s="6"/>
    </row>
    <row r="984" spans="1:7" ht="14.25" customHeight="1" x14ac:dyDescent="0.35">
      <c r="A984" s="42" t="s">
        <v>1132</v>
      </c>
      <c r="B984" s="18"/>
      <c r="C984" s="5"/>
      <c r="D984" s="5"/>
      <c r="E984" s="6" t="str">
        <f>IF(ISBLANK(D984),"",INDEX(ΑΜΚ,MATCH(D984,Data!$F$2:$F$999,0),1))</f>
        <v/>
      </c>
      <c r="F984" s="40" t="str">
        <f t="shared" si="15"/>
        <v/>
      </c>
      <c r="G984" s="6"/>
    </row>
    <row r="985" spans="1:7" ht="14.25" customHeight="1" x14ac:dyDescent="0.35">
      <c r="A985" s="42" t="s">
        <v>1132</v>
      </c>
      <c r="B985" s="18"/>
      <c r="C985" s="5"/>
      <c r="D985" s="5"/>
      <c r="E985" s="6" t="str">
        <f>IF(ISBLANK(D985),"",INDEX(ΑΜΚ,MATCH(D985,Data!$F$2:$F$999,0),1))</f>
        <v/>
      </c>
      <c r="F985" s="40" t="str">
        <f t="shared" si="15"/>
        <v/>
      </c>
      <c r="G985" s="6"/>
    </row>
    <row r="986" spans="1:7" ht="14.25" customHeight="1" x14ac:dyDescent="0.35">
      <c r="A986" s="42" t="s">
        <v>1132</v>
      </c>
      <c r="B986" s="18"/>
      <c r="C986" s="5"/>
      <c r="D986" s="5"/>
      <c r="E986" s="6" t="str">
        <f>IF(ISBLANK(D986),"",INDEX(ΑΜΚ,MATCH(D986,Data!$F$2:$F$999,0),1))</f>
        <v/>
      </c>
      <c r="F986" s="40" t="str">
        <f t="shared" si="15"/>
        <v/>
      </c>
      <c r="G986" s="6"/>
    </row>
    <row r="987" spans="1:7" ht="14.25" customHeight="1" x14ac:dyDescent="0.35">
      <c r="A987" s="42" t="s">
        <v>1132</v>
      </c>
      <c r="B987" s="18"/>
      <c r="C987" s="5"/>
      <c r="D987" s="5"/>
      <c r="E987" s="6" t="str">
        <f>IF(ISBLANK(D987),"",INDEX(ΑΜΚ,MATCH(D987,Data!$F$2:$F$999,0),1))</f>
        <v/>
      </c>
      <c r="F987" s="40" t="str">
        <f t="shared" si="15"/>
        <v/>
      </c>
      <c r="G987" s="6"/>
    </row>
    <row r="988" spans="1:7" ht="14.25" customHeight="1" x14ac:dyDescent="0.35">
      <c r="A988" s="42" t="s">
        <v>1132</v>
      </c>
      <c r="B988" s="18"/>
      <c r="C988" s="5"/>
      <c r="D988" s="5"/>
      <c r="E988" s="6" t="str">
        <f>IF(ISBLANK(D988),"",INDEX(ΑΜΚ,MATCH(D988,Data!$F$2:$F$999,0),1))</f>
        <v/>
      </c>
      <c r="F988" s="40" t="str">
        <f t="shared" si="15"/>
        <v/>
      </c>
      <c r="G988" s="6"/>
    </row>
    <row r="989" spans="1:7" ht="14.25" customHeight="1" x14ac:dyDescent="0.35">
      <c r="A989" s="42" t="s">
        <v>1132</v>
      </c>
      <c r="B989" s="18"/>
      <c r="C989" s="5"/>
      <c r="D989" s="5"/>
      <c r="E989" s="6" t="str">
        <f>IF(ISBLANK(D989),"",INDEX(ΑΜΚ,MATCH(D989,Data!$F$2:$F$999,0),1))</f>
        <v/>
      </c>
      <c r="F989" s="40" t="str">
        <f t="shared" si="15"/>
        <v/>
      </c>
      <c r="G989" s="6"/>
    </row>
    <row r="990" spans="1:7" ht="14.25" customHeight="1" x14ac:dyDescent="0.35">
      <c r="A990" s="42" t="s">
        <v>1132</v>
      </c>
      <c r="B990" s="18"/>
      <c r="C990" s="5"/>
      <c r="D990" s="5"/>
      <c r="E990" s="6" t="str">
        <f>IF(ISBLANK(D990),"",INDEX(ΑΜΚ,MATCH(D990,Data!$F$2:$F$999,0),1))</f>
        <v/>
      </c>
      <c r="F990" s="40" t="str">
        <f t="shared" si="15"/>
        <v/>
      </c>
      <c r="G990" s="6"/>
    </row>
    <row r="991" spans="1:7" ht="14.25" customHeight="1" x14ac:dyDescent="0.35">
      <c r="A991" s="42" t="s">
        <v>1132</v>
      </c>
      <c r="B991" s="18"/>
      <c r="C991" s="5"/>
      <c r="D991" s="5"/>
      <c r="E991" s="6" t="str">
        <f>IF(ISBLANK(D991),"",INDEX(ΑΜΚ,MATCH(D991,Data!$F$2:$F$999,0),1))</f>
        <v/>
      </c>
      <c r="F991" s="40" t="str">
        <f t="shared" si="15"/>
        <v/>
      </c>
      <c r="G991" s="6"/>
    </row>
    <row r="992" spans="1:7" ht="14.25" customHeight="1" x14ac:dyDescent="0.35">
      <c r="A992" s="42" t="s">
        <v>1132</v>
      </c>
      <c r="B992" s="18"/>
      <c r="C992" s="5"/>
      <c r="D992" s="5"/>
      <c r="E992" s="6" t="str">
        <f>IF(ISBLANK(D992),"",INDEX(ΑΜΚ,MATCH(D992,Data!$F$2:$F$999,0),1))</f>
        <v/>
      </c>
      <c r="F992" s="40" t="str">
        <f t="shared" si="15"/>
        <v/>
      </c>
      <c r="G992" s="6"/>
    </row>
    <row r="993" spans="1:7" ht="14.25" customHeight="1" x14ac:dyDescent="0.35">
      <c r="A993" s="42" t="s">
        <v>1132</v>
      </c>
      <c r="B993" s="18"/>
      <c r="C993" s="5"/>
      <c r="D993" s="5"/>
      <c r="E993" s="6" t="str">
        <f>IF(ISBLANK(D993),"",INDEX(ΑΜΚ,MATCH(D993,Data!$F$2:$F$999,0),1))</f>
        <v/>
      </c>
      <c r="F993" s="40" t="str">
        <f t="shared" si="15"/>
        <v/>
      </c>
      <c r="G993" s="6"/>
    </row>
    <row r="994" spans="1:7" ht="14.25" customHeight="1" x14ac:dyDescent="0.35">
      <c r="A994" s="42" t="s">
        <v>1132</v>
      </c>
      <c r="B994" s="18"/>
      <c r="C994" s="5"/>
      <c r="D994" s="5"/>
      <c r="E994" s="6" t="str">
        <f>IF(ISBLANK(D994),"",INDEX(ΑΜΚ,MATCH(D994,Data!$F$2:$F$999,0),1))</f>
        <v/>
      </c>
      <c r="F994" s="40" t="str">
        <f t="shared" si="15"/>
        <v/>
      </c>
      <c r="G994" s="6"/>
    </row>
    <row r="995" spans="1:7" ht="14.25" customHeight="1" x14ac:dyDescent="0.35">
      <c r="A995" s="42" t="s">
        <v>1132</v>
      </c>
      <c r="B995" s="18"/>
      <c r="C995" s="5"/>
      <c r="D995" s="5"/>
      <c r="E995" s="6" t="str">
        <f>IF(ISBLANK(D995),"",INDEX(ΑΜΚ,MATCH(D995,Data!$F$2:$F$999,0),1))</f>
        <v/>
      </c>
      <c r="F995" s="40" t="str">
        <f t="shared" si="15"/>
        <v/>
      </c>
      <c r="G995" s="6"/>
    </row>
    <row r="996" spans="1:7" ht="14.25" customHeight="1" x14ac:dyDescent="0.35">
      <c r="A996" s="42" t="s">
        <v>1132</v>
      </c>
      <c r="B996" s="18"/>
      <c r="C996" s="5"/>
      <c r="D996" s="5"/>
      <c r="E996" s="6" t="str">
        <f>IF(ISBLANK(D996),"",INDEX(ΑΜΚ,MATCH(D996,Data!$F$2:$F$999,0),1))</f>
        <v/>
      </c>
      <c r="F996" s="40" t="str">
        <f t="shared" si="15"/>
        <v/>
      </c>
      <c r="G996" s="6"/>
    </row>
    <row r="997" spans="1:7" ht="14.25" customHeight="1" x14ac:dyDescent="0.35">
      <c r="A997" s="42" t="s">
        <v>1132</v>
      </c>
      <c r="B997" s="18"/>
      <c r="C997" s="5"/>
      <c r="D997" s="5"/>
      <c r="E997" s="6" t="str">
        <f>IF(ISBLANK(D997),"",INDEX(ΑΜΚ,MATCH(D997,Data!$F$2:$F$999,0),1))</f>
        <v/>
      </c>
      <c r="F997" s="40" t="str">
        <f t="shared" si="15"/>
        <v/>
      </c>
      <c r="G997" s="6"/>
    </row>
    <row r="998" spans="1:7" ht="14.25" customHeight="1" x14ac:dyDescent="0.35">
      <c r="A998" s="42" t="s">
        <v>1132</v>
      </c>
      <c r="B998" s="18"/>
      <c r="C998" s="5"/>
      <c r="D998" s="5"/>
      <c r="E998" s="6" t="str">
        <f>IF(ISBLANK(D998),"",INDEX(ΑΜΚ,MATCH(D998,Data!$F$2:$F$999,0),1))</f>
        <v/>
      </c>
      <c r="F998" s="40" t="str">
        <f t="shared" si="15"/>
        <v/>
      </c>
      <c r="G998" s="6"/>
    </row>
    <row r="999" spans="1:7" ht="14.25" customHeight="1" x14ac:dyDescent="0.35">
      <c r="A999" s="42" t="s">
        <v>1132</v>
      </c>
      <c r="B999" s="18"/>
      <c r="C999" s="5"/>
      <c r="D999" s="5"/>
      <c r="E999" s="6" t="str">
        <f>IF(ISBLANK(D999),"",INDEX(ΑΜΚ,MATCH(D999,Data!$F$2:$F$999,0),1))</f>
        <v/>
      </c>
      <c r="F999" s="40" t="str">
        <f t="shared" si="15"/>
        <v/>
      </c>
      <c r="G999" s="6"/>
    </row>
    <row r="1000" spans="1:7" ht="14.25" customHeight="1" x14ac:dyDescent="0.35">
      <c r="A1000" s="42" t="s">
        <v>1132</v>
      </c>
      <c r="B1000" s="18"/>
      <c r="C1000" s="5"/>
      <c r="D1000" s="5"/>
      <c r="E1000" s="6" t="str">
        <f>IF(ISBLANK(D1000),"",INDEX(ΑΜΚ,MATCH(D1000,Data!$F$2:$F$999,0),1))</f>
        <v/>
      </c>
      <c r="F1000" s="40" t="str">
        <f t="shared" si="15"/>
        <v/>
      </c>
      <c r="G1000" s="6"/>
    </row>
    <row r="1001" spans="1:7" ht="14.25" customHeight="1" x14ac:dyDescent="0.35">
      <c r="A1001" s="42" t="s">
        <v>1132</v>
      </c>
      <c r="B1001" s="18"/>
      <c r="C1001" s="5"/>
      <c r="D1001" s="5"/>
      <c r="E1001" s="6" t="str">
        <f>IF(ISBLANK(D1001),"",INDEX(ΑΜΚ,MATCH(D1001,Data!$F$2:$F$999,0),1))</f>
        <v/>
      </c>
      <c r="F1001" s="40" t="str">
        <f t="shared" si="15"/>
        <v/>
      </c>
      <c r="G1001" s="6"/>
    </row>
    <row r="1002" spans="1:7" ht="14.25" customHeight="1" x14ac:dyDescent="0.35">
      <c r="A1002" s="42" t="s">
        <v>1132</v>
      </c>
      <c r="B1002" s="18"/>
      <c r="C1002" s="5"/>
      <c r="D1002" s="5"/>
      <c r="E1002" s="6" t="str">
        <f>IF(ISBLANK(D1002),"",INDEX(ΑΜΚ,MATCH(D1002,Data!$F$2:$F$999,0),1))</f>
        <v/>
      </c>
      <c r="F1002" s="40" t="str">
        <f t="shared" si="15"/>
        <v/>
      </c>
      <c r="G1002" s="6"/>
    </row>
    <row r="1003" spans="1:7" ht="14.25" customHeight="1" x14ac:dyDescent="0.35">
      <c r="A1003" s="42" t="s">
        <v>1132</v>
      </c>
      <c r="B1003" s="18"/>
      <c r="C1003" s="5"/>
      <c r="D1003" s="5"/>
      <c r="E1003" s="6" t="str">
        <f>IF(ISBLANK(D1003),"",INDEX(ΑΜΚ,MATCH(D1003,Data!$F$2:$F$999,0),1))</f>
        <v/>
      </c>
      <c r="F1003" s="40" t="str">
        <f t="shared" si="15"/>
        <v/>
      </c>
      <c r="G1003" s="6"/>
    </row>
    <row r="1004" spans="1:7" ht="14.25" customHeight="1" x14ac:dyDescent="0.35">
      <c r="A1004" s="42" t="s">
        <v>1132</v>
      </c>
      <c r="B1004" s="18"/>
      <c r="C1004" s="5"/>
      <c r="D1004" s="5"/>
      <c r="E1004" s="6" t="str">
        <f>IF(ISBLANK(D1004),"",INDEX(ΑΜΚ,MATCH(D1004,Data!$F$2:$F$999,0),1))</f>
        <v/>
      </c>
      <c r="F1004" s="40" t="str">
        <f t="shared" si="15"/>
        <v/>
      </c>
      <c r="G1004" s="6"/>
    </row>
    <row r="1005" spans="1:7" ht="14.25" customHeight="1" x14ac:dyDescent="0.35">
      <c r="A1005" s="42" t="s">
        <v>1132</v>
      </c>
      <c r="B1005" s="18"/>
      <c r="C1005" s="5"/>
      <c r="D1005" s="5"/>
      <c r="E1005" s="6" t="str">
        <f>IF(ISBLANK(D1005),"",INDEX(ΑΜΚ,MATCH(D1005,Data!$F$2:$F$999,0),1))</f>
        <v/>
      </c>
      <c r="F1005" s="40" t="str">
        <f t="shared" si="15"/>
        <v/>
      </c>
      <c r="G1005" s="6"/>
    </row>
    <row r="1006" spans="1:7" ht="14.25" customHeight="1" x14ac:dyDescent="0.35">
      <c r="A1006" s="42" t="s">
        <v>1132</v>
      </c>
      <c r="B1006" s="18"/>
      <c r="C1006" s="5"/>
      <c r="D1006" s="5"/>
      <c r="E1006" s="6" t="str">
        <f>IF(ISBLANK(D1006),"",INDEX(ΑΜΚ,MATCH(D1006,Data!$F$2:$F$999,0),1))</f>
        <v/>
      </c>
      <c r="F1006" s="40" t="str">
        <f t="shared" si="15"/>
        <v/>
      </c>
      <c r="G1006" s="6"/>
    </row>
    <row r="1007" spans="1:7" ht="14.25" customHeight="1" x14ac:dyDescent="0.35">
      <c r="A1007" s="42" t="s">
        <v>1132</v>
      </c>
      <c r="B1007" s="18"/>
      <c r="C1007" s="5"/>
      <c r="D1007" s="5"/>
      <c r="E1007" s="6" t="str">
        <f>IF(ISBLANK(D1007),"",INDEX(ΑΜΚ,MATCH(D1007,Data!$F$2:$F$999,0),1))</f>
        <v/>
      </c>
      <c r="F1007" s="40" t="str">
        <f t="shared" si="15"/>
        <v/>
      </c>
      <c r="G1007" s="6"/>
    </row>
    <row r="1008" spans="1:7" ht="14.25" customHeight="1" x14ac:dyDescent="0.35">
      <c r="A1008" s="42" t="s">
        <v>1132</v>
      </c>
      <c r="B1008" s="18"/>
      <c r="C1008" s="5"/>
      <c r="D1008" s="5"/>
      <c r="E1008" s="6" t="str">
        <f>IF(ISBLANK(D1008),"",INDEX(ΑΜΚ,MATCH(D1008,Data!$F$2:$F$999,0),1))</f>
        <v/>
      </c>
      <c r="F1008" s="40" t="str">
        <f t="shared" si="15"/>
        <v/>
      </c>
      <c r="G1008" s="6"/>
    </row>
    <row r="1009" spans="1:7" ht="14.25" customHeight="1" x14ac:dyDescent="0.35">
      <c r="A1009" s="42" t="s">
        <v>1132</v>
      </c>
      <c r="B1009" s="18"/>
      <c r="C1009" s="5"/>
      <c r="D1009" s="5"/>
      <c r="E1009" s="6" t="str">
        <f>IF(ISBLANK(D1009),"",INDEX(ΑΜΚ,MATCH(D1009,Data!$F$2:$F$999,0),1))</f>
        <v/>
      </c>
      <c r="F1009" s="40" t="str">
        <f t="shared" si="15"/>
        <v/>
      </c>
      <c r="G1009" s="6"/>
    </row>
    <row r="1010" spans="1:7" ht="14.25" customHeight="1" x14ac:dyDescent="0.35">
      <c r="A1010" s="42" t="s">
        <v>1132</v>
      </c>
      <c r="B1010" s="18"/>
      <c r="C1010" s="5"/>
      <c r="D1010" s="5"/>
      <c r="E1010" s="6" t="str">
        <f>IF(ISBLANK(D1010),"",INDEX(ΑΜΚ,MATCH(D1010,Data!$F$2:$F$999,0),1))</f>
        <v/>
      </c>
      <c r="F1010" s="40" t="str">
        <f t="shared" si="15"/>
        <v/>
      </c>
      <c r="G1010" s="6"/>
    </row>
    <row r="1011" spans="1:7" ht="14.25" customHeight="1" x14ac:dyDescent="0.35">
      <c r="A1011" s="42" t="s">
        <v>1132</v>
      </c>
      <c r="B1011" s="18"/>
      <c r="C1011" s="5"/>
      <c r="D1011" s="5"/>
      <c r="E1011" s="6" t="str">
        <f>IF(ISBLANK(D1011),"",INDEX(ΑΜΚ,MATCH(D1011,Data!$F$2:$F$999,0),1))</f>
        <v/>
      </c>
      <c r="F1011" s="40" t="str">
        <f t="shared" si="15"/>
        <v/>
      </c>
      <c r="G1011" s="6"/>
    </row>
    <row r="1012" spans="1:7" ht="14.25" customHeight="1" x14ac:dyDescent="0.35">
      <c r="A1012" s="42" t="s">
        <v>1132</v>
      </c>
      <c r="B1012" s="18"/>
      <c r="C1012" s="5"/>
      <c r="D1012" s="5"/>
      <c r="E1012" s="6" t="str">
        <f>IF(ISBLANK(D1012),"",INDEX(ΑΜΚ,MATCH(D1012,Data!$F$2:$F$999,0),1))</f>
        <v/>
      </c>
      <c r="F1012" s="40" t="str">
        <f t="shared" si="15"/>
        <v/>
      </c>
      <c r="G1012" s="6"/>
    </row>
    <row r="1013" spans="1:7" ht="14.25" customHeight="1" x14ac:dyDescent="0.35">
      <c r="A1013" s="42" t="s">
        <v>1132</v>
      </c>
      <c r="B1013" s="18"/>
      <c r="C1013" s="5"/>
      <c r="D1013" s="5"/>
      <c r="E1013" s="6" t="str">
        <f>IF(ISBLANK(D1013),"",INDEX(ΑΜΚ,MATCH(D1013,Data!$F$2:$F$999,0),1))</f>
        <v/>
      </c>
      <c r="F1013" s="40" t="str">
        <f t="shared" si="15"/>
        <v/>
      </c>
      <c r="G1013" s="6"/>
    </row>
    <row r="1014" spans="1:7" ht="14.25" customHeight="1" x14ac:dyDescent="0.35">
      <c r="A1014" s="42" t="s">
        <v>1132</v>
      </c>
      <c r="B1014" s="18"/>
      <c r="C1014" s="5"/>
      <c r="D1014" s="5"/>
      <c r="E1014" s="6" t="str">
        <f>IF(ISBLANK(D1014),"",INDEX(ΑΜΚ,MATCH(D1014,Data!$F$2:$F$999,0),1))</f>
        <v/>
      </c>
      <c r="F1014" s="40" t="str">
        <f t="shared" si="15"/>
        <v/>
      </c>
      <c r="G1014" s="6"/>
    </row>
    <row r="1015" spans="1:7" ht="14.25" customHeight="1" x14ac:dyDescent="0.35">
      <c r="A1015" s="42" t="s">
        <v>1132</v>
      </c>
      <c r="B1015" s="18"/>
      <c r="C1015" s="5"/>
      <c r="D1015" s="5"/>
      <c r="E1015" s="6" t="str">
        <f>IF(ISBLANK(D1015),"",INDEX(ΑΜΚ,MATCH(D1015,Data!$F$2:$F$999,0),1))</f>
        <v/>
      </c>
      <c r="F1015" s="40" t="str">
        <f t="shared" si="15"/>
        <v/>
      </c>
      <c r="G1015" s="6"/>
    </row>
    <row r="1016" spans="1:7" ht="14.25" customHeight="1" x14ac:dyDescent="0.35">
      <c r="A1016" s="42" t="s">
        <v>1132</v>
      </c>
      <c r="B1016" s="18"/>
      <c r="C1016" s="5"/>
      <c r="D1016" s="5"/>
      <c r="E1016" s="6" t="str">
        <f>IF(ISBLANK(D1016),"",INDEX(ΑΜΚ,MATCH(D1016,Data!$F$2:$F$999,0),1))</f>
        <v/>
      </c>
      <c r="F1016" s="40" t="str">
        <f t="shared" si="15"/>
        <v/>
      </c>
      <c r="G1016" s="6"/>
    </row>
    <row r="1017" spans="1:7" ht="14.25" customHeight="1" x14ac:dyDescent="0.35">
      <c r="A1017" s="42" t="s">
        <v>1132</v>
      </c>
      <c r="B1017" s="18"/>
      <c r="C1017" s="5"/>
      <c r="D1017" s="5"/>
      <c r="E1017" s="6" t="str">
        <f>IF(ISBLANK(D1017),"",INDEX(ΑΜΚ,MATCH(D1017,Data!$F$2:$F$999,0),1))</f>
        <v/>
      </c>
      <c r="F1017" s="40" t="str">
        <f t="shared" si="15"/>
        <v/>
      </c>
      <c r="G1017" s="6"/>
    </row>
    <row r="1018" spans="1:7" ht="14.25" customHeight="1" x14ac:dyDescent="0.35">
      <c r="A1018" s="42" t="s">
        <v>1132</v>
      </c>
      <c r="B1018" s="18"/>
      <c r="C1018" s="5"/>
      <c r="D1018" s="5"/>
      <c r="E1018" s="6" t="str">
        <f>IF(ISBLANK(D1018),"",INDEX(ΑΜΚ,MATCH(D1018,Data!$F$2:$F$999,0),1))</f>
        <v/>
      </c>
      <c r="F1018" s="40" t="str">
        <f t="shared" si="15"/>
        <v/>
      </c>
      <c r="G1018" s="6"/>
    </row>
    <row r="1019" spans="1:7" ht="14.25" customHeight="1" x14ac:dyDescent="0.35">
      <c r="A1019" s="42" t="s">
        <v>1132</v>
      </c>
      <c r="B1019" s="18"/>
      <c r="C1019" s="5"/>
      <c r="D1019" s="5"/>
      <c r="E1019" s="6" t="str">
        <f>IF(ISBLANK(D1019),"",INDEX(ΑΜΚ,MATCH(D1019,Data!$F$2:$F$999,0),1))</f>
        <v/>
      </c>
      <c r="F1019" s="40" t="str">
        <f t="shared" si="15"/>
        <v/>
      </c>
      <c r="G1019" s="6"/>
    </row>
    <row r="1020" spans="1:7" ht="14.25" customHeight="1" x14ac:dyDescent="0.35">
      <c r="A1020" s="42" t="s">
        <v>1132</v>
      </c>
      <c r="B1020" s="18"/>
      <c r="C1020" s="5"/>
      <c r="D1020" s="5"/>
      <c r="E1020" s="6" t="str">
        <f>IF(ISBLANK(D1020),"",INDEX(ΑΜΚ,MATCH(D1020,Data!$F$2:$F$999,0),1))</f>
        <v/>
      </c>
      <c r="F1020" s="40" t="str">
        <f t="shared" si="15"/>
        <v/>
      </c>
      <c r="G1020" s="6"/>
    </row>
    <row r="1021" spans="1:7" ht="14.25" customHeight="1" x14ac:dyDescent="0.35">
      <c r="A1021" s="42" t="s">
        <v>1132</v>
      </c>
      <c r="B1021" s="18"/>
      <c r="C1021" s="5"/>
      <c r="D1021" s="5"/>
      <c r="E1021" s="6" t="str">
        <f>IF(ISBLANK(D1021),"",INDEX(ΑΜΚ,MATCH(D1021,Data!$F$2:$F$999,0),1))</f>
        <v/>
      </c>
      <c r="F1021" s="40" t="str">
        <f t="shared" si="15"/>
        <v/>
      </c>
      <c r="G1021" s="6"/>
    </row>
    <row r="1022" spans="1:7" ht="14.25" customHeight="1" x14ac:dyDescent="0.35">
      <c r="A1022" s="42" t="s">
        <v>1132</v>
      </c>
      <c r="B1022" s="18"/>
      <c r="C1022" s="5"/>
      <c r="D1022" s="5"/>
      <c r="E1022" s="6" t="str">
        <f>IF(ISBLANK(D1022),"",INDEX(ΑΜΚ,MATCH(D1022,Data!$F$2:$F$999,0),1))</f>
        <v/>
      </c>
      <c r="F1022" s="40" t="str">
        <f t="shared" si="15"/>
        <v/>
      </c>
      <c r="G1022" s="6"/>
    </row>
    <row r="1023" spans="1:7" ht="14.25" customHeight="1" x14ac:dyDescent="0.35">
      <c r="A1023" s="42" t="s">
        <v>1132</v>
      </c>
      <c r="B1023" s="18"/>
      <c r="C1023" s="5"/>
      <c r="D1023" s="5"/>
      <c r="E1023" s="6" t="str">
        <f>IF(ISBLANK(D1023),"",INDEX(ΑΜΚ,MATCH(D1023,Data!$F$2:$F$999,0),1))</f>
        <v/>
      </c>
      <c r="F1023" s="40" t="str">
        <f t="shared" si="15"/>
        <v/>
      </c>
      <c r="G1023" s="6"/>
    </row>
  </sheetData>
  <phoneticPr fontId="26" type="noConversion"/>
  <dataValidations count="2">
    <dataValidation type="list" allowBlank="1" showErrorMessage="1" sqref="D2:D1023" xr:uid="{00000000-0002-0000-0A00-000000000000}">
      <formula1>ΚΑΤΑΡΤ_ΓΡΑΦΙΣΤ_Γ1</formula1>
    </dataValidation>
    <dataValidation type="list" allowBlank="1" showErrorMessage="1" sqref="C2:C1023" xr:uid="{00000000-0002-0000-0A00-000001000000}">
      <formula1>ΜΑΘΗΜ_ΓΡΑΦΙΣΤ_Γ1</formula1>
    </dataValidation>
  </dataValidation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1004"/>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1133</v>
      </c>
      <c r="B2" s="18"/>
      <c r="C2" s="5"/>
      <c r="D2" s="5"/>
      <c r="E2" s="6" t="str">
        <f>IF(ISBLANK(D2),"",INDEX(ΑΜΚ,MATCH(D2,Data!$F$2:$F$999,0),1))</f>
        <v/>
      </c>
      <c r="F2" t="str">
        <f t="shared" ref="F2" si="0">IF(ISBLANK(C2),"",INDEX(ΚΩΔ_ΜΑΘΗΜ_ΔΗΜ_ΣΧΕΣ_Γ1,MATCH(C2,ΜΑΘΗΜ_ΔΗΜ_ΣΧΕΣ_Γ1,0)))</f>
        <v/>
      </c>
    </row>
    <row r="3" spans="1:29" ht="14.25" customHeight="1" x14ac:dyDescent="0.35">
      <c r="A3" s="45" t="s">
        <v>1133</v>
      </c>
      <c r="B3" s="18"/>
      <c r="C3" s="5"/>
      <c r="D3" s="5"/>
      <c r="E3" s="6" t="str">
        <f>IF(ISBLANK(D3),"",INDEX(ΑΜΚ,MATCH(D3,Data!$F$2:$F$999,0),1))</f>
        <v/>
      </c>
      <c r="F3" t="str">
        <f t="shared" ref="F3:F66" si="1">IF(ISBLANK(C3),"",INDEX(ΚΩΔ_ΜΑΘΗΜ_ΔΗΜ_ΣΧΕΣ_Γ1,MATCH(C3,ΜΑΘΗΜ_ΔΗΜ_ΣΧΕΣ_Γ1,0)))</f>
        <v/>
      </c>
    </row>
    <row r="4" spans="1:29" ht="14.25" customHeight="1" x14ac:dyDescent="0.35">
      <c r="A4" s="45" t="s">
        <v>1133</v>
      </c>
      <c r="B4" s="18"/>
      <c r="C4" s="5"/>
      <c r="D4" s="5"/>
      <c r="E4" s="6" t="str">
        <f>IF(ISBLANK(D4),"",INDEX(ΑΜΚ,MATCH(D4,Data!$F$2:$F$999,0),1))</f>
        <v/>
      </c>
      <c r="F4" t="str">
        <f t="shared" si="1"/>
        <v/>
      </c>
    </row>
    <row r="5" spans="1:29" ht="14.25" customHeight="1" x14ac:dyDescent="0.35">
      <c r="A5" s="45" t="s">
        <v>1133</v>
      </c>
      <c r="B5" s="18"/>
      <c r="C5" s="5"/>
      <c r="D5" s="5"/>
      <c r="E5" s="6" t="str">
        <f>IF(ISBLANK(D5),"",INDEX(ΑΜΚ,MATCH(D5,Data!$F$2:$F$999,0),1))</f>
        <v/>
      </c>
      <c r="F5" t="str">
        <f t="shared" si="1"/>
        <v/>
      </c>
    </row>
    <row r="6" spans="1:29" ht="14.25" customHeight="1" x14ac:dyDescent="0.35">
      <c r="A6" s="45" t="s">
        <v>1133</v>
      </c>
      <c r="B6" s="18"/>
      <c r="C6" s="5"/>
      <c r="D6" s="5"/>
      <c r="E6" s="6" t="str">
        <f>IF(ISBLANK(D6),"",INDEX(ΑΜΚ,MATCH(D6,Data!$F$2:$F$999,0),1))</f>
        <v/>
      </c>
      <c r="F6" t="str">
        <f t="shared" si="1"/>
        <v/>
      </c>
    </row>
    <row r="7" spans="1:29" ht="14.25" customHeight="1" x14ac:dyDescent="0.35">
      <c r="A7" s="45" t="s">
        <v>1133</v>
      </c>
      <c r="B7" s="18"/>
      <c r="C7" s="5"/>
      <c r="D7" s="5"/>
      <c r="E7" s="6" t="str">
        <f>IF(ISBLANK(D7),"",INDEX(ΑΜΚ,MATCH(D7,Data!$F$2:$F$999,0),1))</f>
        <v/>
      </c>
      <c r="F7" t="str">
        <f t="shared" si="1"/>
        <v/>
      </c>
    </row>
    <row r="8" spans="1:29" ht="14.25" customHeight="1" x14ac:dyDescent="0.35">
      <c r="A8" s="45" t="s">
        <v>1133</v>
      </c>
      <c r="B8" s="18"/>
      <c r="C8" s="5"/>
      <c r="D8" s="5"/>
      <c r="E8" s="6" t="str">
        <f>IF(ISBLANK(D8),"",INDEX(ΑΜΚ,MATCH(D8,Data!$F$2:$F$999,0),1))</f>
        <v/>
      </c>
      <c r="F8" t="str">
        <f t="shared" si="1"/>
        <v/>
      </c>
    </row>
    <row r="9" spans="1:29" ht="14.25" customHeight="1" x14ac:dyDescent="0.35">
      <c r="A9" s="45" t="s">
        <v>1133</v>
      </c>
      <c r="B9" s="18"/>
      <c r="C9" s="5"/>
      <c r="D9" s="5"/>
      <c r="E9" s="6" t="str">
        <f>IF(ISBLANK(D9),"",INDEX(ΑΜΚ,MATCH(D9,Data!$F$2:$F$999,0),1))</f>
        <v/>
      </c>
      <c r="F9" t="str">
        <f t="shared" si="1"/>
        <v/>
      </c>
    </row>
    <row r="10" spans="1:29" ht="14.25" customHeight="1" x14ac:dyDescent="0.35">
      <c r="A10" s="45" t="s">
        <v>1133</v>
      </c>
      <c r="B10" s="18"/>
      <c r="C10" s="5"/>
      <c r="D10" s="5"/>
      <c r="E10" s="6" t="str">
        <f>IF(ISBLANK(D10),"",INDEX(ΑΜΚ,MATCH(D10,Data!$F$2:$F$999,0),1))</f>
        <v/>
      </c>
      <c r="F10" t="str">
        <f t="shared" si="1"/>
        <v/>
      </c>
    </row>
    <row r="11" spans="1:29" ht="14.25" customHeight="1" x14ac:dyDescent="0.35">
      <c r="A11" s="45" t="s">
        <v>1133</v>
      </c>
      <c r="B11" s="18"/>
      <c r="C11" s="5"/>
      <c r="D11" s="5"/>
      <c r="E11" s="6" t="str">
        <f>IF(ISBLANK(D11),"",INDEX(ΑΜΚ,MATCH(D11,Data!$F$2:$F$999,0),1))</f>
        <v/>
      </c>
      <c r="F11" t="str">
        <f t="shared" si="1"/>
        <v/>
      </c>
    </row>
    <row r="12" spans="1:29" ht="14.25" customHeight="1" x14ac:dyDescent="0.35">
      <c r="A12" s="45" t="s">
        <v>1133</v>
      </c>
      <c r="B12" s="18"/>
      <c r="C12" s="5"/>
      <c r="D12" s="5"/>
      <c r="E12" s="6" t="str">
        <f>IF(ISBLANK(D12),"",INDEX(ΑΜΚ,MATCH(D12,Data!$F$2:$F$999,0),1))</f>
        <v/>
      </c>
      <c r="F12" t="str">
        <f t="shared" si="1"/>
        <v/>
      </c>
    </row>
    <row r="13" spans="1:29" ht="14.25" customHeight="1" x14ac:dyDescent="0.35">
      <c r="A13" s="45" t="s">
        <v>1133</v>
      </c>
      <c r="B13" s="18"/>
      <c r="C13" s="5"/>
      <c r="D13" s="5"/>
      <c r="E13" s="6" t="str">
        <f>IF(ISBLANK(D13),"",INDEX(ΑΜΚ,MATCH(D13,Data!$F$2:$F$999,0),1))</f>
        <v/>
      </c>
      <c r="F13" t="str">
        <f t="shared" si="1"/>
        <v/>
      </c>
    </row>
    <row r="14" spans="1:29" ht="14.25" customHeight="1" x14ac:dyDescent="0.35">
      <c r="A14" s="45" t="s">
        <v>1133</v>
      </c>
      <c r="B14" s="18"/>
      <c r="C14" s="5"/>
      <c r="D14" s="5"/>
      <c r="E14" s="6" t="str">
        <f>IF(ISBLANK(D14),"",INDEX(ΑΜΚ,MATCH(D14,Data!$F$2:$F$999,0),1))</f>
        <v/>
      </c>
      <c r="F14" t="str">
        <f t="shared" si="1"/>
        <v/>
      </c>
    </row>
    <row r="15" spans="1:29" ht="14.25" customHeight="1" x14ac:dyDescent="0.35">
      <c r="A15" s="45" t="s">
        <v>1133</v>
      </c>
      <c r="B15" s="18"/>
      <c r="C15" s="5"/>
      <c r="D15" s="5"/>
      <c r="E15" s="6" t="str">
        <f>IF(ISBLANK(D15),"",INDEX(ΑΜΚ,MATCH(D15,Data!$F$2:$F$999,0),1))</f>
        <v/>
      </c>
      <c r="F15" t="str">
        <f t="shared" si="1"/>
        <v/>
      </c>
    </row>
    <row r="16" spans="1:29" ht="14.25" customHeight="1" x14ac:dyDescent="0.35">
      <c r="A16" s="45" t="s">
        <v>1133</v>
      </c>
      <c r="B16" s="18"/>
      <c r="C16" s="5"/>
      <c r="D16" s="5"/>
      <c r="E16" s="6" t="str">
        <f>IF(ISBLANK(D16),"",INDEX(ΑΜΚ,MATCH(D16,Data!$F$2:$F$999,0),1))</f>
        <v/>
      </c>
      <c r="F16" t="str">
        <f t="shared" si="1"/>
        <v/>
      </c>
    </row>
    <row r="17" spans="1:6" ht="14.25" customHeight="1" x14ac:dyDescent="0.35">
      <c r="A17" s="45" t="s">
        <v>1133</v>
      </c>
      <c r="B17" s="18"/>
      <c r="C17" s="5"/>
      <c r="D17" s="5"/>
      <c r="E17" s="6" t="str">
        <f>IF(ISBLANK(D17),"",INDEX(ΑΜΚ,MATCH(D17,Data!$F$2:$F$999,0),1))</f>
        <v/>
      </c>
      <c r="F17" t="str">
        <f t="shared" si="1"/>
        <v/>
      </c>
    </row>
    <row r="18" spans="1:6" ht="14.25" customHeight="1" x14ac:dyDescent="0.35">
      <c r="A18" s="45" t="s">
        <v>1133</v>
      </c>
      <c r="B18" s="18"/>
      <c r="C18" s="5"/>
      <c r="D18" s="5"/>
      <c r="E18" s="6" t="str">
        <f>IF(ISBLANK(D18),"",INDEX(ΑΜΚ,MATCH(D18,Data!$F$2:$F$999,0),1))</f>
        <v/>
      </c>
      <c r="F18" t="str">
        <f t="shared" si="1"/>
        <v/>
      </c>
    </row>
    <row r="19" spans="1:6" ht="14.25" customHeight="1" x14ac:dyDescent="0.35">
      <c r="A19" s="45" t="s">
        <v>1133</v>
      </c>
      <c r="B19" s="18"/>
      <c r="C19" s="5"/>
      <c r="D19" s="5"/>
      <c r="E19" s="6" t="str">
        <f>IF(ISBLANK(D19),"",INDEX(ΑΜΚ,MATCH(D19,Data!$F$2:$F$999,0),1))</f>
        <v/>
      </c>
      <c r="F19" t="str">
        <f t="shared" si="1"/>
        <v/>
      </c>
    </row>
    <row r="20" spans="1:6" ht="14.25" customHeight="1" x14ac:dyDescent="0.35">
      <c r="A20" s="45" t="s">
        <v>1133</v>
      </c>
      <c r="B20" s="18"/>
      <c r="C20" s="5"/>
      <c r="D20" s="5"/>
      <c r="E20" s="6" t="str">
        <f>IF(ISBLANK(D20),"",INDEX(ΑΜΚ,MATCH(D20,Data!$F$2:$F$999,0),1))</f>
        <v/>
      </c>
      <c r="F20" t="str">
        <f t="shared" si="1"/>
        <v/>
      </c>
    </row>
    <row r="21" spans="1:6" ht="14.25" customHeight="1" x14ac:dyDescent="0.35">
      <c r="A21" s="45" t="s">
        <v>1133</v>
      </c>
      <c r="B21" s="18"/>
      <c r="C21" s="5"/>
      <c r="D21" s="5"/>
      <c r="E21" s="6" t="str">
        <f>IF(ISBLANK(D21),"",INDEX(ΑΜΚ,MATCH(D21,Data!$F$2:$F$999,0),1))</f>
        <v/>
      </c>
      <c r="F21" t="str">
        <f t="shared" si="1"/>
        <v/>
      </c>
    </row>
    <row r="22" spans="1:6" ht="14.25" customHeight="1" x14ac:dyDescent="0.35">
      <c r="A22" s="45" t="s">
        <v>1133</v>
      </c>
      <c r="B22" s="18"/>
      <c r="C22" s="5"/>
      <c r="D22" s="5"/>
      <c r="E22" s="6" t="str">
        <f>IF(ISBLANK(D22),"",INDEX(ΑΜΚ,MATCH(D22,Data!$F$2:$F$999,0),1))</f>
        <v/>
      </c>
      <c r="F22" t="str">
        <f t="shared" si="1"/>
        <v/>
      </c>
    </row>
    <row r="23" spans="1:6" ht="14.25" customHeight="1" x14ac:dyDescent="0.35">
      <c r="A23" s="45" t="s">
        <v>1133</v>
      </c>
      <c r="B23" s="18"/>
      <c r="C23" s="5"/>
      <c r="D23" s="5"/>
      <c r="E23" s="6" t="str">
        <f>IF(ISBLANK(D23),"",INDEX(ΑΜΚ,MATCH(D23,Data!$F$2:$F$999,0),1))</f>
        <v/>
      </c>
      <c r="F23" t="str">
        <f t="shared" si="1"/>
        <v/>
      </c>
    </row>
    <row r="24" spans="1:6" ht="14.25" customHeight="1" x14ac:dyDescent="0.35">
      <c r="A24" s="45" t="s">
        <v>1133</v>
      </c>
      <c r="B24" s="18"/>
      <c r="C24" s="5"/>
      <c r="D24" s="5"/>
      <c r="E24" s="6" t="str">
        <f>IF(ISBLANK(D24),"",INDEX(ΑΜΚ,MATCH(D24,Data!$F$2:$F$999,0),1))</f>
        <v/>
      </c>
      <c r="F24" t="str">
        <f t="shared" si="1"/>
        <v/>
      </c>
    </row>
    <row r="25" spans="1:6" ht="14.25" customHeight="1" x14ac:dyDescent="0.35">
      <c r="A25" s="45" t="s">
        <v>1133</v>
      </c>
      <c r="B25" s="18"/>
      <c r="C25" s="5"/>
      <c r="D25" s="5"/>
      <c r="E25" s="6" t="str">
        <f>IF(ISBLANK(D25),"",INDEX(ΑΜΚ,MATCH(D25,Data!$F$2:$F$999,0),1))</f>
        <v/>
      </c>
      <c r="F25" t="str">
        <f t="shared" si="1"/>
        <v/>
      </c>
    </row>
    <row r="26" spans="1:6" ht="14.25" customHeight="1" x14ac:dyDescent="0.35">
      <c r="A26" s="45" t="s">
        <v>1133</v>
      </c>
      <c r="B26" s="18"/>
      <c r="C26" s="5"/>
      <c r="D26" s="5"/>
      <c r="E26" s="6" t="str">
        <f>IF(ISBLANK(D26),"",INDEX(ΑΜΚ,MATCH(D26,Data!$F$2:$F$999,0),1))</f>
        <v/>
      </c>
      <c r="F26" t="str">
        <f t="shared" si="1"/>
        <v/>
      </c>
    </row>
    <row r="27" spans="1:6" ht="14.25" customHeight="1" x14ac:dyDescent="0.35">
      <c r="A27" s="45" t="s">
        <v>1133</v>
      </c>
      <c r="B27" s="18"/>
      <c r="C27" s="5"/>
      <c r="D27" s="5"/>
      <c r="E27" s="6" t="str">
        <f>IF(ISBLANK(D27),"",INDEX(ΑΜΚ,MATCH(D27,Data!$F$2:$F$999,0),1))</f>
        <v/>
      </c>
      <c r="F27" t="str">
        <f t="shared" si="1"/>
        <v/>
      </c>
    </row>
    <row r="28" spans="1:6" ht="14.25" customHeight="1" x14ac:dyDescent="0.35">
      <c r="A28" s="45" t="s">
        <v>1133</v>
      </c>
      <c r="B28" s="18"/>
      <c r="C28" s="5"/>
      <c r="D28" s="5"/>
      <c r="E28" s="6" t="str">
        <f>IF(ISBLANK(D28),"",INDEX(ΑΜΚ,MATCH(D28,Data!$F$2:$F$999,0),1))</f>
        <v/>
      </c>
      <c r="F28" t="str">
        <f t="shared" si="1"/>
        <v/>
      </c>
    </row>
    <row r="29" spans="1:6" ht="14.25" customHeight="1" x14ac:dyDescent="0.35">
      <c r="A29" s="45" t="s">
        <v>1133</v>
      </c>
      <c r="B29" s="18"/>
      <c r="C29" s="5"/>
      <c r="D29" s="5"/>
      <c r="E29" s="6" t="str">
        <f>IF(ISBLANK(D29),"",INDEX(ΑΜΚ,MATCH(D29,Data!$F$2:$F$999,0),1))</f>
        <v/>
      </c>
      <c r="F29" t="str">
        <f t="shared" si="1"/>
        <v/>
      </c>
    </row>
    <row r="30" spans="1:6" ht="14.25" customHeight="1" x14ac:dyDescent="0.35">
      <c r="A30" s="45" t="s">
        <v>1133</v>
      </c>
      <c r="B30" s="18"/>
      <c r="C30" s="5"/>
      <c r="D30" s="5"/>
      <c r="E30" s="6" t="str">
        <f>IF(ISBLANK(D30),"",INDEX(ΑΜΚ,MATCH(D30,Data!$F$2:$F$999,0),1))</f>
        <v/>
      </c>
      <c r="F30" t="str">
        <f t="shared" si="1"/>
        <v/>
      </c>
    </row>
    <row r="31" spans="1:6" ht="14.25" customHeight="1" x14ac:dyDescent="0.35">
      <c r="A31" s="45" t="s">
        <v>1133</v>
      </c>
      <c r="B31" s="18"/>
      <c r="C31" s="5"/>
      <c r="D31" s="5"/>
      <c r="E31" s="6" t="str">
        <f>IF(ISBLANK(D31),"",INDEX(ΑΜΚ,MATCH(D31,Data!$F$2:$F$999,0),1))</f>
        <v/>
      </c>
      <c r="F31" t="str">
        <f t="shared" si="1"/>
        <v/>
      </c>
    </row>
    <row r="32" spans="1:6" ht="14.25" customHeight="1" x14ac:dyDescent="0.35">
      <c r="A32" s="45" t="s">
        <v>1133</v>
      </c>
      <c r="B32" s="18"/>
      <c r="C32" s="5"/>
      <c r="D32" s="5"/>
      <c r="E32" s="6" t="str">
        <f>IF(ISBLANK(D32),"",INDEX(ΑΜΚ,MATCH(D32,Data!$F$2:$F$999,0),1))</f>
        <v/>
      </c>
      <c r="F32" t="str">
        <f t="shared" si="1"/>
        <v/>
      </c>
    </row>
    <row r="33" spans="1:6" ht="14.25" customHeight="1" x14ac:dyDescent="0.35">
      <c r="A33" s="45" t="s">
        <v>1133</v>
      </c>
      <c r="B33" s="18"/>
      <c r="C33" s="5"/>
      <c r="D33" s="5"/>
      <c r="E33" s="6" t="str">
        <f>IF(ISBLANK(D33),"",INDEX(ΑΜΚ,MATCH(D33,Data!$F$2:$F$999,0),1))</f>
        <v/>
      </c>
      <c r="F33" t="str">
        <f t="shared" si="1"/>
        <v/>
      </c>
    </row>
    <row r="34" spans="1:6" ht="14.25" customHeight="1" x14ac:dyDescent="0.35">
      <c r="A34" s="45" t="s">
        <v>1133</v>
      </c>
      <c r="B34" s="18"/>
      <c r="C34" s="5"/>
      <c r="D34" s="5"/>
      <c r="E34" s="6" t="str">
        <f>IF(ISBLANK(D34),"",INDEX(ΑΜΚ,MATCH(D34,Data!$F$2:$F$999,0),1))</f>
        <v/>
      </c>
      <c r="F34" t="str">
        <f t="shared" si="1"/>
        <v/>
      </c>
    </row>
    <row r="35" spans="1:6" ht="14.25" customHeight="1" x14ac:dyDescent="0.35">
      <c r="A35" s="45" t="s">
        <v>1133</v>
      </c>
      <c r="B35" s="18"/>
      <c r="C35" s="5"/>
      <c r="D35" s="5"/>
      <c r="E35" s="6" t="str">
        <f>IF(ISBLANK(D35),"",INDEX(ΑΜΚ,MATCH(D35,Data!$F$2:$F$999,0),1))</f>
        <v/>
      </c>
      <c r="F35" t="str">
        <f t="shared" si="1"/>
        <v/>
      </c>
    </row>
    <row r="36" spans="1:6" ht="14.25" customHeight="1" x14ac:dyDescent="0.35">
      <c r="A36" s="45" t="s">
        <v>1133</v>
      </c>
      <c r="B36" s="18"/>
      <c r="C36" s="5"/>
      <c r="D36" s="5"/>
      <c r="E36" s="6" t="str">
        <f>IF(ISBLANK(D36),"",INDEX(ΑΜΚ,MATCH(D36,Data!$F$2:$F$999,0),1))</f>
        <v/>
      </c>
      <c r="F36" t="str">
        <f t="shared" si="1"/>
        <v/>
      </c>
    </row>
    <row r="37" spans="1:6" ht="14.25" customHeight="1" x14ac:dyDescent="0.35">
      <c r="A37" s="45" t="s">
        <v>1133</v>
      </c>
      <c r="B37" s="18"/>
      <c r="C37" s="5"/>
      <c r="D37" s="5"/>
      <c r="E37" s="6" t="str">
        <f>IF(ISBLANK(D37),"",INDEX(ΑΜΚ,MATCH(D37,Data!$F$2:$F$999,0),1))</f>
        <v/>
      </c>
      <c r="F37" t="str">
        <f t="shared" si="1"/>
        <v/>
      </c>
    </row>
    <row r="38" spans="1:6" ht="14.25" customHeight="1" x14ac:dyDescent="0.35">
      <c r="A38" s="45" t="s">
        <v>1133</v>
      </c>
      <c r="B38" s="18"/>
      <c r="C38" s="5"/>
      <c r="D38" s="5"/>
      <c r="E38" s="6" t="str">
        <f>IF(ISBLANK(D38),"",INDEX(ΑΜΚ,MATCH(D38,Data!$F$2:$F$999,0),1))</f>
        <v/>
      </c>
      <c r="F38" t="str">
        <f t="shared" si="1"/>
        <v/>
      </c>
    </row>
    <row r="39" spans="1:6" ht="14.25" customHeight="1" x14ac:dyDescent="0.35">
      <c r="A39" s="45" t="s">
        <v>1133</v>
      </c>
      <c r="B39" s="18"/>
      <c r="C39" s="5"/>
      <c r="D39" s="5"/>
      <c r="E39" s="6" t="str">
        <f>IF(ISBLANK(D39),"",INDEX(ΑΜΚ,MATCH(D39,Data!$F$2:$F$999,0),1))</f>
        <v/>
      </c>
      <c r="F39" t="str">
        <f t="shared" si="1"/>
        <v/>
      </c>
    </row>
    <row r="40" spans="1:6" ht="14.25" customHeight="1" x14ac:dyDescent="0.35">
      <c r="A40" s="45" t="s">
        <v>1133</v>
      </c>
      <c r="B40" s="18"/>
      <c r="C40" s="5"/>
      <c r="D40" s="5"/>
      <c r="E40" s="6" t="str">
        <f>IF(ISBLANK(D40),"",INDEX(ΑΜΚ,MATCH(D40,Data!$F$2:$F$999,0),1))</f>
        <v/>
      </c>
      <c r="F40" t="str">
        <f t="shared" si="1"/>
        <v/>
      </c>
    </row>
    <row r="41" spans="1:6" ht="14.25" customHeight="1" x14ac:dyDescent="0.35">
      <c r="A41" s="45" t="s">
        <v>1133</v>
      </c>
      <c r="B41" s="18"/>
      <c r="C41" s="5"/>
      <c r="D41" s="5"/>
      <c r="E41" s="6" t="str">
        <f>IF(ISBLANK(D41),"",INDEX(ΑΜΚ,MATCH(D41,Data!$F$2:$F$999,0),1))</f>
        <v/>
      </c>
      <c r="F41" t="str">
        <f t="shared" si="1"/>
        <v/>
      </c>
    </row>
    <row r="42" spans="1:6" ht="14.25" customHeight="1" x14ac:dyDescent="0.35">
      <c r="A42" s="45" t="s">
        <v>1133</v>
      </c>
      <c r="B42" s="18"/>
      <c r="C42" s="5"/>
      <c r="D42" s="5"/>
      <c r="E42" s="6" t="str">
        <f>IF(ISBLANK(D42),"",INDEX(ΑΜΚ,MATCH(D42,Data!$F$2:$F$999,0),1))</f>
        <v/>
      </c>
      <c r="F42" t="str">
        <f t="shared" si="1"/>
        <v/>
      </c>
    </row>
    <row r="43" spans="1:6" ht="14.25" customHeight="1" x14ac:dyDescent="0.35">
      <c r="A43" s="45" t="s">
        <v>1133</v>
      </c>
      <c r="B43" s="18"/>
      <c r="C43" s="5"/>
      <c r="D43" s="5"/>
      <c r="E43" s="6" t="str">
        <f>IF(ISBLANK(D43),"",INDEX(ΑΜΚ,MATCH(D43,Data!$F$2:$F$999,0),1))</f>
        <v/>
      </c>
      <c r="F43" t="str">
        <f t="shared" si="1"/>
        <v/>
      </c>
    </row>
    <row r="44" spans="1:6" ht="14.25" customHeight="1" x14ac:dyDescent="0.35">
      <c r="A44" s="45" t="s">
        <v>1133</v>
      </c>
      <c r="B44" s="18"/>
      <c r="C44" s="5"/>
      <c r="D44" s="5"/>
      <c r="E44" s="6" t="str">
        <f>IF(ISBLANK(D44),"",INDEX(ΑΜΚ,MATCH(D44,Data!$F$2:$F$999,0),1))</f>
        <v/>
      </c>
      <c r="F44" t="str">
        <f t="shared" si="1"/>
        <v/>
      </c>
    </row>
    <row r="45" spans="1:6" ht="14.25" customHeight="1" x14ac:dyDescent="0.35">
      <c r="A45" s="45" t="s">
        <v>1133</v>
      </c>
      <c r="B45" s="18"/>
      <c r="C45" s="5"/>
      <c r="D45" s="5"/>
      <c r="E45" s="6" t="str">
        <f>IF(ISBLANK(D45),"",INDEX(ΑΜΚ,MATCH(D45,Data!$F$2:$F$999,0),1))</f>
        <v/>
      </c>
      <c r="F45" t="str">
        <f t="shared" si="1"/>
        <v/>
      </c>
    </row>
    <row r="46" spans="1:6" ht="14.25" customHeight="1" x14ac:dyDescent="0.35">
      <c r="A46" s="45" t="s">
        <v>1133</v>
      </c>
      <c r="B46" s="18"/>
      <c r="C46" s="5"/>
      <c r="D46" s="5"/>
      <c r="E46" s="6" t="str">
        <f>IF(ISBLANK(D46),"",INDEX(ΑΜΚ,MATCH(D46,Data!$F$2:$F$999,0),1))</f>
        <v/>
      </c>
      <c r="F46" t="str">
        <f t="shared" si="1"/>
        <v/>
      </c>
    </row>
    <row r="47" spans="1:6" ht="14.25" customHeight="1" x14ac:dyDescent="0.35">
      <c r="A47" s="45" t="s">
        <v>1133</v>
      </c>
      <c r="B47" s="18"/>
      <c r="C47" s="5"/>
      <c r="D47" s="5"/>
      <c r="E47" s="6" t="str">
        <f>IF(ISBLANK(D47),"",INDEX(ΑΜΚ,MATCH(D47,Data!$F$2:$F$999,0),1))</f>
        <v/>
      </c>
      <c r="F47" t="str">
        <f t="shared" si="1"/>
        <v/>
      </c>
    </row>
    <row r="48" spans="1:6" ht="14.25" customHeight="1" x14ac:dyDescent="0.35">
      <c r="A48" s="45" t="s">
        <v>1133</v>
      </c>
      <c r="B48" s="18"/>
      <c r="C48" s="5"/>
      <c r="D48" s="5"/>
      <c r="E48" s="6" t="str">
        <f>IF(ISBLANK(D48),"",INDEX(ΑΜΚ,MATCH(D48,Data!$F$2:$F$999,0),1))</f>
        <v/>
      </c>
      <c r="F48" t="str">
        <f t="shared" si="1"/>
        <v/>
      </c>
    </row>
    <row r="49" spans="1:6" ht="14.25" customHeight="1" x14ac:dyDescent="0.35">
      <c r="A49" s="45" t="s">
        <v>1133</v>
      </c>
      <c r="B49" s="18"/>
      <c r="C49" s="5"/>
      <c r="D49" s="5"/>
      <c r="E49" s="6" t="str">
        <f>IF(ISBLANK(D49),"",INDEX(ΑΜΚ,MATCH(D49,Data!$F$2:$F$999,0),1))</f>
        <v/>
      </c>
      <c r="F49" t="str">
        <f t="shared" si="1"/>
        <v/>
      </c>
    </row>
    <row r="50" spans="1:6" ht="14.25" customHeight="1" x14ac:dyDescent="0.35">
      <c r="A50" s="45" t="s">
        <v>1133</v>
      </c>
      <c r="B50" s="18"/>
      <c r="C50" s="5"/>
      <c r="D50" s="5"/>
      <c r="E50" s="6" t="str">
        <f>IF(ISBLANK(D50),"",INDEX(ΑΜΚ,MATCH(D50,Data!$F$2:$F$999,0),1))</f>
        <v/>
      </c>
      <c r="F50" t="str">
        <f t="shared" si="1"/>
        <v/>
      </c>
    </row>
    <row r="51" spans="1:6" ht="14.25" customHeight="1" x14ac:dyDescent="0.35">
      <c r="A51" s="45" t="s">
        <v>1133</v>
      </c>
      <c r="B51" s="18"/>
      <c r="C51" s="5"/>
      <c r="D51" s="5"/>
      <c r="E51" s="6" t="str">
        <f>IF(ISBLANK(D51),"",INDEX(ΑΜΚ,MATCH(D51,Data!$F$2:$F$999,0),1))</f>
        <v/>
      </c>
      <c r="F51" t="str">
        <f t="shared" si="1"/>
        <v/>
      </c>
    </row>
    <row r="52" spans="1:6" ht="14.25" customHeight="1" x14ac:dyDescent="0.35">
      <c r="A52" s="45" t="s">
        <v>1133</v>
      </c>
      <c r="B52" s="18"/>
      <c r="C52" s="5"/>
      <c r="D52" s="5"/>
      <c r="E52" s="6" t="str">
        <f>IF(ISBLANK(D52),"",INDEX(ΑΜΚ,MATCH(D52,Data!$F$2:$F$999,0),1))</f>
        <v/>
      </c>
      <c r="F52" t="str">
        <f t="shared" si="1"/>
        <v/>
      </c>
    </row>
    <row r="53" spans="1:6" ht="14.25" customHeight="1" x14ac:dyDescent="0.35">
      <c r="A53" s="45" t="s">
        <v>1133</v>
      </c>
      <c r="B53" s="18"/>
      <c r="C53" s="5"/>
      <c r="D53" s="5"/>
      <c r="E53" s="6" t="str">
        <f>IF(ISBLANK(D53),"",INDEX(ΑΜΚ,MATCH(D53,Data!$F$2:$F$999,0),1))</f>
        <v/>
      </c>
      <c r="F53" t="str">
        <f t="shared" si="1"/>
        <v/>
      </c>
    </row>
    <row r="54" spans="1:6" ht="14.25" customHeight="1" x14ac:dyDescent="0.35">
      <c r="A54" s="45" t="s">
        <v>1133</v>
      </c>
      <c r="B54" s="18"/>
      <c r="C54" s="5"/>
      <c r="D54" s="5"/>
      <c r="E54" s="6" t="str">
        <f>IF(ISBLANK(D54),"",INDEX(ΑΜΚ,MATCH(D54,Data!$F$2:$F$999,0),1))</f>
        <v/>
      </c>
      <c r="F54" t="str">
        <f t="shared" si="1"/>
        <v/>
      </c>
    </row>
    <row r="55" spans="1:6" ht="14.25" customHeight="1" x14ac:dyDescent="0.35">
      <c r="A55" s="45" t="s">
        <v>1133</v>
      </c>
      <c r="B55" s="18"/>
      <c r="C55" s="5"/>
      <c r="D55" s="5"/>
      <c r="E55" s="6" t="str">
        <f>IF(ISBLANK(D55),"",INDEX(ΑΜΚ,MATCH(D55,Data!$F$2:$F$999,0),1))</f>
        <v/>
      </c>
      <c r="F55" t="str">
        <f t="shared" si="1"/>
        <v/>
      </c>
    </row>
    <row r="56" spans="1:6" ht="14.25" customHeight="1" x14ac:dyDescent="0.35">
      <c r="A56" s="45" t="s">
        <v>1133</v>
      </c>
      <c r="B56" s="18"/>
      <c r="C56" s="5"/>
      <c r="D56" s="5"/>
      <c r="E56" s="6" t="str">
        <f>IF(ISBLANK(D56),"",INDEX(ΑΜΚ,MATCH(D56,Data!$F$2:$F$999,0),1))</f>
        <v/>
      </c>
      <c r="F56" t="str">
        <f t="shared" si="1"/>
        <v/>
      </c>
    </row>
    <row r="57" spans="1:6" ht="14.25" customHeight="1" x14ac:dyDescent="0.35">
      <c r="A57" s="45" t="s">
        <v>1133</v>
      </c>
      <c r="B57" s="18"/>
      <c r="C57" s="5"/>
      <c r="D57" s="5"/>
      <c r="E57" s="6" t="str">
        <f>IF(ISBLANK(D57),"",INDEX(ΑΜΚ,MATCH(D57,Data!$F$2:$F$999,0),1))</f>
        <v/>
      </c>
      <c r="F57" t="str">
        <f t="shared" si="1"/>
        <v/>
      </c>
    </row>
    <row r="58" spans="1:6" ht="14.25" customHeight="1" x14ac:dyDescent="0.35">
      <c r="A58" s="45" t="s">
        <v>1133</v>
      </c>
      <c r="B58" s="18"/>
      <c r="C58" s="5"/>
      <c r="D58" s="5"/>
      <c r="E58" s="6" t="str">
        <f>IF(ISBLANK(D58),"",INDEX(ΑΜΚ,MATCH(D58,Data!$F$2:$F$999,0),1))</f>
        <v/>
      </c>
      <c r="F58" t="str">
        <f t="shared" si="1"/>
        <v/>
      </c>
    </row>
    <row r="59" spans="1:6" ht="14.25" customHeight="1" x14ac:dyDescent="0.35">
      <c r="A59" s="45" t="s">
        <v>1133</v>
      </c>
      <c r="B59" s="18"/>
      <c r="C59" s="5"/>
      <c r="D59" s="5"/>
      <c r="E59" s="6" t="str">
        <f>IF(ISBLANK(D59),"",INDEX(ΑΜΚ,MATCH(D59,Data!$F$2:$F$999,0),1))</f>
        <v/>
      </c>
      <c r="F59" t="str">
        <f t="shared" si="1"/>
        <v/>
      </c>
    </row>
    <row r="60" spans="1:6" ht="14.25" customHeight="1" x14ac:dyDescent="0.35">
      <c r="A60" s="45" t="s">
        <v>1133</v>
      </c>
      <c r="B60" s="18"/>
      <c r="C60" s="5"/>
      <c r="D60" s="5"/>
      <c r="E60" s="6" t="str">
        <f>IF(ISBLANK(D60),"",INDEX(ΑΜΚ,MATCH(D60,Data!$F$2:$F$999,0),1))</f>
        <v/>
      </c>
      <c r="F60" t="str">
        <f t="shared" si="1"/>
        <v/>
      </c>
    </row>
    <row r="61" spans="1:6" ht="14.25" customHeight="1" x14ac:dyDescent="0.35">
      <c r="A61" s="45" t="s">
        <v>1133</v>
      </c>
      <c r="B61" s="18"/>
      <c r="C61" s="5"/>
      <c r="D61" s="5"/>
      <c r="E61" s="6" t="str">
        <f>IF(ISBLANK(D61),"",INDEX(ΑΜΚ,MATCH(D61,Data!$F$2:$F$999,0),1))</f>
        <v/>
      </c>
      <c r="F61" t="str">
        <f t="shared" si="1"/>
        <v/>
      </c>
    </row>
    <row r="62" spans="1:6" ht="14.25" customHeight="1" x14ac:dyDescent="0.35">
      <c r="A62" s="45" t="s">
        <v>1133</v>
      </c>
      <c r="B62" s="18"/>
      <c r="C62" s="5"/>
      <c r="D62" s="5"/>
      <c r="E62" s="6" t="str">
        <f>IF(ISBLANK(D62),"",INDEX(ΑΜΚ,MATCH(D62,Data!$F$2:$F$999,0),1))</f>
        <v/>
      </c>
      <c r="F62" t="str">
        <f t="shared" si="1"/>
        <v/>
      </c>
    </row>
    <row r="63" spans="1:6" ht="14.25" customHeight="1" x14ac:dyDescent="0.35">
      <c r="A63" s="45" t="s">
        <v>1133</v>
      </c>
      <c r="B63" s="18"/>
      <c r="C63" s="5"/>
      <c r="D63" s="5"/>
      <c r="E63" s="6" t="str">
        <f>IF(ISBLANK(D63),"",INDEX(ΑΜΚ,MATCH(D63,Data!$F$2:$F$999,0),1))</f>
        <v/>
      </c>
      <c r="F63" t="str">
        <f t="shared" si="1"/>
        <v/>
      </c>
    </row>
    <row r="64" spans="1:6" ht="14.25" customHeight="1" x14ac:dyDescent="0.35">
      <c r="A64" s="45" t="s">
        <v>1133</v>
      </c>
      <c r="B64" s="18"/>
      <c r="C64" s="5"/>
      <c r="D64" s="5"/>
      <c r="E64" s="6" t="str">
        <f>IF(ISBLANK(D64),"",INDEX(ΑΜΚ,MATCH(D64,Data!$F$2:$F$999,0),1))</f>
        <v/>
      </c>
      <c r="F64" t="str">
        <f t="shared" si="1"/>
        <v/>
      </c>
    </row>
    <row r="65" spans="1:6" ht="14.25" customHeight="1" x14ac:dyDescent="0.35">
      <c r="A65" s="45" t="s">
        <v>1133</v>
      </c>
      <c r="B65" s="18"/>
      <c r="C65" s="5"/>
      <c r="D65" s="5"/>
      <c r="E65" s="6" t="str">
        <f>IF(ISBLANK(D65),"",INDEX(ΑΜΚ,MATCH(D65,Data!$F$2:$F$999,0),1))</f>
        <v/>
      </c>
      <c r="F65" t="str">
        <f t="shared" si="1"/>
        <v/>
      </c>
    </row>
    <row r="66" spans="1:6" ht="14.25" customHeight="1" x14ac:dyDescent="0.35">
      <c r="A66" s="45" t="s">
        <v>1133</v>
      </c>
      <c r="B66" s="18"/>
      <c r="C66" s="5"/>
      <c r="D66" s="5"/>
      <c r="E66" s="6" t="str">
        <f>IF(ISBLANK(D66),"",INDEX(ΑΜΚ,MATCH(D66,Data!$F$2:$F$999,0),1))</f>
        <v/>
      </c>
      <c r="F66" t="str">
        <f t="shared" si="1"/>
        <v/>
      </c>
    </row>
    <row r="67" spans="1:6" ht="14.25" customHeight="1" x14ac:dyDescent="0.35">
      <c r="A67" s="45" t="s">
        <v>1133</v>
      </c>
      <c r="B67" s="18"/>
      <c r="C67" s="5"/>
      <c r="D67" s="5"/>
      <c r="E67" s="6" t="str">
        <f>IF(ISBLANK(D67),"",INDEX(ΑΜΚ,MATCH(D67,Data!$F$2:$F$999,0),1))</f>
        <v/>
      </c>
      <c r="F67" t="str">
        <f t="shared" ref="F67:F130" si="2">IF(ISBLANK(C67),"",INDEX(ΚΩΔ_ΜΑΘΗΜ_ΔΗΜ_ΣΧΕΣ_Γ1,MATCH(C67,ΜΑΘΗΜ_ΔΗΜ_ΣΧΕΣ_Γ1,0)))</f>
        <v/>
      </c>
    </row>
    <row r="68" spans="1:6" ht="14.25" customHeight="1" x14ac:dyDescent="0.35">
      <c r="A68" s="45" t="s">
        <v>1133</v>
      </c>
      <c r="B68" s="18"/>
      <c r="C68" s="5"/>
      <c r="D68" s="5"/>
      <c r="E68" s="6" t="str">
        <f>IF(ISBLANK(D68),"",INDEX(ΑΜΚ,MATCH(D68,Data!$F$2:$F$999,0),1))</f>
        <v/>
      </c>
      <c r="F68" t="str">
        <f t="shared" si="2"/>
        <v/>
      </c>
    </row>
    <row r="69" spans="1:6" ht="14.25" customHeight="1" x14ac:dyDescent="0.35">
      <c r="A69" s="45" t="s">
        <v>1133</v>
      </c>
      <c r="B69" s="18"/>
      <c r="C69" s="5"/>
      <c r="D69" s="5"/>
      <c r="E69" s="6" t="str">
        <f>IF(ISBLANK(D69),"",INDEX(ΑΜΚ,MATCH(D69,Data!$F$2:$F$999,0),1))</f>
        <v/>
      </c>
      <c r="F69" t="str">
        <f t="shared" si="2"/>
        <v/>
      </c>
    </row>
    <row r="70" spans="1:6" ht="14.25" customHeight="1" x14ac:dyDescent="0.35">
      <c r="A70" s="45" t="s">
        <v>1133</v>
      </c>
      <c r="B70" s="18"/>
      <c r="C70" s="5"/>
      <c r="D70" s="5"/>
      <c r="E70" s="6" t="str">
        <f>IF(ISBLANK(D70),"",INDEX(ΑΜΚ,MATCH(D70,Data!$F$2:$F$999,0),1))</f>
        <v/>
      </c>
      <c r="F70" t="str">
        <f t="shared" si="2"/>
        <v/>
      </c>
    </row>
    <row r="71" spans="1:6" ht="14.25" customHeight="1" x14ac:dyDescent="0.35">
      <c r="A71" s="45" t="s">
        <v>1133</v>
      </c>
      <c r="B71" s="18"/>
      <c r="C71" s="5"/>
      <c r="D71" s="5"/>
      <c r="E71" s="6" t="str">
        <f>IF(ISBLANK(D71),"",INDEX(ΑΜΚ,MATCH(D71,Data!$F$2:$F$999,0),1))</f>
        <v/>
      </c>
      <c r="F71" t="str">
        <f t="shared" si="2"/>
        <v/>
      </c>
    </row>
    <row r="72" spans="1:6" ht="14.25" customHeight="1" x14ac:dyDescent="0.35">
      <c r="A72" s="45" t="s">
        <v>1133</v>
      </c>
      <c r="B72" s="18"/>
      <c r="C72" s="5"/>
      <c r="D72" s="5"/>
      <c r="E72" s="6" t="str">
        <f>IF(ISBLANK(D72),"",INDEX(ΑΜΚ,MATCH(D72,Data!$F$2:$F$999,0),1))</f>
        <v/>
      </c>
      <c r="F72" t="str">
        <f t="shared" si="2"/>
        <v/>
      </c>
    </row>
    <row r="73" spans="1:6" ht="14.25" customHeight="1" x14ac:dyDescent="0.35">
      <c r="A73" s="45" t="s">
        <v>1133</v>
      </c>
      <c r="B73" s="18"/>
      <c r="C73" s="5"/>
      <c r="D73" s="5"/>
      <c r="E73" s="6" t="str">
        <f>IF(ISBLANK(D73),"",INDEX(ΑΜΚ,MATCH(D73,Data!$F$2:$F$999,0),1))</f>
        <v/>
      </c>
      <c r="F73" t="str">
        <f t="shared" si="2"/>
        <v/>
      </c>
    </row>
    <row r="74" spans="1:6" ht="14.25" customHeight="1" x14ac:dyDescent="0.35">
      <c r="A74" s="45" t="s">
        <v>1133</v>
      </c>
      <c r="B74" s="18"/>
      <c r="C74" s="5"/>
      <c r="D74" s="5"/>
      <c r="E74" s="6" t="str">
        <f>IF(ISBLANK(D74),"",INDEX(ΑΜΚ,MATCH(D74,Data!$F$2:$F$999,0),1))</f>
        <v/>
      </c>
      <c r="F74" t="str">
        <f t="shared" si="2"/>
        <v/>
      </c>
    </row>
    <row r="75" spans="1:6" ht="14.25" customHeight="1" x14ac:dyDescent="0.35">
      <c r="A75" s="45" t="s">
        <v>1133</v>
      </c>
      <c r="B75" s="18"/>
      <c r="C75" s="5"/>
      <c r="D75" s="5"/>
      <c r="E75" s="6" t="str">
        <f>IF(ISBLANK(D75),"",INDEX(ΑΜΚ,MATCH(D75,Data!$F$2:$F$999,0),1))</f>
        <v/>
      </c>
      <c r="F75" t="str">
        <f t="shared" si="2"/>
        <v/>
      </c>
    </row>
    <row r="76" spans="1:6" ht="14.25" customHeight="1" x14ac:dyDescent="0.35">
      <c r="A76" s="45" t="s">
        <v>1133</v>
      </c>
      <c r="B76" s="18"/>
      <c r="C76" s="5"/>
      <c r="D76" s="5"/>
      <c r="E76" s="6" t="str">
        <f>IF(ISBLANK(D76),"",INDEX(ΑΜΚ,MATCH(D76,Data!$F$2:$F$999,0),1))</f>
        <v/>
      </c>
      <c r="F76" t="str">
        <f t="shared" si="2"/>
        <v/>
      </c>
    </row>
    <row r="77" spans="1:6" ht="14.25" customHeight="1" x14ac:dyDescent="0.35">
      <c r="A77" s="45" t="s">
        <v>1133</v>
      </c>
      <c r="B77" s="18"/>
      <c r="C77" s="5"/>
      <c r="D77" s="5"/>
      <c r="E77" s="6" t="str">
        <f>IF(ISBLANK(D77),"",INDEX(ΑΜΚ,MATCH(D77,Data!$F$2:$F$999,0),1))</f>
        <v/>
      </c>
      <c r="F77" t="str">
        <f t="shared" si="2"/>
        <v/>
      </c>
    </row>
    <row r="78" spans="1:6" ht="14.25" customHeight="1" x14ac:dyDescent="0.35">
      <c r="A78" s="45" t="s">
        <v>1133</v>
      </c>
      <c r="B78" s="18"/>
      <c r="C78" s="5"/>
      <c r="D78" s="5"/>
      <c r="E78" s="6" t="str">
        <f>IF(ISBLANK(D78),"",INDEX(ΑΜΚ,MATCH(D78,Data!$F$2:$F$999,0),1))</f>
        <v/>
      </c>
      <c r="F78" t="str">
        <f t="shared" si="2"/>
        <v/>
      </c>
    </row>
    <row r="79" spans="1:6" ht="14.25" customHeight="1" x14ac:dyDescent="0.35">
      <c r="A79" s="45" t="s">
        <v>1133</v>
      </c>
      <c r="B79" s="18"/>
      <c r="C79" s="5"/>
      <c r="D79" s="5"/>
      <c r="E79" s="6" t="str">
        <f>IF(ISBLANK(D79),"",INDEX(ΑΜΚ,MATCH(D79,Data!$F$2:$F$999,0),1))</f>
        <v/>
      </c>
      <c r="F79" t="str">
        <f t="shared" si="2"/>
        <v/>
      </c>
    </row>
    <row r="80" spans="1:6" ht="14.25" customHeight="1" x14ac:dyDescent="0.35">
      <c r="A80" s="45" t="s">
        <v>1133</v>
      </c>
      <c r="B80" s="18"/>
      <c r="C80" s="5"/>
      <c r="D80" s="5"/>
      <c r="E80" s="6" t="str">
        <f>IF(ISBLANK(D80),"",INDEX(ΑΜΚ,MATCH(D80,Data!$F$2:$F$999,0),1))</f>
        <v/>
      </c>
      <c r="F80" t="str">
        <f t="shared" si="2"/>
        <v/>
      </c>
    </row>
    <row r="81" spans="1:6" ht="14.25" customHeight="1" x14ac:dyDescent="0.35">
      <c r="A81" s="45" t="s">
        <v>1133</v>
      </c>
      <c r="B81" s="18"/>
      <c r="C81" s="5"/>
      <c r="D81" s="5"/>
      <c r="E81" s="6" t="str">
        <f>IF(ISBLANK(D81),"",INDEX(ΑΜΚ,MATCH(D81,Data!$F$2:$F$999,0),1))</f>
        <v/>
      </c>
      <c r="F81" t="str">
        <f t="shared" si="2"/>
        <v/>
      </c>
    </row>
    <row r="82" spans="1:6" ht="14.25" customHeight="1" x14ac:dyDescent="0.35">
      <c r="A82" s="45" t="s">
        <v>1133</v>
      </c>
      <c r="B82" s="18"/>
      <c r="C82" s="5"/>
      <c r="D82" s="5"/>
      <c r="E82" s="6" t="str">
        <f>IF(ISBLANK(D82),"",INDEX(ΑΜΚ,MATCH(D82,Data!$F$2:$F$999,0),1))</f>
        <v/>
      </c>
      <c r="F82" t="str">
        <f t="shared" si="2"/>
        <v/>
      </c>
    </row>
    <row r="83" spans="1:6" ht="14.25" customHeight="1" x14ac:dyDescent="0.35">
      <c r="A83" s="45" t="s">
        <v>1133</v>
      </c>
      <c r="B83" s="18"/>
      <c r="C83" s="5"/>
      <c r="D83" s="5"/>
      <c r="E83" s="6" t="str">
        <f>IF(ISBLANK(D83),"",INDEX(ΑΜΚ,MATCH(D83,Data!$F$2:$F$999,0),1))</f>
        <v/>
      </c>
      <c r="F83" t="str">
        <f t="shared" si="2"/>
        <v/>
      </c>
    </row>
    <row r="84" spans="1:6" ht="14.25" customHeight="1" x14ac:dyDescent="0.35">
      <c r="A84" s="45" t="s">
        <v>1133</v>
      </c>
      <c r="B84" s="18"/>
      <c r="C84" s="5"/>
      <c r="D84" s="5"/>
      <c r="E84" s="6" t="str">
        <f>IF(ISBLANK(D84),"",INDEX(ΑΜΚ,MATCH(D84,Data!$F$2:$F$999,0),1))</f>
        <v/>
      </c>
      <c r="F84" t="str">
        <f t="shared" si="2"/>
        <v/>
      </c>
    </row>
    <row r="85" spans="1:6" ht="14.25" customHeight="1" x14ac:dyDescent="0.35">
      <c r="A85" s="45" t="s">
        <v>1133</v>
      </c>
      <c r="B85" s="18"/>
      <c r="C85" s="5"/>
      <c r="D85" s="5"/>
      <c r="E85" s="6" t="str">
        <f>IF(ISBLANK(D85),"",INDEX(ΑΜΚ,MATCH(D85,Data!$F$2:$F$999,0),1))</f>
        <v/>
      </c>
      <c r="F85" t="str">
        <f t="shared" si="2"/>
        <v/>
      </c>
    </row>
    <row r="86" spans="1:6" ht="14.25" customHeight="1" x14ac:dyDescent="0.35">
      <c r="A86" s="45" t="s">
        <v>1133</v>
      </c>
      <c r="B86" s="18"/>
      <c r="C86" s="5"/>
      <c r="D86" s="5"/>
      <c r="E86" s="6" t="str">
        <f>IF(ISBLANK(D86),"",INDEX(ΑΜΚ,MATCH(D86,Data!$F$2:$F$999,0),1))</f>
        <v/>
      </c>
      <c r="F86" t="str">
        <f t="shared" si="2"/>
        <v/>
      </c>
    </row>
    <row r="87" spans="1:6" ht="14.25" customHeight="1" x14ac:dyDescent="0.35">
      <c r="A87" s="45" t="s">
        <v>1133</v>
      </c>
      <c r="B87" s="18"/>
      <c r="C87" s="5"/>
      <c r="D87" s="5"/>
      <c r="E87" s="6" t="str">
        <f>IF(ISBLANK(D87),"",INDEX(ΑΜΚ,MATCH(D87,Data!$F$2:$F$999,0),1))</f>
        <v/>
      </c>
      <c r="F87" t="str">
        <f t="shared" si="2"/>
        <v/>
      </c>
    </row>
    <row r="88" spans="1:6" ht="14.25" customHeight="1" x14ac:dyDescent="0.35">
      <c r="A88" s="45" t="s">
        <v>1133</v>
      </c>
      <c r="B88" s="18"/>
      <c r="C88" s="5"/>
      <c r="D88" s="5"/>
      <c r="E88" s="6" t="str">
        <f>IF(ISBLANK(D88),"",INDEX(ΑΜΚ,MATCH(D88,Data!$F$2:$F$999,0),1))</f>
        <v/>
      </c>
      <c r="F88" t="str">
        <f t="shared" si="2"/>
        <v/>
      </c>
    </row>
    <row r="89" spans="1:6" ht="14.25" customHeight="1" x14ac:dyDescent="0.35">
      <c r="A89" s="45" t="s">
        <v>1133</v>
      </c>
      <c r="B89" s="18"/>
      <c r="C89" s="5"/>
      <c r="D89" s="5"/>
      <c r="E89" s="6" t="str">
        <f>IF(ISBLANK(D89),"",INDEX(ΑΜΚ,MATCH(D89,Data!$F$2:$F$999,0),1))</f>
        <v/>
      </c>
      <c r="F89" t="str">
        <f t="shared" si="2"/>
        <v/>
      </c>
    </row>
    <row r="90" spans="1:6" ht="14.25" customHeight="1" x14ac:dyDescent="0.35">
      <c r="A90" s="45" t="s">
        <v>1133</v>
      </c>
      <c r="B90" s="18"/>
      <c r="C90" s="5"/>
      <c r="D90" s="5"/>
      <c r="E90" s="6" t="str">
        <f>IF(ISBLANK(D90),"",INDEX(ΑΜΚ,MATCH(D90,Data!$F$2:$F$999,0),1))</f>
        <v/>
      </c>
      <c r="F90" t="str">
        <f t="shared" si="2"/>
        <v/>
      </c>
    </row>
    <row r="91" spans="1:6" ht="14.25" customHeight="1" x14ac:dyDescent="0.35">
      <c r="A91" s="45" t="s">
        <v>1133</v>
      </c>
      <c r="B91" s="18"/>
      <c r="C91" s="5"/>
      <c r="D91" s="5"/>
      <c r="E91" s="6" t="str">
        <f>IF(ISBLANK(D91),"",INDEX(ΑΜΚ,MATCH(D91,Data!$F$2:$F$999,0),1))</f>
        <v/>
      </c>
      <c r="F91" t="str">
        <f t="shared" si="2"/>
        <v/>
      </c>
    </row>
    <row r="92" spans="1:6" ht="14.25" customHeight="1" x14ac:dyDescent="0.35">
      <c r="A92" s="45" t="s">
        <v>1133</v>
      </c>
      <c r="B92" s="18"/>
      <c r="C92" s="5"/>
      <c r="D92" s="5"/>
      <c r="E92" s="6" t="str">
        <f>IF(ISBLANK(D92),"",INDEX(ΑΜΚ,MATCH(D92,Data!$F$2:$F$999,0),1))</f>
        <v/>
      </c>
      <c r="F92" t="str">
        <f t="shared" si="2"/>
        <v/>
      </c>
    </row>
    <row r="93" spans="1:6" ht="14.25" customHeight="1" x14ac:dyDescent="0.35">
      <c r="A93" s="45" t="s">
        <v>1133</v>
      </c>
      <c r="B93" s="18"/>
      <c r="C93" s="5"/>
      <c r="D93" s="5"/>
      <c r="E93" s="6" t="str">
        <f>IF(ISBLANK(D93),"",INDEX(ΑΜΚ,MATCH(D93,Data!$F$2:$F$999,0),1))</f>
        <v/>
      </c>
      <c r="F93" t="str">
        <f t="shared" si="2"/>
        <v/>
      </c>
    </row>
    <row r="94" spans="1:6" ht="14.25" customHeight="1" x14ac:dyDescent="0.35">
      <c r="A94" s="45" t="s">
        <v>1133</v>
      </c>
      <c r="B94" s="18"/>
      <c r="C94" s="5"/>
      <c r="D94" s="5"/>
      <c r="E94" s="6" t="str">
        <f>IF(ISBLANK(D94),"",INDEX(ΑΜΚ,MATCH(D94,Data!$F$2:$F$999,0),1))</f>
        <v/>
      </c>
      <c r="F94" t="str">
        <f t="shared" si="2"/>
        <v/>
      </c>
    </row>
    <row r="95" spans="1:6" ht="14.25" customHeight="1" x14ac:dyDescent="0.35">
      <c r="A95" s="45" t="s">
        <v>1133</v>
      </c>
      <c r="B95" s="18"/>
      <c r="C95" s="5"/>
      <c r="D95" s="5"/>
      <c r="E95" s="6" t="str">
        <f>IF(ISBLANK(D95),"",INDEX(ΑΜΚ,MATCH(D95,Data!$F$2:$F$999,0),1))</f>
        <v/>
      </c>
      <c r="F95" t="str">
        <f t="shared" si="2"/>
        <v/>
      </c>
    </row>
    <row r="96" spans="1:6" ht="14.25" customHeight="1" x14ac:dyDescent="0.35">
      <c r="A96" s="45" t="s">
        <v>1133</v>
      </c>
      <c r="B96" s="18"/>
      <c r="C96" s="5"/>
      <c r="D96" s="5"/>
      <c r="E96" s="6" t="str">
        <f>IF(ISBLANK(D96),"",INDEX(ΑΜΚ,MATCH(D96,Data!$F$2:$F$999,0),1))</f>
        <v/>
      </c>
      <c r="F96" t="str">
        <f t="shared" si="2"/>
        <v/>
      </c>
    </row>
    <row r="97" spans="1:6" ht="14.25" customHeight="1" x14ac:dyDescent="0.35">
      <c r="A97" s="45" t="s">
        <v>1133</v>
      </c>
      <c r="B97" s="18"/>
      <c r="C97" s="5"/>
      <c r="D97" s="5"/>
      <c r="E97" s="6" t="str">
        <f>IF(ISBLANK(D97),"",INDEX(ΑΜΚ,MATCH(D97,Data!$F$2:$F$999,0),1))</f>
        <v/>
      </c>
      <c r="F97" t="str">
        <f t="shared" si="2"/>
        <v/>
      </c>
    </row>
    <row r="98" spans="1:6" ht="14.25" customHeight="1" x14ac:dyDescent="0.35">
      <c r="A98" s="45" t="s">
        <v>1133</v>
      </c>
      <c r="B98" s="18"/>
      <c r="C98" s="5"/>
      <c r="D98" s="5"/>
      <c r="E98" s="6" t="str">
        <f>IF(ISBLANK(D98),"",INDEX(ΑΜΚ,MATCH(D98,Data!$F$2:$F$999,0),1))</f>
        <v/>
      </c>
      <c r="F98" t="str">
        <f t="shared" si="2"/>
        <v/>
      </c>
    </row>
    <row r="99" spans="1:6" ht="14.25" customHeight="1" x14ac:dyDescent="0.35">
      <c r="A99" s="45" t="s">
        <v>1133</v>
      </c>
      <c r="B99" s="18"/>
      <c r="C99" s="5"/>
      <c r="D99" s="5"/>
      <c r="E99" s="6" t="str">
        <f>IF(ISBLANK(D99),"",INDEX(ΑΜΚ,MATCH(D99,Data!$F$2:$F$999,0),1))</f>
        <v/>
      </c>
      <c r="F99" t="str">
        <f t="shared" si="2"/>
        <v/>
      </c>
    </row>
    <row r="100" spans="1:6" ht="14.25" customHeight="1" x14ac:dyDescent="0.35">
      <c r="A100" s="45" t="s">
        <v>1133</v>
      </c>
      <c r="B100" s="18"/>
      <c r="C100" s="5"/>
      <c r="D100" s="5"/>
      <c r="E100" s="6" t="str">
        <f>IF(ISBLANK(D100),"",INDEX(ΑΜΚ,MATCH(D100,Data!$F$2:$F$999,0),1))</f>
        <v/>
      </c>
      <c r="F100" t="str">
        <f t="shared" si="2"/>
        <v/>
      </c>
    </row>
    <row r="101" spans="1:6" ht="14.25" customHeight="1" x14ac:dyDescent="0.35">
      <c r="A101" s="45" t="s">
        <v>1133</v>
      </c>
      <c r="B101" s="18"/>
      <c r="C101" s="5"/>
      <c r="D101" s="5"/>
      <c r="E101" s="6" t="str">
        <f>IF(ISBLANK(D101),"",INDEX(ΑΜΚ,MATCH(D101,Data!$F$2:$F$999,0),1))</f>
        <v/>
      </c>
      <c r="F101" t="str">
        <f t="shared" si="2"/>
        <v/>
      </c>
    </row>
    <row r="102" spans="1:6" ht="14.25" customHeight="1" x14ac:dyDescent="0.35">
      <c r="A102" s="45" t="s">
        <v>1133</v>
      </c>
      <c r="B102" s="18"/>
      <c r="C102" s="5"/>
      <c r="D102" s="5"/>
      <c r="E102" s="6" t="str">
        <f>IF(ISBLANK(D102),"",INDEX(ΑΜΚ,MATCH(D102,Data!$F$2:$F$999,0),1))</f>
        <v/>
      </c>
      <c r="F102" t="str">
        <f t="shared" si="2"/>
        <v/>
      </c>
    </row>
    <row r="103" spans="1:6" ht="14.25" customHeight="1" x14ac:dyDescent="0.35">
      <c r="A103" s="45" t="s">
        <v>1133</v>
      </c>
      <c r="B103" s="18"/>
      <c r="C103" s="5"/>
      <c r="D103" s="5"/>
      <c r="E103" s="6" t="str">
        <f>IF(ISBLANK(D103),"",INDEX(ΑΜΚ,MATCH(D103,Data!$F$2:$F$999,0),1))</f>
        <v/>
      </c>
      <c r="F103" t="str">
        <f t="shared" si="2"/>
        <v/>
      </c>
    </row>
    <row r="104" spans="1:6" ht="14.25" customHeight="1" x14ac:dyDescent="0.35">
      <c r="A104" s="45" t="s">
        <v>1133</v>
      </c>
      <c r="B104" s="18"/>
      <c r="C104" s="5"/>
      <c r="D104" s="5"/>
      <c r="E104" s="6" t="str">
        <f>IF(ISBLANK(D104),"",INDEX(ΑΜΚ,MATCH(D104,Data!$F$2:$F$999,0),1))</f>
        <v/>
      </c>
      <c r="F104" t="str">
        <f t="shared" si="2"/>
        <v/>
      </c>
    </row>
    <row r="105" spans="1:6" ht="14.25" customHeight="1" x14ac:dyDescent="0.35">
      <c r="A105" s="45" t="s">
        <v>1133</v>
      </c>
      <c r="B105" s="18"/>
      <c r="C105" s="5"/>
      <c r="D105" s="5"/>
      <c r="E105" s="6" t="str">
        <f>IF(ISBLANK(D105),"",INDEX(ΑΜΚ,MATCH(D105,Data!$F$2:$F$999,0),1))</f>
        <v/>
      </c>
      <c r="F105" t="str">
        <f t="shared" si="2"/>
        <v/>
      </c>
    </row>
    <row r="106" spans="1:6" ht="14.25" customHeight="1" x14ac:dyDescent="0.35">
      <c r="A106" s="45" t="s">
        <v>1133</v>
      </c>
      <c r="B106" s="18"/>
      <c r="C106" s="5"/>
      <c r="D106" s="5"/>
      <c r="E106" s="6" t="str">
        <f>IF(ISBLANK(D106),"",INDEX(ΑΜΚ,MATCH(D106,Data!$F$2:$F$999,0),1))</f>
        <v/>
      </c>
      <c r="F106" t="str">
        <f t="shared" si="2"/>
        <v/>
      </c>
    </row>
    <row r="107" spans="1:6" ht="14.25" customHeight="1" x14ac:dyDescent="0.35">
      <c r="A107" s="45" t="s">
        <v>1133</v>
      </c>
      <c r="B107" s="18"/>
      <c r="C107" s="5"/>
      <c r="D107" s="5"/>
      <c r="E107" s="6" t="str">
        <f>IF(ISBLANK(D107),"",INDEX(ΑΜΚ,MATCH(D107,Data!$F$2:$F$999,0),1))</f>
        <v/>
      </c>
      <c r="F107" t="str">
        <f t="shared" si="2"/>
        <v/>
      </c>
    </row>
    <row r="108" spans="1:6" ht="14.25" customHeight="1" x14ac:dyDescent="0.35">
      <c r="A108" s="45" t="s">
        <v>1133</v>
      </c>
      <c r="B108" s="18"/>
      <c r="C108" s="5"/>
      <c r="D108" s="5"/>
      <c r="E108" s="6" t="str">
        <f>IF(ISBLANK(D108),"",INDEX(ΑΜΚ,MATCH(D108,Data!$F$2:$F$999,0),1))</f>
        <v/>
      </c>
      <c r="F108" t="str">
        <f t="shared" si="2"/>
        <v/>
      </c>
    </row>
    <row r="109" spans="1:6" ht="14.25" customHeight="1" x14ac:dyDescent="0.35">
      <c r="A109" s="45" t="s">
        <v>1133</v>
      </c>
      <c r="B109" s="18"/>
      <c r="C109" s="5"/>
      <c r="D109" s="5"/>
      <c r="E109" s="6" t="str">
        <f>IF(ISBLANK(D109),"",INDEX(ΑΜΚ,MATCH(D109,Data!$F$2:$F$999,0),1))</f>
        <v/>
      </c>
      <c r="F109" t="str">
        <f t="shared" si="2"/>
        <v/>
      </c>
    </row>
    <row r="110" spans="1:6" ht="14.25" customHeight="1" x14ac:dyDescent="0.35">
      <c r="A110" s="45" t="s">
        <v>1133</v>
      </c>
      <c r="B110" s="18"/>
      <c r="C110" s="5"/>
      <c r="D110" s="5"/>
      <c r="E110" s="6" t="str">
        <f>IF(ISBLANK(D110),"",INDEX(ΑΜΚ,MATCH(D110,Data!$F$2:$F$999,0),1))</f>
        <v/>
      </c>
      <c r="F110" t="str">
        <f t="shared" si="2"/>
        <v/>
      </c>
    </row>
    <row r="111" spans="1:6" ht="14.25" customHeight="1" x14ac:dyDescent="0.35">
      <c r="A111" s="45" t="s">
        <v>1133</v>
      </c>
      <c r="B111" s="18"/>
      <c r="C111" s="5"/>
      <c r="D111" s="5"/>
      <c r="E111" s="6" t="str">
        <f>IF(ISBLANK(D111),"",INDEX(ΑΜΚ,MATCH(D111,Data!$F$2:$F$999,0),1))</f>
        <v/>
      </c>
      <c r="F111" t="str">
        <f t="shared" si="2"/>
        <v/>
      </c>
    </row>
    <row r="112" spans="1:6" ht="14.25" customHeight="1" x14ac:dyDescent="0.35">
      <c r="A112" s="45" t="s">
        <v>1133</v>
      </c>
      <c r="B112" s="18"/>
      <c r="C112" s="5"/>
      <c r="D112" s="5"/>
      <c r="E112" s="6" t="str">
        <f>IF(ISBLANK(D112),"",INDEX(ΑΜΚ,MATCH(D112,Data!$F$2:$F$999,0),1))</f>
        <v/>
      </c>
      <c r="F112" t="str">
        <f t="shared" si="2"/>
        <v/>
      </c>
    </row>
    <row r="113" spans="1:6" ht="14.25" customHeight="1" x14ac:dyDescent="0.35">
      <c r="A113" s="45" t="s">
        <v>1133</v>
      </c>
      <c r="B113" s="18"/>
      <c r="C113" s="5"/>
      <c r="D113" s="5"/>
      <c r="E113" s="6" t="str">
        <f>IF(ISBLANK(D113),"",INDEX(ΑΜΚ,MATCH(D113,Data!$F$2:$F$999,0),1))</f>
        <v/>
      </c>
      <c r="F113" t="str">
        <f t="shared" si="2"/>
        <v/>
      </c>
    </row>
    <row r="114" spans="1:6" ht="14.25" customHeight="1" x14ac:dyDescent="0.35">
      <c r="A114" s="45" t="s">
        <v>1133</v>
      </c>
      <c r="B114" s="18"/>
      <c r="C114" s="5"/>
      <c r="D114" s="5"/>
      <c r="E114" s="6" t="str">
        <f>IF(ISBLANK(D114),"",INDEX(ΑΜΚ,MATCH(D114,Data!$F$2:$F$999,0),1))</f>
        <v/>
      </c>
      <c r="F114" t="str">
        <f t="shared" si="2"/>
        <v/>
      </c>
    </row>
    <row r="115" spans="1:6" ht="14.25" customHeight="1" x14ac:dyDescent="0.35">
      <c r="A115" s="45" t="s">
        <v>1133</v>
      </c>
      <c r="B115" s="18"/>
      <c r="C115" s="5"/>
      <c r="D115" s="5"/>
      <c r="E115" s="6" t="str">
        <f>IF(ISBLANK(D115),"",INDEX(ΑΜΚ,MATCH(D115,Data!$F$2:$F$999,0),1))</f>
        <v/>
      </c>
      <c r="F115" t="str">
        <f t="shared" si="2"/>
        <v/>
      </c>
    </row>
    <row r="116" spans="1:6" ht="14.25" customHeight="1" x14ac:dyDescent="0.35">
      <c r="A116" s="45" t="s">
        <v>1133</v>
      </c>
      <c r="B116" s="18"/>
      <c r="C116" s="5"/>
      <c r="D116" s="5"/>
      <c r="E116" s="6" t="str">
        <f>IF(ISBLANK(D116),"",INDEX(ΑΜΚ,MATCH(D116,Data!$F$2:$F$999,0),1))</f>
        <v/>
      </c>
      <c r="F116" t="str">
        <f t="shared" si="2"/>
        <v/>
      </c>
    </row>
    <row r="117" spans="1:6" ht="14.25" customHeight="1" x14ac:dyDescent="0.35">
      <c r="A117" s="45" t="s">
        <v>1133</v>
      </c>
      <c r="B117" s="18"/>
      <c r="C117" s="5"/>
      <c r="D117" s="5"/>
      <c r="E117" s="6" t="str">
        <f>IF(ISBLANK(D117),"",INDEX(ΑΜΚ,MATCH(D117,Data!$F$2:$F$999,0),1))</f>
        <v/>
      </c>
      <c r="F117" t="str">
        <f t="shared" si="2"/>
        <v/>
      </c>
    </row>
    <row r="118" spans="1:6" ht="14.25" customHeight="1" x14ac:dyDescent="0.35">
      <c r="A118" s="45" t="s">
        <v>1133</v>
      </c>
      <c r="B118" s="18"/>
      <c r="C118" s="5"/>
      <c r="D118" s="5"/>
      <c r="E118" s="6" t="str">
        <f>IF(ISBLANK(D118),"",INDEX(ΑΜΚ,MATCH(D118,Data!$F$2:$F$999,0),1))</f>
        <v/>
      </c>
      <c r="F118" t="str">
        <f t="shared" si="2"/>
        <v/>
      </c>
    </row>
    <row r="119" spans="1:6" ht="14.25" customHeight="1" x14ac:dyDescent="0.35">
      <c r="A119" s="45" t="s">
        <v>1133</v>
      </c>
      <c r="B119" s="18"/>
      <c r="C119" s="5"/>
      <c r="D119" s="5"/>
      <c r="E119" s="6" t="str">
        <f>IF(ISBLANK(D119),"",INDEX(ΑΜΚ,MATCH(D119,Data!$F$2:$F$999,0),1))</f>
        <v/>
      </c>
      <c r="F119" t="str">
        <f t="shared" si="2"/>
        <v/>
      </c>
    </row>
    <row r="120" spans="1:6" ht="14.25" customHeight="1" x14ac:dyDescent="0.35">
      <c r="A120" s="45" t="s">
        <v>1133</v>
      </c>
      <c r="B120" s="18"/>
      <c r="C120" s="5"/>
      <c r="D120" s="5"/>
      <c r="E120" s="6" t="str">
        <f>IF(ISBLANK(D120),"",INDEX(ΑΜΚ,MATCH(D120,Data!$F$2:$F$999,0),1))</f>
        <v/>
      </c>
      <c r="F120" t="str">
        <f t="shared" si="2"/>
        <v/>
      </c>
    </row>
    <row r="121" spans="1:6" ht="14.25" customHeight="1" x14ac:dyDescent="0.35">
      <c r="A121" s="45" t="s">
        <v>1133</v>
      </c>
      <c r="B121" s="18"/>
      <c r="C121" s="5"/>
      <c r="D121" s="5"/>
      <c r="E121" s="6" t="str">
        <f>IF(ISBLANK(D121),"",INDEX(ΑΜΚ,MATCH(D121,Data!$F$2:$F$999,0),1))</f>
        <v/>
      </c>
      <c r="F121" t="str">
        <f t="shared" si="2"/>
        <v/>
      </c>
    </row>
    <row r="122" spans="1:6" ht="14.25" customHeight="1" x14ac:dyDescent="0.35">
      <c r="A122" s="45" t="s">
        <v>1133</v>
      </c>
      <c r="B122" s="18"/>
      <c r="C122" s="5"/>
      <c r="D122" s="5"/>
      <c r="E122" s="6" t="str">
        <f>IF(ISBLANK(D122),"",INDEX(ΑΜΚ,MATCH(D122,Data!$F$2:$F$999,0),1))</f>
        <v/>
      </c>
      <c r="F122" t="str">
        <f t="shared" si="2"/>
        <v/>
      </c>
    </row>
    <row r="123" spans="1:6" ht="14.25" customHeight="1" x14ac:dyDescent="0.35">
      <c r="A123" s="45" t="s">
        <v>1133</v>
      </c>
      <c r="B123" s="18"/>
      <c r="C123" s="5"/>
      <c r="D123" s="5"/>
      <c r="E123" s="6" t="str">
        <f>IF(ISBLANK(D123),"",INDEX(ΑΜΚ,MATCH(D123,Data!$F$2:$F$999,0),1))</f>
        <v/>
      </c>
      <c r="F123" t="str">
        <f t="shared" si="2"/>
        <v/>
      </c>
    </row>
    <row r="124" spans="1:6" ht="14.25" customHeight="1" x14ac:dyDescent="0.35">
      <c r="A124" s="45" t="s">
        <v>1133</v>
      </c>
      <c r="B124" s="18"/>
      <c r="C124" s="5"/>
      <c r="D124" s="5"/>
      <c r="E124" s="6" t="str">
        <f>IF(ISBLANK(D124),"",INDEX(ΑΜΚ,MATCH(D124,Data!$F$2:$F$999,0),1))</f>
        <v/>
      </c>
      <c r="F124" t="str">
        <f t="shared" si="2"/>
        <v/>
      </c>
    </row>
    <row r="125" spans="1:6" ht="14.25" customHeight="1" x14ac:dyDescent="0.35">
      <c r="A125" s="45" t="s">
        <v>1133</v>
      </c>
      <c r="B125" s="18"/>
      <c r="C125" s="5"/>
      <c r="D125" s="5"/>
      <c r="E125" s="6" t="str">
        <f>IF(ISBLANK(D125),"",INDEX(ΑΜΚ,MATCH(D125,Data!$F$2:$F$999,0),1))</f>
        <v/>
      </c>
      <c r="F125" t="str">
        <f t="shared" si="2"/>
        <v/>
      </c>
    </row>
    <row r="126" spans="1:6" ht="14.25" customHeight="1" x14ac:dyDescent="0.35">
      <c r="A126" s="45" t="s">
        <v>1133</v>
      </c>
      <c r="B126" s="18"/>
      <c r="C126" s="5"/>
      <c r="D126" s="5"/>
      <c r="E126" s="6" t="str">
        <f>IF(ISBLANK(D126),"",INDEX(ΑΜΚ,MATCH(D126,Data!$F$2:$F$999,0),1))</f>
        <v/>
      </c>
      <c r="F126" t="str">
        <f t="shared" si="2"/>
        <v/>
      </c>
    </row>
    <row r="127" spans="1:6" ht="14.25" customHeight="1" x14ac:dyDescent="0.35">
      <c r="A127" s="45" t="s">
        <v>1133</v>
      </c>
      <c r="B127" s="18"/>
      <c r="C127" s="5"/>
      <c r="D127" s="5"/>
      <c r="E127" s="6" t="str">
        <f>IF(ISBLANK(D127),"",INDEX(ΑΜΚ,MATCH(D127,Data!$F$2:$F$999,0),1))</f>
        <v/>
      </c>
      <c r="F127" t="str">
        <f t="shared" si="2"/>
        <v/>
      </c>
    </row>
    <row r="128" spans="1:6" ht="14.25" customHeight="1" x14ac:dyDescent="0.35">
      <c r="A128" s="45" t="s">
        <v>1133</v>
      </c>
      <c r="B128" s="18"/>
      <c r="C128" s="5"/>
      <c r="D128" s="5"/>
      <c r="E128" s="6" t="str">
        <f>IF(ISBLANK(D128),"",INDEX(ΑΜΚ,MATCH(D128,Data!$F$2:$F$999,0),1))</f>
        <v/>
      </c>
      <c r="F128" t="str">
        <f t="shared" si="2"/>
        <v/>
      </c>
    </row>
    <row r="129" spans="1:6" ht="14.25" customHeight="1" x14ac:dyDescent="0.35">
      <c r="A129" s="45" t="s">
        <v>1133</v>
      </c>
      <c r="B129" s="18"/>
      <c r="C129" s="5"/>
      <c r="D129" s="5"/>
      <c r="E129" s="6" t="str">
        <f>IF(ISBLANK(D129),"",INDEX(ΑΜΚ,MATCH(D129,Data!$F$2:$F$999,0),1))</f>
        <v/>
      </c>
      <c r="F129" t="str">
        <f t="shared" si="2"/>
        <v/>
      </c>
    </row>
    <row r="130" spans="1:6" ht="14.25" customHeight="1" x14ac:dyDescent="0.35">
      <c r="A130" s="45" t="s">
        <v>1133</v>
      </c>
      <c r="B130" s="18"/>
      <c r="C130" s="5"/>
      <c r="D130" s="5"/>
      <c r="E130" s="6" t="str">
        <f>IF(ISBLANK(D130),"",INDEX(ΑΜΚ,MATCH(D130,Data!$F$2:$F$999,0),1))</f>
        <v/>
      </c>
      <c r="F130" t="str">
        <f t="shared" si="2"/>
        <v/>
      </c>
    </row>
    <row r="131" spans="1:6" ht="14.25" customHeight="1" x14ac:dyDescent="0.35">
      <c r="A131" s="45" t="s">
        <v>1133</v>
      </c>
      <c r="B131" s="18"/>
      <c r="C131" s="5"/>
      <c r="D131" s="5"/>
      <c r="E131" s="6" t="str">
        <f>IF(ISBLANK(D131),"",INDEX(ΑΜΚ,MATCH(D131,Data!$F$2:$F$999,0),1))</f>
        <v/>
      </c>
      <c r="F131" t="str">
        <f t="shared" ref="F131:F194" si="3">IF(ISBLANK(C131),"",INDEX(ΚΩΔ_ΜΑΘΗΜ_ΔΗΜ_ΣΧΕΣ_Γ1,MATCH(C131,ΜΑΘΗΜ_ΔΗΜ_ΣΧΕΣ_Γ1,0)))</f>
        <v/>
      </c>
    </row>
    <row r="132" spans="1:6" ht="14.25" customHeight="1" x14ac:dyDescent="0.35">
      <c r="A132" s="45" t="s">
        <v>1133</v>
      </c>
      <c r="B132" s="18"/>
      <c r="C132" s="5"/>
      <c r="D132" s="5"/>
      <c r="E132" s="6" t="str">
        <f>IF(ISBLANK(D132),"",INDEX(ΑΜΚ,MATCH(D132,Data!$F$2:$F$999,0),1))</f>
        <v/>
      </c>
      <c r="F132" t="str">
        <f t="shared" si="3"/>
        <v/>
      </c>
    </row>
    <row r="133" spans="1:6" ht="14.25" customHeight="1" x14ac:dyDescent="0.35">
      <c r="A133" s="45" t="s">
        <v>1133</v>
      </c>
      <c r="B133" s="18"/>
      <c r="C133" s="5"/>
      <c r="D133" s="5"/>
      <c r="E133" s="6" t="str">
        <f>IF(ISBLANK(D133),"",INDEX(ΑΜΚ,MATCH(D133,Data!$F$2:$F$999,0),1))</f>
        <v/>
      </c>
      <c r="F133" t="str">
        <f t="shared" si="3"/>
        <v/>
      </c>
    </row>
    <row r="134" spans="1:6" ht="14.25" customHeight="1" x14ac:dyDescent="0.35">
      <c r="A134" s="45" t="s">
        <v>1133</v>
      </c>
      <c r="B134" s="18"/>
      <c r="C134" s="5"/>
      <c r="D134" s="5"/>
      <c r="E134" s="6" t="str">
        <f>IF(ISBLANK(D134),"",INDEX(ΑΜΚ,MATCH(D134,Data!$F$2:$F$999,0),1))</f>
        <v/>
      </c>
      <c r="F134" t="str">
        <f t="shared" si="3"/>
        <v/>
      </c>
    </row>
    <row r="135" spans="1:6" ht="14.25" customHeight="1" x14ac:dyDescent="0.35">
      <c r="A135" s="45" t="s">
        <v>1133</v>
      </c>
      <c r="B135" s="18"/>
      <c r="C135" s="5"/>
      <c r="D135" s="5"/>
      <c r="E135" s="6" t="str">
        <f>IF(ISBLANK(D135),"",INDEX(ΑΜΚ,MATCH(D135,Data!$F$2:$F$999,0),1))</f>
        <v/>
      </c>
      <c r="F135" t="str">
        <f t="shared" si="3"/>
        <v/>
      </c>
    </row>
    <row r="136" spans="1:6" ht="14.25" customHeight="1" x14ac:dyDescent="0.35">
      <c r="A136" s="45" t="s">
        <v>1133</v>
      </c>
      <c r="B136" s="18"/>
      <c r="C136" s="5"/>
      <c r="D136" s="5"/>
      <c r="E136" s="6" t="str">
        <f>IF(ISBLANK(D136),"",INDEX(ΑΜΚ,MATCH(D136,Data!$F$2:$F$999,0),1))</f>
        <v/>
      </c>
      <c r="F136" t="str">
        <f t="shared" si="3"/>
        <v/>
      </c>
    </row>
    <row r="137" spans="1:6" ht="14.25" customHeight="1" x14ac:dyDescent="0.35">
      <c r="A137" s="45" t="s">
        <v>1133</v>
      </c>
      <c r="B137" s="18"/>
      <c r="C137" s="5"/>
      <c r="D137" s="5"/>
      <c r="E137" s="6" t="str">
        <f>IF(ISBLANK(D137),"",INDEX(ΑΜΚ,MATCH(D137,Data!$F$2:$F$999,0),1))</f>
        <v/>
      </c>
      <c r="F137" t="str">
        <f t="shared" si="3"/>
        <v/>
      </c>
    </row>
    <row r="138" spans="1:6" ht="14.25" customHeight="1" x14ac:dyDescent="0.35">
      <c r="A138" s="45" t="s">
        <v>1133</v>
      </c>
      <c r="B138" s="18"/>
      <c r="C138" s="5"/>
      <c r="D138" s="5"/>
      <c r="E138" s="6" t="str">
        <f>IF(ISBLANK(D138),"",INDEX(ΑΜΚ,MATCH(D138,Data!$F$2:$F$999,0),1))</f>
        <v/>
      </c>
      <c r="F138" t="str">
        <f t="shared" si="3"/>
        <v/>
      </c>
    </row>
    <row r="139" spans="1:6" ht="14.25" customHeight="1" x14ac:dyDescent="0.35">
      <c r="A139" s="45" t="s">
        <v>1133</v>
      </c>
      <c r="B139" s="18"/>
      <c r="C139" s="5"/>
      <c r="D139" s="5"/>
      <c r="E139" s="6" t="str">
        <f>IF(ISBLANK(D139),"",INDEX(ΑΜΚ,MATCH(D139,Data!$F$2:$F$999,0),1))</f>
        <v/>
      </c>
      <c r="F139" t="str">
        <f t="shared" si="3"/>
        <v/>
      </c>
    </row>
    <row r="140" spans="1:6" ht="14.25" customHeight="1" x14ac:dyDescent="0.35">
      <c r="A140" s="45" t="s">
        <v>1133</v>
      </c>
      <c r="B140" s="18"/>
      <c r="C140" s="5"/>
      <c r="D140" s="5"/>
      <c r="E140" s="6" t="str">
        <f>IF(ISBLANK(D140),"",INDEX(ΑΜΚ,MATCH(D140,Data!$F$2:$F$999,0),1))</f>
        <v/>
      </c>
      <c r="F140" t="str">
        <f t="shared" si="3"/>
        <v/>
      </c>
    </row>
    <row r="141" spans="1:6" ht="14.25" customHeight="1" x14ac:dyDescent="0.35">
      <c r="A141" s="45" t="s">
        <v>1133</v>
      </c>
      <c r="B141" s="18"/>
      <c r="C141" s="5"/>
      <c r="D141" s="5"/>
      <c r="E141" s="6" t="str">
        <f>IF(ISBLANK(D141),"",INDEX(ΑΜΚ,MATCH(D141,Data!$F$2:$F$999,0),1))</f>
        <v/>
      </c>
      <c r="F141" t="str">
        <f t="shared" si="3"/>
        <v/>
      </c>
    </row>
    <row r="142" spans="1:6" ht="14.25" customHeight="1" x14ac:dyDescent="0.35">
      <c r="A142" s="45" t="s">
        <v>1133</v>
      </c>
      <c r="B142" s="18"/>
      <c r="C142" s="5"/>
      <c r="D142" s="5"/>
      <c r="E142" s="6" t="str">
        <f>IF(ISBLANK(D142),"",INDEX(ΑΜΚ,MATCH(D142,Data!$F$2:$F$999,0),1))</f>
        <v/>
      </c>
      <c r="F142" t="str">
        <f t="shared" si="3"/>
        <v/>
      </c>
    </row>
    <row r="143" spans="1:6" ht="14.25" customHeight="1" x14ac:dyDescent="0.35">
      <c r="A143" s="45" t="s">
        <v>1133</v>
      </c>
      <c r="B143" s="18"/>
      <c r="C143" s="5"/>
      <c r="D143" s="5"/>
      <c r="E143" s="6" t="str">
        <f>IF(ISBLANK(D143),"",INDEX(ΑΜΚ,MATCH(D143,Data!$F$2:$F$999,0),1))</f>
        <v/>
      </c>
      <c r="F143" t="str">
        <f t="shared" si="3"/>
        <v/>
      </c>
    </row>
    <row r="144" spans="1:6" ht="14.25" customHeight="1" x14ac:dyDescent="0.35">
      <c r="A144" s="45" t="s">
        <v>1133</v>
      </c>
      <c r="B144" s="18"/>
      <c r="C144" s="5"/>
      <c r="D144" s="5"/>
      <c r="E144" s="6" t="str">
        <f>IF(ISBLANK(D144),"",INDEX(ΑΜΚ,MATCH(D144,Data!$F$2:$F$999,0),1))</f>
        <v/>
      </c>
      <c r="F144" t="str">
        <f t="shared" si="3"/>
        <v/>
      </c>
    </row>
    <row r="145" spans="1:6" ht="14.25" customHeight="1" x14ac:dyDescent="0.35">
      <c r="A145" s="45" t="s">
        <v>1133</v>
      </c>
      <c r="B145" s="18"/>
      <c r="C145" s="5"/>
      <c r="D145" s="5"/>
      <c r="E145" s="6" t="str">
        <f>IF(ISBLANK(D145),"",INDEX(ΑΜΚ,MATCH(D145,Data!$F$2:$F$999,0),1))</f>
        <v/>
      </c>
      <c r="F145" t="str">
        <f t="shared" si="3"/>
        <v/>
      </c>
    </row>
    <row r="146" spans="1:6" ht="14.25" customHeight="1" x14ac:dyDescent="0.35">
      <c r="A146" s="45" t="s">
        <v>1133</v>
      </c>
      <c r="B146" s="18"/>
      <c r="C146" s="5"/>
      <c r="D146" s="5"/>
      <c r="E146" s="6" t="str">
        <f>IF(ISBLANK(D146),"",INDEX(ΑΜΚ,MATCH(D146,Data!$F$2:$F$999,0),1))</f>
        <v/>
      </c>
      <c r="F146" t="str">
        <f t="shared" si="3"/>
        <v/>
      </c>
    </row>
    <row r="147" spans="1:6" ht="14.25" customHeight="1" x14ac:dyDescent="0.35">
      <c r="A147" s="45" t="s">
        <v>1133</v>
      </c>
      <c r="B147" s="18"/>
      <c r="C147" s="5"/>
      <c r="D147" s="5"/>
      <c r="E147" s="6" t="str">
        <f>IF(ISBLANK(D147),"",INDEX(ΑΜΚ,MATCH(D147,Data!$F$2:$F$999,0),1))</f>
        <v/>
      </c>
      <c r="F147" t="str">
        <f t="shared" si="3"/>
        <v/>
      </c>
    </row>
    <row r="148" spans="1:6" ht="14.25" customHeight="1" x14ac:dyDescent="0.35">
      <c r="A148" s="45" t="s">
        <v>1133</v>
      </c>
      <c r="B148" s="18"/>
      <c r="C148" s="5"/>
      <c r="D148" s="5"/>
      <c r="E148" s="6" t="str">
        <f>IF(ISBLANK(D148),"",INDEX(ΑΜΚ,MATCH(D148,Data!$F$2:$F$999,0),1))</f>
        <v/>
      </c>
      <c r="F148" t="str">
        <f t="shared" si="3"/>
        <v/>
      </c>
    </row>
    <row r="149" spans="1:6" ht="14.25" customHeight="1" x14ac:dyDescent="0.35">
      <c r="A149" s="45" t="s">
        <v>1133</v>
      </c>
      <c r="B149" s="18"/>
      <c r="C149" s="5"/>
      <c r="D149" s="5"/>
      <c r="E149" s="6" t="str">
        <f>IF(ISBLANK(D149),"",INDEX(ΑΜΚ,MATCH(D149,Data!$F$2:$F$999,0),1))</f>
        <v/>
      </c>
      <c r="F149" t="str">
        <f t="shared" si="3"/>
        <v/>
      </c>
    </row>
    <row r="150" spans="1:6" ht="14.25" customHeight="1" x14ac:dyDescent="0.35">
      <c r="A150" s="45" t="s">
        <v>1133</v>
      </c>
      <c r="B150" s="18"/>
      <c r="C150" s="5"/>
      <c r="D150" s="5"/>
      <c r="E150" s="6" t="str">
        <f>IF(ISBLANK(D150),"",INDEX(ΑΜΚ,MATCH(D150,Data!$F$2:$F$999,0),1))</f>
        <v/>
      </c>
      <c r="F150" t="str">
        <f t="shared" si="3"/>
        <v/>
      </c>
    </row>
    <row r="151" spans="1:6" ht="14.25" customHeight="1" x14ac:dyDescent="0.35">
      <c r="A151" s="45" t="s">
        <v>1133</v>
      </c>
      <c r="B151" s="18"/>
      <c r="C151" s="5"/>
      <c r="D151" s="5"/>
      <c r="E151" s="6" t="str">
        <f>IF(ISBLANK(D151),"",INDEX(ΑΜΚ,MATCH(D151,Data!$F$2:$F$999,0),1))</f>
        <v/>
      </c>
      <c r="F151" t="str">
        <f t="shared" si="3"/>
        <v/>
      </c>
    </row>
    <row r="152" spans="1:6" ht="14.25" customHeight="1" x14ac:dyDescent="0.35">
      <c r="A152" s="45" t="s">
        <v>1133</v>
      </c>
      <c r="B152" s="18"/>
      <c r="C152" s="5"/>
      <c r="D152" s="5"/>
      <c r="E152" s="6" t="str">
        <f>IF(ISBLANK(D152),"",INDEX(ΑΜΚ,MATCH(D152,Data!$F$2:$F$999,0),1))</f>
        <v/>
      </c>
      <c r="F152" t="str">
        <f t="shared" si="3"/>
        <v/>
      </c>
    </row>
    <row r="153" spans="1:6" ht="14.25" customHeight="1" x14ac:dyDescent="0.35">
      <c r="A153" s="45" t="s">
        <v>1133</v>
      </c>
      <c r="B153" s="18"/>
      <c r="C153" s="5"/>
      <c r="D153" s="5"/>
      <c r="E153" s="6" t="str">
        <f>IF(ISBLANK(D153),"",INDEX(ΑΜΚ,MATCH(D153,Data!$F$2:$F$999,0),1))</f>
        <v/>
      </c>
      <c r="F153" t="str">
        <f t="shared" si="3"/>
        <v/>
      </c>
    </row>
    <row r="154" spans="1:6" ht="14.25" customHeight="1" x14ac:dyDescent="0.35">
      <c r="A154" s="45" t="s">
        <v>1133</v>
      </c>
      <c r="B154" s="18"/>
      <c r="C154" s="5"/>
      <c r="D154" s="5"/>
      <c r="E154" s="6" t="str">
        <f>IF(ISBLANK(D154),"",INDEX(ΑΜΚ,MATCH(D154,Data!$F$2:$F$999,0),1))</f>
        <v/>
      </c>
      <c r="F154" t="str">
        <f t="shared" si="3"/>
        <v/>
      </c>
    </row>
    <row r="155" spans="1:6" ht="14.25" customHeight="1" x14ac:dyDescent="0.35">
      <c r="A155" s="45" t="s">
        <v>1133</v>
      </c>
      <c r="B155" s="18"/>
      <c r="C155" s="5"/>
      <c r="D155" s="5"/>
      <c r="E155" s="6" t="str">
        <f>IF(ISBLANK(D155),"",INDEX(ΑΜΚ,MATCH(D155,Data!$F$2:$F$999,0),1))</f>
        <v/>
      </c>
      <c r="F155" t="str">
        <f t="shared" si="3"/>
        <v/>
      </c>
    </row>
    <row r="156" spans="1:6" ht="14.25" customHeight="1" x14ac:dyDescent="0.35">
      <c r="A156" s="45" t="s">
        <v>1133</v>
      </c>
      <c r="B156" s="18"/>
      <c r="C156" s="5"/>
      <c r="D156" s="5"/>
      <c r="E156" s="6" t="str">
        <f>IF(ISBLANK(D156),"",INDEX(ΑΜΚ,MATCH(D156,Data!$F$2:$F$999,0),1))</f>
        <v/>
      </c>
      <c r="F156" t="str">
        <f t="shared" si="3"/>
        <v/>
      </c>
    </row>
    <row r="157" spans="1:6" ht="14.25" customHeight="1" x14ac:dyDescent="0.35">
      <c r="A157" s="45" t="s">
        <v>1133</v>
      </c>
      <c r="B157" s="18"/>
      <c r="C157" s="5"/>
      <c r="D157" s="5"/>
      <c r="E157" s="6" t="str">
        <f>IF(ISBLANK(D157),"",INDEX(ΑΜΚ,MATCH(D157,Data!$F$2:$F$999,0),1))</f>
        <v/>
      </c>
      <c r="F157" t="str">
        <f t="shared" si="3"/>
        <v/>
      </c>
    </row>
    <row r="158" spans="1:6" ht="14.25" customHeight="1" x14ac:dyDescent="0.35">
      <c r="A158" s="45" t="s">
        <v>1133</v>
      </c>
      <c r="B158" s="18"/>
      <c r="C158" s="5"/>
      <c r="D158" s="5"/>
      <c r="E158" s="6" t="str">
        <f>IF(ISBLANK(D158),"",INDEX(ΑΜΚ,MATCH(D158,Data!$F$2:$F$999,0),1))</f>
        <v/>
      </c>
      <c r="F158" t="str">
        <f t="shared" si="3"/>
        <v/>
      </c>
    </row>
    <row r="159" spans="1:6" ht="14.25" customHeight="1" x14ac:dyDescent="0.35">
      <c r="A159" s="45" t="s">
        <v>1133</v>
      </c>
      <c r="B159" s="18"/>
      <c r="C159" s="5"/>
      <c r="D159" s="5"/>
      <c r="E159" s="6" t="str">
        <f>IF(ISBLANK(D159),"",INDEX(ΑΜΚ,MATCH(D159,Data!$F$2:$F$999,0),1))</f>
        <v/>
      </c>
      <c r="F159" t="str">
        <f t="shared" si="3"/>
        <v/>
      </c>
    </row>
    <row r="160" spans="1:6" ht="14.25" customHeight="1" x14ac:dyDescent="0.35">
      <c r="A160" s="45" t="s">
        <v>1133</v>
      </c>
      <c r="B160" s="18"/>
      <c r="C160" s="5"/>
      <c r="D160" s="5"/>
      <c r="E160" s="6" t="str">
        <f>IF(ISBLANK(D160),"",INDEX(ΑΜΚ,MATCH(D160,Data!$F$2:$F$999,0),1))</f>
        <v/>
      </c>
      <c r="F160" t="str">
        <f t="shared" si="3"/>
        <v/>
      </c>
    </row>
    <row r="161" spans="1:6" ht="14.25" customHeight="1" x14ac:dyDescent="0.35">
      <c r="A161" s="45" t="s">
        <v>1133</v>
      </c>
      <c r="B161" s="18"/>
      <c r="C161" s="5"/>
      <c r="D161" s="5"/>
      <c r="E161" s="6" t="str">
        <f>IF(ISBLANK(D161),"",INDEX(ΑΜΚ,MATCH(D161,Data!$F$2:$F$999,0),1))</f>
        <v/>
      </c>
      <c r="F161" t="str">
        <f t="shared" si="3"/>
        <v/>
      </c>
    </row>
    <row r="162" spans="1:6" ht="14.25" customHeight="1" x14ac:dyDescent="0.35">
      <c r="A162" s="45" t="s">
        <v>1133</v>
      </c>
      <c r="B162" s="18"/>
      <c r="C162" s="5"/>
      <c r="D162" s="5"/>
      <c r="E162" s="6" t="str">
        <f>IF(ISBLANK(D162),"",INDEX(ΑΜΚ,MATCH(D162,Data!$F$2:$F$999,0),1))</f>
        <v/>
      </c>
      <c r="F162" t="str">
        <f t="shared" si="3"/>
        <v/>
      </c>
    </row>
    <row r="163" spans="1:6" ht="14.25" customHeight="1" x14ac:dyDescent="0.35">
      <c r="A163" s="45" t="s">
        <v>1133</v>
      </c>
      <c r="B163" s="18"/>
      <c r="C163" s="5"/>
      <c r="D163" s="5"/>
      <c r="E163" s="6" t="str">
        <f>IF(ISBLANK(D163),"",INDEX(ΑΜΚ,MATCH(D163,Data!$F$2:$F$999,0),1))</f>
        <v/>
      </c>
      <c r="F163" t="str">
        <f t="shared" si="3"/>
        <v/>
      </c>
    </row>
    <row r="164" spans="1:6" ht="14.25" customHeight="1" x14ac:dyDescent="0.35">
      <c r="A164" s="45" t="s">
        <v>1133</v>
      </c>
      <c r="B164" s="18"/>
      <c r="C164" s="5"/>
      <c r="D164" s="5"/>
      <c r="E164" s="6" t="str">
        <f>IF(ISBLANK(D164),"",INDEX(ΑΜΚ,MATCH(D164,Data!$F$2:$F$999,0),1))</f>
        <v/>
      </c>
      <c r="F164" t="str">
        <f t="shared" si="3"/>
        <v/>
      </c>
    </row>
    <row r="165" spans="1:6" ht="14.25" customHeight="1" x14ac:dyDescent="0.35">
      <c r="A165" s="45" t="s">
        <v>1133</v>
      </c>
      <c r="B165" s="18"/>
      <c r="C165" s="5"/>
      <c r="D165" s="5"/>
      <c r="E165" s="6" t="str">
        <f>IF(ISBLANK(D165),"",INDEX(ΑΜΚ,MATCH(D165,Data!$F$2:$F$999,0),1))</f>
        <v/>
      </c>
      <c r="F165" t="str">
        <f t="shared" si="3"/>
        <v/>
      </c>
    </row>
    <row r="166" spans="1:6" ht="14.25" customHeight="1" x14ac:dyDescent="0.35">
      <c r="A166" s="45" t="s">
        <v>1133</v>
      </c>
      <c r="B166" s="18"/>
      <c r="C166" s="5"/>
      <c r="D166" s="5"/>
      <c r="E166" s="6" t="str">
        <f>IF(ISBLANK(D166),"",INDEX(ΑΜΚ,MATCH(D166,Data!$F$2:$F$999,0),1))</f>
        <v/>
      </c>
      <c r="F166" t="str">
        <f t="shared" si="3"/>
        <v/>
      </c>
    </row>
    <row r="167" spans="1:6" ht="14.25" customHeight="1" x14ac:dyDescent="0.35">
      <c r="A167" s="45" t="s">
        <v>1133</v>
      </c>
      <c r="B167" s="18"/>
      <c r="C167" s="5"/>
      <c r="D167" s="5"/>
      <c r="E167" s="6" t="str">
        <f>IF(ISBLANK(D167),"",INDEX(ΑΜΚ,MATCH(D167,Data!$F$2:$F$999,0),1))</f>
        <v/>
      </c>
      <c r="F167" t="str">
        <f t="shared" si="3"/>
        <v/>
      </c>
    </row>
    <row r="168" spans="1:6" ht="14.25" customHeight="1" x14ac:dyDescent="0.35">
      <c r="A168" s="45" t="s">
        <v>1133</v>
      </c>
      <c r="B168" s="18"/>
      <c r="C168" s="5"/>
      <c r="D168" s="5"/>
      <c r="E168" s="6" t="str">
        <f>IF(ISBLANK(D168),"",INDEX(ΑΜΚ,MATCH(D168,Data!$F$2:$F$999,0),1))</f>
        <v/>
      </c>
      <c r="F168" t="str">
        <f t="shared" si="3"/>
        <v/>
      </c>
    </row>
    <row r="169" spans="1:6" ht="14.25" customHeight="1" x14ac:dyDescent="0.35">
      <c r="A169" s="45" t="s">
        <v>1133</v>
      </c>
      <c r="B169" s="18"/>
      <c r="C169" s="5"/>
      <c r="D169" s="5"/>
      <c r="E169" s="6" t="str">
        <f>IF(ISBLANK(D169),"",INDEX(ΑΜΚ,MATCH(D169,Data!$F$2:$F$999,0),1))</f>
        <v/>
      </c>
      <c r="F169" t="str">
        <f t="shared" si="3"/>
        <v/>
      </c>
    </row>
    <row r="170" spans="1:6" ht="14.25" customHeight="1" x14ac:dyDescent="0.35">
      <c r="A170" s="45" t="s">
        <v>1133</v>
      </c>
      <c r="B170" s="18"/>
      <c r="C170" s="5"/>
      <c r="D170" s="5"/>
      <c r="E170" s="6" t="str">
        <f>IF(ISBLANK(D170),"",INDEX(ΑΜΚ,MATCH(D170,Data!$F$2:$F$999,0),1))</f>
        <v/>
      </c>
      <c r="F170" t="str">
        <f t="shared" si="3"/>
        <v/>
      </c>
    </row>
    <row r="171" spans="1:6" ht="14.25" customHeight="1" x14ac:dyDescent="0.35">
      <c r="A171" s="45" t="s">
        <v>1133</v>
      </c>
      <c r="B171" s="18"/>
      <c r="C171" s="5"/>
      <c r="D171" s="5"/>
      <c r="E171" s="6" t="str">
        <f>IF(ISBLANK(D171),"",INDEX(ΑΜΚ,MATCH(D171,Data!$F$2:$F$999,0),1))</f>
        <v/>
      </c>
      <c r="F171" t="str">
        <f t="shared" si="3"/>
        <v/>
      </c>
    </row>
    <row r="172" spans="1:6" ht="14.25" customHeight="1" x14ac:dyDescent="0.35">
      <c r="A172" s="45" t="s">
        <v>1133</v>
      </c>
      <c r="B172" s="18"/>
      <c r="C172" s="5"/>
      <c r="D172" s="5"/>
      <c r="E172" s="6" t="str">
        <f>IF(ISBLANK(D172),"",INDEX(ΑΜΚ,MATCH(D172,Data!$F$2:$F$999,0),1))</f>
        <v/>
      </c>
      <c r="F172" t="str">
        <f t="shared" si="3"/>
        <v/>
      </c>
    </row>
    <row r="173" spans="1:6" ht="14.25" customHeight="1" x14ac:dyDescent="0.35">
      <c r="A173" s="45" t="s">
        <v>1133</v>
      </c>
      <c r="B173" s="18"/>
      <c r="C173" s="5"/>
      <c r="D173" s="5"/>
      <c r="E173" s="6" t="str">
        <f>IF(ISBLANK(D173),"",INDEX(ΑΜΚ,MATCH(D173,Data!$F$2:$F$999,0),1))</f>
        <v/>
      </c>
      <c r="F173" t="str">
        <f t="shared" si="3"/>
        <v/>
      </c>
    </row>
    <row r="174" spans="1:6" ht="14.25" customHeight="1" x14ac:dyDescent="0.35">
      <c r="A174" s="45" t="s">
        <v>1133</v>
      </c>
      <c r="B174" s="18"/>
      <c r="C174" s="5"/>
      <c r="D174" s="5"/>
      <c r="E174" s="6" t="str">
        <f>IF(ISBLANK(D174),"",INDEX(ΑΜΚ,MATCH(D174,Data!$F$2:$F$999,0),1))</f>
        <v/>
      </c>
      <c r="F174" t="str">
        <f t="shared" si="3"/>
        <v/>
      </c>
    </row>
    <row r="175" spans="1:6" ht="14.25" customHeight="1" x14ac:dyDescent="0.35">
      <c r="A175" s="45" t="s">
        <v>1133</v>
      </c>
      <c r="B175" s="18"/>
      <c r="C175" s="5"/>
      <c r="D175" s="5"/>
      <c r="E175" s="6" t="str">
        <f>IF(ISBLANK(D175),"",INDEX(ΑΜΚ,MATCH(D175,Data!$F$2:$F$999,0),1))</f>
        <v/>
      </c>
      <c r="F175" t="str">
        <f t="shared" si="3"/>
        <v/>
      </c>
    </row>
    <row r="176" spans="1:6" ht="14.25" customHeight="1" x14ac:dyDescent="0.35">
      <c r="A176" s="45" t="s">
        <v>1133</v>
      </c>
      <c r="B176" s="18"/>
      <c r="C176" s="5"/>
      <c r="D176" s="5"/>
      <c r="E176" s="6" t="str">
        <f>IF(ISBLANK(D176),"",INDEX(ΑΜΚ,MATCH(D176,Data!$F$2:$F$999,0),1))</f>
        <v/>
      </c>
      <c r="F176" t="str">
        <f t="shared" si="3"/>
        <v/>
      </c>
    </row>
    <row r="177" spans="1:6" ht="14.25" customHeight="1" x14ac:dyDescent="0.35">
      <c r="A177" s="45" t="s">
        <v>1133</v>
      </c>
      <c r="B177" s="18"/>
      <c r="C177" s="5"/>
      <c r="D177" s="5"/>
      <c r="E177" s="6" t="str">
        <f>IF(ISBLANK(D177),"",INDEX(ΑΜΚ,MATCH(D177,Data!$F$2:$F$999,0),1))</f>
        <v/>
      </c>
      <c r="F177" t="str">
        <f t="shared" si="3"/>
        <v/>
      </c>
    </row>
    <row r="178" spans="1:6" ht="14.25" customHeight="1" x14ac:dyDescent="0.35">
      <c r="A178" s="45" t="s">
        <v>1133</v>
      </c>
      <c r="B178" s="18"/>
      <c r="C178" s="5"/>
      <c r="D178" s="5"/>
      <c r="E178" s="6" t="str">
        <f>IF(ISBLANK(D178),"",INDEX(ΑΜΚ,MATCH(D178,Data!$F$2:$F$999,0),1))</f>
        <v/>
      </c>
      <c r="F178" t="str">
        <f t="shared" si="3"/>
        <v/>
      </c>
    </row>
    <row r="179" spans="1:6" ht="14.25" customHeight="1" x14ac:dyDescent="0.35">
      <c r="A179" s="45" t="s">
        <v>1133</v>
      </c>
      <c r="B179" s="18"/>
      <c r="C179" s="5"/>
      <c r="D179" s="5"/>
      <c r="E179" s="6" t="str">
        <f>IF(ISBLANK(D179),"",INDEX(ΑΜΚ,MATCH(D179,Data!$F$2:$F$999,0),1))</f>
        <v/>
      </c>
      <c r="F179" t="str">
        <f t="shared" si="3"/>
        <v/>
      </c>
    </row>
    <row r="180" spans="1:6" ht="14.25" customHeight="1" x14ac:dyDescent="0.35">
      <c r="A180" s="45" t="s">
        <v>1133</v>
      </c>
      <c r="B180" s="18"/>
      <c r="C180" s="5"/>
      <c r="D180" s="5"/>
      <c r="E180" s="6" t="str">
        <f>IF(ISBLANK(D180),"",INDEX(ΑΜΚ,MATCH(D180,Data!$F$2:$F$999,0),1))</f>
        <v/>
      </c>
      <c r="F180" t="str">
        <f t="shared" si="3"/>
        <v/>
      </c>
    </row>
    <row r="181" spans="1:6" ht="14.25" customHeight="1" x14ac:dyDescent="0.35">
      <c r="A181" s="45" t="s">
        <v>1133</v>
      </c>
      <c r="B181" s="18"/>
      <c r="C181" s="5"/>
      <c r="D181" s="5"/>
      <c r="E181" s="6" t="str">
        <f>IF(ISBLANK(D181),"",INDEX(ΑΜΚ,MATCH(D181,Data!$F$2:$F$999,0),1))</f>
        <v/>
      </c>
      <c r="F181" t="str">
        <f t="shared" si="3"/>
        <v/>
      </c>
    </row>
    <row r="182" spans="1:6" ht="14.25" customHeight="1" x14ac:dyDescent="0.35">
      <c r="A182" s="45" t="s">
        <v>1133</v>
      </c>
      <c r="B182" s="18"/>
      <c r="C182" s="5"/>
      <c r="D182" s="5"/>
      <c r="E182" s="6" t="str">
        <f>IF(ISBLANK(D182),"",INDEX(ΑΜΚ,MATCH(D182,Data!$F$2:$F$999,0),1))</f>
        <v/>
      </c>
      <c r="F182" t="str">
        <f t="shared" si="3"/>
        <v/>
      </c>
    </row>
    <row r="183" spans="1:6" ht="14.25" customHeight="1" x14ac:dyDescent="0.35">
      <c r="A183" s="45" t="s">
        <v>1133</v>
      </c>
      <c r="B183" s="18"/>
      <c r="C183" s="5"/>
      <c r="D183" s="5"/>
      <c r="E183" s="6" t="str">
        <f>IF(ISBLANK(D183),"",INDEX(ΑΜΚ,MATCH(D183,Data!$F$2:$F$999,0),1))</f>
        <v/>
      </c>
      <c r="F183" t="str">
        <f t="shared" si="3"/>
        <v/>
      </c>
    </row>
    <row r="184" spans="1:6" ht="14.25" customHeight="1" x14ac:dyDescent="0.35">
      <c r="A184" s="45" t="s">
        <v>1133</v>
      </c>
      <c r="B184" s="18"/>
      <c r="C184" s="5"/>
      <c r="D184" s="5"/>
      <c r="E184" s="6" t="str">
        <f>IF(ISBLANK(D184),"",INDEX(ΑΜΚ,MATCH(D184,Data!$F$2:$F$999,0),1))</f>
        <v/>
      </c>
      <c r="F184" t="str">
        <f t="shared" si="3"/>
        <v/>
      </c>
    </row>
    <row r="185" spans="1:6" ht="14.25" customHeight="1" x14ac:dyDescent="0.35">
      <c r="A185" s="45" t="s">
        <v>1133</v>
      </c>
      <c r="B185" s="18"/>
      <c r="C185" s="5"/>
      <c r="D185" s="5"/>
      <c r="E185" s="6" t="str">
        <f>IF(ISBLANK(D185),"",INDEX(ΑΜΚ,MATCH(D185,Data!$F$2:$F$999,0),1))</f>
        <v/>
      </c>
      <c r="F185" t="str">
        <f t="shared" si="3"/>
        <v/>
      </c>
    </row>
    <row r="186" spans="1:6" ht="14.25" customHeight="1" x14ac:dyDescent="0.35">
      <c r="A186" s="45" t="s">
        <v>1133</v>
      </c>
      <c r="B186" s="18"/>
      <c r="C186" s="5"/>
      <c r="D186" s="5"/>
      <c r="E186" s="6" t="str">
        <f>IF(ISBLANK(D186),"",INDEX(ΑΜΚ,MATCH(D186,Data!$F$2:$F$999,0),1))</f>
        <v/>
      </c>
      <c r="F186" t="str">
        <f t="shared" si="3"/>
        <v/>
      </c>
    </row>
    <row r="187" spans="1:6" ht="14.25" customHeight="1" x14ac:dyDescent="0.35">
      <c r="A187" s="45" t="s">
        <v>1133</v>
      </c>
      <c r="B187" s="18"/>
      <c r="C187" s="5"/>
      <c r="D187" s="5"/>
      <c r="E187" s="6" t="str">
        <f>IF(ISBLANK(D187),"",INDEX(ΑΜΚ,MATCH(D187,Data!$F$2:$F$999,0),1))</f>
        <v/>
      </c>
      <c r="F187" t="str">
        <f t="shared" si="3"/>
        <v/>
      </c>
    </row>
    <row r="188" spans="1:6" ht="14.25" customHeight="1" x14ac:dyDescent="0.35">
      <c r="A188" s="45" t="s">
        <v>1133</v>
      </c>
      <c r="B188" s="18"/>
      <c r="C188" s="5"/>
      <c r="D188" s="5"/>
      <c r="E188" s="6" t="str">
        <f>IF(ISBLANK(D188),"",INDEX(ΑΜΚ,MATCH(D188,Data!$F$2:$F$999,0),1))</f>
        <v/>
      </c>
      <c r="F188" t="str">
        <f t="shared" si="3"/>
        <v/>
      </c>
    </row>
    <row r="189" spans="1:6" ht="14.25" customHeight="1" x14ac:dyDescent="0.35">
      <c r="A189" s="45" t="s">
        <v>1133</v>
      </c>
      <c r="B189" s="18"/>
      <c r="C189" s="5"/>
      <c r="D189" s="5"/>
      <c r="E189" s="6" t="str">
        <f>IF(ISBLANK(D189),"",INDEX(ΑΜΚ,MATCH(D189,Data!$F$2:$F$999,0),1))</f>
        <v/>
      </c>
      <c r="F189" t="str">
        <f t="shared" si="3"/>
        <v/>
      </c>
    </row>
    <row r="190" spans="1:6" ht="14.25" customHeight="1" x14ac:dyDescent="0.35">
      <c r="A190" s="45" t="s">
        <v>1133</v>
      </c>
      <c r="B190" s="18"/>
      <c r="C190" s="5"/>
      <c r="D190" s="5"/>
      <c r="E190" s="6" t="str">
        <f>IF(ISBLANK(D190),"",INDEX(ΑΜΚ,MATCH(D190,Data!$F$2:$F$999,0),1))</f>
        <v/>
      </c>
      <c r="F190" t="str">
        <f t="shared" si="3"/>
        <v/>
      </c>
    </row>
    <row r="191" spans="1:6" ht="14.25" customHeight="1" x14ac:dyDescent="0.35">
      <c r="A191" s="45" t="s">
        <v>1133</v>
      </c>
      <c r="B191" s="18"/>
      <c r="C191" s="5"/>
      <c r="D191" s="5"/>
      <c r="E191" s="6" t="str">
        <f>IF(ISBLANK(D191),"",INDEX(ΑΜΚ,MATCH(D191,Data!$F$2:$F$999,0),1))</f>
        <v/>
      </c>
      <c r="F191" t="str">
        <f t="shared" si="3"/>
        <v/>
      </c>
    </row>
    <row r="192" spans="1:6" ht="14.25" customHeight="1" x14ac:dyDescent="0.35">
      <c r="A192" s="45" t="s">
        <v>1133</v>
      </c>
      <c r="B192" s="18"/>
      <c r="C192" s="5"/>
      <c r="D192" s="5"/>
      <c r="E192" s="6" t="str">
        <f>IF(ISBLANK(D192),"",INDEX(ΑΜΚ,MATCH(D192,Data!$F$2:$F$999,0),1))</f>
        <v/>
      </c>
      <c r="F192" t="str">
        <f t="shared" si="3"/>
        <v/>
      </c>
    </row>
    <row r="193" spans="1:6" ht="14.25" customHeight="1" x14ac:dyDescent="0.35">
      <c r="A193" s="45" t="s">
        <v>1133</v>
      </c>
      <c r="B193" s="18"/>
      <c r="C193" s="5"/>
      <c r="D193" s="5"/>
      <c r="E193" s="6" t="str">
        <f>IF(ISBLANK(D193),"",INDEX(ΑΜΚ,MATCH(D193,Data!$F$2:$F$999,0),1))</f>
        <v/>
      </c>
      <c r="F193" t="str">
        <f t="shared" si="3"/>
        <v/>
      </c>
    </row>
    <row r="194" spans="1:6" ht="14.25" customHeight="1" x14ac:dyDescent="0.35">
      <c r="A194" s="45" t="s">
        <v>1133</v>
      </c>
      <c r="B194" s="18"/>
      <c r="C194" s="5"/>
      <c r="D194" s="5"/>
      <c r="E194" s="6" t="str">
        <f>IF(ISBLANK(D194),"",INDEX(ΑΜΚ,MATCH(D194,Data!$F$2:$F$999,0),1))</f>
        <v/>
      </c>
      <c r="F194" t="str">
        <f t="shared" si="3"/>
        <v/>
      </c>
    </row>
    <row r="195" spans="1:6" ht="14.25" customHeight="1" x14ac:dyDescent="0.35">
      <c r="A195" s="45" t="s">
        <v>1133</v>
      </c>
      <c r="B195" s="18"/>
      <c r="C195" s="5"/>
      <c r="D195" s="5"/>
      <c r="E195" s="6" t="str">
        <f>IF(ISBLANK(D195),"",INDEX(ΑΜΚ,MATCH(D195,Data!$F$2:$F$999,0),1))</f>
        <v/>
      </c>
      <c r="F195" t="str">
        <f t="shared" ref="F195:F258" si="4">IF(ISBLANK(C195),"",INDEX(ΚΩΔ_ΜΑΘΗΜ_ΔΗΜ_ΣΧΕΣ_Γ1,MATCH(C195,ΜΑΘΗΜ_ΔΗΜ_ΣΧΕΣ_Γ1,0)))</f>
        <v/>
      </c>
    </row>
    <row r="196" spans="1:6" ht="14.25" customHeight="1" x14ac:dyDescent="0.35">
      <c r="A196" s="45" t="s">
        <v>1133</v>
      </c>
      <c r="B196" s="18"/>
      <c r="C196" s="5"/>
      <c r="D196" s="5"/>
      <c r="E196" s="6" t="str">
        <f>IF(ISBLANK(D196),"",INDEX(ΑΜΚ,MATCH(D196,Data!$F$2:$F$999,0),1))</f>
        <v/>
      </c>
      <c r="F196" t="str">
        <f t="shared" si="4"/>
        <v/>
      </c>
    </row>
    <row r="197" spans="1:6" ht="14.25" customHeight="1" x14ac:dyDescent="0.35">
      <c r="A197" s="45" t="s">
        <v>1133</v>
      </c>
      <c r="B197" s="18"/>
      <c r="C197" s="5"/>
      <c r="D197" s="5"/>
      <c r="E197" s="6" t="str">
        <f>IF(ISBLANK(D197),"",INDEX(ΑΜΚ,MATCH(D197,Data!$F$2:$F$999,0),1))</f>
        <v/>
      </c>
      <c r="F197" t="str">
        <f t="shared" si="4"/>
        <v/>
      </c>
    </row>
    <row r="198" spans="1:6" ht="14.25" customHeight="1" x14ac:dyDescent="0.35">
      <c r="A198" s="45" t="s">
        <v>1133</v>
      </c>
      <c r="B198" s="18"/>
      <c r="C198" s="5"/>
      <c r="D198" s="5"/>
      <c r="E198" s="6" t="str">
        <f>IF(ISBLANK(D198),"",INDEX(ΑΜΚ,MATCH(D198,Data!$F$2:$F$999,0),1))</f>
        <v/>
      </c>
      <c r="F198" t="str">
        <f t="shared" si="4"/>
        <v/>
      </c>
    </row>
    <row r="199" spans="1:6" ht="14.25" customHeight="1" x14ac:dyDescent="0.35">
      <c r="A199" s="45" t="s">
        <v>1133</v>
      </c>
      <c r="B199" s="18"/>
      <c r="C199" s="5"/>
      <c r="D199" s="5"/>
      <c r="E199" s="6" t="str">
        <f>IF(ISBLANK(D199),"",INDEX(ΑΜΚ,MATCH(D199,Data!$F$2:$F$999,0),1))</f>
        <v/>
      </c>
      <c r="F199" t="str">
        <f t="shared" si="4"/>
        <v/>
      </c>
    </row>
    <row r="200" spans="1:6" ht="14.25" customHeight="1" x14ac:dyDescent="0.35">
      <c r="A200" s="45" t="s">
        <v>1133</v>
      </c>
      <c r="B200" s="18"/>
      <c r="C200" s="5"/>
      <c r="D200" s="5"/>
      <c r="E200" s="6" t="str">
        <f>IF(ISBLANK(D200),"",INDEX(ΑΜΚ,MATCH(D200,Data!$F$2:$F$999,0),1))</f>
        <v/>
      </c>
      <c r="F200" t="str">
        <f t="shared" si="4"/>
        <v/>
      </c>
    </row>
    <row r="201" spans="1:6" ht="14.25" customHeight="1" x14ac:dyDescent="0.35">
      <c r="A201" s="45" t="s">
        <v>1133</v>
      </c>
      <c r="B201" s="18"/>
      <c r="C201" s="5"/>
      <c r="D201" s="5"/>
      <c r="E201" s="6" t="str">
        <f>IF(ISBLANK(D201),"",INDEX(ΑΜΚ,MATCH(D201,Data!$F$2:$F$999,0),1))</f>
        <v/>
      </c>
      <c r="F201" t="str">
        <f t="shared" si="4"/>
        <v/>
      </c>
    </row>
    <row r="202" spans="1:6" ht="14.25" customHeight="1" x14ac:dyDescent="0.35">
      <c r="A202" s="45" t="s">
        <v>1133</v>
      </c>
      <c r="B202" s="18"/>
      <c r="C202" s="5"/>
      <c r="D202" s="5"/>
      <c r="E202" s="6" t="str">
        <f>IF(ISBLANK(D202),"",INDEX(ΑΜΚ,MATCH(D202,Data!$F$2:$F$999,0),1))</f>
        <v/>
      </c>
      <c r="F202" t="str">
        <f t="shared" si="4"/>
        <v/>
      </c>
    </row>
    <row r="203" spans="1:6" ht="14.25" customHeight="1" x14ac:dyDescent="0.35">
      <c r="A203" s="45" t="s">
        <v>1133</v>
      </c>
      <c r="B203" s="18"/>
      <c r="C203" s="5"/>
      <c r="D203" s="5"/>
      <c r="E203" s="6" t="str">
        <f>IF(ISBLANK(D203),"",INDEX(ΑΜΚ,MATCH(D203,Data!$F$2:$F$999,0),1))</f>
        <v/>
      </c>
      <c r="F203" t="str">
        <f t="shared" si="4"/>
        <v/>
      </c>
    </row>
    <row r="204" spans="1:6" ht="14.25" customHeight="1" x14ac:dyDescent="0.35">
      <c r="A204" s="45" t="s">
        <v>1133</v>
      </c>
      <c r="B204" s="18"/>
      <c r="C204" s="5"/>
      <c r="D204" s="5"/>
      <c r="E204" s="6" t="str">
        <f>IF(ISBLANK(D204),"",INDEX(ΑΜΚ,MATCH(D204,Data!$F$2:$F$999,0),1))</f>
        <v/>
      </c>
      <c r="F204" t="str">
        <f t="shared" si="4"/>
        <v/>
      </c>
    </row>
    <row r="205" spans="1:6" ht="14.25" customHeight="1" x14ac:dyDescent="0.35">
      <c r="A205" s="45" t="s">
        <v>1133</v>
      </c>
      <c r="B205" s="18"/>
      <c r="C205" s="5"/>
      <c r="D205" s="5"/>
      <c r="E205" s="6" t="str">
        <f>IF(ISBLANK(D205),"",INDEX(ΑΜΚ,MATCH(D205,Data!$F$2:$F$999,0),1))</f>
        <v/>
      </c>
      <c r="F205" t="str">
        <f t="shared" si="4"/>
        <v/>
      </c>
    </row>
    <row r="206" spans="1:6" ht="14.25" customHeight="1" x14ac:dyDescent="0.35">
      <c r="A206" s="45" t="s">
        <v>1133</v>
      </c>
      <c r="B206" s="18"/>
      <c r="C206" s="5"/>
      <c r="D206" s="5"/>
      <c r="E206" s="6" t="str">
        <f>IF(ISBLANK(D206),"",INDEX(ΑΜΚ,MATCH(D206,Data!$F$2:$F$999,0),1))</f>
        <v/>
      </c>
      <c r="F206" t="str">
        <f t="shared" si="4"/>
        <v/>
      </c>
    </row>
    <row r="207" spans="1:6" ht="14.25" customHeight="1" x14ac:dyDescent="0.35">
      <c r="A207" s="45" t="s">
        <v>1133</v>
      </c>
      <c r="B207" s="18"/>
      <c r="C207" s="5"/>
      <c r="D207" s="5"/>
      <c r="E207" s="6" t="str">
        <f>IF(ISBLANK(D207),"",INDEX(ΑΜΚ,MATCH(D207,Data!$F$2:$F$999,0),1))</f>
        <v/>
      </c>
      <c r="F207" t="str">
        <f t="shared" si="4"/>
        <v/>
      </c>
    </row>
    <row r="208" spans="1:6" ht="14.25" customHeight="1" x14ac:dyDescent="0.35">
      <c r="A208" s="45" t="s">
        <v>1133</v>
      </c>
      <c r="B208" s="18"/>
      <c r="C208" s="5"/>
      <c r="D208" s="5"/>
      <c r="E208" s="6" t="str">
        <f>IF(ISBLANK(D208),"",INDEX(ΑΜΚ,MATCH(D208,Data!$F$2:$F$999,0),1))</f>
        <v/>
      </c>
      <c r="F208" t="str">
        <f t="shared" si="4"/>
        <v/>
      </c>
    </row>
    <row r="209" spans="1:6" ht="14.25" customHeight="1" x14ac:dyDescent="0.35">
      <c r="A209" s="45" t="s">
        <v>1133</v>
      </c>
      <c r="B209" s="18"/>
      <c r="C209" s="5"/>
      <c r="D209" s="5"/>
      <c r="E209" s="6" t="str">
        <f>IF(ISBLANK(D209),"",INDEX(ΑΜΚ,MATCH(D209,Data!$F$2:$F$999,0),1))</f>
        <v/>
      </c>
      <c r="F209" t="str">
        <f t="shared" si="4"/>
        <v/>
      </c>
    </row>
    <row r="210" spans="1:6" ht="14.25" customHeight="1" x14ac:dyDescent="0.35">
      <c r="A210" s="45" t="s">
        <v>1133</v>
      </c>
      <c r="B210" s="18"/>
      <c r="C210" s="5"/>
      <c r="D210" s="5"/>
      <c r="E210" s="6" t="str">
        <f>IF(ISBLANK(D210),"",INDEX(ΑΜΚ,MATCH(D210,Data!$F$2:$F$999,0),1))</f>
        <v/>
      </c>
      <c r="F210" t="str">
        <f t="shared" si="4"/>
        <v/>
      </c>
    </row>
    <row r="211" spans="1:6" ht="14.25" customHeight="1" x14ac:dyDescent="0.35">
      <c r="A211" s="45" t="s">
        <v>1133</v>
      </c>
      <c r="B211" s="18"/>
      <c r="C211" s="5"/>
      <c r="D211" s="5"/>
      <c r="E211" s="6" t="str">
        <f>IF(ISBLANK(D211),"",INDEX(ΑΜΚ,MATCH(D211,Data!$F$2:$F$999,0),1))</f>
        <v/>
      </c>
      <c r="F211" t="str">
        <f t="shared" si="4"/>
        <v/>
      </c>
    </row>
    <row r="212" spans="1:6" ht="14.25" customHeight="1" x14ac:dyDescent="0.35">
      <c r="A212" s="45" t="s">
        <v>1133</v>
      </c>
      <c r="B212" s="18"/>
      <c r="C212" s="5"/>
      <c r="D212" s="5"/>
      <c r="E212" s="6" t="str">
        <f>IF(ISBLANK(D212),"",INDEX(ΑΜΚ,MATCH(D212,Data!$F$2:$F$999,0),1))</f>
        <v/>
      </c>
      <c r="F212" t="str">
        <f t="shared" si="4"/>
        <v/>
      </c>
    </row>
    <row r="213" spans="1:6" ht="14.25" customHeight="1" x14ac:dyDescent="0.35">
      <c r="A213" s="45" t="s">
        <v>1133</v>
      </c>
      <c r="B213" s="18"/>
      <c r="C213" s="5"/>
      <c r="D213" s="5"/>
      <c r="E213" s="6" t="str">
        <f>IF(ISBLANK(D213),"",INDEX(ΑΜΚ,MATCH(D213,Data!$F$2:$F$999,0),1))</f>
        <v/>
      </c>
      <c r="F213" t="str">
        <f t="shared" si="4"/>
        <v/>
      </c>
    </row>
    <row r="214" spans="1:6" ht="14.25" customHeight="1" x14ac:dyDescent="0.35">
      <c r="A214" s="45" t="s">
        <v>1133</v>
      </c>
      <c r="B214" s="18"/>
      <c r="C214" s="5"/>
      <c r="D214" s="5"/>
      <c r="E214" s="6" t="str">
        <f>IF(ISBLANK(D214),"",INDEX(ΑΜΚ,MATCH(D214,Data!$F$2:$F$999,0),1))</f>
        <v/>
      </c>
      <c r="F214" t="str">
        <f t="shared" si="4"/>
        <v/>
      </c>
    </row>
    <row r="215" spans="1:6" ht="14.25" customHeight="1" x14ac:dyDescent="0.35">
      <c r="A215" s="45" t="s">
        <v>1133</v>
      </c>
      <c r="B215" s="18"/>
      <c r="C215" s="5"/>
      <c r="D215" s="5"/>
      <c r="E215" s="6" t="str">
        <f>IF(ISBLANK(D215),"",INDEX(ΑΜΚ,MATCH(D215,Data!$F$2:$F$999,0),1))</f>
        <v/>
      </c>
      <c r="F215" t="str">
        <f t="shared" si="4"/>
        <v/>
      </c>
    </row>
    <row r="216" spans="1:6" ht="14.25" customHeight="1" x14ac:dyDescent="0.35">
      <c r="A216" s="45" t="s">
        <v>1133</v>
      </c>
      <c r="B216" s="18"/>
      <c r="C216" s="5"/>
      <c r="D216" s="5"/>
      <c r="E216" s="6" t="str">
        <f>IF(ISBLANK(D216),"",INDEX(ΑΜΚ,MATCH(D216,Data!$F$2:$F$999,0),1))</f>
        <v/>
      </c>
      <c r="F216" t="str">
        <f t="shared" si="4"/>
        <v/>
      </c>
    </row>
    <row r="217" spans="1:6" ht="14.25" customHeight="1" x14ac:dyDescent="0.35">
      <c r="A217" s="45" t="s">
        <v>1133</v>
      </c>
      <c r="B217" s="18"/>
      <c r="C217" s="5"/>
      <c r="D217" s="5"/>
      <c r="E217" s="6" t="str">
        <f>IF(ISBLANK(D217),"",INDEX(ΑΜΚ,MATCH(D217,Data!$F$2:$F$999,0),1))</f>
        <v/>
      </c>
      <c r="F217" t="str">
        <f t="shared" si="4"/>
        <v/>
      </c>
    </row>
    <row r="218" spans="1:6" ht="14.25" customHeight="1" x14ac:dyDescent="0.35">
      <c r="A218" s="45" t="s">
        <v>1133</v>
      </c>
      <c r="B218" s="18"/>
      <c r="C218" s="5"/>
      <c r="D218" s="5"/>
      <c r="E218" s="6" t="str">
        <f>IF(ISBLANK(D218),"",INDEX(ΑΜΚ,MATCH(D218,Data!$F$2:$F$999,0),1))</f>
        <v/>
      </c>
      <c r="F218" t="str">
        <f t="shared" si="4"/>
        <v/>
      </c>
    </row>
    <row r="219" spans="1:6" ht="14.25" customHeight="1" x14ac:dyDescent="0.35">
      <c r="A219" s="45" t="s">
        <v>1133</v>
      </c>
      <c r="B219" s="18"/>
      <c r="C219" s="5"/>
      <c r="D219" s="5"/>
      <c r="E219" s="6" t="str">
        <f>IF(ISBLANK(D219),"",INDEX(ΑΜΚ,MATCH(D219,Data!$F$2:$F$999,0),1))</f>
        <v/>
      </c>
      <c r="F219" t="str">
        <f t="shared" si="4"/>
        <v/>
      </c>
    </row>
    <row r="220" spans="1:6" ht="14.25" customHeight="1" x14ac:dyDescent="0.35">
      <c r="A220" s="45" t="s">
        <v>1133</v>
      </c>
      <c r="B220" s="18"/>
      <c r="C220" s="5"/>
      <c r="D220" s="5"/>
      <c r="E220" s="6" t="str">
        <f>IF(ISBLANK(D220),"",INDEX(ΑΜΚ,MATCH(D220,Data!$F$2:$F$999,0),1))</f>
        <v/>
      </c>
      <c r="F220" t="str">
        <f t="shared" si="4"/>
        <v/>
      </c>
    </row>
    <row r="221" spans="1:6" ht="14.25" customHeight="1" x14ac:dyDescent="0.35">
      <c r="A221" s="45" t="s">
        <v>1133</v>
      </c>
      <c r="B221" s="18"/>
      <c r="C221" s="5"/>
      <c r="D221" s="5"/>
      <c r="E221" s="6" t="str">
        <f>IF(ISBLANK(D221),"",INDEX(ΑΜΚ,MATCH(D221,Data!$F$2:$F$999,0),1))</f>
        <v/>
      </c>
      <c r="F221" t="str">
        <f t="shared" si="4"/>
        <v/>
      </c>
    </row>
    <row r="222" spans="1:6" ht="14.25" customHeight="1" x14ac:dyDescent="0.35">
      <c r="A222" s="45" t="s">
        <v>1133</v>
      </c>
      <c r="B222" s="18"/>
      <c r="C222" s="5"/>
      <c r="D222" s="5"/>
      <c r="E222" s="6" t="str">
        <f>IF(ISBLANK(D222),"",INDEX(ΑΜΚ,MATCH(D222,Data!$F$2:$F$999,0),1))</f>
        <v/>
      </c>
      <c r="F222" t="str">
        <f t="shared" si="4"/>
        <v/>
      </c>
    </row>
    <row r="223" spans="1:6" ht="14.25" customHeight="1" x14ac:dyDescent="0.35">
      <c r="A223" s="45" t="s">
        <v>1133</v>
      </c>
      <c r="B223" s="18"/>
      <c r="C223" s="5"/>
      <c r="D223" s="5"/>
      <c r="E223" s="6" t="str">
        <f>IF(ISBLANK(D223),"",INDEX(ΑΜΚ,MATCH(D223,Data!$F$2:$F$999,0),1))</f>
        <v/>
      </c>
      <c r="F223" t="str">
        <f t="shared" si="4"/>
        <v/>
      </c>
    </row>
    <row r="224" spans="1:6" ht="14.25" customHeight="1" x14ac:dyDescent="0.35">
      <c r="A224" s="45" t="s">
        <v>1133</v>
      </c>
      <c r="B224" s="18"/>
      <c r="C224" s="5"/>
      <c r="D224" s="5"/>
      <c r="E224" s="6" t="str">
        <f>IF(ISBLANK(D224),"",INDEX(ΑΜΚ,MATCH(D224,Data!$F$2:$F$999,0),1))</f>
        <v/>
      </c>
      <c r="F224" t="str">
        <f t="shared" si="4"/>
        <v/>
      </c>
    </row>
    <row r="225" spans="1:6" ht="14.25" customHeight="1" x14ac:dyDescent="0.35">
      <c r="A225" s="45" t="s">
        <v>1133</v>
      </c>
      <c r="B225" s="18"/>
      <c r="C225" s="5"/>
      <c r="D225" s="5"/>
      <c r="E225" s="6" t="str">
        <f>IF(ISBLANK(D225),"",INDEX(ΑΜΚ,MATCH(D225,Data!$F$2:$F$999,0),1))</f>
        <v/>
      </c>
      <c r="F225" t="str">
        <f t="shared" si="4"/>
        <v/>
      </c>
    </row>
    <row r="226" spans="1:6" ht="14.25" customHeight="1" x14ac:dyDescent="0.35">
      <c r="A226" s="45" t="s">
        <v>1133</v>
      </c>
      <c r="B226" s="18"/>
      <c r="C226" s="5"/>
      <c r="D226" s="5"/>
      <c r="E226" s="6" t="str">
        <f>IF(ISBLANK(D226),"",INDEX(ΑΜΚ,MATCH(D226,Data!$F$2:$F$999,0),1))</f>
        <v/>
      </c>
      <c r="F226" t="str">
        <f t="shared" si="4"/>
        <v/>
      </c>
    </row>
    <row r="227" spans="1:6" ht="14.25" customHeight="1" x14ac:dyDescent="0.35">
      <c r="A227" s="45" t="s">
        <v>1133</v>
      </c>
      <c r="B227" s="18"/>
      <c r="C227" s="5"/>
      <c r="D227" s="5"/>
      <c r="E227" s="6" t="str">
        <f>IF(ISBLANK(D227),"",INDEX(ΑΜΚ,MATCH(D227,Data!$F$2:$F$999,0),1))</f>
        <v/>
      </c>
      <c r="F227" t="str">
        <f t="shared" si="4"/>
        <v/>
      </c>
    </row>
    <row r="228" spans="1:6" ht="14.25" customHeight="1" x14ac:dyDescent="0.35">
      <c r="A228" s="45" t="s">
        <v>1133</v>
      </c>
      <c r="B228" s="18"/>
      <c r="C228" s="5"/>
      <c r="D228" s="5"/>
      <c r="E228" s="6" t="str">
        <f>IF(ISBLANK(D228),"",INDEX(ΑΜΚ,MATCH(D228,Data!$F$2:$F$999,0),1))</f>
        <v/>
      </c>
      <c r="F228" t="str">
        <f t="shared" si="4"/>
        <v/>
      </c>
    </row>
    <row r="229" spans="1:6" ht="14.25" customHeight="1" x14ac:dyDescent="0.35">
      <c r="A229" s="45" t="s">
        <v>1133</v>
      </c>
      <c r="B229" s="18"/>
      <c r="C229" s="5"/>
      <c r="D229" s="5"/>
      <c r="E229" s="6" t="str">
        <f>IF(ISBLANK(D229),"",INDEX(ΑΜΚ,MATCH(D229,Data!$F$2:$F$999,0),1))</f>
        <v/>
      </c>
      <c r="F229" t="str">
        <f t="shared" si="4"/>
        <v/>
      </c>
    </row>
    <row r="230" spans="1:6" ht="14.25" customHeight="1" x14ac:dyDescent="0.35">
      <c r="A230" s="45" t="s">
        <v>1133</v>
      </c>
      <c r="B230" s="18"/>
      <c r="C230" s="5"/>
      <c r="D230" s="5"/>
      <c r="E230" s="6" t="str">
        <f>IF(ISBLANK(D230),"",INDEX(ΑΜΚ,MATCH(D230,Data!$F$2:$F$999,0),1))</f>
        <v/>
      </c>
      <c r="F230" t="str">
        <f t="shared" si="4"/>
        <v/>
      </c>
    </row>
    <row r="231" spans="1:6" ht="14.25" customHeight="1" x14ac:dyDescent="0.35">
      <c r="A231" s="45" t="s">
        <v>1133</v>
      </c>
      <c r="B231" s="18"/>
      <c r="C231" s="5"/>
      <c r="D231" s="5"/>
      <c r="E231" s="6" t="str">
        <f>IF(ISBLANK(D231),"",INDEX(ΑΜΚ,MATCH(D231,Data!$F$2:$F$999,0),1))</f>
        <v/>
      </c>
      <c r="F231" t="str">
        <f t="shared" si="4"/>
        <v/>
      </c>
    </row>
    <row r="232" spans="1:6" ht="14.25" customHeight="1" x14ac:dyDescent="0.35">
      <c r="A232" s="45" t="s">
        <v>1133</v>
      </c>
      <c r="B232" s="18"/>
      <c r="C232" s="5"/>
      <c r="D232" s="5"/>
      <c r="E232" s="6" t="str">
        <f>IF(ISBLANK(D232),"",INDEX(ΑΜΚ,MATCH(D232,Data!$F$2:$F$999,0),1))</f>
        <v/>
      </c>
      <c r="F232" t="str">
        <f t="shared" si="4"/>
        <v/>
      </c>
    </row>
    <row r="233" spans="1:6" ht="14.25" customHeight="1" x14ac:dyDescent="0.35">
      <c r="A233" s="45" t="s">
        <v>1133</v>
      </c>
      <c r="B233" s="18"/>
      <c r="C233" s="5"/>
      <c r="D233" s="5"/>
      <c r="E233" s="6" t="str">
        <f>IF(ISBLANK(D233),"",INDEX(ΑΜΚ,MATCH(D233,Data!$F$2:$F$999,0),1))</f>
        <v/>
      </c>
      <c r="F233" t="str">
        <f t="shared" si="4"/>
        <v/>
      </c>
    </row>
    <row r="234" spans="1:6" ht="14.25" customHeight="1" x14ac:dyDescent="0.35">
      <c r="A234" s="45" t="s">
        <v>1133</v>
      </c>
      <c r="B234" s="18"/>
      <c r="C234" s="5"/>
      <c r="D234" s="5"/>
      <c r="E234" s="6" t="str">
        <f>IF(ISBLANK(D234),"",INDEX(ΑΜΚ,MATCH(D234,Data!$F$2:$F$999,0),1))</f>
        <v/>
      </c>
      <c r="F234" t="str">
        <f t="shared" si="4"/>
        <v/>
      </c>
    </row>
    <row r="235" spans="1:6" ht="14.25" customHeight="1" x14ac:dyDescent="0.35">
      <c r="A235" s="45" t="s">
        <v>1133</v>
      </c>
      <c r="B235" s="18"/>
      <c r="C235" s="5"/>
      <c r="D235" s="5"/>
      <c r="E235" s="6" t="str">
        <f>IF(ISBLANK(D235),"",INDEX(ΑΜΚ,MATCH(D235,Data!$F$2:$F$999,0),1))</f>
        <v/>
      </c>
      <c r="F235" t="str">
        <f t="shared" si="4"/>
        <v/>
      </c>
    </row>
    <row r="236" spans="1:6" ht="14.25" customHeight="1" x14ac:dyDescent="0.35">
      <c r="A236" s="45" t="s">
        <v>1133</v>
      </c>
      <c r="B236" s="18"/>
      <c r="C236" s="5"/>
      <c r="D236" s="5"/>
      <c r="E236" s="6" t="str">
        <f>IF(ISBLANK(D236),"",INDEX(ΑΜΚ,MATCH(D236,Data!$F$2:$F$999,0),1))</f>
        <v/>
      </c>
      <c r="F236" t="str">
        <f t="shared" si="4"/>
        <v/>
      </c>
    </row>
    <row r="237" spans="1:6" ht="14.25" customHeight="1" x14ac:dyDescent="0.35">
      <c r="A237" s="45" t="s">
        <v>1133</v>
      </c>
      <c r="B237" s="18"/>
      <c r="C237" s="5"/>
      <c r="D237" s="5"/>
      <c r="E237" s="6" t="str">
        <f>IF(ISBLANK(D237),"",INDEX(ΑΜΚ,MATCH(D237,Data!$F$2:$F$999,0),1))</f>
        <v/>
      </c>
      <c r="F237" t="str">
        <f t="shared" si="4"/>
        <v/>
      </c>
    </row>
    <row r="238" spans="1:6" ht="14.25" customHeight="1" x14ac:dyDescent="0.35">
      <c r="A238" s="45" t="s">
        <v>1133</v>
      </c>
      <c r="B238" s="18"/>
      <c r="C238" s="5"/>
      <c r="D238" s="5"/>
      <c r="E238" s="6" t="str">
        <f>IF(ISBLANK(D238),"",INDEX(ΑΜΚ,MATCH(D238,Data!$F$2:$F$999,0),1))</f>
        <v/>
      </c>
      <c r="F238" t="str">
        <f t="shared" si="4"/>
        <v/>
      </c>
    </row>
    <row r="239" spans="1:6" ht="14.25" customHeight="1" x14ac:dyDescent="0.35">
      <c r="A239" s="45" t="s">
        <v>1133</v>
      </c>
      <c r="B239" s="18"/>
      <c r="C239" s="5"/>
      <c r="D239" s="5"/>
      <c r="E239" s="6" t="str">
        <f>IF(ISBLANK(D239),"",INDEX(ΑΜΚ,MATCH(D239,Data!$F$2:$F$999,0),1))</f>
        <v/>
      </c>
      <c r="F239" t="str">
        <f t="shared" si="4"/>
        <v/>
      </c>
    </row>
    <row r="240" spans="1:6" ht="14.25" customHeight="1" x14ac:dyDescent="0.35">
      <c r="A240" s="45" t="s">
        <v>1133</v>
      </c>
      <c r="B240" s="18"/>
      <c r="C240" s="5"/>
      <c r="D240" s="5"/>
      <c r="E240" s="6" t="str">
        <f>IF(ISBLANK(D240),"",INDEX(ΑΜΚ,MATCH(D240,Data!$F$2:$F$999,0),1))</f>
        <v/>
      </c>
      <c r="F240" t="str">
        <f t="shared" si="4"/>
        <v/>
      </c>
    </row>
    <row r="241" spans="1:6" ht="14.25" customHeight="1" x14ac:dyDescent="0.35">
      <c r="A241" s="45" t="s">
        <v>1133</v>
      </c>
      <c r="B241" s="18"/>
      <c r="C241" s="5"/>
      <c r="D241" s="5"/>
      <c r="E241" s="6" t="str">
        <f>IF(ISBLANK(D241),"",INDEX(ΑΜΚ,MATCH(D241,Data!$F$2:$F$999,0),1))</f>
        <v/>
      </c>
      <c r="F241" t="str">
        <f t="shared" si="4"/>
        <v/>
      </c>
    </row>
    <row r="242" spans="1:6" ht="14.25" customHeight="1" x14ac:dyDescent="0.35">
      <c r="A242" s="45" t="s">
        <v>1133</v>
      </c>
      <c r="B242" s="18"/>
      <c r="C242" s="5"/>
      <c r="D242" s="5"/>
      <c r="E242" s="6" t="str">
        <f>IF(ISBLANK(D242),"",INDEX(ΑΜΚ,MATCH(D242,Data!$F$2:$F$999,0),1))</f>
        <v/>
      </c>
      <c r="F242" t="str">
        <f t="shared" si="4"/>
        <v/>
      </c>
    </row>
    <row r="243" spans="1:6" ht="14.25" customHeight="1" x14ac:dyDescent="0.35">
      <c r="A243" s="45" t="s">
        <v>1133</v>
      </c>
      <c r="B243" s="18"/>
      <c r="C243" s="5"/>
      <c r="D243" s="5"/>
      <c r="E243" s="6" t="str">
        <f>IF(ISBLANK(D243),"",INDEX(ΑΜΚ,MATCH(D243,Data!$F$2:$F$999,0),1))</f>
        <v/>
      </c>
      <c r="F243" t="str">
        <f t="shared" si="4"/>
        <v/>
      </c>
    </row>
    <row r="244" spans="1:6" ht="14.25" customHeight="1" x14ac:dyDescent="0.35">
      <c r="A244" s="45" t="s">
        <v>1133</v>
      </c>
      <c r="B244" s="18"/>
      <c r="C244" s="5"/>
      <c r="D244" s="5"/>
      <c r="E244" s="6" t="str">
        <f>IF(ISBLANK(D244),"",INDEX(ΑΜΚ,MATCH(D244,Data!$F$2:$F$999,0),1))</f>
        <v/>
      </c>
      <c r="F244" t="str">
        <f t="shared" si="4"/>
        <v/>
      </c>
    </row>
    <row r="245" spans="1:6" ht="14.25" customHeight="1" x14ac:dyDescent="0.35">
      <c r="A245" s="45" t="s">
        <v>1133</v>
      </c>
      <c r="B245" s="18"/>
      <c r="C245" s="5"/>
      <c r="D245" s="5"/>
      <c r="E245" s="6" t="str">
        <f>IF(ISBLANK(D245),"",INDEX(ΑΜΚ,MATCH(D245,Data!$F$2:$F$999,0),1))</f>
        <v/>
      </c>
      <c r="F245" t="str">
        <f t="shared" si="4"/>
        <v/>
      </c>
    </row>
    <row r="246" spans="1:6" ht="14.25" customHeight="1" x14ac:dyDescent="0.35">
      <c r="A246" s="45" t="s">
        <v>1133</v>
      </c>
      <c r="B246" s="18"/>
      <c r="C246" s="5"/>
      <c r="D246" s="5"/>
      <c r="E246" s="6" t="str">
        <f>IF(ISBLANK(D246),"",INDEX(ΑΜΚ,MATCH(D246,Data!$F$2:$F$999,0),1))</f>
        <v/>
      </c>
      <c r="F246" t="str">
        <f t="shared" si="4"/>
        <v/>
      </c>
    </row>
    <row r="247" spans="1:6" ht="14.25" customHeight="1" x14ac:dyDescent="0.35">
      <c r="A247" s="45" t="s">
        <v>1133</v>
      </c>
      <c r="B247" s="18"/>
      <c r="C247" s="5"/>
      <c r="D247" s="5"/>
      <c r="E247" s="6" t="str">
        <f>IF(ISBLANK(D247),"",INDEX(ΑΜΚ,MATCH(D247,Data!$F$2:$F$999,0),1))</f>
        <v/>
      </c>
      <c r="F247" t="str">
        <f t="shared" si="4"/>
        <v/>
      </c>
    </row>
    <row r="248" spans="1:6" ht="14.25" customHeight="1" x14ac:dyDescent="0.35">
      <c r="A248" s="45" t="s">
        <v>1133</v>
      </c>
      <c r="B248" s="18"/>
      <c r="C248" s="5"/>
      <c r="D248" s="5"/>
      <c r="E248" s="6" t="str">
        <f>IF(ISBLANK(D248),"",INDEX(ΑΜΚ,MATCH(D248,Data!$F$2:$F$999,0),1))</f>
        <v/>
      </c>
      <c r="F248" t="str">
        <f t="shared" si="4"/>
        <v/>
      </c>
    </row>
    <row r="249" spans="1:6" ht="14.25" customHeight="1" x14ac:dyDescent="0.35">
      <c r="A249" s="45" t="s">
        <v>1133</v>
      </c>
      <c r="B249" s="18"/>
      <c r="C249" s="5"/>
      <c r="D249" s="5"/>
      <c r="E249" s="6" t="str">
        <f>IF(ISBLANK(D249),"",INDEX(ΑΜΚ,MATCH(D249,Data!$F$2:$F$999,0),1))</f>
        <v/>
      </c>
      <c r="F249" t="str">
        <f t="shared" si="4"/>
        <v/>
      </c>
    </row>
    <row r="250" spans="1:6" ht="14.25" customHeight="1" x14ac:dyDescent="0.35">
      <c r="A250" s="45" t="s">
        <v>1133</v>
      </c>
      <c r="B250" s="18"/>
      <c r="C250" s="5"/>
      <c r="D250" s="5"/>
      <c r="E250" s="6" t="str">
        <f>IF(ISBLANK(D250),"",INDEX(ΑΜΚ,MATCH(D250,Data!$F$2:$F$999,0),1))</f>
        <v/>
      </c>
      <c r="F250" t="str">
        <f t="shared" si="4"/>
        <v/>
      </c>
    </row>
    <row r="251" spans="1:6" ht="14.25" customHeight="1" x14ac:dyDescent="0.35">
      <c r="A251" s="45" t="s">
        <v>1133</v>
      </c>
      <c r="B251" s="18"/>
      <c r="C251" s="5"/>
      <c r="D251" s="5"/>
      <c r="E251" s="6" t="str">
        <f>IF(ISBLANK(D251),"",INDEX(ΑΜΚ,MATCH(D251,Data!$F$2:$F$999,0),1))</f>
        <v/>
      </c>
      <c r="F251" t="str">
        <f t="shared" si="4"/>
        <v/>
      </c>
    </row>
    <row r="252" spans="1:6" ht="14.25" customHeight="1" x14ac:dyDescent="0.35">
      <c r="A252" s="45" t="s">
        <v>1133</v>
      </c>
      <c r="B252" s="18"/>
      <c r="C252" s="5"/>
      <c r="D252" s="5"/>
      <c r="E252" s="6" t="str">
        <f>IF(ISBLANK(D252),"",INDEX(ΑΜΚ,MATCH(D252,Data!$F$2:$F$999,0),1))</f>
        <v/>
      </c>
      <c r="F252" t="str">
        <f t="shared" si="4"/>
        <v/>
      </c>
    </row>
    <row r="253" spans="1:6" ht="14.25" customHeight="1" x14ac:dyDescent="0.35">
      <c r="A253" s="45" t="s">
        <v>1133</v>
      </c>
      <c r="B253" s="18"/>
      <c r="C253" s="5"/>
      <c r="D253" s="5"/>
      <c r="E253" s="6" t="str">
        <f>IF(ISBLANK(D253),"",INDEX(ΑΜΚ,MATCH(D253,Data!$F$2:$F$999,0),1))</f>
        <v/>
      </c>
      <c r="F253" t="str">
        <f t="shared" si="4"/>
        <v/>
      </c>
    </row>
    <row r="254" spans="1:6" ht="14.25" customHeight="1" x14ac:dyDescent="0.35">
      <c r="A254" s="45" t="s">
        <v>1133</v>
      </c>
      <c r="B254" s="18"/>
      <c r="C254" s="5"/>
      <c r="D254" s="5"/>
      <c r="E254" s="6" t="str">
        <f>IF(ISBLANK(D254),"",INDEX(ΑΜΚ,MATCH(D254,Data!$F$2:$F$999,0),1))</f>
        <v/>
      </c>
      <c r="F254" t="str">
        <f t="shared" si="4"/>
        <v/>
      </c>
    </row>
    <row r="255" spans="1:6" ht="14.25" customHeight="1" x14ac:dyDescent="0.35">
      <c r="A255" s="45" t="s">
        <v>1133</v>
      </c>
      <c r="B255" s="18"/>
      <c r="C255" s="5"/>
      <c r="D255" s="5"/>
      <c r="E255" s="6" t="str">
        <f>IF(ISBLANK(D255),"",INDEX(ΑΜΚ,MATCH(D255,Data!$F$2:$F$999,0),1))</f>
        <v/>
      </c>
      <c r="F255" t="str">
        <f t="shared" si="4"/>
        <v/>
      </c>
    </row>
    <row r="256" spans="1:6" ht="14.25" customHeight="1" x14ac:dyDescent="0.35">
      <c r="A256" s="45" t="s">
        <v>1133</v>
      </c>
      <c r="B256" s="18"/>
      <c r="C256" s="5"/>
      <c r="D256" s="5"/>
      <c r="E256" s="6" t="str">
        <f>IF(ISBLANK(D256),"",INDEX(ΑΜΚ,MATCH(D256,Data!$F$2:$F$999,0),1))</f>
        <v/>
      </c>
      <c r="F256" t="str">
        <f t="shared" si="4"/>
        <v/>
      </c>
    </row>
    <row r="257" spans="1:6" ht="14.25" customHeight="1" x14ac:dyDescent="0.35">
      <c r="A257" s="45" t="s">
        <v>1133</v>
      </c>
      <c r="B257" s="18"/>
      <c r="C257" s="5"/>
      <c r="D257" s="5"/>
      <c r="E257" s="6" t="str">
        <f>IF(ISBLANK(D257),"",INDEX(ΑΜΚ,MATCH(D257,Data!$F$2:$F$999,0),1))</f>
        <v/>
      </c>
      <c r="F257" t="str">
        <f t="shared" si="4"/>
        <v/>
      </c>
    </row>
    <row r="258" spans="1:6" ht="14.25" customHeight="1" x14ac:dyDescent="0.35">
      <c r="A258" s="45" t="s">
        <v>1133</v>
      </c>
      <c r="B258" s="18"/>
      <c r="C258" s="5"/>
      <c r="D258" s="5"/>
      <c r="E258" s="6" t="str">
        <f>IF(ISBLANK(D258),"",INDEX(ΑΜΚ,MATCH(D258,Data!$F$2:$F$999,0),1))</f>
        <v/>
      </c>
      <c r="F258" t="str">
        <f t="shared" si="4"/>
        <v/>
      </c>
    </row>
    <row r="259" spans="1:6" ht="14.25" customHeight="1" x14ac:dyDescent="0.35">
      <c r="A259" s="45" t="s">
        <v>1133</v>
      </c>
      <c r="B259" s="18"/>
      <c r="C259" s="5"/>
      <c r="D259" s="5"/>
      <c r="E259" s="6" t="str">
        <f>IF(ISBLANK(D259),"",INDEX(ΑΜΚ,MATCH(D259,Data!$F$2:$F$999,0),1))</f>
        <v/>
      </c>
      <c r="F259" t="str">
        <f t="shared" ref="F259:F322" si="5">IF(ISBLANK(C259),"",INDEX(ΚΩΔ_ΜΑΘΗΜ_ΔΗΜ_ΣΧΕΣ_Γ1,MATCH(C259,ΜΑΘΗΜ_ΔΗΜ_ΣΧΕΣ_Γ1,0)))</f>
        <v/>
      </c>
    </row>
    <row r="260" spans="1:6" ht="14.25" customHeight="1" x14ac:dyDescent="0.35">
      <c r="A260" s="45" t="s">
        <v>1133</v>
      </c>
      <c r="B260" s="18"/>
      <c r="C260" s="5"/>
      <c r="D260" s="5"/>
      <c r="E260" s="6" t="str">
        <f>IF(ISBLANK(D260),"",INDEX(ΑΜΚ,MATCH(D260,Data!$F$2:$F$999,0),1))</f>
        <v/>
      </c>
      <c r="F260" t="str">
        <f t="shared" si="5"/>
        <v/>
      </c>
    </row>
    <row r="261" spans="1:6" ht="14.25" customHeight="1" x14ac:dyDescent="0.35">
      <c r="A261" s="45" t="s">
        <v>1133</v>
      </c>
      <c r="B261" s="18"/>
      <c r="C261" s="5"/>
      <c r="D261" s="5"/>
      <c r="E261" s="6" t="str">
        <f>IF(ISBLANK(D261),"",INDEX(ΑΜΚ,MATCH(D261,Data!$F$2:$F$999,0),1))</f>
        <v/>
      </c>
      <c r="F261" t="str">
        <f t="shared" si="5"/>
        <v/>
      </c>
    </row>
    <row r="262" spans="1:6" ht="14.25" customHeight="1" x14ac:dyDescent="0.35">
      <c r="A262" s="45" t="s">
        <v>1133</v>
      </c>
      <c r="B262" s="18"/>
      <c r="C262" s="5"/>
      <c r="D262" s="5"/>
      <c r="E262" s="6" t="str">
        <f>IF(ISBLANK(D262),"",INDEX(ΑΜΚ,MATCH(D262,Data!$F$2:$F$999,0),1))</f>
        <v/>
      </c>
      <c r="F262" t="str">
        <f t="shared" si="5"/>
        <v/>
      </c>
    </row>
    <row r="263" spans="1:6" ht="14.25" customHeight="1" x14ac:dyDescent="0.35">
      <c r="A263" s="45" t="s">
        <v>1133</v>
      </c>
      <c r="B263" s="18"/>
      <c r="C263" s="5"/>
      <c r="D263" s="5"/>
      <c r="E263" s="6" t="str">
        <f>IF(ISBLANK(D263),"",INDEX(ΑΜΚ,MATCH(D263,Data!$F$2:$F$999,0),1))</f>
        <v/>
      </c>
      <c r="F263" t="str">
        <f t="shared" si="5"/>
        <v/>
      </c>
    </row>
    <row r="264" spans="1:6" ht="14.25" customHeight="1" x14ac:dyDescent="0.35">
      <c r="A264" s="45" t="s">
        <v>1133</v>
      </c>
      <c r="B264" s="18"/>
      <c r="C264" s="5"/>
      <c r="D264" s="5"/>
      <c r="E264" s="6" t="str">
        <f>IF(ISBLANK(D264),"",INDEX(ΑΜΚ,MATCH(D264,Data!$F$2:$F$999,0),1))</f>
        <v/>
      </c>
      <c r="F264" t="str">
        <f t="shared" si="5"/>
        <v/>
      </c>
    </row>
    <row r="265" spans="1:6" ht="14.25" customHeight="1" x14ac:dyDescent="0.35">
      <c r="A265" s="45" t="s">
        <v>1133</v>
      </c>
      <c r="B265" s="18"/>
      <c r="C265" s="5"/>
      <c r="D265" s="5"/>
      <c r="E265" s="6" t="str">
        <f>IF(ISBLANK(D265),"",INDEX(ΑΜΚ,MATCH(D265,Data!$F$2:$F$999,0),1))</f>
        <v/>
      </c>
      <c r="F265" t="str">
        <f t="shared" si="5"/>
        <v/>
      </c>
    </row>
    <row r="266" spans="1:6" ht="14.25" customHeight="1" x14ac:dyDescent="0.35">
      <c r="A266" s="45" t="s">
        <v>1133</v>
      </c>
      <c r="B266" s="18"/>
      <c r="C266" s="5"/>
      <c r="D266" s="5"/>
      <c r="E266" s="6" t="str">
        <f>IF(ISBLANK(D266),"",INDEX(ΑΜΚ,MATCH(D266,Data!$F$2:$F$999,0),1))</f>
        <v/>
      </c>
      <c r="F266" t="str">
        <f t="shared" si="5"/>
        <v/>
      </c>
    </row>
    <row r="267" spans="1:6" ht="14.25" customHeight="1" x14ac:dyDescent="0.35">
      <c r="A267" s="45" t="s">
        <v>1133</v>
      </c>
      <c r="B267" s="18"/>
      <c r="C267" s="5"/>
      <c r="D267" s="5"/>
      <c r="E267" s="6" t="str">
        <f>IF(ISBLANK(D267),"",INDEX(ΑΜΚ,MATCH(D267,Data!$F$2:$F$999,0),1))</f>
        <v/>
      </c>
      <c r="F267" t="str">
        <f t="shared" si="5"/>
        <v/>
      </c>
    </row>
    <row r="268" spans="1:6" ht="14.25" customHeight="1" x14ac:dyDescent="0.35">
      <c r="A268" s="45" t="s">
        <v>1133</v>
      </c>
      <c r="B268" s="18"/>
      <c r="C268" s="5"/>
      <c r="D268" s="5"/>
      <c r="E268" s="6" t="str">
        <f>IF(ISBLANK(D268),"",INDEX(ΑΜΚ,MATCH(D268,Data!$F$2:$F$999,0),1))</f>
        <v/>
      </c>
      <c r="F268" t="str">
        <f t="shared" si="5"/>
        <v/>
      </c>
    </row>
    <row r="269" spans="1:6" ht="14.25" customHeight="1" x14ac:dyDescent="0.35">
      <c r="A269" s="45" t="s">
        <v>1133</v>
      </c>
      <c r="B269" s="18"/>
      <c r="C269" s="5"/>
      <c r="D269" s="5"/>
      <c r="E269" s="6" t="str">
        <f>IF(ISBLANK(D269),"",INDEX(ΑΜΚ,MATCH(D269,Data!$F$2:$F$999,0),1))</f>
        <v/>
      </c>
      <c r="F269" t="str">
        <f t="shared" si="5"/>
        <v/>
      </c>
    </row>
    <row r="270" spans="1:6" ht="14.25" customHeight="1" x14ac:dyDescent="0.35">
      <c r="A270" s="45" t="s">
        <v>1133</v>
      </c>
      <c r="B270" s="18"/>
      <c r="C270" s="5"/>
      <c r="D270" s="5"/>
      <c r="E270" s="6" t="str">
        <f>IF(ISBLANK(D270),"",INDEX(ΑΜΚ,MATCH(D270,Data!$F$2:$F$999,0),1))</f>
        <v/>
      </c>
      <c r="F270" t="str">
        <f t="shared" si="5"/>
        <v/>
      </c>
    </row>
    <row r="271" spans="1:6" ht="14.25" customHeight="1" x14ac:dyDescent="0.35">
      <c r="A271" s="45" t="s">
        <v>1133</v>
      </c>
      <c r="B271" s="18"/>
      <c r="C271" s="5"/>
      <c r="D271" s="5"/>
      <c r="E271" s="6" t="str">
        <f>IF(ISBLANK(D271),"",INDEX(ΑΜΚ,MATCH(D271,Data!$F$2:$F$999,0),1))</f>
        <v/>
      </c>
      <c r="F271" t="str">
        <f t="shared" si="5"/>
        <v/>
      </c>
    </row>
    <row r="272" spans="1:6" ht="14.25" customHeight="1" x14ac:dyDescent="0.35">
      <c r="A272" s="45" t="s">
        <v>1133</v>
      </c>
      <c r="B272" s="18"/>
      <c r="C272" s="5"/>
      <c r="D272" s="5"/>
      <c r="E272" s="6" t="str">
        <f>IF(ISBLANK(D272),"",INDEX(ΑΜΚ,MATCH(D272,Data!$F$2:$F$999,0),1))</f>
        <v/>
      </c>
      <c r="F272" t="str">
        <f t="shared" si="5"/>
        <v/>
      </c>
    </row>
    <row r="273" spans="1:6" ht="14.25" customHeight="1" x14ac:dyDescent="0.35">
      <c r="A273" s="45" t="s">
        <v>1133</v>
      </c>
      <c r="B273" s="18"/>
      <c r="C273" s="5"/>
      <c r="D273" s="5"/>
      <c r="E273" s="6" t="str">
        <f>IF(ISBLANK(D273),"",INDEX(ΑΜΚ,MATCH(D273,Data!$F$2:$F$999,0),1))</f>
        <v/>
      </c>
      <c r="F273" t="str">
        <f t="shared" si="5"/>
        <v/>
      </c>
    </row>
    <row r="274" spans="1:6" ht="14.25" customHeight="1" x14ac:dyDescent="0.35">
      <c r="A274" s="45" t="s">
        <v>1133</v>
      </c>
      <c r="B274" s="18"/>
      <c r="C274" s="5"/>
      <c r="D274" s="5"/>
      <c r="E274" s="6" t="str">
        <f>IF(ISBLANK(D274),"",INDEX(ΑΜΚ,MATCH(D274,Data!$F$2:$F$999,0),1))</f>
        <v/>
      </c>
      <c r="F274" t="str">
        <f t="shared" si="5"/>
        <v/>
      </c>
    </row>
    <row r="275" spans="1:6" ht="14.25" customHeight="1" x14ac:dyDescent="0.35">
      <c r="A275" s="45" t="s">
        <v>1133</v>
      </c>
      <c r="B275" s="18"/>
      <c r="C275" s="5"/>
      <c r="D275" s="5"/>
      <c r="E275" s="6" t="str">
        <f>IF(ISBLANK(D275),"",INDEX(ΑΜΚ,MATCH(D275,Data!$F$2:$F$999,0),1))</f>
        <v/>
      </c>
      <c r="F275" t="str">
        <f t="shared" si="5"/>
        <v/>
      </c>
    </row>
    <row r="276" spans="1:6" ht="14.25" customHeight="1" x14ac:dyDescent="0.35">
      <c r="A276" s="45" t="s">
        <v>1133</v>
      </c>
      <c r="B276" s="18"/>
      <c r="C276" s="5"/>
      <c r="D276" s="5"/>
      <c r="E276" s="6" t="str">
        <f>IF(ISBLANK(D276),"",INDEX(ΑΜΚ,MATCH(D276,Data!$F$2:$F$999,0),1))</f>
        <v/>
      </c>
      <c r="F276" t="str">
        <f t="shared" si="5"/>
        <v/>
      </c>
    </row>
    <row r="277" spans="1:6" ht="14.25" customHeight="1" x14ac:dyDescent="0.35">
      <c r="A277" s="45" t="s">
        <v>1133</v>
      </c>
      <c r="B277" s="18"/>
      <c r="C277" s="5"/>
      <c r="D277" s="5"/>
      <c r="E277" s="6" t="str">
        <f>IF(ISBLANK(D277),"",INDEX(ΑΜΚ,MATCH(D277,Data!$F$2:$F$999,0),1))</f>
        <v/>
      </c>
      <c r="F277" t="str">
        <f t="shared" si="5"/>
        <v/>
      </c>
    </row>
    <row r="278" spans="1:6" ht="14.25" customHeight="1" x14ac:dyDescent="0.35">
      <c r="A278" s="45" t="s">
        <v>1133</v>
      </c>
      <c r="B278" s="18"/>
      <c r="C278" s="5"/>
      <c r="D278" s="5"/>
      <c r="E278" s="6" t="str">
        <f>IF(ISBLANK(D278),"",INDEX(ΑΜΚ,MATCH(D278,Data!$F$2:$F$999,0),1))</f>
        <v/>
      </c>
      <c r="F278" t="str">
        <f t="shared" si="5"/>
        <v/>
      </c>
    </row>
    <row r="279" spans="1:6" ht="14.25" customHeight="1" x14ac:dyDescent="0.35">
      <c r="A279" s="45" t="s">
        <v>1133</v>
      </c>
      <c r="B279" s="18"/>
      <c r="C279" s="5"/>
      <c r="D279" s="5"/>
      <c r="E279" s="6" t="str">
        <f>IF(ISBLANK(D279),"",INDEX(ΑΜΚ,MATCH(D279,Data!$F$2:$F$999,0),1))</f>
        <v/>
      </c>
      <c r="F279" t="str">
        <f t="shared" si="5"/>
        <v/>
      </c>
    </row>
    <row r="280" spans="1:6" ht="14.25" customHeight="1" x14ac:dyDescent="0.35">
      <c r="A280" s="45" t="s">
        <v>1133</v>
      </c>
      <c r="B280" s="18"/>
      <c r="C280" s="5"/>
      <c r="D280" s="5"/>
      <c r="E280" s="6" t="str">
        <f>IF(ISBLANK(D280),"",INDEX(ΑΜΚ,MATCH(D280,Data!$F$2:$F$999,0),1))</f>
        <v/>
      </c>
      <c r="F280" t="str">
        <f t="shared" si="5"/>
        <v/>
      </c>
    </row>
    <row r="281" spans="1:6" ht="14.25" customHeight="1" x14ac:dyDescent="0.35">
      <c r="A281" s="45" t="s">
        <v>1133</v>
      </c>
      <c r="B281" s="18"/>
      <c r="C281" s="5"/>
      <c r="D281" s="5"/>
      <c r="E281" s="6" t="str">
        <f>IF(ISBLANK(D281),"",INDEX(ΑΜΚ,MATCH(D281,Data!$F$2:$F$999,0),1))</f>
        <v/>
      </c>
      <c r="F281" t="str">
        <f t="shared" si="5"/>
        <v/>
      </c>
    </row>
    <row r="282" spans="1:6" ht="14.25" customHeight="1" x14ac:dyDescent="0.35">
      <c r="A282" s="45" t="s">
        <v>1133</v>
      </c>
      <c r="B282" s="18"/>
      <c r="C282" s="5"/>
      <c r="D282" s="5"/>
      <c r="E282" s="6" t="str">
        <f>IF(ISBLANK(D282),"",INDEX(ΑΜΚ,MATCH(D282,Data!$F$2:$F$999,0),1))</f>
        <v/>
      </c>
      <c r="F282" t="str">
        <f t="shared" si="5"/>
        <v/>
      </c>
    </row>
    <row r="283" spans="1:6" ht="14.25" customHeight="1" x14ac:dyDescent="0.35">
      <c r="A283" s="45" t="s">
        <v>1133</v>
      </c>
      <c r="B283" s="18"/>
      <c r="C283" s="5"/>
      <c r="D283" s="5"/>
      <c r="E283" s="6" t="str">
        <f>IF(ISBLANK(D283),"",INDEX(ΑΜΚ,MATCH(D283,Data!$F$2:$F$999,0),1))</f>
        <v/>
      </c>
      <c r="F283" t="str">
        <f t="shared" si="5"/>
        <v/>
      </c>
    </row>
    <row r="284" spans="1:6" ht="14.25" customHeight="1" x14ac:dyDescent="0.35">
      <c r="A284" s="45" t="s">
        <v>1133</v>
      </c>
      <c r="B284" s="18"/>
      <c r="C284" s="5"/>
      <c r="D284" s="5"/>
      <c r="E284" s="6" t="str">
        <f>IF(ISBLANK(D284),"",INDEX(ΑΜΚ,MATCH(D284,Data!$F$2:$F$999,0),1))</f>
        <v/>
      </c>
      <c r="F284" t="str">
        <f t="shared" si="5"/>
        <v/>
      </c>
    </row>
    <row r="285" spans="1:6" ht="14.25" customHeight="1" x14ac:dyDescent="0.35">
      <c r="A285" s="45" t="s">
        <v>1133</v>
      </c>
      <c r="B285" s="18"/>
      <c r="C285" s="5"/>
      <c r="D285" s="5"/>
      <c r="E285" s="6" t="str">
        <f>IF(ISBLANK(D285),"",INDEX(ΑΜΚ,MATCH(D285,Data!$F$2:$F$999,0),1))</f>
        <v/>
      </c>
      <c r="F285" t="str">
        <f t="shared" si="5"/>
        <v/>
      </c>
    </row>
    <row r="286" spans="1:6" ht="14.25" customHeight="1" x14ac:dyDescent="0.35">
      <c r="A286" s="45" t="s">
        <v>1133</v>
      </c>
      <c r="B286" s="18"/>
      <c r="C286" s="5"/>
      <c r="D286" s="5"/>
      <c r="E286" s="6" t="str">
        <f>IF(ISBLANK(D286),"",INDEX(ΑΜΚ,MATCH(D286,Data!$F$2:$F$999,0),1))</f>
        <v/>
      </c>
      <c r="F286" t="str">
        <f t="shared" si="5"/>
        <v/>
      </c>
    </row>
    <row r="287" spans="1:6" ht="14.25" customHeight="1" x14ac:dyDescent="0.35">
      <c r="A287" s="45" t="s">
        <v>1133</v>
      </c>
      <c r="B287" s="18"/>
      <c r="C287" s="5"/>
      <c r="D287" s="5"/>
      <c r="E287" s="6" t="str">
        <f>IF(ISBLANK(D287),"",INDEX(ΑΜΚ,MATCH(D287,Data!$F$2:$F$999,0),1))</f>
        <v/>
      </c>
      <c r="F287" t="str">
        <f t="shared" si="5"/>
        <v/>
      </c>
    </row>
    <row r="288" spans="1:6" ht="14.25" customHeight="1" x14ac:dyDescent="0.35">
      <c r="A288" s="45" t="s">
        <v>1133</v>
      </c>
      <c r="B288" s="18"/>
      <c r="C288" s="5"/>
      <c r="D288" s="5"/>
      <c r="E288" s="6" t="str">
        <f>IF(ISBLANK(D288),"",INDEX(ΑΜΚ,MATCH(D288,Data!$F$2:$F$999,0),1))</f>
        <v/>
      </c>
      <c r="F288" t="str">
        <f t="shared" si="5"/>
        <v/>
      </c>
    </row>
    <row r="289" spans="1:6" ht="14.25" customHeight="1" x14ac:dyDescent="0.35">
      <c r="A289" s="45" t="s">
        <v>1133</v>
      </c>
      <c r="B289" s="18"/>
      <c r="C289" s="5"/>
      <c r="D289" s="5"/>
      <c r="E289" s="6" t="str">
        <f>IF(ISBLANK(D289),"",INDEX(ΑΜΚ,MATCH(D289,Data!$F$2:$F$999,0),1))</f>
        <v/>
      </c>
      <c r="F289" t="str">
        <f t="shared" si="5"/>
        <v/>
      </c>
    </row>
    <row r="290" spans="1:6" ht="14.25" customHeight="1" x14ac:dyDescent="0.35">
      <c r="A290" s="45" t="s">
        <v>1133</v>
      </c>
      <c r="B290" s="18"/>
      <c r="C290" s="5"/>
      <c r="D290" s="5"/>
      <c r="E290" s="6" t="str">
        <f>IF(ISBLANK(D290),"",INDEX(ΑΜΚ,MATCH(D290,Data!$F$2:$F$999,0),1))</f>
        <v/>
      </c>
      <c r="F290" t="str">
        <f t="shared" si="5"/>
        <v/>
      </c>
    </row>
    <row r="291" spans="1:6" ht="14.25" customHeight="1" x14ac:dyDescent="0.35">
      <c r="A291" s="45" t="s">
        <v>1133</v>
      </c>
      <c r="B291" s="18"/>
      <c r="C291" s="5"/>
      <c r="D291" s="5"/>
      <c r="E291" s="6" t="str">
        <f>IF(ISBLANK(D291),"",INDEX(ΑΜΚ,MATCH(D291,Data!$F$2:$F$999,0),1))</f>
        <v/>
      </c>
      <c r="F291" t="str">
        <f t="shared" si="5"/>
        <v/>
      </c>
    </row>
    <row r="292" spans="1:6" ht="14.25" customHeight="1" x14ac:dyDescent="0.35">
      <c r="A292" s="45" t="s">
        <v>1133</v>
      </c>
      <c r="B292" s="18"/>
      <c r="C292" s="5"/>
      <c r="D292" s="5"/>
      <c r="E292" s="6" t="str">
        <f>IF(ISBLANK(D292),"",INDEX(ΑΜΚ,MATCH(D292,Data!$F$2:$F$999,0),1))</f>
        <v/>
      </c>
      <c r="F292" t="str">
        <f t="shared" si="5"/>
        <v/>
      </c>
    </row>
    <row r="293" spans="1:6" ht="14.25" customHeight="1" x14ac:dyDescent="0.35">
      <c r="A293" s="45" t="s">
        <v>1133</v>
      </c>
      <c r="B293" s="18"/>
      <c r="C293" s="5"/>
      <c r="D293" s="5"/>
      <c r="E293" s="6" t="str">
        <f>IF(ISBLANK(D293),"",INDEX(ΑΜΚ,MATCH(D293,Data!$F$2:$F$999,0),1))</f>
        <v/>
      </c>
      <c r="F293" t="str">
        <f t="shared" si="5"/>
        <v/>
      </c>
    </row>
    <row r="294" spans="1:6" ht="14.25" customHeight="1" x14ac:dyDescent="0.35">
      <c r="A294" s="45" t="s">
        <v>1133</v>
      </c>
      <c r="B294" s="18"/>
      <c r="C294" s="5"/>
      <c r="D294" s="5"/>
      <c r="E294" s="6" t="str">
        <f>IF(ISBLANK(D294),"",INDEX(ΑΜΚ,MATCH(D294,Data!$F$2:$F$999,0),1))</f>
        <v/>
      </c>
      <c r="F294" t="str">
        <f t="shared" si="5"/>
        <v/>
      </c>
    </row>
    <row r="295" spans="1:6" ht="14.25" customHeight="1" x14ac:dyDescent="0.35">
      <c r="A295" s="45" t="s">
        <v>1133</v>
      </c>
      <c r="B295" s="18"/>
      <c r="C295" s="5"/>
      <c r="D295" s="5"/>
      <c r="E295" s="6" t="str">
        <f>IF(ISBLANK(D295),"",INDEX(ΑΜΚ,MATCH(D295,Data!$F$2:$F$999,0),1))</f>
        <v/>
      </c>
      <c r="F295" t="str">
        <f t="shared" si="5"/>
        <v/>
      </c>
    </row>
    <row r="296" spans="1:6" ht="14.25" customHeight="1" x14ac:dyDescent="0.35">
      <c r="A296" s="45" t="s">
        <v>1133</v>
      </c>
      <c r="B296" s="18"/>
      <c r="C296" s="5"/>
      <c r="D296" s="5"/>
      <c r="E296" s="6" t="str">
        <f>IF(ISBLANK(D296),"",INDEX(ΑΜΚ,MATCH(D296,Data!$F$2:$F$999,0),1))</f>
        <v/>
      </c>
      <c r="F296" t="str">
        <f t="shared" si="5"/>
        <v/>
      </c>
    </row>
    <row r="297" spans="1:6" ht="14.25" customHeight="1" x14ac:dyDescent="0.35">
      <c r="A297" s="45" t="s">
        <v>1133</v>
      </c>
      <c r="B297" s="18"/>
      <c r="C297" s="5"/>
      <c r="D297" s="5"/>
      <c r="E297" s="6" t="str">
        <f>IF(ISBLANK(D297),"",INDEX(ΑΜΚ,MATCH(D297,Data!$F$2:$F$999,0),1))</f>
        <v/>
      </c>
      <c r="F297" t="str">
        <f t="shared" si="5"/>
        <v/>
      </c>
    </row>
    <row r="298" spans="1:6" ht="14.25" customHeight="1" x14ac:dyDescent="0.35">
      <c r="A298" s="45" t="s">
        <v>1133</v>
      </c>
      <c r="B298" s="18"/>
      <c r="C298" s="5"/>
      <c r="D298" s="5"/>
      <c r="E298" s="6" t="str">
        <f>IF(ISBLANK(D298),"",INDEX(ΑΜΚ,MATCH(D298,Data!$F$2:$F$999,0),1))</f>
        <v/>
      </c>
      <c r="F298" t="str">
        <f t="shared" si="5"/>
        <v/>
      </c>
    </row>
    <row r="299" spans="1:6" ht="14.25" customHeight="1" x14ac:dyDescent="0.35">
      <c r="A299" s="45" t="s">
        <v>1133</v>
      </c>
      <c r="B299" s="18"/>
      <c r="C299" s="5"/>
      <c r="D299" s="5"/>
      <c r="E299" s="6" t="str">
        <f>IF(ISBLANK(D299),"",INDEX(ΑΜΚ,MATCH(D299,Data!$F$2:$F$999,0),1))</f>
        <v/>
      </c>
      <c r="F299" t="str">
        <f t="shared" si="5"/>
        <v/>
      </c>
    </row>
    <row r="300" spans="1:6" ht="14.25" customHeight="1" x14ac:dyDescent="0.35">
      <c r="A300" s="45" t="s">
        <v>1133</v>
      </c>
      <c r="B300" s="18"/>
      <c r="C300" s="5"/>
      <c r="D300" s="5"/>
      <c r="E300" s="6" t="str">
        <f>IF(ISBLANK(D300),"",INDEX(ΑΜΚ,MATCH(D300,Data!$F$2:$F$999,0),1))</f>
        <v/>
      </c>
      <c r="F300" t="str">
        <f t="shared" si="5"/>
        <v/>
      </c>
    </row>
    <row r="301" spans="1:6" ht="14.25" customHeight="1" x14ac:dyDescent="0.35">
      <c r="A301" s="45" t="s">
        <v>1133</v>
      </c>
      <c r="B301" s="18"/>
      <c r="C301" s="5"/>
      <c r="D301" s="5"/>
      <c r="E301" s="6" t="str">
        <f>IF(ISBLANK(D301),"",INDEX(ΑΜΚ,MATCH(D301,Data!$F$2:$F$999,0),1))</f>
        <v/>
      </c>
      <c r="F301" t="str">
        <f t="shared" si="5"/>
        <v/>
      </c>
    </row>
    <row r="302" spans="1:6" ht="14.25" customHeight="1" x14ac:dyDescent="0.35">
      <c r="A302" s="45" t="s">
        <v>1133</v>
      </c>
      <c r="B302" s="18"/>
      <c r="C302" s="5"/>
      <c r="D302" s="5"/>
      <c r="E302" s="6" t="str">
        <f>IF(ISBLANK(D302),"",INDEX(ΑΜΚ,MATCH(D302,Data!$F$2:$F$999,0),1))</f>
        <v/>
      </c>
      <c r="F302" t="str">
        <f t="shared" si="5"/>
        <v/>
      </c>
    </row>
    <row r="303" spans="1:6" ht="14.25" customHeight="1" x14ac:dyDescent="0.35">
      <c r="A303" s="45" t="s">
        <v>1133</v>
      </c>
      <c r="B303" s="18"/>
      <c r="C303" s="5"/>
      <c r="D303" s="5"/>
      <c r="E303" s="6" t="str">
        <f>IF(ISBLANK(D303),"",INDEX(ΑΜΚ,MATCH(D303,Data!$F$2:$F$999,0),1))</f>
        <v/>
      </c>
      <c r="F303" t="str">
        <f t="shared" si="5"/>
        <v/>
      </c>
    </row>
    <row r="304" spans="1:6" ht="14.25" customHeight="1" x14ac:dyDescent="0.35">
      <c r="A304" s="45" t="s">
        <v>1133</v>
      </c>
      <c r="B304" s="18"/>
      <c r="C304" s="5"/>
      <c r="D304" s="5"/>
      <c r="E304" s="6" t="str">
        <f>IF(ISBLANK(D304),"",INDEX(ΑΜΚ,MATCH(D304,Data!$F$2:$F$999,0),1))</f>
        <v/>
      </c>
      <c r="F304" t="str">
        <f t="shared" si="5"/>
        <v/>
      </c>
    </row>
    <row r="305" spans="1:6" ht="14.25" customHeight="1" x14ac:dyDescent="0.35">
      <c r="A305" s="45" t="s">
        <v>1133</v>
      </c>
      <c r="B305" s="18"/>
      <c r="C305" s="5"/>
      <c r="D305" s="5"/>
      <c r="E305" s="6" t="str">
        <f>IF(ISBLANK(D305),"",INDEX(ΑΜΚ,MATCH(D305,Data!$F$2:$F$999,0),1))</f>
        <v/>
      </c>
      <c r="F305" t="str">
        <f t="shared" si="5"/>
        <v/>
      </c>
    </row>
    <row r="306" spans="1:6" ht="14.25" customHeight="1" x14ac:dyDescent="0.35">
      <c r="A306" s="45" t="s">
        <v>1133</v>
      </c>
      <c r="B306" s="18"/>
      <c r="C306" s="5"/>
      <c r="D306" s="5"/>
      <c r="E306" s="6" t="str">
        <f>IF(ISBLANK(D306),"",INDEX(ΑΜΚ,MATCH(D306,Data!$F$2:$F$999,0),1))</f>
        <v/>
      </c>
      <c r="F306" t="str">
        <f t="shared" si="5"/>
        <v/>
      </c>
    </row>
    <row r="307" spans="1:6" ht="14.25" customHeight="1" x14ac:dyDescent="0.35">
      <c r="A307" s="45" t="s">
        <v>1133</v>
      </c>
      <c r="B307" s="18"/>
      <c r="C307" s="5"/>
      <c r="D307" s="5"/>
      <c r="E307" s="6" t="str">
        <f>IF(ISBLANK(D307),"",INDEX(ΑΜΚ,MATCH(D307,Data!$F$2:$F$999,0),1))</f>
        <v/>
      </c>
      <c r="F307" t="str">
        <f t="shared" si="5"/>
        <v/>
      </c>
    </row>
    <row r="308" spans="1:6" ht="14.25" customHeight="1" x14ac:dyDescent="0.35">
      <c r="A308" s="45" t="s">
        <v>1133</v>
      </c>
      <c r="B308" s="18"/>
      <c r="C308" s="5"/>
      <c r="D308" s="5"/>
      <c r="E308" s="6" t="str">
        <f>IF(ISBLANK(D308),"",INDEX(ΑΜΚ,MATCH(D308,Data!$F$2:$F$999,0),1))</f>
        <v/>
      </c>
      <c r="F308" t="str">
        <f t="shared" si="5"/>
        <v/>
      </c>
    </row>
    <row r="309" spans="1:6" ht="14.25" customHeight="1" x14ac:dyDescent="0.35">
      <c r="A309" s="45" t="s">
        <v>1133</v>
      </c>
      <c r="B309" s="18"/>
      <c r="C309" s="5"/>
      <c r="D309" s="5"/>
      <c r="E309" s="6" t="str">
        <f>IF(ISBLANK(D309),"",INDEX(ΑΜΚ,MATCH(D309,Data!$F$2:$F$999,0),1))</f>
        <v/>
      </c>
      <c r="F309" t="str">
        <f t="shared" si="5"/>
        <v/>
      </c>
    </row>
    <row r="310" spans="1:6" ht="14.25" customHeight="1" x14ac:dyDescent="0.35">
      <c r="A310" s="45" t="s">
        <v>1133</v>
      </c>
      <c r="B310" s="18"/>
      <c r="C310" s="5"/>
      <c r="D310" s="5"/>
      <c r="E310" s="6" t="str">
        <f>IF(ISBLANK(D310),"",INDEX(ΑΜΚ,MATCH(D310,Data!$F$2:$F$999,0),1))</f>
        <v/>
      </c>
      <c r="F310" t="str">
        <f t="shared" si="5"/>
        <v/>
      </c>
    </row>
    <row r="311" spans="1:6" ht="14.25" customHeight="1" x14ac:dyDescent="0.35">
      <c r="A311" s="45" t="s">
        <v>1133</v>
      </c>
      <c r="B311" s="18"/>
      <c r="C311" s="5"/>
      <c r="D311" s="5"/>
      <c r="E311" s="6" t="str">
        <f>IF(ISBLANK(D311),"",INDEX(ΑΜΚ,MATCH(D311,Data!$F$2:$F$999,0),1))</f>
        <v/>
      </c>
      <c r="F311" t="str">
        <f t="shared" si="5"/>
        <v/>
      </c>
    </row>
    <row r="312" spans="1:6" ht="14.25" customHeight="1" x14ac:dyDescent="0.35">
      <c r="A312" s="45" t="s">
        <v>1133</v>
      </c>
      <c r="B312" s="18"/>
      <c r="C312" s="5"/>
      <c r="D312" s="5"/>
      <c r="E312" s="6" t="str">
        <f>IF(ISBLANK(D312),"",INDEX(ΑΜΚ,MATCH(D312,Data!$F$2:$F$999,0),1))</f>
        <v/>
      </c>
      <c r="F312" t="str">
        <f t="shared" si="5"/>
        <v/>
      </c>
    </row>
    <row r="313" spans="1:6" ht="14.25" customHeight="1" x14ac:dyDescent="0.35">
      <c r="A313" s="45" t="s">
        <v>1133</v>
      </c>
      <c r="B313" s="18"/>
      <c r="C313" s="5"/>
      <c r="D313" s="5"/>
      <c r="E313" s="6" t="str">
        <f>IF(ISBLANK(D313),"",INDEX(ΑΜΚ,MATCH(D313,Data!$F$2:$F$999,0),1))</f>
        <v/>
      </c>
      <c r="F313" t="str">
        <f t="shared" si="5"/>
        <v/>
      </c>
    </row>
    <row r="314" spans="1:6" ht="14.25" customHeight="1" x14ac:dyDescent="0.35">
      <c r="A314" s="45" t="s">
        <v>1133</v>
      </c>
      <c r="B314" s="18"/>
      <c r="C314" s="5"/>
      <c r="D314" s="5"/>
      <c r="E314" s="6" t="str">
        <f>IF(ISBLANK(D314),"",INDEX(ΑΜΚ,MATCH(D314,Data!$F$2:$F$999,0),1))</f>
        <v/>
      </c>
      <c r="F314" t="str">
        <f t="shared" si="5"/>
        <v/>
      </c>
    </row>
    <row r="315" spans="1:6" ht="14.25" customHeight="1" x14ac:dyDescent="0.35">
      <c r="A315" s="45" t="s">
        <v>1133</v>
      </c>
      <c r="B315" s="18"/>
      <c r="C315" s="5"/>
      <c r="D315" s="5"/>
      <c r="E315" s="6" t="str">
        <f>IF(ISBLANK(D315),"",INDEX(ΑΜΚ,MATCH(D315,Data!$F$2:$F$999,0),1))</f>
        <v/>
      </c>
      <c r="F315" t="str">
        <f t="shared" si="5"/>
        <v/>
      </c>
    </row>
    <row r="316" spans="1:6" ht="14.25" customHeight="1" x14ac:dyDescent="0.35">
      <c r="A316" s="45" t="s">
        <v>1133</v>
      </c>
      <c r="B316" s="18"/>
      <c r="C316" s="5"/>
      <c r="D316" s="5"/>
      <c r="E316" s="6" t="str">
        <f>IF(ISBLANK(D316),"",INDEX(ΑΜΚ,MATCH(D316,Data!$F$2:$F$999,0),1))</f>
        <v/>
      </c>
      <c r="F316" t="str">
        <f t="shared" si="5"/>
        <v/>
      </c>
    </row>
    <row r="317" spans="1:6" ht="14.25" customHeight="1" x14ac:dyDescent="0.35">
      <c r="A317" s="45" t="s">
        <v>1133</v>
      </c>
      <c r="B317" s="18"/>
      <c r="C317" s="5"/>
      <c r="D317" s="5"/>
      <c r="E317" s="6" t="str">
        <f>IF(ISBLANK(D317),"",INDEX(ΑΜΚ,MATCH(D317,Data!$F$2:$F$999,0),1))</f>
        <v/>
      </c>
      <c r="F317" t="str">
        <f t="shared" si="5"/>
        <v/>
      </c>
    </row>
    <row r="318" spans="1:6" ht="14.25" customHeight="1" x14ac:dyDescent="0.35">
      <c r="A318" s="45" t="s">
        <v>1133</v>
      </c>
      <c r="B318" s="18"/>
      <c r="C318" s="5"/>
      <c r="D318" s="5"/>
      <c r="E318" s="6" t="str">
        <f>IF(ISBLANK(D318),"",INDEX(ΑΜΚ,MATCH(D318,Data!$F$2:$F$999,0),1))</f>
        <v/>
      </c>
      <c r="F318" t="str">
        <f t="shared" si="5"/>
        <v/>
      </c>
    </row>
    <row r="319" spans="1:6" ht="14.25" customHeight="1" x14ac:dyDescent="0.35">
      <c r="A319" s="45" t="s">
        <v>1133</v>
      </c>
      <c r="B319" s="18"/>
      <c r="C319" s="5"/>
      <c r="D319" s="5"/>
      <c r="E319" s="6" t="str">
        <f>IF(ISBLANK(D319),"",INDEX(ΑΜΚ,MATCH(D319,Data!$F$2:$F$999,0),1))</f>
        <v/>
      </c>
      <c r="F319" t="str">
        <f t="shared" si="5"/>
        <v/>
      </c>
    </row>
    <row r="320" spans="1:6" ht="14.25" customHeight="1" x14ac:dyDescent="0.35">
      <c r="A320" s="45" t="s">
        <v>1133</v>
      </c>
      <c r="B320" s="18"/>
      <c r="C320" s="5"/>
      <c r="D320" s="5"/>
      <c r="E320" s="6" t="str">
        <f>IF(ISBLANK(D320),"",INDEX(ΑΜΚ,MATCH(D320,Data!$F$2:$F$999,0),1))</f>
        <v/>
      </c>
      <c r="F320" t="str">
        <f t="shared" si="5"/>
        <v/>
      </c>
    </row>
    <row r="321" spans="1:6" ht="14.25" customHeight="1" x14ac:dyDescent="0.35">
      <c r="A321" s="45" t="s">
        <v>1133</v>
      </c>
      <c r="B321" s="18"/>
      <c r="C321" s="5"/>
      <c r="D321" s="5"/>
      <c r="E321" s="6" t="str">
        <f>IF(ISBLANK(D321),"",INDEX(ΑΜΚ,MATCH(D321,Data!$F$2:$F$999,0),1))</f>
        <v/>
      </c>
      <c r="F321" t="str">
        <f t="shared" si="5"/>
        <v/>
      </c>
    </row>
    <row r="322" spans="1:6" ht="14.25" customHeight="1" x14ac:dyDescent="0.35">
      <c r="A322" s="45" t="s">
        <v>1133</v>
      </c>
      <c r="B322" s="18"/>
      <c r="C322" s="5"/>
      <c r="D322" s="5"/>
      <c r="E322" s="6" t="str">
        <f>IF(ISBLANK(D322),"",INDEX(ΑΜΚ,MATCH(D322,Data!$F$2:$F$999,0),1))</f>
        <v/>
      </c>
      <c r="F322" t="str">
        <f t="shared" si="5"/>
        <v/>
      </c>
    </row>
    <row r="323" spans="1:6" ht="14.25" customHeight="1" x14ac:dyDescent="0.35">
      <c r="A323" s="45" t="s">
        <v>1133</v>
      </c>
      <c r="B323" s="18"/>
      <c r="C323" s="5"/>
      <c r="D323" s="5"/>
      <c r="E323" s="6" t="str">
        <f>IF(ISBLANK(D323),"",INDEX(ΑΜΚ,MATCH(D323,Data!$F$2:$F$999,0),1))</f>
        <v/>
      </c>
      <c r="F323" t="str">
        <f t="shared" ref="F323:F386" si="6">IF(ISBLANK(C323),"",INDEX(ΚΩΔ_ΜΑΘΗΜ_ΔΗΜ_ΣΧΕΣ_Γ1,MATCH(C323,ΜΑΘΗΜ_ΔΗΜ_ΣΧΕΣ_Γ1,0)))</f>
        <v/>
      </c>
    </row>
    <row r="324" spans="1:6" ht="14.25" customHeight="1" x14ac:dyDescent="0.35">
      <c r="A324" s="45" t="s">
        <v>1133</v>
      </c>
      <c r="B324" s="18"/>
      <c r="C324" s="5"/>
      <c r="D324" s="5"/>
      <c r="E324" s="6" t="str">
        <f>IF(ISBLANK(D324),"",INDEX(ΑΜΚ,MATCH(D324,Data!$F$2:$F$999,0),1))</f>
        <v/>
      </c>
      <c r="F324" t="str">
        <f t="shared" si="6"/>
        <v/>
      </c>
    </row>
    <row r="325" spans="1:6" ht="14.25" customHeight="1" x14ac:dyDescent="0.35">
      <c r="A325" s="45" t="s">
        <v>1133</v>
      </c>
      <c r="B325" s="18"/>
      <c r="C325" s="5"/>
      <c r="D325" s="5"/>
      <c r="E325" s="6" t="str">
        <f>IF(ISBLANK(D325),"",INDEX(ΑΜΚ,MATCH(D325,Data!$F$2:$F$999,0),1))</f>
        <v/>
      </c>
      <c r="F325" t="str">
        <f t="shared" si="6"/>
        <v/>
      </c>
    </row>
    <row r="326" spans="1:6" ht="14.25" customHeight="1" x14ac:dyDescent="0.35">
      <c r="A326" s="45" t="s">
        <v>1133</v>
      </c>
      <c r="B326" s="18"/>
      <c r="C326" s="5"/>
      <c r="D326" s="5"/>
      <c r="E326" s="6" t="str">
        <f>IF(ISBLANK(D326),"",INDEX(ΑΜΚ,MATCH(D326,Data!$F$2:$F$999,0),1))</f>
        <v/>
      </c>
      <c r="F326" t="str">
        <f t="shared" si="6"/>
        <v/>
      </c>
    </row>
    <row r="327" spans="1:6" ht="14.25" customHeight="1" x14ac:dyDescent="0.35">
      <c r="A327" s="45" t="s">
        <v>1133</v>
      </c>
      <c r="B327" s="18"/>
      <c r="C327" s="5"/>
      <c r="D327" s="5"/>
      <c r="E327" s="6" t="str">
        <f>IF(ISBLANK(D327),"",INDEX(ΑΜΚ,MATCH(D327,Data!$F$2:$F$999,0),1))</f>
        <v/>
      </c>
      <c r="F327" t="str">
        <f t="shared" si="6"/>
        <v/>
      </c>
    </row>
    <row r="328" spans="1:6" ht="14.25" customHeight="1" x14ac:dyDescent="0.35">
      <c r="A328" s="45" t="s">
        <v>1133</v>
      </c>
      <c r="B328" s="18"/>
      <c r="C328" s="5"/>
      <c r="D328" s="5"/>
      <c r="E328" s="6" t="str">
        <f>IF(ISBLANK(D328),"",INDEX(ΑΜΚ,MATCH(D328,Data!$F$2:$F$999,0),1))</f>
        <v/>
      </c>
      <c r="F328" t="str">
        <f t="shared" si="6"/>
        <v/>
      </c>
    </row>
    <row r="329" spans="1:6" ht="14.25" customHeight="1" x14ac:dyDescent="0.35">
      <c r="A329" s="45" t="s">
        <v>1133</v>
      </c>
      <c r="B329" s="18"/>
      <c r="C329" s="5"/>
      <c r="D329" s="5"/>
      <c r="E329" s="6" t="str">
        <f>IF(ISBLANK(D329),"",INDEX(ΑΜΚ,MATCH(D329,Data!$F$2:$F$999,0),1))</f>
        <v/>
      </c>
      <c r="F329" t="str">
        <f t="shared" si="6"/>
        <v/>
      </c>
    </row>
    <row r="330" spans="1:6" ht="14.25" customHeight="1" x14ac:dyDescent="0.35">
      <c r="A330" s="45" t="s">
        <v>1133</v>
      </c>
      <c r="B330" s="18"/>
      <c r="C330" s="5"/>
      <c r="D330" s="5"/>
      <c r="E330" s="6" t="str">
        <f>IF(ISBLANK(D330),"",INDEX(ΑΜΚ,MATCH(D330,Data!$F$2:$F$999,0),1))</f>
        <v/>
      </c>
      <c r="F330" t="str">
        <f t="shared" si="6"/>
        <v/>
      </c>
    </row>
    <row r="331" spans="1:6" ht="14.25" customHeight="1" x14ac:dyDescent="0.35">
      <c r="A331" s="45" t="s">
        <v>1133</v>
      </c>
      <c r="B331" s="18"/>
      <c r="C331" s="5"/>
      <c r="D331" s="5"/>
      <c r="E331" s="6" t="str">
        <f>IF(ISBLANK(D331),"",INDEX(ΑΜΚ,MATCH(D331,Data!$F$2:$F$999,0),1))</f>
        <v/>
      </c>
      <c r="F331" t="str">
        <f t="shared" si="6"/>
        <v/>
      </c>
    </row>
    <row r="332" spans="1:6" ht="14.25" customHeight="1" x14ac:dyDescent="0.35">
      <c r="A332" s="45" t="s">
        <v>1133</v>
      </c>
      <c r="B332" s="18"/>
      <c r="C332" s="5"/>
      <c r="D332" s="5"/>
      <c r="E332" s="6" t="str">
        <f>IF(ISBLANK(D332),"",INDEX(ΑΜΚ,MATCH(D332,Data!$F$2:$F$999,0),1))</f>
        <v/>
      </c>
      <c r="F332" t="str">
        <f t="shared" si="6"/>
        <v/>
      </c>
    </row>
    <row r="333" spans="1:6" ht="14.25" customHeight="1" x14ac:dyDescent="0.35">
      <c r="A333" s="45" t="s">
        <v>1133</v>
      </c>
      <c r="B333" s="18"/>
      <c r="C333" s="5"/>
      <c r="D333" s="5"/>
      <c r="E333" s="6" t="str">
        <f>IF(ISBLANK(D333),"",INDEX(ΑΜΚ,MATCH(D333,Data!$F$2:$F$999,0),1))</f>
        <v/>
      </c>
      <c r="F333" t="str">
        <f t="shared" si="6"/>
        <v/>
      </c>
    </row>
    <row r="334" spans="1:6" ht="14.25" customHeight="1" x14ac:dyDescent="0.35">
      <c r="A334" s="45" t="s">
        <v>1133</v>
      </c>
      <c r="B334" s="18"/>
      <c r="C334" s="5"/>
      <c r="D334" s="5"/>
      <c r="E334" s="6" t="str">
        <f>IF(ISBLANK(D334),"",INDEX(ΑΜΚ,MATCH(D334,Data!$F$2:$F$999,0),1))</f>
        <v/>
      </c>
      <c r="F334" t="str">
        <f t="shared" si="6"/>
        <v/>
      </c>
    </row>
    <row r="335" spans="1:6" ht="14.25" customHeight="1" x14ac:dyDescent="0.35">
      <c r="A335" s="45" t="s">
        <v>1133</v>
      </c>
      <c r="B335" s="18"/>
      <c r="C335" s="5"/>
      <c r="D335" s="5"/>
      <c r="E335" s="6" t="str">
        <f>IF(ISBLANK(D335),"",INDEX(ΑΜΚ,MATCH(D335,Data!$F$2:$F$999,0),1))</f>
        <v/>
      </c>
      <c r="F335" t="str">
        <f t="shared" si="6"/>
        <v/>
      </c>
    </row>
    <row r="336" spans="1:6" ht="14.25" customHeight="1" x14ac:dyDescent="0.35">
      <c r="A336" s="45" t="s">
        <v>1133</v>
      </c>
      <c r="B336" s="18"/>
      <c r="C336" s="5"/>
      <c r="D336" s="5"/>
      <c r="E336" s="6" t="str">
        <f>IF(ISBLANK(D336),"",INDEX(ΑΜΚ,MATCH(D336,Data!$F$2:$F$999,0),1))</f>
        <v/>
      </c>
      <c r="F336" t="str">
        <f t="shared" si="6"/>
        <v/>
      </c>
    </row>
    <row r="337" spans="1:6" ht="14.25" customHeight="1" x14ac:dyDescent="0.35">
      <c r="A337" s="45" t="s">
        <v>1133</v>
      </c>
      <c r="B337" s="18"/>
      <c r="C337" s="5"/>
      <c r="D337" s="5"/>
      <c r="E337" s="6" t="str">
        <f>IF(ISBLANK(D337),"",INDEX(ΑΜΚ,MATCH(D337,Data!$F$2:$F$999,0),1))</f>
        <v/>
      </c>
      <c r="F337" t="str">
        <f t="shared" si="6"/>
        <v/>
      </c>
    </row>
    <row r="338" spans="1:6" ht="14.25" customHeight="1" x14ac:dyDescent="0.35">
      <c r="A338" s="45" t="s">
        <v>1133</v>
      </c>
      <c r="B338" s="18"/>
      <c r="C338" s="5"/>
      <c r="D338" s="5"/>
      <c r="E338" s="6" t="str">
        <f>IF(ISBLANK(D338),"",INDEX(ΑΜΚ,MATCH(D338,Data!$F$2:$F$999,0),1))</f>
        <v/>
      </c>
      <c r="F338" t="str">
        <f t="shared" si="6"/>
        <v/>
      </c>
    </row>
    <row r="339" spans="1:6" ht="14.25" customHeight="1" x14ac:dyDescent="0.35">
      <c r="A339" s="45" t="s">
        <v>1133</v>
      </c>
      <c r="B339" s="18"/>
      <c r="C339" s="5"/>
      <c r="D339" s="5"/>
      <c r="E339" s="6" t="str">
        <f>IF(ISBLANK(D339),"",INDEX(ΑΜΚ,MATCH(D339,Data!$F$2:$F$999,0),1))</f>
        <v/>
      </c>
      <c r="F339" t="str">
        <f t="shared" si="6"/>
        <v/>
      </c>
    </row>
    <row r="340" spans="1:6" ht="14.25" customHeight="1" x14ac:dyDescent="0.35">
      <c r="A340" s="45" t="s">
        <v>1133</v>
      </c>
      <c r="B340" s="18"/>
      <c r="C340" s="5"/>
      <c r="D340" s="5"/>
      <c r="E340" s="6" t="str">
        <f>IF(ISBLANK(D340),"",INDEX(ΑΜΚ,MATCH(D340,Data!$F$2:$F$999,0),1))</f>
        <v/>
      </c>
      <c r="F340" t="str">
        <f t="shared" si="6"/>
        <v/>
      </c>
    </row>
    <row r="341" spans="1:6" ht="14.25" customHeight="1" x14ac:dyDescent="0.35">
      <c r="A341" s="45" t="s">
        <v>1133</v>
      </c>
      <c r="B341" s="18"/>
      <c r="C341" s="5"/>
      <c r="D341" s="5"/>
      <c r="E341" s="6" t="str">
        <f>IF(ISBLANK(D341),"",INDEX(ΑΜΚ,MATCH(D341,Data!$F$2:$F$999,0),1))</f>
        <v/>
      </c>
      <c r="F341" t="str">
        <f t="shared" si="6"/>
        <v/>
      </c>
    </row>
    <row r="342" spans="1:6" ht="14.25" customHeight="1" x14ac:dyDescent="0.35">
      <c r="A342" s="45" t="s">
        <v>1133</v>
      </c>
      <c r="B342" s="18"/>
      <c r="C342" s="5"/>
      <c r="D342" s="5"/>
      <c r="E342" s="6" t="str">
        <f>IF(ISBLANK(D342),"",INDEX(ΑΜΚ,MATCH(D342,Data!$F$2:$F$999,0),1))</f>
        <v/>
      </c>
      <c r="F342" t="str">
        <f t="shared" si="6"/>
        <v/>
      </c>
    </row>
    <row r="343" spans="1:6" ht="14.25" customHeight="1" x14ac:dyDescent="0.35">
      <c r="A343" s="45" t="s">
        <v>1133</v>
      </c>
      <c r="B343" s="18"/>
      <c r="C343" s="5"/>
      <c r="D343" s="5"/>
      <c r="E343" s="6" t="str">
        <f>IF(ISBLANK(D343),"",INDEX(ΑΜΚ,MATCH(D343,Data!$F$2:$F$999,0),1))</f>
        <v/>
      </c>
      <c r="F343" t="str">
        <f t="shared" si="6"/>
        <v/>
      </c>
    </row>
    <row r="344" spans="1:6" ht="14.25" customHeight="1" x14ac:dyDescent="0.35">
      <c r="A344" s="45" t="s">
        <v>1133</v>
      </c>
      <c r="B344" s="18"/>
      <c r="C344" s="5"/>
      <c r="D344" s="5"/>
      <c r="E344" s="6" t="str">
        <f>IF(ISBLANK(D344),"",INDEX(ΑΜΚ,MATCH(D344,Data!$F$2:$F$999,0),1))</f>
        <v/>
      </c>
      <c r="F344" t="str">
        <f t="shared" si="6"/>
        <v/>
      </c>
    </row>
    <row r="345" spans="1:6" ht="14.25" customHeight="1" x14ac:dyDescent="0.35">
      <c r="A345" s="45" t="s">
        <v>1133</v>
      </c>
      <c r="B345" s="18"/>
      <c r="C345" s="5"/>
      <c r="D345" s="5"/>
      <c r="E345" s="6" t="str">
        <f>IF(ISBLANK(D345),"",INDEX(ΑΜΚ,MATCH(D345,Data!$F$2:$F$999,0),1))</f>
        <v/>
      </c>
      <c r="F345" t="str">
        <f t="shared" si="6"/>
        <v/>
      </c>
    </row>
    <row r="346" spans="1:6" ht="14.25" customHeight="1" x14ac:dyDescent="0.35">
      <c r="A346" s="45" t="s">
        <v>1133</v>
      </c>
      <c r="B346" s="18"/>
      <c r="C346" s="5"/>
      <c r="D346" s="5"/>
      <c r="E346" s="6" t="str">
        <f>IF(ISBLANK(D346),"",INDEX(ΑΜΚ,MATCH(D346,Data!$F$2:$F$999,0),1))</f>
        <v/>
      </c>
      <c r="F346" t="str">
        <f t="shared" si="6"/>
        <v/>
      </c>
    </row>
    <row r="347" spans="1:6" ht="14.25" customHeight="1" x14ac:dyDescent="0.35">
      <c r="A347" s="45" t="s">
        <v>1133</v>
      </c>
      <c r="B347" s="18"/>
      <c r="C347" s="5"/>
      <c r="D347" s="5"/>
      <c r="E347" s="6" t="str">
        <f>IF(ISBLANK(D347),"",INDEX(ΑΜΚ,MATCH(D347,Data!$F$2:$F$999,0),1))</f>
        <v/>
      </c>
      <c r="F347" t="str">
        <f t="shared" si="6"/>
        <v/>
      </c>
    </row>
    <row r="348" spans="1:6" ht="14.25" customHeight="1" x14ac:dyDescent="0.35">
      <c r="A348" s="45" t="s">
        <v>1133</v>
      </c>
      <c r="B348" s="18"/>
      <c r="C348" s="5"/>
      <c r="D348" s="5"/>
      <c r="E348" s="6" t="str">
        <f>IF(ISBLANK(D348),"",INDEX(ΑΜΚ,MATCH(D348,Data!$F$2:$F$999,0),1))</f>
        <v/>
      </c>
      <c r="F348" t="str">
        <f t="shared" si="6"/>
        <v/>
      </c>
    </row>
    <row r="349" spans="1:6" ht="14.25" customHeight="1" x14ac:dyDescent="0.35">
      <c r="A349" s="45" t="s">
        <v>1133</v>
      </c>
      <c r="B349" s="18"/>
      <c r="C349" s="5"/>
      <c r="D349" s="5"/>
      <c r="E349" s="6" t="str">
        <f>IF(ISBLANK(D349),"",INDEX(ΑΜΚ,MATCH(D349,Data!$F$2:$F$999,0),1))</f>
        <v/>
      </c>
      <c r="F349" t="str">
        <f t="shared" si="6"/>
        <v/>
      </c>
    </row>
    <row r="350" spans="1:6" ht="14.25" customHeight="1" x14ac:dyDescent="0.35">
      <c r="A350" s="45" t="s">
        <v>1133</v>
      </c>
      <c r="B350" s="18"/>
      <c r="C350" s="5"/>
      <c r="D350" s="5"/>
      <c r="E350" s="6" t="str">
        <f>IF(ISBLANK(D350),"",INDEX(ΑΜΚ,MATCH(D350,Data!$F$2:$F$999,0),1))</f>
        <v/>
      </c>
      <c r="F350" t="str">
        <f t="shared" si="6"/>
        <v/>
      </c>
    </row>
    <row r="351" spans="1:6" ht="14.25" customHeight="1" x14ac:dyDescent="0.35">
      <c r="A351" s="45" t="s">
        <v>1133</v>
      </c>
      <c r="B351" s="18"/>
      <c r="C351" s="5"/>
      <c r="D351" s="5"/>
      <c r="E351" s="6" t="str">
        <f>IF(ISBLANK(D351),"",INDEX(ΑΜΚ,MATCH(D351,Data!$F$2:$F$999,0),1))</f>
        <v/>
      </c>
      <c r="F351" t="str">
        <f t="shared" si="6"/>
        <v/>
      </c>
    </row>
    <row r="352" spans="1:6" ht="14.25" customHeight="1" x14ac:dyDescent="0.35">
      <c r="A352" s="45" t="s">
        <v>1133</v>
      </c>
      <c r="B352" s="18"/>
      <c r="C352" s="5"/>
      <c r="D352" s="5"/>
      <c r="E352" s="6" t="str">
        <f>IF(ISBLANK(D352),"",INDEX(ΑΜΚ,MATCH(D352,Data!$F$2:$F$999,0),1))</f>
        <v/>
      </c>
      <c r="F352" t="str">
        <f t="shared" si="6"/>
        <v/>
      </c>
    </row>
    <row r="353" spans="1:6" ht="14.25" customHeight="1" x14ac:dyDescent="0.35">
      <c r="A353" s="45" t="s">
        <v>1133</v>
      </c>
      <c r="B353" s="18"/>
      <c r="C353" s="5"/>
      <c r="D353" s="5"/>
      <c r="E353" s="6" t="str">
        <f>IF(ISBLANK(D353),"",INDEX(ΑΜΚ,MATCH(D353,Data!$F$2:$F$999,0),1))</f>
        <v/>
      </c>
      <c r="F353" t="str">
        <f t="shared" si="6"/>
        <v/>
      </c>
    </row>
    <row r="354" spans="1:6" ht="14.25" customHeight="1" x14ac:dyDescent="0.35">
      <c r="A354" s="45" t="s">
        <v>1133</v>
      </c>
      <c r="B354" s="18"/>
      <c r="C354" s="5"/>
      <c r="D354" s="5"/>
      <c r="E354" s="6" t="str">
        <f>IF(ISBLANK(D354),"",INDEX(ΑΜΚ,MATCH(D354,Data!$F$2:$F$999,0),1))</f>
        <v/>
      </c>
      <c r="F354" t="str">
        <f t="shared" si="6"/>
        <v/>
      </c>
    </row>
    <row r="355" spans="1:6" ht="14.25" customHeight="1" x14ac:dyDescent="0.35">
      <c r="A355" s="45" t="s">
        <v>1133</v>
      </c>
      <c r="B355" s="18"/>
      <c r="C355" s="5"/>
      <c r="D355" s="5"/>
      <c r="E355" s="6" t="str">
        <f>IF(ISBLANK(D355),"",INDEX(ΑΜΚ,MATCH(D355,Data!$F$2:$F$999,0),1))</f>
        <v/>
      </c>
      <c r="F355" t="str">
        <f t="shared" si="6"/>
        <v/>
      </c>
    </row>
    <row r="356" spans="1:6" ht="14.25" customHeight="1" x14ac:dyDescent="0.35">
      <c r="A356" s="45" t="s">
        <v>1133</v>
      </c>
      <c r="B356" s="18"/>
      <c r="C356" s="5"/>
      <c r="D356" s="5"/>
      <c r="E356" s="6" t="str">
        <f>IF(ISBLANK(D356),"",INDEX(ΑΜΚ,MATCH(D356,Data!$F$2:$F$999,0),1))</f>
        <v/>
      </c>
      <c r="F356" t="str">
        <f t="shared" si="6"/>
        <v/>
      </c>
    </row>
    <row r="357" spans="1:6" ht="14.25" customHeight="1" x14ac:dyDescent="0.35">
      <c r="A357" s="45" t="s">
        <v>1133</v>
      </c>
      <c r="B357" s="18"/>
      <c r="C357" s="5"/>
      <c r="D357" s="5"/>
      <c r="E357" s="6" t="str">
        <f>IF(ISBLANK(D357),"",INDEX(ΑΜΚ,MATCH(D357,Data!$F$2:$F$999,0),1))</f>
        <v/>
      </c>
      <c r="F357" t="str">
        <f t="shared" si="6"/>
        <v/>
      </c>
    </row>
    <row r="358" spans="1:6" ht="14.25" customHeight="1" x14ac:dyDescent="0.35">
      <c r="A358" s="45" t="s">
        <v>1133</v>
      </c>
      <c r="B358" s="18"/>
      <c r="C358" s="5"/>
      <c r="D358" s="5"/>
      <c r="E358" s="6" t="str">
        <f>IF(ISBLANK(D358),"",INDEX(ΑΜΚ,MATCH(D358,Data!$F$2:$F$999,0),1))</f>
        <v/>
      </c>
      <c r="F358" t="str">
        <f t="shared" si="6"/>
        <v/>
      </c>
    </row>
    <row r="359" spans="1:6" ht="14.25" customHeight="1" x14ac:dyDescent="0.35">
      <c r="A359" s="45" t="s">
        <v>1133</v>
      </c>
      <c r="B359" s="18"/>
      <c r="C359" s="5"/>
      <c r="D359" s="5"/>
      <c r="E359" s="6" t="str">
        <f>IF(ISBLANK(D359),"",INDEX(ΑΜΚ,MATCH(D359,Data!$F$2:$F$999,0),1))</f>
        <v/>
      </c>
      <c r="F359" t="str">
        <f t="shared" si="6"/>
        <v/>
      </c>
    </row>
    <row r="360" spans="1:6" ht="14.25" customHeight="1" x14ac:dyDescent="0.35">
      <c r="A360" s="45" t="s">
        <v>1133</v>
      </c>
      <c r="B360" s="18"/>
      <c r="C360" s="5"/>
      <c r="D360" s="5"/>
      <c r="E360" s="6" t="str">
        <f>IF(ISBLANK(D360),"",INDEX(ΑΜΚ,MATCH(D360,Data!$F$2:$F$999,0),1))</f>
        <v/>
      </c>
      <c r="F360" t="str">
        <f t="shared" si="6"/>
        <v/>
      </c>
    </row>
    <row r="361" spans="1:6" ht="14.25" customHeight="1" x14ac:dyDescent="0.35">
      <c r="A361" s="45" t="s">
        <v>1133</v>
      </c>
      <c r="B361" s="18"/>
      <c r="C361" s="5"/>
      <c r="D361" s="5"/>
      <c r="E361" s="6" t="str">
        <f>IF(ISBLANK(D361),"",INDEX(ΑΜΚ,MATCH(D361,Data!$F$2:$F$999,0),1))</f>
        <v/>
      </c>
      <c r="F361" t="str">
        <f t="shared" si="6"/>
        <v/>
      </c>
    </row>
    <row r="362" spans="1:6" ht="14.25" customHeight="1" x14ac:dyDescent="0.35">
      <c r="A362" s="45" t="s">
        <v>1133</v>
      </c>
      <c r="B362" s="18"/>
      <c r="C362" s="5"/>
      <c r="D362" s="5"/>
      <c r="E362" s="6" t="str">
        <f>IF(ISBLANK(D362),"",INDEX(ΑΜΚ,MATCH(D362,Data!$F$2:$F$999,0),1))</f>
        <v/>
      </c>
      <c r="F362" t="str">
        <f t="shared" si="6"/>
        <v/>
      </c>
    </row>
    <row r="363" spans="1:6" ht="14.25" customHeight="1" x14ac:dyDescent="0.35">
      <c r="A363" s="45" t="s">
        <v>1133</v>
      </c>
      <c r="B363" s="18"/>
      <c r="C363" s="5"/>
      <c r="D363" s="5"/>
      <c r="E363" s="6" t="str">
        <f>IF(ISBLANK(D363),"",INDEX(ΑΜΚ,MATCH(D363,Data!$F$2:$F$999,0),1))</f>
        <v/>
      </c>
      <c r="F363" t="str">
        <f t="shared" si="6"/>
        <v/>
      </c>
    </row>
    <row r="364" spans="1:6" ht="14.25" customHeight="1" x14ac:dyDescent="0.35">
      <c r="A364" s="45" t="s">
        <v>1133</v>
      </c>
      <c r="B364" s="18"/>
      <c r="C364" s="5"/>
      <c r="D364" s="5"/>
      <c r="E364" s="6" t="str">
        <f>IF(ISBLANK(D364),"",INDEX(ΑΜΚ,MATCH(D364,Data!$F$2:$F$999,0),1))</f>
        <v/>
      </c>
      <c r="F364" t="str">
        <f t="shared" si="6"/>
        <v/>
      </c>
    </row>
    <row r="365" spans="1:6" ht="14.25" customHeight="1" x14ac:dyDescent="0.35">
      <c r="A365" s="45" t="s">
        <v>1133</v>
      </c>
      <c r="B365" s="18"/>
      <c r="C365" s="5"/>
      <c r="D365" s="5"/>
      <c r="E365" s="6" t="str">
        <f>IF(ISBLANK(D365),"",INDEX(ΑΜΚ,MATCH(D365,Data!$F$2:$F$999,0),1))</f>
        <v/>
      </c>
      <c r="F365" t="str">
        <f t="shared" si="6"/>
        <v/>
      </c>
    </row>
    <row r="366" spans="1:6" ht="14.25" customHeight="1" x14ac:dyDescent="0.35">
      <c r="A366" s="45" t="s">
        <v>1133</v>
      </c>
      <c r="B366" s="18"/>
      <c r="C366" s="5"/>
      <c r="D366" s="5"/>
      <c r="E366" s="6" t="str">
        <f>IF(ISBLANK(D366),"",INDEX(ΑΜΚ,MATCH(D366,Data!$F$2:$F$999,0),1))</f>
        <v/>
      </c>
      <c r="F366" t="str">
        <f t="shared" si="6"/>
        <v/>
      </c>
    </row>
    <row r="367" spans="1:6" ht="14.25" customHeight="1" x14ac:dyDescent="0.35">
      <c r="A367" s="45" t="s">
        <v>1133</v>
      </c>
      <c r="B367" s="18"/>
      <c r="C367" s="5"/>
      <c r="D367" s="5"/>
      <c r="E367" s="6" t="str">
        <f>IF(ISBLANK(D367),"",INDEX(ΑΜΚ,MATCH(D367,Data!$F$2:$F$999,0),1))</f>
        <v/>
      </c>
      <c r="F367" t="str">
        <f t="shared" si="6"/>
        <v/>
      </c>
    </row>
    <row r="368" spans="1:6" ht="14.25" customHeight="1" x14ac:dyDescent="0.35">
      <c r="A368" s="45" t="s">
        <v>1133</v>
      </c>
      <c r="B368" s="18"/>
      <c r="C368" s="5"/>
      <c r="D368" s="5"/>
      <c r="E368" s="6" t="str">
        <f>IF(ISBLANK(D368),"",INDEX(ΑΜΚ,MATCH(D368,Data!$F$2:$F$999,0),1))</f>
        <v/>
      </c>
      <c r="F368" t="str">
        <f t="shared" si="6"/>
        <v/>
      </c>
    </row>
    <row r="369" spans="1:6" ht="14.25" customHeight="1" x14ac:dyDescent="0.35">
      <c r="A369" s="45" t="s">
        <v>1133</v>
      </c>
      <c r="B369" s="18"/>
      <c r="C369" s="5"/>
      <c r="D369" s="5"/>
      <c r="E369" s="6" t="str">
        <f>IF(ISBLANK(D369),"",INDEX(ΑΜΚ,MATCH(D369,Data!$F$2:$F$999,0),1))</f>
        <v/>
      </c>
      <c r="F369" t="str">
        <f t="shared" si="6"/>
        <v/>
      </c>
    </row>
    <row r="370" spans="1:6" ht="14.25" customHeight="1" x14ac:dyDescent="0.35">
      <c r="A370" s="45" t="s">
        <v>1133</v>
      </c>
      <c r="B370" s="18"/>
      <c r="C370" s="5"/>
      <c r="D370" s="5"/>
      <c r="E370" s="6" t="str">
        <f>IF(ISBLANK(D370),"",INDEX(ΑΜΚ,MATCH(D370,Data!$F$2:$F$999,0),1))</f>
        <v/>
      </c>
      <c r="F370" t="str">
        <f t="shared" si="6"/>
        <v/>
      </c>
    </row>
    <row r="371" spans="1:6" ht="14.25" customHeight="1" x14ac:dyDescent="0.35">
      <c r="A371" s="45" t="s">
        <v>1133</v>
      </c>
      <c r="B371" s="18"/>
      <c r="C371" s="5"/>
      <c r="D371" s="5"/>
      <c r="E371" s="6" t="str">
        <f>IF(ISBLANK(D371),"",INDEX(ΑΜΚ,MATCH(D371,Data!$F$2:$F$999,0),1))</f>
        <v/>
      </c>
      <c r="F371" t="str">
        <f t="shared" si="6"/>
        <v/>
      </c>
    </row>
    <row r="372" spans="1:6" ht="14.25" customHeight="1" x14ac:dyDescent="0.35">
      <c r="A372" s="45" t="s">
        <v>1133</v>
      </c>
      <c r="B372" s="18"/>
      <c r="C372" s="5"/>
      <c r="D372" s="5"/>
      <c r="E372" s="6" t="str">
        <f>IF(ISBLANK(D372),"",INDEX(ΑΜΚ,MATCH(D372,Data!$F$2:$F$999,0),1))</f>
        <v/>
      </c>
      <c r="F372" t="str">
        <f t="shared" si="6"/>
        <v/>
      </c>
    </row>
    <row r="373" spans="1:6" ht="14.25" customHeight="1" x14ac:dyDescent="0.35">
      <c r="A373" s="45" t="s">
        <v>1133</v>
      </c>
      <c r="B373" s="18"/>
      <c r="C373" s="5"/>
      <c r="D373" s="5"/>
      <c r="E373" s="6" t="str">
        <f>IF(ISBLANK(D373),"",INDEX(ΑΜΚ,MATCH(D373,Data!$F$2:$F$999,0),1))</f>
        <v/>
      </c>
      <c r="F373" t="str">
        <f t="shared" si="6"/>
        <v/>
      </c>
    </row>
    <row r="374" spans="1:6" ht="14.25" customHeight="1" x14ac:dyDescent="0.35">
      <c r="A374" s="45" t="s">
        <v>1133</v>
      </c>
      <c r="B374" s="18"/>
      <c r="C374" s="5"/>
      <c r="D374" s="5"/>
      <c r="E374" s="6" t="str">
        <f>IF(ISBLANK(D374),"",INDEX(ΑΜΚ,MATCH(D374,Data!$F$2:$F$999,0),1))</f>
        <v/>
      </c>
      <c r="F374" t="str">
        <f t="shared" si="6"/>
        <v/>
      </c>
    </row>
    <row r="375" spans="1:6" ht="14.25" customHeight="1" x14ac:dyDescent="0.35">
      <c r="A375" s="45" t="s">
        <v>1133</v>
      </c>
      <c r="B375" s="18"/>
      <c r="C375" s="5"/>
      <c r="D375" s="5"/>
      <c r="E375" s="6" t="str">
        <f>IF(ISBLANK(D375),"",INDEX(ΑΜΚ,MATCH(D375,Data!$F$2:$F$999,0),1))</f>
        <v/>
      </c>
      <c r="F375" t="str">
        <f t="shared" si="6"/>
        <v/>
      </c>
    </row>
    <row r="376" spans="1:6" ht="14.25" customHeight="1" x14ac:dyDescent="0.35">
      <c r="A376" s="45" t="s">
        <v>1133</v>
      </c>
      <c r="B376" s="18"/>
      <c r="C376" s="5"/>
      <c r="D376" s="5"/>
      <c r="E376" s="6" t="str">
        <f>IF(ISBLANK(D376),"",INDEX(ΑΜΚ,MATCH(D376,Data!$F$2:$F$999,0),1))</f>
        <v/>
      </c>
      <c r="F376" t="str">
        <f t="shared" si="6"/>
        <v/>
      </c>
    </row>
    <row r="377" spans="1:6" ht="14.25" customHeight="1" x14ac:dyDescent="0.35">
      <c r="A377" s="45" t="s">
        <v>1133</v>
      </c>
      <c r="B377" s="18"/>
      <c r="C377" s="5"/>
      <c r="D377" s="5"/>
      <c r="E377" s="6" t="str">
        <f>IF(ISBLANK(D377),"",INDEX(ΑΜΚ,MATCH(D377,Data!$F$2:$F$999,0),1))</f>
        <v/>
      </c>
      <c r="F377" t="str">
        <f t="shared" si="6"/>
        <v/>
      </c>
    </row>
    <row r="378" spans="1:6" ht="14.25" customHeight="1" x14ac:dyDescent="0.35">
      <c r="A378" s="45" t="s">
        <v>1133</v>
      </c>
      <c r="B378" s="18"/>
      <c r="C378" s="5"/>
      <c r="D378" s="5"/>
      <c r="E378" s="6" t="str">
        <f>IF(ISBLANK(D378),"",INDEX(ΑΜΚ,MATCH(D378,Data!$F$2:$F$999,0),1))</f>
        <v/>
      </c>
      <c r="F378" t="str">
        <f t="shared" si="6"/>
        <v/>
      </c>
    </row>
    <row r="379" spans="1:6" ht="14.25" customHeight="1" x14ac:dyDescent="0.35">
      <c r="A379" s="45" t="s">
        <v>1133</v>
      </c>
      <c r="B379" s="18"/>
      <c r="C379" s="5"/>
      <c r="D379" s="5"/>
      <c r="E379" s="6" t="str">
        <f>IF(ISBLANK(D379),"",INDEX(ΑΜΚ,MATCH(D379,Data!$F$2:$F$999,0),1))</f>
        <v/>
      </c>
      <c r="F379" t="str">
        <f t="shared" si="6"/>
        <v/>
      </c>
    </row>
    <row r="380" spans="1:6" ht="14.25" customHeight="1" x14ac:dyDescent="0.35">
      <c r="A380" s="45" t="s">
        <v>1133</v>
      </c>
      <c r="B380" s="18"/>
      <c r="C380" s="5"/>
      <c r="D380" s="5"/>
      <c r="E380" s="6" t="str">
        <f>IF(ISBLANK(D380),"",INDEX(ΑΜΚ,MATCH(D380,Data!$F$2:$F$999,0),1))</f>
        <v/>
      </c>
      <c r="F380" t="str">
        <f t="shared" si="6"/>
        <v/>
      </c>
    </row>
    <row r="381" spans="1:6" ht="14.25" customHeight="1" x14ac:dyDescent="0.35">
      <c r="A381" s="45" t="s">
        <v>1133</v>
      </c>
      <c r="B381" s="18"/>
      <c r="C381" s="5"/>
      <c r="D381" s="5"/>
      <c r="E381" s="6" t="str">
        <f>IF(ISBLANK(D381),"",INDEX(ΑΜΚ,MATCH(D381,Data!$F$2:$F$999,0),1))</f>
        <v/>
      </c>
      <c r="F381" t="str">
        <f t="shared" si="6"/>
        <v/>
      </c>
    </row>
    <row r="382" spans="1:6" ht="14.25" customHeight="1" x14ac:dyDescent="0.35">
      <c r="A382" s="45" t="s">
        <v>1133</v>
      </c>
      <c r="B382" s="18"/>
      <c r="C382" s="5"/>
      <c r="D382" s="5"/>
      <c r="E382" s="6" t="str">
        <f>IF(ISBLANK(D382),"",INDEX(ΑΜΚ,MATCH(D382,Data!$F$2:$F$999,0),1))</f>
        <v/>
      </c>
      <c r="F382" t="str">
        <f t="shared" si="6"/>
        <v/>
      </c>
    </row>
    <row r="383" spans="1:6" ht="14.25" customHeight="1" x14ac:dyDescent="0.35">
      <c r="A383" s="45" t="s">
        <v>1133</v>
      </c>
      <c r="B383" s="18"/>
      <c r="C383" s="5"/>
      <c r="D383" s="5"/>
      <c r="E383" s="6" t="str">
        <f>IF(ISBLANK(D383),"",INDEX(ΑΜΚ,MATCH(D383,Data!$F$2:$F$999,0),1))</f>
        <v/>
      </c>
      <c r="F383" t="str">
        <f t="shared" si="6"/>
        <v/>
      </c>
    </row>
    <row r="384" spans="1:6" ht="14.25" customHeight="1" x14ac:dyDescent="0.35">
      <c r="A384" s="45" t="s">
        <v>1133</v>
      </c>
      <c r="B384" s="18"/>
      <c r="C384" s="5"/>
      <c r="D384" s="5"/>
      <c r="E384" s="6" t="str">
        <f>IF(ISBLANK(D384),"",INDEX(ΑΜΚ,MATCH(D384,Data!$F$2:$F$999,0),1))</f>
        <v/>
      </c>
      <c r="F384" t="str">
        <f t="shared" si="6"/>
        <v/>
      </c>
    </row>
    <row r="385" spans="1:6" ht="14.25" customHeight="1" x14ac:dyDescent="0.35">
      <c r="A385" s="45" t="s">
        <v>1133</v>
      </c>
      <c r="B385" s="18"/>
      <c r="C385" s="5"/>
      <c r="D385" s="5"/>
      <c r="E385" s="6" t="str">
        <f>IF(ISBLANK(D385),"",INDEX(ΑΜΚ,MATCH(D385,Data!$F$2:$F$999,0),1))</f>
        <v/>
      </c>
      <c r="F385" t="str">
        <f t="shared" si="6"/>
        <v/>
      </c>
    </row>
    <row r="386" spans="1:6" ht="14.25" customHeight="1" x14ac:dyDescent="0.35">
      <c r="A386" s="45" t="s">
        <v>1133</v>
      </c>
      <c r="B386" s="18"/>
      <c r="C386" s="5"/>
      <c r="D386" s="5"/>
      <c r="E386" s="6" t="str">
        <f>IF(ISBLANK(D386),"",INDEX(ΑΜΚ,MATCH(D386,Data!$F$2:$F$999,0),1))</f>
        <v/>
      </c>
      <c r="F386" t="str">
        <f t="shared" si="6"/>
        <v/>
      </c>
    </row>
    <row r="387" spans="1:6" ht="14.25" customHeight="1" x14ac:dyDescent="0.35">
      <c r="A387" s="45" t="s">
        <v>1133</v>
      </c>
      <c r="B387" s="18"/>
      <c r="C387" s="5"/>
      <c r="D387" s="5"/>
      <c r="E387" s="6" t="str">
        <f>IF(ISBLANK(D387),"",INDEX(ΑΜΚ,MATCH(D387,Data!$F$2:$F$999,0),1))</f>
        <v/>
      </c>
      <c r="F387" t="str">
        <f t="shared" ref="F387:F450" si="7">IF(ISBLANK(C387),"",INDEX(ΚΩΔ_ΜΑΘΗΜ_ΔΗΜ_ΣΧΕΣ_Γ1,MATCH(C387,ΜΑΘΗΜ_ΔΗΜ_ΣΧΕΣ_Γ1,0)))</f>
        <v/>
      </c>
    </row>
    <row r="388" spans="1:6" ht="14.25" customHeight="1" x14ac:dyDescent="0.35">
      <c r="A388" s="45" t="s">
        <v>1133</v>
      </c>
      <c r="B388" s="18"/>
      <c r="C388" s="5"/>
      <c r="D388" s="5"/>
      <c r="E388" s="6" t="str">
        <f>IF(ISBLANK(D388),"",INDEX(ΑΜΚ,MATCH(D388,Data!$F$2:$F$999,0),1))</f>
        <v/>
      </c>
      <c r="F388" t="str">
        <f t="shared" si="7"/>
        <v/>
      </c>
    </row>
    <row r="389" spans="1:6" ht="14.25" customHeight="1" x14ac:dyDescent="0.35">
      <c r="A389" s="45" t="s">
        <v>1133</v>
      </c>
      <c r="B389" s="18"/>
      <c r="C389" s="5"/>
      <c r="D389" s="5"/>
      <c r="E389" s="6" t="str">
        <f>IF(ISBLANK(D389),"",INDEX(ΑΜΚ,MATCH(D389,Data!$F$2:$F$999,0),1))</f>
        <v/>
      </c>
      <c r="F389" t="str">
        <f t="shared" si="7"/>
        <v/>
      </c>
    </row>
    <row r="390" spans="1:6" ht="14.25" customHeight="1" x14ac:dyDescent="0.35">
      <c r="A390" s="45" t="s">
        <v>1133</v>
      </c>
      <c r="B390" s="18"/>
      <c r="C390" s="5"/>
      <c r="D390" s="5"/>
      <c r="E390" s="6" t="str">
        <f>IF(ISBLANK(D390),"",INDEX(ΑΜΚ,MATCH(D390,Data!$F$2:$F$999,0),1))</f>
        <v/>
      </c>
      <c r="F390" t="str">
        <f t="shared" si="7"/>
        <v/>
      </c>
    </row>
    <row r="391" spans="1:6" ht="14.25" customHeight="1" x14ac:dyDescent="0.35">
      <c r="A391" s="45" t="s">
        <v>1133</v>
      </c>
      <c r="B391" s="18"/>
      <c r="C391" s="5"/>
      <c r="D391" s="5"/>
      <c r="E391" s="6" t="str">
        <f>IF(ISBLANK(D391),"",INDEX(ΑΜΚ,MATCH(D391,Data!$F$2:$F$999,0),1))</f>
        <v/>
      </c>
      <c r="F391" t="str">
        <f t="shared" si="7"/>
        <v/>
      </c>
    </row>
    <row r="392" spans="1:6" ht="14.25" customHeight="1" x14ac:dyDescent="0.35">
      <c r="A392" s="45" t="s">
        <v>1133</v>
      </c>
      <c r="B392" s="18"/>
      <c r="C392" s="5"/>
      <c r="D392" s="5"/>
      <c r="E392" s="6" t="str">
        <f>IF(ISBLANK(D392),"",INDEX(ΑΜΚ,MATCH(D392,Data!$F$2:$F$999,0),1))</f>
        <v/>
      </c>
      <c r="F392" t="str">
        <f t="shared" si="7"/>
        <v/>
      </c>
    </row>
    <row r="393" spans="1:6" ht="14.25" customHeight="1" x14ac:dyDescent="0.35">
      <c r="A393" s="45" t="s">
        <v>1133</v>
      </c>
      <c r="B393" s="18"/>
      <c r="C393" s="5"/>
      <c r="D393" s="5"/>
      <c r="E393" s="6" t="str">
        <f>IF(ISBLANK(D393),"",INDEX(ΑΜΚ,MATCH(D393,Data!$F$2:$F$999,0),1))</f>
        <v/>
      </c>
      <c r="F393" t="str">
        <f t="shared" si="7"/>
        <v/>
      </c>
    </row>
    <row r="394" spans="1:6" ht="14.25" customHeight="1" x14ac:dyDescent="0.35">
      <c r="A394" s="45" t="s">
        <v>1133</v>
      </c>
      <c r="B394" s="18"/>
      <c r="C394" s="5"/>
      <c r="D394" s="5"/>
      <c r="E394" s="6" t="str">
        <f>IF(ISBLANK(D394),"",INDEX(ΑΜΚ,MATCH(D394,Data!$F$2:$F$999,0),1))</f>
        <v/>
      </c>
      <c r="F394" t="str">
        <f t="shared" si="7"/>
        <v/>
      </c>
    </row>
    <row r="395" spans="1:6" ht="14.25" customHeight="1" x14ac:dyDescent="0.35">
      <c r="A395" s="45" t="s">
        <v>1133</v>
      </c>
      <c r="B395" s="18"/>
      <c r="C395" s="5"/>
      <c r="D395" s="5"/>
      <c r="E395" s="6" t="str">
        <f>IF(ISBLANK(D395),"",INDEX(ΑΜΚ,MATCH(D395,Data!$F$2:$F$999,0),1))</f>
        <v/>
      </c>
      <c r="F395" t="str">
        <f t="shared" si="7"/>
        <v/>
      </c>
    </row>
    <row r="396" spans="1:6" ht="14.25" customHeight="1" x14ac:dyDescent="0.35">
      <c r="A396" s="45" t="s">
        <v>1133</v>
      </c>
      <c r="B396" s="18"/>
      <c r="C396" s="5"/>
      <c r="D396" s="5"/>
      <c r="E396" s="6" t="str">
        <f>IF(ISBLANK(D396),"",INDEX(ΑΜΚ,MATCH(D396,Data!$F$2:$F$999,0),1))</f>
        <v/>
      </c>
      <c r="F396" t="str">
        <f t="shared" si="7"/>
        <v/>
      </c>
    </row>
    <row r="397" spans="1:6" ht="14.25" customHeight="1" x14ac:dyDescent="0.35">
      <c r="A397" s="45" t="s">
        <v>1133</v>
      </c>
      <c r="B397" s="18"/>
      <c r="C397" s="5"/>
      <c r="D397" s="5"/>
      <c r="E397" s="6" t="str">
        <f>IF(ISBLANK(D397),"",INDEX(ΑΜΚ,MATCH(D397,Data!$F$2:$F$999,0),1))</f>
        <v/>
      </c>
      <c r="F397" t="str">
        <f t="shared" si="7"/>
        <v/>
      </c>
    </row>
    <row r="398" spans="1:6" ht="14.25" customHeight="1" x14ac:dyDescent="0.35">
      <c r="A398" s="45" t="s">
        <v>1133</v>
      </c>
      <c r="B398" s="18"/>
      <c r="C398" s="5"/>
      <c r="D398" s="5"/>
      <c r="E398" s="6" t="str">
        <f>IF(ISBLANK(D398),"",INDEX(ΑΜΚ,MATCH(D398,Data!$F$2:$F$999,0),1))</f>
        <v/>
      </c>
      <c r="F398" t="str">
        <f t="shared" si="7"/>
        <v/>
      </c>
    </row>
    <row r="399" spans="1:6" ht="14.25" customHeight="1" x14ac:dyDescent="0.35">
      <c r="A399" s="45" t="s">
        <v>1133</v>
      </c>
      <c r="B399" s="18"/>
      <c r="C399" s="5"/>
      <c r="D399" s="5"/>
      <c r="E399" s="6" t="str">
        <f>IF(ISBLANK(D399),"",INDEX(ΑΜΚ,MATCH(D399,Data!$F$2:$F$999,0),1))</f>
        <v/>
      </c>
      <c r="F399" t="str">
        <f t="shared" si="7"/>
        <v/>
      </c>
    </row>
    <row r="400" spans="1:6" ht="14.25" customHeight="1" x14ac:dyDescent="0.35">
      <c r="A400" s="45" t="s">
        <v>1133</v>
      </c>
      <c r="B400" s="18"/>
      <c r="C400" s="5"/>
      <c r="D400" s="5"/>
      <c r="E400" s="6" t="str">
        <f>IF(ISBLANK(D400),"",INDEX(ΑΜΚ,MATCH(D400,Data!$F$2:$F$999,0),1))</f>
        <v/>
      </c>
      <c r="F400" t="str">
        <f t="shared" si="7"/>
        <v/>
      </c>
    </row>
    <row r="401" spans="1:6" ht="14.25" customHeight="1" x14ac:dyDescent="0.35">
      <c r="A401" s="45" t="s">
        <v>1133</v>
      </c>
      <c r="B401" s="18"/>
      <c r="C401" s="5"/>
      <c r="D401" s="5"/>
      <c r="E401" s="6" t="str">
        <f>IF(ISBLANK(D401),"",INDEX(ΑΜΚ,MATCH(D401,Data!$F$2:$F$999,0),1))</f>
        <v/>
      </c>
      <c r="F401" t="str">
        <f t="shared" si="7"/>
        <v/>
      </c>
    </row>
    <row r="402" spans="1:6" ht="14.25" customHeight="1" x14ac:dyDescent="0.35">
      <c r="A402" s="45" t="s">
        <v>1133</v>
      </c>
      <c r="B402" s="18"/>
      <c r="C402" s="5"/>
      <c r="D402" s="5"/>
      <c r="E402" s="6" t="str">
        <f>IF(ISBLANK(D402),"",INDEX(ΑΜΚ,MATCH(D402,Data!$F$2:$F$999,0),1))</f>
        <v/>
      </c>
      <c r="F402" t="str">
        <f t="shared" si="7"/>
        <v/>
      </c>
    </row>
    <row r="403" spans="1:6" ht="14.25" customHeight="1" x14ac:dyDescent="0.35">
      <c r="A403" s="45" t="s">
        <v>1133</v>
      </c>
      <c r="B403" s="18"/>
      <c r="C403" s="5"/>
      <c r="D403" s="5"/>
      <c r="E403" s="6" t="str">
        <f>IF(ISBLANK(D403),"",INDEX(ΑΜΚ,MATCH(D403,Data!$F$2:$F$999,0),1))</f>
        <v/>
      </c>
      <c r="F403" t="str">
        <f t="shared" si="7"/>
        <v/>
      </c>
    </row>
    <row r="404" spans="1:6" ht="14.25" customHeight="1" x14ac:dyDescent="0.35">
      <c r="A404" s="45" t="s">
        <v>1133</v>
      </c>
      <c r="B404" s="18"/>
      <c r="C404" s="5"/>
      <c r="D404" s="5"/>
      <c r="E404" s="6" t="str">
        <f>IF(ISBLANK(D404),"",INDEX(ΑΜΚ,MATCH(D404,Data!$F$2:$F$999,0),1))</f>
        <v/>
      </c>
      <c r="F404" t="str">
        <f t="shared" si="7"/>
        <v/>
      </c>
    </row>
    <row r="405" spans="1:6" ht="14.25" customHeight="1" x14ac:dyDescent="0.35">
      <c r="A405" s="45" t="s">
        <v>1133</v>
      </c>
      <c r="B405" s="18"/>
      <c r="C405" s="5"/>
      <c r="D405" s="5"/>
      <c r="E405" s="6" t="str">
        <f>IF(ISBLANK(D405),"",INDEX(ΑΜΚ,MATCH(D405,Data!$F$2:$F$999,0),1))</f>
        <v/>
      </c>
      <c r="F405" t="str">
        <f t="shared" si="7"/>
        <v/>
      </c>
    </row>
    <row r="406" spans="1:6" ht="14.25" customHeight="1" x14ac:dyDescent="0.35">
      <c r="A406" s="45" t="s">
        <v>1133</v>
      </c>
      <c r="B406" s="18"/>
      <c r="C406" s="5"/>
      <c r="D406" s="5"/>
      <c r="E406" s="6" t="str">
        <f>IF(ISBLANK(D406),"",INDEX(ΑΜΚ,MATCH(D406,Data!$F$2:$F$999,0),1))</f>
        <v/>
      </c>
      <c r="F406" t="str">
        <f t="shared" si="7"/>
        <v/>
      </c>
    </row>
    <row r="407" spans="1:6" ht="14.25" customHeight="1" x14ac:dyDescent="0.35">
      <c r="A407" s="45" t="s">
        <v>1133</v>
      </c>
      <c r="B407" s="18"/>
      <c r="C407" s="5"/>
      <c r="D407" s="5"/>
      <c r="E407" s="6" t="str">
        <f>IF(ISBLANK(D407),"",INDEX(ΑΜΚ,MATCH(D407,Data!$F$2:$F$999,0),1))</f>
        <v/>
      </c>
      <c r="F407" t="str">
        <f t="shared" si="7"/>
        <v/>
      </c>
    </row>
    <row r="408" spans="1:6" ht="14.25" customHeight="1" x14ac:dyDescent="0.35">
      <c r="A408" s="45" t="s">
        <v>1133</v>
      </c>
      <c r="B408" s="18"/>
      <c r="C408" s="5"/>
      <c r="D408" s="5"/>
      <c r="E408" s="6" t="str">
        <f>IF(ISBLANK(D408),"",INDEX(ΑΜΚ,MATCH(D408,Data!$F$2:$F$999,0),1))</f>
        <v/>
      </c>
      <c r="F408" t="str">
        <f t="shared" si="7"/>
        <v/>
      </c>
    </row>
    <row r="409" spans="1:6" ht="14.25" customHeight="1" x14ac:dyDescent="0.35">
      <c r="A409" s="45" t="s">
        <v>1133</v>
      </c>
      <c r="B409" s="18"/>
      <c r="C409" s="5"/>
      <c r="D409" s="5"/>
      <c r="E409" s="6" t="str">
        <f>IF(ISBLANK(D409),"",INDEX(ΑΜΚ,MATCH(D409,Data!$F$2:$F$999,0),1))</f>
        <v/>
      </c>
      <c r="F409" t="str">
        <f t="shared" si="7"/>
        <v/>
      </c>
    </row>
    <row r="410" spans="1:6" ht="14.25" customHeight="1" x14ac:dyDescent="0.35">
      <c r="A410" s="45" t="s">
        <v>1133</v>
      </c>
      <c r="B410" s="18"/>
      <c r="C410" s="5"/>
      <c r="D410" s="5"/>
      <c r="E410" s="6" t="str">
        <f>IF(ISBLANK(D410),"",INDEX(ΑΜΚ,MATCH(D410,Data!$F$2:$F$999,0),1))</f>
        <v/>
      </c>
      <c r="F410" t="str">
        <f t="shared" si="7"/>
        <v/>
      </c>
    </row>
    <row r="411" spans="1:6" ht="14.25" customHeight="1" x14ac:dyDescent="0.35">
      <c r="A411" s="45" t="s">
        <v>1133</v>
      </c>
      <c r="B411" s="18"/>
      <c r="C411" s="5"/>
      <c r="D411" s="5"/>
      <c r="E411" s="6" t="str">
        <f>IF(ISBLANK(D411),"",INDEX(ΑΜΚ,MATCH(D411,Data!$F$2:$F$999,0),1))</f>
        <v/>
      </c>
      <c r="F411" t="str">
        <f t="shared" si="7"/>
        <v/>
      </c>
    </row>
    <row r="412" spans="1:6" ht="14.25" customHeight="1" x14ac:dyDescent="0.35">
      <c r="A412" s="45" t="s">
        <v>1133</v>
      </c>
      <c r="B412" s="18"/>
      <c r="C412" s="5"/>
      <c r="D412" s="5"/>
      <c r="E412" s="6" t="str">
        <f>IF(ISBLANK(D412),"",INDEX(ΑΜΚ,MATCH(D412,Data!$F$2:$F$999,0),1))</f>
        <v/>
      </c>
      <c r="F412" t="str">
        <f t="shared" si="7"/>
        <v/>
      </c>
    </row>
    <row r="413" spans="1:6" ht="14.25" customHeight="1" x14ac:dyDescent="0.35">
      <c r="A413" s="45" t="s">
        <v>1133</v>
      </c>
      <c r="B413" s="18"/>
      <c r="C413" s="5"/>
      <c r="D413" s="5"/>
      <c r="E413" s="6" t="str">
        <f>IF(ISBLANK(D413),"",INDEX(ΑΜΚ,MATCH(D413,Data!$F$2:$F$999,0),1))</f>
        <v/>
      </c>
      <c r="F413" t="str">
        <f t="shared" si="7"/>
        <v/>
      </c>
    </row>
    <row r="414" spans="1:6" ht="14.25" customHeight="1" x14ac:dyDescent="0.35">
      <c r="A414" s="45" t="s">
        <v>1133</v>
      </c>
      <c r="B414" s="18"/>
      <c r="C414" s="5"/>
      <c r="D414" s="5"/>
      <c r="E414" s="6" t="str">
        <f>IF(ISBLANK(D414),"",INDEX(ΑΜΚ,MATCH(D414,Data!$F$2:$F$999,0),1))</f>
        <v/>
      </c>
      <c r="F414" t="str">
        <f t="shared" si="7"/>
        <v/>
      </c>
    </row>
    <row r="415" spans="1:6" ht="14.25" customHeight="1" x14ac:dyDescent="0.35">
      <c r="A415" s="45" t="s">
        <v>1133</v>
      </c>
      <c r="B415" s="18"/>
      <c r="C415" s="5"/>
      <c r="D415" s="5"/>
      <c r="E415" s="6" t="str">
        <f>IF(ISBLANK(D415),"",INDEX(ΑΜΚ,MATCH(D415,Data!$F$2:$F$999,0),1))</f>
        <v/>
      </c>
      <c r="F415" t="str">
        <f t="shared" si="7"/>
        <v/>
      </c>
    </row>
    <row r="416" spans="1:6" ht="14.25" customHeight="1" x14ac:dyDescent="0.35">
      <c r="A416" s="45" t="s">
        <v>1133</v>
      </c>
      <c r="B416" s="18"/>
      <c r="C416" s="5"/>
      <c r="D416" s="5"/>
      <c r="E416" s="6" t="str">
        <f>IF(ISBLANK(D416),"",INDEX(ΑΜΚ,MATCH(D416,Data!$F$2:$F$999,0),1))</f>
        <v/>
      </c>
      <c r="F416" t="str">
        <f t="shared" si="7"/>
        <v/>
      </c>
    </row>
    <row r="417" spans="1:6" ht="14.25" customHeight="1" x14ac:dyDescent="0.35">
      <c r="A417" s="45" t="s">
        <v>1133</v>
      </c>
      <c r="B417" s="18"/>
      <c r="C417" s="5"/>
      <c r="D417" s="5"/>
      <c r="E417" s="6" t="str">
        <f>IF(ISBLANK(D417),"",INDEX(ΑΜΚ,MATCH(D417,Data!$F$2:$F$999,0),1))</f>
        <v/>
      </c>
      <c r="F417" t="str">
        <f t="shared" si="7"/>
        <v/>
      </c>
    </row>
    <row r="418" spans="1:6" ht="14.25" customHeight="1" x14ac:dyDescent="0.35">
      <c r="A418" s="45" t="s">
        <v>1133</v>
      </c>
      <c r="B418" s="18"/>
      <c r="C418" s="5"/>
      <c r="D418" s="5"/>
      <c r="E418" s="6" t="str">
        <f>IF(ISBLANK(D418),"",INDEX(ΑΜΚ,MATCH(D418,Data!$F$2:$F$999,0),1))</f>
        <v/>
      </c>
      <c r="F418" t="str">
        <f t="shared" si="7"/>
        <v/>
      </c>
    </row>
    <row r="419" spans="1:6" ht="14.25" customHeight="1" x14ac:dyDescent="0.35">
      <c r="A419" s="45" t="s">
        <v>1133</v>
      </c>
      <c r="B419" s="18"/>
      <c r="C419" s="5"/>
      <c r="D419" s="5"/>
      <c r="E419" s="6" t="str">
        <f>IF(ISBLANK(D419),"",INDEX(ΑΜΚ,MATCH(D419,Data!$F$2:$F$999,0),1))</f>
        <v/>
      </c>
      <c r="F419" t="str">
        <f t="shared" si="7"/>
        <v/>
      </c>
    </row>
    <row r="420" spans="1:6" ht="14.25" customHeight="1" x14ac:dyDescent="0.35">
      <c r="A420" s="45" t="s">
        <v>1133</v>
      </c>
      <c r="B420" s="18"/>
      <c r="C420" s="5"/>
      <c r="D420" s="5"/>
      <c r="E420" s="6" t="str">
        <f>IF(ISBLANK(D420),"",INDEX(ΑΜΚ,MATCH(D420,Data!$F$2:$F$999,0),1))</f>
        <v/>
      </c>
      <c r="F420" t="str">
        <f t="shared" si="7"/>
        <v/>
      </c>
    </row>
    <row r="421" spans="1:6" ht="14.25" customHeight="1" x14ac:dyDescent="0.35">
      <c r="A421" s="45" t="s">
        <v>1133</v>
      </c>
      <c r="B421" s="18"/>
      <c r="C421" s="5"/>
      <c r="D421" s="5"/>
      <c r="E421" s="6" t="str">
        <f>IF(ISBLANK(D421),"",INDEX(ΑΜΚ,MATCH(D421,Data!$F$2:$F$999,0),1))</f>
        <v/>
      </c>
      <c r="F421" t="str">
        <f t="shared" si="7"/>
        <v/>
      </c>
    </row>
    <row r="422" spans="1:6" ht="14.25" customHeight="1" x14ac:dyDescent="0.35">
      <c r="A422" s="45" t="s">
        <v>1133</v>
      </c>
      <c r="B422" s="18"/>
      <c r="C422" s="5"/>
      <c r="D422" s="5"/>
      <c r="E422" s="6" t="str">
        <f>IF(ISBLANK(D422),"",INDEX(ΑΜΚ,MATCH(D422,Data!$F$2:$F$999,0),1))</f>
        <v/>
      </c>
      <c r="F422" t="str">
        <f t="shared" si="7"/>
        <v/>
      </c>
    </row>
    <row r="423" spans="1:6" ht="14.25" customHeight="1" x14ac:dyDescent="0.35">
      <c r="A423" s="45" t="s">
        <v>1133</v>
      </c>
      <c r="B423" s="18"/>
      <c r="C423" s="5"/>
      <c r="D423" s="5"/>
      <c r="E423" s="6" t="str">
        <f>IF(ISBLANK(D423),"",INDEX(ΑΜΚ,MATCH(D423,Data!$F$2:$F$999,0),1))</f>
        <v/>
      </c>
      <c r="F423" t="str">
        <f t="shared" si="7"/>
        <v/>
      </c>
    </row>
    <row r="424" spans="1:6" ht="14.25" customHeight="1" x14ac:dyDescent="0.35">
      <c r="A424" s="45" t="s">
        <v>1133</v>
      </c>
      <c r="B424" s="18"/>
      <c r="C424" s="5"/>
      <c r="D424" s="5"/>
      <c r="E424" s="6" t="str">
        <f>IF(ISBLANK(D424),"",INDEX(ΑΜΚ,MATCH(D424,Data!$F$2:$F$999,0),1))</f>
        <v/>
      </c>
      <c r="F424" t="str">
        <f t="shared" si="7"/>
        <v/>
      </c>
    </row>
    <row r="425" spans="1:6" ht="14.25" customHeight="1" x14ac:dyDescent="0.35">
      <c r="A425" s="45" t="s">
        <v>1133</v>
      </c>
      <c r="B425" s="18"/>
      <c r="C425" s="5"/>
      <c r="D425" s="5"/>
      <c r="E425" s="6" t="str">
        <f>IF(ISBLANK(D425),"",INDEX(ΑΜΚ,MATCH(D425,Data!$F$2:$F$999,0),1))</f>
        <v/>
      </c>
      <c r="F425" t="str">
        <f t="shared" si="7"/>
        <v/>
      </c>
    </row>
    <row r="426" spans="1:6" ht="14.25" customHeight="1" x14ac:dyDescent="0.35">
      <c r="A426" s="45" t="s">
        <v>1133</v>
      </c>
      <c r="B426" s="18"/>
      <c r="C426" s="5"/>
      <c r="D426" s="5"/>
      <c r="E426" s="6" t="str">
        <f>IF(ISBLANK(D426),"",INDEX(ΑΜΚ,MATCH(D426,Data!$F$2:$F$999,0),1))</f>
        <v/>
      </c>
      <c r="F426" t="str">
        <f t="shared" si="7"/>
        <v/>
      </c>
    </row>
    <row r="427" spans="1:6" ht="14.25" customHeight="1" x14ac:dyDescent="0.35">
      <c r="A427" s="45" t="s">
        <v>1133</v>
      </c>
      <c r="B427" s="18"/>
      <c r="C427" s="5"/>
      <c r="D427" s="5"/>
      <c r="E427" s="6" t="str">
        <f>IF(ISBLANK(D427),"",INDEX(ΑΜΚ,MATCH(D427,Data!$F$2:$F$999,0),1))</f>
        <v/>
      </c>
      <c r="F427" t="str">
        <f t="shared" si="7"/>
        <v/>
      </c>
    </row>
    <row r="428" spans="1:6" ht="14.25" customHeight="1" x14ac:dyDescent="0.35">
      <c r="A428" s="45" t="s">
        <v>1133</v>
      </c>
      <c r="B428" s="18"/>
      <c r="C428" s="5"/>
      <c r="D428" s="5"/>
      <c r="E428" s="6" t="str">
        <f>IF(ISBLANK(D428),"",INDEX(ΑΜΚ,MATCH(D428,Data!$F$2:$F$999,0),1))</f>
        <v/>
      </c>
      <c r="F428" t="str">
        <f t="shared" si="7"/>
        <v/>
      </c>
    </row>
    <row r="429" spans="1:6" ht="14.25" customHeight="1" x14ac:dyDescent="0.35">
      <c r="A429" s="45" t="s">
        <v>1133</v>
      </c>
      <c r="B429" s="18"/>
      <c r="C429" s="5"/>
      <c r="D429" s="5"/>
      <c r="E429" s="6" t="str">
        <f>IF(ISBLANK(D429),"",INDEX(ΑΜΚ,MATCH(D429,Data!$F$2:$F$999,0),1))</f>
        <v/>
      </c>
      <c r="F429" t="str">
        <f t="shared" si="7"/>
        <v/>
      </c>
    </row>
    <row r="430" spans="1:6" ht="14.25" customHeight="1" x14ac:dyDescent="0.35">
      <c r="A430" s="45" t="s">
        <v>1133</v>
      </c>
      <c r="B430" s="18"/>
      <c r="C430" s="5"/>
      <c r="D430" s="5"/>
      <c r="E430" s="6" t="str">
        <f>IF(ISBLANK(D430),"",INDEX(ΑΜΚ,MATCH(D430,Data!$F$2:$F$999,0),1))</f>
        <v/>
      </c>
      <c r="F430" t="str">
        <f t="shared" si="7"/>
        <v/>
      </c>
    </row>
    <row r="431" spans="1:6" ht="14.25" customHeight="1" x14ac:dyDescent="0.35">
      <c r="A431" s="45" t="s">
        <v>1133</v>
      </c>
      <c r="B431" s="18"/>
      <c r="C431" s="5"/>
      <c r="D431" s="5"/>
      <c r="E431" s="6" t="str">
        <f>IF(ISBLANK(D431),"",INDEX(ΑΜΚ,MATCH(D431,Data!$F$2:$F$999,0),1))</f>
        <v/>
      </c>
      <c r="F431" t="str">
        <f t="shared" si="7"/>
        <v/>
      </c>
    </row>
    <row r="432" spans="1:6" ht="14.25" customHeight="1" x14ac:dyDescent="0.35">
      <c r="A432" s="45" t="s">
        <v>1133</v>
      </c>
      <c r="B432" s="18"/>
      <c r="C432" s="5"/>
      <c r="D432" s="5"/>
      <c r="E432" s="6" t="str">
        <f>IF(ISBLANK(D432),"",INDEX(ΑΜΚ,MATCH(D432,Data!$F$2:$F$999,0),1))</f>
        <v/>
      </c>
      <c r="F432" t="str">
        <f t="shared" si="7"/>
        <v/>
      </c>
    </row>
    <row r="433" spans="1:6" ht="14.25" customHeight="1" x14ac:dyDescent="0.35">
      <c r="A433" s="45" t="s">
        <v>1133</v>
      </c>
      <c r="B433" s="18"/>
      <c r="C433" s="5"/>
      <c r="D433" s="5"/>
      <c r="E433" s="6" t="str">
        <f>IF(ISBLANK(D433),"",INDEX(ΑΜΚ,MATCH(D433,Data!$F$2:$F$999,0),1))</f>
        <v/>
      </c>
      <c r="F433" t="str">
        <f t="shared" si="7"/>
        <v/>
      </c>
    </row>
    <row r="434" spans="1:6" ht="14.25" customHeight="1" x14ac:dyDescent="0.35">
      <c r="A434" s="45" t="s">
        <v>1133</v>
      </c>
      <c r="B434" s="18"/>
      <c r="C434" s="5"/>
      <c r="D434" s="5"/>
      <c r="E434" s="6" t="str">
        <f>IF(ISBLANK(D434),"",INDEX(ΑΜΚ,MATCH(D434,Data!$F$2:$F$999,0),1))</f>
        <v/>
      </c>
      <c r="F434" t="str">
        <f t="shared" si="7"/>
        <v/>
      </c>
    </row>
    <row r="435" spans="1:6" ht="14.25" customHeight="1" x14ac:dyDescent="0.35">
      <c r="A435" s="45" t="s">
        <v>1133</v>
      </c>
      <c r="B435" s="18"/>
      <c r="C435" s="5"/>
      <c r="D435" s="5"/>
      <c r="E435" s="6" t="str">
        <f>IF(ISBLANK(D435),"",INDEX(ΑΜΚ,MATCH(D435,Data!$F$2:$F$999,0),1))</f>
        <v/>
      </c>
      <c r="F435" t="str">
        <f t="shared" si="7"/>
        <v/>
      </c>
    </row>
    <row r="436" spans="1:6" ht="14.25" customHeight="1" x14ac:dyDescent="0.35">
      <c r="A436" s="45" t="s">
        <v>1133</v>
      </c>
      <c r="B436" s="18"/>
      <c r="C436" s="5"/>
      <c r="D436" s="5"/>
      <c r="E436" s="6" t="str">
        <f>IF(ISBLANK(D436),"",INDEX(ΑΜΚ,MATCH(D436,Data!$F$2:$F$999,0),1))</f>
        <v/>
      </c>
      <c r="F436" t="str">
        <f t="shared" si="7"/>
        <v/>
      </c>
    </row>
    <row r="437" spans="1:6" ht="14.25" customHeight="1" x14ac:dyDescent="0.35">
      <c r="A437" s="45" t="s">
        <v>1133</v>
      </c>
      <c r="B437" s="18"/>
      <c r="C437" s="5"/>
      <c r="D437" s="5"/>
      <c r="E437" s="6" t="str">
        <f>IF(ISBLANK(D437),"",INDEX(ΑΜΚ,MATCH(D437,Data!$F$2:$F$999,0),1))</f>
        <v/>
      </c>
      <c r="F437" t="str">
        <f t="shared" si="7"/>
        <v/>
      </c>
    </row>
    <row r="438" spans="1:6" ht="14.25" customHeight="1" x14ac:dyDescent="0.35">
      <c r="A438" s="45" t="s">
        <v>1133</v>
      </c>
      <c r="B438" s="18"/>
      <c r="C438" s="5"/>
      <c r="D438" s="5"/>
      <c r="E438" s="6" t="str">
        <f>IF(ISBLANK(D438),"",INDEX(ΑΜΚ,MATCH(D438,Data!$F$2:$F$999,0),1))</f>
        <v/>
      </c>
      <c r="F438" t="str">
        <f t="shared" si="7"/>
        <v/>
      </c>
    </row>
    <row r="439" spans="1:6" ht="14.25" customHeight="1" x14ac:dyDescent="0.35">
      <c r="A439" s="45" t="s">
        <v>1133</v>
      </c>
      <c r="B439" s="18"/>
      <c r="C439" s="5"/>
      <c r="D439" s="5"/>
      <c r="E439" s="6" t="str">
        <f>IF(ISBLANK(D439),"",INDEX(ΑΜΚ,MATCH(D439,Data!$F$2:$F$999,0),1))</f>
        <v/>
      </c>
      <c r="F439" t="str">
        <f t="shared" si="7"/>
        <v/>
      </c>
    </row>
    <row r="440" spans="1:6" ht="14.25" customHeight="1" x14ac:dyDescent="0.35">
      <c r="A440" s="45" t="s">
        <v>1133</v>
      </c>
      <c r="B440" s="18"/>
      <c r="C440" s="5"/>
      <c r="D440" s="5"/>
      <c r="E440" s="6" t="str">
        <f>IF(ISBLANK(D440),"",INDEX(ΑΜΚ,MATCH(D440,Data!$F$2:$F$999,0),1))</f>
        <v/>
      </c>
      <c r="F440" t="str">
        <f t="shared" si="7"/>
        <v/>
      </c>
    </row>
    <row r="441" spans="1:6" ht="14.25" customHeight="1" x14ac:dyDescent="0.35">
      <c r="A441" s="45" t="s">
        <v>1133</v>
      </c>
      <c r="B441" s="17"/>
      <c r="C441" s="5"/>
      <c r="D441" s="5"/>
      <c r="E441" s="6" t="str">
        <f>IF(ISBLANK(D441),"",INDEX(ΑΜΚ,MATCH(D441,Data!$F$2:$F$999,0),1))</f>
        <v/>
      </c>
      <c r="F441" t="str">
        <f t="shared" si="7"/>
        <v/>
      </c>
    </row>
    <row r="442" spans="1:6" ht="14.25" customHeight="1" x14ac:dyDescent="0.35">
      <c r="A442" s="45" t="s">
        <v>1133</v>
      </c>
      <c r="B442" s="18"/>
      <c r="C442" s="5"/>
      <c r="D442" s="5"/>
      <c r="E442" s="6" t="str">
        <f>IF(ISBLANK(D442),"",INDEX(ΑΜΚ,MATCH(D442,Data!$F$2:$F$999,0),1))</f>
        <v/>
      </c>
      <c r="F442" t="str">
        <f t="shared" si="7"/>
        <v/>
      </c>
    </row>
    <row r="443" spans="1:6" ht="14.25" customHeight="1" x14ac:dyDescent="0.35">
      <c r="A443" s="45" t="s">
        <v>1133</v>
      </c>
      <c r="B443" s="18"/>
      <c r="C443" s="5"/>
      <c r="D443" s="5"/>
      <c r="E443" s="6" t="str">
        <f>IF(ISBLANK(D443),"",INDEX(ΑΜΚ,MATCH(D443,Data!$F$2:$F$999,0),1))</f>
        <v/>
      </c>
      <c r="F443" t="str">
        <f t="shared" si="7"/>
        <v/>
      </c>
    </row>
    <row r="444" spans="1:6" ht="14.25" customHeight="1" x14ac:dyDescent="0.35">
      <c r="A444" s="45" t="s">
        <v>1133</v>
      </c>
      <c r="B444" s="18"/>
      <c r="C444" s="5"/>
      <c r="D444" s="5"/>
      <c r="E444" s="6" t="str">
        <f>IF(ISBLANK(D444),"",INDEX(ΑΜΚ,MATCH(D444,Data!$F$2:$F$999,0),1))</f>
        <v/>
      </c>
      <c r="F444" t="str">
        <f t="shared" si="7"/>
        <v/>
      </c>
    </row>
    <row r="445" spans="1:6" ht="14.25" customHeight="1" x14ac:dyDescent="0.35">
      <c r="A445" s="45" t="s">
        <v>1133</v>
      </c>
      <c r="B445" s="18"/>
      <c r="C445" s="5"/>
      <c r="D445" s="5"/>
      <c r="E445" s="6" t="str">
        <f>IF(ISBLANK(D445),"",INDEX(ΑΜΚ,MATCH(D445,Data!$F$2:$F$999,0),1))</f>
        <v/>
      </c>
      <c r="F445" t="str">
        <f t="shared" si="7"/>
        <v/>
      </c>
    </row>
    <row r="446" spans="1:6" ht="14.25" customHeight="1" x14ac:dyDescent="0.35">
      <c r="A446" s="45" t="s">
        <v>1133</v>
      </c>
      <c r="B446" s="18"/>
      <c r="C446" s="5"/>
      <c r="D446" s="5"/>
      <c r="E446" s="6" t="str">
        <f>IF(ISBLANK(D446),"",INDEX(ΑΜΚ,MATCH(D446,Data!$F$2:$F$999,0),1))</f>
        <v/>
      </c>
      <c r="F446" t="str">
        <f t="shared" si="7"/>
        <v/>
      </c>
    </row>
    <row r="447" spans="1:6" ht="14.25" customHeight="1" x14ac:dyDescent="0.35">
      <c r="A447" s="45" t="s">
        <v>1133</v>
      </c>
      <c r="B447" s="18"/>
      <c r="C447" s="5"/>
      <c r="D447" s="5"/>
      <c r="E447" s="6" t="str">
        <f>IF(ISBLANK(D447),"",INDEX(ΑΜΚ,MATCH(D447,Data!$F$2:$F$999,0),1))</f>
        <v/>
      </c>
      <c r="F447" t="str">
        <f t="shared" si="7"/>
        <v/>
      </c>
    </row>
    <row r="448" spans="1:6" ht="14.25" customHeight="1" x14ac:dyDescent="0.35">
      <c r="A448" s="45" t="s">
        <v>1133</v>
      </c>
      <c r="B448" s="18"/>
      <c r="C448" s="5"/>
      <c r="D448" s="5"/>
      <c r="E448" s="6" t="str">
        <f>IF(ISBLANK(D448),"",INDEX(ΑΜΚ,MATCH(D448,Data!$F$2:$F$999,0),1))</f>
        <v/>
      </c>
      <c r="F448" t="str">
        <f t="shared" si="7"/>
        <v/>
      </c>
    </row>
    <row r="449" spans="1:6" ht="14.25" customHeight="1" x14ac:dyDescent="0.35">
      <c r="A449" s="45" t="s">
        <v>1133</v>
      </c>
      <c r="B449" s="18"/>
      <c r="C449" s="5"/>
      <c r="D449" s="5"/>
      <c r="E449" s="6" t="str">
        <f>IF(ISBLANK(D449),"",INDEX(ΑΜΚ,MATCH(D449,Data!$F$2:$F$999,0),1))</f>
        <v/>
      </c>
      <c r="F449" t="str">
        <f t="shared" si="7"/>
        <v/>
      </c>
    </row>
    <row r="450" spans="1:6" ht="14.25" customHeight="1" x14ac:dyDescent="0.35">
      <c r="A450" s="45" t="s">
        <v>1133</v>
      </c>
      <c r="B450" s="18"/>
      <c r="C450" s="5"/>
      <c r="D450" s="5"/>
      <c r="E450" s="6" t="str">
        <f>IF(ISBLANK(D450),"",INDEX(ΑΜΚ,MATCH(D450,Data!$F$2:$F$999,0),1))</f>
        <v/>
      </c>
      <c r="F450" t="str">
        <f t="shared" si="7"/>
        <v/>
      </c>
    </row>
    <row r="451" spans="1:6" ht="14.25" customHeight="1" x14ac:dyDescent="0.35">
      <c r="A451" s="45" t="s">
        <v>1133</v>
      </c>
      <c r="B451" s="18"/>
      <c r="C451" s="5"/>
      <c r="D451" s="5"/>
      <c r="E451" s="6" t="str">
        <f>IF(ISBLANK(D451),"",INDEX(ΑΜΚ,MATCH(D451,Data!$F$2:$F$999,0),1))</f>
        <v/>
      </c>
      <c r="F451" t="str">
        <f t="shared" ref="F451:F514" si="8">IF(ISBLANK(C451),"",INDEX(ΚΩΔ_ΜΑΘΗΜ_ΔΗΜ_ΣΧΕΣ_Γ1,MATCH(C451,ΜΑΘΗΜ_ΔΗΜ_ΣΧΕΣ_Γ1,0)))</f>
        <v/>
      </c>
    </row>
    <row r="452" spans="1:6" ht="14.25" customHeight="1" x14ac:dyDescent="0.35">
      <c r="A452" s="45" t="s">
        <v>1133</v>
      </c>
      <c r="B452" s="18"/>
      <c r="C452" s="5"/>
      <c r="D452" s="5"/>
      <c r="E452" s="6" t="str">
        <f>IF(ISBLANK(D452),"",INDEX(ΑΜΚ,MATCH(D452,Data!$F$2:$F$999,0),1))</f>
        <v/>
      </c>
      <c r="F452" t="str">
        <f t="shared" si="8"/>
        <v/>
      </c>
    </row>
    <row r="453" spans="1:6" ht="14.25" customHeight="1" x14ac:dyDescent="0.35">
      <c r="A453" s="45" t="s">
        <v>1133</v>
      </c>
      <c r="B453" s="18"/>
      <c r="C453" s="5"/>
      <c r="D453" s="5"/>
      <c r="E453" s="6" t="str">
        <f>IF(ISBLANK(D453),"",INDEX(ΑΜΚ,MATCH(D453,Data!$F$2:$F$999,0),1))</f>
        <v/>
      </c>
      <c r="F453" t="str">
        <f t="shared" si="8"/>
        <v/>
      </c>
    </row>
    <row r="454" spans="1:6" ht="14.25" customHeight="1" x14ac:dyDescent="0.35">
      <c r="A454" s="45" t="s">
        <v>1133</v>
      </c>
      <c r="B454" s="18"/>
      <c r="C454" s="5"/>
      <c r="D454" s="5"/>
      <c r="E454" s="6" t="str">
        <f>IF(ISBLANK(D454),"",INDEX(ΑΜΚ,MATCH(D454,Data!$F$2:$F$999,0),1))</f>
        <v/>
      </c>
      <c r="F454" t="str">
        <f t="shared" si="8"/>
        <v/>
      </c>
    </row>
    <row r="455" spans="1:6" ht="14.25" customHeight="1" x14ac:dyDescent="0.35">
      <c r="A455" s="45" t="s">
        <v>1133</v>
      </c>
      <c r="B455" s="18"/>
      <c r="C455" s="5"/>
      <c r="D455" s="5"/>
      <c r="E455" s="6" t="str">
        <f>IF(ISBLANK(D455),"",INDEX(ΑΜΚ,MATCH(D455,Data!$F$2:$F$999,0),1))</f>
        <v/>
      </c>
      <c r="F455" t="str">
        <f t="shared" si="8"/>
        <v/>
      </c>
    </row>
    <row r="456" spans="1:6" ht="14.25" customHeight="1" x14ac:dyDescent="0.35">
      <c r="A456" s="45" t="s">
        <v>1133</v>
      </c>
      <c r="B456" s="18"/>
      <c r="C456" s="5"/>
      <c r="D456" s="5"/>
      <c r="E456" s="6" t="str">
        <f>IF(ISBLANK(D456),"",INDEX(ΑΜΚ,MATCH(D456,Data!$F$2:$F$999,0),1))</f>
        <v/>
      </c>
      <c r="F456" t="str">
        <f t="shared" si="8"/>
        <v/>
      </c>
    </row>
    <row r="457" spans="1:6" ht="14.25" customHeight="1" x14ac:dyDescent="0.35">
      <c r="A457" s="45" t="s">
        <v>1133</v>
      </c>
      <c r="B457" s="18"/>
      <c r="C457" s="5"/>
      <c r="D457" s="5"/>
      <c r="E457" s="6" t="str">
        <f>IF(ISBLANK(D457),"",INDEX(ΑΜΚ,MATCH(D457,Data!$F$2:$F$999,0),1))</f>
        <v/>
      </c>
      <c r="F457" t="str">
        <f t="shared" si="8"/>
        <v/>
      </c>
    </row>
    <row r="458" spans="1:6" ht="14.25" customHeight="1" x14ac:dyDescent="0.35">
      <c r="A458" s="45" t="s">
        <v>1133</v>
      </c>
      <c r="B458" s="18"/>
      <c r="C458" s="5"/>
      <c r="D458" s="5"/>
      <c r="E458" s="6" t="str">
        <f>IF(ISBLANK(D458),"",INDEX(ΑΜΚ,MATCH(D458,Data!$F$2:$F$999,0),1))</f>
        <v/>
      </c>
      <c r="F458" t="str">
        <f t="shared" si="8"/>
        <v/>
      </c>
    </row>
    <row r="459" spans="1:6" ht="14.25" customHeight="1" x14ac:dyDescent="0.35">
      <c r="A459" s="45" t="s">
        <v>1133</v>
      </c>
      <c r="B459" s="18"/>
      <c r="C459" s="5"/>
      <c r="D459" s="5"/>
      <c r="E459" s="6" t="str">
        <f>IF(ISBLANK(D459),"",INDEX(ΑΜΚ,MATCH(D459,Data!$F$2:$F$999,0),1))</f>
        <v/>
      </c>
      <c r="F459" t="str">
        <f t="shared" si="8"/>
        <v/>
      </c>
    </row>
    <row r="460" spans="1:6" ht="14.25" customHeight="1" x14ac:dyDescent="0.35">
      <c r="A460" s="45" t="s">
        <v>1133</v>
      </c>
      <c r="B460" s="18"/>
      <c r="C460" s="5"/>
      <c r="D460" s="5"/>
      <c r="E460" s="6" t="str">
        <f>IF(ISBLANK(D460),"",INDEX(ΑΜΚ,MATCH(D460,Data!$F$2:$F$999,0),1))</f>
        <v/>
      </c>
      <c r="F460" t="str">
        <f t="shared" si="8"/>
        <v/>
      </c>
    </row>
    <row r="461" spans="1:6" ht="14.25" customHeight="1" x14ac:dyDescent="0.35">
      <c r="A461" s="45" t="s">
        <v>1133</v>
      </c>
      <c r="B461" s="18"/>
      <c r="C461" s="5"/>
      <c r="D461" s="5"/>
      <c r="E461" s="6" t="str">
        <f>IF(ISBLANK(D461),"",INDEX(ΑΜΚ,MATCH(D461,Data!$F$2:$F$999,0),1))</f>
        <v/>
      </c>
      <c r="F461" t="str">
        <f t="shared" si="8"/>
        <v/>
      </c>
    </row>
    <row r="462" spans="1:6" ht="14.25" customHeight="1" x14ac:dyDescent="0.35">
      <c r="A462" s="45" t="s">
        <v>1133</v>
      </c>
      <c r="B462" s="18"/>
      <c r="C462" s="5"/>
      <c r="D462" s="5"/>
      <c r="E462" s="6" t="str">
        <f>IF(ISBLANK(D462),"",INDEX(ΑΜΚ,MATCH(D462,Data!$F$2:$F$999,0),1))</f>
        <v/>
      </c>
      <c r="F462" t="str">
        <f t="shared" si="8"/>
        <v/>
      </c>
    </row>
    <row r="463" spans="1:6" ht="14.25" customHeight="1" x14ac:dyDescent="0.35">
      <c r="A463" s="45" t="s">
        <v>1133</v>
      </c>
      <c r="B463" s="18"/>
      <c r="C463" s="5"/>
      <c r="D463" s="5"/>
      <c r="E463" s="6" t="str">
        <f>IF(ISBLANK(D463),"",INDEX(ΑΜΚ,MATCH(D463,Data!$F$2:$F$999,0),1))</f>
        <v/>
      </c>
      <c r="F463" t="str">
        <f t="shared" si="8"/>
        <v/>
      </c>
    </row>
    <row r="464" spans="1:6" ht="14.25" customHeight="1" x14ac:dyDescent="0.35">
      <c r="A464" s="45" t="s">
        <v>1133</v>
      </c>
      <c r="B464" s="18"/>
      <c r="C464" s="5"/>
      <c r="D464" s="5"/>
      <c r="E464" s="6" t="str">
        <f>IF(ISBLANK(D464),"",INDEX(ΑΜΚ,MATCH(D464,Data!$F$2:$F$999,0),1))</f>
        <v/>
      </c>
      <c r="F464" t="str">
        <f t="shared" si="8"/>
        <v/>
      </c>
    </row>
    <row r="465" spans="1:6" ht="14.25" customHeight="1" x14ac:dyDescent="0.35">
      <c r="A465" s="45" t="s">
        <v>1133</v>
      </c>
      <c r="B465" s="18"/>
      <c r="C465" s="5"/>
      <c r="D465" s="5"/>
      <c r="E465" s="6" t="str">
        <f>IF(ISBLANK(D465),"",INDEX(ΑΜΚ,MATCH(D465,Data!$F$2:$F$999,0),1))</f>
        <v/>
      </c>
      <c r="F465" t="str">
        <f t="shared" si="8"/>
        <v/>
      </c>
    </row>
    <row r="466" spans="1:6" ht="14.25" customHeight="1" x14ac:dyDescent="0.35">
      <c r="A466" s="45" t="s">
        <v>1133</v>
      </c>
      <c r="B466" s="18"/>
      <c r="C466" s="5"/>
      <c r="D466" s="5"/>
      <c r="E466" s="6" t="str">
        <f>IF(ISBLANK(D466),"",INDEX(ΑΜΚ,MATCH(D466,Data!$F$2:$F$999,0),1))</f>
        <v/>
      </c>
      <c r="F466" t="str">
        <f t="shared" si="8"/>
        <v/>
      </c>
    </row>
    <row r="467" spans="1:6" ht="14.25" customHeight="1" x14ac:dyDescent="0.35">
      <c r="A467" s="45" t="s">
        <v>1133</v>
      </c>
      <c r="B467" s="18"/>
      <c r="C467" s="5"/>
      <c r="D467" s="5"/>
      <c r="E467" s="6" t="str">
        <f>IF(ISBLANK(D467),"",INDEX(ΑΜΚ,MATCH(D467,Data!$F$2:$F$999,0),1))</f>
        <v/>
      </c>
      <c r="F467" t="str">
        <f t="shared" si="8"/>
        <v/>
      </c>
    </row>
    <row r="468" spans="1:6" ht="14.25" customHeight="1" x14ac:dyDescent="0.35">
      <c r="A468" s="45" t="s">
        <v>1133</v>
      </c>
      <c r="B468" s="18"/>
      <c r="C468" s="5"/>
      <c r="D468" s="5"/>
      <c r="E468" s="6" t="str">
        <f>IF(ISBLANK(D468),"",INDEX(ΑΜΚ,MATCH(D468,Data!$F$2:$F$999,0),1))</f>
        <v/>
      </c>
      <c r="F468" t="str">
        <f t="shared" si="8"/>
        <v/>
      </c>
    </row>
    <row r="469" spans="1:6" ht="14.25" customHeight="1" x14ac:dyDescent="0.35">
      <c r="A469" s="45" t="s">
        <v>1133</v>
      </c>
      <c r="B469" s="18"/>
      <c r="C469" s="5"/>
      <c r="D469" s="5"/>
      <c r="E469" s="6" t="str">
        <f>IF(ISBLANK(D469),"",INDEX(ΑΜΚ,MATCH(D469,Data!$F$2:$F$999,0),1))</f>
        <v/>
      </c>
      <c r="F469" t="str">
        <f t="shared" si="8"/>
        <v/>
      </c>
    </row>
    <row r="470" spans="1:6" ht="14.25" customHeight="1" x14ac:dyDescent="0.35">
      <c r="A470" s="45" t="s">
        <v>1133</v>
      </c>
      <c r="B470" s="18"/>
      <c r="C470" s="5"/>
      <c r="D470" s="5"/>
      <c r="E470" s="6" t="str">
        <f>IF(ISBLANK(D470),"",INDEX(ΑΜΚ,MATCH(D470,Data!$F$2:$F$999,0),1))</f>
        <v/>
      </c>
      <c r="F470" t="str">
        <f t="shared" si="8"/>
        <v/>
      </c>
    </row>
    <row r="471" spans="1:6" ht="14.25" customHeight="1" x14ac:dyDescent="0.35">
      <c r="A471" s="45" t="s">
        <v>1133</v>
      </c>
      <c r="B471" s="18"/>
      <c r="C471" s="5"/>
      <c r="D471" s="5"/>
      <c r="E471" s="6" t="str">
        <f>IF(ISBLANK(D471),"",INDEX(ΑΜΚ,MATCH(D471,Data!$F$2:$F$999,0),1))</f>
        <v/>
      </c>
      <c r="F471" t="str">
        <f t="shared" si="8"/>
        <v/>
      </c>
    </row>
    <row r="472" spans="1:6" ht="14.25" customHeight="1" x14ac:dyDescent="0.35">
      <c r="A472" s="45" t="s">
        <v>1133</v>
      </c>
      <c r="B472" s="18"/>
      <c r="C472" s="5"/>
      <c r="D472" s="5"/>
      <c r="E472" s="6" t="str">
        <f>IF(ISBLANK(D472),"",INDEX(ΑΜΚ,MATCH(D472,Data!$F$2:$F$999,0),1))</f>
        <v/>
      </c>
      <c r="F472" t="str">
        <f t="shared" si="8"/>
        <v/>
      </c>
    </row>
    <row r="473" spans="1:6" ht="14.25" customHeight="1" x14ac:dyDescent="0.35">
      <c r="A473" s="45" t="s">
        <v>1133</v>
      </c>
      <c r="B473" s="18"/>
      <c r="C473" s="5"/>
      <c r="D473" s="5"/>
      <c r="E473" s="6" t="str">
        <f>IF(ISBLANK(D473),"",INDEX(ΑΜΚ,MATCH(D473,Data!$F$2:$F$999,0),1))</f>
        <v/>
      </c>
      <c r="F473" t="str">
        <f t="shared" si="8"/>
        <v/>
      </c>
    </row>
    <row r="474" spans="1:6" ht="14.25" customHeight="1" x14ac:dyDescent="0.35">
      <c r="A474" s="45" t="s">
        <v>1133</v>
      </c>
      <c r="B474" s="18"/>
      <c r="C474" s="5"/>
      <c r="D474" s="5"/>
      <c r="E474" s="6" t="str">
        <f>IF(ISBLANK(D474),"",INDEX(ΑΜΚ,MATCH(D474,Data!$F$2:$F$999,0),1))</f>
        <v/>
      </c>
      <c r="F474" t="str">
        <f t="shared" si="8"/>
        <v/>
      </c>
    </row>
    <row r="475" spans="1:6" ht="14.25" customHeight="1" x14ac:dyDescent="0.35">
      <c r="A475" s="45" t="s">
        <v>1133</v>
      </c>
      <c r="B475" s="18"/>
      <c r="C475" s="5"/>
      <c r="D475" s="5"/>
      <c r="E475" s="6" t="str">
        <f>IF(ISBLANK(D475),"",INDEX(ΑΜΚ,MATCH(D475,Data!$F$2:$F$999,0),1))</f>
        <v/>
      </c>
      <c r="F475" t="str">
        <f t="shared" si="8"/>
        <v/>
      </c>
    </row>
    <row r="476" spans="1:6" ht="14.25" customHeight="1" x14ac:dyDescent="0.35">
      <c r="A476" s="45" t="s">
        <v>1133</v>
      </c>
      <c r="B476" s="18"/>
      <c r="C476" s="5"/>
      <c r="D476" s="5"/>
      <c r="E476" s="6" t="str">
        <f>IF(ISBLANK(D476),"",INDEX(ΑΜΚ,MATCH(D476,Data!$F$2:$F$999,0),1))</f>
        <v/>
      </c>
      <c r="F476" t="str">
        <f t="shared" si="8"/>
        <v/>
      </c>
    </row>
    <row r="477" spans="1:6" ht="14.25" customHeight="1" x14ac:dyDescent="0.35">
      <c r="A477" s="45" t="s">
        <v>1133</v>
      </c>
      <c r="B477" s="18"/>
      <c r="C477" s="5"/>
      <c r="D477" s="5"/>
      <c r="E477" s="6" t="str">
        <f>IF(ISBLANK(D477),"",INDEX(ΑΜΚ,MATCH(D477,Data!$F$2:$F$999,0),1))</f>
        <v/>
      </c>
      <c r="F477" t="str">
        <f t="shared" si="8"/>
        <v/>
      </c>
    </row>
    <row r="478" spans="1:6" ht="14.25" customHeight="1" x14ac:dyDescent="0.35">
      <c r="A478" s="45" t="s">
        <v>1133</v>
      </c>
      <c r="B478" s="18"/>
      <c r="C478" s="5"/>
      <c r="D478" s="5"/>
      <c r="E478" s="6" t="str">
        <f>IF(ISBLANK(D478),"",INDEX(ΑΜΚ,MATCH(D478,Data!$F$2:$F$999,0),1))</f>
        <v/>
      </c>
      <c r="F478" t="str">
        <f t="shared" si="8"/>
        <v/>
      </c>
    </row>
    <row r="479" spans="1:6" ht="14.25" customHeight="1" x14ac:dyDescent="0.35">
      <c r="A479" s="45" t="s">
        <v>1133</v>
      </c>
      <c r="B479" s="18"/>
      <c r="C479" s="5"/>
      <c r="D479" s="5"/>
      <c r="E479" s="6" t="str">
        <f>IF(ISBLANK(D479),"",INDEX(ΑΜΚ,MATCH(D479,Data!$F$2:$F$999,0),1))</f>
        <v/>
      </c>
      <c r="F479" t="str">
        <f t="shared" si="8"/>
        <v/>
      </c>
    </row>
    <row r="480" spans="1:6" ht="14.25" customHeight="1" x14ac:dyDescent="0.35">
      <c r="A480" s="45" t="s">
        <v>1133</v>
      </c>
      <c r="B480" s="18"/>
      <c r="C480" s="5"/>
      <c r="D480" s="5"/>
      <c r="E480" s="6" t="str">
        <f>IF(ISBLANK(D480),"",INDEX(ΑΜΚ,MATCH(D480,Data!$F$2:$F$999,0),1))</f>
        <v/>
      </c>
      <c r="F480" t="str">
        <f t="shared" si="8"/>
        <v/>
      </c>
    </row>
    <row r="481" spans="1:6" ht="14.25" customHeight="1" x14ac:dyDescent="0.35">
      <c r="A481" s="45" t="s">
        <v>1133</v>
      </c>
      <c r="B481" s="18"/>
      <c r="C481" s="5"/>
      <c r="D481" s="5"/>
      <c r="E481" s="6" t="str">
        <f>IF(ISBLANK(D481),"",INDEX(ΑΜΚ,MATCH(D481,Data!$F$2:$F$999,0),1))</f>
        <v/>
      </c>
      <c r="F481" t="str">
        <f t="shared" si="8"/>
        <v/>
      </c>
    </row>
    <row r="482" spans="1:6" ht="14.25" customHeight="1" x14ac:dyDescent="0.35">
      <c r="A482" s="45" t="s">
        <v>1133</v>
      </c>
      <c r="B482" s="18"/>
      <c r="C482" s="5"/>
      <c r="D482" s="5"/>
      <c r="E482" s="6" t="str">
        <f>IF(ISBLANK(D482),"",INDEX(ΑΜΚ,MATCH(D482,Data!$F$2:$F$999,0),1))</f>
        <v/>
      </c>
      <c r="F482" t="str">
        <f t="shared" si="8"/>
        <v/>
      </c>
    </row>
    <row r="483" spans="1:6" ht="14.25" customHeight="1" x14ac:dyDescent="0.35">
      <c r="A483" s="45" t="s">
        <v>1133</v>
      </c>
      <c r="B483" s="18"/>
      <c r="C483" s="5"/>
      <c r="D483" s="5"/>
      <c r="E483" s="6" t="str">
        <f>IF(ISBLANK(D483),"",INDEX(ΑΜΚ,MATCH(D483,Data!$F$2:$F$999,0),1))</f>
        <v/>
      </c>
      <c r="F483" t="str">
        <f t="shared" si="8"/>
        <v/>
      </c>
    </row>
    <row r="484" spans="1:6" ht="14.25" customHeight="1" x14ac:dyDescent="0.35">
      <c r="A484" s="45" t="s">
        <v>1133</v>
      </c>
      <c r="B484" s="18"/>
      <c r="C484" s="5"/>
      <c r="D484" s="5"/>
      <c r="E484" s="6" t="str">
        <f>IF(ISBLANK(D484),"",INDEX(ΑΜΚ,MATCH(D484,Data!$F$2:$F$999,0),1))</f>
        <v/>
      </c>
      <c r="F484" t="str">
        <f t="shared" si="8"/>
        <v/>
      </c>
    </row>
    <row r="485" spans="1:6" ht="14.25" customHeight="1" x14ac:dyDescent="0.35">
      <c r="A485" s="45" t="s">
        <v>1133</v>
      </c>
      <c r="B485" s="18"/>
      <c r="C485" s="5"/>
      <c r="D485" s="5"/>
      <c r="E485" s="6" t="str">
        <f>IF(ISBLANK(D485),"",INDEX(ΑΜΚ,MATCH(D485,Data!$F$2:$F$999,0),1))</f>
        <v/>
      </c>
      <c r="F485" t="str">
        <f t="shared" si="8"/>
        <v/>
      </c>
    </row>
    <row r="486" spans="1:6" ht="14.25" customHeight="1" x14ac:dyDescent="0.35">
      <c r="A486" s="45" t="s">
        <v>1133</v>
      </c>
      <c r="B486" s="18"/>
      <c r="C486" s="5"/>
      <c r="D486" s="5"/>
      <c r="E486" s="6" t="str">
        <f>IF(ISBLANK(D486),"",INDEX(ΑΜΚ,MATCH(D486,Data!$F$2:$F$999,0),1))</f>
        <v/>
      </c>
      <c r="F486" t="str">
        <f t="shared" si="8"/>
        <v/>
      </c>
    </row>
    <row r="487" spans="1:6" ht="14.25" customHeight="1" x14ac:dyDescent="0.35">
      <c r="A487" s="45" t="s">
        <v>1133</v>
      </c>
      <c r="B487" s="18"/>
      <c r="C487" s="5"/>
      <c r="D487" s="5"/>
      <c r="E487" s="6" t="str">
        <f>IF(ISBLANK(D487),"",INDEX(ΑΜΚ,MATCH(D487,Data!$F$2:$F$999,0),1))</f>
        <v/>
      </c>
      <c r="F487" t="str">
        <f t="shared" si="8"/>
        <v/>
      </c>
    </row>
    <row r="488" spans="1:6" ht="14.25" customHeight="1" x14ac:dyDescent="0.35">
      <c r="A488" s="45" t="s">
        <v>1133</v>
      </c>
      <c r="B488" s="18"/>
      <c r="C488" s="5"/>
      <c r="D488" s="5"/>
      <c r="E488" s="6" t="str">
        <f>IF(ISBLANK(D488),"",INDEX(ΑΜΚ,MATCH(D488,Data!$F$2:$F$999,0),1))</f>
        <v/>
      </c>
      <c r="F488" t="str">
        <f t="shared" si="8"/>
        <v/>
      </c>
    </row>
    <row r="489" spans="1:6" ht="14.25" customHeight="1" x14ac:dyDescent="0.35">
      <c r="A489" s="45" t="s">
        <v>1133</v>
      </c>
      <c r="B489" s="18"/>
      <c r="C489" s="5"/>
      <c r="D489" s="5"/>
      <c r="E489" s="6" t="str">
        <f>IF(ISBLANK(D489),"",INDEX(ΑΜΚ,MATCH(D489,Data!$F$2:$F$999,0),1))</f>
        <v/>
      </c>
      <c r="F489" t="str">
        <f t="shared" si="8"/>
        <v/>
      </c>
    </row>
    <row r="490" spans="1:6" ht="14.25" customHeight="1" x14ac:dyDescent="0.35">
      <c r="A490" s="45" t="s">
        <v>1133</v>
      </c>
      <c r="B490" s="18"/>
      <c r="C490" s="5"/>
      <c r="D490" s="5"/>
      <c r="E490" s="6" t="str">
        <f>IF(ISBLANK(D490),"",INDEX(ΑΜΚ,MATCH(D490,Data!$F$2:$F$999,0),1))</f>
        <v/>
      </c>
      <c r="F490" t="str">
        <f t="shared" si="8"/>
        <v/>
      </c>
    </row>
    <row r="491" spans="1:6" ht="14.25" customHeight="1" x14ac:dyDescent="0.35">
      <c r="A491" s="45" t="s">
        <v>1133</v>
      </c>
      <c r="B491" s="18"/>
      <c r="C491" s="5"/>
      <c r="D491" s="5"/>
      <c r="E491" s="6" t="str">
        <f>IF(ISBLANK(D491),"",INDEX(ΑΜΚ,MATCH(D491,Data!$F$2:$F$999,0),1))</f>
        <v/>
      </c>
      <c r="F491" t="str">
        <f t="shared" si="8"/>
        <v/>
      </c>
    </row>
    <row r="492" spans="1:6" ht="14.25" customHeight="1" x14ac:dyDescent="0.35">
      <c r="A492" s="45" t="s">
        <v>1133</v>
      </c>
      <c r="B492" s="18"/>
      <c r="C492" s="5"/>
      <c r="D492" s="5"/>
      <c r="E492" s="6" t="str">
        <f>IF(ISBLANK(D492),"",INDEX(ΑΜΚ,MATCH(D492,Data!$F$2:$F$999,0),1))</f>
        <v/>
      </c>
      <c r="F492" t="str">
        <f t="shared" si="8"/>
        <v/>
      </c>
    </row>
    <row r="493" spans="1:6" ht="14.25" customHeight="1" x14ac:dyDescent="0.35">
      <c r="A493" s="45" t="s">
        <v>1133</v>
      </c>
      <c r="B493" s="18"/>
      <c r="C493" s="5"/>
      <c r="D493" s="5"/>
      <c r="E493" s="6" t="str">
        <f>IF(ISBLANK(D493),"",INDEX(ΑΜΚ,MATCH(D493,Data!$F$2:$F$999,0),1))</f>
        <v/>
      </c>
      <c r="F493" t="str">
        <f t="shared" si="8"/>
        <v/>
      </c>
    </row>
    <row r="494" spans="1:6" ht="14.25" customHeight="1" x14ac:dyDescent="0.35">
      <c r="A494" s="45" t="s">
        <v>1133</v>
      </c>
      <c r="B494" s="18"/>
      <c r="C494" s="5"/>
      <c r="D494" s="5"/>
      <c r="E494" s="6" t="str">
        <f>IF(ISBLANK(D494),"",INDEX(ΑΜΚ,MATCH(D494,Data!$F$2:$F$999,0),1))</f>
        <v/>
      </c>
      <c r="F494" t="str">
        <f t="shared" si="8"/>
        <v/>
      </c>
    </row>
    <row r="495" spans="1:6" ht="14.25" customHeight="1" x14ac:dyDescent="0.35">
      <c r="A495" s="45" t="s">
        <v>1133</v>
      </c>
      <c r="B495" s="18"/>
      <c r="C495" s="5"/>
      <c r="D495" s="5"/>
      <c r="E495" s="6" t="str">
        <f>IF(ISBLANK(D495),"",INDEX(ΑΜΚ,MATCH(D495,Data!$F$2:$F$999,0),1))</f>
        <v/>
      </c>
      <c r="F495" t="str">
        <f t="shared" si="8"/>
        <v/>
      </c>
    </row>
    <row r="496" spans="1:6" ht="14.25" customHeight="1" x14ac:dyDescent="0.35">
      <c r="A496" s="45" t="s">
        <v>1133</v>
      </c>
      <c r="B496" s="18"/>
      <c r="C496" s="5"/>
      <c r="D496" s="5"/>
      <c r="E496" s="6" t="str">
        <f>IF(ISBLANK(D496),"",INDEX(ΑΜΚ,MATCH(D496,Data!$F$2:$F$999,0),1))</f>
        <v/>
      </c>
      <c r="F496" t="str">
        <f t="shared" si="8"/>
        <v/>
      </c>
    </row>
    <row r="497" spans="1:6" ht="14.25" customHeight="1" x14ac:dyDescent="0.35">
      <c r="A497" s="45" t="s">
        <v>1133</v>
      </c>
      <c r="B497" s="18"/>
      <c r="C497" s="5"/>
      <c r="D497" s="5"/>
      <c r="E497" s="6" t="str">
        <f>IF(ISBLANK(D497),"",INDEX(ΑΜΚ,MATCH(D497,Data!$F$2:$F$999,0),1))</f>
        <v/>
      </c>
      <c r="F497" t="str">
        <f t="shared" si="8"/>
        <v/>
      </c>
    </row>
    <row r="498" spans="1:6" ht="14.25" customHeight="1" x14ac:dyDescent="0.35">
      <c r="A498" s="45" t="s">
        <v>1133</v>
      </c>
      <c r="B498" s="18"/>
      <c r="C498" s="5"/>
      <c r="D498" s="5"/>
      <c r="E498" s="6" t="str">
        <f>IF(ISBLANK(D498),"",INDEX(ΑΜΚ,MATCH(D498,Data!$F$2:$F$999,0),1))</f>
        <v/>
      </c>
      <c r="F498" t="str">
        <f t="shared" si="8"/>
        <v/>
      </c>
    </row>
    <row r="499" spans="1:6" ht="14.25" customHeight="1" x14ac:dyDescent="0.35">
      <c r="A499" s="45" t="s">
        <v>1133</v>
      </c>
      <c r="B499" s="18"/>
      <c r="C499" s="5"/>
      <c r="D499" s="5"/>
      <c r="E499" s="6" t="str">
        <f>IF(ISBLANK(D499),"",INDEX(ΑΜΚ,MATCH(D499,Data!$F$2:$F$999,0),1))</f>
        <v/>
      </c>
      <c r="F499" t="str">
        <f t="shared" si="8"/>
        <v/>
      </c>
    </row>
    <row r="500" spans="1:6" ht="14.25" customHeight="1" x14ac:dyDescent="0.35">
      <c r="A500" s="45" t="s">
        <v>1133</v>
      </c>
      <c r="B500" s="18"/>
      <c r="C500" s="5"/>
      <c r="D500" s="5"/>
      <c r="E500" s="6" t="str">
        <f>IF(ISBLANK(D500),"",INDEX(ΑΜΚ,MATCH(D500,Data!$F$2:$F$999,0),1))</f>
        <v/>
      </c>
      <c r="F500" t="str">
        <f t="shared" si="8"/>
        <v/>
      </c>
    </row>
    <row r="501" spans="1:6" ht="14.25" customHeight="1" x14ac:dyDescent="0.35">
      <c r="A501" s="45" t="s">
        <v>1133</v>
      </c>
      <c r="B501" s="18"/>
      <c r="C501" s="5"/>
      <c r="D501" s="5"/>
      <c r="E501" s="6" t="str">
        <f>IF(ISBLANK(D501),"",INDEX(ΑΜΚ,MATCH(D501,Data!$F$2:$F$999,0),1))</f>
        <v/>
      </c>
      <c r="F501" t="str">
        <f t="shared" si="8"/>
        <v/>
      </c>
    </row>
    <row r="502" spans="1:6" ht="14.25" customHeight="1" x14ac:dyDescent="0.35">
      <c r="A502" s="45" t="s">
        <v>1133</v>
      </c>
      <c r="B502" s="18"/>
      <c r="C502" s="5"/>
      <c r="D502" s="5"/>
      <c r="E502" s="6" t="str">
        <f>IF(ISBLANK(D502),"",INDEX(ΑΜΚ,MATCH(D502,Data!$F$2:$F$999,0),1))</f>
        <v/>
      </c>
      <c r="F502" t="str">
        <f t="shared" si="8"/>
        <v/>
      </c>
    </row>
    <row r="503" spans="1:6" ht="14.25" customHeight="1" x14ac:dyDescent="0.35">
      <c r="A503" s="45" t="s">
        <v>1133</v>
      </c>
      <c r="B503" s="18"/>
      <c r="C503" s="5"/>
      <c r="D503" s="5"/>
      <c r="E503" s="6" t="str">
        <f>IF(ISBLANK(D503),"",INDEX(ΑΜΚ,MATCH(D503,Data!$F$2:$F$999,0),1))</f>
        <v/>
      </c>
      <c r="F503" t="str">
        <f t="shared" si="8"/>
        <v/>
      </c>
    </row>
    <row r="504" spans="1:6" ht="14.25" customHeight="1" x14ac:dyDescent="0.35">
      <c r="A504" s="45" t="s">
        <v>1133</v>
      </c>
      <c r="B504" s="18"/>
      <c r="C504" s="5"/>
      <c r="D504" s="5"/>
      <c r="E504" s="6" t="str">
        <f>IF(ISBLANK(D504),"",INDEX(ΑΜΚ,MATCH(D504,Data!$F$2:$F$999,0),1))</f>
        <v/>
      </c>
      <c r="F504" t="str">
        <f t="shared" si="8"/>
        <v/>
      </c>
    </row>
    <row r="505" spans="1:6" ht="14.25" customHeight="1" x14ac:dyDescent="0.35">
      <c r="A505" s="45" t="s">
        <v>1133</v>
      </c>
      <c r="B505" s="18"/>
      <c r="C505" s="5"/>
      <c r="D505" s="5"/>
      <c r="E505" s="6" t="str">
        <f>IF(ISBLANK(D505),"",INDEX(ΑΜΚ,MATCH(D505,Data!$F$2:$F$999,0),1))</f>
        <v/>
      </c>
      <c r="F505" t="str">
        <f t="shared" si="8"/>
        <v/>
      </c>
    </row>
    <row r="506" spans="1:6" ht="14.25" customHeight="1" x14ac:dyDescent="0.35">
      <c r="A506" s="45" t="s">
        <v>1133</v>
      </c>
      <c r="B506" s="18"/>
      <c r="C506" s="5"/>
      <c r="D506" s="5"/>
      <c r="E506" s="6" t="str">
        <f>IF(ISBLANK(D506),"",INDEX(ΑΜΚ,MATCH(D506,Data!$F$2:$F$999,0),1))</f>
        <v/>
      </c>
      <c r="F506" t="str">
        <f t="shared" si="8"/>
        <v/>
      </c>
    </row>
    <row r="507" spans="1:6" ht="14.25" customHeight="1" x14ac:dyDescent="0.35">
      <c r="A507" s="45" t="s">
        <v>1133</v>
      </c>
      <c r="B507" s="18"/>
      <c r="C507" s="5"/>
      <c r="D507" s="5"/>
      <c r="E507" s="6" t="str">
        <f>IF(ISBLANK(D507),"",INDEX(ΑΜΚ,MATCH(D507,Data!$F$2:$F$999,0),1))</f>
        <v/>
      </c>
      <c r="F507" t="str">
        <f t="shared" si="8"/>
        <v/>
      </c>
    </row>
    <row r="508" spans="1:6" ht="14.25" customHeight="1" x14ac:dyDescent="0.35">
      <c r="A508" s="45" t="s">
        <v>1133</v>
      </c>
      <c r="B508" s="18"/>
      <c r="C508" s="5"/>
      <c r="D508" s="5"/>
      <c r="E508" s="6" t="str">
        <f>IF(ISBLANK(D508),"",INDEX(ΑΜΚ,MATCH(D508,Data!$F$2:$F$999,0),1))</f>
        <v/>
      </c>
      <c r="F508" t="str">
        <f t="shared" si="8"/>
        <v/>
      </c>
    </row>
    <row r="509" spans="1:6" ht="14.25" customHeight="1" x14ac:dyDescent="0.35">
      <c r="A509" s="45" t="s">
        <v>1133</v>
      </c>
      <c r="B509" s="18"/>
      <c r="C509" s="5"/>
      <c r="D509" s="5"/>
      <c r="E509" s="6" t="str">
        <f>IF(ISBLANK(D509),"",INDEX(ΑΜΚ,MATCH(D509,Data!$F$2:$F$999,0),1))</f>
        <v/>
      </c>
      <c r="F509" t="str">
        <f t="shared" si="8"/>
        <v/>
      </c>
    </row>
    <row r="510" spans="1:6" ht="14.25" customHeight="1" x14ac:dyDescent="0.35">
      <c r="A510" s="45" t="s">
        <v>1133</v>
      </c>
      <c r="B510" s="18"/>
      <c r="C510" s="5"/>
      <c r="D510" s="5"/>
      <c r="E510" s="6" t="str">
        <f>IF(ISBLANK(D510),"",INDEX(ΑΜΚ,MATCH(D510,Data!$F$2:$F$999,0),1))</f>
        <v/>
      </c>
      <c r="F510" t="str">
        <f t="shared" si="8"/>
        <v/>
      </c>
    </row>
    <row r="511" spans="1:6" ht="14.25" customHeight="1" x14ac:dyDescent="0.35">
      <c r="A511" s="45" t="s">
        <v>1133</v>
      </c>
      <c r="B511" s="18"/>
      <c r="C511" s="5"/>
      <c r="D511" s="5"/>
      <c r="E511" s="6" t="str">
        <f>IF(ISBLANK(D511),"",INDEX(ΑΜΚ,MATCH(D511,Data!$F$2:$F$999,0),1))</f>
        <v/>
      </c>
      <c r="F511" t="str">
        <f t="shared" si="8"/>
        <v/>
      </c>
    </row>
    <row r="512" spans="1:6" ht="14.25" customHeight="1" x14ac:dyDescent="0.35">
      <c r="A512" s="45" t="s">
        <v>1133</v>
      </c>
      <c r="B512" s="18"/>
      <c r="C512" s="5"/>
      <c r="D512" s="5"/>
      <c r="E512" s="6" t="str">
        <f>IF(ISBLANK(D512),"",INDEX(ΑΜΚ,MATCH(D512,Data!$F$2:$F$999,0),1))</f>
        <v/>
      </c>
      <c r="F512" t="str">
        <f t="shared" si="8"/>
        <v/>
      </c>
    </row>
    <row r="513" spans="1:6" ht="14.25" customHeight="1" x14ac:dyDescent="0.35">
      <c r="A513" s="45" t="s">
        <v>1133</v>
      </c>
      <c r="B513" s="18"/>
      <c r="C513" s="5"/>
      <c r="D513" s="5"/>
      <c r="E513" s="6" t="str">
        <f>IF(ISBLANK(D513),"",INDEX(ΑΜΚ,MATCH(D513,Data!$F$2:$F$999,0),1))</f>
        <v/>
      </c>
      <c r="F513" t="str">
        <f t="shared" si="8"/>
        <v/>
      </c>
    </row>
    <row r="514" spans="1:6" ht="14.25" customHeight="1" x14ac:dyDescent="0.35">
      <c r="A514" s="45" t="s">
        <v>1133</v>
      </c>
      <c r="B514" s="18"/>
      <c r="C514" s="5"/>
      <c r="D514" s="5"/>
      <c r="E514" s="6" t="str">
        <f>IF(ISBLANK(D514),"",INDEX(ΑΜΚ,MATCH(D514,Data!$F$2:$F$999,0),1))</f>
        <v/>
      </c>
      <c r="F514" t="str">
        <f t="shared" si="8"/>
        <v/>
      </c>
    </row>
    <row r="515" spans="1:6" ht="14.25" customHeight="1" x14ac:dyDescent="0.35">
      <c r="A515" s="45" t="s">
        <v>1133</v>
      </c>
      <c r="B515" s="18"/>
      <c r="C515" s="5"/>
      <c r="D515" s="5"/>
      <c r="E515" s="6" t="str">
        <f>IF(ISBLANK(D515),"",INDEX(ΑΜΚ,MATCH(D515,Data!$F$2:$F$999,0),1))</f>
        <v/>
      </c>
      <c r="F515" t="str">
        <f t="shared" ref="F515:F578" si="9">IF(ISBLANK(C515),"",INDEX(ΚΩΔ_ΜΑΘΗΜ_ΔΗΜ_ΣΧΕΣ_Γ1,MATCH(C515,ΜΑΘΗΜ_ΔΗΜ_ΣΧΕΣ_Γ1,0)))</f>
        <v/>
      </c>
    </row>
    <row r="516" spans="1:6" ht="14.25" customHeight="1" x14ac:dyDescent="0.35">
      <c r="A516" s="45" t="s">
        <v>1133</v>
      </c>
      <c r="B516" s="18"/>
      <c r="C516" s="5"/>
      <c r="D516" s="5"/>
      <c r="E516" s="6" t="str">
        <f>IF(ISBLANK(D516),"",INDEX(ΑΜΚ,MATCH(D516,Data!$F$2:$F$999,0),1))</f>
        <v/>
      </c>
      <c r="F516" t="str">
        <f t="shared" si="9"/>
        <v/>
      </c>
    </row>
    <row r="517" spans="1:6" ht="14.25" customHeight="1" x14ac:dyDescent="0.35">
      <c r="A517" s="45" t="s">
        <v>1133</v>
      </c>
      <c r="B517" s="18"/>
      <c r="C517" s="5"/>
      <c r="D517" s="5"/>
      <c r="E517" s="6" t="str">
        <f>IF(ISBLANK(D517),"",INDEX(ΑΜΚ,MATCH(D517,Data!$F$2:$F$999,0),1))</f>
        <v/>
      </c>
      <c r="F517" t="str">
        <f t="shared" si="9"/>
        <v/>
      </c>
    </row>
    <row r="518" spans="1:6" ht="14.25" customHeight="1" x14ac:dyDescent="0.35">
      <c r="A518" s="45" t="s">
        <v>1133</v>
      </c>
      <c r="B518" s="18"/>
      <c r="C518" s="5"/>
      <c r="D518" s="5"/>
      <c r="E518" s="6" t="str">
        <f>IF(ISBLANK(D518),"",INDEX(ΑΜΚ,MATCH(D518,Data!$F$2:$F$999,0),1))</f>
        <v/>
      </c>
      <c r="F518" t="str">
        <f t="shared" si="9"/>
        <v/>
      </c>
    </row>
    <row r="519" spans="1:6" ht="14.25" customHeight="1" x14ac:dyDescent="0.35">
      <c r="A519" s="45" t="s">
        <v>1133</v>
      </c>
      <c r="B519" s="18"/>
      <c r="C519" s="5"/>
      <c r="D519" s="5"/>
      <c r="E519" s="6" t="str">
        <f>IF(ISBLANK(D519),"",INDEX(ΑΜΚ,MATCH(D519,Data!$F$2:$F$999,0),1))</f>
        <v/>
      </c>
      <c r="F519" t="str">
        <f t="shared" si="9"/>
        <v/>
      </c>
    </row>
    <row r="520" spans="1:6" ht="14.25" customHeight="1" x14ac:dyDescent="0.35">
      <c r="A520" s="45" t="s">
        <v>1133</v>
      </c>
      <c r="B520" s="18"/>
      <c r="C520" s="5"/>
      <c r="D520" s="5"/>
      <c r="E520" s="6" t="str">
        <f>IF(ISBLANK(D520),"",INDEX(ΑΜΚ,MATCH(D520,Data!$F$2:$F$999,0),1))</f>
        <v/>
      </c>
      <c r="F520" t="str">
        <f t="shared" si="9"/>
        <v/>
      </c>
    </row>
    <row r="521" spans="1:6" ht="14.25" customHeight="1" x14ac:dyDescent="0.35">
      <c r="A521" s="45" t="s">
        <v>1133</v>
      </c>
      <c r="B521" s="18"/>
      <c r="C521" s="5"/>
      <c r="D521" s="5"/>
      <c r="E521" s="6" t="str">
        <f>IF(ISBLANK(D521),"",INDEX(ΑΜΚ,MATCH(D521,Data!$F$2:$F$999,0),1))</f>
        <v/>
      </c>
      <c r="F521" t="str">
        <f t="shared" si="9"/>
        <v/>
      </c>
    </row>
    <row r="522" spans="1:6" ht="14.25" customHeight="1" x14ac:dyDescent="0.35">
      <c r="A522" s="45" t="s">
        <v>1133</v>
      </c>
      <c r="B522" s="18"/>
      <c r="C522" s="5"/>
      <c r="D522" s="5"/>
      <c r="E522" s="6" t="str">
        <f>IF(ISBLANK(D522),"",INDEX(ΑΜΚ,MATCH(D522,Data!$F$2:$F$999,0),1))</f>
        <v/>
      </c>
      <c r="F522" t="str">
        <f t="shared" si="9"/>
        <v/>
      </c>
    </row>
    <row r="523" spans="1:6" ht="14.25" customHeight="1" x14ac:dyDescent="0.35">
      <c r="A523" s="45" t="s">
        <v>1133</v>
      </c>
      <c r="B523" s="18"/>
      <c r="C523" s="5"/>
      <c r="D523" s="5"/>
      <c r="E523" s="6" t="str">
        <f>IF(ISBLANK(D523),"",INDEX(ΑΜΚ,MATCH(D523,Data!$F$2:$F$999,0),1))</f>
        <v/>
      </c>
      <c r="F523" t="str">
        <f t="shared" si="9"/>
        <v/>
      </c>
    </row>
    <row r="524" spans="1:6" ht="14.25" customHeight="1" x14ac:dyDescent="0.35">
      <c r="A524" s="45" t="s">
        <v>1133</v>
      </c>
      <c r="B524" s="18"/>
      <c r="C524" s="5"/>
      <c r="D524" s="5"/>
      <c r="E524" s="6" t="str">
        <f>IF(ISBLANK(D524),"",INDEX(ΑΜΚ,MATCH(D524,Data!$F$2:$F$999,0),1))</f>
        <v/>
      </c>
      <c r="F524" t="str">
        <f t="shared" si="9"/>
        <v/>
      </c>
    </row>
    <row r="525" spans="1:6" ht="14.25" customHeight="1" x14ac:dyDescent="0.35">
      <c r="A525" s="45" t="s">
        <v>1133</v>
      </c>
      <c r="B525" s="18"/>
      <c r="C525" s="5"/>
      <c r="D525" s="5"/>
      <c r="E525" s="6" t="str">
        <f>IF(ISBLANK(D525),"",INDEX(ΑΜΚ,MATCH(D525,Data!$F$2:$F$999,0),1))</f>
        <v/>
      </c>
      <c r="F525" t="str">
        <f t="shared" si="9"/>
        <v/>
      </c>
    </row>
    <row r="526" spans="1:6" ht="14.25" customHeight="1" x14ac:dyDescent="0.35">
      <c r="A526" s="45" t="s">
        <v>1133</v>
      </c>
      <c r="B526" s="18"/>
      <c r="C526" s="5"/>
      <c r="D526" s="5"/>
      <c r="E526" s="6" t="str">
        <f>IF(ISBLANK(D526),"",INDEX(ΑΜΚ,MATCH(D526,Data!$F$2:$F$999,0),1))</f>
        <v/>
      </c>
      <c r="F526" t="str">
        <f t="shared" si="9"/>
        <v/>
      </c>
    </row>
    <row r="527" spans="1:6" ht="14.25" customHeight="1" x14ac:dyDescent="0.35">
      <c r="A527" s="45" t="s">
        <v>1133</v>
      </c>
      <c r="B527" s="18"/>
      <c r="C527" s="5"/>
      <c r="D527" s="5"/>
      <c r="E527" s="6" t="str">
        <f>IF(ISBLANK(D527),"",INDEX(ΑΜΚ,MATCH(D527,Data!$F$2:$F$999,0),1))</f>
        <v/>
      </c>
      <c r="F527" t="str">
        <f t="shared" si="9"/>
        <v/>
      </c>
    </row>
    <row r="528" spans="1:6" ht="14.25" customHeight="1" x14ac:dyDescent="0.35">
      <c r="A528" s="45" t="s">
        <v>1133</v>
      </c>
      <c r="B528" s="18"/>
      <c r="C528" s="5"/>
      <c r="D528" s="5"/>
      <c r="E528" s="6" t="str">
        <f>IF(ISBLANK(D528),"",INDEX(ΑΜΚ,MATCH(D528,Data!$F$2:$F$999,0),1))</f>
        <v/>
      </c>
      <c r="F528" t="str">
        <f t="shared" si="9"/>
        <v/>
      </c>
    </row>
    <row r="529" spans="1:6" ht="14.25" customHeight="1" x14ac:dyDescent="0.35">
      <c r="A529" s="45" t="s">
        <v>1133</v>
      </c>
      <c r="B529" s="18"/>
      <c r="C529" s="5"/>
      <c r="D529" s="5"/>
      <c r="E529" s="6" t="str">
        <f>IF(ISBLANK(D529),"",INDEX(ΑΜΚ,MATCH(D529,Data!$F$2:$F$999,0),1))</f>
        <v/>
      </c>
      <c r="F529" t="str">
        <f t="shared" si="9"/>
        <v/>
      </c>
    </row>
    <row r="530" spans="1:6" ht="14.25" customHeight="1" x14ac:dyDescent="0.35">
      <c r="A530" s="45" t="s">
        <v>1133</v>
      </c>
      <c r="B530" s="18"/>
      <c r="C530" s="5"/>
      <c r="D530" s="5"/>
      <c r="E530" s="6" t="str">
        <f>IF(ISBLANK(D530),"",INDEX(ΑΜΚ,MATCH(D530,Data!$F$2:$F$999,0),1))</f>
        <v/>
      </c>
      <c r="F530" t="str">
        <f t="shared" si="9"/>
        <v/>
      </c>
    </row>
    <row r="531" spans="1:6" ht="14.25" customHeight="1" x14ac:dyDescent="0.35">
      <c r="A531" s="45" t="s">
        <v>1133</v>
      </c>
      <c r="B531" s="18"/>
      <c r="C531" s="5"/>
      <c r="D531" s="5"/>
      <c r="E531" s="6" t="str">
        <f>IF(ISBLANK(D531),"",INDEX(ΑΜΚ,MATCH(D531,Data!$F$2:$F$999,0),1))</f>
        <v/>
      </c>
      <c r="F531" t="str">
        <f t="shared" si="9"/>
        <v/>
      </c>
    </row>
    <row r="532" spans="1:6" ht="14.25" customHeight="1" x14ac:dyDescent="0.35">
      <c r="A532" s="45" t="s">
        <v>1133</v>
      </c>
      <c r="B532" s="18"/>
      <c r="C532" s="5"/>
      <c r="D532" s="5"/>
      <c r="E532" s="6" t="str">
        <f>IF(ISBLANK(D532),"",INDEX(ΑΜΚ,MATCH(D532,Data!$F$2:$F$999,0),1))</f>
        <v/>
      </c>
      <c r="F532" t="str">
        <f t="shared" si="9"/>
        <v/>
      </c>
    </row>
    <row r="533" spans="1:6" ht="14.25" customHeight="1" x14ac:dyDescent="0.35">
      <c r="A533" s="45" t="s">
        <v>1133</v>
      </c>
      <c r="B533" s="18"/>
      <c r="C533" s="5"/>
      <c r="D533" s="5"/>
      <c r="E533" s="6" t="str">
        <f>IF(ISBLANK(D533),"",INDEX(ΑΜΚ,MATCH(D533,Data!$F$2:$F$999,0),1))</f>
        <v/>
      </c>
      <c r="F533" t="str">
        <f t="shared" si="9"/>
        <v/>
      </c>
    </row>
    <row r="534" spans="1:6" ht="14.25" customHeight="1" x14ac:dyDescent="0.35">
      <c r="A534" s="45" t="s">
        <v>1133</v>
      </c>
      <c r="B534" s="18"/>
      <c r="C534" s="5"/>
      <c r="D534" s="5"/>
      <c r="E534" s="6" t="str">
        <f>IF(ISBLANK(D534),"",INDEX(ΑΜΚ,MATCH(D534,Data!$F$2:$F$999,0),1))</f>
        <v/>
      </c>
      <c r="F534" t="str">
        <f t="shared" si="9"/>
        <v/>
      </c>
    </row>
    <row r="535" spans="1:6" ht="14.25" customHeight="1" x14ac:dyDescent="0.35">
      <c r="A535" s="45" t="s">
        <v>1133</v>
      </c>
      <c r="B535" s="18"/>
      <c r="C535" s="5"/>
      <c r="D535" s="5"/>
      <c r="E535" s="6" t="str">
        <f>IF(ISBLANK(D535),"",INDEX(ΑΜΚ,MATCH(D535,Data!$F$2:$F$999,0),1))</f>
        <v/>
      </c>
      <c r="F535" t="str">
        <f t="shared" si="9"/>
        <v/>
      </c>
    </row>
    <row r="536" spans="1:6" ht="14.25" customHeight="1" x14ac:dyDescent="0.35">
      <c r="A536" s="45" t="s">
        <v>1133</v>
      </c>
      <c r="B536" s="18"/>
      <c r="C536" s="5"/>
      <c r="D536" s="5"/>
      <c r="E536" s="6" t="str">
        <f>IF(ISBLANK(D536),"",INDEX(ΑΜΚ,MATCH(D536,Data!$F$2:$F$999,0),1))</f>
        <v/>
      </c>
      <c r="F536" t="str">
        <f t="shared" si="9"/>
        <v/>
      </c>
    </row>
    <row r="537" spans="1:6" ht="14.25" customHeight="1" x14ac:dyDescent="0.35">
      <c r="A537" s="45" t="s">
        <v>1133</v>
      </c>
      <c r="B537" s="18"/>
      <c r="C537" s="5"/>
      <c r="D537" s="5"/>
      <c r="E537" s="6" t="str">
        <f>IF(ISBLANK(D537),"",INDEX(ΑΜΚ,MATCH(D537,Data!$F$2:$F$999,0),1))</f>
        <v/>
      </c>
      <c r="F537" t="str">
        <f t="shared" si="9"/>
        <v/>
      </c>
    </row>
    <row r="538" spans="1:6" ht="14.25" customHeight="1" x14ac:dyDescent="0.35">
      <c r="A538" s="45" t="s">
        <v>1133</v>
      </c>
      <c r="B538" s="18"/>
      <c r="C538" s="5"/>
      <c r="D538" s="5"/>
      <c r="E538" s="6" t="str">
        <f>IF(ISBLANK(D538),"",INDEX(ΑΜΚ,MATCH(D538,Data!$F$2:$F$999,0),1))</f>
        <v/>
      </c>
      <c r="F538" t="str">
        <f t="shared" si="9"/>
        <v/>
      </c>
    </row>
    <row r="539" spans="1:6" ht="14.25" customHeight="1" x14ac:dyDescent="0.35">
      <c r="A539" s="45" t="s">
        <v>1133</v>
      </c>
      <c r="B539" s="18"/>
      <c r="C539" s="5"/>
      <c r="D539" s="5"/>
      <c r="E539" s="6" t="str">
        <f>IF(ISBLANK(D539),"",INDEX(ΑΜΚ,MATCH(D539,Data!$F$2:$F$999,0),1))</f>
        <v/>
      </c>
      <c r="F539" t="str">
        <f t="shared" si="9"/>
        <v/>
      </c>
    </row>
    <row r="540" spans="1:6" ht="14.25" customHeight="1" x14ac:dyDescent="0.35">
      <c r="A540" s="45" t="s">
        <v>1133</v>
      </c>
      <c r="B540" s="18"/>
      <c r="C540" s="5"/>
      <c r="D540" s="5"/>
      <c r="E540" s="6" t="str">
        <f>IF(ISBLANK(D540),"",INDEX(ΑΜΚ,MATCH(D540,Data!$F$2:$F$999,0),1))</f>
        <v/>
      </c>
      <c r="F540" t="str">
        <f t="shared" si="9"/>
        <v/>
      </c>
    </row>
    <row r="541" spans="1:6" ht="14.25" customHeight="1" x14ac:dyDescent="0.35">
      <c r="A541" s="45" t="s">
        <v>1133</v>
      </c>
      <c r="B541" s="18"/>
      <c r="C541" s="5"/>
      <c r="D541" s="5"/>
      <c r="E541" s="6" t="str">
        <f>IF(ISBLANK(D541),"",INDEX(ΑΜΚ,MATCH(D541,Data!$F$2:$F$999,0),1))</f>
        <v/>
      </c>
      <c r="F541" t="str">
        <f t="shared" si="9"/>
        <v/>
      </c>
    </row>
    <row r="542" spans="1:6" ht="14.25" customHeight="1" x14ac:dyDescent="0.35">
      <c r="A542" s="45" t="s">
        <v>1133</v>
      </c>
      <c r="B542" s="18"/>
      <c r="C542" s="5"/>
      <c r="D542" s="5"/>
      <c r="E542" s="6" t="str">
        <f>IF(ISBLANK(D542),"",INDEX(ΑΜΚ,MATCH(D542,Data!$F$2:$F$999,0),1))</f>
        <v/>
      </c>
      <c r="F542" t="str">
        <f t="shared" si="9"/>
        <v/>
      </c>
    </row>
    <row r="543" spans="1:6" ht="14.25" customHeight="1" x14ac:dyDescent="0.35">
      <c r="A543" s="45" t="s">
        <v>1133</v>
      </c>
      <c r="B543" s="18"/>
      <c r="C543" s="5"/>
      <c r="D543" s="5"/>
      <c r="E543" s="6" t="str">
        <f>IF(ISBLANK(D543),"",INDEX(ΑΜΚ,MATCH(D543,Data!$F$2:$F$999,0),1))</f>
        <v/>
      </c>
      <c r="F543" t="str">
        <f t="shared" si="9"/>
        <v/>
      </c>
    </row>
    <row r="544" spans="1:6" ht="14.25" customHeight="1" x14ac:dyDescent="0.35">
      <c r="A544" s="45" t="s">
        <v>1133</v>
      </c>
      <c r="B544" s="18"/>
      <c r="C544" s="5"/>
      <c r="D544" s="5"/>
      <c r="E544" s="6" t="str">
        <f>IF(ISBLANK(D544),"",INDEX(ΑΜΚ,MATCH(D544,Data!$F$2:$F$999,0),1))</f>
        <v/>
      </c>
      <c r="F544" t="str">
        <f t="shared" si="9"/>
        <v/>
      </c>
    </row>
    <row r="545" spans="1:6" ht="14.25" customHeight="1" x14ac:dyDescent="0.35">
      <c r="A545" s="45" t="s">
        <v>1133</v>
      </c>
      <c r="B545" s="18"/>
      <c r="C545" s="5"/>
      <c r="D545" s="5"/>
      <c r="E545" s="6" t="str">
        <f>IF(ISBLANK(D545),"",INDEX(ΑΜΚ,MATCH(D545,Data!$F$2:$F$999,0),1))</f>
        <v/>
      </c>
      <c r="F545" t="str">
        <f t="shared" si="9"/>
        <v/>
      </c>
    </row>
    <row r="546" spans="1:6" ht="14.25" customHeight="1" x14ac:dyDescent="0.35">
      <c r="A546" s="45" t="s">
        <v>1133</v>
      </c>
      <c r="B546" s="18"/>
      <c r="C546" s="5"/>
      <c r="D546" s="5"/>
      <c r="E546" s="6" t="str">
        <f>IF(ISBLANK(D546),"",INDEX(ΑΜΚ,MATCH(D546,Data!$F$2:$F$999,0),1))</f>
        <v/>
      </c>
      <c r="F546" t="str">
        <f t="shared" si="9"/>
        <v/>
      </c>
    </row>
    <row r="547" spans="1:6" ht="14.25" customHeight="1" x14ac:dyDescent="0.35">
      <c r="A547" s="45" t="s">
        <v>1133</v>
      </c>
      <c r="B547" s="18"/>
      <c r="C547" s="5"/>
      <c r="D547" s="5"/>
      <c r="E547" s="6" t="str">
        <f>IF(ISBLANK(D547),"",INDEX(ΑΜΚ,MATCH(D547,Data!$F$2:$F$999,0),1))</f>
        <v/>
      </c>
      <c r="F547" t="str">
        <f t="shared" si="9"/>
        <v/>
      </c>
    </row>
    <row r="548" spans="1:6" ht="14.25" customHeight="1" x14ac:dyDescent="0.35">
      <c r="A548" s="45" t="s">
        <v>1133</v>
      </c>
      <c r="B548" s="18"/>
      <c r="C548" s="5"/>
      <c r="D548" s="5"/>
      <c r="E548" s="6" t="str">
        <f>IF(ISBLANK(D548),"",INDEX(ΑΜΚ,MATCH(D548,Data!$F$2:$F$999,0),1))</f>
        <v/>
      </c>
      <c r="F548" t="str">
        <f t="shared" si="9"/>
        <v/>
      </c>
    </row>
    <row r="549" spans="1:6" ht="14.25" customHeight="1" x14ac:dyDescent="0.35">
      <c r="A549" s="45" t="s">
        <v>1133</v>
      </c>
      <c r="B549" s="18"/>
      <c r="C549" s="5"/>
      <c r="D549" s="5"/>
      <c r="E549" s="6" t="str">
        <f>IF(ISBLANK(D549),"",INDEX(ΑΜΚ,MATCH(D549,Data!$F$2:$F$999,0),1))</f>
        <v/>
      </c>
      <c r="F549" t="str">
        <f t="shared" si="9"/>
        <v/>
      </c>
    </row>
    <row r="550" spans="1:6" ht="14.25" customHeight="1" x14ac:dyDescent="0.35">
      <c r="A550" s="45" t="s">
        <v>1133</v>
      </c>
      <c r="B550" s="18"/>
      <c r="C550" s="5"/>
      <c r="D550" s="5"/>
      <c r="E550" s="6" t="str">
        <f>IF(ISBLANK(D550),"",INDEX(ΑΜΚ,MATCH(D550,Data!$F$2:$F$999,0),1))</f>
        <v/>
      </c>
      <c r="F550" t="str">
        <f t="shared" si="9"/>
        <v/>
      </c>
    </row>
    <row r="551" spans="1:6" ht="14.25" customHeight="1" x14ac:dyDescent="0.35">
      <c r="A551" s="45" t="s">
        <v>1133</v>
      </c>
      <c r="B551" s="18"/>
      <c r="C551" s="5"/>
      <c r="D551" s="5"/>
      <c r="E551" s="6" t="str">
        <f>IF(ISBLANK(D551),"",INDEX(ΑΜΚ,MATCH(D551,Data!$F$2:$F$999,0),1))</f>
        <v/>
      </c>
      <c r="F551" t="str">
        <f t="shared" si="9"/>
        <v/>
      </c>
    </row>
    <row r="552" spans="1:6" ht="14.25" customHeight="1" x14ac:dyDescent="0.35">
      <c r="A552" s="45" t="s">
        <v>1133</v>
      </c>
      <c r="B552" s="18"/>
      <c r="C552" s="5"/>
      <c r="D552" s="5"/>
      <c r="E552" s="6" t="str">
        <f>IF(ISBLANK(D552),"",INDEX(ΑΜΚ,MATCH(D552,Data!$F$2:$F$999,0),1))</f>
        <v/>
      </c>
      <c r="F552" t="str">
        <f t="shared" si="9"/>
        <v/>
      </c>
    </row>
    <row r="553" spans="1:6" ht="14.25" customHeight="1" x14ac:dyDescent="0.35">
      <c r="A553" s="45" t="s">
        <v>1133</v>
      </c>
      <c r="B553" s="18"/>
      <c r="C553" s="5"/>
      <c r="D553" s="5"/>
      <c r="E553" s="6" t="str">
        <f>IF(ISBLANK(D553),"",INDEX(ΑΜΚ,MATCH(D553,Data!$F$2:$F$999,0),1))</f>
        <v/>
      </c>
      <c r="F553" t="str">
        <f t="shared" si="9"/>
        <v/>
      </c>
    </row>
    <row r="554" spans="1:6" ht="14.25" customHeight="1" x14ac:dyDescent="0.35">
      <c r="A554" s="45" t="s">
        <v>1133</v>
      </c>
      <c r="B554" s="18"/>
      <c r="C554" s="5"/>
      <c r="D554" s="5"/>
      <c r="E554" s="6" t="str">
        <f>IF(ISBLANK(D554),"",INDEX(ΑΜΚ,MATCH(D554,Data!$F$2:$F$999,0),1))</f>
        <v/>
      </c>
      <c r="F554" t="str">
        <f t="shared" si="9"/>
        <v/>
      </c>
    </row>
    <row r="555" spans="1:6" ht="14.25" customHeight="1" x14ac:dyDescent="0.35">
      <c r="A555" s="45" t="s">
        <v>1133</v>
      </c>
      <c r="B555" s="18"/>
      <c r="C555" s="5"/>
      <c r="D555" s="5"/>
      <c r="E555" s="6" t="str">
        <f>IF(ISBLANK(D555),"",INDEX(ΑΜΚ,MATCH(D555,Data!$F$2:$F$999,0),1))</f>
        <v/>
      </c>
      <c r="F555" t="str">
        <f t="shared" si="9"/>
        <v/>
      </c>
    </row>
    <row r="556" spans="1:6" ht="14.25" customHeight="1" x14ac:dyDescent="0.35">
      <c r="A556" s="45" t="s">
        <v>1133</v>
      </c>
      <c r="B556" s="18"/>
      <c r="C556" s="5"/>
      <c r="D556" s="5"/>
      <c r="E556" s="6" t="str">
        <f>IF(ISBLANK(D556),"",INDEX(ΑΜΚ,MATCH(D556,Data!$F$2:$F$999,0),1))</f>
        <v/>
      </c>
      <c r="F556" t="str">
        <f t="shared" si="9"/>
        <v/>
      </c>
    </row>
    <row r="557" spans="1:6" ht="14.25" customHeight="1" x14ac:dyDescent="0.35">
      <c r="A557" s="45" t="s">
        <v>1133</v>
      </c>
      <c r="B557" s="18"/>
      <c r="C557" s="5"/>
      <c r="D557" s="5"/>
      <c r="E557" s="6" t="str">
        <f>IF(ISBLANK(D557),"",INDEX(ΑΜΚ,MATCH(D557,Data!$F$2:$F$999,0),1))</f>
        <v/>
      </c>
      <c r="F557" t="str">
        <f t="shared" si="9"/>
        <v/>
      </c>
    </row>
    <row r="558" spans="1:6" ht="14.25" customHeight="1" x14ac:dyDescent="0.35">
      <c r="A558" s="45" t="s">
        <v>1133</v>
      </c>
      <c r="B558" s="18"/>
      <c r="C558" s="5"/>
      <c r="D558" s="5"/>
      <c r="E558" s="6" t="str">
        <f>IF(ISBLANK(D558),"",INDEX(ΑΜΚ,MATCH(D558,Data!$F$2:$F$999,0),1))</f>
        <v/>
      </c>
      <c r="F558" t="str">
        <f t="shared" si="9"/>
        <v/>
      </c>
    </row>
    <row r="559" spans="1:6" ht="14.25" customHeight="1" x14ac:dyDescent="0.35">
      <c r="A559" s="45" t="s">
        <v>1133</v>
      </c>
      <c r="B559" s="18"/>
      <c r="C559" s="5"/>
      <c r="D559" s="5"/>
      <c r="E559" s="6" t="str">
        <f>IF(ISBLANK(D559),"",INDEX(ΑΜΚ,MATCH(D559,Data!$F$2:$F$999,0),1))</f>
        <v/>
      </c>
      <c r="F559" t="str">
        <f t="shared" si="9"/>
        <v/>
      </c>
    </row>
    <row r="560" spans="1:6" ht="14.25" customHeight="1" x14ac:dyDescent="0.35">
      <c r="A560" s="45" t="s">
        <v>1133</v>
      </c>
      <c r="B560" s="18"/>
      <c r="C560" s="5"/>
      <c r="D560" s="5"/>
      <c r="E560" s="6" t="str">
        <f>IF(ISBLANK(D560),"",INDEX(ΑΜΚ,MATCH(D560,Data!$F$2:$F$999,0),1))</f>
        <v/>
      </c>
      <c r="F560" t="str">
        <f t="shared" si="9"/>
        <v/>
      </c>
    </row>
    <row r="561" spans="1:6" ht="14.25" customHeight="1" x14ac:dyDescent="0.35">
      <c r="A561" s="45" t="s">
        <v>1133</v>
      </c>
      <c r="B561" s="18"/>
      <c r="C561" s="5"/>
      <c r="D561" s="5"/>
      <c r="E561" s="6" t="str">
        <f>IF(ISBLANK(D561),"",INDEX(ΑΜΚ,MATCH(D561,Data!$F$2:$F$999,0),1))</f>
        <v/>
      </c>
      <c r="F561" t="str">
        <f t="shared" si="9"/>
        <v/>
      </c>
    </row>
    <row r="562" spans="1:6" ht="14.25" customHeight="1" x14ac:dyDescent="0.35">
      <c r="A562" s="45" t="s">
        <v>1133</v>
      </c>
      <c r="B562" s="18"/>
      <c r="C562" s="5"/>
      <c r="D562" s="5"/>
      <c r="E562" s="6" t="str">
        <f>IF(ISBLANK(D562),"",INDEX(ΑΜΚ,MATCH(D562,Data!$F$2:$F$999,0),1))</f>
        <v/>
      </c>
      <c r="F562" t="str">
        <f t="shared" si="9"/>
        <v/>
      </c>
    </row>
    <row r="563" spans="1:6" ht="14.25" customHeight="1" x14ac:dyDescent="0.35">
      <c r="A563" s="45" t="s">
        <v>1133</v>
      </c>
      <c r="B563" s="18"/>
      <c r="C563" s="5"/>
      <c r="D563" s="5"/>
      <c r="E563" s="6" t="str">
        <f>IF(ISBLANK(D563),"",INDEX(ΑΜΚ,MATCH(D563,Data!$F$2:$F$999,0),1))</f>
        <v/>
      </c>
      <c r="F563" t="str">
        <f t="shared" si="9"/>
        <v/>
      </c>
    </row>
    <row r="564" spans="1:6" ht="14.25" customHeight="1" x14ac:dyDescent="0.35">
      <c r="A564" s="45" t="s">
        <v>1133</v>
      </c>
      <c r="B564" s="18"/>
      <c r="C564" s="5"/>
      <c r="D564" s="5"/>
      <c r="E564" s="6" t="str">
        <f>IF(ISBLANK(D564),"",INDEX(ΑΜΚ,MATCH(D564,Data!$F$2:$F$999,0),1))</f>
        <v/>
      </c>
      <c r="F564" t="str">
        <f t="shared" si="9"/>
        <v/>
      </c>
    </row>
    <row r="565" spans="1:6" ht="14.25" customHeight="1" x14ac:dyDescent="0.35">
      <c r="A565" s="45" t="s">
        <v>1133</v>
      </c>
      <c r="B565" s="18"/>
      <c r="C565" s="5"/>
      <c r="D565" s="5"/>
      <c r="E565" s="6" t="str">
        <f>IF(ISBLANK(D565),"",INDEX(ΑΜΚ,MATCH(D565,Data!$F$2:$F$999,0),1))</f>
        <v/>
      </c>
      <c r="F565" t="str">
        <f t="shared" si="9"/>
        <v/>
      </c>
    </row>
    <row r="566" spans="1:6" ht="14.25" customHeight="1" x14ac:dyDescent="0.35">
      <c r="A566" s="45" t="s">
        <v>1133</v>
      </c>
      <c r="B566" s="18"/>
      <c r="C566" s="5"/>
      <c r="D566" s="5"/>
      <c r="E566" s="6" t="str">
        <f>IF(ISBLANK(D566),"",INDEX(ΑΜΚ,MATCH(D566,Data!$F$2:$F$999,0),1))</f>
        <v/>
      </c>
      <c r="F566" t="str">
        <f t="shared" si="9"/>
        <v/>
      </c>
    </row>
    <row r="567" spans="1:6" ht="14.25" customHeight="1" x14ac:dyDescent="0.35">
      <c r="A567" s="45" t="s">
        <v>1133</v>
      </c>
      <c r="B567" s="18"/>
      <c r="C567" s="5"/>
      <c r="D567" s="5"/>
      <c r="E567" s="6" t="str">
        <f>IF(ISBLANK(D567),"",INDEX(ΑΜΚ,MATCH(D567,Data!$F$2:$F$999,0),1))</f>
        <v/>
      </c>
      <c r="F567" t="str">
        <f t="shared" si="9"/>
        <v/>
      </c>
    </row>
    <row r="568" spans="1:6" ht="14.25" customHeight="1" x14ac:dyDescent="0.35">
      <c r="A568" s="45" t="s">
        <v>1133</v>
      </c>
      <c r="B568" s="18"/>
      <c r="C568" s="5"/>
      <c r="D568" s="5"/>
      <c r="E568" s="6" t="str">
        <f>IF(ISBLANK(D568),"",INDEX(ΑΜΚ,MATCH(D568,Data!$F$2:$F$999,0),1))</f>
        <v/>
      </c>
      <c r="F568" t="str">
        <f t="shared" si="9"/>
        <v/>
      </c>
    </row>
    <row r="569" spans="1:6" ht="14.25" customHeight="1" x14ac:dyDescent="0.35">
      <c r="A569" s="45" t="s">
        <v>1133</v>
      </c>
      <c r="B569" s="18"/>
      <c r="C569" s="5"/>
      <c r="D569" s="5"/>
      <c r="E569" s="6" t="str">
        <f>IF(ISBLANK(D569),"",INDEX(ΑΜΚ,MATCH(D569,Data!$F$2:$F$999,0),1))</f>
        <v/>
      </c>
      <c r="F569" t="str">
        <f t="shared" si="9"/>
        <v/>
      </c>
    </row>
    <row r="570" spans="1:6" ht="14.25" customHeight="1" x14ac:dyDescent="0.35">
      <c r="A570" s="45" t="s">
        <v>1133</v>
      </c>
      <c r="B570" s="18"/>
      <c r="C570" s="5"/>
      <c r="D570" s="5"/>
      <c r="E570" s="6" t="str">
        <f>IF(ISBLANK(D570),"",INDEX(ΑΜΚ,MATCH(D570,Data!$F$2:$F$999,0),1))</f>
        <v/>
      </c>
      <c r="F570" t="str">
        <f t="shared" si="9"/>
        <v/>
      </c>
    </row>
    <row r="571" spans="1:6" ht="14.25" customHeight="1" x14ac:dyDescent="0.35">
      <c r="A571" s="45" t="s">
        <v>1133</v>
      </c>
      <c r="B571" s="18"/>
      <c r="C571" s="5"/>
      <c r="D571" s="5"/>
      <c r="E571" s="6" t="str">
        <f>IF(ISBLANK(D571),"",INDEX(ΑΜΚ,MATCH(D571,Data!$F$2:$F$999,0),1))</f>
        <v/>
      </c>
      <c r="F571" t="str">
        <f t="shared" si="9"/>
        <v/>
      </c>
    </row>
    <row r="572" spans="1:6" ht="14.25" customHeight="1" x14ac:dyDescent="0.35">
      <c r="A572" s="45" t="s">
        <v>1133</v>
      </c>
      <c r="B572" s="18"/>
      <c r="C572" s="5"/>
      <c r="D572" s="5"/>
      <c r="E572" s="6" t="str">
        <f>IF(ISBLANK(D572),"",INDEX(ΑΜΚ,MATCH(D572,Data!$F$2:$F$999,0),1))</f>
        <v/>
      </c>
      <c r="F572" t="str">
        <f t="shared" si="9"/>
        <v/>
      </c>
    </row>
    <row r="573" spans="1:6" ht="14.25" customHeight="1" x14ac:dyDescent="0.35">
      <c r="A573" s="45" t="s">
        <v>1133</v>
      </c>
      <c r="B573" s="18"/>
      <c r="C573" s="5"/>
      <c r="D573" s="5"/>
      <c r="E573" s="6" t="str">
        <f>IF(ISBLANK(D573),"",INDEX(ΑΜΚ,MATCH(D573,Data!$F$2:$F$999,0),1))</f>
        <v/>
      </c>
      <c r="F573" t="str">
        <f t="shared" si="9"/>
        <v/>
      </c>
    </row>
    <row r="574" spans="1:6" ht="14.25" customHeight="1" x14ac:dyDescent="0.35">
      <c r="A574" s="45" t="s">
        <v>1133</v>
      </c>
      <c r="B574" s="18"/>
      <c r="C574" s="5"/>
      <c r="D574" s="5"/>
      <c r="E574" s="6" t="str">
        <f>IF(ISBLANK(D574),"",INDEX(ΑΜΚ,MATCH(D574,Data!$F$2:$F$999,0),1))</f>
        <v/>
      </c>
      <c r="F574" t="str">
        <f t="shared" si="9"/>
        <v/>
      </c>
    </row>
    <row r="575" spans="1:6" ht="14.25" customHeight="1" x14ac:dyDescent="0.35">
      <c r="A575" s="45" t="s">
        <v>1133</v>
      </c>
      <c r="B575" s="18"/>
      <c r="C575" s="5"/>
      <c r="D575" s="5"/>
      <c r="E575" s="6" t="str">
        <f>IF(ISBLANK(D575),"",INDEX(ΑΜΚ,MATCH(D575,Data!$F$2:$F$999,0),1))</f>
        <v/>
      </c>
      <c r="F575" t="str">
        <f t="shared" si="9"/>
        <v/>
      </c>
    </row>
    <row r="576" spans="1:6" ht="14.25" customHeight="1" x14ac:dyDescent="0.35">
      <c r="A576" s="45" t="s">
        <v>1133</v>
      </c>
      <c r="B576" s="18"/>
      <c r="C576" s="5"/>
      <c r="D576" s="5"/>
      <c r="E576" s="6" t="str">
        <f>IF(ISBLANK(D576),"",INDEX(ΑΜΚ,MATCH(D576,Data!$F$2:$F$999,0),1))</f>
        <v/>
      </c>
      <c r="F576" t="str">
        <f t="shared" si="9"/>
        <v/>
      </c>
    </row>
    <row r="577" spans="1:6" ht="14.25" customHeight="1" x14ac:dyDescent="0.35">
      <c r="A577" s="45" t="s">
        <v>1133</v>
      </c>
      <c r="B577" s="18"/>
      <c r="C577" s="5"/>
      <c r="D577" s="5"/>
      <c r="E577" s="6" t="str">
        <f>IF(ISBLANK(D577),"",INDEX(ΑΜΚ,MATCH(D577,Data!$F$2:$F$999,0),1))</f>
        <v/>
      </c>
      <c r="F577" t="str">
        <f t="shared" si="9"/>
        <v/>
      </c>
    </row>
    <row r="578" spans="1:6" ht="14.25" customHeight="1" x14ac:dyDescent="0.35">
      <c r="A578" s="45" t="s">
        <v>1133</v>
      </c>
      <c r="B578" s="18"/>
      <c r="C578" s="5"/>
      <c r="D578" s="5"/>
      <c r="E578" s="6" t="str">
        <f>IF(ISBLANK(D578),"",INDEX(ΑΜΚ,MATCH(D578,Data!$F$2:$F$999,0),1))</f>
        <v/>
      </c>
      <c r="F578" t="str">
        <f t="shared" si="9"/>
        <v/>
      </c>
    </row>
    <row r="579" spans="1:6" ht="14.25" customHeight="1" x14ac:dyDescent="0.35">
      <c r="A579" s="45" t="s">
        <v>1133</v>
      </c>
      <c r="B579" s="18"/>
      <c r="C579" s="5"/>
      <c r="D579" s="5"/>
      <c r="E579" s="6" t="str">
        <f>IF(ISBLANK(D579),"",INDEX(ΑΜΚ,MATCH(D579,Data!$F$2:$F$999,0),1))</f>
        <v/>
      </c>
      <c r="F579" t="str">
        <f t="shared" ref="F579:F642" si="10">IF(ISBLANK(C579),"",INDEX(ΚΩΔ_ΜΑΘΗΜ_ΔΗΜ_ΣΧΕΣ_Γ1,MATCH(C579,ΜΑΘΗΜ_ΔΗΜ_ΣΧΕΣ_Γ1,0)))</f>
        <v/>
      </c>
    </row>
    <row r="580" spans="1:6" ht="14.25" customHeight="1" x14ac:dyDescent="0.35">
      <c r="A580" s="45" t="s">
        <v>1133</v>
      </c>
      <c r="B580" s="18"/>
      <c r="C580" s="5"/>
      <c r="D580" s="5"/>
      <c r="E580" s="6" t="str">
        <f>IF(ISBLANK(D580),"",INDEX(ΑΜΚ,MATCH(D580,Data!$F$2:$F$999,0),1))</f>
        <v/>
      </c>
      <c r="F580" t="str">
        <f t="shared" si="10"/>
        <v/>
      </c>
    </row>
    <row r="581" spans="1:6" ht="14.25" customHeight="1" x14ac:dyDescent="0.35">
      <c r="A581" s="45" t="s">
        <v>1133</v>
      </c>
      <c r="B581" s="18"/>
      <c r="C581" s="5"/>
      <c r="D581" s="5"/>
      <c r="E581" s="6" t="str">
        <f>IF(ISBLANK(D581),"",INDEX(ΑΜΚ,MATCH(D581,Data!$F$2:$F$999,0),1))</f>
        <v/>
      </c>
      <c r="F581" t="str">
        <f t="shared" si="10"/>
        <v/>
      </c>
    </row>
    <row r="582" spans="1:6" ht="14.25" customHeight="1" x14ac:dyDescent="0.35">
      <c r="A582" s="45" t="s">
        <v>1133</v>
      </c>
      <c r="B582" s="18"/>
      <c r="C582" s="5"/>
      <c r="D582" s="5"/>
      <c r="E582" s="6" t="str">
        <f>IF(ISBLANK(D582),"",INDEX(ΑΜΚ,MATCH(D582,Data!$F$2:$F$999,0),1))</f>
        <v/>
      </c>
      <c r="F582" t="str">
        <f t="shared" si="10"/>
        <v/>
      </c>
    </row>
    <row r="583" spans="1:6" ht="14.25" customHeight="1" x14ac:dyDescent="0.35">
      <c r="A583" s="45" t="s">
        <v>1133</v>
      </c>
      <c r="B583" s="18"/>
      <c r="C583" s="5"/>
      <c r="D583" s="5"/>
      <c r="E583" s="6" t="str">
        <f>IF(ISBLANK(D583),"",INDEX(ΑΜΚ,MATCH(D583,Data!$F$2:$F$999,0),1))</f>
        <v/>
      </c>
      <c r="F583" t="str">
        <f t="shared" si="10"/>
        <v/>
      </c>
    </row>
    <row r="584" spans="1:6" ht="14.25" customHeight="1" x14ac:dyDescent="0.35">
      <c r="A584" s="45" t="s">
        <v>1133</v>
      </c>
      <c r="B584" s="18"/>
      <c r="C584" s="5"/>
      <c r="D584" s="5"/>
      <c r="E584" s="6" t="str">
        <f>IF(ISBLANK(D584),"",INDEX(ΑΜΚ,MATCH(D584,Data!$F$2:$F$999,0),1))</f>
        <v/>
      </c>
      <c r="F584" t="str">
        <f t="shared" si="10"/>
        <v/>
      </c>
    </row>
    <row r="585" spans="1:6" ht="14.25" customHeight="1" x14ac:dyDescent="0.35">
      <c r="A585" s="45" t="s">
        <v>1133</v>
      </c>
      <c r="B585" s="18"/>
      <c r="C585" s="5"/>
      <c r="D585" s="5"/>
      <c r="E585" s="6" t="str">
        <f>IF(ISBLANK(D585),"",INDEX(ΑΜΚ,MATCH(D585,Data!$F$2:$F$999,0),1))</f>
        <v/>
      </c>
      <c r="F585" t="str">
        <f t="shared" si="10"/>
        <v/>
      </c>
    </row>
    <row r="586" spans="1:6" ht="14.25" customHeight="1" x14ac:dyDescent="0.35">
      <c r="A586" s="45" t="s">
        <v>1133</v>
      </c>
      <c r="B586" s="18"/>
      <c r="C586" s="5"/>
      <c r="D586" s="5"/>
      <c r="E586" s="6" t="str">
        <f>IF(ISBLANK(D586),"",INDEX(ΑΜΚ,MATCH(D586,Data!$F$2:$F$999,0),1))</f>
        <v/>
      </c>
      <c r="F586" t="str">
        <f t="shared" si="10"/>
        <v/>
      </c>
    </row>
    <row r="587" spans="1:6" ht="14.25" customHeight="1" x14ac:dyDescent="0.35">
      <c r="A587" s="45" t="s">
        <v>1133</v>
      </c>
      <c r="B587" s="18"/>
      <c r="C587" s="5"/>
      <c r="D587" s="5"/>
      <c r="E587" s="6" t="str">
        <f>IF(ISBLANK(D587),"",INDEX(ΑΜΚ,MATCH(D587,Data!$F$2:$F$999,0),1))</f>
        <v/>
      </c>
      <c r="F587" t="str">
        <f t="shared" si="10"/>
        <v/>
      </c>
    </row>
    <row r="588" spans="1:6" ht="14.25" customHeight="1" x14ac:dyDescent="0.35">
      <c r="A588" s="45" t="s">
        <v>1133</v>
      </c>
      <c r="B588" s="18"/>
      <c r="C588" s="5"/>
      <c r="D588" s="5"/>
      <c r="E588" s="6" t="str">
        <f>IF(ISBLANK(D588),"",INDEX(ΑΜΚ,MATCH(D588,Data!$F$2:$F$999,0),1))</f>
        <v/>
      </c>
      <c r="F588" t="str">
        <f t="shared" si="10"/>
        <v/>
      </c>
    </row>
    <row r="589" spans="1:6" ht="14.25" customHeight="1" x14ac:dyDescent="0.35">
      <c r="A589" s="45" t="s">
        <v>1133</v>
      </c>
      <c r="B589" s="18"/>
      <c r="C589" s="5"/>
      <c r="D589" s="5"/>
      <c r="E589" s="6" t="str">
        <f>IF(ISBLANK(D589),"",INDEX(ΑΜΚ,MATCH(D589,Data!$F$2:$F$999,0),1))</f>
        <v/>
      </c>
      <c r="F589" t="str">
        <f t="shared" si="10"/>
        <v/>
      </c>
    </row>
    <row r="590" spans="1:6" ht="14.25" customHeight="1" x14ac:dyDescent="0.35">
      <c r="A590" s="45" t="s">
        <v>1133</v>
      </c>
      <c r="B590" s="18"/>
      <c r="C590" s="5"/>
      <c r="D590" s="5"/>
      <c r="E590" s="6" t="str">
        <f>IF(ISBLANK(D590),"",INDEX(ΑΜΚ,MATCH(D590,Data!$F$2:$F$999,0),1))</f>
        <v/>
      </c>
      <c r="F590" t="str">
        <f t="shared" si="10"/>
        <v/>
      </c>
    </row>
    <row r="591" spans="1:6" ht="14.25" customHeight="1" x14ac:dyDescent="0.35">
      <c r="A591" s="45" t="s">
        <v>1133</v>
      </c>
      <c r="B591" s="18"/>
      <c r="C591" s="5"/>
      <c r="D591" s="5"/>
      <c r="E591" s="6" t="str">
        <f>IF(ISBLANK(D591),"",INDEX(ΑΜΚ,MATCH(D591,Data!$F$2:$F$999,0),1))</f>
        <v/>
      </c>
      <c r="F591" t="str">
        <f t="shared" si="10"/>
        <v/>
      </c>
    </row>
    <row r="592" spans="1:6" ht="14.25" customHeight="1" x14ac:dyDescent="0.35">
      <c r="A592" s="45" t="s">
        <v>1133</v>
      </c>
      <c r="B592" s="18"/>
      <c r="C592" s="5"/>
      <c r="D592" s="5"/>
      <c r="E592" s="6" t="str">
        <f>IF(ISBLANK(D592),"",INDEX(ΑΜΚ,MATCH(D592,Data!$F$2:$F$999,0),1))</f>
        <v/>
      </c>
      <c r="F592" t="str">
        <f t="shared" si="10"/>
        <v/>
      </c>
    </row>
    <row r="593" spans="1:6" ht="14.25" customHeight="1" x14ac:dyDescent="0.35">
      <c r="A593" s="45" t="s">
        <v>1133</v>
      </c>
      <c r="B593" s="18"/>
      <c r="C593" s="5"/>
      <c r="D593" s="5"/>
      <c r="E593" s="6" t="str">
        <f>IF(ISBLANK(D593),"",INDEX(ΑΜΚ,MATCH(D593,Data!$F$2:$F$999,0),1))</f>
        <v/>
      </c>
      <c r="F593" t="str">
        <f t="shared" si="10"/>
        <v/>
      </c>
    </row>
    <row r="594" spans="1:6" ht="14.25" customHeight="1" x14ac:dyDescent="0.35">
      <c r="A594" s="45" t="s">
        <v>1133</v>
      </c>
      <c r="B594" s="18"/>
      <c r="C594" s="5"/>
      <c r="D594" s="5"/>
      <c r="E594" s="6" t="str">
        <f>IF(ISBLANK(D594),"",INDEX(ΑΜΚ,MATCH(D594,Data!$F$2:$F$999,0),1))</f>
        <v/>
      </c>
      <c r="F594" t="str">
        <f t="shared" si="10"/>
        <v/>
      </c>
    </row>
    <row r="595" spans="1:6" ht="14.25" customHeight="1" x14ac:dyDescent="0.35">
      <c r="A595" s="45" t="s">
        <v>1133</v>
      </c>
      <c r="B595" s="18"/>
      <c r="C595" s="5"/>
      <c r="D595" s="5"/>
      <c r="E595" s="6" t="str">
        <f>IF(ISBLANK(D595),"",INDEX(ΑΜΚ,MATCH(D595,Data!$F$2:$F$999,0),1))</f>
        <v/>
      </c>
      <c r="F595" t="str">
        <f t="shared" si="10"/>
        <v/>
      </c>
    </row>
    <row r="596" spans="1:6" ht="14.25" customHeight="1" x14ac:dyDescent="0.35">
      <c r="A596" s="45" t="s">
        <v>1133</v>
      </c>
      <c r="B596" s="18"/>
      <c r="C596" s="5"/>
      <c r="D596" s="5"/>
      <c r="E596" s="6" t="str">
        <f>IF(ISBLANK(D596),"",INDEX(ΑΜΚ,MATCH(D596,Data!$F$2:$F$999,0),1))</f>
        <v/>
      </c>
      <c r="F596" t="str">
        <f t="shared" si="10"/>
        <v/>
      </c>
    </row>
    <row r="597" spans="1:6" ht="14.25" customHeight="1" x14ac:dyDescent="0.35">
      <c r="A597" s="45" t="s">
        <v>1133</v>
      </c>
      <c r="B597" s="18"/>
      <c r="C597" s="5"/>
      <c r="D597" s="5"/>
      <c r="E597" s="6" t="str">
        <f>IF(ISBLANK(D597),"",INDEX(ΑΜΚ,MATCH(D597,Data!$F$2:$F$999,0),1))</f>
        <v/>
      </c>
      <c r="F597" t="str">
        <f t="shared" si="10"/>
        <v/>
      </c>
    </row>
    <row r="598" spans="1:6" ht="14.25" customHeight="1" x14ac:dyDescent="0.35">
      <c r="A598" s="45" t="s">
        <v>1133</v>
      </c>
      <c r="B598" s="18"/>
      <c r="C598" s="5"/>
      <c r="D598" s="5"/>
      <c r="E598" s="6" t="str">
        <f>IF(ISBLANK(D598),"",INDEX(ΑΜΚ,MATCH(D598,Data!$F$2:$F$999,0),1))</f>
        <v/>
      </c>
      <c r="F598" t="str">
        <f t="shared" si="10"/>
        <v/>
      </c>
    </row>
    <row r="599" spans="1:6" ht="14.25" customHeight="1" x14ac:dyDescent="0.35">
      <c r="A599" s="45" t="s">
        <v>1133</v>
      </c>
      <c r="B599" s="18"/>
      <c r="C599" s="5"/>
      <c r="D599" s="5"/>
      <c r="E599" s="6" t="str">
        <f>IF(ISBLANK(D599),"",INDEX(ΑΜΚ,MATCH(D599,Data!$F$2:$F$999,0),1))</f>
        <v/>
      </c>
      <c r="F599" t="str">
        <f t="shared" si="10"/>
        <v/>
      </c>
    </row>
    <row r="600" spans="1:6" ht="14.25" customHeight="1" x14ac:dyDescent="0.35">
      <c r="A600" s="45" t="s">
        <v>1133</v>
      </c>
      <c r="B600" s="18"/>
      <c r="C600" s="5"/>
      <c r="D600" s="5"/>
      <c r="E600" s="6" t="str">
        <f>IF(ISBLANK(D600),"",INDEX(ΑΜΚ,MATCH(D600,Data!$F$2:$F$999,0),1))</f>
        <v/>
      </c>
      <c r="F600" t="str">
        <f t="shared" si="10"/>
        <v/>
      </c>
    </row>
    <row r="601" spans="1:6" ht="14.25" customHeight="1" x14ac:dyDescent="0.35">
      <c r="A601" s="45" t="s">
        <v>1133</v>
      </c>
      <c r="B601" s="18"/>
      <c r="C601" s="5"/>
      <c r="D601" s="5"/>
      <c r="E601" s="6" t="str">
        <f>IF(ISBLANK(D601),"",INDEX(ΑΜΚ,MATCH(D601,Data!$F$2:$F$999,0),1))</f>
        <v/>
      </c>
      <c r="F601" t="str">
        <f t="shared" si="10"/>
        <v/>
      </c>
    </row>
    <row r="602" spans="1:6" ht="14.25" customHeight="1" x14ac:dyDescent="0.35">
      <c r="A602" s="45" t="s">
        <v>1133</v>
      </c>
      <c r="B602" s="18"/>
      <c r="C602" s="5"/>
      <c r="D602" s="5"/>
      <c r="E602" s="6" t="str">
        <f>IF(ISBLANK(D602),"",INDEX(ΑΜΚ,MATCH(D602,Data!$F$2:$F$999,0),1))</f>
        <v/>
      </c>
      <c r="F602" t="str">
        <f t="shared" si="10"/>
        <v/>
      </c>
    </row>
    <row r="603" spans="1:6" ht="14.25" customHeight="1" x14ac:dyDescent="0.35">
      <c r="A603" s="45" t="s">
        <v>1133</v>
      </c>
      <c r="B603" s="18"/>
      <c r="C603" s="5"/>
      <c r="D603" s="5"/>
      <c r="E603" s="6" t="str">
        <f>IF(ISBLANK(D603),"",INDEX(ΑΜΚ,MATCH(D603,Data!$F$2:$F$999,0),1))</f>
        <v/>
      </c>
      <c r="F603" t="str">
        <f t="shared" si="10"/>
        <v/>
      </c>
    </row>
    <row r="604" spans="1:6" ht="14.25" customHeight="1" x14ac:dyDescent="0.35">
      <c r="A604" s="45" t="s">
        <v>1133</v>
      </c>
      <c r="B604" s="18"/>
      <c r="C604" s="5"/>
      <c r="D604" s="5"/>
      <c r="E604" s="6" t="str">
        <f>IF(ISBLANK(D604),"",INDEX(ΑΜΚ,MATCH(D604,Data!$F$2:$F$999,0),1))</f>
        <v/>
      </c>
      <c r="F604" t="str">
        <f t="shared" si="10"/>
        <v/>
      </c>
    </row>
    <row r="605" spans="1:6" ht="14.25" customHeight="1" x14ac:dyDescent="0.35">
      <c r="A605" s="45" t="s">
        <v>1133</v>
      </c>
      <c r="B605" s="18"/>
      <c r="C605" s="5"/>
      <c r="D605" s="5"/>
      <c r="E605" s="6" t="str">
        <f>IF(ISBLANK(D605),"",INDEX(ΑΜΚ,MATCH(D605,Data!$F$2:$F$999,0),1))</f>
        <v/>
      </c>
      <c r="F605" t="str">
        <f t="shared" si="10"/>
        <v/>
      </c>
    </row>
    <row r="606" spans="1:6" ht="14.25" customHeight="1" x14ac:dyDescent="0.35">
      <c r="A606" s="45" t="s">
        <v>1133</v>
      </c>
      <c r="B606" s="18"/>
      <c r="C606" s="5"/>
      <c r="D606" s="5"/>
      <c r="E606" s="6" t="str">
        <f>IF(ISBLANK(D606),"",INDEX(ΑΜΚ,MATCH(D606,Data!$F$2:$F$999,0),1))</f>
        <v/>
      </c>
      <c r="F606" t="str">
        <f t="shared" si="10"/>
        <v/>
      </c>
    </row>
    <row r="607" spans="1:6" ht="14.25" customHeight="1" x14ac:dyDescent="0.35">
      <c r="A607" s="45" t="s">
        <v>1133</v>
      </c>
      <c r="B607" s="18"/>
      <c r="C607" s="5"/>
      <c r="D607" s="5"/>
      <c r="E607" s="6" t="str">
        <f>IF(ISBLANK(D607),"",INDEX(ΑΜΚ,MATCH(D607,Data!$F$2:$F$999,0),1))</f>
        <v/>
      </c>
      <c r="F607" t="str">
        <f t="shared" si="10"/>
        <v/>
      </c>
    </row>
    <row r="608" spans="1:6" ht="14.25" customHeight="1" x14ac:dyDescent="0.35">
      <c r="A608" s="45" t="s">
        <v>1133</v>
      </c>
      <c r="B608" s="18"/>
      <c r="C608" s="5"/>
      <c r="D608" s="5"/>
      <c r="E608" s="6" t="str">
        <f>IF(ISBLANK(D608),"",INDEX(ΑΜΚ,MATCH(D608,Data!$F$2:$F$999,0),1))</f>
        <v/>
      </c>
      <c r="F608" t="str">
        <f t="shared" si="10"/>
        <v/>
      </c>
    </row>
    <row r="609" spans="1:6" ht="14.25" customHeight="1" x14ac:dyDescent="0.35">
      <c r="A609" s="45" t="s">
        <v>1133</v>
      </c>
      <c r="B609" s="18"/>
      <c r="C609" s="5"/>
      <c r="D609" s="5"/>
      <c r="E609" s="6" t="str">
        <f>IF(ISBLANK(D609),"",INDEX(ΑΜΚ,MATCH(D609,Data!$F$2:$F$999,0),1))</f>
        <v/>
      </c>
      <c r="F609" t="str">
        <f t="shared" si="10"/>
        <v/>
      </c>
    </row>
    <row r="610" spans="1:6" ht="14.25" customHeight="1" x14ac:dyDescent="0.35">
      <c r="A610" s="45" t="s">
        <v>1133</v>
      </c>
      <c r="B610" s="18"/>
      <c r="C610" s="5"/>
      <c r="D610" s="5"/>
      <c r="E610" s="6" t="str">
        <f>IF(ISBLANK(D610),"",INDEX(ΑΜΚ,MATCH(D610,Data!$F$2:$F$999,0),1))</f>
        <v/>
      </c>
      <c r="F610" t="str">
        <f t="shared" si="10"/>
        <v/>
      </c>
    </row>
    <row r="611" spans="1:6" ht="14.25" customHeight="1" x14ac:dyDescent="0.35">
      <c r="A611" s="45" t="s">
        <v>1133</v>
      </c>
      <c r="B611" s="18"/>
      <c r="C611" s="5"/>
      <c r="D611" s="5"/>
      <c r="E611" s="6" t="str">
        <f>IF(ISBLANK(D611),"",INDEX(ΑΜΚ,MATCH(D611,Data!$F$2:$F$999,0),1))</f>
        <v/>
      </c>
      <c r="F611" t="str">
        <f t="shared" si="10"/>
        <v/>
      </c>
    </row>
    <row r="612" spans="1:6" ht="14.25" customHeight="1" x14ac:dyDescent="0.35">
      <c r="A612" s="45" t="s">
        <v>1133</v>
      </c>
      <c r="B612" s="18"/>
      <c r="C612" s="5"/>
      <c r="D612" s="5"/>
      <c r="E612" s="6" t="str">
        <f>IF(ISBLANK(D612),"",INDEX(ΑΜΚ,MATCH(D612,Data!$F$2:$F$999,0),1))</f>
        <v/>
      </c>
      <c r="F612" t="str">
        <f t="shared" si="10"/>
        <v/>
      </c>
    </row>
    <row r="613" spans="1:6" ht="14.25" customHeight="1" x14ac:dyDescent="0.35">
      <c r="A613" s="45" t="s">
        <v>1133</v>
      </c>
      <c r="B613" s="18"/>
      <c r="C613" s="5"/>
      <c r="D613" s="5"/>
      <c r="E613" s="6" t="str">
        <f>IF(ISBLANK(D613),"",INDEX(ΑΜΚ,MATCH(D613,Data!$F$2:$F$999,0),1))</f>
        <v/>
      </c>
      <c r="F613" t="str">
        <f t="shared" si="10"/>
        <v/>
      </c>
    </row>
    <row r="614" spans="1:6" ht="14.25" customHeight="1" x14ac:dyDescent="0.35">
      <c r="A614" s="45" t="s">
        <v>1133</v>
      </c>
      <c r="B614" s="18"/>
      <c r="C614" s="5"/>
      <c r="D614" s="5"/>
      <c r="E614" s="6" t="str">
        <f>IF(ISBLANK(D614),"",INDEX(ΑΜΚ,MATCH(D614,Data!$F$2:$F$999,0),1))</f>
        <v/>
      </c>
      <c r="F614" t="str">
        <f t="shared" si="10"/>
        <v/>
      </c>
    </row>
    <row r="615" spans="1:6" ht="14.25" customHeight="1" x14ac:dyDescent="0.35">
      <c r="A615" s="45" t="s">
        <v>1133</v>
      </c>
      <c r="B615" s="18"/>
      <c r="C615" s="5"/>
      <c r="D615" s="5"/>
      <c r="E615" s="6" t="str">
        <f>IF(ISBLANK(D615),"",INDEX(ΑΜΚ,MATCH(D615,Data!$F$2:$F$999,0),1))</f>
        <v/>
      </c>
      <c r="F615" t="str">
        <f t="shared" si="10"/>
        <v/>
      </c>
    </row>
    <row r="616" spans="1:6" ht="14.25" customHeight="1" x14ac:dyDescent="0.35">
      <c r="A616" s="45" t="s">
        <v>1133</v>
      </c>
      <c r="B616" s="18"/>
      <c r="C616" s="5"/>
      <c r="D616" s="5"/>
      <c r="E616" s="6" t="str">
        <f>IF(ISBLANK(D616),"",INDEX(ΑΜΚ,MATCH(D616,Data!$F$2:$F$999,0),1))</f>
        <v/>
      </c>
      <c r="F616" t="str">
        <f t="shared" si="10"/>
        <v/>
      </c>
    </row>
    <row r="617" spans="1:6" ht="14.25" customHeight="1" x14ac:dyDescent="0.35">
      <c r="A617" s="45" t="s">
        <v>1133</v>
      </c>
      <c r="B617" s="18"/>
      <c r="C617" s="5"/>
      <c r="D617" s="5"/>
      <c r="E617" s="6" t="str">
        <f>IF(ISBLANK(D617),"",INDEX(ΑΜΚ,MATCH(D617,Data!$F$2:$F$999,0),1))</f>
        <v/>
      </c>
      <c r="F617" t="str">
        <f t="shared" si="10"/>
        <v/>
      </c>
    </row>
    <row r="618" spans="1:6" ht="14.25" customHeight="1" x14ac:dyDescent="0.35">
      <c r="A618" s="45" t="s">
        <v>1133</v>
      </c>
      <c r="B618" s="18"/>
      <c r="C618" s="5"/>
      <c r="D618" s="5"/>
      <c r="E618" s="6" t="str">
        <f>IF(ISBLANK(D618),"",INDEX(ΑΜΚ,MATCH(D618,Data!$F$2:$F$999,0),1))</f>
        <v/>
      </c>
      <c r="F618" t="str">
        <f t="shared" si="10"/>
        <v/>
      </c>
    </row>
    <row r="619" spans="1:6" ht="14.25" customHeight="1" x14ac:dyDescent="0.35">
      <c r="A619" s="45" t="s">
        <v>1133</v>
      </c>
      <c r="B619" s="18"/>
      <c r="C619" s="5"/>
      <c r="D619" s="5"/>
      <c r="E619" s="6" t="str">
        <f>IF(ISBLANK(D619),"",INDEX(ΑΜΚ,MATCH(D619,Data!$F$2:$F$999,0),1))</f>
        <v/>
      </c>
      <c r="F619" t="str">
        <f t="shared" si="10"/>
        <v/>
      </c>
    </row>
    <row r="620" spans="1:6" ht="14.25" customHeight="1" x14ac:dyDescent="0.35">
      <c r="A620" s="45" t="s">
        <v>1133</v>
      </c>
      <c r="B620" s="18"/>
      <c r="C620" s="5"/>
      <c r="D620" s="5"/>
      <c r="E620" s="6" t="str">
        <f>IF(ISBLANK(D620),"",INDEX(ΑΜΚ,MATCH(D620,Data!$F$2:$F$999,0),1))</f>
        <v/>
      </c>
      <c r="F620" t="str">
        <f t="shared" si="10"/>
        <v/>
      </c>
    </row>
    <row r="621" spans="1:6" ht="14.25" customHeight="1" x14ac:dyDescent="0.35">
      <c r="A621" s="45" t="s">
        <v>1133</v>
      </c>
      <c r="B621" s="18"/>
      <c r="C621" s="5"/>
      <c r="D621" s="5"/>
      <c r="E621" s="6" t="str">
        <f>IF(ISBLANK(D621),"",INDEX(ΑΜΚ,MATCH(D621,Data!$F$2:$F$999,0),1))</f>
        <v/>
      </c>
      <c r="F621" t="str">
        <f t="shared" si="10"/>
        <v/>
      </c>
    </row>
    <row r="622" spans="1:6" ht="14.25" customHeight="1" x14ac:dyDescent="0.35">
      <c r="A622" s="45" t="s">
        <v>1133</v>
      </c>
      <c r="B622" s="18"/>
      <c r="C622" s="5"/>
      <c r="D622" s="5"/>
      <c r="E622" s="6" t="str">
        <f>IF(ISBLANK(D622),"",INDEX(ΑΜΚ,MATCH(D622,Data!$F$2:$F$999,0),1))</f>
        <v/>
      </c>
      <c r="F622" t="str">
        <f t="shared" si="10"/>
        <v/>
      </c>
    </row>
    <row r="623" spans="1:6" ht="14.25" customHeight="1" x14ac:dyDescent="0.35">
      <c r="A623" s="45" t="s">
        <v>1133</v>
      </c>
      <c r="B623" s="18"/>
      <c r="C623" s="5"/>
      <c r="D623" s="5"/>
      <c r="E623" s="6" t="str">
        <f>IF(ISBLANK(D623),"",INDEX(ΑΜΚ,MATCH(D623,Data!$F$2:$F$999,0),1))</f>
        <v/>
      </c>
      <c r="F623" t="str">
        <f t="shared" si="10"/>
        <v/>
      </c>
    </row>
    <row r="624" spans="1:6" ht="14.25" customHeight="1" x14ac:dyDescent="0.35">
      <c r="A624" s="45" t="s">
        <v>1133</v>
      </c>
      <c r="B624" s="18"/>
      <c r="C624" s="5"/>
      <c r="D624" s="5"/>
      <c r="E624" s="6" t="str">
        <f>IF(ISBLANK(D624),"",INDEX(ΑΜΚ,MATCH(D624,Data!$F$2:$F$999,0),1))</f>
        <v/>
      </c>
      <c r="F624" t="str">
        <f t="shared" si="10"/>
        <v/>
      </c>
    </row>
    <row r="625" spans="1:6" ht="14.25" customHeight="1" x14ac:dyDescent="0.35">
      <c r="A625" s="45" t="s">
        <v>1133</v>
      </c>
      <c r="B625" s="18"/>
      <c r="C625" s="5"/>
      <c r="D625" s="5"/>
      <c r="E625" s="6" t="str">
        <f>IF(ISBLANK(D625),"",INDEX(ΑΜΚ,MATCH(D625,Data!$F$2:$F$999,0),1))</f>
        <v/>
      </c>
      <c r="F625" t="str">
        <f t="shared" si="10"/>
        <v/>
      </c>
    </row>
    <row r="626" spans="1:6" ht="14.25" customHeight="1" x14ac:dyDescent="0.35">
      <c r="A626" s="45" t="s">
        <v>1133</v>
      </c>
      <c r="B626" s="18"/>
      <c r="C626" s="5"/>
      <c r="D626" s="5"/>
      <c r="E626" s="6" t="str">
        <f>IF(ISBLANK(D626),"",INDEX(ΑΜΚ,MATCH(D626,Data!$F$2:$F$999,0),1))</f>
        <v/>
      </c>
      <c r="F626" t="str">
        <f t="shared" si="10"/>
        <v/>
      </c>
    </row>
    <row r="627" spans="1:6" ht="14.25" customHeight="1" x14ac:dyDescent="0.35">
      <c r="A627" s="45" t="s">
        <v>1133</v>
      </c>
      <c r="B627" s="18"/>
      <c r="C627" s="5"/>
      <c r="D627" s="5"/>
      <c r="E627" s="6" t="str">
        <f>IF(ISBLANK(D627),"",INDEX(ΑΜΚ,MATCH(D627,Data!$F$2:$F$999,0),1))</f>
        <v/>
      </c>
      <c r="F627" t="str">
        <f t="shared" si="10"/>
        <v/>
      </c>
    </row>
    <row r="628" spans="1:6" ht="14.25" customHeight="1" x14ac:dyDescent="0.35">
      <c r="A628" s="45" t="s">
        <v>1133</v>
      </c>
      <c r="B628" s="18"/>
      <c r="C628" s="5"/>
      <c r="D628" s="5"/>
      <c r="E628" s="6" t="str">
        <f>IF(ISBLANK(D628),"",INDEX(ΑΜΚ,MATCH(D628,Data!$F$2:$F$999,0),1))</f>
        <v/>
      </c>
      <c r="F628" t="str">
        <f t="shared" si="10"/>
        <v/>
      </c>
    </row>
    <row r="629" spans="1:6" ht="14.25" customHeight="1" x14ac:dyDescent="0.35">
      <c r="A629" s="45" t="s">
        <v>1133</v>
      </c>
      <c r="B629" s="18"/>
      <c r="C629" s="5"/>
      <c r="D629" s="5"/>
      <c r="E629" s="6" t="str">
        <f>IF(ISBLANK(D629),"",INDEX(ΑΜΚ,MATCH(D629,Data!$F$2:$F$999,0),1))</f>
        <v/>
      </c>
      <c r="F629" t="str">
        <f t="shared" si="10"/>
        <v/>
      </c>
    </row>
    <row r="630" spans="1:6" ht="14.25" customHeight="1" x14ac:dyDescent="0.35">
      <c r="A630" s="45" t="s">
        <v>1133</v>
      </c>
      <c r="B630" s="18"/>
      <c r="C630" s="5"/>
      <c r="D630" s="5"/>
      <c r="E630" s="6" t="str">
        <f>IF(ISBLANK(D630),"",INDEX(ΑΜΚ,MATCH(D630,Data!$F$2:$F$999,0),1))</f>
        <v/>
      </c>
      <c r="F630" t="str">
        <f t="shared" si="10"/>
        <v/>
      </c>
    </row>
    <row r="631" spans="1:6" ht="14.25" customHeight="1" x14ac:dyDescent="0.35">
      <c r="A631" s="45" t="s">
        <v>1133</v>
      </c>
      <c r="B631" s="18"/>
      <c r="C631" s="5"/>
      <c r="D631" s="5"/>
      <c r="E631" s="6" t="str">
        <f>IF(ISBLANK(D631),"",INDEX(ΑΜΚ,MATCH(D631,Data!$F$2:$F$999,0),1))</f>
        <v/>
      </c>
      <c r="F631" t="str">
        <f t="shared" si="10"/>
        <v/>
      </c>
    </row>
    <row r="632" spans="1:6" ht="14.25" customHeight="1" x14ac:dyDescent="0.35">
      <c r="A632" s="45" t="s">
        <v>1133</v>
      </c>
      <c r="B632" s="18"/>
      <c r="C632" s="5"/>
      <c r="D632" s="5"/>
      <c r="E632" s="6" t="str">
        <f>IF(ISBLANK(D632),"",INDEX(ΑΜΚ,MATCH(D632,Data!$F$2:$F$999,0),1))</f>
        <v/>
      </c>
      <c r="F632" t="str">
        <f t="shared" si="10"/>
        <v/>
      </c>
    </row>
    <row r="633" spans="1:6" ht="14.25" customHeight="1" x14ac:dyDescent="0.35">
      <c r="A633" s="45" t="s">
        <v>1133</v>
      </c>
      <c r="B633" s="18"/>
      <c r="C633" s="5"/>
      <c r="D633" s="5"/>
      <c r="E633" s="6" t="str">
        <f>IF(ISBLANK(D633),"",INDEX(ΑΜΚ,MATCH(D633,Data!$F$2:$F$999,0),1))</f>
        <v/>
      </c>
      <c r="F633" t="str">
        <f t="shared" si="10"/>
        <v/>
      </c>
    </row>
    <row r="634" spans="1:6" ht="14.25" customHeight="1" x14ac:dyDescent="0.35">
      <c r="A634" s="45" t="s">
        <v>1133</v>
      </c>
      <c r="B634" s="18"/>
      <c r="C634" s="5"/>
      <c r="D634" s="5"/>
      <c r="E634" s="6" t="str">
        <f>IF(ISBLANK(D634),"",INDEX(ΑΜΚ,MATCH(D634,Data!$F$2:$F$999,0),1))</f>
        <v/>
      </c>
      <c r="F634" t="str">
        <f t="shared" si="10"/>
        <v/>
      </c>
    </row>
    <row r="635" spans="1:6" ht="14.25" customHeight="1" x14ac:dyDescent="0.35">
      <c r="A635" s="45" t="s">
        <v>1133</v>
      </c>
      <c r="B635" s="18"/>
      <c r="C635" s="5"/>
      <c r="D635" s="5"/>
      <c r="E635" s="6" t="str">
        <f>IF(ISBLANK(D635),"",INDEX(ΑΜΚ,MATCH(D635,Data!$F$2:$F$999,0),1))</f>
        <v/>
      </c>
      <c r="F635" t="str">
        <f t="shared" si="10"/>
        <v/>
      </c>
    </row>
    <row r="636" spans="1:6" ht="14.25" customHeight="1" x14ac:dyDescent="0.35">
      <c r="A636" s="45" t="s">
        <v>1133</v>
      </c>
      <c r="B636" s="18"/>
      <c r="C636" s="5"/>
      <c r="D636" s="5"/>
      <c r="E636" s="6" t="str">
        <f>IF(ISBLANK(D636),"",INDEX(ΑΜΚ,MATCH(D636,Data!$F$2:$F$999,0),1))</f>
        <v/>
      </c>
      <c r="F636" t="str">
        <f t="shared" si="10"/>
        <v/>
      </c>
    </row>
    <row r="637" spans="1:6" ht="14.25" customHeight="1" x14ac:dyDescent="0.35">
      <c r="A637" s="45" t="s">
        <v>1133</v>
      </c>
      <c r="B637" s="18"/>
      <c r="C637" s="5"/>
      <c r="D637" s="5"/>
      <c r="E637" s="6" t="str">
        <f>IF(ISBLANK(D637),"",INDEX(ΑΜΚ,MATCH(D637,Data!$F$2:$F$999,0),1))</f>
        <v/>
      </c>
      <c r="F637" t="str">
        <f t="shared" si="10"/>
        <v/>
      </c>
    </row>
    <row r="638" spans="1:6" ht="14.25" customHeight="1" x14ac:dyDescent="0.35">
      <c r="A638" s="45" t="s">
        <v>1133</v>
      </c>
      <c r="B638" s="18"/>
      <c r="C638" s="5"/>
      <c r="D638" s="5"/>
      <c r="E638" s="6" t="str">
        <f>IF(ISBLANK(D638),"",INDEX(ΑΜΚ,MATCH(D638,Data!$F$2:$F$999,0),1))</f>
        <v/>
      </c>
      <c r="F638" t="str">
        <f t="shared" si="10"/>
        <v/>
      </c>
    </row>
    <row r="639" spans="1:6" ht="14.25" customHeight="1" x14ac:dyDescent="0.35">
      <c r="A639" s="45" t="s">
        <v>1133</v>
      </c>
      <c r="B639" s="18"/>
      <c r="C639" s="5"/>
      <c r="D639" s="5"/>
      <c r="E639" s="6" t="str">
        <f>IF(ISBLANK(D639),"",INDEX(ΑΜΚ,MATCH(D639,Data!$F$2:$F$999,0),1))</f>
        <v/>
      </c>
      <c r="F639" t="str">
        <f t="shared" si="10"/>
        <v/>
      </c>
    </row>
    <row r="640" spans="1:6" ht="14.25" customHeight="1" x14ac:dyDescent="0.35">
      <c r="A640" s="45" t="s">
        <v>1133</v>
      </c>
      <c r="B640" s="18"/>
      <c r="C640" s="5"/>
      <c r="D640" s="5"/>
      <c r="E640" s="6" t="str">
        <f>IF(ISBLANK(D640),"",INDEX(ΑΜΚ,MATCH(D640,Data!$F$2:$F$999,0),1))</f>
        <v/>
      </c>
      <c r="F640" t="str">
        <f t="shared" si="10"/>
        <v/>
      </c>
    </row>
    <row r="641" spans="1:6" ht="14.25" customHeight="1" x14ac:dyDescent="0.35">
      <c r="A641" s="45" t="s">
        <v>1133</v>
      </c>
      <c r="B641" s="18"/>
      <c r="C641" s="5"/>
      <c r="D641" s="5"/>
      <c r="E641" s="6" t="str">
        <f>IF(ISBLANK(D641),"",INDEX(ΑΜΚ,MATCH(D641,Data!$F$2:$F$999,0),1))</f>
        <v/>
      </c>
      <c r="F641" t="str">
        <f t="shared" si="10"/>
        <v/>
      </c>
    </row>
    <row r="642" spans="1:6" ht="14.25" customHeight="1" x14ac:dyDescent="0.35">
      <c r="A642" s="45" t="s">
        <v>1133</v>
      </c>
      <c r="B642" s="18"/>
      <c r="C642" s="5"/>
      <c r="D642" s="5"/>
      <c r="E642" s="6" t="str">
        <f>IF(ISBLANK(D642),"",INDEX(ΑΜΚ,MATCH(D642,Data!$F$2:$F$999,0),1))</f>
        <v/>
      </c>
      <c r="F642" t="str">
        <f t="shared" si="10"/>
        <v/>
      </c>
    </row>
    <row r="643" spans="1:6" ht="14.25" customHeight="1" x14ac:dyDescent="0.35">
      <c r="A643" s="45" t="s">
        <v>1133</v>
      </c>
      <c r="B643" s="18"/>
      <c r="C643" s="5"/>
      <c r="D643" s="5"/>
      <c r="E643" s="6" t="str">
        <f>IF(ISBLANK(D643),"",INDEX(ΑΜΚ,MATCH(D643,Data!$F$2:$F$999,0),1))</f>
        <v/>
      </c>
      <c r="F643" t="str">
        <f t="shared" ref="F643:F706" si="11">IF(ISBLANK(C643),"",INDEX(ΚΩΔ_ΜΑΘΗΜ_ΔΗΜ_ΣΧΕΣ_Γ1,MATCH(C643,ΜΑΘΗΜ_ΔΗΜ_ΣΧΕΣ_Γ1,0)))</f>
        <v/>
      </c>
    </row>
    <row r="644" spans="1:6" ht="14.25" customHeight="1" x14ac:dyDescent="0.35">
      <c r="A644" s="45" t="s">
        <v>1133</v>
      </c>
      <c r="B644" s="18"/>
      <c r="C644" s="5"/>
      <c r="D644" s="5"/>
      <c r="E644" s="6" t="str">
        <f>IF(ISBLANK(D644),"",INDEX(ΑΜΚ,MATCH(D644,Data!$F$2:$F$999,0),1))</f>
        <v/>
      </c>
      <c r="F644" t="str">
        <f t="shared" si="11"/>
        <v/>
      </c>
    </row>
    <row r="645" spans="1:6" ht="14.25" customHeight="1" x14ac:dyDescent="0.35">
      <c r="A645" s="45" t="s">
        <v>1133</v>
      </c>
      <c r="B645" s="18"/>
      <c r="C645" s="5"/>
      <c r="D645" s="5"/>
      <c r="E645" s="6" t="str">
        <f>IF(ISBLANK(D645),"",INDEX(ΑΜΚ,MATCH(D645,Data!$F$2:$F$999,0),1))</f>
        <v/>
      </c>
      <c r="F645" t="str">
        <f t="shared" si="11"/>
        <v/>
      </c>
    </row>
    <row r="646" spans="1:6" ht="14.25" customHeight="1" x14ac:dyDescent="0.35">
      <c r="A646" s="45" t="s">
        <v>1133</v>
      </c>
      <c r="B646" s="18"/>
      <c r="C646" s="5"/>
      <c r="D646" s="5"/>
      <c r="E646" s="6" t="str">
        <f>IF(ISBLANK(D646),"",INDEX(ΑΜΚ,MATCH(D646,Data!$F$2:$F$999,0),1))</f>
        <v/>
      </c>
      <c r="F646" t="str">
        <f t="shared" si="11"/>
        <v/>
      </c>
    </row>
    <row r="647" spans="1:6" ht="14.25" customHeight="1" x14ac:dyDescent="0.35">
      <c r="A647" s="45" t="s">
        <v>1133</v>
      </c>
      <c r="B647" s="18"/>
      <c r="C647" s="5"/>
      <c r="D647" s="5"/>
      <c r="E647" s="6" t="str">
        <f>IF(ISBLANK(D647),"",INDEX(ΑΜΚ,MATCH(D647,Data!$F$2:$F$999,0),1))</f>
        <v/>
      </c>
      <c r="F647" t="str">
        <f t="shared" si="11"/>
        <v/>
      </c>
    </row>
    <row r="648" spans="1:6" ht="14.25" customHeight="1" x14ac:dyDescent="0.35">
      <c r="A648" s="45" t="s">
        <v>1133</v>
      </c>
      <c r="B648" s="18"/>
      <c r="C648" s="5"/>
      <c r="D648" s="5"/>
      <c r="E648" s="6" t="str">
        <f>IF(ISBLANK(D648),"",INDEX(ΑΜΚ,MATCH(D648,Data!$F$2:$F$999,0),1))</f>
        <v/>
      </c>
      <c r="F648" t="str">
        <f t="shared" si="11"/>
        <v/>
      </c>
    </row>
    <row r="649" spans="1:6" ht="14.25" customHeight="1" x14ac:dyDescent="0.35">
      <c r="A649" s="45" t="s">
        <v>1133</v>
      </c>
      <c r="B649" s="18"/>
      <c r="C649" s="5"/>
      <c r="D649" s="5"/>
      <c r="E649" s="6" t="str">
        <f>IF(ISBLANK(D649),"",INDEX(ΑΜΚ,MATCH(D649,Data!$F$2:$F$999,0),1))</f>
        <v/>
      </c>
      <c r="F649" t="str">
        <f t="shared" si="11"/>
        <v/>
      </c>
    </row>
    <row r="650" spans="1:6" ht="14.25" customHeight="1" x14ac:dyDescent="0.35">
      <c r="A650" s="45" t="s">
        <v>1133</v>
      </c>
      <c r="B650" s="18"/>
      <c r="C650" s="5"/>
      <c r="D650" s="5"/>
      <c r="E650" s="6" t="str">
        <f>IF(ISBLANK(D650),"",INDEX(ΑΜΚ,MATCH(D650,Data!$F$2:$F$999,0),1))</f>
        <v/>
      </c>
      <c r="F650" t="str">
        <f t="shared" si="11"/>
        <v/>
      </c>
    </row>
    <row r="651" spans="1:6" ht="14.25" customHeight="1" x14ac:dyDescent="0.35">
      <c r="A651" s="45" t="s">
        <v>1133</v>
      </c>
      <c r="B651" s="18"/>
      <c r="C651" s="5"/>
      <c r="D651" s="5"/>
      <c r="E651" s="6" t="str">
        <f>IF(ISBLANK(D651),"",INDEX(ΑΜΚ,MATCH(D651,Data!$F$2:$F$999,0),1))</f>
        <v/>
      </c>
      <c r="F651" t="str">
        <f t="shared" si="11"/>
        <v/>
      </c>
    </row>
    <row r="652" spans="1:6" ht="14.25" customHeight="1" x14ac:dyDescent="0.35">
      <c r="A652" s="45" t="s">
        <v>1133</v>
      </c>
      <c r="B652" s="18"/>
      <c r="C652" s="5"/>
      <c r="D652" s="5"/>
      <c r="E652" s="6" t="str">
        <f>IF(ISBLANK(D652),"",INDEX(ΑΜΚ,MATCH(D652,Data!$F$2:$F$999,0),1))</f>
        <v/>
      </c>
      <c r="F652" t="str">
        <f t="shared" si="11"/>
        <v/>
      </c>
    </row>
    <row r="653" spans="1:6" ht="14.25" customHeight="1" x14ac:dyDescent="0.35">
      <c r="A653" s="45" t="s">
        <v>1133</v>
      </c>
      <c r="B653" s="18"/>
      <c r="C653" s="5"/>
      <c r="D653" s="5"/>
      <c r="E653" s="6" t="str">
        <f>IF(ISBLANK(D653),"",INDEX(ΑΜΚ,MATCH(D653,Data!$F$2:$F$999,0),1))</f>
        <v/>
      </c>
      <c r="F653" t="str">
        <f t="shared" si="11"/>
        <v/>
      </c>
    </row>
    <row r="654" spans="1:6" ht="14.25" customHeight="1" x14ac:dyDescent="0.35">
      <c r="A654" s="45" t="s">
        <v>1133</v>
      </c>
      <c r="B654" s="18"/>
      <c r="C654" s="5"/>
      <c r="D654" s="5"/>
      <c r="E654" s="6" t="str">
        <f>IF(ISBLANK(D654),"",INDEX(ΑΜΚ,MATCH(D654,Data!$F$2:$F$999,0),1))</f>
        <v/>
      </c>
      <c r="F654" t="str">
        <f t="shared" si="11"/>
        <v/>
      </c>
    </row>
    <row r="655" spans="1:6" ht="14.25" customHeight="1" x14ac:dyDescent="0.35">
      <c r="A655" s="45" t="s">
        <v>1133</v>
      </c>
      <c r="B655" s="18"/>
      <c r="C655" s="5"/>
      <c r="D655" s="5"/>
      <c r="E655" s="6" t="str">
        <f>IF(ISBLANK(D655),"",INDEX(ΑΜΚ,MATCH(D655,Data!$F$2:$F$999,0),1))</f>
        <v/>
      </c>
      <c r="F655" t="str">
        <f t="shared" si="11"/>
        <v/>
      </c>
    </row>
    <row r="656" spans="1:6" ht="14.25" customHeight="1" x14ac:dyDescent="0.35">
      <c r="A656" s="45" t="s">
        <v>1133</v>
      </c>
      <c r="B656" s="18"/>
      <c r="C656" s="5"/>
      <c r="D656" s="5"/>
      <c r="E656" s="6" t="str">
        <f>IF(ISBLANK(D656),"",INDEX(ΑΜΚ,MATCH(D656,Data!$F$2:$F$999,0),1))</f>
        <v/>
      </c>
      <c r="F656" t="str">
        <f t="shared" si="11"/>
        <v/>
      </c>
    </row>
    <row r="657" spans="1:6" ht="14.25" customHeight="1" x14ac:dyDescent="0.35">
      <c r="A657" s="45" t="s">
        <v>1133</v>
      </c>
      <c r="B657" s="18"/>
      <c r="C657" s="5"/>
      <c r="D657" s="5"/>
      <c r="E657" s="6" t="str">
        <f>IF(ISBLANK(D657),"",INDEX(ΑΜΚ,MATCH(D657,Data!$F$2:$F$999,0),1))</f>
        <v/>
      </c>
      <c r="F657" t="str">
        <f t="shared" si="11"/>
        <v/>
      </c>
    </row>
    <row r="658" spans="1:6" ht="14.25" customHeight="1" x14ac:dyDescent="0.35">
      <c r="A658" s="45" t="s">
        <v>1133</v>
      </c>
      <c r="B658" s="18"/>
      <c r="C658" s="5"/>
      <c r="D658" s="5"/>
      <c r="E658" s="6" t="str">
        <f>IF(ISBLANK(D658),"",INDEX(ΑΜΚ,MATCH(D658,Data!$F$2:$F$999,0),1))</f>
        <v/>
      </c>
      <c r="F658" t="str">
        <f t="shared" si="11"/>
        <v/>
      </c>
    </row>
    <row r="659" spans="1:6" ht="14.25" customHeight="1" x14ac:dyDescent="0.35">
      <c r="A659" s="45" t="s">
        <v>1133</v>
      </c>
      <c r="B659" s="18"/>
      <c r="C659" s="5"/>
      <c r="D659" s="5"/>
      <c r="E659" s="6" t="str">
        <f>IF(ISBLANK(D659),"",INDEX(ΑΜΚ,MATCH(D659,Data!$F$2:$F$999,0),1))</f>
        <v/>
      </c>
      <c r="F659" t="str">
        <f t="shared" si="11"/>
        <v/>
      </c>
    </row>
    <row r="660" spans="1:6" ht="14.25" customHeight="1" x14ac:dyDescent="0.35">
      <c r="A660" s="45" t="s">
        <v>1133</v>
      </c>
      <c r="B660" s="18"/>
      <c r="C660" s="5"/>
      <c r="D660" s="5"/>
      <c r="E660" s="6" t="str">
        <f>IF(ISBLANK(D660),"",INDEX(ΑΜΚ,MATCH(D660,Data!$F$2:$F$999,0),1))</f>
        <v/>
      </c>
      <c r="F660" t="str">
        <f t="shared" si="11"/>
        <v/>
      </c>
    </row>
    <row r="661" spans="1:6" ht="14.25" customHeight="1" x14ac:dyDescent="0.35">
      <c r="A661" s="45" t="s">
        <v>1133</v>
      </c>
      <c r="B661" s="18"/>
      <c r="C661" s="5"/>
      <c r="D661" s="5"/>
      <c r="E661" s="6" t="str">
        <f>IF(ISBLANK(D661),"",INDEX(ΑΜΚ,MATCH(D661,Data!$F$2:$F$999,0),1))</f>
        <v/>
      </c>
      <c r="F661" t="str">
        <f t="shared" si="11"/>
        <v/>
      </c>
    </row>
    <row r="662" spans="1:6" ht="14.25" customHeight="1" x14ac:dyDescent="0.35">
      <c r="A662" s="45" t="s">
        <v>1133</v>
      </c>
      <c r="B662" s="18"/>
      <c r="C662" s="5"/>
      <c r="D662" s="5"/>
      <c r="E662" s="6" t="str">
        <f>IF(ISBLANK(D662),"",INDEX(ΑΜΚ,MATCH(D662,Data!$F$2:$F$999,0),1))</f>
        <v/>
      </c>
      <c r="F662" t="str">
        <f t="shared" si="11"/>
        <v/>
      </c>
    </row>
    <row r="663" spans="1:6" ht="14.25" customHeight="1" x14ac:dyDescent="0.35">
      <c r="A663" s="45" t="s">
        <v>1133</v>
      </c>
      <c r="B663" s="18"/>
      <c r="C663" s="5"/>
      <c r="D663" s="5"/>
      <c r="E663" s="6" t="str">
        <f>IF(ISBLANK(D663),"",INDEX(ΑΜΚ,MATCH(D663,Data!$F$2:$F$999,0),1))</f>
        <v/>
      </c>
      <c r="F663" t="str">
        <f t="shared" si="11"/>
        <v/>
      </c>
    </row>
    <row r="664" spans="1:6" ht="14.25" customHeight="1" x14ac:dyDescent="0.35">
      <c r="A664" s="45" t="s">
        <v>1133</v>
      </c>
      <c r="B664" s="18"/>
      <c r="C664" s="5"/>
      <c r="D664" s="5"/>
      <c r="E664" s="6" t="str">
        <f>IF(ISBLANK(D664),"",INDEX(ΑΜΚ,MATCH(D664,Data!$F$2:$F$999,0),1))</f>
        <v/>
      </c>
      <c r="F664" t="str">
        <f t="shared" si="11"/>
        <v/>
      </c>
    </row>
    <row r="665" spans="1:6" ht="14.25" customHeight="1" x14ac:dyDescent="0.35">
      <c r="A665" s="45" t="s">
        <v>1133</v>
      </c>
      <c r="B665" s="18"/>
      <c r="C665" s="5"/>
      <c r="D665" s="5"/>
      <c r="E665" s="6" t="str">
        <f>IF(ISBLANK(D665),"",INDEX(ΑΜΚ,MATCH(D665,Data!$F$2:$F$999,0),1))</f>
        <v/>
      </c>
      <c r="F665" t="str">
        <f t="shared" si="11"/>
        <v/>
      </c>
    </row>
    <row r="666" spans="1:6" ht="14.25" customHeight="1" x14ac:dyDescent="0.35">
      <c r="A666" s="45" t="s">
        <v>1133</v>
      </c>
      <c r="B666" s="18"/>
      <c r="C666" s="5"/>
      <c r="D666" s="5"/>
      <c r="E666" s="6" t="str">
        <f>IF(ISBLANK(D666),"",INDEX(ΑΜΚ,MATCH(D666,Data!$F$2:$F$999,0),1))</f>
        <v/>
      </c>
      <c r="F666" t="str">
        <f t="shared" si="11"/>
        <v/>
      </c>
    </row>
    <row r="667" spans="1:6" ht="14.25" customHeight="1" x14ac:dyDescent="0.35">
      <c r="A667" s="45" t="s">
        <v>1133</v>
      </c>
      <c r="B667" s="18"/>
      <c r="C667" s="5"/>
      <c r="D667" s="5"/>
      <c r="E667" s="6" t="str">
        <f>IF(ISBLANK(D667),"",INDEX(ΑΜΚ,MATCH(D667,Data!$F$2:$F$999,0),1))</f>
        <v/>
      </c>
      <c r="F667" t="str">
        <f t="shared" si="11"/>
        <v/>
      </c>
    </row>
    <row r="668" spans="1:6" ht="14.25" customHeight="1" x14ac:dyDescent="0.35">
      <c r="A668" s="45" t="s">
        <v>1133</v>
      </c>
      <c r="B668" s="18"/>
      <c r="C668" s="5"/>
      <c r="D668" s="5"/>
      <c r="E668" s="6" t="str">
        <f>IF(ISBLANK(D668),"",INDEX(ΑΜΚ,MATCH(D668,Data!$F$2:$F$999,0),1))</f>
        <v/>
      </c>
      <c r="F668" t="str">
        <f t="shared" si="11"/>
        <v/>
      </c>
    </row>
    <row r="669" spans="1:6" ht="14.25" customHeight="1" x14ac:dyDescent="0.35">
      <c r="A669" s="45" t="s">
        <v>1133</v>
      </c>
      <c r="B669" s="18"/>
      <c r="C669" s="5"/>
      <c r="D669" s="5"/>
      <c r="E669" s="6" t="str">
        <f>IF(ISBLANK(D669),"",INDEX(ΑΜΚ,MATCH(D669,Data!$F$2:$F$999,0),1))</f>
        <v/>
      </c>
      <c r="F669" t="str">
        <f t="shared" si="11"/>
        <v/>
      </c>
    </row>
    <row r="670" spans="1:6" ht="14.25" customHeight="1" x14ac:dyDescent="0.35">
      <c r="A670" s="45" t="s">
        <v>1133</v>
      </c>
      <c r="B670" s="18"/>
      <c r="C670" s="5"/>
      <c r="D670" s="5"/>
      <c r="E670" s="6" t="str">
        <f>IF(ISBLANK(D670),"",INDEX(ΑΜΚ,MATCH(D670,Data!$F$2:$F$999,0),1))</f>
        <v/>
      </c>
      <c r="F670" t="str">
        <f t="shared" si="11"/>
        <v/>
      </c>
    </row>
    <row r="671" spans="1:6" ht="14.25" customHeight="1" x14ac:dyDescent="0.35">
      <c r="A671" s="45" t="s">
        <v>1133</v>
      </c>
      <c r="B671" s="18"/>
      <c r="C671" s="5"/>
      <c r="D671" s="5"/>
      <c r="E671" s="6" t="str">
        <f>IF(ISBLANK(D671),"",INDEX(ΑΜΚ,MATCH(D671,Data!$F$2:$F$999,0),1))</f>
        <v/>
      </c>
      <c r="F671" t="str">
        <f t="shared" si="11"/>
        <v/>
      </c>
    </row>
    <row r="672" spans="1:6" ht="14.25" customHeight="1" x14ac:dyDescent="0.35">
      <c r="A672" s="45" t="s">
        <v>1133</v>
      </c>
      <c r="B672" s="18"/>
      <c r="C672" s="5"/>
      <c r="D672" s="5"/>
      <c r="E672" s="6" t="str">
        <f>IF(ISBLANK(D672),"",INDEX(ΑΜΚ,MATCH(D672,Data!$F$2:$F$999,0),1))</f>
        <v/>
      </c>
      <c r="F672" t="str">
        <f t="shared" si="11"/>
        <v/>
      </c>
    </row>
    <row r="673" spans="1:6" ht="14.25" customHeight="1" x14ac:dyDescent="0.35">
      <c r="A673" s="45" t="s">
        <v>1133</v>
      </c>
      <c r="B673" s="18"/>
      <c r="C673" s="5"/>
      <c r="D673" s="5"/>
      <c r="E673" s="6" t="str">
        <f>IF(ISBLANK(D673),"",INDEX(ΑΜΚ,MATCH(D673,Data!$F$2:$F$999,0),1))</f>
        <v/>
      </c>
      <c r="F673" t="str">
        <f t="shared" si="11"/>
        <v/>
      </c>
    </row>
    <row r="674" spans="1:6" ht="14.25" customHeight="1" x14ac:dyDescent="0.35">
      <c r="A674" s="45" t="s">
        <v>1133</v>
      </c>
      <c r="B674" s="18"/>
      <c r="C674" s="5"/>
      <c r="D674" s="5"/>
      <c r="E674" s="6" t="str">
        <f>IF(ISBLANK(D674),"",INDEX(ΑΜΚ,MATCH(D674,Data!$F$2:$F$999,0),1))</f>
        <v/>
      </c>
      <c r="F674" t="str">
        <f t="shared" si="11"/>
        <v/>
      </c>
    </row>
    <row r="675" spans="1:6" ht="14.25" customHeight="1" x14ac:dyDescent="0.35">
      <c r="A675" s="45" t="s">
        <v>1133</v>
      </c>
      <c r="B675" s="18"/>
      <c r="C675" s="5"/>
      <c r="D675" s="5"/>
      <c r="E675" s="6" t="str">
        <f>IF(ISBLANK(D675),"",INDEX(ΑΜΚ,MATCH(D675,Data!$F$2:$F$999,0),1))</f>
        <v/>
      </c>
      <c r="F675" t="str">
        <f t="shared" si="11"/>
        <v/>
      </c>
    </row>
    <row r="676" spans="1:6" ht="14.25" customHeight="1" x14ac:dyDescent="0.35">
      <c r="A676" s="45" t="s">
        <v>1133</v>
      </c>
      <c r="B676" s="18"/>
      <c r="C676" s="5"/>
      <c r="D676" s="5"/>
      <c r="E676" s="6" t="str">
        <f>IF(ISBLANK(D676),"",INDEX(ΑΜΚ,MATCH(D676,Data!$F$2:$F$999,0),1))</f>
        <v/>
      </c>
      <c r="F676" t="str">
        <f t="shared" si="11"/>
        <v/>
      </c>
    </row>
    <row r="677" spans="1:6" ht="14.25" customHeight="1" x14ac:dyDescent="0.35">
      <c r="A677" s="45" t="s">
        <v>1133</v>
      </c>
      <c r="B677" s="18"/>
      <c r="C677" s="5"/>
      <c r="D677" s="5"/>
      <c r="E677" s="6" t="str">
        <f>IF(ISBLANK(D677),"",INDEX(ΑΜΚ,MATCH(D677,Data!$F$2:$F$999,0),1))</f>
        <v/>
      </c>
      <c r="F677" t="str">
        <f t="shared" si="11"/>
        <v/>
      </c>
    </row>
    <row r="678" spans="1:6" ht="14.25" customHeight="1" x14ac:dyDescent="0.35">
      <c r="A678" s="45" t="s">
        <v>1133</v>
      </c>
      <c r="B678" s="18"/>
      <c r="C678" s="5"/>
      <c r="D678" s="5"/>
      <c r="E678" s="6" t="str">
        <f>IF(ISBLANK(D678),"",INDEX(ΑΜΚ,MATCH(D678,Data!$F$2:$F$999,0),1))</f>
        <v/>
      </c>
      <c r="F678" t="str">
        <f t="shared" si="11"/>
        <v/>
      </c>
    </row>
    <row r="679" spans="1:6" ht="14.25" customHeight="1" x14ac:dyDescent="0.35">
      <c r="A679" s="45" t="s">
        <v>1133</v>
      </c>
      <c r="B679" s="18"/>
      <c r="C679" s="5"/>
      <c r="D679" s="5"/>
      <c r="E679" s="6" t="str">
        <f>IF(ISBLANK(D679),"",INDEX(ΑΜΚ,MATCH(D679,Data!$F$2:$F$999,0),1))</f>
        <v/>
      </c>
      <c r="F679" t="str">
        <f t="shared" si="11"/>
        <v/>
      </c>
    </row>
    <row r="680" spans="1:6" ht="14.25" customHeight="1" x14ac:dyDescent="0.35">
      <c r="A680" s="45" t="s">
        <v>1133</v>
      </c>
      <c r="B680" s="18"/>
      <c r="C680" s="5"/>
      <c r="D680" s="5"/>
      <c r="E680" s="6" t="str">
        <f>IF(ISBLANK(D680),"",INDEX(ΑΜΚ,MATCH(D680,Data!$F$2:$F$999,0),1))</f>
        <v/>
      </c>
      <c r="F680" t="str">
        <f t="shared" si="11"/>
        <v/>
      </c>
    </row>
    <row r="681" spans="1:6" ht="14.25" customHeight="1" x14ac:dyDescent="0.35">
      <c r="A681" s="45" t="s">
        <v>1133</v>
      </c>
      <c r="B681" s="18"/>
      <c r="C681" s="5"/>
      <c r="D681" s="5"/>
      <c r="E681" s="6" t="str">
        <f>IF(ISBLANK(D681),"",INDEX(ΑΜΚ,MATCH(D681,Data!$F$2:$F$999,0),1))</f>
        <v/>
      </c>
      <c r="F681" t="str">
        <f t="shared" si="11"/>
        <v/>
      </c>
    </row>
    <row r="682" spans="1:6" ht="14.25" customHeight="1" x14ac:dyDescent="0.35">
      <c r="A682" s="45" t="s">
        <v>1133</v>
      </c>
      <c r="B682" s="18"/>
      <c r="C682" s="5"/>
      <c r="D682" s="5"/>
      <c r="E682" s="6" t="str">
        <f>IF(ISBLANK(D682),"",INDEX(ΑΜΚ,MATCH(D682,Data!$F$2:$F$999,0),1))</f>
        <v/>
      </c>
      <c r="F682" t="str">
        <f t="shared" si="11"/>
        <v/>
      </c>
    </row>
    <row r="683" spans="1:6" ht="14.25" customHeight="1" x14ac:dyDescent="0.35">
      <c r="A683" s="45" t="s">
        <v>1133</v>
      </c>
      <c r="B683" s="18"/>
      <c r="C683" s="5"/>
      <c r="D683" s="5"/>
      <c r="E683" s="6" t="str">
        <f>IF(ISBLANK(D683),"",INDEX(ΑΜΚ,MATCH(D683,Data!$F$2:$F$999,0),1))</f>
        <v/>
      </c>
      <c r="F683" t="str">
        <f t="shared" si="11"/>
        <v/>
      </c>
    </row>
    <row r="684" spans="1:6" ht="14.25" customHeight="1" x14ac:dyDescent="0.35">
      <c r="A684" s="45" t="s">
        <v>1133</v>
      </c>
      <c r="B684" s="18"/>
      <c r="C684" s="5"/>
      <c r="D684" s="5"/>
      <c r="E684" s="6" t="str">
        <f>IF(ISBLANK(D684),"",INDEX(ΑΜΚ,MATCH(D684,Data!$F$2:$F$999,0),1))</f>
        <v/>
      </c>
      <c r="F684" t="str">
        <f t="shared" si="11"/>
        <v/>
      </c>
    </row>
    <row r="685" spans="1:6" ht="14.25" customHeight="1" x14ac:dyDescent="0.35">
      <c r="A685" s="45" t="s">
        <v>1133</v>
      </c>
      <c r="B685" s="18"/>
      <c r="C685" s="5"/>
      <c r="D685" s="5"/>
      <c r="E685" s="6" t="str">
        <f>IF(ISBLANK(D685),"",INDEX(ΑΜΚ,MATCH(D685,Data!$F$2:$F$999,0),1))</f>
        <v/>
      </c>
      <c r="F685" t="str">
        <f t="shared" si="11"/>
        <v/>
      </c>
    </row>
    <row r="686" spans="1:6" ht="14.25" customHeight="1" x14ac:dyDescent="0.35">
      <c r="A686" s="45" t="s">
        <v>1133</v>
      </c>
      <c r="B686" s="18"/>
      <c r="C686" s="5"/>
      <c r="D686" s="5"/>
      <c r="E686" s="6" t="str">
        <f>IF(ISBLANK(D686),"",INDEX(ΑΜΚ,MATCH(D686,Data!$F$2:$F$999,0),1))</f>
        <v/>
      </c>
      <c r="F686" t="str">
        <f t="shared" si="11"/>
        <v/>
      </c>
    </row>
    <row r="687" spans="1:6" ht="14.25" customHeight="1" x14ac:dyDescent="0.35">
      <c r="A687" s="45" t="s">
        <v>1133</v>
      </c>
      <c r="B687" s="18"/>
      <c r="C687" s="5"/>
      <c r="D687" s="5"/>
      <c r="E687" s="6" t="str">
        <f>IF(ISBLANK(D687),"",INDEX(ΑΜΚ,MATCH(D687,Data!$F$2:$F$999,0),1))</f>
        <v/>
      </c>
      <c r="F687" t="str">
        <f t="shared" si="11"/>
        <v/>
      </c>
    </row>
    <row r="688" spans="1:6" ht="14.25" customHeight="1" x14ac:dyDescent="0.35">
      <c r="A688" s="45" t="s">
        <v>1133</v>
      </c>
      <c r="B688" s="18"/>
      <c r="C688" s="5"/>
      <c r="D688" s="5"/>
      <c r="E688" s="6" t="str">
        <f>IF(ISBLANK(D688),"",INDEX(ΑΜΚ,MATCH(D688,Data!$F$2:$F$999,0),1))</f>
        <v/>
      </c>
      <c r="F688" t="str">
        <f t="shared" si="11"/>
        <v/>
      </c>
    </row>
    <row r="689" spans="1:6" ht="14.25" customHeight="1" x14ac:dyDescent="0.35">
      <c r="A689" s="45" t="s">
        <v>1133</v>
      </c>
      <c r="B689" s="18"/>
      <c r="C689" s="5"/>
      <c r="D689" s="5"/>
      <c r="E689" s="6" t="str">
        <f>IF(ISBLANK(D689),"",INDEX(ΑΜΚ,MATCH(D689,Data!$F$2:$F$999,0),1))</f>
        <v/>
      </c>
      <c r="F689" t="str">
        <f t="shared" si="11"/>
        <v/>
      </c>
    </row>
    <row r="690" spans="1:6" ht="14.25" customHeight="1" x14ac:dyDescent="0.35">
      <c r="A690" s="45" t="s">
        <v>1133</v>
      </c>
      <c r="B690" s="18"/>
      <c r="C690" s="5"/>
      <c r="D690" s="5"/>
      <c r="E690" s="6" t="str">
        <f>IF(ISBLANK(D690),"",INDEX(ΑΜΚ,MATCH(D690,Data!$F$2:$F$999,0),1))</f>
        <v/>
      </c>
      <c r="F690" t="str">
        <f t="shared" si="11"/>
        <v/>
      </c>
    </row>
    <row r="691" spans="1:6" ht="14.25" customHeight="1" x14ac:dyDescent="0.35">
      <c r="A691" s="45" t="s">
        <v>1133</v>
      </c>
      <c r="B691" s="18"/>
      <c r="C691" s="5"/>
      <c r="D691" s="5"/>
      <c r="E691" s="6" t="str">
        <f>IF(ISBLANK(D691),"",INDEX(ΑΜΚ,MATCH(D691,Data!$F$2:$F$999,0),1))</f>
        <v/>
      </c>
      <c r="F691" t="str">
        <f t="shared" si="11"/>
        <v/>
      </c>
    </row>
    <row r="692" spans="1:6" ht="14.25" customHeight="1" x14ac:dyDescent="0.35">
      <c r="A692" s="45" t="s">
        <v>1133</v>
      </c>
      <c r="B692" s="18"/>
      <c r="C692" s="5"/>
      <c r="D692" s="5"/>
      <c r="E692" s="6" t="str">
        <f>IF(ISBLANK(D692),"",INDEX(ΑΜΚ,MATCH(D692,Data!$F$2:$F$999,0),1))</f>
        <v/>
      </c>
      <c r="F692" t="str">
        <f t="shared" si="11"/>
        <v/>
      </c>
    </row>
    <row r="693" spans="1:6" ht="14.25" customHeight="1" x14ac:dyDescent="0.35">
      <c r="A693" s="45" t="s">
        <v>1133</v>
      </c>
      <c r="B693" s="18"/>
      <c r="C693" s="5"/>
      <c r="D693" s="5"/>
      <c r="E693" s="6" t="str">
        <f>IF(ISBLANK(D693),"",INDEX(ΑΜΚ,MATCH(D693,Data!$F$2:$F$999,0),1))</f>
        <v/>
      </c>
      <c r="F693" t="str">
        <f t="shared" si="11"/>
        <v/>
      </c>
    </row>
    <row r="694" spans="1:6" ht="14.25" customHeight="1" x14ac:dyDescent="0.35">
      <c r="A694" s="45" t="s">
        <v>1133</v>
      </c>
      <c r="B694" s="18"/>
      <c r="C694" s="5"/>
      <c r="D694" s="5"/>
      <c r="E694" s="6" t="str">
        <f>IF(ISBLANK(D694),"",INDEX(ΑΜΚ,MATCH(D694,Data!$F$2:$F$999,0),1))</f>
        <v/>
      </c>
      <c r="F694" t="str">
        <f t="shared" si="11"/>
        <v/>
      </c>
    </row>
    <row r="695" spans="1:6" ht="14.25" customHeight="1" x14ac:dyDescent="0.35">
      <c r="A695" s="45" t="s">
        <v>1133</v>
      </c>
      <c r="B695" s="18"/>
      <c r="C695" s="5"/>
      <c r="D695" s="5"/>
      <c r="E695" s="6" t="str">
        <f>IF(ISBLANK(D695),"",INDEX(ΑΜΚ,MATCH(D695,Data!$F$2:$F$999,0),1))</f>
        <v/>
      </c>
      <c r="F695" t="str">
        <f t="shared" si="11"/>
        <v/>
      </c>
    </row>
    <row r="696" spans="1:6" ht="14.25" customHeight="1" x14ac:dyDescent="0.35">
      <c r="A696" s="45" t="s">
        <v>1133</v>
      </c>
      <c r="B696" s="18"/>
      <c r="C696" s="5"/>
      <c r="D696" s="5"/>
      <c r="E696" s="6" t="str">
        <f>IF(ISBLANK(D696),"",INDEX(ΑΜΚ,MATCH(D696,Data!$F$2:$F$999,0),1))</f>
        <v/>
      </c>
      <c r="F696" t="str">
        <f t="shared" si="11"/>
        <v/>
      </c>
    </row>
    <row r="697" spans="1:6" ht="14.25" customHeight="1" x14ac:dyDescent="0.35">
      <c r="A697" s="45" t="s">
        <v>1133</v>
      </c>
      <c r="B697" s="18"/>
      <c r="C697" s="5"/>
      <c r="D697" s="5"/>
      <c r="E697" s="6" t="str">
        <f>IF(ISBLANK(D697),"",INDEX(ΑΜΚ,MATCH(D697,Data!$F$2:$F$999,0),1))</f>
        <v/>
      </c>
      <c r="F697" t="str">
        <f t="shared" si="11"/>
        <v/>
      </c>
    </row>
    <row r="698" spans="1:6" ht="14.25" customHeight="1" x14ac:dyDescent="0.35">
      <c r="A698" s="45" t="s">
        <v>1133</v>
      </c>
      <c r="B698" s="18"/>
      <c r="C698" s="5"/>
      <c r="D698" s="5"/>
      <c r="E698" s="6" t="str">
        <f>IF(ISBLANK(D698),"",INDEX(ΑΜΚ,MATCH(D698,Data!$F$2:$F$999,0),1))</f>
        <v/>
      </c>
      <c r="F698" t="str">
        <f t="shared" si="11"/>
        <v/>
      </c>
    </row>
    <row r="699" spans="1:6" ht="14.25" customHeight="1" x14ac:dyDescent="0.35">
      <c r="A699" s="45" t="s">
        <v>1133</v>
      </c>
      <c r="B699" s="18"/>
      <c r="C699" s="5"/>
      <c r="D699" s="5"/>
      <c r="E699" s="6" t="str">
        <f>IF(ISBLANK(D699),"",INDEX(ΑΜΚ,MATCH(D699,Data!$F$2:$F$999,0),1))</f>
        <v/>
      </c>
      <c r="F699" t="str">
        <f t="shared" si="11"/>
        <v/>
      </c>
    </row>
    <row r="700" spans="1:6" ht="14.25" customHeight="1" x14ac:dyDescent="0.35">
      <c r="A700" s="45" t="s">
        <v>1133</v>
      </c>
      <c r="B700" s="18"/>
      <c r="C700" s="5"/>
      <c r="D700" s="5"/>
      <c r="E700" s="6" t="str">
        <f>IF(ISBLANK(D700),"",INDEX(ΑΜΚ,MATCH(D700,Data!$F$2:$F$999,0),1))</f>
        <v/>
      </c>
      <c r="F700" t="str">
        <f t="shared" si="11"/>
        <v/>
      </c>
    </row>
    <row r="701" spans="1:6" ht="14.25" customHeight="1" x14ac:dyDescent="0.35">
      <c r="A701" s="45" t="s">
        <v>1133</v>
      </c>
      <c r="B701" s="18"/>
      <c r="C701" s="5"/>
      <c r="D701" s="5"/>
      <c r="E701" s="6" t="str">
        <f>IF(ISBLANK(D701),"",INDEX(ΑΜΚ,MATCH(D701,Data!$F$2:$F$999,0),1))</f>
        <v/>
      </c>
      <c r="F701" t="str">
        <f t="shared" si="11"/>
        <v/>
      </c>
    </row>
    <row r="702" spans="1:6" ht="14.25" customHeight="1" x14ac:dyDescent="0.35">
      <c r="A702" s="45" t="s">
        <v>1133</v>
      </c>
      <c r="B702" s="18"/>
      <c r="C702" s="5"/>
      <c r="D702" s="5"/>
      <c r="E702" s="6" t="str">
        <f>IF(ISBLANK(D702),"",INDEX(ΑΜΚ,MATCH(D702,Data!$F$2:$F$999,0),1))</f>
        <v/>
      </c>
      <c r="F702" t="str">
        <f t="shared" si="11"/>
        <v/>
      </c>
    </row>
    <row r="703" spans="1:6" ht="14.25" customHeight="1" x14ac:dyDescent="0.35">
      <c r="A703" s="45" t="s">
        <v>1133</v>
      </c>
      <c r="B703" s="18"/>
      <c r="C703" s="5"/>
      <c r="D703" s="5"/>
      <c r="E703" s="6" t="str">
        <f>IF(ISBLANK(D703),"",INDEX(ΑΜΚ,MATCH(D703,Data!$F$2:$F$999,0),1))</f>
        <v/>
      </c>
      <c r="F703" t="str">
        <f t="shared" si="11"/>
        <v/>
      </c>
    </row>
    <row r="704" spans="1:6" ht="14.25" customHeight="1" x14ac:dyDescent="0.35">
      <c r="A704" s="45" t="s">
        <v>1133</v>
      </c>
      <c r="B704" s="18"/>
      <c r="C704" s="5"/>
      <c r="D704" s="5"/>
      <c r="E704" s="6" t="str">
        <f>IF(ISBLANK(D704),"",INDEX(ΑΜΚ,MATCH(D704,Data!$F$2:$F$999,0),1))</f>
        <v/>
      </c>
      <c r="F704" t="str">
        <f t="shared" si="11"/>
        <v/>
      </c>
    </row>
    <row r="705" spans="1:6" ht="14.25" customHeight="1" x14ac:dyDescent="0.35">
      <c r="A705" s="45" t="s">
        <v>1133</v>
      </c>
      <c r="B705" s="18"/>
      <c r="C705" s="5"/>
      <c r="D705" s="5"/>
      <c r="E705" s="6" t="str">
        <f>IF(ISBLANK(D705),"",INDEX(ΑΜΚ,MATCH(D705,Data!$F$2:$F$999,0),1))</f>
        <v/>
      </c>
      <c r="F705" t="str">
        <f t="shared" si="11"/>
        <v/>
      </c>
    </row>
    <row r="706" spans="1:6" ht="14.25" customHeight="1" x14ac:dyDescent="0.35">
      <c r="A706" s="45" t="s">
        <v>1133</v>
      </c>
      <c r="B706" s="18"/>
      <c r="C706" s="5"/>
      <c r="D706" s="5"/>
      <c r="E706" s="6" t="str">
        <f>IF(ISBLANK(D706),"",INDEX(ΑΜΚ,MATCH(D706,Data!$F$2:$F$999,0),1))</f>
        <v/>
      </c>
      <c r="F706" t="str">
        <f t="shared" si="11"/>
        <v/>
      </c>
    </row>
    <row r="707" spans="1:6" ht="14.25" customHeight="1" x14ac:dyDescent="0.35">
      <c r="A707" s="45" t="s">
        <v>1133</v>
      </c>
      <c r="B707" s="18"/>
      <c r="C707" s="5"/>
      <c r="D707" s="5"/>
      <c r="E707" s="6" t="str">
        <f>IF(ISBLANK(D707),"",INDEX(ΑΜΚ,MATCH(D707,Data!$F$2:$F$999,0),1))</f>
        <v/>
      </c>
      <c r="F707" t="str">
        <f t="shared" ref="F707:F770" si="12">IF(ISBLANK(C707),"",INDEX(ΚΩΔ_ΜΑΘΗΜ_ΔΗΜ_ΣΧΕΣ_Γ1,MATCH(C707,ΜΑΘΗΜ_ΔΗΜ_ΣΧΕΣ_Γ1,0)))</f>
        <v/>
      </c>
    </row>
    <row r="708" spans="1:6" ht="14.25" customHeight="1" x14ac:dyDescent="0.35">
      <c r="A708" s="45" t="s">
        <v>1133</v>
      </c>
      <c r="B708" s="18"/>
      <c r="C708" s="5"/>
      <c r="D708" s="5"/>
      <c r="E708" s="6" t="str">
        <f>IF(ISBLANK(D708),"",INDEX(ΑΜΚ,MATCH(D708,Data!$F$2:$F$999,0),1))</f>
        <v/>
      </c>
      <c r="F708" t="str">
        <f t="shared" si="12"/>
        <v/>
      </c>
    </row>
    <row r="709" spans="1:6" ht="14.25" customHeight="1" x14ac:dyDescent="0.35">
      <c r="A709" s="45" t="s">
        <v>1133</v>
      </c>
      <c r="B709" s="18"/>
      <c r="C709" s="5"/>
      <c r="D709" s="5"/>
      <c r="E709" s="6" t="str">
        <f>IF(ISBLANK(D709),"",INDEX(ΑΜΚ,MATCH(D709,Data!$F$2:$F$999,0),1))</f>
        <v/>
      </c>
      <c r="F709" t="str">
        <f t="shared" si="12"/>
        <v/>
      </c>
    </row>
    <row r="710" spans="1:6" ht="14.25" customHeight="1" x14ac:dyDescent="0.35">
      <c r="A710" s="45" t="s">
        <v>1133</v>
      </c>
      <c r="B710" s="18"/>
      <c r="C710" s="5"/>
      <c r="D710" s="5"/>
      <c r="E710" s="6" t="str">
        <f>IF(ISBLANK(D710),"",INDEX(ΑΜΚ,MATCH(D710,Data!$F$2:$F$999,0),1))</f>
        <v/>
      </c>
      <c r="F710" t="str">
        <f t="shared" si="12"/>
        <v/>
      </c>
    </row>
    <row r="711" spans="1:6" ht="14.25" customHeight="1" x14ac:dyDescent="0.35">
      <c r="A711" s="45" t="s">
        <v>1133</v>
      </c>
      <c r="B711" s="18"/>
      <c r="C711" s="5"/>
      <c r="D711" s="5"/>
      <c r="E711" s="6" t="str">
        <f>IF(ISBLANK(D711),"",INDEX(ΑΜΚ,MATCH(D711,Data!$F$2:$F$999,0),1))</f>
        <v/>
      </c>
      <c r="F711" t="str">
        <f t="shared" si="12"/>
        <v/>
      </c>
    </row>
    <row r="712" spans="1:6" ht="14.25" customHeight="1" x14ac:dyDescent="0.35">
      <c r="A712" s="45" t="s">
        <v>1133</v>
      </c>
      <c r="B712" s="18"/>
      <c r="C712" s="5"/>
      <c r="D712" s="5"/>
      <c r="E712" s="6" t="str">
        <f>IF(ISBLANK(D712),"",INDEX(ΑΜΚ,MATCH(D712,Data!$F$2:$F$999,0),1))</f>
        <v/>
      </c>
      <c r="F712" t="str">
        <f t="shared" si="12"/>
        <v/>
      </c>
    </row>
    <row r="713" spans="1:6" ht="14.25" customHeight="1" x14ac:dyDescent="0.35">
      <c r="A713" s="45" t="s">
        <v>1133</v>
      </c>
      <c r="B713" s="18"/>
      <c r="C713" s="5"/>
      <c r="D713" s="5"/>
      <c r="E713" s="6" t="str">
        <f>IF(ISBLANK(D713),"",INDEX(ΑΜΚ,MATCH(D713,Data!$F$2:$F$999,0),1))</f>
        <v/>
      </c>
      <c r="F713" t="str">
        <f t="shared" si="12"/>
        <v/>
      </c>
    </row>
    <row r="714" spans="1:6" ht="14.25" customHeight="1" x14ac:dyDescent="0.35">
      <c r="A714" s="45" t="s">
        <v>1133</v>
      </c>
      <c r="B714" s="18"/>
      <c r="C714" s="5"/>
      <c r="D714" s="5"/>
      <c r="E714" s="6" t="str">
        <f>IF(ISBLANK(D714),"",INDEX(ΑΜΚ,MATCH(D714,Data!$F$2:$F$999,0),1))</f>
        <v/>
      </c>
      <c r="F714" t="str">
        <f t="shared" si="12"/>
        <v/>
      </c>
    </row>
    <row r="715" spans="1:6" ht="14.25" customHeight="1" x14ac:dyDescent="0.35">
      <c r="A715" s="45" t="s">
        <v>1133</v>
      </c>
      <c r="B715" s="18"/>
      <c r="C715" s="5"/>
      <c r="D715" s="5"/>
      <c r="E715" s="6" t="str">
        <f>IF(ISBLANK(D715),"",INDEX(ΑΜΚ,MATCH(D715,Data!$F$2:$F$999,0),1))</f>
        <v/>
      </c>
      <c r="F715" t="str">
        <f t="shared" si="12"/>
        <v/>
      </c>
    </row>
    <row r="716" spans="1:6" ht="14.25" customHeight="1" x14ac:dyDescent="0.35">
      <c r="A716" s="45" t="s">
        <v>1133</v>
      </c>
      <c r="B716" s="18"/>
      <c r="C716" s="5"/>
      <c r="D716" s="5"/>
      <c r="E716" s="6" t="str">
        <f>IF(ISBLANK(D716),"",INDEX(ΑΜΚ,MATCH(D716,Data!$F$2:$F$999,0),1))</f>
        <v/>
      </c>
      <c r="F716" t="str">
        <f t="shared" si="12"/>
        <v/>
      </c>
    </row>
    <row r="717" spans="1:6" ht="14.25" customHeight="1" x14ac:dyDescent="0.35">
      <c r="A717" s="45" t="s">
        <v>1133</v>
      </c>
      <c r="B717" s="18"/>
      <c r="C717" s="5"/>
      <c r="D717" s="5"/>
      <c r="E717" s="6" t="str">
        <f>IF(ISBLANK(D717),"",INDEX(ΑΜΚ,MATCH(D717,Data!$F$2:$F$999,0),1))</f>
        <v/>
      </c>
      <c r="F717" t="str">
        <f t="shared" si="12"/>
        <v/>
      </c>
    </row>
    <row r="718" spans="1:6" ht="14.25" customHeight="1" x14ac:dyDescent="0.35">
      <c r="A718" s="45" t="s">
        <v>1133</v>
      </c>
      <c r="B718" s="18"/>
      <c r="C718" s="5"/>
      <c r="D718" s="5"/>
      <c r="E718" s="6" t="str">
        <f>IF(ISBLANK(D718),"",INDEX(ΑΜΚ,MATCH(D718,Data!$F$2:$F$999,0),1))</f>
        <v/>
      </c>
      <c r="F718" t="str">
        <f t="shared" si="12"/>
        <v/>
      </c>
    </row>
    <row r="719" spans="1:6" ht="14.25" customHeight="1" x14ac:dyDescent="0.35">
      <c r="A719" s="45" t="s">
        <v>1133</v>
      </c>
      <c r="B719" s="18"/>
      <c r="C719" s="5"/>
      <c r="D719" s="5"/>
      <c r="E719" s="6" t="str">
        <f>IF(ISBLANK(D719),"",INDEX(ΑΜΚ,MATCH(D719,Data!$F$2:$F$999,0),1))</f>
        <v/>
      </c>
      <c r="F719" t="str">
        <f t="shared" si="12"/>
        <v/>
      </c>
    </row>
    <row r="720" spans="1:6" ht="14.25" customHeight="1" x14ac:dyDescent="0.35">
      <c r="A720" s="45" t="s">
        <v>1133</v>
      </c>
      <c r="B720" s="18"/>
      <c r="C720" s="5"/>
      <c r="D720" s="5"/>
      <c r="E720" s="6" t="str">
        <f>IF(ISBLANK(D720),"",INDEX(ΑΜΚ,MATCH(D720,Data!$F$2:$F$999,0),1))</f>
        <v/>
      </c>
      <c r="F720" t="str">
        <f t="shared" si="12"/>
        <v/>
      </c>
    </row>
    <row r="721" spans="1:6" ht="14.25" customHeight="1" x14ac:dyDescent="0.35">
      <c r="A721" s="45" t="s">
        <v>1133</v>
      </c>
      <c r="B721" s="18"/>
      <c r="C721" s="5"/>
      <c r="D721" s="5"/>
      <c r="E721" s="6" t="str">
        <f>IF(ISBLANK(D721),"",INDEX(ΑΜΚ,MATCH(D721,Data!$F$2:$F$999,0),1))</f>
        <v/>
      </c>
      <c r="F721" t="str">
        <f t="shared" si="12"/>
        <v/>
      </c>
    </row>
    <row r="722" spans="1:6" ht="14.25" customHeight="1" x14ac:dyDescent="0.35">
      <c r="A722" s="45" t="s">
        <v>1133</v>
      </c>
      <c r="B722" s="18"/>
      <c r="C722" s="5"/>
      <c r="D722" s="5"/>
      <c r="E722" s="6" t="str">
        <f>IF(ISBLANK(D722),"",INDEX(ΑΜΚ,MATCH(D722,Data!$F$2:$F$999,0),1))</f>
        <v/>
      </c>
      <c r="F722" t="str">
        <f t="shared" si="12"/>
        <v/>
      </c>
    </row>
    <row r="723" spans="1:6" ht="14.25" customHeight="1" x14ac:dyDescent="0.35">
      <c r="A723" s="45" t="s">
        <v>1133</v>
      </c>
      <c r="B723" s="18"/>
      <c r="C723" s="5"/>
      <c r="D723" s="5"/>
      <c r="E723" s="6" t="str">
        <f>IF(ISBLANK(D723),"",INDEX(ΑΜΚ,MATCH(D723,Data!$F$2:$F$999,0),1))</f>
        <v/>
      </c>
      <c r="F723" t="str">
        <f t="shared" si="12"/>
        <v/>
      </c>
    </row>
    <row r="724" spans="1:6" ht="14.25" customHeight="1" x14ac:dyDescent="0.35">
      <c r="A724" s="45" t="s">
        <v>1133</v>
      </c>
      <c r="B724" s="18"/>
      <c r="C724" s="5"/>
      <c r="D724" s="5"/>
      <c r="E724" s="6" t="str">
        <f>IF(ISBLANK(D724),"",INDEX(ΑΜΚ,MATCH(D724,Data!$F$2:$F$999,0),1))</f>
        <v/>
      </c>
      <c r="F724" t="str">
        <f t="shared" si="12"/>
        <v/>
      </c>
    </row>
    <row r="725" spans="1:6" ht="14.25" customHeight="1" x14ac:dyDescent="0.35">
      <c r="A725" s="45" t="s">
        <v>1133</v>
      </c>
      <c r="B725" s="18"/>
      <c r="C725" s="5"/>
      <c r="D725" s="5"/>
      <c r="E725" s="6" t="str">
        <f>IF(ISBLANK(D725),"",INDEX(ΑΜΚ,MATCH(D725,Data!$F$2:$F$999,0),1))</f>
        <v/>
      </c>
      <c r="F725" t="str">
        <f t="shared" si="12"/>
        <v/>
      </c>
    </row>
    <row r="726" spans="1:6" ht="14.25" customHeight="1" x14ac:dyDescent="0.35">
      <c r="A726" s="45" t="s">
        <v>1133</v>
      </c>
      <c r="B726" s="18"/>
      <c r="C726" s="5"/>
      <c r="D726" s="5"/>
      <c r="E726" s="6" t="str">
        <f>IF(ISBLANK(D726),"",INDEX(ΑΜΚ,MATCH(D726,Data!$F$2:$F$999,0),1))</f>
        <v/>
      </c>
      <c r="F726" t="str">
        <f t="shared" si="12"/>
        <v/>
      </c>
    </row>
    <row r="727" spans="1:6" ht="14.25" customHeight="1" x14ac:dyDescent="0.35">
      <c r="A727" s="45" t="s">
        <v>1133</v>
      </c>
      <c r="B727" s="18"/>
      <c r="C727" s="5"/>
      <c r="D727" s="5"/>
      <c r="E727" s="6" t="str">
        <f>IF(ISBLANK(D727),"",INDEX(ΑΜΚ,MATCH(D727,Data!$F$2:$F$999,0),1))</f>
        <v/>
      </c>
      <c r="F727" t="str">
        <f t="shared" si="12"/>
        <v/>
      </c>
    </row>
    <row r="728" spans="1:6" ht="14.25" customHeight="1" x14ac:dyDescent="0.35">
      <c r="A728" s="45" t="s">
        <v>1133</v>
      </c>
      <c r="B728" s="18"/>
      <c r="C728" s="5"/>
      <c r="D728" s="5"/>
      <c r="E728" s="6" t="str">
        <f>IF(ISBLANK(D728),"",INDEX(ΑΜΚ,MATCH(D728,Data!$F$2:$F$999,0),1))</f>
        <v/>
      </c>
      <c r="F728" t="str">
        <f t="shared" si="12"/>
        <v/>
      </c>
    </row>
    <row r="729" spans="1:6" ht="14.25" customHeight="1" x14ac:dyDescent="0.35">
      <c r="A729" s="45" t="s">
        <v>1133</v>
      </c>
      <c r="B729" s="18"/>
      <c r="C729" s="5"/>
      <c r="D729" s="5"/>
      <c r="E729" s="6" t="str">
        <f>IF(ISBLANK(D729),"",INDEX(ΑΜΚ,MATCH(D729,Data!$F$2:$F$999,0),1))</f>
        <v/>
      </c>
      <c r="F729" t="str">
        <f t="shared" si="12"/>
        <v/>
      </c>
    </row>
    <row r="730" spans="1:6" ht="14.25" customHeight="1" x14ac:dyDescent="0.35">
      <c r="A730" s="45" t="s">
        <v>1133</v>
      </c>
      <c r="B730" s="18"/>
      <c r="C730" s="5"/>
      <c r="D730" s="5"/>
      <c r="E730" s="6" t="str">
        <f>IF(ISBLANK(D730),"",INDEX(ΑΜΚ,MATCH(D730,Data!$F$2:$F$999,0),1))</f>
        <v/>
      </c>
      <c r="F730" t="str">
        <f t="shared" si="12"/>
        <v/>
      </c>
    </row>
    <row r="731" spans="1:6" ht="14.25" customHeight="1" x14ac:dyDescent="0.35">
      <c r="A731" s="45" t="s">
        <v>1133</v>
      </c>
      <c r="B731" s="18"/>
      <c r="C731" s="5"/>
      <c r="D731" s="5"/>
      <c r="E731" s="6" t="str">
        <f>IF(ISBLANK(D731),"",INDEX(ΑΜΚ,MATCH(D731,Data!$F$2:$F$999,0),1))</f>
        <v/>
      </c>
      <c r="F731" t="str">
        <f t="shared" si="12"/>
        <v/>
      </c>
    </row>
    <row r="732" spans="1:6" ht="14.25" customHeight="1" x14ac:dyDescent="0.35">
      <c r="A732" s="45" t="s">
        <v>1133</v>
      </c>
      <c r="B732" s="18"/>
      <c r="C732" s="5"/>
      <c r="D732" s="5"/>
      <c r="E732" s="6" t="str">
        <f>IF(ISBLANK(D732),"",INDEX(ΑΜΚ,MATCH(D732,Data!$F$2:$F$999,0),1))</f>
        <v/>
      </c>
      <c r="F732" t="str">
        <f t="shared" si="12"/>
        <v/>
      </c>
    </row>
    <row r="733" spans="1:6" ht="14.25" customHeight="1" x14ac:dyDescent="0.35">
      <c r="A733" s="45" t="s">
        <v>1133</v>
      </c>
      <c r="B733" s="18"/>
      <c r="C733" s="5"/>
      <c r="D733" s="5"/>
      <c r="E733" s="6" t="str">
        <f>IF(ISBLANK(D733),"",INDEX(ΑΜΚ,MATCH(D733,Data!$F$2:$F$999,0),1))</f>
        <v/>
      </c>
      <c r="F733" t="str">
        <f t="shared" si="12"/>
        <v/>
      </c>
    </row>
    <row r="734" spans="1:6" ht="14.25" customHeight="1" x14ac:dyDescent="0.35">
      <c r="A734" s="45" t="s">
        <v>1133</v>
      </c>
      <c r="B734" s="18"/>
      <c r="C734" s="5"/>
      <c r="D734" s="5"/>
      <c r="E734" s="6" t="str">
        <f>IF(ISBLANK(D734),"",INDEX(ΑΜΚ,MATCH(D734,Data!$F$2:$F$999,0),1))</f>
        <v/>
      </c>
      <c r="F734" t="str">
        <f t="shared" si="12"/>
        <v/>
      </c>
    </row>
    <row r="735" spans="1:6" ht="14.25" customHeight="1" x14ac:dyDescent="0.35">
      <c r="A735" s="45" t="s">
        <v>1133</v>
      </c>
      <c r="B735" s="18"/>
      <c r="C735" s="5"/>
      <c r="D735" s="5"/>
      <c r="E735" s="6" t="str">
        <f>IF(ISBLANK(D735),"",INDEX(ΑΜΚ,MATCH(D735,Data!$F$2:$F$999,0),1))</f>
        <v/>
      </c>
      <c r="F735" t="str">
        <f t="shared" si="12"/>
        <v/>
      </c>
    </row>
    <row r="736" spans="1:6" ht="14.25" customHeight="1" x14ac:dyDescent="0.35">
      <c r="A736" s="45" t="s">
        <v>1133</v>
      </c>
      <c r="B736" s="18"/>
      <c r="C736" s="5"/>
      <c r="D736" s="5"/>
      <c r="E736" s="6" t="str">
        <f>IF(ISBLANK(D736),"",INDEX(ΑΜΚ,MATCH(D736,Data!$F$2:$F$999,0),1))</f>
        <v/>
      </c>
      <c r="F736" t="str">
        <f t="shared" si="12"/>
        <v/>
      </c>
    </row>
    <row r="737" spans="1:6" ht="14.25" customHeight="1" x14ac:dyDescent="0.35">
      <c r="A737" s="45" t="s">
        <v>1133</v>
      </c>
      <c r="B737" s="18"/>
      <c r="C737" s="5"/>
      <c r="D737" s="5"/>
      <c r="E737" s="6" t="str">
        <f>IF(ISBLANK(D737),"",INDEX(ΑΜΚ,MATCH(D737,Data!$F$2:$F$999,0),1))</f>
        <v/>
      </c>
      <c r="F737" t="str">
        <f t="shared" si="12"/>
        <v/>
      </c>
    </row>
    <row r="738" spans="1:6" ht="14.25" customHeight="1" x14ac:dyDescent="0.35">
      <c r="A738" s="45" t="s">
        <v>1133</v>
      </c>
      <c r="B738" s="18"/>
      <c r="C738" s="5"/>
      <c r="D738" s="5"/>
      <c r="E738" s="6" t="str">
        <f>IF(ISBLANK(D738),"",INDEX(ΑΜΚ,MATCH(D738,Data!$F$2:$F$999,0),1))</f>
        <v/>
      </c>
      <c r="F738" t="str">
        <f t="shared" si="12"/>
        <v/>
      </c>
    </row>
    <row r="739" spans="1:6" ht="14.25" customHeight="1" x14ac:dyDescent="0.35">
      <c r="A739" s="45" t="s">
        <v>1133</v>
      </c>
      <c r="B739" s="18"/>
      <c r="C739" s="5"/>
      <c r="D739" s="5"/>
      <c r="E739" s="6" t="str">
        <f>IF(ISBLANK(D739),"",INDEX(ΑΜΚ,MATCH(D739,Data!$F$2:$F$999,0),1))</f>
        <v/>
      </c>
      <c r="F739" t="str">
        <f t="shared" si="12"/>
        <v/>
      </c>
    </row>
    <row r="740" spans="1:6" ht="14.25" customHeight="1" x14ac:dyDescent="0.35">
      <c r="A740" s="45" t="s">
        <v>1133</v>
      </c>
      <c r="B740" s="18"/>
      <c r="C740" s="5"/>
      <c r="D740" s="5"/>
      <c r="E740" s="6" t="str">
        <f>IF(ISBLANK(D740),"",INDEX(ΑΜΚ,MATCH(D740,Data!$F$2:$F$999,0),1))</f>
        <v/>
      </c>
      <c r="F740" t="str">
        <f t="shared" si="12"/>
        <v/>
      </c>
    </row>
    <row r="741" spans="1:6" ht="14.25" customHeight="1" x14ac:dyDescent="0.35">
      <c r="A741" s="45" t="s">
        <v>1133</v>
      </c>
      <c r="B741" s="18"/>
      <c r="C741" s="5"/>
      <c r="D741" s="5"/>
      <c r="E741" s="6" t="str">
        <f>IF(ISBLANK(D741),"",INDEX(ΑΜΚ,MATCH(D741,Data!$F$2:$F$999,0),1))</f>
        <v/>
      </c>
      <c r="F741" t="str">
        <f t="shared" si="12"/>
        <v/>
      </c>
    </row>
    <row r="742" spans="1:6" ht="14.25" customHeight="1" x14ac:dyDescent="0.35">
      <c r="A742" s="45" t="s">
        <v>1133</v>
      </c>
      <c r="B742" s="18"/>
      <c r="C742" s="5"/>
      <c r="D742" s="5"/>
      <c r="E742" s="6" t="str">
        <f>IF(ISBLANK(D742),"",INDEX(ΑΜΚ,MATCH(D742,Data!$F$2:$F$999,0),1))</f>
        <v/>
      </c>
      <c r="F742" t="str">
        <f t="shared" si="12"/>
        <v/>
      </c>
    </row>
    <row r="743" spans="1:6" ht="14.25" customHeight="1" x14ac:dyDescent="0.35">
      <c r="A743" s="45" t="s">
        <v>1133</v>
      </c>
      <c r="B743" s="18"/>
      <c r="C743" s="5"/>
      <c r="D743" s="5"/>
      <c r="E743" s="6" t="str">
        <f>IF(ISBLANK(D743),"",INDEX(ΑΜΚ,MATCH(D743,Data!$F$2:$F$999,0),1))</f>
        <v/>
      </c>
      <c r="F743" t="str">
        <f t="shared" si="12"/>
        <v/>
      </c>
    </row>
    <row r="744" spans="1:6" ht="14.25" customHeight="1" x14ac:dyDescent="0.35">
      <c r="A744" s="45" t="s">
        <v>1133</v>
      </c>
      <c r="B744" s="18"/>
      <c r="C744" s="5"/>
      <c r="D744" s="5"/>
      <c r="E744" s="6" t="str">
        <f>IF(ISBLANK(D744),"",INDEX(ΑΜΚ,MATCH(D744,Data!$F$2:$F$999,0),1))</f>
        <v/>
      </c>
      <c r="F744" t="str">
        <f t="shared" si="12"/>
        <v/>
      </c>
    </row>
    <row r="745" spans="1:6" ht="14.25" customHeight="1" x14ac:dyDescent="0.35">
      <c r="A745" s="45" t="s">
        <v>1133</v>
      </c>
      <c r="B745" s="18"/>
      <c r="C745" s="5"/>
      <c r="D745" s="5"/>
      <c r="E745" s="6" t="str">
        <f>IF(ISBLANK(D745),"",INDEX(ΑΜΚ,MATCH(D745,Data!$F$2:$F$999,0),1))</f>
        <v/>
      </c>
      <c r="F745" t="str">
        <f t="shared" si="12"/>
        <v/>
      </c>
    </row>
    <row r="746" spans="1:6" ht="14.25" customHeight="1" x14ac:dyDescent="0.35">
      <c r="A746" s="45" t="s">
        <v>1133</v>
      </c>
      <c r="B746" s="18"/>
      <c r="C746" s="5"/>
      <c r="D746" s="5"/>
      <c r="E746" s="6" t="str">
        <f>IF(ISBLANK(D746),"",INDEX(ΑΜΚ,MATCH(D746,Data!$F$2:$F$999,0),1))</f>
        <v/>
      </c>
      <c r="F746" t="str">
        <f t="shared" si="12"/>
        <v/>
      </c>
    </row>
    <row r="747" spans="1:6" ht="14.25" customHeight="1" x14ac:dyDescent="0.35">
      <c r="A747" s="45" t="s">
        <v>1133</v>
      </c>
      <c r="B747" s="18"/>
      <c r="C747" s="5"/>
      <c r="D747" s="5"/>
      <c r="E747" s="6" t="str">
        <f>IF(ISBLANK(D747),"",INDEX(ΑΜΚ,MATCH(D747,Data!$F$2:$F$999,0),1))</f>
        <v/>
      </c>
      <c r="F747" t="str">
        <f t="shared" si="12"/>
        <v/>
      </c>
    </row>
    <row r="748" spans="1:6" ht="14.25" customHeight="1" x14ac:dyDescent="0.35">
      <c r="A748" s="45" t="s">
        <v>1133</v>
      </c>
      <c r="B748" s="18"/>
      <c r="C748" s="5"/>
      <c r="D748" s="5"/>
      <c r="E748" s="6" t="str">
        <f>IF(ISBLANK(D748),"",INDEX(ΑΜΚ,MATCH(D748,Data!$F$2:$F$999,0),1))</f>
        <v/>
      </c>
      <c r="F748" t="str">
        <f t="shared" si="12"/>
        <v/>
      </c>
    </row>
    <row r="749" spans="1:6" ht="14.25" customHeight="1" x14ac:dyDescent="0.35">
      <c r="A749" s="45" t="s">
        <v>1133</v>
      </c>
      <c r="B749" s="18"/>
      <c r="C749" s="5"/>
      <c r="D749" s="5"/>
      <c r="E749" s="6" t="str">
        <f>IF(ISBLANK(D749),"",INDEX(ΑΜΚ,MATCH(D749,Data!$F$2:$F$999,0),1))</f>
        <v/>
      </c>
      <c r="F749" t="str">
        <f t="shared" si="12"/>
        <v/>
      </c>
    </row>
    <row r="750" spans="1:6" ht="14.25" customHeight="1" x14ac:dyDescent="0.35">
      <c r="A750" s="45" t="s">
        <v>1133</v>
      </c>
      <c r="B750" s="18"/>
      <c r="C750" s="5"/>
      <c r="D750" s="5"/>
      <c r="E750" s="6" t="str">
        <f>IF(ISBLANK(D750),"",INDEX(ΑΜΚ,MATCH(D750,Data!$F$2:$F$999,0),1))</f>
        <v/>
      </c>
      <c r="F750" t="str">
        <f t="shared" si="12"/>
        <v/>
      </c>
    </row>
    <row r="751" spans="1:6" ht="14.25" customHeight="1" x14ac:dyDescent="0.35">
      <c r="A751" s="45" t="s">
        <v>1133</v>
      </c>
      <c r="B751" s="18"/>
      <c r="C751" s="5"/>
      <c r="D751" s="5"/>
      <c r="E751" s="6" t="str">
        <f>IF(ISBLANK(D751),"",INDEX(ΑΜΚ,MATCH(D751,Data!$F$2:$F$999,0),1))</f>
        <v/>
      </c>
      <c r="F751" t="str">
        <f t="shared" si="12"/>
        <v/>
      </c>
    </row>
    <row r="752" spans="1:6" ht="14.25" customHeight="1" x14ac:dyDescent="0.35">
      <c r="A752" s="45" t="s">
        <v>1133</v>
      </c>
      <c r="B752" s="18"/>
      <c r="C752" s="5"/>
      <c r="D752" s="5"/>
      <c r="E752" s="6" t="str">
        <f>IF(ISBLANK(D752),"",INDEX(ΑΜΚ,MATCH(D752,Data!$F$2:$F$999,0),1))</f>
        <v/>
      </c>
      <c r="F752" t="str">
        <f t="shared" si="12"/>
        <v/>
      </c>
    </row>
    <row r="753" spans="1:6" ht="14.25" customHeight="1" x14ac:dyDescent="0.35">
      <c r="A753" s="45" t="s">
        <v>1133</v>
      </c>
      <c r="B753" s="18"/>
      <c r="C753" s="5"/>
      <c r="D753" s="5"/>
      <c r="E753" s="6" t="str">
        <f>IF(ISBLANK(D753),"",INDEX(ΑΜΚ,MATCH(D753,Data!$F$2:$F$999,0),1))</f>
        <v/>
      </c>
      <c r="F753" t="str">
        <f t="shared" si="12"/>
        <v/>
      </c>
    </row>
    <row r="754" spans="1:6" ht="14.25" customHeight="1" x14ac:dyDescent="0.35">
      <c r="A754" s="45" t="s">
        <v>1133</v>
      </c>
      <c r="B754" s="18"/>
      <c r="C754" s="5"/>
      <c r="D754" s="5"/>
      <c r="E754" s="6" t="str">
        <f>IF(ISBLANK(D754),"",INDEX(ΑΜΚ,MATCH(D754,Data!$F$2:$F$999,0),1))</f>
        <v/>
      </c>
      <c r="F754" t="str">
        <f t="shared" si="12"/>
        <v/>
      </c>
    </row>
    <row r="755" spans="1:6" ht="14.25" customHeight="1" x14ac:dyDescent="0.35">
      <c r="A755" s="45" t="s">
        <v>1133</v>
      </c>
      <c r="B755" s="18"/>
      <c r="C755" s="5"/>
      <c r="D755" s="5"/>
      <c r="E755" s="6" t="str">
        <f>IF(ISBLANK(D755),"",INDEX(ΑΜΚ,MATCH(D755,Data!$F$2:$F$999,0),1))</f>
        <v/>
      </c>
      <c r="F755" t="str">
        <f t="shared" si="12"/>
        <v/>
      </c>
    </row>
    <row r="756" spans="1:6" ht="14.25" customHeight="1" x14ac:dyDescent="0.35">
      <c r="A756" s="45" t="s">
        <v>1133</v>
      </c>
      <c r="B756" s="18"/>
      <c r="C756" s="5"/>
      <c r="D756" s="5"/>
      <c r="E756" s="6" t="str">
        <f>IF(ISBLANK(D756),"",INDEX(ΑΜΚ,MATCH(D756,Data!$F$2:$F$999,0),1))</f>
        <v/>
      </c>
      <c r="F756" t="str">
        <f t="shared" si="12"/>
        <v/>
      </c>
    </row>
    <row r="757" spans="1:6" ht="14.25" customHeight="1" x14ac:dyDescent="0.35">
      <c r="A757" s="45" t="s">
        <v>1133</v>
      </c>
      <c r="B757" s="18"/>
      <c r="C757" s="5"/>
      <c r="D757" s="5"/>
      <c r="E757" s="6" t="str">
        <f>IF(ISBLANK(D757),"",INDEX(ΑΜΚ,MATCH(D757,Data!$F$2:$F$999,0),1))</f>
        <v/>
      </c>
      <c r="F757" t="str">
        <f t="shared" si="12"/>
        <v/>
      </c>
    </row>
    <row r="758" spans="1:6" ht="14.25" customHeight="1" x14ac:dyDescent="0.35">
      <c r="A758" s="45" t="s">
        <v>1133</v>
      </c>
      <c r="B758" s="18"/>
      <c r="C758" s="5"/>
      <c r="D758" s="5"/>
      <c r="E758" s="6" t="str">
        <f>IF(ISBLANK(D758),"",INDEX(ΑΜΚ,MATCH(D758,Data!$F$2:$F$999,0),1))</f>
        <v/>
      </c>
      <c r="F758" t="str">
        <f t="shared" si="12"/>
        <v/>
      </c>
    </row>
    <row r="759" spans="1:6" ht="14.25" customHeight="1" x14ac:dyDescent="0.35">
      <c r="A759" s="45" t="s">
        <v>1133</v>
      </c>
      <c r="B759" s="18"/>
      <c r="C759" s="5"/>
      <c r="D759" s="5"/>
      <c r="E759" s="6" t="str">
        <f>IF(ISBLANK(D759),"",INDEX(ΑΜΚ,MATCH(D759,Data!$F$2:$F$999,0),1))</f>
        <v/>
      </c>
      <c r="F759" t="str">
        <f t="shared" si="12"/>
        <v/>
      </c>
    </row>
    <row r="760" spans="1:6" ht="14.25" customHeight="1" x14ac:dyDescent="0.35">
      <c r="A760" s="45" t="s">
        <v>1133</v>
      </c>
      <c r="B760" s="18"/>
      <c r="C760" s="5"/>
      <c r="D760" s="5"/>
      <c r="E760" s="6" t="str">
        <f>IF(ISBLANK(D760),"",INDEX(ΑΜΚ,MATCH(D760,Data!$F$2:$F$999,0),1))</f>
        <v/>
      </c>
      <c r="F760" t="str">
        <f t="shared" si="12"/>
        <v/>
      </c>
    </row>
    <row r="761" spans="1:6" ht="14.25" customHeight="1" x14ac:dyDescent="0.35">
      <c r="A761" s="45" t="s">
        <v>1133</v>
      </c>
      <c r="B761" s="18"/>
      <c r="C761" s="5"/>
      <c r="D761" s="5"/>
      <c r="E761" s="6" t="str">
        <f>IF(ISBLANK(D761),"",INDEX(ΑΜΚ,MATCH(D761,Data!$F$2:$F$999,0),1))</f>
        <v/>
      </c>
      <c r="F761" t="str">
        <f t="shared" si="12"/>
        <v/>
      </c>
    </row>
    <row r="762" spans="1:6" ht="14.25" customHeight="1" x14ac:dyDescent="0.35">
      <c r="A762" s="45" t="s">
        <v>1133</v>
      </c>
      <c r="B762" s="18"/>
      <c r="C762" s="5"/>
      <c r="D762" s="5"/>
      <c r="E762" s="6" t="str">
        <f>IF(ISBLANK(D762),"",INDEX(ΑΜΚ,MATCH(D762,Data!$F$2:$F$999,0),1))</f>
        <v/>
      </c>
      <c r="F762" t="str">
        <f t="shared" si="12"/>
        <v/>
      </c>
    </row>
    <row r="763" spans="1:6" ht="14.25" customHeight="1" x14ac:dyDescent="0.35">
      <c r="A763" s="45" t="s">
        <v>1133</v>
      </c>
      <c r="B763" s="18"/>
      <c r="C763" s="5"/>
      <c r="D763" s="5"/>
      <c r="E763" s="6" t="str">
        <f>IF(ISBLANK(D763),"",INDEX(ΑΜΚ,MATCH(D763,Data!$F$2:$F$999,0),1))</f>
        <v/>
      </c>
      <c r="F763" t="str">
        <f t="shared" si="12"/>
        <v/>
      </c>
    </row>
    <row r="764" spans="1:6" ht="14.25" customHeight="1" x14ac:dyDescent="0.35">
      <c r="A764" s="45" t="s">
        <v>1133</v>
      </c>
      <c r="B764" s="18"/>
      <c r="C764" s="5"/>
      <c r="D764" s="5"/>
      <c r="E764" s="6" t="str">
        <f>IF(ISBLANK(D764),"",INDEX(ΑΜΚ,MATCH(D764,Data!$F$2:$F$999,0),1))</f>
        <v/>
      </c>
      <c r="F764" t="str">
        <f t="shared" si="12"/>
        <v/>
      </c>
    </row>
    <row r="765" spans="1:6" ht="14.25" customHeight="1" x14ac:dyDescent="0.35">
      <c r="A765" s="45" t="s">
        <v>1133</v>
      </c>
      <c r="B765" s="18"/>
      <c r="C765" s="5"/>
      <c r="D765" s="5"/>
      <c r="E765" s="6" t="str">
        <f>IF(ISBLANK(D765),"",INDEX(ΑΜΚ,MATCH(D765,Data!$F$2:$F$999,0),1))</f>
        <v/>
      </c>
      <c r="F765" t="str">
        <f t="shared" si="12"/>
        <v/>
      </c>
    </row>
    <row r="766" spans="1:6" ht="14.25" customHeight="1" x14ac:dyDescent="0.35">
      <c r="A766" s="45" t="s">
        <v>1133</v>
      </c>
      <c r="B766" s="18"/>
      <c r="C766" s="5"/>
      <c r="D766" s="5"/>
      <c r="E766" s="6" t="str">
        <f>IF(ISBLANK(D766),"",INDEX(ΑΜΚ,MATCH(D766,Data!$F$2:$F$999,0),1))</f>
        <v/>
      </c>
      <c r="F766" t="str">
        <f t="shared" si="12"/>
        <v/>
      </c>
    </row>
    <row r="767" spans="1:6" ht="14.25" customHeight="1" x14ac:dyDescent="0.35">
      <c r="A767" s="45" t="s">
        <v>1133</v>
      </c>
      <c r="B767" s="18"/>
      <c r="C767" s="5"/>
      <c r="D767" s="5"/>
      <c r="E767" s="6" t="str">
        <f>IF(ISBLANK(D767),"",INDEX(ΑΜΚ,MATCH(D767,Data!$F$2:$F$999,0),1))</f>
        <v/>
      </c>
      <c r="F767" t="str">
        <f t="shared" si="12"/>
        <v/>
      </c>
    </row>
    <row r="768" spans="1:6" ht="14.25" customHeight="1" x14ac:dyDescent="0.35">
      <c r="A768" s="45" t="s">
        <v>1133</v>
      </c>
      <c r="B768" s="18"/>
      <c r="C768" s="5"/>
      <c r="D768" s="5"/>
      <c r="E768" s="6" t="str">
        <f>IF(ISBLANK(D768),"",INDEX(ΑΜΚ,MATCH(D768,Data!$F$2:$F$999,0),1))</f>
        <v/>
      </c>
      <c r="F768" t="str">
        <f t="shared" si="12"/>
        <v/>
      </c>
    </row>
    <row r="769" spans="1:6" ht="14.25" customHeight="1" x14ac:dyDescent="0.35">
      <c r="A769" s="45" t="s">
        <v>1133</v>
      </c>
      <c r="B769" s="18"/>
      <c r="C769" s="5"/>
      <c r="D769" s="5"/>
      <c r="E769" s="6" t="str">
        <f>IF(ISBLANK(D769),"",INDEX(ΑΜΚ,MATCH(D769,Data!$F$2:$F$999,0),1))</f>
        <v/>
      </c>
      <c r="F769" t="str">
        <f t="shared" si="12"/>
        <v/>
      </c>
    </row>
    <row r="770" spans="1:6" ht="14.25" customHeight="1" x14ac:dyDescent="0.35">
      <c r="A770" s="45" t="s">
        <v>1133</v>
      </c>
      <c r="B770" s="18"/>
      <c r="C770" s="5"/>
      <c r="D770" s="5"/>
      <c r="E770" s="6" t="str">
        <f>IF(ISBLANK(D770),"",INDEX(ΑΜΚ,MATCH(D770,Data!$F$2:$F$999,0),1))</f>
        <v/>
      </c>
      <c r="F770" t="str">
        <f t="shared" si="12"/>
        <v/>
      </c>
    </row>
    <row r="771" spans="1:6" ht="14.25" customHeight="1" x14ac:dyDescent="0.35">
      <c r="A771" s="45" t="s">
        <v>1133</v>
      </c>
      <c r="B771" s="18"/>
      <c r="C771" s="5"/>
      <c r="D771" s="5"/>
      <c r="E771" s="6" t="str">
        <f>IF(ISBLANK(D771),"",INDEX(ΑΜΚ,MATCH(D771,Data!$F$2:$F$999,0),1))</f>
        <v/>
      </c>
      <c r="F771" t="str">
        <f t="shared" ref="F771:F834" si="13">IF(ISBLANK(C771),"",INDEX(ΚΩΔ_ΜΑΘΗΜ_ΔΗΜ_ΣΧΕΣ_Γ1,MATCH(C771,ΜΑΘΗΜ_ΔΗΜ_ΣΧΕΣ_Γ1,0)))</f>
        <v/>
      </c>
    </row>
    <row r="772" spans="1:6" ht="14.25" customHeight="1" x14ac:dyDescent="0.35">
      <c r="A772" s="45" t="s">
        <v>1133</v>
      </c>
      <c r="B772" s="18"/>
      <c r="C772" s="5"/>
      <c r="D772" s="5"/>
      <c r="E772" s="6" t="str">
        <f>IF(ISBLANK(D772),"",INDEX(ΑΜΚ,MATCH(D772,Data!$F$2:$F$999,0),1))</f>
        <v/>
      </c>
      <c r="F772" t="str">
        <f t="shared" si="13"/>
        <v/>
      </c>
    </row>
    <row r="773" spans="1:6" ht="14.25" customHeight="1" x14ac:dyDescent="0.35">
      <c r="A773" s="45" t="s">
        <v>1133</v>
      </c>
      <c r="B773" s="18"/>
      <c r="C773" s="5"/>
      <c r="D773" s="5"/>
      <c r="E773" s="6" t="str">
        <f>IF(ISBLANK(D773),"",INDEX(ΑΜΚ,MATCH(D773,Data!$F$2:$F$999,0),1))</f>
        <v/>
      </c>
      <c r="F773" t="str">
        <f t="shared" si="13"/>
        <v/>
      </c>
    </row>
    <row r="774" spans="1:6" ht="14.25" customHeight="1" x14ac:dyDescent="0.35">
      <c r="A774" s="45" t="s">
        <v>1133</v>
      </c>
      <c r="B774" s="18"/>
      <c r="C774" s="5"/>
      <c r="D774" s="5"/>
      <c r="E774" s="6" t="str">
        <f>IF(ISBLANK(D774),"",INDEX(ΑΜΚ,MATCH(D774,Data!$F$2:$F$999,0),1))</f>
        <v/>
      </c>
      <c r="F774" t="str">
        <f t="shared" si="13"/>
        <v/>
      </c>
    </row>
    <row r="775" spans="1:6" ht="14.25" customHeight="1" x14ac:dyDescent="0.35">
      <c r="A775" s="45" t="s">
        <v>1133</v>
      </c>
      <c r="B775" s="18"/>
      <c r="C775" s="5"/>
      <c r="D775" s="5"/>
      <c r="E775" s="6" t="str">
        <f>IF(ISBLANK(D775),"",INDEX(ΑΜΚ,MATCH(D775,Data!$F$2:$F$999,0),1))</f>
        <v/>
      </c>
      <c r="F775" t="str">
        <f t="shared" si="13"/>
        <v/>
      </c>
    </row>
    <row r="776" spans="1:6" ht="14.25" customHeight="1" x14ac:dyDescent="0.35">
      <c r="A776" s="45" t="s">
        <v>1133</v>
      </c>
      <c r="B776" s="18"/>
      <c r="C776" s="5"/>
      <c r="D776" s="5"/>
      <c r="E776" s="6" t="str">
        <f>IF(ISBLANK(D776),"",INDEX(ΑΜΚ,MATCH(D776,Data!$F$2:$F$999,0),1))</f>
        <v/>
      </c>
      <c r="F776" t="str">
        <f t="shared" si="13"/>
        <v/>
      </c>
    </row>
    <row r="777" spans="1:6" ht="14.25" customHeight="1" x14ac:dyDescent="0.35">
      <c r="A777" s="45" t="s">
        <v>1133</v>
      </c>
      <c r="B777" s="18"/>
      <c r="C777" s="5"/>
      <c r="D777" s="5"/>
      <c r="E777" s="6" t="str">
        <f>IF(ISBLANK(D777),"",INDEX(ΑΜΚ,MATCH(D777,Data!$F$2:$F$999,0),1))</f>
        <v/>
      </c>
      <c r="F777" t="str">
        <f t="shared" si="13"/>
        <v/>
      </c>
    </row>
    <row r="778" spans="1:6" ht="14.25" customHeight="1" x14ac:dyDescent="0.35">
      <c r="A778" s="45" t="s">
        <v>1133</v>
      </c>
      <c r="B778" s="18"/>
      <c r="C778" s="5"/>
      <c r="D778" s="5"/>
      <c r="E778" s="6" t="str">
        <f>IF(ISBLANK(D778),"",INDEX(ΑΜΚ,MATCH(D778,Data!$F$2:$F$999,0),1))</f>
        <v/>
      </c>
      <c r="F778" t="str">
        <f t="shared" si="13"/>
        <v/>
      </c>
    </row>
    <row r="779" spans="1:6" ht="14.25" customHeight="1" x14ac:dyDescent="0.35">
      <c r="A779" s="45" t="s">
        <v>1133</v>
      </c>
      <c r="B779" s="18"/>
      <c r="C779" s="5"/>
      <c r="D779" s="5"/>
      <c r="E779" s="6" t="str">
        <f>IF(ISBLANK(D779),"",INDEX(ΑΜΚ,MATCH(D779,Data!$F$2:$F$999,0),1))</f>
        <v/>
      </c>
      <c r="F779" t="str">
        <f t="shared" si="13"/>
        <v/>
      </c>
    </row>
    <row r="780" spans="1:6" ht="14.25" customHeight="1" x14ac:dyDescent="0.35">
      <c r="A780" s="45" t="s">
        <v>1133</v>
      </c>
      <c r="B780" s="18"/>
      <c r="C780" s="5"/>
      <c r="D780" s="5"/>
      <c r="E780" s="6" t="str">
        <f>IF(ISBLANK(D780),"",INDEX(ΑΜΚ,MATCH(D780,Data!$F$2:$F$999,0),1))</f>
        <v/>
      </c>
      <c r="F780" t="str">
        <f t="shared" si="13"/>
        <v/>
      </c>
    </row>
    <row r="781" spans="1:6" ht="14.25" customHeight="1" x14ac:dyDescent="0.35">
      <c r="A781" s="45" t="s">
        <v>1133</v>
      </c>
      <c r="B781" s="18"/>
      <c r="C781" s="5"/>
      <c r="D781" s="5"/>
      <c r="E781" s="6" t="str">
        <f>IF(ISBLANK(D781),"",INDEX(ΑΜΚ,MATCH(D781,Data!$F$2:$F$999,0),1))</f>
        <v/>
      </c>
      <c r="F781" t="str">
        <f t="shared" si="13"/>
        <v/>
      </c>
    </row>
    <row r="782" spans="1:6" ht="14.25" customHeight="1" x14ac:dyDescent="0.35">
      <c r="A782" s="45" t="s">
        <v>1133</v>
      </c>
      <c r="B782" s="18"/>
      <c r="C782" s="5"/>
      <c r="D782" s="5"/>
      <c r="E782" s="6" t="str">
        <f>IF(ISBLANK(D782),"",INDEX(ΑΜΚ,MATCH(D782,Data!$F$2:$F$999,0),1))</f>
        <v/>
      </c>
      <c r="F782" t="str">
        <f t="shared" si="13"/>
        <v/>
      </c>
    </row>
    <row r="783" spans="1:6" ht="14.25" customHeight="1" x14ac:dyDescent="0.35">
      <c r="A783" s="45" t="s">
        <v>1133</v>
      </c>
      <c r="B783" s="18"/>
      <c r="C783" s="5"/>
      <c r="D783" s="5"/>
      <c r="E783" s="6" t="str">
        <f>IF(ISBLANK(D783),"",INDEX(ΑΜΚ,MATCH(D783,Data!$F$2:$F$999,0),1))</f>
        <v/>
      </c>
      <c r="F783" t="str">
        <f t="shared" si="13"/>
        <v/>
      </c>
    </row>
    <row r="784" spans="1:6" ht="14.25" customHeight="1" x14ac:dyDescent="0.35">
      <c r="A784" s="45" t="s">
        <v>1133</v>
      </c>
      <c r="B784" s="18"/>
      <c r="C784" s="5"/>
      <c r="D784" s="5"/>
      <c r="E784" s="6" t="str">
        <f>IF(ISBLANK(D784),"",INDEX(ΑΜΚ,MATCH(D784,Data!$F$2:$F$999,0),1))</f>
        <v/>
      </c>
      <c r="F784" t="str">
        <f t="shared" si="13"/>
        <v/>
      </c>
    </row>
    <row r="785" spans="1:6" ht="14.25" customHeight="1" x14ac:dyDescent="0.35">
      <c r="A785" s="45" t="s">
        <v>1133</v>
      </c>
      <c r="B785" s="18"/>
      <c r="C785" s="5"/>
      <c r="D785" s="5"/>
      <c r="E785" s="6" t="str">
        <f>IF(ISBLANK(D785),"",INDEX(ΑΜΚ,MATCH(D785,Data!$F$2:$F$999,0),1))</f>
        <v/>
      </c>
      <c r="F785" t="str">
        <f t="shared" si="13"/>
        <v/>
      </c>
    </row>
    <row r="786" spans="1:6" ht="14.25" customHeight="1" x14ac:dyDescent="0.35">
      <c r="A786" s="45" t="s">
        <v>1133</v>
      </c>
      <c r="B786" s="18"/>
      <c r="C786" s="5"/>
      <c r="D786" s="5"/>
      <c r="E786" s="6" t="str">
        <f>IF(ISBLANK(D786),"",INDEX(ΑΜΚ,MATCH(D786,Data!$F$2:$F$999,0),1))</f>
        <v/>
      </c>
      <c r="F786" t="str">
        <f t="shared" si="13"/>
        <v/>
      </c>
    </row>
    <row r="787" spans="1:6" ht="14.25" customHeight="1" x14ac:dyDescent="0.35">
      <c r="A787" s="45" t="s">
        <v>1133</v>
      </c>
      <c r="B787" s="18"/>
      <c r="C787" s="5"/>
      <c r="D787" s="5"/>
      <c r="E787" s="6" t="str">
        <f>IF(ISBLANK(D787),"",INDEX(ΑΜΚ,MATCH(D787,Data!$F$2:$F$999,0),1))</f>
        <v/>
      </c>
      <c r="F787" t="str">
        <f t="shared" si="13"/>
        <v/>
      </c>
    </row>
    <row r="788" spans="1:6" ht="14.25" customHeight="1" x14ac:dyDescent="0.35">
      <c r="A788" s="45" t="s">
        <v>1133</v>
      </c>
      <c r="B788" s="18"/>
      <c r="C788" s="5"/>
      <c r="D788" s="5"/>
      <c r="E788" s="6" t="str">
        <f>IF(ISBLANK(D788),"",INDEX(ΑΜΚ,MATCH(D788,Data!$F$2:$F$999,0),1))</f>
        <v/>
      </c>
      <c r="F788" t="str">
        <f t="shared" si="13"/>
        <v/>
      </c>
    </row>
    <row r="789" spans="1:6" ht="14.25" customHeight="1" x14ac:dyDescent="0.35">
      <c r="A789" s="45" t="s">
        <v>1133</v>
      </c>
      <c r="B789" s="18"/>
      <c r="C789" s="5"/>
      <c r="D789" s="5"/>
      <c r="E789" s="6" t="str">
        <f>IF(ISBLANK(D789),"",INDEX(ΑΜΚ,MATCH(D789,Data!$F$2:$F$999,0),1))</f>
        <v/>
      </c>
      <c r="F789" t="str">
        <f t="shared" si="13"/>
        <v/>
      </c>
    </row>
    <row r="790" spans="1:6" ht="14.25" customHeight="1" x14ac:dyDescent="0.35">
      <c r="A790" s="45" t="s">
        <v>1133</v>
      </c>
      <c r="B790" s="18"/>
      <c r="C790" s="5"/>
      <c r="D790" s="5"/>
      <c r="E790" s="6" t="str">
        <f>IF(ISBLANK(D790),"",INDEX(ΑΜΚ,MATCH(D790,Data!$F$2:$F$999,0),1))</f>
        <v/>
      </c>
      <c r="F790" t="str">
        <f t="shared" si="13"/>
        <v/>
      </c>
    </row>
    <row r="791" spans="1:6" ht="14.25" customHeight="1" x14ac:dyDescent="0.35">
      <c r="A791" s="45" t="s">
        <v>1133</v>
      </c>
      <c r="B791" s="18"/>
      <c r="C791" s="5"/>
      <c r="D791" s="5"/>
      <c r="E791" s="6" t="str">
        <f>IF(ISBLANK(D791),"",INDEX(ΑΜΚ,MATCH(D791,Data!$F$2:$F$999,0),1))</f>
        <v/>
      </c>
      <c r="F791" t="str">
        <f t="shared" si="13"/>
        <v/>
      </c>
    </row>
    <row r="792" spans="1:6" ht="14.25" customHeight="1" x14ac:dyDescent="0.35">
      <c r="A792" s="45" t="s">
        <v>1133</v>
      </c>
      <c r="B792" s="18"/>
      <c r="C792" s="5"/>
      <c r="D792" s="5"/>
      <c r="E792" s="6" t="str">
        <f>IF(ISBLANK(D792),"",INDEX(ΑΜΚ,MATCH(D792,Data!$F$2:$F$999,0),1))</f>
        <v/>
      </c>
      <c r="F792" t="str">
        <f t="shared" si="13"/>
        <v/>
      </c>
    </row>
    <row r="793" spans="1:6" ht="14.25" customHeight="1" x14ac:dyDescent="0.35">
      <c r="A793" s="45" t="s">
        <v>1133</v>
      </c>
      <c r="B793" s="18"/>
      <c r="C793" s="5"/>
      <c r="D793" s="5"/>
      <c r="E793" s="6" t="str">
        <f>IF(ISBLANK(D793),"",INDEX(ΑΜΚ,MATCH(D793,Data!$F$2:$F$999,0),1))</f>
        <v/>
      </c>
      <c r="F793" t="str">
        <f t="shared" si="13"/>
        <v/>
      </c>
    </row>
    <row r="794" spans="1:6" ht="14.25" customHeight="1" x14ac:dyDescent="0.35">
      <c r="A794" s="45" t="s">
        <v>1133</v>
      </c>
      <c r="B794" s="18"/>
      <c r="C794" s="5"/>
      <c r="D794" s="5"/>
      <c r="E794" s="6" t="str">
        <f>IF(ISBLANK(D794),"",INDEX(ΑΜΚ,MATCH(D794,Data!$F$2:$F$999,0),1))</f>
        <v/>
      </c>
      <c r="F794" t="str">
        <f t="shared" si="13"/>
        <v/>
      </c>
    </row>
    <row r="795" spans="1:6" ht="14.25" customHeight="1" x14ac:dyDescent="0.35">
      <c r="A795" s="45" t="s">
        <v>1133</v>
      </c>
      <c r="B795" s="18"/>
      <c r="C795" s="5"/>
      <c r="D795" s="5"/>
      <c r="E795" s="6" t="str">
        <f>IF(ISBLANK(D795),"",INDEX(ΑΜΚ,MATCH(D795,Data!$F$2:$F$999,0),1))</f>
        <v/>
      </c>
      <c r="F795" t="str">
        <f t="shared" si="13"/>
        <v/>
      </c>
    </row>
    <row r="796" spans="1:6" ht="14.25" customHeight="1" x14ac:dyDescent="0.35">
      <c r="A796" s="45" t="s">
        <v>1133</v>
      </c>
      <c r="B796" s="18"/>
      <c r="C796" s="5"/>
      <c r="D796" s="5"/>
      <c r="E796" s="6" t="str">
        <f>IF(ISBLANK(D796),"",INDEX(ΑΜΚ,MATCH(D796,Data!$F$2:$F$999,0),1))</f>
        <v/>
      </c>
      <c r="F796" t="str">
        <f t="shared" si="13"/>
        <v/>
      </c>
    </row>
    <row r="797" spans="1:6" ht="14.25" customHeight="1" x14ac:dyDescent="0.35">
      <c r="A797" s="45" t="s">
        <v>1133</v>
      </c>
      <c r="B797" s="18"/>
      <c r="C797" s="5"/>
      <c r="D797" s="5"/>
      <c r="E797" s="6" t="str">
        <f>IF(ISBLANK(D797),"",INDEX(ΑΜΚ,MATCH(D797,Data!$F$2:$F$999,0),1))</f>
        <v/>
      </c>
      <c r="F797" t="str">
        <f t="shared" si="13"/>
        <v/>
      </c>
    </row>
    <row r="798" spans="1:6" ht="14.25" customHeight="1" x14ac:dyDescent="0.35">
      <c r="A798" s="45" t="s">
        <v>1133</v>
      </c>
      <c r="B798" s="18"/>
      <c r="C798" s="5"/>
      <c r="D798" s="5"/>
      <c r="E798" s="6" t="str">
        <f>IF(ISBLANK(D798),"",INDEX(ΑΜΚ,MATCH(D798,Data!$F$2:$F$999,0),1))</f>
        <v/>
      </c>
      <c r="F798" t="str">
        <f t="shared" si="13"/>
        <v/>
      </c>
    </row>
    <row r="799" spans="1:6" ht="14.25" customHeight="1" x14ac:dyDescent="0.35">
      <c r="A799" s="45" t="s">
        <v>1133</v>
      </c>
      <c r="B799" s="18"/>
      <c r="C799" s="5"/>
      <c r="D799" s="5"/>
      <c r="E799" s="6" t="str">
        <f>IF(ISBLANK(D799),"",INDEX(ΑΜΚ,MATCH(D799,Data!$F$2:$F$999,0),1))</f>
        <v/>
      </c>
      <c r="F799" t="str">
        <f t="shared" si="13"/>
        <v/>
      </c>
    </row>
    <row r="800" spans="1:6" ht="14.25" customHeight="1" x14ac:dyDescent="0.35">
      <c r="A800" s="45" t="s">
        <v>1133</v>
      </c>
      <c r="B800" s="18"/>
      <c r="C800" s="5"/>
      <c r="D800" s="5"/>
      <c r="E800" s="6" t="str">
        <f>IF(ISBLANK(D800),"",INDEX(ΑΜΚ,MATCH(D800,Data!$F$2:$F$999,0),1))</f>
        <v/>
      </c>
      <c r="F800" t="str">
        <f t="shared" si="13"/>
        <v/>
      </c>
    </row>
    <row r="801" spans="1:6" ht="14.25" customHeight="1" x14ac:dyDescent="0.35">
      <c r="A801" s="45" t="s">
        <v>1133</v>
      </c>
      <c r="B801" s="18"/>
      <c r="C801" s="5"/>
      <c r="D801" s="5"/>
      <c r="E801" s="6" t="str">
        <f>IF(ISBLANK(D801),"",INDEX(ΑΜΚ,MATCH(D801,Data!$F$2:$F$999,0),1))</f>
        <v/>
      </c>
      <c r="F801" t="str">
        <f t="shared" si="13"/>
        <v/>
      </c>
    </row>
    <row r="802" spans="1:6" ht="14.25" customHeight="1" x14ac:dyDescent="0.35">
      <c r="A802" s="45" t="s">
        <v>1133</v>
      </c>
      <c r="B802" s="18"/>
      <c r="C802" s="5"/>
      <c r="D802" s="5"/>
      <c r="E802" s="6" t="str">
        <f>IF(ISBLANK(D802),"",INDEX(ΑΜΚ,MATCH(D802,Data!$F$2:$F$999,0),1))</f>
        <v/>
      </c>
      <c r="F802" t="str">
        <f t="shared" si="13"/>
        <v/>
      </c>
    </row>
    <row r="803" spans="1:6" ht="14.25" customHeight="1" x14ac:dyDescent="0.35">
      <c r="A803" s="45" t="s">
        <v>1133</v>
      </c>
      <c r="B803" s="18"/>
      <c r="C803" s="5"/>
      <c r="D803" s="5"/>
      <c r="E803" s="6" t="str">
        <f>IF(ISBLANK(D803),"",INDEX(ΑΜΚ,MATCH(D803,Data!$F$2:$F$999,0),1))</f>
        <v/>
      </c>
      <c r="F803" t="str">
        <f t="shared" si="13"/>
        <v/>
      </c>
    </row>
    <row r="804" spans="1:6" ht="14.25" customHeight="1" x14ac:dyDescent="0.35">
      <c r="A804" s="45" t="s">
        <v>1133</v>
      </c>
      <c r="B804" s="18"/>
      <c r="C804" s="5"/>
      <c r="D804" s="5"/>
      <c r="E804" s="6" t="str">
        <f>IF(ISBLANK(D804),"",INDEX(ΑΜΚ,MATCH(D804,Data!$F$2:$F$999,0),1))</f>
        <v/>
      </c>
      <c r="F804" t="str">
        <f t="shared" si="13"/>
        <v/>
      </c>
    </row>
    <row r="805" spans="1:6" ht="14.25" customHeight="1" x14ac:dyDescent="0.35">
      <c r="A805" s="45" t="s">
        <v>1133</v>
      </c>
      <c r="B805" s="18"/>
      <c r="C805" s="5"/>
      <c r="D805" s="5"/>
      <c r="E805" s="6" t="str">
        <f>IF(ISBLANK(D805),"",INDEX(ΑΜΚ,MATCH(D805,Data!$F$2:$F$999,0),1))</f>
        <v/>
      </c>
      <c r="F805" t="str">
        <f t="shared" si="13"/>
        <v/>
      </c>
    </row>
    <row r="806" spans="1:6" ht="14.25" customHeight="1" x14ac:dyDescent="0.35">
      <c r="A806" s="45" t="s">
        <v>1133</v>
      </c>
      <c r="B806" s="18"/>
      <c r="C806" s="5"/>
      <c r="D806" s="5"/>
      <c r="E806" s="6" t="str">
        <f>IF(ISBLANK(D806),"",INDEX(ΑΜΚ,MATCH(D806,Data!$F$2:$F$999,0),1))</f>
        <v/>
      </c>
      <c r="F806" t="str">
        <f t="shared" si="13"/>
        <v/>
      </c>
    </row>
    <row r="807" spans="1:6" ht="14.25" customHeight="1" x14ac:dyDescent="0.35">
      <c r="A807" s="45" t="s">
        <v>1133</v>
      </c>
      <c r="B807" s="18"/>
      <c r="C807" s="5"/>
      <c r="D807" s="5"/>
      <c r="E807" s="6" t="str">
        <f>IF(ISBLANK(D807),"",INDEX(ΑΜΚ,MATCH(D807,Data!$F$2:$F$999,0),1))</f>
        <v/>
      </c>
      <c r="F807" t="str">
        <f t="shared" si="13"/>
        <v/>
      </c>
    </row>
    <row r="808" spans="1:6" ht="14.25" customHeight="1" x14ac:dyDescent="0.35">
      <c r="A808" s="45" t="s">
        <v>1133</v>
      </c>
      <c r="B808" s="18"/>
      <c r="C808" s="5"/>
      <c r="D808" s="5"/>
      <c r="E808" s="6" t="str">
        <f>IF(ISBLANK(D808),"",INDEX(ΑΜΚ,MATCH(D808,Data!$F$2:$F$999,0),1))</f>
        <v/>
      </c>
      <c r="F808" t="str">
        <f t="shared" si="13"/>
        <v/>
      </c>
    </row>
    <row r="809" spans="1:6" ht="14.25" customHeight="1" x14ac:dyDescent="0.35">
      <c r="A809" s="45" t="s">
        <v>1133</v>
      </c>
      <c r="B809" s="18"/>
      <c r="C809" s="5"/>
      <c r="D809" s="5"/>
      <c r="E809" s="6" t="str">
        <f>IF(ISBLANK(D809),"",INDEX(ΑΜΚ,MATCH(D809,Data!$F$2:$F$999,0),1))</f>
        <v/>
      </c>
      <c r="F809" t="str">
        <f t="shared" si="13"/>
        <v/>
      </c>
    </row>
    <row r="810" spans="1:6" ht="14.25" customHeight="1" x14ac:dyDescent="0.35">
      <c r="A810" s="45" t="s">
        <v>1133</v>
      </c>
      <c r="B810" s="18"/>
      <c r="C810" s="5"/>
      <c r="D810" s="5"/>
      <c r="E810" s="6" t="str">
        <f>IF(ISBLANK(D810),"",INDEX(ΑΜΚ,MATCH(D810,Data!$F$2:$F$999,0),1))</f>
        <v/>
      </c>
      <c r="F810" t="str">
        <f t="shared" si="13"/>
        <v/>
      </c>
    </row>
    <row r="811" spans="1:6" ht="14.25" customHeight="1" x14ac:dyDescent="0.35">
      <c r="A811" s="45" t="s">
        <v>1133</v>
      </c>
      <c r="B811" s="18"/>
      <c r="C811" s="5"/>
      <c r="D811" s="5"/>
      <c r="E811" s="6" t="str">
        <f>IF(ISBLANK(D811),"",INDEX(ΑΜΚ,MATCH(D811,Data!$F$2:$F$999,0),1))</f>
        <v/>
      </c>
      <c r="F811" t="str">
        <f t="shared" si="13"/>
        <v/>
      </c>
    </row>
    <row r="812" spans="1:6" ht="14.25" customHeight="1" x14ac:dyDescent="0.35">
      <c r="A812" s="45" t="s">
        <v>1133</v>
      </c>
      <c r="B812" s="18"/>
      <c r="C812" s="5"/>
      <c r="D812" s="5"/>
      <c r="E812" s="6" t="str">
        <f>IF(ISBLANK(D812),"",INDEX(ΑΜΚ,MATCH(D812,Data!$F$2:$F$999,0),1))</f>
        <v/>
      </c>
      <c r="F812" t="str">
        <f t="shared" si="13"/>
        <v/>
      </c>
    </row>
    <row r="813" spans="1:6" ht="14.25" customHeight="1" x14ac:dyDescent="0.35">
      <c r="A813" s="45" t="s">
        <v>1133</v>
      </c>
      <c r="B813" s="18"/>
      <c r="C813" s="5"/>
      <c r="D813" s="5"/>
      <c r="E813" s="6" t="str">
        <f>IF(ISBLANK(D813),"",INDEX(ΑΜΚ,MATCH(D813,Data!$F$2:$F$999,0),1))</f>
        <v/>
      </c>
      <c r="F813" t="str">
        <f t="shared" si="13"/>
        <v/>
      </c>
    </row>
    <row r="814" spans="1:6" ht="14.25" customHeight="1" x14ac:dyDescent="0.35">
      <c r="A814" s="45" t="s">
        <v>1133</v>
      </c>
      <c r="B814" s="18"/>
      <c r="C814" s="5"/>
      <c r="D814" s="5"/>
      <c r="E814" s="6" t="str">
        <f>IF(ISBLANK(D814),"",INDEX(ΑΜΚ,MATCH(D814,Data!$F$2:$F$999,0),1))</f>
        <v/>
      </c>
      <c r="F814" t="str">
        <f t="shared" si="13"/>
        <v/>
      </c>
    </row>
    <row r="815" spans="1:6" ht="14.25" customHeight="1" x14ac:dyDescent="0.35">
      <c r="A815" s="45" t="s">
        <v>1133</v>
      </c>
      <c r="B815" s="18"/>
      <c r="C815" s="5"/>
      <c r="D815" s="5"/>
      <c r="E815" s="6" t="str">
        <f>IF(ISBLANK(D815),"",INDEX(ΑΜΚ,MATCH(D815,Data!$F$2:$F$999,0),1))</f>
        <v/>
      </c>
      <c r="F815" t="str">
        <f t="shared" si="13"/>
        <v/>
      </c>
    </row>
    <row r="816" spans="1:6" ht="14.25" customHeight="1" x14ac:dyDescent="0.35">
      <c r="A816" s="45" t="s">
        <v>1133</v>
      </c>
      <c r="B816" s="18"/>
      <c r="C816" s="5"/>
      <c r="D816" s="5"/>
      <c r="E816" s="6" t="str">
        <f>IF(ISBLANK(D816),"",INDEX(ΑΜΚ,MATCH(D816,Data!$F$2:$F$999,0),1))</f>
        <v/>
      </c>
      <c r="F816" t="str">
        <f t="shared" si="13"/>
        <v/>
      </c>
    </row>
    <row r="817" spans="1:6" ht="14.25" customHeight="1" x14ac:dyDescent="0.35">
      <c r="A817" s="45" t="s">
        <v>1133</v>
      </c>
      <c r="B817" s="18"/>
      <c r="C817" s="5"/>
      <c r="D817" s="5"/>
      <c r="E817" s="6" t="str">
        <f>IF(ISBLANK(D817),"",INDEX(ΑΜΚ,MATCH(D817,Data!$F$2:$F$999,0),1))</f>
        <v/>
      </c>
      <c r="F817" t="str">
        <f t="shared" si="13"/>
        <v/>
      </c>
    </row>
    <row r="818" spans="1:6" ht="14.25" customHeight="1" x14ac:dyDescent="0.35">
      <c r="A818" s="45" t="s">
        <v>1133</v>
      </c>
      <c r="B818" s="18"/>
      <c r="C818" s="5"/>
      <c r="D818" s="5"/>
      <c r="E818" s="6" t="str">
        <f>IF(ISBLANK(D818),"",INDEX(ΑΜΚ,MATCH(D818,Data!$F$2:$F$999,0),1))</f>
        <v/>
      </c>
      <c r="F818" t="str">
        <f t="shared" si="13"/>
        <v/>
      </c>
    </row>
    <row r="819" spans="1:6" ht="14.25" customHeight="1" x14ac:dyDescent="0.35">
      <c r="A819" s="45" t="s">
        <v>1133</v>
      </c>
      <c r="B819" s="18"/>
      <c r="C819" s="5"/>
      <c r="D819" s="5"/>
      <c r="E819" s="6" t="str">
        <f>IF(ISBLANK(D819),"",INDEX(ΑΜΚ,MATCH(D819,Data!$F$2:$F$999,0),1))</f>
        <v/>
      </c>
      <c r="F819" t="str">
        <f t="shared" si="13"/>
        <v/>
      </c>
    </row>
    <row r="820" spans="1:6" ht="14.25" customHeight="1" x14ac:dyDescent="0.35">
      <c r="A820" s="45" t="s">
        <v>1133</v>
      </c>
      <c r="B820" s="18"/>
      <c r="C820" s="5"/>
      <c r="D820" s="5"/>
      <c r="E820" s="6" t="str">
        <f>IF(ISBLANK(D820),"",INDEX(ΑΜΚ,MATCH(D820,Data!$F$2:$F$999,0),1))</f>
        <v/>
      </c>
      <c r="F820" t="str">
        <f t="shared" si="13"/>
        <v/>
      </c>
    </row>
    <row r="821" spans="1:6" ht="14.25" customHeight="1" x14ac:dyDescent="0.35">
      <c r="A821" s="45" t="s">
        <v>1133</v>
      </c>
      <c r="B821" s="18"/>
      <c r="C821" s="5"/>
      <c r="D821" s="5"/>
      <c r="E821" s="6" t="str">
        <f>IF(ISBLANK(D821),"",INDEX(ΑΜΚ,MATCH(D821,Data!$F$2:$F$999,0),1))</f>
        <v/>
      </c>
      <c r="F821" t="str">
        <f t="shared" si="13"/>
        <v/>
      </c>
    </row>
    <row r="822" spans="1:6" ht="14.25" customHeight="1" x14ac:dyDescent="0.35">
      <c r="A822" s="45" t="s">
        <v>1133</v>
      </c>
      <c r="B822" s="18"/>
      <c r="C822" s="5"/>
      <c r="D822" s="5"/>
      <c r="E822" s="6" t="str">
        <f>IF(ISBLANK(D822),"",INDEX(ΑΜΚ,MATCH(D822,Data!$F$2:$F$999,0),1))</f>
        <v/>
      </c>
      <c r="F822" t="str">
        <f t="shared" si="13"/>
        <v/>
      </c>
    </row>
    <row r="823" spans="1:6" ht="14.25" customHeight="1" x14ac:dyDescent="0.35">
      <c r="A823" s="45" t="s">
        <v>1133</v>
      </c>
      <c r="B823" s="18"/>
      <c r="C823" s="5"/>
      <c r="D823" s="5"/>
      <c r="E823" s="6" t="str">
        <f>IF(ISBLANK(D823),"",INDEX(ΑΜΚ,MATCH(D823,Data!$F$2:$F$999,0),1))</f>
        <v/>
      </c>
      <c r="F823" t="str">
        <f t="shared" si="13"/>
        <v/>
      </c>
    </row>
    <row r="824" spans="1:6" ht="14.25" customHeight="1" x14ac:dyDescent="0.35">
      <c r="A824" s="45" t="s">
        <v>1133</v>
      </c>
      <c r="B824" s="18"/>
      <c r="C824" s="5"/>
      <c r="D824" s="5"/>
      <c r="E824" s="6" t="str">
        <f>IF(ISBLANK(D824),"",INDEX(ΑΜΚ,MATCH(D824,Data!$F$2:$F$999,0),1))</f>
        <v/>
      </c>
      <c r="F824" t="str">
        <f t="shared" si="13"/>
        <v/>
      </c>
    </row>
    <row r="825" spans="1:6" ht="14.25" customHeight="1" x14ac:dyDescent="0.35">
      <c r="A825" s="45" t="s">
        <v>1133</v>
      </c>
      <c r="B825" s="18"/>
      <c r="C825" s="5"/>
      <c r="D825" s="5"/>
      <c r="E825" s="6" t="str">
        <f>IF(ISBLANK(D825),"",INDEX(ΑΜΚ,MATCH(D825,Data!$F$2:$F$999,0),1))</f>
        <v/>
      </c>
      <c r="F825" t="str">
        <f t="shared" si="13"/>
        <v/>
      </c>
    </row>
    <row r="826" spans="1:6" ht="14.25" customHeight="1" x14ac:dyDescent="0.35">
      <c r="A826" s="45" t="s">
        <v>1133</v>
      </c>
      <c r="B826" s="18"/>
      <c r="C826" s="5"/>
      <c r="D826" s="5"/>
      <c r="E826" s="6" t="str">
        <f>IF(ISBLANK(D826),"",INDEX(ΑΜΚ,MATCH(D826,Data!$F$2:$F$999,0),1))</f>
        <v/>
      </c>
      <c r="F826" t="str">
        <f t="shared" si="13"/>
        <v/>
      </c>
    </row>
    <row r="827" spans="1:6" ht="14.25" customHeight="1" x14ac:dyDescent="0.35">
      <c r="A827" s="45" t="s">
        <v>1133</v>
      </c>
      <c r="B827" s="18"/>
      <c r="C827" s="5"/>
      <c r="D827" s="5"/>
      <c r="E827" s="6" t="str">
        <f>IF(ISBLANK(D827),"",INDEX(ΑΜΚ,MATCH(D827,Data!$F$2:$F$999,0),1))</f>
        <v/>
      </c>
      <c r="F827" t="str">
        <f t="shared" si="13"/>
        <v/>
      </c>
    </row>
    <row r="828" spans="1:6" ht="14.25" customHeight="1" x14ac:dyDescent="0.35">
      <c r="A828" s="45" t="s">
        <v>1133</v>
      </c>
      <c r="B828" s="18"/>
      <c r="C828" s="5"/>
      <c r="D828" s="5"/>
      <c r="E828" s="6" t="str">
        <f>IF(ISBLANK(D828),"",INDEX(ΑΜΚ,MATCH(D828,Data!$F$2:$F$999,0),1))</f>
        <v/>
      </c>
      <c r="F828" t="str">
        <f t="shared" si="13"/>
        <v/>
      </c>
    </row>
    <row r="829" spans="1:6" ht="14.25" customHeight="1" x14ac:dyDescent="0.35">
      <c r="A829" s="45" t="s">
        <v>1133</v>
      </c>
      <c r="B829" s="18"/>
      <c r="C829" s="5"/>
      <c r="D829" s="5"/>
      <c r="E829" s="6" t="str">
        <f>IF(ISBLANK(D829),"",INDEX(ΑΜΚ,MATCH(D829,Data!$F$2:$F$999,0),1))</f>
        <v/>
      </c>
      <c r="F829" t="str">
        <f t="shared" si="13"/>
        <v/>
      </c>
    </row>
    <row r="830" spans="1:6" ht="14.25" customHeight="1" x14ac:dyDescent="0.35">
      <c r="A830" s="45" t="s">
        <v>1133</v>
      </c>
      <c r="B830" s="18"/>
      <c r="C830" s="5"/>
      <c r="D830" s="5"/>
      <c r="E830" s="6" t="str">
        <f>IF(ISBLANK(D830),"",INDEX(ΑΜΚ,MATCH(D830,Data!$F$2:$F$999,0),1))</f>
        <v/>
      </c>
      <c r="F830" t="str">
        <f t="shared" si="13"/>
        <v/>
      </c>
    </row>
    <row r="831" spans="1:6" ht="14.25" customHeight="1" x14ac:dyDescent="0.35">
      <c r="A831" s="45" t="s">
        <v>1133</v>
      </c>
      <c r="B831" s="18"/>
      <c r="C831" s="5"/>
      <c r="D831" s="5"/>
      <c r="E831" s="6" t="str">
        <f>IF(ISBLANK(D831),"",INDEX(ΑΜΚ,MATCH(D831,Data!$F$2:$F$999,0),1))</f>
        <v/>
      </c>
      <c r="F831" t="str">
        <f t="shared" si="13"/>
        <v/>
      </c>
    </row>
    <row r="832" spans="1:6" ht="14.25" customHeight="1" x14ac:dyDescent="0.35">
      <c r="A832" s="45" t="s">
        <v>1133</v>
      </c>
      <c r="B832" s="18"/>
      <c r="C832" s="5"/>
      <c r="D832" s="5"/>
      <c r="E832" s="6" t="str">
        <f>IF(ISBLANK(D832),"",INDEX(ΑΜΚ,MATCH(D832,Data!$F$2:$F$999,0),1))</f>
        <v/>
      </c>
      <c r="F832" t="str">
        <f t="shared" si="13"/>
        <v/>
      </c>
    </row>
    <row r="833" spans="1:6" ht="14.25" customHeight="1" x14ac:dyDescent="0.35">
      <c r="A833" s="45" t="s">
        <v>1133</v>
      </c>
      <c r="B833" s="18"/>
      <c r="C833" s="5"/>
      <c r="D833" s="5"/>
      <c r="E833" s="6" t="str">
        <f>IF(ISBLANK(D833),"",INDEX(ΑΜΚ,MATCH(D833,Data!$F$2:$F$999,0),1))</f>
        <v/>
      </c>
      <c r="F833" t="str">
        <f t="shared" si="13"/>
        <v/>
      </c>
    </row>
    <row r="834" spans="1:6" ht="14.25" customHeight="1" x14ac:dyDescent="0.35">
      <c r="A834" s="45" t="s">
        <v>1133</v>
      </c>
      <c r="B834" s="18"/>
      <c r="C834" s="5"/>
      <c r="D834" s="5"/>
      <c r="E834" s="6" t="str">
        <f>IF(ISBLANK(D834),"",INDEX(ΑΜΚ,MATCH(D834,Data!$F$2:$F$999,0),1))</f>
        <v/>
      </c>
      <c r="F834" t="str">
        <f t="shared" si="13"/>
        <v/>
      </c>
    </row>
    <row r="835" spans="1:6" ht="14.25" customHeight="1" x14ac:dyDescent="0.35">
      <c r="A835" s="45" t="s">
        <v>1133</v>
      </c>
      <c r="B835" s="18"/>
      <c r="C835" s="5"/>
      <c r="D835" s="5"/>
      <c r="E835" s="6" t="str">
        <f>IF(ISBLANK(D835),"",INDEX(ΑΜΚ,MATCH(D835,Data!$F$2:$F$999,0),1))</f>
        <v/>
      </c>
      <c r="F835" t="str">
        <f t="shared" ref="F835:F898" si="14">IF(ISBLANK(C835),"",INDEX(ΚΩΔ_ΜΑΘΗΜ_ΔΗΜ_ΣΧΕΣ_Γ1,MATCH(C835,ΜΑΘΗΜ_ΔΗΜ_ΣΧΕΣ_Γ1,0)))</f>
        <v/>
      </c>
    </row>
    <row r="836" spans="1:6" ht="14.25" customHeight="1" x14ac:dyDescent="0.35">
      <c r="A836" s="45" t="s">
        <v>1133</v>
      </c>
      <c r="B836" s="18"/>
      <c r="C836" s="5"/>
      <c r="D836" s="5"/>
      <c r="E836" s="6" t="str">
        <f>IF(ISBLANK(D836),"",INDEX(ΑΜΚ,MATCH(D836,Data!$F$2:$F$999,0),1))</f>
        <v/>
      </c>
      <c r="F836" t="str">
        <f t="shared" si="14"/>
        <v/>
      </c>
    </row>
    <row r="837" spans="1:6" ht="14.25" customHeight="1" x14ac:dyDescent="0.35">
      <c r="A837" s="45" t="s">
        <v>1133</v>
      </c>
      <c r="B837" s="18"/>
      <c r="C837" s="5"/>
      <c r="D837" s="5"/>
      <c r="E837" s="6" t="str">
        <f>IF(ISBLANK(D837),"",INDEX(ΑΜΚ,MATCH(D837,Data!$F$2:$F$999,0),1))</f>
        <v/>
      </c>
      <c r="F837" t="str">
        <f t="shared" si="14"/>
        <v/>
      </c>
    </row>
    <row r="838" spans="1:6" ht="14.25" customHeight="1" x14ac:dyDescent="0.35">
      <c r="A838" s="45" t="s">
        <v>1133</v>
      </c>
      <c r="B838" s="18"/>
      <c r="C838" s="5"/>
      <c r="D838" s="5"/>
      <c r="E838" s="6" t="str">
        <f>IF(ISBLANK(D838),"",INDEX(ΑΜΚ,MATCH(D838,Data!$F$2:$F$999,0),1))</f>
        <v/>
      </c>
      <c r="F838" t="str">
        <f t="shared" si="14"/>
        <v/>
      </c>
    </row>
    <row r="839" spans="1:6" ht="14.25" customHeight="1" x14ac:dyDescent="0.35">
      <c r="A839" s="45" t="s">
        <v>1133</v>
      </c>
      <c r="B839" s="18"/>
      <c r="C839" s="5"/>
      <c r="D839" s="5"/>
      <c r="E839" s="6" t="str">
        <f>IF(ISBLANK(D839),"",INDEX(ΑΜΚ,MATCH(D839,Data!$F$2:$F$999,0),1))</f>
        <v/>
      </c>
      <c r="F839" t="str">
        <f t="shared" si="14"/>
        <v/>
      </c>
    </row>
    <row r="840" spans="1:6" ht="14.25" customHeight="1" x14ac:dyDescent="0.35">
      <c r="A840" s="45" t="s">
        <v>1133</v>
      </c>
      <c r="B840" s="18"/>
      <c r="C840" s="5"/>
      <c r="D840" s="5"/>
      <c r="E840" s="6" t="str">
        <f>IF(ISBLANK(D840),"",INDEX(ΑΜΚ,MATCH(D840,Data!$F$2:$F$999,0),1))</f>
        <v/>
      </c>
      <c r="F840" t="str">
        <f t="shared" si="14"/>
        <v/>
      </c>
    </row>
    <row r="841" spans="1:6" ht="14.25" customHeight="1" x14ac:dyDescent="0.35">
      <c r="A841" s="45" t="s">
        <v>1133</v>
      </c>
      <c r="B841" s="18"/>
      <c r="C841" s="5"/>
      <c r="D841" s="5"/>
      <c r="E841" s="6" t="str">
        <f>IF(ISBLANK(D841),"",INDEX(ΑΜΚ,MATCH(D841,Data!$F$2:$F$999,0),1))</f>
        <v/>
      </c>
      <c r="F841" t="str">
        <f t="shared" si="14"/>
        <v/>
      </c>
    </row>
    <row r="842" spans="1:6" ht="14.25" customHeight="1" x14ac:dyDescent="0.35">
      <c r="A842" s="45" t="s">
        <v>1133</v>
      </c>
      <c r="B842" s="18"/>
      <c r="C842" s="5"/>
      <c r="D842" s="5"/>
      <c r="E842" s="6" t="str">
        <f>IF(ISBLANK(D842),"",INDEX(ΑΜΚ,MATCH(D842,Data!$F$2:$F$999,0),1))</f>
        <v/>
      </c>
      <c r="F842" t="str">
        <f t="shared" si="14"/>
        <v/>
      </c>
    </row>
    <row r="843" spans="1:6" ht="14.25" customHeight="1" x14ac:dyDescent="0.35">
      <c r="A843" s="45" t="s">
        <v>1133</v>
      </c>
      <c r="B843" s="18"/>
      <c r="C843" s="5"/>
      <c r="D843" s="5"/>
      <c r="E843" s="6" t="str">
        <f>IF(ISBLANK(D843),"",INDEX(ΑΜΚ,MATCH(D843,Data!$F$2:$F$999,0),1))</f>
        <v/>
      </c>
      <c r="F843" t="str">
        <f t="shared" si="14"/>
        <v/>
      </c>
    </row>
    <row r="844" spans="1:6" ht="14.25" customHeight="1" x14ac:dyDescent="0.35">
      <c r="A844" s="45" t="s">
        <v>1133</v>
      </c>
      <c r="B844" s="18"/>
      <c r="C844" s="5"/>
      <c r="D844" s="5"/>
      <c r="E844" s="6" t="str">
        <f>IF(ISBLANK(D844),"",INDEX(ΑΜΚ,MATCH(D844,Data!$F$2:$F$999,0),1))</f>
        <v/>
      </c>
      <c r="F844" t="str">
        <f t="shared" si="14"/>
        <v/>
      </c>
    </row>
    <row r="845" spans="1:6" ht="14.25" customHeight="1" x14ac:dyDescent="0.35">
      <c r="A845" s="45" t="s">
        <v>1133</v>
      </c>
      <c r="B845" s="18"/>
      <c r="C845" s="5"/>
      <c r="D845" s="5"/>
      <c r="E845" s="6" t="str">
        <f>IF(ISBLANK(D845),"",INDEX(ΑΜΚ,MATCH(D845,Data!$F$2:$F$999,0),1))</f>
        <v/>
      </c>
      <c r="F845" t="str">
        <f t="shared" si="14"/>
        <v/>
      </c>
    </row>
    <row r="846" spans="1:6" ht="14.25" customHeight="1" x14ac:dyDescent="0.35">
      <c r="A846" s="45" t="s">
        <v>1133</v>
      </c>
      <c r="B846" s="18"/>
      <c r="C846" s="5"/>
      <c r="D846" s="5"/>
      <c r="E846" s="6" t="str">
        <f>IF(ISBLANK(D846),"",INDEX(ΑΜΚ,MATCH(D846,Data!$F$2:$F$999,0),1))</f>
        <v/>
      </c>
      <c r="F846" t="str">
        <f t="shared" si="14"/>
        <v/>
      </c>
    </row>
    <row r="847" spans="1:6" ht="14.25" customHeight="1" x14ac:dyDescent="0.35">
      <c r="A847" s="45" t="s">
        <v>1133</v>
      </c>
      <c r="B847" s="18"/>
      <c r="C847" s="5"/>
      <c r="D847" s="5"/>
      <c r="E847" s="6" t="str">
        <f>IF(ISBLANK(D847),"",INDEX(ΑΜΚ,MATCH(D847,Data!$F$2:$F$999,0),1))</f>
        <v/>
      </c>
      <c r="F847" t="str">
        <f t="shared" si="14"/>
        <v/>
      </c>
    </row>
    <row r="848" spans="1:6" ht="14.25" customHeight="1" x14ac:dyDescent="0.35">
      <c r="A848" s="45" t="s">
        <v>1133</v>
      </c>
      <c r="B848" s="18"/>
      <c r="C848" s="5"/>
      <c r="D848" s="5"/>
      <c r="E848" s="6" t="str">
        <f>IF(ISBLANK(D848),"",INDEX(ΑΜΚ,MATCH(D848,Data!$F$2:$F$999,0),1))</f>
        <v/>
      </c>
      <c r="F848" t="str">
        <f t="shared" si="14"/>
        <v/>
      </c>
    </row>
    <row r="849" spans="1:6" ht="14.25" customHeight="1" x14ac:dyDescent="0.35">
      <c r="A849" s="45" t="s">
        <v>1133</v>
      </c>
      <c r="B849" s="18"/>
      <c r="C849" s="5"/>
      <c r="D849" s="5"/>
      <c r="E849" s="6" t="str">
        <f>IF(ISBLANK(D849),"",INDEX(ΑΜΚ,MATCH(D849,Data!$F$2:$F$999,0),1))</f>
        <v/>
      </c>
      <c r="F849" t="str">
        <f t="shared" si="14"/>
        <v/>
      </c>
    </row>
    <row r="850" spans="1:6" ht="14.25" customHeight="1" x14ac:dyDescent="0.35">
      <c r="A850" s="45" t="s">
        <v>1133</v>
      </c>
      <c r="B850" s="18"/>
      <c r="C850" s="5"/>
      <c r="D850" s="5"/>
      <c r="E850" s="6" t="str">
        <f>IF(ISBLANK(D850),"",INDEX(ΑΜΚ,MATCH(D850,Data!$F$2:$F$999,0),1))</f>
        <v/>
      </c>
      <c r="F850" t="str">
        <f t="shared" si="14"/>
        <v/>
      </c>
    </row>
    <row r="851" spans="1:6" ht="14.25" customHeight="1" x14ac:dyDescent="0.35">
      <c r="A851" s="45" t="s">
        <v>1133</v>
      </c>
      <c r="B851" s="18"/>
      <c r="C851" s="5"/>
      <c r="D851" s="5"/>
      <c r="E851" s="6" t="str">
        <f>IF(ISBLANK(D851),"",INDEX(ΑΜΚ,MATCH(D851,Data!$F$2:$F$999,0),1))</f>
        <v/>
      </c>
      <c r="F851" t="str">
        <f t="shared" si="14"/>
        <v/>
      </c>
    </row>
    <row r="852" spans="1:6" ht="14.25" customHeight="1" x14ac:dyDescent="0.35">
      <c r="A852" s="45" t="s">
        <v>1133</v>
      </c>
      <c r="B852" s="18"/>
      <c r="C852" s="5"/>
      <c r="D852" s="5"/>
      <c r="E852" s="6" t="str">
        <f>IF(ISBLANK(D852),"",INDEX(ΑΜΚ,MATCH(D852,Data!$F$2:$F$999,0),1))</f>
        <v/>
      </c>
      <c r="F852" t="str">
        <f t="shared" si="14"/>
        <v/>
      </c>
    </row>
    <row r="853" spans="1:6" ht="14.25" customHeight="1" x14ac:dyDescent="0.35">
      <c r="A853" s="45" t="s">
        <v>1133</v>
      </c>
      <c r="B853" s="18"/>
      <c r="C853" s="5"/>
      <c r="D853" s="5"/>
      <c r="E853" s="6" t="str">
        <f>IF(ISBLANK(D853),"",INDEX(ΑΜΚ,MATCH(D853,Data!$F$2:$F$999,0),1))</f>
        <v/>
      </c>
      <c r="F853" t="str">
        <f t="shared" si="14"/>
        <v/>
      </c>
    </row>
    <row r="854" spans="1:6" ht="14.25" customHeight="1" x14ac:dyDescent="0.35">
      <c r="A854" s="45" t="s">
        <v>1133</v>
      </c>
      <c r="B854" s="18"/>
      <c r="C854" s="5"/>
      <c r="D854" s="5"/>
      <c r="E854" s="6" t="str">
        <f>IF(ISBLANK(D854),"",INDEX(ΑΜΚ,MATCH(D854,Data!$F$2:$F$999,0),1))</f>
        <v/>
      </c>
      <c r="F854" t="str">
        <f t="shared" si="14"/>
        <v/>
      </c>
    </row>
    <row r="855" spans="1:6" ht="14.25" customHeight="1" x14ac:dyDescent="0.35">
      <c r="A855" s="45" t="s">
        <v>1133</v>
      </c>
      <c r="B855" s="18"/>
      <c r="C855" s="5"/>
      <c r="D855" s="5"/>
      <c r="E855" s="6" t="str">
        <f>IF(ISBLANK(D855),"",INDEX(ΑΜΚ,MATCH(D855,Data!$F$2:$F$999,0),1))</f>
        <v/>
      </c>
      <c r="F855" t="str">
        <f t="shared" si="14"/>
        <v/>
      </c>
    </row>
    <row r="856" spans="1:6" ht="14.25" customHeight="1" x14ac:dyDescent="0.35">
      <c r="A856" s="45" t="s">
        <v>1133</v>
      </c>
      <c r="B856" s="18"/>
      <c r="C856" s="5"/>
      <c r="D856" s="5"/>
      <c r="E856" s="6" t="str">
        <f>IF(ISBLANK(D856),"",INDEX(ΑΜΚ,MATCH(D856,Data!$F$2:$F$999,0),1))</f>
        <v/>
      </c>
      <c r="F856" t="str">
        <f t="shared" si="14"/>
        <v/>
      </c>
    </row>
    <row r="857" spans="1:6" ht="14.25" customHeight="1" x14ac:dyDescent="0.35">
      <c r="A857" s="45" t="s">
        <v>1133</v>
      </c>
      <c r="B857" s="18"/>
      <c r="C857" s="5"/>
      <c r="D857" s="5"/>
      <c r="E857" s="6" t="str">
        <f>IF(ISBLANK(D857),"",INDEX(ΑΜΚ,MATCH(D857,Data!$F$2:$F$999,0),1))</f>
        <v/>
      </c>
      <c r="F857" t="str">
        <f t="shared" si="14"/>
        <v/>
      </c>
    </row>
    <row r="858" spans="1:6" ht="14.25" customHeight="1" x14ac:dyDescent="0.35">
      <c r="A858" s="45" t="s">
        <v>1133</v>
      </c>
      <c r="B858" s="18"/>
      <c r="C858" s="5"/>
      <c r="D858" s="5"/>
      <c r="E858" s="6" t="str">
        <f>IF(ISBLANK(D858),"",INDEX(ΑΜΚ,MATCH(D858,Data!$F$2:$F$999,0),1))</f>
        <v/>
      </c>
      <c r="F858" t="str">
        <f t="shared" si="14"/>
        <v/>
      </c>
    </row>
    <row r="859" spans="1:6" ht="14.25" customHeight="1" x14ac:dyDescent="0.35">
      <c r="A859" s="45" t="s">
        <v>1133</v>
      </c>
      <c r="B859" s="18"/>
      <c r="C859" s="5"/>
      <c r="D859" s="5"/>
      <c r="E859" s="6" t="str">
        <f>IF(ISBLANK(D859),"",INDEX(ΑΜΚ,MATCH(D859,Data!$F$2:$F$999,0),1))</f>
        <v/>
      </c>
      <c r="F859" t="str">
        <f t="shared" si="14"/>
        <v/>
      </c>
    </row>
    <row r="860" spans="1:6" ht="14.25" customHeight="1" x14ac:dyDescent="0.35">
      <c r="A860" s="45" t="s">
        <v>1133</v>
      </c>
      <c r="B860" s="18"/>
      <c r="C860" s="5"/>
      <c r="D860" s="5"/>
      <c r="E860" s="6" t="str">
        <f>IF(ISBLANK(D860),"",INDEX(ΑΜΚ,MATCH(D860,Data!$F$2:$F$999,0),1))</f>
        <v/>
      </c>
      <c r="F860" t="str">
        <f t="shared" si="14"/>
        <v/>
      </c>
    </row>
    <row r="861" spans="1:6" ht="14.25" customHeight="1" x14ac:dyDescent="0.35">
      <c r="A861" s="45" t="s">
        <v>1133</v>
      </c>
      <c r="B861" s="18"/>
      <c r="C861" s="5"/>
      <c r="D861" s="5"/>
      <c r="E861" s="6" t="str">
        <f>IF(ISBLANK(D861),"",INDEX(ΑΜΚ,MATCH(D861,Data!$F$2:$F$999,0),1))</f>
        <v/>
      </c>
      <c r="F861" t="str">
        <f t="shared" si="14"/>
        <v/>
      </c>
    </row>
    <row r="862" spans="1:6" ht="14.25" customHeight="1" x14ac:dyDescent="0.35">
      <c r="A862" s="45" t="s">
        <v>1133</v>
      </c>
      <c r="B862" s="18"/>
      <c r="C862" s="5"/>
      <c r="D862" s="5"/>
      <c r="E862" s="6" t="str">
        <f>IF(ISBLANK(D862),"",INDEX(ΑΜΚ,MATCH(D862,Data!$F$2:$F$999,0),1))</f>
        <v/>
      </c>
      <c r="F862" t="str">
        <f t="shared" si="14"/>
        <v/>
      </c>
    </row>
    <row r="863" spans="1:6" ht="14.25" customHeight="1" x14ac:dyDescent="0.35">
      <c r="A863" s="45" t="s">
        <v>1133</v>
      </c>
      <c r="B863" s="18"/>
      <c r="C863" s="5"/>
      <c r="D863" s="5"/>
      <c r="E863" s="6" t="str">
        <f>IF(ISBLANK(D863),"",INDEX(ΑΜΚ,MATCH(D863,Data!$F$2:$F$999,0),1))</f>
        <v/>
      </c>
      <c r="F863" t="str">
        <f t="shared" si="14"/>
        <v/>
      </c>
    </row>
    <row r="864" spans="1:6" ht="14.25" customHeight="1" x14ac:dyDescent="0.35">
      <c r="A864" s="45" t="s">
        <v>1133</v>
      </c>
      <c r="B864" s="18"/>
      <c r="C864" s="5"/>
      <c r="D864" s="5"/>
      <c r="E864" s="6" t="str">
        <f>IF(ISBLANK(D864),"",INDEX(ΑΜΚ,MATCH(D864,Data!$F$2:$F$999,0),1))</f>
        <v/>
      </c>
      <c r="F864" t="str">
        <f t="shared" si="14"/>
        <v/>
      </c>
    </row>
    <row r="865" spans="1:6" ht="14.25" customHeight="1" x14ac:dyDescent="0.35">
      <c r="A865" s="45" t="s">
        <v>1133</v>
      </c>
      <c r="B865" s="18"/>
      <c r="C865" s="5"/>
      <c r="D865" s="5"/>
      <c r="E865" s="6" t="str">
        <f>IF(ISBLANK(D865),"",INDEX(ΑΜΚ,MATCH(D865,Data!$F$2:$F$999,0),1))</f>
        <v/>
      </c>
      <c r="F865" t="str">
        <f t="shared" si="14"/>
        <v/>
      </c>
    </row>
    <row r="866" spans="1:6" ht="14.25" customHeight="1" x14ac:dyDescent="0.35">
      <c r="A866" s="45" t="s">
        <v>1133</v>
      </c>
      <c r="B866" s="18"/>
      <c r="C866" s="5"/>
      <c r="D866" s="5"/>
      <c r="E866" s="6" t="str">
        <f>IF(ISBLANK(D866),"",INDEX(ΑΜΚ,MATCH(D866,Data!$F$2:$F$999,0),1))</f>
        <v/>
      </c>
      <c r="F866" t="str">
        <f t="shared" si="14"/>
        <v/>
      </c>
    </row>
    <row r="867" spans="1:6" ht="14.25" customHeight="1" x14ac:dyDescent="0.35">
      <c r="A867" s="45" t="s">
        <v>1133</v>
      </c>
      <c r="B867" s="18"/>
      <c r="C867" s="5"/>
      <c r="D867" s="5"/>
      <c r="E867" s="6" t="str">
        <f>IF(ISBLANK(D867),"",INDEX(ΑΜΚ,MATCH(D867,Data!$F$2:$F$999,0),1))</f>
        <v/>
      </c>
      <c r="F867" t="str">
        <f t="shared" si="14"/>
        <v/>
      </c>
    </row>
    <row r="868" spans="1:6" ht="14.25" customHeight="1" x14ac:dyDescent="0.35">
      <c r="A868" s="45" t="s">
        <v>1133</v>
      </c>
      <c r="B868" s="18"/>
      <c r="C868" s="5"/>
      <c r="D868" s="5"/>
      <c r="E868" s="6" t="str">
        <f>IF(ISBLANK(D868),"",INDEX(ΑΜΚ,MATCH(D868,Data!$F$2:$F$999,0),1))</f>
        <v/>
      </c>
      <c r="F868" t="str">
        <f t="shared" si="14"/>
        <v/>
      </c>
    </row>
    <row r="869" spans="1:6" ht="14.25" customHeight="1" x14ac:dyDescent="0.35">
      <c r="A869" s="45" t="s">
        <v>1133</v>
      </c>
      <c r="B869" s="18"/>
      <c r="C869" s="5"/>
      <c r="D869" s="5"/>
      <c r="E869" s="6" t="str">
        <f>IF(ISBLANK(D869),"",INDEX(ΑΜΚ,MATCH(D869,Data!$F$2:$F$999,0),1))</f>
        <v/>
      </c>
      <c r="F869" t="str">
        <f t="shared" si="14"/>
        <v/>
      </c>
    </row>
    <row r="870" spans="1:6" ht="14.25" customHeight="1" x14ac:dyDescent="0.35">
      <c r="A870" s="45" t="s">
        <v>1133</v>
      </c>
      <c r="B870" s="18"/>
      <c r="C870" s="5"/>
      <c r="D870" s="5"/>
      <c r="E870" s="6" t="str">
        <f>IF(ISBLANK(D870),"",INDEX(ΑΜΚ,MATCH(D870,Data!$F$2:$F$999,0),1))</f>
        <v/>
      </c>
      <c r="F870" t="str">
        <f t="shared" si="14"/>
        <v/>
      </c>
    </row>
    <row r="871" spans="1:6" ht="14.25" customHeight="1" x14ac:dyDescent="0.35">
      <c r="A871" s="45" t="s">
        <v>1133</v>
      </c>
      <c r="B871" s="18"/>
      <c r="C871" s="5"/>
      <c r="D871" s="5"/>
      <c r="E871" s="6" t="str">
        <f>IF(ISBLANK(D871),"",INDEX(ΑΜΚ,MATCH(D871,Data!$F$2:$F$999,0),1))</f>
        <v/>
      </c>
      <c r="F871" t="str">
        <f t="shared" si="14"/>
        <v/>
      </c>
    </row>
    <row r="872" spans="1:6" ht="14.25" customHeight="1" x14ac:dyDescent="0.35">
      <c r="A872" s="45" t="s">
        <v>1133</v>
      </c>
      <c r="B872" s="18"/>
      <c r="C872" s="5"/>
      <c r="D872" s="5"/>
      <c r="E872" s="6" t="str">
        <f>IF(ISBLANK(D872),"",INDEX(ΑΜΚ,MATCH(D872,Data!$F$2:$F$999,0),1))</f>
        <v/>
      </c>
      <c r="F872" t="str">
        <f t="shared" si="14"/>
        <v/>
      </c>
    </row>
    <row r="873" spans="1:6" ht="14.25" customHeight="1" x14ac:dyDescent="0.35">
      <c r="A873" s="45" t="s">
        <v>1133</v>
      </c>
      <c r="B873" s="18"/>
      <c r="C873" s="5"/>
      <c r="D873" s="5"/>
      <c r="E873" s="6" t="str">
        <f>IF(ISBLANK(D873),"",INDEX(ΑΜΚ,MATCH(D873,Data!$F$2:$F$999,0),1))</f>
        <v/>
      </c>
      <c r="F873" t="str">
        <f t="shared" si="14"/>
        <v/>
      </c>
    </row>
    <row r="874" spans="1:6" ht="14.25" customHeight="1" x14ac:dyDescent="0.35">
      <c r="A874" s="45" t="s">
        <v>1133</v>
      </c>
      <c r="B874" s="18"/>
      <c r="C874" s="5"/>
      <c r="D874" s="5"/>
      <c r="E874" s="6" t="str">
        <f>IF(ISBLANK(D874),"",INDEX(ΑΜΚ,MATCH(D874,Data!$F$2:$F$999,0),1))</f>
        <v/>
      </c>
      <c r="F874" t="str">
        <f t="shared" si="14"/>
        <v/>
      </c>
    </row>
    <row r="875" spans="1:6" ht="14.25" customHeight="1" x14ac:dyDescent="0.35">
      <c r="A875" s="45" t="s">
        <v>1133</v>
      </c>
      <c r="B875" s="18"/>
      <c r="C875" s="5"/>
      <c r="D875" s="5"/>
      <c r="E875" s="6" t="str">
        <f>IF(ISBLANK(D875),"",INDEX(ΑΜΚ,MATCH(D875,Data!$F$2:$F$999,0),1))</f>
        <v/>
      </c>
      <c r="F875" t="str">
        <f t="shared" si="14"/>
        <v/>
      </c>
    </row>
    <row r="876" spans="1:6" ht="14.25" customHeight="1" x14ac:dyDescent="0.35">
      <c r="A876" s="45" t="s">
        <v>1133</v>
      </c>
      <c r="B876" s="18"/>
      <c r="C876" s="5"/>
      <c r="D876" s="5"/>
      <c r="E876" s="6" t="str">
        <f>IF(ISBLANK(D876),"",INDEX(ΑΜΚ,MATCH(D876,Data!$F$2:$F$999,0),1))</f>
        <v/>
      </c>
      <c r="F876" t="str">
        <f t="shared" si="14"/>
        <v/>
      </c>
    </row>
    <row r="877" spans="1:6" ht="14.25" customHeight="1" x14ac:dyDescent="0.35">
      <c r="A877" s="45" t="s">
        <v>1133</v>
      </c>
      <c r="B877" s="18"/>
      <c r="C877" s="5"/>
      <c r="D877" s="5"/>
      <c r="E877" s="6" t="str">
        <f>IF(ISBLANK(D877),"",INDEX(ΑΜΚ,MATCH(D877,Data!$F$2:$F$999,0),1))</f>
        <v/>
      </c>
      <c r="F877" t="str">
        <f t="shared" si="14"/>
        <v/>
      </c>
    </row>
    <row r="878" spans="1:6" ht="14.25" customHeight="1" x14ac:dyDescent="0.35">
      <c r="A878" s="45" t="s">
        <v>1133</v>
      </c>
      <c r="B878" s="18"/>
      <c r="C878" s="5"/>
      <c r="D878" s="5"/>
      <c r="E878" s="6" t="str">
        <f>IF(ISBLANK(D878),"",INDEX(ΑΜΚ,MATCH(D878,Data!$F$2:$F$999,0),1))</f>
        <v/>
      </c>
      <c r="F878" t="str">
        <f t="shared" si="14"/>
        <v/>
      </c>
    </row>
    <row r="879" spans="1:6" ht="14.25" customHeight="1" x14ac:dyDescent="0.35">
      <c r="A879" s="45" t="s">
        <v>1133</v>
      </c>
      <c r="B879" s="18"/>
      <c r="C879" s="5"/>
      <c r="D879" s="5"/>
      <c r="E879" s="6" t="str">
        <f>IF(ISBLANK(D879),"",INDEX(ΑΜΚ,MATCH(D879,Data!$F$2:$F$999,0),1))</f>
        <v/>
      </c>
      <c r="F879" t="str">
        <f t="shared" si="14"/>
        <v/>
      </c>
    </row>
    <row r="880" spans="1:6" ht="14.25" customHeight="1" x14ac:dyDescent="0.35">
      <c r="A880" s="45" t="s">
        <v>1133</v>
      </c>
      <c r="B880" s="18"/>
      <c r="C880" s="5"/>
      <c r="D880" s="5"/>
      <c r="E880" s="6" t="str">
        <f>IF(ISBLANK(D880),"",INDEX(ΑΜΚ,MATCH(D880,Data!$F$2:$F$999,0),1))</f>
        <v/>
      </c>
      <c r="F880" t="str">
        <f t="shared" si="14"/>
        <v/>
      </c>
    </row>
    <row r="881" spans="1:6" ht="14.25" customHeight="1" x14ac:dyDescent="0.35">
      <c r="A881" s="45" t="s">
        <v>1133</v>
      </c>
      <c r="B881" s="18"/>
      <c r="C881" s="5"/>
      <c r="D881" s="5"/>
      <c r="E881" s="6" t="str">
        <f>IF(ISBLANK(D881),"",INDEX(ΑΜΚ,MATCH(D881,Data!$F$2:$F$999,0),1))</f>
        <v/>
      </c>
      <c r="F881" t="str">
        <f t="shared" si="14"/>
        <v/>
      </c>
    </row>
    <row r="882" spans="1:6" ht="14.25" customHeight="1" x14ac:dyDescent="0.35">
      <c r="A882" s="45" t="s">
        <v>1133</v>
      </c>
      <c r="B882" s="18"/>
      <c r="C882" s="5"/>
      <c r="D882" s="5"/>
      <c r="E882" s="6" t="str">
        <f>IF(ISBLANK(D882),"",INDEX(ΑΜΚ,MATCH(D882,Data!$F$2:$F$999,0),1))</f>
        <v/>
      </c>
      <c r="F882" t="str">
        <f t="shared" si="14"/>
        <v/>
      </c>
    </row>
    <row r="883" spans="1:6" ht="14.25" customHeight="1" x14ac:dyDescent="0.35">
      <c r="A883" s="45" t="s">
        <v>1133</v>
      </c>
      <c r="B883" s="18"/>
      <c r="C883" s="5"/>
      <c r="D883" s="5"/>
      <c r="E883" s="6" t="str">
        <f>IF(ISBLANK(D883),"",INDEX(ΑΜΚ,MATCH(D883,Data!$F$2:$F$999,0),1))</f>
        <v/>
      </c>
      <c r="F883" t="str">
        <f t="shared" si="14"/>
        <v/>
      </c>
    </row>
    <row r="884" spans="1:6" ht="14.25" customHeight="1" x14ac:dyDescent="0.35">
      <c r="A884" s="45" t="s">
        <v>1133</v>
      </c>
      <c r="B884" s="18"/>
      <c r="C884" s="5"/>
      <c r="D884" s="5"/>
      <c r="E884" s="6" t="str">
        <f>IF(ISBLANK(D884),"",INDEX(ΑΜΚ,MATCH(D884,Data!$F$2:$F$999,0),1))</f>
        <v/>
      </c>
      <c r="F884" t="str">
        <f t="shared" si="14"/>
        <v/>
      </c>
    </row>
    <row r="885" spans="1:6" ht="14.25" customHeight="1" x14ac:dyDescent="0.35">
      <c r="A885" s="45" t="s">
        <v>1133</v>
      </c>
      <c r="B885" s="18"/>
      <c r="C885" s="5"/>
      <c r="D885" s="5"/>
      <c r="E885" s="6" t="str">
        <f>IF(ISBLANK(D885),"",INDEX(ΑΜΚ,MATCH(D885,Data!$F$2:$F$999,0),1))</f>
        <v/>
      </c>
      <c r="F885" t="str">
        <f t="shared" si="14"/>
        <v/>
      </c>
    </row>
    <row r="886" spans="1:6" ht="14.25" customHeight="1" x14ac:dyDescent="0.35">
      <c r="A886" s="45" t="s">
        <v>1133</v>
      </c>
      <c r="B886" s="18"/>
      <c r="C886" s="5"/>
      <c r="D886" s="5"/>
      <c r="E886" s="6" t="str">
        <f>IF(ISBLANK(D886),"",INDEX(ΑΜΚ,MATCH(D886,Data!$F$2:$F$999,0),1))</f>
        <v/>
      </c>
      <c r="F886" t="str">
        <f t="shared" si="14"/>
        <v/>
      </c>
    </row>
    <row r="887" spans="1:6" ht="14.25" customHeight="1" x14ac:dyDescent="0.35">
      <c r="A887" s="45" t="s">
        <v>1133</v>
      </c>
      <c r="B887" s="18"/>
      <c r="C887" s="5"/>
      <c r="D887" s="5"/>
      <c r="E887" s="6" t="str">
        <f>IF(ISBLANK(D887),"",INDEX(ΑΜΚ,MATCH(D887,Data!$F$2:$F$999,0),1))</f>
        <v/>
      </c>
      <c r="F887" t="str">
        <f t="shared" si="14"/>
        <v/>
      </c>
    </row>
    <row r="888" spans="1:6" ht="14.25" customHeight="1" x14ac:dyDescent="0.35">
      <c r="A888" s="45" t="s">
        <v>1133</v>
      </c>
      <c r="B888" s="18"/>
      <c r="C888" s="5"/>
      <c r="D888" s="5"/>
      <c r="E888" s="6" t="str">
        <f>IF(ISBLANK(D888),"",INDEX(ΑΜΚ,MATCH(D888,Data!$F$2:$F$999,0),1))</f>
        <v/>
      </c>
      <c r="F888" t="str">
        <f t="shared" si="14"/>
        <v/>
      </c>
    </row>
    <row r="889" spans="1:6" ht="14.25" customHeight="1" x14ac:dyDescent="0.35">
      <c r="A889" s="45" t="s">
        <v>1133</v>
      </c>
      <c r="B889" s="18"/>
      <c r="C889" s="5"/>
      <c r="D889" s="5"/>
      <c r="E889" s="6" t="str">
        <f>IF(ISBLANK(D889),"",INDEX(ΑΜΚ,MATCH(D889,Data!$F$2:$F$999,0),1))</f>
        <v/>
      </c>
      <c r="F889" t="str">
        <f t="shared" si="14"/>
        <v/>
      </c>
    </row>
    <row r="890" spans="1:6" ht="14.25" customHeight="1" x14ac:dyDescent="0.35">
      <c r="A890" s="45" t="s">
        <v>1133</v>
      </c>
      <c r="B890" s="18"/>
      <c r="C890" s="5"/>
      <c r="D890" s="5"/>
      <c r="E890" s="6" t="str">
        <f>IF(ISBLANK(D890),"",INDEX(ΑΜΚ,MATCH(D890,Data!$F$2:$F$999,0),1))</f>
        <v/>
      </c>
      <c r="F890" t="str">
        <f t="shared" si="14"/>
        <v/>
      </c>
    </row>
    <row r="891" spans="1:6" ht="14.25" customHeight="1" x14ac:dyDescent="0.35">
      <c r="A891" s="45" t="s">
        <v>1133</v>
      </c>
      <c r="B891" s="18"/>
      <c r="C891" s="5"/>
      <c r="D891" s="5"/>
      <c r="E891" s="6" t="str">
        <f>IF(ISBLANK(D891),"",INDEX(ΑΜΚ,MATCH(D891,Data!$F$2:$F$999,0),1))</f>
        <v/>
      </c>
      <c r="F891" t="str">
        <f t="shared" si="14"/>
        <v/>
      </c>
    </row>
    <row r="892" spans="1:6" ht="14.25" customHeight="1" x14ac:dyDescent="0.35">
      <c r="A892" s="45" t="s">
        <v>1133</v>
      </c>
      <c r="B892" s="18"/>
      <c r="C892" s="5"/>
      <c r="D892" s="5"/>
      <c r="E892" s="6" t="str">
        <f>IF(ISBLANK(D892),"",INDEX(ΑΜΚ,MATCH(D892,Data!$F$2:$F$999,0),1))</f>
        <v/>
      </c>
      <c r="F892" t="str">
        <f t="shared" si="14"/>
        <v/>
      </c>
    </row>
    <row r="893" spans="1:6" ht="14.25" customHeight="1" x14ac:dyDescent="0.35">
      <c r="A893" s="45" t="s">
        <v>1133</v>
      </c>
      <c r="B893" s="18"/>
      <c r="C893" s="5"/>
      <c r="D893" s="5"/>
      <c r="E893" s="6" t="str">
        <f>IF(ISBLANK(D893),"",INDEX(ΑΜΚ,MATCH(D893,Data!$F$2:$F$999,0),1))</f>
        <v/>
      </c>
      <c r="F893" t="str">
        <f t="shared" si="14"/>
        <v/>
      </c>
    </row>
    <row r="894" spans="1:6" ht="14.25" customHeight="1" x14ac:dyDescent="0.35">
      <c r="A894" s="45" t="s">
        <v>1133</v>
      </c>
      <c r="B894" s="18"/>
      <c r="C894" s="5"/>
      <c r="D894" s="5"/>
      <c r="E894" s="6" t="str">
        <f>IF(ISBLANK(D894),"",INDEX(ΑΜΚ,MATCH(D894,Data!$F$2:$F$999,0),1))</f>
        <v/>
      </c>
      <c r="F894" t="str">
        <f t="shared" si="14"/>
        <v/>
      </c>
    </row>
    <row r="895" spans="1:6" ht="14.25" customHeight="1" x14ac:dyDescent="0.35">
      <c r="A895" s="45" t="s">
        <v>1133</v>
      </c>
      <c r="B895" s="18"/>
      <c r="C895" s="5"/>
      <c r="D895" s="5"/>
      <c r="E895" s="6" t="str">
        <f>IF(ISBLANK(D895),"",INDEX(ΑΜΚ,MATCH(D895,Data!$F$2:$F$999,0),1))</f>
        <v/>
      </c>
      <c r="F895" t="str">
        <f t="shared" si="14"/>
        <v/>
      </c>
    </row>
    <row r="896" spans="1:6" ht="14.25" customHeight="1" x14ac:dyDescent="0.35">
      <c r="A896" s="45" t="s">
        <v>1133</v>
      </c>
      <c r="B896" s="18"/>
      <c r="C896" s="5"/>
      <c r="D896" s="5"/>
      <c r="E896" s="6" t="str">
        <f>IF(ISBLANK(D896),"",INDEX(ΑΜΚ,MATCH(D896,Data!$F$2:$F$999,0),1))</f>
        <v/>
      </c>
      <c r="F896" t="str">
        <f t="shared" si="14"/>
        <v/>
      </c>
    </row>
    <row r="897" spans="1:6" ht="14.25" customHeight="1" x14ac:dyDescent="0.35">
      <c r="A897" s="45" t="s">
        <v>1133</v>
      </c>
      <c r="B897" s="18"/>
      <c r="C897" s="5"/>
      <c r="D897" s="5"/>
      <c r="E897" s="6" t="str">
        <f>IF(ISBLANK(D897),"",INDEX(ΑΜΚ,MATCH(D897,Data!$F$2:$F$999,0),1))</f>
        <v/>
      </c>
      <c r="F897" t="str">
        <f t="shared" si="14"/>
        <v/>
      </c>
    </row>
    <row r="898" spans="1:6" ht="14.25" customHeight="1" x14ac:dyDescent="0.35">
      <c r="A898" s="45" t="s">
        <v>1133</v>
      </c>
      <c r="B898" s="18"/>
      <c r="C898" s="5"/>
      <c r="D898" s="5"/>
      <c r="E898" s="6" t="str">
        <f>IF(ISBLANK(D898),"",INDEX(ΑΜΚ,MATCH(D898,Data!$F$2:$F$999,0),1))</f>
        <v/>
      </c>
      <c r="F898" t="str">
        <f t="shared" si="14"/>
        <v/>
      </c>
    </row>
    <row r="899" spans="1:6" ht="14.25" customHeight="1" x14ac:dyDescent="0.35">
      <c r="A899" s="45" t="s">
        <v>1133</v>
      </c>
      <c r="B899" s="18"/>
      <c r="C899" s="5"/>
      <c r="D899" s="5"/>
      <c r="E899" s="6" t="str">
        <f>IF(ISBLANK(D899),"",INDEX(ΑΜΚ,MATCH(D899,Data!$F$2:$F$999,0),1))</f>
        <v/>
      </c>
      <c r="F899" t="str">
        <f t="shared" ref="F899:F962" si="15">IF(ISBLANK(C899),"",INDEX(ΚΩΔ_ΜΑΘΗΜ_ΔΗΜ_ΣΧΕΣ_Γ1,MATCH(C899,ΜΑΘΗΜ_ΔΗΜ_ΣΧΕΣ_Γ1,0)))</f>
        <v/>
      </c>
    </row>
    <row r="900" spans="1:6" ht="14.25" customHeight="1" x14ac:dyDescent="0.35">
      <c r="A900" s="45" t="s">
        <v>1133</v>
      </c>
      <c r="B900" s="18"/>
      <c r="C900" s="5"/>
      <c r="D900" s="5"/>
      <c r="E900" s="6" t="str">
        <f>IF(ISBLANK(D900),"",INDEX(ΑΜΚ,MATCH(D900,Data!$F$2:$F$999,0),1))</f>
        <v/>
      </c>
      <c r="F900" t="str">
        <f t="shared" si="15"/>
        <v/>
      </c>
    </row>
    <row r="901" spans="1:6" ht="14.25" customHeight="1" x14ac:dyDescent="0.35">
      <c r="A901" s="45" t="s">
        <v>1133</v>
      </c>
      <c r="B901" s="18"/>
      <c r="C901" s="5"/>
      <c r="D901" s="5"/>
      <c r="E901" s="6" t="str">
        <f>IF(ISBLANK(D901),"",INDEX(ΑΜΚ,MATCH(D901,Data!$F$2:$F$999,0),1))</f>
        <v/>
      </c>
      <c r="F901" t="str">
        <f t="shared" si="15"/>
        <v/>
      </c>
    </row>
    <row r="902" spans="1:6" ht="14.25" customHeight="1" x14ac:dyDescent="0.35">
      <c r="A902" s="45" t="s">
        <v>1133</v>
      </c>
      <c r="B902" s="18"/>
      <c r="C902" s="5"/>
      <c r="D902" s="5"/>
      <c r="E902" s="6" t="str">
        <f>IF(ISBLANK(D902),"",INDEX(ΑΜΚ,MATCH(D902,Data!$F$2:$F$999,0),1))</f>
        <v/>
      </c>
      <c r="F902" t="str">
        <f t="shared" si="15"/>
        <v/>
      </c>
    </row>
    <row r="903" spans="1:6" ht="14.25" customHeight="1" x14ac:dyDescent="0.35">
      <c r="A903" s="45" t="s">
        <v>1133</v>
      </c>
      <c r="B903" s="18"/>
      <c r="C903" s="5"/>
      <c r="D903" s="5"/>
      <c r="E903" s="6" t="str">
        <f>IF(ISBLANK(D903),"",INDEX(ΑΜΚ,MATCH(D903,Data!$F$2:$F$999,0),1))</f>
        <v/>
      </c>
      <c r="F903" t="str">
        <f t="shared" si="15"/>
        <v/>
      </c>
    </row>
    <row r="904" spans="1:6" ht="14.25" customHeight="1" x14ac:dyDescent="0.35">
      <c r="A904" s="45" t="s">
        <v>1133</v>
      </c>
      <c r="B904" s="18"/>
      <c r="C904" s="5"/>
      <c r="D904" s="5"/>
      <c r="E904" s="6" t="str">
        <f>IF(ISBLANK(D904),"",INDEX(ΑΜΚ,MATCH(D904,Data!$F$2:$F$999,0),1))</f>
        <v/>
      </c>
      <c r="F904" t="str">
        <f t="shared" si="15"/>
        <v/>
      </c>
    </row>
    <row r="905" spans="1:6" ht="14.25" customHeight="1" x14ac:dyDescent="0.35">
      <c r="A905" s="45" t="s">
        <v>1133</v>
      </c>
      <c r="B905" s="18"/>
      <c r="C905" s="5"/>
      <c r="D905" s="5"/>
      <c r="E905" s="6" t="str">
        <f>IF(ISBLANK(D905),"",INDEX(ΑΜΚ,MATCH(D905,Data!$F$2:$F$999,0),1))</f>
        <v/>
      </c>
      <c r="F905" t="str">
        <f t="shared" si="15"/>
        <v/>
      </c>
    </row>
    <row r="906" spans="1:6" ht="14.25" customHeight="1" x14ac:dyDescent="0.35">
      <c r="A906" s="45" t="s">
        <v>1133</v>
      </c>
      <c r="B906" s="18"/>
      <c r="C906" s="5"/>
      <c r="D906" s="5"/>
      <c r="E906" s="6" t="str">
        <f>IF(ISBLANK(D906),"",INDEX(ΑΜΚ,MATCH(D906,Data!$F$2:$F$999,0),1))</f>
        <v/>
      </c>
      <c r="F906" t="str">
        <f t="shared" si="15"/>
        <v/>
      </c>
    </row>
    <row r="907" spans="1:6" ht="14.25" customHeight="1" x14ac:dyDescent="0.35">
      <c r="A907" s="45" t="s">
        <v>1133</v>
      </c>
      <c r="B907" s="18"/>
      <c r="C907" s="5"/>
      <c r="D907" s="5"/>
      <c r="E907" s="6" t="str">
        <f>IF(ISBLANK(D907),"",INDEX(ΑΜΚ,MATCH(D907,Data!$F$2:$F$999,0),1))</f>
        <v/>
      </c>
      <c r="F907" t="str">
        <f t="shared" si="15"/>
        <v/>
      </c>
    </row>
    <row r="908" spans="1:6" ht="14.25" customHeight="1" x14ac:dyDescent="0.35">
      <c r="A908" s="45" t="s">
        <v>1133</v>
      </c>
      <c r="B908" s="18"/>
      <c r="C908" s="5"/>
      <c r="D908" s="5"/>
      <c r="E908" s="6" t="str">
        <f>IF(ISBLANK(D908),"",INDEX(ΑΜΚ,MATCH(D908,Data!$F$2:$F$999,0),1))</f>
        <v/>
      </c>
      <c r="F908" t="str">
        <f t="shared" si="15"/>
        <v/>
      </c>
    </row>
    <row r="909" spans="1:6" ht="14.25" customHeight="1" x14ac:dyDescent="0.35">
      <c r="A909" s="45" t="s">
        <v>1133</v>
      </c>
      <c r="B909" s="18"/>
      <c r="C909" s="5"/>
      <c r="D909" s="5"/>
      <c r="E909" s="6" t="str">
        <f>IF(ISBLANK(D909),"",INDEX(ΑΜΚ,MATCH(D909,Data!$F$2:$F$999,0),1))</f>
        <v/>
      </c>
      <c r="F909" t="str">
        <f t="shared" si="15"/>
        <v/>
      </c>
    </row>
    <row r="910" spans="1:6" ht="14.25" customHeight="1" x14ac:dyDescent="0.35">
      <c r="A910" s="45" t="s">
        <v>1133</v>
      </c>
      <c r="B910" s="18"/>
      <c r="C910" s="5"/>
      <c r="D910" s="5"/>
      <c r="E910" s="6" t="str">
        <f>IF(ISBLANK(D910),"",INDEX(ΑΜΚ,MATCH(D910,Data!$F$2:$F$999,0),1))</f>
        <v/>
      </c>
      <c r="F910" t="str">
        <f t="shared" si="15"/>
        <v/>
      </c>
    </row>
    <row r="911" spans="1:6" ht="14.25" customHeight="1" x14ac:dyDescent="0.35">
      <c r="A911" s="45" t="s">
        <v>1133</v>
      </c>
      <c r="B911" s="18"/>
      <c r="C911" s="5"/>
      <c r="D911" s="5"/>
      <c r="E911" s="6" t="str">
        <f>IF(ISBLANK(D911),"",INDEX(ΑΜΚ,MATCH(D911,Data!$F$2:$F$999,0),1))</f>
        <v/>
      </c>
      <c r="F911" t="str">
        <f t="shared" si="15"/>
        <v/>
      </c>
    </row>
    <row r="912" spans="1:6" ht="14.25" customHeight="1" x14ac:dyDescent="0.35">
      <c r="A912" s="45" t="s">
        <v>1133</v>
      </c>
      <c r="B912" s="18"/>
      <c r="C912" s="5"/>
      <c r="D912" s="5"/>
      <c r="E912" s="6" t="str">
        <f>IF(ISBLANK(D912),"",INDEX(ΑΜΚ,MATCH(D912,Data!$F$2:$F$999,0),1))</f>
        <v/>
      </c>
      <c r="F912" t="str">
        <f t="shared" si="15"/>
        <v/>
      </c>
    </row>
    <row r="913" spans="1:6" ht="14.25" customHeight="1" x14ac:dyDescent="0.35">
      <c r="A913" s="45" t="s">
        <v>1133</v>
      </c>
      <c r="B913" s="18"/>
      <c r="C913" s="5"/>
      <c r="D913" s="5"/>
      <c r="E913" s="6" t="str">
        <f>IF(ISBLANK(D913),"",INDEX(ΑΜΚ,MATCH(D913,Data!$F$2:$F$999,0),1))</f>
        <v/>
      </c>
      <c r="F913" t="str">
        <f t="shared" si="15"/>
        <v/>
      </c>
    </row>
    <row r="914" spans="1:6" ht="14.25" customHeight="1" x14ac:dyDescent="0.35">
      <c r="A914" s="45" t="s">
        <v>1133</v>
      </c>
      <c r="B914" s="18"/>
      <c r="C914" s="5"/>
      <c r="D914" s="5"/>
      <c r="E914" s="6" t="str">
        <f>IF(ISBLANK(D914),"",INDEX(ΑΜΚ,MATCH(D914,Data!$F$2:$F$999,0),1))</f>
        <v/>
      </c>
      <c r="F914" t="str">
        <f t="shared" si="15"/>
        <v/>
      </c>
    </row>
    <row r="915" spans="1:6" ht="14.25" customHeight="1" x14ac:dyDescent="0.35">
      <c r="A915" s="45" t="s">
        <v>1133</v>
      </c>
      <c r="B915" s="18"/>
      <c r="C915" s="5"/>
      <c r="D915" s="5"/>
      <c r="E915" s="6" t="str">
        <f>IF(ISBLANK(D915),"",INDEX(ΑΜΚ,MATCH(D915,Data!$F$2:$F$999,0),1))</f>
        <v/>
      </c>
      <c r="F915" t="str">
        <f t="shared" si="15"/>
        <v/>
      </c>
    </row>
    <row r="916" spans="1:6" ht="14.25" customHeight="1" x14ac:dyDescent="0.35">
      <c r="A916" s="45" t="s">
        <v>1133</v>
      </c>
      <c r="B916" s="18"/>
      <c r="C916" s="5"/>
      <c r="D916" s="5"/>
      <c r="E916" s="6" t="str">
        <f>IF(ISBLANK(D916),"",INDEX(ΑΜΚ,MATCH(D916,Data!$F$2:$F$999,0),1))</f>
        <v/>
      </c>
      <c r="F916" t="str">
        <f t="shared" si="15"/>
        <v/>
      </c>
    </row>
    <row r="917" spans="1:6" ht="14.25" customHeight="1" x14ac:dyDescent="0.35">
      <c r="A917" s="45" t="s">
        <v>1133</v>
      </c>
      <c r="B917" s="18"/>
      <c r="C917" s="5"/>
      <c r="D917" s="5"/>
      <c r="E917" s="6" t="str">
        <f>IF(ISBLANK(D917),"",INDEX(ΑΜΚ,MATCH(D917,Data!$F$2:$F$999,0),1))</f>
        <v/>
      </c>
      <c r="F917" t="str">
        <f t="shared" si="15"/>
        <v/>
      </c>
    </row>
    <row r="918" spans="1:6" ht="14.25" customHeight="1" x14ac:dyDescent="0.35">
      <c r="A918" s="45" t="s">
        <v>1133</v>
      </c>
      <c r="B918" s="18"/>
      <c r="C918" s="5"/>
      <c r="D918" s="5"/>
      <c r="E918" s="6" t="str">
        <f>IF(ISBLANK(D918),"",INDEX(ΑΜΚ,MATCH(D918,Data!$F$2:$F$999,0),1))</f>
        <v/>
      </c>
      <c r="F918" t="str">
        <f t="shared" si="15"/>
        <v/>
      </c>
    </row>
    <row r="919" spans="1:6" ht="14.25" customHeight="1" x14ac:dyDescent="0.35">
      <c r="A919" s="45" t="s">
        <v>1133</v>
      </c>
      <c r="B919" s="18"/>
      <c r="C919" s="5"/>
      <c r="D919" s="5"/>
      <c r="E919" s="6" t="str">
        <f>IF(ISBLANK(D919),"",INDEX(ΑΜΚ,MATCH(D919,Data!$F$2:$F$999,0),1))</f>
        <v/>
      </c>
      <c r="F919" t="str">
        <f t="shared" si="15"/>
        <v/>
      </c>
    </row>
    <row r="920" spans="1:6" ht="14.25" customHeight="1" x14ac:dyDescent="0.35">
      <c r="A920" s="45" t="s">
        <v>1133</v>
      </c>
      <c r="B920" s="18"/>
      <c r="C920" s="5"/>
      <c r="D920" s="5"/>
      <c r="E920" s="6" t="str">
        <f>IF(ISBLANK(D920),"",INDEX(ΑΜΚ,MATCH(D920,Data!$F$2:$F$999,0),1))</f>
        <v/>
      </c>
      <c r="F920" t="str">
        <f t="shared" si="15"/>
        <v/>
      </c>
    </row>
    <row r="921" spans="1:6" ht="14.25" customHeight="1" x14ac:dyDescent="0.35">
      <c r="A921" s="45" t="s">
        <v>1133</v>
      </c>
      <c r="B921" s="18"/>
      <c r="C921" s="5"/>
      <c r="D921" s="5"/>
      <c r="E921" s="6" t="str">
        <f>IF(ISBLANK(D921),"",INDEX(ΑΜΚ,MATCH(D921,Data!$F$2:$F$999,0),1))</f>
        <v/>
      </c>
      <c r="F921" t="str">
        <f t="shared" si="15"/>
        <v/>
      </c>
    </row>
    <row r="922" spans="1:6" ht="14.25" customHeight="1" x14ac:dyDescent="0.35">
      <c r="A922" s="45" t="s">
        <v>1133</v>
      </c>
      <c r="B922" s="18"/>
      <c r="C922" s="5"/>
      <c r="D922" s="5"/>
      <c r="E922" s="6" t="str">
        <f>IF(ISBLANK(D922),"",INDEX(ΑΜΚ,MATCH(D922,Data!$F$2:$F$999,0),1))</f>
        <v/>
      </c>
      <c r="F922" t="str">
        <f t="shared" si="15"/>
        <v/>
      </c>
    </row>
    <row r="923" spans="1:6" ht="14.25" customHeight="1" x14ac:dyDescent="0.35">
      <c r="A923" s="45" t="s">
        <v>1133</v>
      </c>
      <c r="B923" s="18"/>
      <c r="C923" s="5"/>
      <c r="D923" s="5"/>
      <c r="E923" s="6" t="str">
        <f>IF(ISBLANK(D923),"",INDEX(ΑΜΚ,MATCH(D923,Data!$F$2:$F$999,0),1))</f>
        <v/>
      </c>
      <c r="F923" t="str">
        <f t="shared" si="15"/>
        <v/>
      </c>
    </row>
    <row r="924" spans="1:6" ht="14.25" customHeight="1" x14ac:dyDescent="0.35">
      <c r="A924" s="45" t="s">
        <v>1133</v>
      </c>
      <c r="B924" s="18"/>
      <c r="C924" s="5"/>
      <c r="D924" s="5"/>
      <c r="E924" s="6" t="str">
        <f>IF(ISBLANK(D924),"",INDEX(ΑΜΚ,MATCH(D924,Data!$F$2:$F$999,0),1))</f>
        <v/>
      </c>
      <c r="F924" t="str">
        <f t="shared" si="15"/>
        <v/>
      </c>
    </row>
    <row r="925" spans="1:6" ht="14.25" customHeight="1" x14ac:dyDescent="0.35">
      <c r="A925" s="45" t="s">
        <v>1133</v>
      </c>
      <c r="B925" s="18"/>
      <c r="C925" s="5"/>
      <c r="D925" s="5"/>
      <c r="E925" s="6" t="str">
        <f>IF(ISBLANK(D925),"",INDEX(ΑΜΚ,MATCH(D925,Data!$F$2:$F$999,0),1))</f>
        <v/>
      </c>
      <c r="F925" t="str">
        <f t="shared" si="15"/>
        <v/>
      </c>
    </row>
    <row r="926" spans="1:6" ht="14.25" customHeight="1" x14ac:dyDescent="0.35">
      <c r="A926" s="45" t="s">
        <v>1133</v>
      </c>
      <c r="B926" s="18"/>
      <c r="C926" s="5"/>
      <c r="D926" s="5"/>
      <c r="E926" s="6" t="str">
        <f>IF(ISBLANK(D926),"",INDEX(ΑΜΚ,MATCH(D926,Data!$F$2:$F$999,0),1))</f>
        <v/>
      </c>
      <c r="F926" t="str">
        <f t="shared" si="15"/>
        <v/>
      </c>
    </row>
    <row r="927" spans="1:6" ht="14.25" customHeight="1" x14ac:dyDescent="0.35">
      <c r="A927" s="45" t="s">
        <v>1133</v>
      </c>
      <c r="B927" s="18"/>
      <c r="C927" s="5"/>
      <c r="D927" s="5"/>
      <c r="E927" s="6" t="str">
        <f>IF(ISBLANK(D927),"",INDEX(ΑΜΚ,MATCH(D927,Data!$F$2:$F$999,0),1))</f>
        <v/>
      </c>
      <c r="F927" t="str">
        <f t="shared" si="15"/>
        <v/>
      </c>
    </row>
    <row r="928" spans="1:6" ht="14.25" customHeight="1" x14ac:dyDescent="0.35">
      <c r="A928" s="45" t="s">
        <v>1133</v>
      </c>
      <c r="B928" s="18"/>
      <c r="C928" s="5"/>
      <c r="D928" s="5"/>
      <c r="E928" s="6" t="str">
        <f>IF(ISBLANK(D928),"",INDEX(ΑΜΚ,MATCH(D928,Data!$F$2:$F$999,0),1))</f>
        <v/>
      </c>
      <c r="F928" t="str">
        <f t="shared" si="15"/>
        <v/>
      </c>
    </row>
    <row r="929" spans="1:6" ht="14.25" customHeight="1" x14ac:dyDescent="0.35">
      <c r="A929" s="45" t="s">
        <v>1133</v>
      </c>
      <c r="B929" s="18"/>
      <c r="C929" s="5"/>
      <c r="D929" s="5"/>
      <c r="E929" s="6" t="str">
        <f>IF(ISBLANK(D929),"",INDEX(ΑΜΚ,MATCH(D929,Data!$F$2:$F$999,0),1))</f>
        <v/>
      </c>
      <c r="F929" t="str">
        <f t="shared" si="15"/>
        <v/>
      </c>
    </row>
    <row r="930" spans="1:6" ht="14.25" customHeight="1" x14ac:dyDescent="0.35">
      <c r="A930" s="45" t="s">
        <v>1133</v>
      </c>
      <c r="B930" s="18"/>
      <c r="C930" s="5"/>
      <c r="D930" s="5"/>
      <c r="E930" s="6" t="str">
        <f>IF(ISBLANK(D930),"",INDEX(ΑΜΚ,MATCH(D930,Data!$F$2:$F$999,0),1))</f>
        <v/>
      </c>
      <c r="F930" t="str">
        <f t="shared" si="15"/>
        <v/>
      </c>
    </row>
    <row r="931" spans="1:6" ht="14.25" customHeight="1" x14ac:dyDescent="0.35">
      <c r="A931" s="45" t="s">
        <v>1133</v>
      </c>
      <c r="B931" s="18"/>
      <c r="C931" s="5"/>
      <c r="D931" s="5"/>
      <c r="E931" s="6" t="str">
        <f>IF(ISBLANK(D931),"",INDEX(ΑΜΚ,MATCH(D931,Data!$F$2:$F$999,0),1))</f>
        <v/>
      </c>
      <c r="F931" t="str">
        <f t="shared" si="15"/>
        <v/>
      </c>
    </row>
    <row r="932" spans="1:6" ht="14.25" customHeight="1" x14ac:dyDescent="0.35">
      <c r="A932" s="45" t="s">
        <v>1133</v>
      </c>
      <c r="B932" s="18"/>
      <c r="C932" s="5"/>
      <c r="D932" s="5"/>
      <c r="E932" s="6" t="str">
        <f>IF(ISBLANK(D932),"",INDEX(ΑΜΚ,MATCH(D932,Data!$F$2:$F$999,0),1))</f>
        <v/>
      </c>
      <c r="F932" t="str">
        <f t="shared" si="15"/>
        <v/>
      </c>
    </row>
    <row r="933" spans="1:6" ht="14.25" customHeight="1" x14ac:dyDescent="0.35">
      <c r="A933" s="45" t="s">
        <v>1133</v>
      </c>
      <c r="B933" s="18"/>
      <c r="C933" s="5"/>
      <c r="D933" s="5"/>
      <c r="E933" s="6" t="str">
        <f>IF(ISBLANK(D933),"",INDEX(ΑΜΚ,MATCH(D933,Data!$F$2:$F$999,0),1))</f>
        <v/>
      </c>
      <c r="F933" t="str">
        <f t="shared" si="15"/>
        <v/>
      </c>
    </row>
    <row r="934" spans="1:6" ht="14.25" customHeight="1" x14ac:dyDescent="0.35">
      <c r="A934" s="45" t="s">
        <v>1133</v>
      </c>
      <c r="B934" s="18"/>
      <c r="C934" s="5"/>
      <c r="D934" s="5"/>
      <c r="E934" s="6" t="str">
        <f>IF(ISBLANK(D934),"",INDEX(ΑΜΚ,MATCH(D934,Data!$F$2:$F$999,0),1))</f>
        <v/>
      </c>
      <c r="F934" t="str">
        <f t="shared" si="15"/>
        <v/>
      </c>
    </row>
    <row r="935" spans="1:6" ht="14.25" customHeight="1" x14ac:dyDescent="0.35">
      <c r="A935" s="45" t="s">
        <v>1133</v>
      </c>
      <c r="B935" s="18"/>
      <c r="C935" s="5"/>
      <c r="D935" s="5"/>
      <c r="E935" s="6" t="str">
        <f>IF(ISBLANK(D935),"",INDEX(ΑΜΚ,MATCH(D935,Data!$F$2:$F$999,0),1))</f>
        <v/>
      </c>
      <c r="F935" t="str">
        <f t="shared" si="15"/>
        <v/>
      </c>
    </row>
    <row r="936" spans="1:6" ht="14.25" customHeight="1" x14ac:dyDescent="0.35">
      <c r="A936" s="45" t="s">
        <v>1133</v>
      </c>
      <c r="B936" s="18"/>
      <c r="C936" s="5"/>
      <c r="D936" s="5"/>
      <c r="E936" s="6" t="str">
        <f>IF(ISBLANK(D936),"",INDEX(ΑΜΚ,MATCH(D936,Data!$F$2:$F$999,0),1))</f>
        <v/>
      </c>
      <c r="F936" t="str">
        <f t="shared" si="15"/>
        <v/>
      </c>
    </row>
    <row r="937" spans="1:6" ht="14.25" customHeight="1" x14ac:dyDescent="0.35">
      <c r="A937" s="45" t="s">
        <v>1133</v>
      </c>
      <c r="B937" s="18"/>
      <c r="C937" s="5"/>
      <c r="D937" s="5"/>
      <c r="E937" s="6" t="str">
        <f>IF(ISBLANK(D937),"",INDEX(ΑΜΚ,MATCH(D937,Data!$F$2:$F$999,0),1))</f>
        <v/>
      </c>
      <c r="F937" t="str">
        <f t="shared" si="15"/>
        <v/>
      </c>
    </row>
    <row r="938" spans="1:6" ht="14.25" customHeight="1" x14ac:dyDescent="0.35">
      <c r="A938" s="45" t="s">
        <v>1133</v>
      </c>
      <c r="B938" s="18"/>
      <c r="C938" s="5"/>
      <c r="D938" s="5"/>
      <c r="E938" s="6" t="str">
        <f>IF(ISBLANK(D938),"",INDEX(ΑΜΚ,MATCH(D938,Data!$F$2:$F$999,0),1))</f>
        <v/>
      </c>
      <c r="F938" t="str">
        <f t="shared" si="15"/>
        <v/>
      </c>
    </row>
    <row r="939" spans="1:6" ht="14.25" customHeight="1" x14ac:dyDescent="0.35">
      <c r="A939" s="45" t="s">
        <v>1133</v>
      </c>
      <c r="B939" s="18"/>
      <c r="C939" s="5"/>
      <c r="D939" s="5"/>
      <c r="E939" s="6" t="str">
        <f>IF(ISBLANK(D939),"",INDEX(ΑΜΚ,MATCH(D939,Data!$F$2:$F$999,0),1))</f>
        <v/>
      </c>
      <c r="F939" t="str">
        <f t="shared" si="15"/>
        <v/>
      </c>
    </row>
    <row r="940" spans="1:6" ht="14.25" customHeight="1" x14ac:dyDescent="0.35">
      <c r="A940" s="45" t="s">
        <v>1133</v>
      </c>
      <c r="B940" s="18"/>
      <c r="C940" s="5"/>
      <c r="D940" s="5"/>
      <c r="E940" s="6" t="str">
        <f>IF(ISBLANK(D940),"",INDEX(ΑΜΚ,MATCH(D940,Data!$F$2:$F$999,0),1))</f>
        <v/>
      </c>
      <c r="F940" t="str">
        <f t="shared" si="15"/>
        <v/>
      </c>
    </row>
    <row r="941" spans="1:6" ht="14.25" customHeight="1" x14ac:dyDescent="0.35">
      <c r="A941" s="45" t="s">
        <v>1133</v>
      </c>
      <c r="B941" s="18"/>
      <c r="C941" s="5"/>
      <c r="D941" s="5"/>
      <c r="E941" s="6" t="str">
        <f>IF(ISBLANK(D941),"",INDEX(ΑΜΚ,MATCH(D941,Data!$F$2:$F$999,0),1))</f>
        <v/>
      </c>
      <c r="F941" t="str">
        <f t="shared" si="15"/>
        <v/>
      </c>
    </row>
    <row r="942" spans="1:6" ht="14.25" customHeight="1" x14ac:dyDescent="0.35">
      <c r="A942" s="45" t="s">
        <v>1133</v>
      </c>
      <c r="B942" s="18"/>
      <c r="C942" s="5"/>
      <c r="D942" s="5"/>
      <c r="E942" s="6" t="str">
        <f>IF(ISBLANK(D942),"",INDEX(ΑΜΚ,MATCH(D942,Data!$F$2:$F$999,0),1))</f>
        <v/>
      </c>
      <c r="F942" t="str">
        <f t="shared" si="15"/>
        <v/>
      </c>
    </row>
    <row r="943" spans="1:6" ht="14.25" customHeight="1" x14ac:dyDescent="0.35">
      <c r="A943" s="45" t="s">
        <v>1133</v>
      </c>
      <c r="B943" s="18"/>
      <c r="C943" s="5"/>
      <c r="D943" s="5"/>
      <c r="E943" s="6" t="str">
        <f>IF(ISBLANK(D943),"",INDEX(ΑΜΚ,MATCH(D943,Data!$F$2:$F$999,0),1))</f>
        <v/>
      </c>
      <c r="F943" t="str">
        <f t="shared" si="15"/>
        <v/>
      </c>
    </row>
    <row r="944" spans="1:6" ht="14.25" customHeight="1" x14ac:dyDescent="0.35">
      <c r="A944" s="45" t="s">
        <v>1133</v>
      </c>
      <c r="B944" s="18"/>
      <c r="C944" s="5"/>
      <c r="D944" s="5"/>
      <c r="E944" s="6" t="str">
        <f>IF(ISBLANK(D944),"",INDEX(ΑΜΚ,MATCH(D944,Data!$F$2:$F$999,0),1))</f>
        <v/>
      </c>
      <c r="F944" t="str">
        <f t="shared" si="15"/>
        <v/>
      </c>
    </row>
    <row r="945" spans="1:6" ht="14.25" customHeight="1" x14ac:dyDescent="0.35">
      <c r="A945" s="45" t="s">
        <v>1133</v>
      </c>
      <c r="B945" s="18"/>
      <c r="C945" s="5"/>
      <c r="D945" s="5"/>
      <c r="E945" s="6" t="str">
        <f>IF(ISBLANK(D945),"",INDEX(ΑΜΚ,MATCH(D945,Data!$F$2:$F$999,0),1))</f>
        <v/>
      </c>
      <c r="F945" t="str">
        <f t="shared" si="15"/>
        <v/>
      </c>
    </row>
    <row r="946" spans="1:6" ht="14.25" customHeight="1" x14ac:dyDescent="0.35">
      <c r="A946" s="45" t="s">
        <v>1133</v>
      </c>
      <c r="B946" s="18"/>
      <c r="C946" s="5"/>
      <c r="D946" s="5"/>
      <c r="E946" s="6" t="str">
        <f>IF(ISBLANK(D946),"",INDEX(ΑΜΚ,MATCH(D946,Data!$F$2:$F$999,0),1))</f>
        <v/>
      </c>
      <c r="F946" t="str">
        <f t="shared" si="15"/>
        <v/>
      </c>
    </row>
    <row r="947" spans="1:6" ht="14.25" customHeight="1" x14ac:dyDescent="0.35">
      <c r="A947" s="45" t="s">
        <v>1133</v>
      </c>
      <c r="B947" s="18"/>
      <c r="C947" s="5"/>
      <c r="D947" s="5"/>
      <c r="E947" s="6" t="str">
        <f>IF(ISBLANK(D947),"",INDEX(ΑΜΚ,MATCH(D947,Data!$F$2:$F$999,0),1))</f>
        <v/>
      </c>
      <c r="F947" t="str">
        <f t="shared" si="15"/>
        <v/>
      </c>
    </row>
    <row r="948" spans="1:6" ht="14.25" customHeight="1" x14ac:dyDescent="0.35">
      <c r="A948" s="45" t="s">
        <v>1133</v>
      </c>
      <c r="B948" s="18"/>
      <c r="C948" s="5"/>
      <c r="D948" s="5"/>
      <c r="E948" s="6" t="str">
        <f>IF(ISBLANK(D948),"",INDEX(ΑΜΚ,MATCH(D948,Data!$F$2:$F$999,0),1))</f>
        <v/>
      </c>
      <c r="F948" t="str">
        <f t="shared" si="15"/>
        <v/>
      </c>
    </row>
    <row r="949" spans="1:6" ht="14.25" customHeight="1" x14ac:dyDescent="0.35">
      <c r="A949" s="45" t="s">
        <v>1133</v>
      </c>
      <c r="B949" s="18"/>
      <c r="C949" s="5"/>
      <c r="D949" s="5"/>
      <c r="E949" s="6" t="str">
        <f>IF(ISBLANK(D949),"",INDEX(ΑΜΚ,MATCH(D949,Data!$F$2:$F$999,0),1))</f>
        <v/>
      </c>
      <c r="F949" t="str">
        <f t="shared" si="15"/>
        <v/>
      </c>
    </row>
    <row r="950" spans="1:6" ht="14.25" customHeight="1" x14ac:dyDescent="0.35">
      <c r="A950" s="45" t="s">
        <v>1133</v>
      </c>
      <c r="B950" s="18"/>
      <c r="C950" s="5"/>
      <c r="D950" s="5"/>
      <c r="E950" s="6" t="str">
        <f>IF(ISBLANK(D950),"",INDEX(ΑΜΚ,MATCH(D950,Data!$F$2:$F$999,0),1))</f>
        <v/>
      </c>
      <c r="F950" t="str">
        <f t="shared" si="15"/>
        <v/>
      </c>
    </row>
    <row r="951" spans="1:6" ht="14.25" customHeight="1" x14ac:dyDescent="0.35">
      <c r="A951" s="45" t="s">
        <v>1133</v>
      </c>
      <c r="B951" s="18"/>
      <c r="C951" s="5"/>
      <c r="D951" s="5"/>
      <c r="E951" s="6" t="str">
        <f>IF(ISBLANK(D951),"",INDEX(ΑΜΚ,MATCH(D951,Data!$F$2:$F$999,0),1))</f>
        <v/>
      </c>
      <c r="F951" t="str">
        <f t="shared" si="15"/>
        <v/>
      </c>
    </row>
    <row r="952" spans="1:6" ht="14.25" customHeight="1" x14ac:dyDescent="0.35">
      <c r="A952" s="45" t="s">
        <v>1133</v>
      </c>
      <c r="B952" s="18"/>
      <c r="C952" s="5"/>
      <c r="D952" s="5"/>
      <c r="E952" s="6" t="str">
        <f>IF(ISBLANK(D952),"",INDEX(ΑΜΚ,MATCH(D952,Data!$F$2:$F$999,0),1))</f>
        <v/>
      </c>
      <c r="F952" t="str">
        <f t="shared" si="15"/>
        <v/>
      </c>
    </row>
    <row r="953" spans="1:6" ht="14.25" customHeight="1" x14ac:dyDescent="0.35">
      <c r="A953" s="45" t="s">
        <v>1133</v>
      </c>
      <c r="B953" s="18"/>
      <c r="C953" s="5"/>
      <c r="D953" s="5"/>
      <c r="E953" s="6" t="str">
        <f>IF(ISBLANK(D953),"",INDEX(ΑΜΚ,MATCH(D953,Data!$F$2:$F$999,0),1))</f>
        <v/>
      </c>
      <c r="F953" t="str">
        <f t="shared" si="15"/>
        <v/>
      </c>
    </row>
    <row r="954" spans="1:6" ht="14.25" customHeight="1" x14ac:dyDescent="0.35">
      <c r="A954" s="45" t="s">
        <v>1133</v>
      </c>
      <c r="B954" s="18"/>
      <c r="C954" s="5"/>
      <c r="D954" s="5"/>
      <c r="E954" s="6" t="str">
        <f>IF(ISBLANK(D954),"",INDEX(ΑΜΚ,MATCH(D954,Data!$F$2:$F$999,0),1))</f>
        <v/>
      </c>
      <c r="F954" t="str">
        <f t="shared" si="15"/>
        <v/>
      </c>
    </row>
    <row r="955" spans="1:6" ht="14.25" customHeight="1" x14ac:dyDescent="0.35">
      <c r="A955" s="45" t="s">
        <v>1133</v>
      </c>
      <c r="B955" s="18"/>
      <c r="C955" s="5"/>
      <c r="D955" s="5"/>
      <c r="E955" s="6" t="str">
        <f>IF(ISBLANK(D955),"",INDEX(ΑΜΚ,MATCH(D955,Data!$F$2:$F$999,0),1))</f>
        <v/>
      </c>
      <c r="F955" t="str">
        <f t="shared" si="15"/>
        <v/>
      </c>
    </row>
    <row r="956" spans="1:6" ht="14.25" customHeight="1" x14ac:dyDescent="0.35">
      <c r="A956" s="45" t="s">
        <v>1133</v>
      </c>
      <c r="B956" s="18"/>
      <c r="C956" s="5"/>
      <c r="D956" s="5"/>
      <c r="E956" s="6" t="str">
        <f>IF(ISBLANK(D956),"",INDEX(ΑΜΚ,MATCH(D956,Data!$F$2:$F$999,0),1))</f>
        <v/>
      </c>
      <c r="F956" t="str">
        <f t="shared" si="15"/>
        <v/>
      </c>
    </row>
    <row r="957" spans="1:6" ht="14.25" customHeight="1" x14ac:dyDescent="0.35">
      <c r="A957" s="45" t="s">
        <v>1133</v>
      </c>
      <c r="B957" s="18"/>
      <c r="C957" s="5"/>
      <c r="D957" s="5"/>
      <c r="E957" s="6" t="str">
        <f>IF(ISBLANK(D957),"",INDEX(ΑΜΚ,MATCH(D957,Data!$F$2:$F$999,0),1))</f>
        <v/>
      </c>
      <c r="F957" t="str">
        <f t="shared" si="15"/>
        <v/>
      </c>
    </row>
    <row r="958" spans="1:6" ht="14.25" customHeight="1" x14ac:dyDescent="0.35">
      <c r="A958" s="45" t="s">
        <v>1133</v>
      </c>
      <c r="B958" s="18"/>
      <c r="C958" s="5"/>
      <c r="D958" s="5"/>
      <c r="E958" s="6" t="str">
        <f>IF(ISBLANK(D958),"",INDEX(ΑΜΚ,MATCH(D958,Data!$F$2:$F$999,0),1))</f>
        <v/>
      </c>
      <c r="F958" t="str">
        <f t="shared" si="15"/>
        <v/>
      </c>
    </row>
    <row r="959" spans="1:6" ht="14.25" customHeight="1" x14ac:dyDescent="0.35">
      <c r="A959" s="45" t="s">
        <v>1133</v>
      </c>
      <c r="B959" s="18"/>
      <c r="C959" s="5"/>
      <c r="D959" s="5"/>
      <c r="E959" s="6" t="str">
        <f>IF(ISBLANK(D959),"",INDEX(ΑΜΚ,MATCH(D959,Data!$F$2:$F$999,0),1))</f>
        <v/>
      </c>
      <c r="F959" t="str">
        <f t="shared" si="15"/>
        <v/>
      </c>
    </row>
    <row r="960" spans="1:6" ht="14.25" customHeight="1" x14ac:dyDescent="0.35">
      <c r="A960" s="45" t="s">
        <v>1133</v>
      </c>
      <c r="B960" s="18"/>
      <c r="C960" s="5"/>
      <c r="D960" s="5"/>
      <c r="E960" s="6" t="str">
        <f>IF(ISBLANK(D960),"",INDEX(ΑΜΚ,MATCH(D960,Data!$F$2:$F$999,0),1))</f>
        <v/>
      </c>
      <c r="F960" t="str">
        <f t="shared" si="15"/>
        <v/>
      </c>
    </row>
    <row r="961" spans="1:6" ht="14.25" customHeight="1" x14ac:dyDescent="0.35">
      <c r="A961" s="45" t="s">
        <v>1133</v>
      </c>
      <c r="B961" s="18"/>
      <c r="C961" s="5"/>
      <c r="D961" s="5"/>
      <c r="E961" s="6" t="str">
        <f>IF(ISBLANK(D961),"",INDEX(ΑΜΚ,MATCH(D961,Data!$F$2:$F$999,0),1))</f>
        <v/>
      </c>
      <c r="F961" t="str">
        <f t="shared" si="15"/>
        <v/>
      </c>
    </row>
    <row r="962" spans="1:6" ht="14.25" customHeight="1" x14ac:dyDescent="0.35">
      <c r="A962" s="45" t="s">
        <v>1133</v>
      </c>
      <c r="B962" s="18"/>
      <c r="C962" s="5"/>
      <c r="D962" s="5"/>
      <c r="E962" s="6" t="str">
        <f>IF(ISBLANK(D962),"",INDEX(ΑΜΚ,MATCH(D962,Data!$F$2:$F$999,0),1))</f>
        <v/>
      </c>
      <c r="F962" t="str">
        <f t="shared" si="15"/>
        <v/>
      </c>
    </row>
    <row r="963" spans="1:6" ht="14.25" customHeight="1" x14ac:dyDescent="0.35">
      <c r="A963" s="45" t="s">
        <v>1133</v>
      </c>
      <c r="B963" s="18"/>
      <c r="C963" s="5"/>
      <c r="D963" s="5"/>
      <c r="E963" s="6" t="str">
        <f>IF(ISBLANK(D963),"",INDEX(ΑΜΚ,MATCH(D963,Data!$F$2:$F$999,0),1))</f>
        <v/>
      </c>
      <c r="F963" t="str">
        <f t="shared" ref="F963:F1004" si="16">IF(ISBLANK(C963),"",INDEX(ΚΩΔ_ΜΑΘΗΜ_ΔΗΜ_ΣΧΕΣ_Γ1,MATCH(C963,ΜΑΘΗΜ_ΔΗΜ_ΣΧΕΣ_Γ1,0)))</f>
        <v/>
      </c>
    </row>
    <row r="964" spans="1:6" ht="14.25" customHeight="1" x14ac:dyDescent="0.35">
      <c r="A964" s="45" t="s">
        <v>1133</v>
      </c>
      <c r="B964" s="18"/>
      <c r="C964" s="5"/>
      <c r="D964" s="5"/>
      <c r="E964" s="6" t="str">
        <f>IF(ISBLANK(D964),"",INDEX(ΑΜΚ,MATCH(D964,Data!$F$2:$F$999,0),1))</f>
        <v/>
      </c>
      <c r="F964" t="str">
        <f t="shared" si="16"/>
        <v/>
      </c>
    </row>
    <row r="965" spans="1:6" ht="14.25" customHeight="1" x14ac:dyDescent="0.35">
      <c r="A965" s="45" t="s">
        <v>1133</v>
      </c>
      <c r="B965" s="18"/>
      <c r="C965" s="5"/>
      <c r="D965" s="5"/>
      <c r="E965" s="6" t="str">
        <f>IF(ISBLANK(D965),"",INDEX(ΑΜΚ,MATCH(D965,Data!$F$2:$F$999,0),1))</f>
        <v/>
      </c>
      <c r="F965" t="str">
        <f t="shared" si="16"/>
        <v/>
      </c>
    </row>
    <row r="966" spans="1:6" ht="14.25" customHeight="1" x14ac:dyDescent="0.35">
      <c r="A966" s="45" t="s">
        <v>1133</v>
      </c>
      <c r="B966" s="18"/>
      <c r="C966" s="5"/>
      <c r="D966" s="5"/>
      <c r="E966" s="6" t="str">
        <f>IF(ISBLANK(D966),"",INDEX(ΑΜΚ,MATCH(D966,Data!$F$2:$F$999,0),1))</f>
        <v/>
      </c>
      <c r="F966" t="str">
        <f t="shared" si="16"/>
        <v/>
      </c>
    </row>
    <row r="967" spans="1:6" ht="14.25" customHeight="1" x14ac:dyDescent="0.35">
      <c r="A967" s="45" t="s">
        <v>1133</v>
      </c>
      <c r="B967" s="18"/>
      <c r="C967" s="5"/>
      <c r="D967" s="5"/>
      <c r="E967" s="6" t="str">
        <f>IF(ISBLANK(D967),"",INDEX(ΑΜΚ,MATCH(D967,Data!$F$2:$F$999,0),1))</f>
        <v/>
      </c>
      <c r="F967" t="str">
        <f t="shared" si="16"/>
        <v/>
      </c>
    </row>
    <row r="968" spans="1:6" ht="14.25" customHeight="1" x14ac:dyDescent="0.35">
      <c r="A968" s="45" t="s">
        <v>1133</v>
      </c>
      <c r="B968" s="18"/>
      <c r="C968" s="5"/>
      <c r="D968" s="5"/>
      <c r="E968" s="6" t="str">
        <f>IF(ISBLANK(D968),"",INDEX(ΑΜΚ,MATCH(D968,Data!$F$2:$F$999,0),1))</f>
        <v/>
      </c>
      <c r="F968" t="str">
        <f t="shared" si="16"/>
        <v/>
      </c>
    </row>
    <row r="969" spans="1:6" ht="14.25" customHeight="1" x14ac:dyDescent="0.35">
      <c r="A969" s="45" t="s">
        <v>1133</v>
      </c>
      <c r="B969" s="18"/>
      <c r="C969" s="5"/>
      <c r="D969" s="5"/>
      <c r="E969" s="6" t="str">
        <f>IF(ISBLANK(D969),"",INDEX(ΑΜΚ,MATCH(D969,Data!$F$2:$F$999,0),1))</f>
        <v/>
      </c>
      <c r="F969" t="str">
        <f t="shared" si="16"/>
        <v/>
      </c>
    </row>
    <row r="970" spans="1:6" ht="14.25" customHeight="1" x14ac:dyDescent="0.35">
      <c r="A970" s="45" t="s">
        <v>1133</v>
      </c>
      <c r="B970" s="18"/>
      <c r="C970" s="5"/>
      <c r="D970" s="5"/>
      <c r="E970" s="6" t="str">
        <f>IF(ISBLANK(D970),"",INDEX(ΑΜΚ,MATCH(D970,Data!$F$2:$F$999,0),1))</f>
        <v/>
      </c>
      <c r="F970" t="str">
        <f t="shared" si="16"/>
        <v/>
      </c>
    </row>
    <row r="971" spans="1:6" ht="14.25" customHeight="1" x14ac:dyDescent="0.35">
      <c r="A971" s="45" t="s">
        <v>1133</v>
      </c>
      <c r="B971" s="18"/>
      <c r="C971" s="5"/>
      <c r="D971" s="5"/>
      <c r="E971" s="6" t="str">
        <f>IF(ISBLANK(D971),"",INDEX(ΑΜΚ,MATCH(D971,Data!$F$2:$F$999,0),1))</f>
        <v/>
      </c>
      <c r="F971" t="str">
        <f t="shared" si="16"/>
        <v/>
      </c>
    </row>
    <row r="972" spans="1:6" ht="14.25" customHeight="1" x14ac:dyDescent="0.35">
      <c r="A972" s="45" t="s">
        <v>1133</v>
      </c>
      <c r="B972" s="18"/>
      <c r="C972" s="5"/>
      <c r="D972" s="5"/>
      <c r="E972" s="6" t="str">
        <f>IF(ISBLANK(D972),"",INDEX(ΑΜΚ,MATCH(D972,Data!$F$2:$F$999,0),1))</f>
        <v/>
      </c>
      <c r="F972" t="str">
        <f t="shared" si="16"/>
        <v/>
      </c>
    </row>
    <row r="973" spans="1:6" ht="14.25" customHeight="1" x14ac:dyDescent="0.35">
      <c r="A973" s="45" t="s">
        <v>1133</v>
      </c>
      <c r="B973" s="18"/>
      <c r="C973" s="5"/>
      <c r="D973" s="5"/>
      <c r="E973" s="6" t="str">
        <f>IF(ISBLANK(D973),"",INDEX(ΑΜΚ,MATCH(D973,Data!$F$2:$F$999,0),1))</f>
        <v/>
      </c>
      <c r="F973" t="str">
        <f t="shared" si="16"/>
        <v/>
      </c>
    </row>
    <row r="974" spans="1:6" ht="14.25" customHeight="1" x14ac:dyDescent="0.35">
      <c r="A974" s="45" t="s">
        <v>1133</v>
      </c>
      <c r="B974" s="18"/>
      <c r="C974" s="5"/>
      <c r="D974" s="5"/>
      <c r="E974" s="6" t="str">
        <f>IF(ISBLANK(D974),"",INDEX(ΑΜΚ,MATCH(D974,Data!$F$2:$F$999,0),1))</f>
        <v/>
      </c>
      <c r="F974" t="str">
        <f t="shared" si="16"/>
        <v/>
      </c>
    </row>
    <row r="975" spans="1:6" ht="14.25" customHeight="1" x14ac:dyDescent="0.35">
      <c r="A975" s="45" t="s">
        <v>1133</v>
      </c>
      <c r="B975" s="18"/>
      <c r="C975" s="5"/>
      <c r="D975" s="5"/>
      <c r="E975" s="6" t="str">
        <f>IF(ISBLANK(D975),"",INDEX(ΑΜΚ,MATCH(D975,Data!$F$2:$F$999,0),1))</f>
        <v/>
      </c>
      <c r="F975" t="str">
        <f t="shared" si="16"/>
        <v/>
      </c>
    </row>
    <row r="976" spans="1:6" ht="14.25" customHeight="1" x14ac:dyDescent="0.35">
      <c r="A976" s="45" t="s">
        <v>1133</v>
      </c>
      <c r="B976" s="18"/>
      <c r="C976" s="5"/>
      <c r="D976" s="5"/>
      <c r="E976" s="6" t="str">
        <f>IF(ISBLANK(D976),"",INDEX(ΑΜΚ,MATCH(D976,Data!$F$2:$F$999,0),1))</f>
        <v/>
      </c>
      <c r="F976" t="str">
        <f t="shared" si="16"/>
        <v/>
      </c>
    </row>
    <row r="977" spans="1:6" ht="14.25" customHeight="1" x14ac:dyDescent="0.35">
      <c r="A977" s="45" t="s">
        <v>1133</v>
      </c>
      <c r="B977" s="18"/>
      <c r="C977" s="5"/>
      <c r="D977" s="5"/>
      <c r="E977" s="6" t="str">
        <f>IF(ISBLANK(D977),"",INDEX(ΑΜΚ,MATCH(D977,Data!$F$2:$F$999,0),1))</f>
        <v/>
      </c>
      <c r="F977" t="str">
        <f t="shared" si="16"/>
        <v/>
      </c>
    </row>
    <row r="978" spans="1:6" ht="14.25" customHeight="1" x14ac:dyDescent="0.35">
      <c r="A978" s="45" t="s">
        <v>1133</v>
      </c>
      <c r="B978" s="18"/>
      <c r="C978" s="5"/>
      <c r="D978" s="5"/>
      <c r="E978" s="6" t="str">
        <f>IF(ISBLANK(D978),"",INDEX(ΑΜΚ,MATCH(D978,Data!$F$2:$F$999,0),1))</f>
        <v/>
      </c>
      <c r="F978" t="str">
        <f t="shared" si="16"/>
        <v/>
      </c>
    </row>
    <row r="979" spans="1:6" ht="14.25" customHeight="1" x14ac:dyDescent="0.35">
      <c r="A979" s="45" t="s">
        <v>1133</v>
      </c>
      <c r="B979" s="18"/>
      <c r="C979" s="5"/>
      <c r="D979" s="5"/>
      <c r="E979" s="6" t="str">
        <f>IF(ISBLANK(D979),"",INDEX(ΑΜΚ,MATCH(D979,Data!$F$2:$F$999,0),1))</f>
        <v/>
      </c>
      <c r="F979" t="str">
        <f t="shared" si="16"/>
        <v/>
      </c>
    </row>
    <row r="980" spans="1:6" ht="14.25" customHeight="1" x14ac:dyDescent="0.35">
      <c r="A980" s="45" t="s">
        <v>1133</v>
      </c>
      <c r="B980" s="18"/>
      <c r="C980" s="5"/>
      <c r="D980" s="5"/>
      <c r="E980" s="6" t="str">
        <f>IF(ISBLANK(D980),"",INDEX(ΑΜΚ,MATCH(D980,Data!$F$2:$F$999,0),1))</f>
        <v/>
      </c>
      <c r="F980" t="str">
        <f t="shared" si="16"/>
        <v/>
      </c>
    </row>
    <row r="981" spans="1:6" ht="14.25" customHeight="1" x14ac:dyDescent="0.35">
      <c r="A981" s="45" t="s">
        <v>1133</v>
      </c>
      <c r="B981" s="18"/>
      <c r="C981" s="5"/>
      <c r="D981" s="5"/>
      <c r="E981" s="6" t="str">
        <f>IF(ISBLANK(D981),"",INDEX(ΑΜΚ,MATCH(D981,Data!$F$2:$F$999,0),1))</f>
        <v/>
      </c>
      <c r="F981" t="str">
        <f t="shared" si="16"/>
        <v/>
      </c>
    </row>
    <row r="982" spans="1:6" ht="14.25" customHeight="1" x14ac:dyDescent="0.35">
      <c r="A982" s="45" t="s">
        <v>1133</v>
      </c>
      <c r="B982" s="18"/>
      <c r="C982" s="5"/>
      <c r="D982" s="5"/>
      <c r="E982" s="6" t="str">
        <f>IF(ISBLANK(D982),"",INDEX(ΑΜΚ,MATCH(D982,Data!$F$2:$F$999,0),1))</f>
        <v/>
      </c>
      <c r="F982" t="str">
        <f t="shared" si="16"/>
        <v/>
      </c>
    </row>
    <row r="983" spans="1:6" ht="14.25" customHeight="1" x14ac:dyDescent="0.35">
      <c r="A983" s="45" t="s">
        <v>1133</v>
      </c>
      <c r="B983" s="18"/>
      <c r="C983" s="5"/>
      <c r="D983" s="5"/>
      <c r="E983" s="6" t="str">
        <f>IF(ISBLANK(D983),"",INDEX(ΑΜΚ,MATCH(D983,Data!$F$2:$F$999,0),1))</f>
        <v/>
      </c>
      <c r="F983" t="str">
        <f t="shared" si="16"/>
        <v/>
      </c>
    </row>
    <row r="984" spans="1:6" ht="14.25" customHeight="1" x14ac:dyDescent="0.35">
      <c r="A984" s="45" t="s">
        <v>1133</v>
      </c>
      <c r="B984" s="18"/>
      <c r="C984" s="5"/>
      <c r="D984" s="5"/>
      <c r="E984" s="6" t="str">
        <f>IF(ISBLANK(D984),"",INDEX(ΑΜΚ,MATCH(D984,Data!$F$2:$F$999,0),1))</f>
        <v/>
      </c>
      <c r="F984" t="str">
        <f t="shared" si="16"/>
        <v/>
      </c>
    </row>
    <row r="985" spans="1:6" ht="14.25" customHeight="1" x14ac:dyDescent="0.35">
      <c r="A985" s="45" t="s">
        <v>1133</v>
      </c>
      <c r="B985" s="18"/>
      <c r="C985" s="5"/>
      <c r="D985" s="5"/>
      <c r="E985" s="6" t="str">
        <f>IF(ISBLANK(D985),"",INDEX(ΑΜΚ,MATCH(D985,Data!$F$2:$F$999,0),1))</f>
        <v/>
      </c>
      <c r="F985" t="str">
        <f t="shared" si="16"/>
        <v/>
      </c>
    </row>
    <row r="986" spans="1:6" ht="14.25" customHeight="1" x14ac:dyDescent="0.35">
      <c r="A986" s="45" t="s">
        <v>1133</v>
      </c>
      <c r="B986" s="18"/>
      <c r="C986" s="5"/>
      <c r="D986" s="5"/>
      <c r="E986" s="6" t="str">
        <f>IF(ISBLANK(D986),"",INDEX(ΑΜΚ,MATCH(D986,Data!$F$2:$F$999,0),1))</f>
        <v/>
      </c>
      <c r="F986" t="str">
        <f t="shared" si="16"/>
        <v/>
      </c>
    </row>
    <row r="987" spans="1:6" ht="14.25" customHeight="1" x14ac:dyDescent="0.35">
      <c r="A987" s="45" t="s">
        <v>1133</v>
      </c>
      <c r="B987" s="18"/>
      <c r="C987" s="5"/>
      <c r="D987" s="5"/>
      <c r="E987" s="6" t="str">
        <f>IF(ISBLANK(D987),"",INDEX(ΑΜΚ,MATCH(D987,Data!$F$2:$F$999,0),1))</f>
        <v/>
      </c>
      <c r="F987" t="str">
        <f t="shared" si="16"/>
        <v/>
      </c>
    </row>
    <row r="988" spans="1:6" ht="14.25" customHeight="1" x14ac:dyDescent="0.35">
      <c r="A988" s="45" t="s">
        <v>1133</v>
      </c>
      <c r="B988" s="18"/>
      <c r="C988" s="5"/>
      <c r="D988" s="5"/>
      <c r="E988" s="6" t="str">
        <f>IF(ISBLANK(D988),"",INDEX(ΑΜΚ,MATCH(D988,Data!$F$2:$F$999,0),1))</f>
        <v/>
      </c>
      <c r="F988" t="str">
        <f t="shared" si="16"/>
        <v/>
      </c>
    </row>
    <row r="989" spans="1:6" ht="14.25" customHeight="1" x14ac:dyDescent="0.35">
      <c r="A989" s="45" t="s">
        <v>1133</v>
      </c>
      <c r="B989" s="18"/>
      <c r="C989" s="5"/>
      <c r="D989" s="5"/>
      <c r="E989" s="6" t="str">
        <f>IF(ISBLANK(D989),"",INDEX(ΑΜΚ,MATCH(D989,Data!$F$2:$F$999,0),1))</f>
        <v/>
      </c>
      <c r="F989" t="str">
        <f t="shared" si="16"/>
        <v/>
      </c>
    </row>
    <row r="990" spans="1:6" ht="14.25" customHeight="1" x14ac:dyDescent="0.35">
      <c r="A990" s="45" t="s">
        <v>1133</v>
      </c>
      <c r="B990" s="18"/>
      <c r="C990" s="5"/>
      <c r="D990" s="5"/>
      <c r="E990" s="6" t="str">
        <f>IF(ISBLANK(D990),"",INDEX(ΑΜΚ,MATCH(D990,Data!$F$2:$F$999,0),1))</f>
        <v/>
      </c>
      <c r="F990" t="str">
        <f t="shared" si="16"/>
        <v/>
      </c>
    </row>
    <row r="991" spans="1:6" ht="14.25" customHeight="1" x14ac:dyDescent="0.35">
      <c r="A991" s="45" t="s">
        <v>1133</v>
      </c>
      <c r="B991" s="18"/>
      <c r="C991" s="5"/>
      <c r="D991" s="5"/>
      <c r="E991" s="6" t="str">
        <f>IF(ISBLANK(D991),"",INDEX(ΑΜΚ,MATCH(D991,Data!$F$2:$F$999,0),1))</f>
        <v/>
      </c>
      <c r="F991" t="str">
        <f t="shared" si="16"/>
        <v/>
      </c>
    </row>
    <row r="992" spans="1:6" ht="14.25" customHeight="1" x14ac:dyDescent="0.35">
      <c r="A992" s="45" t="s">
        <v>1133</v>
      </c>
      <c r="B992" s="18"/>
      <c r="C992" s="5"/>
      <c r="D992" s="5"/>
      <c r="E992" s="6" t="str">
        <f>IF(ISBLANK(D992),"",INDEX(ΑΜΚ,MATCH(D992,Data!$F$2:$F$999,0),1))</f>
        <v/>
      </c>
      <c r="F992" t="str">
        <f t="shared" si="16"/>
        <v/>
      </c>
    </row>
    <row r="993" spans="1:6" ht="14.25" customHeight="1" x14ac:dyDescent="0.35">
      <c r="A993" s="45" t="s">
        <v>1133</v>
      </c>
      <c r="B993" s="18"/>
      <c r="C993" s="5"/>
      <c r="D993" s="5"/>
      <c r="E993" s="6" t="str">
        <f>IF(ISBLANK(D993),"",INDEX(ΑΜΚ,MATCH(D993,Data!$F$2:$F$999,0),1))</f>
        <v/>
      </c>
      <c r="F993" t="str">
        <f t="shared" si="16"/>
        <v/>
      </c>
    </row>
    <row r="994" spans="1:6" ht="14.25" customHeight="1" x14ac:dyDescent="0.35">
      <c r="A994" s="45" t="s">
        <v>1133</v>
      </c>
      <c r="B994" s="18"/>
      <c r="C994" s="5"/>
      <c r="D994" s="5"/>
      <c r="E994" s="6" t="str">
        <f>IF(ISBLANK(D994),"",INDEX(ΑΜΚ,MATCH(D994,Data!$F$2:$F$999,0),1))</f>
        <v/>
      </c>
      <c r="F994" t="str">
        <f t="shared" si="16"/>
        <v/>
      </c>
    </row>
    <row r="995" spans="1:6" ht="14.25" customHeight="1" x14ac:dyDescent="0.35">
      <c r="A995" s="45" t="s">
        <v>1133</v>
      </c>
      <c r="B995" s="18"/>
      <c r="C995" s="5"/>
      <c r="D995" s="5"/>
      <c r="E995" s="6" t="str">
        <f>IF(ISBLANK(D995),"",INDEX(ΑΜΚ,MATCH(D995,Data!$F$2:$F$999,0),1))</f>
        <v/>
      </c>
      <c r="F995" t="str">
        <f t="shared" si="16"/>
        <v/>
      </c>
    </row>
    <row r="996" spans="1:6" ht="14.25" customHeight="1" x14ac:dyDescent="0.35">
      <c r="A996" s="45" t="s">
        <v>1133</v>
      </c>
      <c r="B996" s="18"/>
      <c r="C996" s="5"/>
      <c r="D996" s="5"/>
      <c r="E996" s="6" t="str">
        <f>IF(ISBLANK(D996),"",INDEX(ΑΜΚ,MATCH(D996,Data!$F$2:$F$999,0),1))</f>
        <v/>
      </c>
      <c r="F996" t="str">
        <f t="shared" si="16"/>
        <v/>
      </c>
    </row>
    <row r="997" spans="1:6" ht="14.25" customHeight="1" x14ac:dyDescent="0.35">
      <c r="A997" s="45" t="s">
        <v>1133</v>
      </c>
      <c r="B997" s="18"/>
      <c r="C997" s="5"/>
      <c r="D997" s="5"/>
      <c r="E997" s="6" t="str">
        <f>IF(ISBLANK(D997),"",INDEX(ΑΜΚ,MATCH(D997,Data!$F$2:$F$999,0),1))</f>
        <v/>
      </c>
      <c r="F997" t="str">
        <f t="shared" si="16"/>
        <v/>
      </c>
    </row>
    <row r="998" spans="1:6" ht="14.25" customHeight="1" x14ac:dyDescent="0.35">
      <c r="A998" s="45" t="s">
        <v>1133</v>
      </c>
      <c r="B998" s="18"/>
      <c r="C998" s="5"/>
      <c r="D998" s="5"/>
      <c r="E998" s="6" t="str">
        <f>IF(ISBLANK(D998),"",INDEX(ΑΜΚ,MATCH(D998,Data!$F$2:$F$999,0),1))</f>
        <v/>
      </c>
      <c r="F998" t="str">
        <f t="shared" si="16"/>
        <v/>
      </c>
    </row>
    <row r="999" spans="1:6" ht="14.25" customHeight="1" x14ac:dyDescent="0.35">
      <c r="A999" s="45" t="s">
        <v>1133</v>
      </c>
      <c r="B999" s="18"/>
      <c r="C999" s="5"/>
      <c r="D999" s="5"/>
      <c r="E999" s="6" t="str">
        <f>IF(ISBLANK(D999),"",INDEX(ΑΜΚ,MATCH(D999,Data!$F$2:$F$999,0),1))</f>
        <v/>
      </c>
      <c r="F999" t="str">
        <f t="shared" si="16"/>
        <v/>
      </c>
    </row>
    <row r="1000" spans="1:6" ht="14.25" customHeight="1" x14ac:dyDescent="0.35">
      <c r="A1000" s="45" t="s">
        <v>1133</v>
      </c>
      <c r="B1000" s="18"/>
      <c r="C1000" s="5"/>
      <c r="D1000" s="5"/>
      <c r="E1000" s="6" t="str">
        <f>IF(ISBLANK(D1000),"",INDEX(ΑΜΚ,MATCH(D1000,Data!$F$2:$F$999,0),1))</f>
        <v/>
      </c>
      <c r="F1000" t="str">
        <f t="shared" si="16"/>
        <v/>
      </c>
    </row>
    <row r="1001" spans="1:6" ht="14.25" customHeight="1" x14ac:dyDescent="0.35">
      <c r="A1001" s="45" t="s">
        <v>1133</v>
      </c>
      <c r="B1001" s="18"/>
      <c r="C1001" s="5"/>
      <c r="D1001" s="5"/>
      <c r="E1001" s="6" t="str">
        <f>IF(ISBLANK(D1001),"",INDEX(ΑΜΚ,MATCH(D1001,Data!$F$2:$F$999,0),1))</f>
        <v/>
      </c>
      <c r="F1001" t="str">
        <f t="shared" si="16"/>
        <v/>
      </c>
    </row>
    <row r="1002" spans="1:6" ht="14.25" customHeight="1" x14ac:dyDescent="0.35">
      <c r="A1002" s="45" t="s">
        <v>1133</v>
      </c>
      <c r="B1002" s="18"/>
      <c r="C1002" s="5"/>
      <c r="D1002" s="5"/>
      <c r="E1002" s="6" t="str">
        <f>IF(ISBLANK(D1002),"",INDEX(ΑΜΚ,MATCH(D1002,Data!$F$2:$F$999,0),1))</f>
        <v/>
      </c>
      <c r="F1002" t="str">
        <f t="shared" si="16"/>
        <v/>
      </c>
    </row>
    <row r="1003" spans="1:6" ht="14.25" customHeight="1" x14ac:dyDescent="0.35">
      <c r="A1003" s="45" t="s">
        <v>1133</v>
      </c>
      <c r="B1003" s="18"/>
      <c r="C1003" s="5"/>
      <c r="D1003" s="5"/>
      <c r="E1003" s="6" t="str">
        <f>IF(ISBLANK(D1003),"",INDEX(ΑΜΚ,MATCH(D1003,Data!$F$2:$F$999,0),1))</f>
        <v/>
      </c>
      <c r="F1003" t="str">
        <f t="shared" si="16"/>
        <v/>
      </c>
    </row>
    <row r="1004" spans="1:6" ht="14.25" customHeight="1" x14ac:dyDescent="0.35">
      <c r="A1004" s="45" t="s">
        <v>1133</v>
      </c>
      <c r="B1004" s="18"/>
      <c r="C1004" s="5"/>
      <c r="D1004" s="5"/>
      <c r="E1004" s="6" t="str">
        <f>IF(ISBLANK(D1004),"",INDEX(ΑΜΚ,MATCH(D1004,Data!$F$2:$F$999,0),1))</f>
        <v/>
      </c>
      <c r="F1004" t="str">
        <f t="shared" si="16"/>
        <v/>
      </c>
    </row>
  </sheetData>
  <phoneticPr fontId="25" type="noConversion"/>
  <dataValidations count="2">
    <dataValidation type="list" allowBlank="1" showErrorMessage="1" sqref="C2:C1004" xr:uid="{00000000-0002-0000-0B00-000000000000}">
      <formula1>ΜΑΘΗΜ_ΔΗΜ_ΣΧΕΣ_Γ1</formula1>
    </dataValidation>
    <dataValidation type="list" allowBlank="1" showErrorMessage="1" sqref="D2:D1004" xr:uid="{13ECD01A-615E-47D6-BDEA-2E488BA44A6D}">
      <formula1>ΚΑΤΑΡΤ_ΔΗΜ_ΣΧΕΣ_Γ1</formula1>
    </dataValidation>
  </dataValidation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201"/>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453125" customWidth="1"/>
    <col min="3" max="3" width="47.36328125" customWidth="1"/>
    <col min="4" max="4" width="31.90625" customWidth="1"/>
    <col min="5" max="5" width="9.90625" style="40" customWidth="1"/>
    <col min="6" max="6" width="9.7265625" style="40" bestFit="1" customWidth="1"/>
    <col min="7" max="7" width="11.54296875" style="40" customWidth="1"/>
    <col min="8" max="27" width="8.6328125" customWidth="1"/>
  </cols>
  <sheetData>
    <row r="1" spans="1:29" ht="14.25" customHeight="1" x14ac:dyDescent="0.35">
      <c r="A1" s="13" t="s">
        <v>5</v>
      </c>
      <c r="B1" s="14" t="s">
        <v>1109</v>
      </c>
      <c r="C1" s="15" t="s">
        <v>1110</v>
      </c>
      <c r="D1" s="15" t="s">
        <v>1111</v>
      </c>
      <c r="E1" s="91" t="s">
        <v>0</v>
      </c>
      <c r="F1" s="91" t="s">
        <v>1284</v>
      </c>
      <c r="G1" s="95"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1134</v>
      </c>
      <c r="B2" s="18"/>
      <c r="C2" s="5"/>
      <c r="D2" s="5"/>
      <c r="E2" s="92" t="str">
        <f>IF(ISBLANK(D2),"",INDEX(ΑΜΚ,MATCH(D2,Data!$F$2:$F$999,0),1))</f>
        <v/>
      </c>
      <c r="F2" s="92" t="str">
        <f t="shared" ref="F2:F65" si="0">IF(ISBLANK(C2),"",INDEX(ΚΩΔ_ΜΑΘΗΜ_ΕΚΠ_ΟΔΗΓ_Γ1,MATCH(C2,ΜΑΘΗΜ_ΕΚΠ_ΟΔΗΓ_Γ1,0)))</f>
        <v/>
      </c>
    </row>
    <row r="3" spans="1:29" ht="14.25" customHeight="1" x14ac:dyDescent="0.35">
      <c r="A3" s="45" t="s">
        <v>1134</v>
      </c>
      <c r="B3" s="18"/>
      <c r="C3" s="5"/>
      <c r="D3" s="5"/>
      <c r="E3" s="92" t="str">
        <f>IF(ISBLANK(D3),"",INDEX(ΑΜΚ,MATCH(D3,Data!$F$2:$F$999,0),1))</f>
        <v/>
      </c>
      <c r="F3" s="92" t="str">
        <f t="shared" si="0"/>
        <v/>
      </c>
    </row>
    <row r="4" spans="1:29" ht="14.25" customHeight="1" x14ac:dyDescent="0.35">
      <c r="A4" s="45" t="s">
        <v>1134</v>
      </c>
      <c r="B4" s="18"/>
      <c r="C4" s="5"/>
      <c r="D4" s="5"/>
      <c r="E4" s="92" t="str">
        <f>IF(ISBLANK(D4),"",INDEX(ΑΜΚ,MATCH(D4,Data!$F$2:$F$999,0),1))</f>
        <v/>
      </c>
      <c r="F4" s="92" t="str">
        <f t="shared" si="0"/>
        <v/>
      </c>
    </row>
    <row r="5" spans="1:29" ht="14.25" customHeight="1" x14ac:dyDescent="0.35">
      <c r="A5" s="45" t="s">
        <v>1134</v>
      </c>
      <c r="B5" s="18"/>
      <c r="C5" s="5"/>
      <c r="D5" s="5"/>
      <c r="E5" s="92" t="str">
        <f>IF(ISBLANK(D5),"",INDEX(ΑΜΚ,MATCH(D5,Data!$F$2:$F$999,0),1))</f>
        <v/>
      </c>
      <c r="F5" s="92" t="str">
        <f t="shared" si="0"/>
        <v/>
      </c>
    </row>
    <row r="6" spans="1:29" ht="14.25" customHeight="1" x14ac:dyDescent="0.35">
      <c r="A6" s="45" t="s">
        <v>1134</v>
      </c>
      <c r="B6" s="18"/>
      <c r="C6" s="5"/>
      <c r="D6" s="5"/>
      <c r="E6" s="92" t="str">
        <f>IF(ISBLANK(D6),"",INDEX(ΑΜΚ,MATCH(D6,Data!$F$2:$F$999,0),1))</f>
        <v/>
      </c>
      <c r="F6" s="92" t="str">
        <f t="shared" si="0"/>
        <v/>
      </c>
    </row>
    <row r="7" spans="1:29" ht="14.25" customHeight="1" x14ac:dyDescent="0.35">
      <c r="A7" s="45" t="s">
        <v>1134</v>
      </c>
      <c r="B7" s="18"/>
      <c r="C7" s="5"/>
      <c r="D7" s="5"/>
      <c r="E7" s="92" t="str">
        <f>IF(ISBLANK(D7),"",INDEX(ΑΜΚ,MATCH(D7,Data!$F$2:$F$999,0),1))</f>
        <v/>
      </c>
      <c r="F7" s="92" t="str">
        <f t="shared" si="0"/>
        <v/>
      </c>
    </row>
    <row r="8" spans="1:29" ht="14.25" customHeight="1" x14ac:dyDescent="0.35">
      <c r="A8" s="45" t="s">
        <v>1134</v>
      </c>
      <c r="B8" s="18"/>
      <c r="C8" s="5"/>
      <c r="D8" s="5"/>
      <c r="E8" s="92" t="str">
        <f>IF(ISBLANK(D8),"",INDEX(ΑΜΚ,MATCH(D8,Data!$F$2:$F$999,0),1))</f>
        <v/>
      </c>
      <c r="F8" s="92" t="str">
        <f t="shared" si="0"/>
        <v/>
      </c>
    </row>
    <row r="9" spans="1:29" ht="14.25" customHeight="1" x14ac:dyDescent="0.35">
      <c r="A9" s="45" t="s">
        <v>1134</v>
      </c>
      <c r="B9" s="18"/>
      <c r="C9" s="5"/>
      <c r="D9" s="5"/>
      <c r="E9" s="92" t="str">
        <f>IF(ISBLANK(D9),"",INDEX(ΑΜΚ,MATCH(D9,Data!$F$2:$F$999,0),1))</f>
        <v/>
      </c>
      <c r="F9" s="92" t="str">
        <f t="shared" si="0"/>
        <v/>
      </c>
    </row>
    <row r="10" spans="1:29" ht="14.25" customHeight="1" x14ac:dyDescent="0.35">
      <c r="A10" s="45" t="s">
        <v>1134</v>
      </c>
      <c r="B10" s="18"/>
      <c r="C10" s="5"/>
      <c r="D10" s="5"/>
      <c r="E10" s="92" t="str">
        <f>IF(ISBLANK(D10),"",INDEX(ΑΜΚ,MATCH(D10,Data!$F$2:$F$999,0),1))</f>
        <v/>
      </c>
      <c r="F10" s="92" t="str">
        <f t="shared" si="0"/>
        <v/>
      </c>
    </row>
    <row r="11" spans="1:29" ht="14.25" customHeight="1" x14ac:dyDescent="0.35">
      <c r="A11" s="45" t="s">
        <v>1134</v>
      </c>
      <c r="B11" s="18"/>
      <c r="C11" s="5"/>
      <c r="D11" s="5"/>
      <c r="E11" s="92" t="str">
        <f>IF(ISBLANK(D11),"",INDEX(ΑΜΚ,MATCH(D11,Data!$F$2:$F$999,0),1))</f>
        <v/>
      </c>
      <c r="F11" s="92" t="str">
        <f t="shared" si="0"/>
        <v/>
      </c>
    </row>
    <row r="12" spans="1:29" ht="14.25" customHeight="1" x14ac:dyDescent="0.35">
      <c r="A12" s="45" t="s">
        <v>1134</v>
      </c>
      <c r="B12" s="18"/>
      <c r="C12" s="5"/>
      <c r="D12" s="5"/>
      <c r="E12" s="92" t="str">
        <f>IF(ISBLANK(D12),"",INDEX(ΑΜΚ,MATCH(D12,Data!$F$2:$F$999,0),1))</f>
        <v/>
      </c>
      <c r="F12" s="92" t="str">
        <f t="shared" si="0"/>
        <v/>
      </c>
    </row>
    <row r="13" spans="1:29" ht="14.25" customHeight="1" x14ac:dyDescent="0.35">
      <c r="A13" s="45" t="s">
        <v>1134</v>
      </c>
      <c r="B13" s="18"/>
      <c r="C13" s="5"/>
      <c r="D13" s="5"/>
      <c r="E13" s="92" t="str">
        <f>IF(ISBLANK(D13),"",INDEX(ΑΜΚ,MATCH(D13,Data!$F$2:$F$999,0),1))</f>
        <v/>
      </c>
      <c r="F13" s="92" t="str">
        <f t="shared" si="0"/>
        <v/>
      </c>
    </row>
    <row r="14" spans="1:29" ht="14.25" customHeight="1" x14ac:dyDescent="0.35">
      <c r="A14" s="45" t="s">
        <v>1134</v>
      </c>
      <c r="B14" s="18"/>
      <c r="C14" s="5"/>
      <c r="D14" s="5"/>
      <c r="E14" s="92" t="str">
        <f>IF(ISBLANK(D14),"",INDEX(ΑΜΚ,MATCH(D14,Data!$F$2:$F$999,0),1))</f>
        <v/>
      </c>
      <c r="F14" s="92" t="str">
        <f t="shared" si="0"/>
        <v/>
      </c>
    </row>
    <row r="15" spans="1:29" ht="14.25" customHeight="1" x14ac:dyDescent="0.35">
      <c r="A15" s="45" t="s">
        <v>1134</v>
      </c>
      <c r="B15" s="18"/>
      <c r="C15" s="5"/>
      <c r="D15" s="5"/>
      <c r="E15" s="92" t="str">
        <f>IF(ISBLANK(D15),"",INDEX(ΑΜΚ,MATCH(D15,Data!$F$2:$F$999,0),1))</f>
        <v/>
      </c>
      <c r="F15" s="92" t="str">
        <f t="shared" si="0"/>
        <v/>
      </c>
    </row>
    <row r="16" spans="1:29" ht="14.25" customHeight="1" x14ac:dyDescent="0.35">
      <c r="A16" s="45" t="s">
        <v>1134</v>
      </c>
      <c r="B16" s="18"/>
      <c r="C16" s="5"/>
      <c r="D16" s="5"/>
      <c r="E16" s="92" t="str">
        <f>IF(ISBLANK(D16),"",INDEX(ΑΜΚ,MATCH(D16,Data!$F$2:$F$999,0),1))</f>
        <v/>
      </c>
      <c r="F16" s="92" t="str">
        <f t="shared" si="0"/>
        <v/>
      </c>
    </row>
    <row r="17" spans="1:6" ht="14.25" customHeight="1" x14ac:dyDescent="0.35">
      <c r="A17" s="45" t="s">
        <v>1134</v>
      </c>
      <c r="B17" s="18"/>
      <c r="C17" s="5"/>
      <c r="D17" s="5"/>
      <c r="E17" s="92" t="str">
        <f>IF(ISBLANK(D17),"",INDEX(ΑΜΚ,MATCH(D17,Data!$F$2:$F$999,0),1))</f>
        <v/>
      </c>
      <c r="F17" s="92" t="str">
        <f t="shared" si="0"/>
        <v/>
      </c>
    </row>
    <row r="18" spans="1:6" ht="14.25" customHeight="1" x14ac:dyDescent="0.35">
      <c r="A18" s="45" t="s">
        <v>1134</v>
      </c>
      <c r="B18" s="18"/>
      <c r="C18" s="5"/>
      <c r="D18" s="5"/>
      <c r="E18" s="92" t="str">
        <f>IF(ISBLANK(D18),"",INDEX(ΑΜΚ,MATCH(D18,Data!$F$2:$F$999,0),1))</f>
        <v/>
      </c>
      <c r="F18" s="92" t="str">
        <f t="shared" si="0"/>
        <v/>
      </c>
    </row>
    <row r="19" spans="1:6" ht="14.25" customHeight="1" x14ac:dyDescent="0.35">
      <c r="A19" s="45" t="s">
        <v>1134</v>
      </c>
      <c r="B19" s="18"/>
      <c r="C19" s="5"/>
      <c r="D19" s="5"/>
      <c r="E19" s="92" t="str">
        <f>IF(ISBLANK(D19),"",INDEX(ΑΜΚ,MATCH(D19,Data!$F$2:$F$999,0),1))</f>
        <v/>
      </c>
      <c r="F19" s="92" t="str">
        <f t="shared" si="0"/>
        <v/>
      </c>
    </row>
    <row r="20" spans="1:6" ht="14.25" customHeight="1" x14ac:dyDescent="0.35">
      <c r="A20" s="45" t="s">
        <v>1134</v>
      </c>
      <c r="B20" s="18"/>
      <c r="C20" s="5"/>
      <c r="D20" s="5"/>
      <c r="E20" s="92" t="str">
        <f>IF(ISBLANK(D20),"",INDEX(ΑΜΚ,MATCH(D20,Data!$F$2:$F$999,0),1))</f>
        <v/>
      </c>
      <c r="F20" s="92" t="str">
        <f t="shared" si="0"/>
        <v/>
      </c>
    </row>
    <row r="21" spans="1:6" ht="14.25" customHeight="1" x14ac:dyDescent="0.35">
      <c r="A21" s="45" t="s">
        <v>1134</v>
      </c>
      <c r="B21" s="18"/>
      <c r="C21" s="5"/>
      <c r="D21" s="5"/>
      <c r="E21" s="92" t="str">
        <f>IF(ISBLANK(D21),"",INDEX(ΑΜΚ,MATCH(D21,Data!$F$2:$F$999,0),1))</f>
        <v/>
      </c>
      <c r="F21" s="92" t="str">
        <f t="shared" si="0"/>
        <v/>
      </c>
    </row>
    <row r="22" spans="1:6" ht="14.25" customHeight="1" x14ac:dyDescent="0.35">
      <c r="A22" s="45" t="s">
        <v>1134</v>
      </c>
      <c r="B22" s="18"/>
      <c r="C22" s="5"/>
      <c r="D22" s="5"/>
      <c r="E22" s="92" t="str">
        <f>IF(ISBLANK(D22),"",INDEX(ΑΜΚ,MATCH(D22,Data!$F$2:$F$999,0),1))</f>
        <v/>
      </c>
      <c r="F22" s="92" t="str">
        <f t="shared" si="0"/>
        <v/>
      </c>
    </row>
    <row r="23" spans="1:6" ht="14.25" customHeight="1" x14ac:dyDescent="0.35">
      <c r="A23" s="45" t="s">
        <v>1134</v>
      </c>
      <c r="B23" s="18"/>
      <c r="C23" s="5"/>
      <c r="D23" s="5"/>
      <c r="E23" s="92" t="str">
        <f>IF(ISBLANK(D23),"",INDEX(ΑΜΚ,MATCH(D23,Data!$F$2:$F$999,0),1))</f>
        <v/>
      </c>
      <c r="F23" s="92" t="str">
        <f t="shared" si="0"/>
        <v/>
      </c>
    </row>
    <row r="24" spans="1:6" ht="14.25" customHeight="1" x14ac:dyDescent="0.35">
      <c r="A24" s="45" t="s">
        <v>1134</v>
      </c>
      <c r="B24" s="18"/>
      <c r="C24" s="5"/>
      <c r="D24" s="5"/>
      <c r="E24" s="92" t="str">
        <f>IF(ISBLANK(D24),"",INDEX(ΑΜΚ,MATCH(D24,Data!$F$2:$F$999,0),1))</f>
        <v/>
      </c>
      <c r="F24" s="92" t="str">
        <f t="shared" si="0"/>
        <v/>
      </c>
    </row>
    <row r="25" spans="1:6" ht="14.25" customHeight="1" x14ac:dyDescent="0.35">
      <c r="A25" s="45" t="s">
        <v>1134</v>
      </c>
      <c r="B25" s="18"/>
      <c r="C25" s="5"/>
      <c r="D25" s="5"/>
      <c r="E25" s="92" t="str">
        <f>IF(ISBLANK(D25),"",INDEX(ΑΜΚ,MATCH(D25,Data!$F$2:$F$999,0),1))</f>
        <v/>
      </c>
      <c r="F25" s="92" t="str">
        <f t="shared" si="0"/>
        <v/>
      </c>
    </row>
    <row r="26" spans="1:6" ht="14.25" customHeight="1" x14ac:dyDescent="0.35">
      <c r="A26" s="45" t="s">
        <v>1134</v>
      </c>
      <c r="B26" s="18"/>
      <c r="C26" s="5"/>
      <c r="D26" s="5"/>
      <c r="E26" s="92" t="str">
        <f>IF(ISBLANK(D26),"",INDEX(ΑΜΚ,MATCH(D26,Data!$F$2:$F$999,0),1))</f>
        <v/>
      </c>
      <c r="F26" s="92" t="str">
        <f t="shared" si="0"/>
        <v/>
      </c>
    </row>
    <row r="27" spans="1:6" ht="14.25" customHeight="1" x14ac:dyDescent="0.35">
      <c r="A27" s="45" t="s">
        <v>1134</v>
      </c>
      <c r="B27" s="18"/>
      <c r="C27" s="5"/>
      <c r="D27" s="5"/>
      <c r="E27" s="92" t="str">
        <f>IF(ISBLANK(D27),"",INDEX(ΑΜΚ,MATCH(D27,Data!$F$2:$F$999,0),1))</f>
        <v/>
      </c>
      <c r="F27" s="92" t="str">
        <f t="shared" si="0"/>
        <v/>
      </c>
    </row>
    <row r="28" spans="1:6" ht="14.25" customHeight="1" x14ac:dyDescent="0.35">
      <c r="A28" s="45" t="s">
        <v>1134</v>
      </c>
      <c r="B28" s="18"/>
      <c r="C28" s="5"/>
      <c r="D28" s="5"/>
      <c r="E28" s="92" t="str">
        <f>IF(ISBLANK(D28),"",INDEX(ΑΜΚ,MATCH(D28,Data!$F$2:$F$999,0),1))</f>
        <v/>
      </c>
      <c r="F28" s="92" t="str">
        <f t="shared" si="0"/>
        <v/>
      </c>
    </row>
    <row r="29" spans="1:6" ht="14.25" customHeight="1" x14ac:dyDescent="0.35">
      <c r="A29" s="45" t="s">
        <v>1134</v>
      </c>
      <c r="B29" s="18"/>
      <c r="C29" s="5"/>
      <c r="D29" s="5"/>
      <c r="E29" s="92" t="str">
        <f>IF(ISBLANK(D29),"",INDEX(ΑΜΚ,MATCH(D29,Data!$F$2:$F$999,0),1))</f>
        <v/>
      </c>
      <c r="F29" s="92" t="str">
        <f t="shared" si="0"/>
        <v/>
      </c>
    </row>
    <row r="30" spans="1:6" ht="14.25" customHeight="1" x14ac:dyDescent="0.35">
      <c r="A30" s="45" t="s">
        <v>1134</v>
      </c>
      <c r="B30" s="18"/>
      <c r="C30" s="5"/>
      <c r="D30" s="5"/>
      <c r="E30" s="92" t="str">
        <f>IF(ISBLANK(D30),"",INDEX(ΑΜΚ,MATCH(D30,Data!$F$2:$F$999,0),1))</f>
        <v/>
      </c>
      <c r="F30" s="92" t="str">
        <f t="shared" si="0"/>
        <v/>
      </c>
    </row>
    <row r="31" spans="1:6" ht="14.25" customHeight="1" x14ac:dyDescent="0.35">
      <c r="A31" s="45" t="s">
        <v>1134</v>
      </c>
      <c r="B31" s="18"/>
      <c r="C31" s="5"/>
      <c r="D31" s="5"/>
      <c r="E31" s="92" t="str">
        <f>IF(ISBLANK(D31),"",INDEX(ΑΜΚ,MATCH(D31,Data!$F$2:$F$999,0),1))</f>
        <v/>
      </c>
      <c r="F31" s="92" t="str">
        <f t="shared" si="0"/>
        <v/>
      </c>
    </row>
    <row r="32" spans="1:6" ht="14.25" customHeight="1" x14ac:dyDescent="0.35">
      <c r="A32" s="45" t="s">
        <v>1134</v>
      </c>
      <c r="B32" s="18"/>
      <c r="C32" s="5"/>
      <c r="D32" s="5"/>
      <c r="E32" s="92" t="str">
        <f>IF(ISBLANK(D32),"",INDEX(ΑΜΚ,MATCH(D32,Data!$F$2:$F$999,0),1))</f>
        <v/>
      </c>
      <c r="F32" s="92" t="str">
        <f t="shared" si="0"/>
        <v/>
      </c>
    </row>
    <row r="33" spans="1:6" ht="14.25" customHeight="1" x14ac:dyDescent="0.35">
      <c r="A33" s="45" t="s">
        <v>1134</v>
      </c>
      <c r="B33" s="18"/>
      <c r="C33" s="5"/>
      <c r="D33" s="5"/>
      <c r="E33" s="92" t="str">
        <f>IF(ISBLANK(D33),"",INDEX(ΑΜΚ,MATCH(D33,Data!$F$2:$F$999,0),1))</f>
        <v/>
      </c>
      <c r="F33" s="92" t="str">
        <f t="shared" si="0"/>
        <v/>
      </c>
    </row>
    <row r="34" spans="1:6" ht="14.25" customHeight="1" x14ac:dyDescent="0.35">
      <c r="A34" s="45" t="s">
        <v>1134</v>
      </c>
      <c r="B34" s="18"/>
      <c r="C34" s="5"/>
      <c r="D34" s="5"/>
      <c r="E34" s="92" t="str">
        <f>IF(ISBLANK(D34),"",INDEX(ΑΜΚ,MATCH(D34,Data!$F$2:$F$999,0),1))</f>
        <v/>
      </c>
      <c r="F34" s="92" t="str">
        <f t="shared" si="0"/>
        <v/>
      </c>
    </row>
    <row r="35" spans="1:6" ht="14.25" customHeight="1" x14ac:dyDescent="0.35">
      <c r="A35" s="45" t="s">
        <v>1134</v>
      </c>
      <c r="B35" s="18"/>
      <c r="C35" s="5"/>
      <c r="D35" s="5"/>
      <c r="E35" s="92" t="str">
        <f>IF(ISBLANK(D35),"",INDEX(ΑΜΚ,MATCH(D35,Data!$F$2:$F$999,0),1))</f>
        <v/>
      </c>
      <c r="F35" s="92" t="str">
        <f t="shared" si="0"/>
        <v/>
      </c>
    </row>
    <row r="36" spans="1:6" ht="14.25" customHeight="1" x14ac:dyDescent="0.35">
      <c r="A36" s="45" t="s">
        <v>1134</v>
      </c>
      <c r="B36" s="18"/>
      <c r="C36" s="5"/>
      <c r="D36" s="5"/>
      <c r="E36" s="92" t="str">
        <f>IF(ISBLANK(D36),"",INDEX(ΑΜΚ,MATCH(D36,Data!$F$2:$F$999,0),1))</f>
        <v/>
      </c>
      <c r="F36" s="92" t="str">
        <f t="shared" si="0"/>
        <v/>
      </c>
    </row>
    <row r="37" spans="1:6" ht="14.25" customHeight="1" x14ac:dyDescent="0.35">
      <c r="A37" s="45" t="s">
        <v>1134</v>
      </c>
      <c r="B37" s="18"/>
      <c r="C37" s="5"/>
      <c r="D37" s="5"/>
      <c r="E37" s="92" t="str">
        <f>IF(ISBLANK(D37),"",INDEX(ΑΜΚ,MATCH(D37,Data!$F$2:$F$999,0),1))</f>
        <v/>
      </c>
      <c r="F37" s="92" t="str">
        <f t="shared" si="0"/>
        <v/>
      </c>
    </row>
    <row r="38" spans="1:6" ht="14.25" customHeight="1" x14ac:dyDescent="0.35">
      <c r="A38" s="45" t="s">
        <v>1134</v>
      </c>
      <c r="B38" s="18"/>
      <c r="C38" s="5"/>
      <c r="D38" s="5"/>
      <c r="E38" s="92" t="str">
        <f>IF(ISBLANK(D38),"",INDEX(ΑΜΚ,MATCH(D38,Data!$F$2:$F$999,0),1))</f>
        <v/>
      </c>
      <c r="F38" s="92" t="str">
        <f t="shared" si="0"/>
        <v/>
      </c>
    </row>
    <row r="39" spans="1:6" ht="14.25" customHeight="1" x14ac:dyDescent="0.35">
      <c r="A39" s="45" t="s">
        <v>1134</v>
      </c>
      <c r="B39" s="18"/>
      <c r="C39" s="5"/>
      <c r="D39" s="5"/>
      <c r="E39" s="92" t="str">
        <f>IF(ISBLANK(D39),"",INDEX(ΑΜΚ,MATCH(D39,Data!$F$2:$F$999,0),1))</f>
        <v/>
      </c>
      <c r="F39" s="92" t="str">
        <f t="shared" si="0"/>
        <v/>
      </c>
    </row>
    <row r="40" spans="1:6" ht="14.25" customHeight="1" x14ac:dyDescent="0.35">
      <c r="A40" s="45" t="s">
        <v>1134</v>
      </c>
      <c r="B40" s="18"/>
      <c r="C40" s="5"/>
      <c r="D40" s="5"/>
      <c r="E40" s="92" t="str">
        <f>IF(ISBLANK(D40),"",INDEX(ΑΜΚ,MATCH(D40,Data!$F$2:$F$999,0),1))</f>
        <v/>
      </c>
      <c r="F40" s="92" t="str">
        <f t="shared" si="0"/>
        <v/>
      </c>
    </row>
    <row r="41" spans="1:6" ht="14.25" customHeight="1" x14ac:dyDescent="0.35">
      <c r="A41" s="45" t="s">
        <v>1134</v>
      </c>
      <c r="B41" s="18"/>
      <c r="C41" s="5"/>
      <c r="D41" s="5"/>
      <c r="E41" s="92" t="str">
        <f>IF(ISBLANK(D41),"",INDEX(ΑΜΚ,MATCH(D41,Data!$F$2:$F$999,0),1))</f>
        <v/>
      </c>
      <c r="F41" s="92" t="str">
        <f t="shared" si="0"/>
        <v/>
      </c>
    </row>
    <row r="42" spans="1:6" ht="14.25" customHeight="1" x14ac:dyDescent="0.35">
      <c r="A42" s="45" t="s">
        <v>1134</v>
      </c>
      <c r="B42" s="18"/>
      <c r="C42" s="5"/>
      <c r="D42" s="5"/>
      <c r="E42" s="92" t="str">
        <f>IF(ISBLANK(D42),"",INDEX(ΑΜΚ,MATCH(D42,Data!$F$2:$F$999,0),1))</f>
        <v/>
      </c>
      <c r="F42" s="92" t="str">
        <f t="shared" si="0"/>
        <v/>
      </c>
    </row>
    <row r="43" spans="1:6" ht="14.25" customHeight="1" x14ac:dyDescent="0.35">
      <c r="A43" s="45" t="s">
        <v>1134</v>
      </c>
      <c r="B43" s="18"/>
      <c r="C43" s="5"/>
      <c r="D43" s="5"/>
      <c r="E43" s="92" t="str">
        <f>IF(ISBLANK(D43),"",INDEX(ΑΜΚ,MATCH(D43,Data!$F$2:$F$999,0),1))</f>
        <v/>
      </c>
      <c r="F43" s="92" t="str">
        <f t="shared" si="0"/>
        <v/>
      </c>
    </row>
    <row r="44" spans="1:6" ht="14.25" customHeight="1" x14ac:dyDescent="0.35">
      <c r="A44" s="45" t="s">
        <v>1134</v>
      </c>
      <c r="B44" s="18"/>
      <c r="C44" s="5"/>
      <c r="D44" s="5"/>
      <c r="E44" s="92" t="str">
        <f>IF(ISBLANK(D44),"",INDEX(ΑΜΚ,MATCH(D44,Data!$F$2:$F$999,0),1))</f>
        <v/>
      </c>
      <c r="F44" s="92" t="str">
        <f t="shared" si="0"/>
        <v/>
      </c>
    </row>
    <row r="45" spans="1:6" ht="14.25" customHeight="1" x14ac:dyDescent="0.35">
      <c r="A45" s="45" t="s">
        <v>1134</v>
      </c>
      <c r="B45" s="18"/>
      <c r="C45" s="5"/>
      <c r="D45" s="5"/>
      <c r="E45" s="92" t="str">
        <f>IF(ISBLANK(D45),"",INDEX(ΑΜΚ,MATCH(D45,Data!$F$2:$F$999,0),1))</f>
        <v/>
      </c>
      <c r="F45" s="92" t="str">
        <f t="shared" si="0"/>
        <v/>
      </c>
    </row>
    <row r="46" spans="1:6" ht="14.25" customHeight="1" x14ac:dyDescent="0.35">
      <c r="A46" s="45" t="s">
        <v>1134</v>
      </c>
      <c r="B46" s="18"/>
      <c r="C46" s="5"/>
      <c r="D46" s="5"/>
      <c r="E46" s="92" t="str">
        <f>IF(ISBLANK(D46),"",INDEX(ΑΜΚ,MATCH(D46,Data!$F$2:$F$999,0),1))</f>
        <v/>
      </c>
      <c r="F46" s="92" t="str">
        <f t="shared" si="0"/>
        <v/>
      </c>
    </row>
    <row r="47" spans="1:6" ht="14.25" customHeight="1" x14ac:dyDescent="0.35">
      <c r="A47" s="45" t="s">
        <v>1134</v>
      </c>
      <c r="B47" s="18"/>
      <c r="C47" s="5"/>
      <c r="D47" s="5"/>
      <c r="E47" s="92" t="str">
        <f>IF(ISBLANK(D47),"",INDEX(ΑΜΚ,MATCH(D47,Data!$F$2:$F$999,0),1))</f>
        <v/>
      </c>
      <c r="F47" s="92" t="str">
        <f t="shared" si="0"/>
        <v/>
      </c>
    </row>
    <row r="48" spans="1:6" ht="14.25" customHeight="1" x14ac:dyDescent="0.35">
      <c r="A48" s="45" t="s">
        <v>1134</v>
      </c>
      <c r="B48" s="18"/>
      <c r="C48" s="5"/>
      <c r="D48" s="5"/>
      <c r="E48" s="92" t="str">
        <f>IF(ISBLANK(D48),"",INDEX(ΑΜΚ,MATCH(D48,Data!$F$2:$F$999,0),1))</f>
        <v/>
      </c>
      <c r="F48" s="92" t="str">
        <f t="shared" si="0"/>
        <v/>
      </c>
    </row>
    <row r="49" spans="1:6" ht="14.25" customHeight="1" x14ac:dyDescent="0.35">
      <c r="A49" s="45" t="s">
        <v>1134</v>
      </c>
      <c r="B49" s="18"/>
      <c r="C49" s="5"/>
      <c r="D49" s="5"/>
      <c r="E49" s="92" t="str">
        <f>IF(ISBLANK(D49),"",INDEX(ΑΜΚ,MATCH(D49,Data!$F$2:$F$999,0),1))</f>
        <v/>
      </c>
      <c r="F49" s="92" t="str">
        <f t="shared" si="0"/>
        <v/>
      </c>
    </row>
    <row r="50" spans="1:6" ht="14.25" customHeight="1" x14ac:dyDescent="0.35">
      <c r="A50" s="45" t="s">
        <v>1134</v>
      </c>
      <c r="B50" s="18"/>
      <c r="C50" s="5"/>
      <c r="D50" s="5"/>
      <c r="E50" s="92" t="str">
        <f>IF(ISBLANK(D50),"",INDEX(ΑΜΚ,MATCH(D50,Data!$F$2:$F$999,0),1))</f>
        <v/>
      </c>
      <c r="F50" s="92" t="str">
        <f t="shared" si="0"/>
        <v/>
      </c>
    </row>
    <row r="51" spans="1:6" ht="14.25" customHeight="1" x14ac:dyDescent="0.35">
      <c r="A51" s="45" t="s">
        <v>1134</v>
      </c>
      <c r="B51" s="18"/>
      <c r="C51" s="5"/>
      <c r="D51" s="5"/>
      <c r="E51" s="92" t="str">
        <f>IF(ISBLANK(D51),"",INDEX(ΑΜΚ,MATCH(D51,Data!$F$2:$F$999,0),1))</f>
        <v/>
      </c>
      <c r="F51" s="92" t="str">
        <f t="shared" si="0"/>
        <v/>
      </c>
    </row>
    <row r="52" spans="1:6" ht="14.25" customHeight="1" x14ac:dyDescent="0.35">
      <c r="A52" s="45" t="s">
        <v>1134</v>
      </c>
      <c r="B52" s="18"/>
      <c r="C52" s="5"/>
      <c r="D52" s="5"/>
      <c r="E52" s="92" t="str">
        <f>IF(ISBLANK(D52),"",INDEX(ΑΜΚ,MATCH(D52,Data!$F$2:$F$999,0),1))</f>
        <v/>
      </c>
      <c r="F52" s="92" t="str">
        <f t="shared" si="0"/>
        <v/>
      </c>
    </row>
    <row r="53" spans="1:6" ht="14.25" customHeight="1" x14ac:dyDescent="0.35">
      <c r="A53" s="45" t="s">
        <v>1134</v>
      </c>
      <c r="B53" s="18"/>
      <c r="C53" s="5"/>
      <c r="D53" s="5"/>
      <c r="E53" s="92" t="str">
        <f>IF(ISBLANK(D53),"",INDEX(ΑΜΚ,MATCH(D53,Data!$F$2:$F$999,0),1))</f>
        <v/>
      </c>
      <c r="F53" s="92" t="str">
        <f t="shared" si="0"/>
        <v/>
      </c>
    </row>
    <row r="54" spans="1:6" ht="14.25" customHeight="1" x14ac:dyDescent="0.35">
      <c r="A54" s="45" t="s">
        <v>1134</v>
      </c>
      <c r="B54" s="18"/>
      <c r="C54" s="5"/>
      <c r="D54" s="5"/>
      <c r="E54" s="92" t="str">
        <f>IF(ISBLANK(D54),"",INDEX(ΑΜΚ,MATCH(D54,Data!$F$2:$F$999,0),1))</f>
        <v/>
      </c>
      <c r="F54" s="92" t="str">
        <f t="shared" si="0"/>
        <v/>
      </c>
    </row>
    <row r="55" spans="1:6" ht="14.25" customHeight="1" x14ac:dyDescent="0.35">
      <c r="A55" s="45" t="s">
        <v>1134</v>
      </c>
      <c r="B55" s="18"/>
      <c r="C55" s="5"/>
      <c r="D55" s="5"/>
      <c r="E55" s="92" t="str">
        <f>IF(ISBLANK(D55),"",INDEX(ΑΜΚ,MATCH(D55,Data!$F$2:$F$999,0),1))</f>
        <v/>
      </c>
      <c r="F55" s="92" t="str">
        <f t="shared" si="0"/>
        <v/>
      </c>
    </row>
    <row r="56" spans="1:6" ht="14.25" customHeight="1" x14ac:dyDescent="0.35">
      <c r="A56" s="45" t="s">
        <v>1134</v>
      </c>
      <c r="B56" s="18"/>
      <c r="C56" s="5"/>
      <c r="D56" s="5"/>
      <c r="E56" s="92" t="str">
        <f>IF(ISBLANK(D56),"",INDEX(ΑΜΚ,MATCH(D56,Data!$F$2:$F$999,0),1))</f>
        <v/>
      </c>
      <c r="F56" s="92" t="str">
        <f t="shared" si="0"/>
        <v/>
      </c>
    </row>
    <row r="57" spans="1:6" ht="14.25" customHeight="1" x14ac:dyDescent="0.35">
      <c r="A57" s="45" t="s">
        <v>1134</v>
      </c>
      <c r="B57" s="18"/>
      <c r="C57" s="5"/>
      <c r="D57" s="5"/>
      <c r="E57" s="92" t="str">
        <f>IF(ISBLANK(D57),"",INDEX(ΑΜΚ,MATCH(D57,Data!$F$2:$F$999,0),1))</f>
        <v/>
      </c>
      <c r="F57" s="92" t="str">
        <f t="shared" si="0"/>
        <v/>
      </c>
    </row>
    <row r="58" spans="1:6" ht="14.25" customHeight="1" x14ac:dyDescent="0.35">
      <c r="A58" s="45" t="s">
        <v>1134</v>
      </c>
      <c r="B58" s="18"/>
      <c r="C58" s="5"/>
      <c r="D58" s="5"/>
      <c r="E58" s="92" t="str">
        <f>IF(ISBLANK(D58),"",INDEX(ΑΜΚ,MATCH(D58,Data!$F$2:$F$999,0),1))</f>
        <v/>
      </c>
      <c r="F58" s="92" t="str">
        <f t="shared" si="0"/>
        <v/>
      </c>
    </row>
    <row r="59" spans="1:6" ht="14.25" customHeight="1" x14ac:dyDescent="0.35">
      <c r="A59" s="45" t="s">
        <v>1134</v>
      </c>
      <c r="B59" s="18"/>
      <c r="C59" s="5"/>
      <c r="D59" s="5"/>
      <c r="E59" s="92" t="str">
        <f>IF(ISBLANK(D59),"",INDEX(ΑΜΚ,MATCH(D59,Data!$F$2:$F$999,0),1))</f>
        <v/>
      </c>
      <c r="F59" s="92" t="str">
        <f t="shared" si="0"/>
        <v/>
      </c>
    </row>
    <row r="60" spans="1:6" ht="14.25" customHeight="1" x14ac:dyDescent="0.35">
      <c r="A60" s="45" t="s">
        <v>1134</v>
      </c>
      <c r="B60" s="18"/>
      <c r="C60" s="5"/>
      <c r="D60" s="5"/>
      <c r="E60" s="92" t="str">
        <f>IF(ISBLANK(D60),"",INDEX(ΑΜΚ,MATCH(D60,Data!$F$2:$F$999,0),1))</f>
        <v/>
      </c>
      <c r="F60" s="92" t="str">
        <f t="shared" si="0"/>
        <v/>
      </c>
    </row>
    <row r="61" spans="1:6" ht="14.25" customHeight="1" x14ac:dyDescent="0.35">
      <c r="A61" s="45" t="s">
        <v>1134</v>
      </c>
      <c r="B61" s="18"/>
      <c r="C61" s="5"/>
      <c r="D61" s="5"/>
      <c r="E61" s="92" t="str">
        <f>IF(ISBLANK(D61),"",INDEX(ΑΜΚ,MATCH(D61,Data!$F$2:$F$999,0),1))</f>
        <v/>
      </c>
      <c r="F61" s="92" t="str">
        <f t="shared" si="0"/>
        <v/>
      </c>
    </row>
    <row r="62" spans="1:6" ht="14.25" customHeight="1" x14ac:dyDescent="0.35">
      <c r="A62" s="45" t="s">
        <v>1134</v>
      </c>
      <c r="B62" s="18"/>
      <c r="C62" s="5"/>
      <c r="D62" s="5"/>
      <c r="E62" s="92" t="str">
        <f>IF(ISBLANK(D62),"",INDEX(ΑΜΚ,MATCH(D62,Data!$F$2:$F$999,0),1))</f>
        <v/>
      </c>
      <c r="F62" s="92" t="str">
        <f t="shared" si="0"/>
        <v/>
      </c>
    </row>
    <row r="63" spans="1:6" ht="14.25" customHeight="1" x14ac:dyDescent="0.35">
      <c r="A63" s="45" t="s">
        <v>1134</v>
      </c>
      <c r="B63" s="18"/>
      <c r="C63" s="5"/>
      <c r="D63" s="5"/>
      <c r="E63" s="92" t="str">
        <f>IF(ISBLANK(D63),"",INDEX(ΑΜΚ,MATCH(D63,Data!$F$2:$F$999,0),1))</f>
        <v/>
      </c>
      <c r="F63" s="92" t="str">
        <f t="shared" si="0"/>
        <v/>
      </c>
    </row>
    <row r="64" spans="1:6" ht="14.25" customHeight="1" x14ac:dyDescent="0.35">
      <c r="A64" s="45" t="s">
        <v>1134</v>
      </c>
      <c r="B64" s="18"/>
      <c r="C64" s="5"/>
      <c r="D64" s="5"/>
      <c r="E64" s="92" t="str">
        <f>IF(ISBLANK(D64),"",INDEX(ΑΜΚ,MATCH(D64,Data!$F$2:$F$999,0),1))</f>
        <v/>
      </c>
      <c r="F64" s="92" t="str">
        <f t="shared" si="0"/>
        <v/>
      </c>
    </row>
    <row r="65" spans="1:6" ht="14.25" customHeight="1" x14ac:dyDescent="0.35">
      <c r="A65" s="45" t="s">
        <v>1134</v>
      </c>
      <c r="B65" s="18"/>
      <c r="C65" s="5"/>
      <c r="D65" s="5"/>
      <c r="E65" s="92" t="str">
        <f>IF(ISBLANK(D65),"",INDEX(ΑΜΚ,MATCH(D65,Data!$F$2:$F$999,0),1))</f>
        <v/>
      </c>
      <c r="F65" s="92" t="str">
        <f t="shared" si="0"/>
        <v/>
      </c>
    </row>
    <row r="66" spans="1:6" ht="14.25" customHeight="1" x14ac:dyDescent="0.35">
      <c r="A66" s="45" t="s">
        <v>1134</v>
      </c>
      <c r="B66" s="18"/>
      <c r="C66" s="5"/>
      <c r="D66" s="5"/>
      <c r="E66" s="92" t="str">
        <f>IF(ISBLANK(D66),"",INDEX(ΑΜΚ,MATCH(D66,Data!$F$2:$F$999,0),1))</f>
        <v/>
      </c>
      <c r="F66" s="92" t="str">
        <f t="shared" ref="F66:F129" si="1">IF(ISBLANK(C66),"",INDEX(ΚΩΔ_ΜΑΘΗΜ_ΕΚΠ_ΟΔΗΓ_Γ1,MATCH(C66,ΜΑΘΗΜ_ΕΚΠ_ΟΔΗΓ_Γ1,0)))</f>
        <v/>
      </c>
    </row>
    <row r="67" spans="1:6" ht="14.25" customHeight="1" x14ac:dyDescent="0.35">
      <c r="A67" s="45" t="s">
        <v>1134</v>
      </c>
      <c r="B67" s="18"/>
      <c r="C67" s="5"/>
      <c r="D67" s="5"/>
      <c r="E67" s="92" t="str">
        <f>IF(ISBLANK(D67),"",INDEX(ΑΜΚ,MATCH(D67,Data!$F$2:$F$999,0),1))</f>
        <v/>
      </c>
      <c r="F67" s="92" t="str">
        <f t="shared" si="1"/>
        <v/>
      </c>
    </row>
    <row r="68" spans="1:6" ht="14.25" customHeight="1" x14ac:dyDescent="0.35">
      <c r="A68" s="45" t="s">
        <v>1134</v>
      </c>
      <c r="B68" s="18"/>
      <c r="C68" s="5"/>
      <c r="D68" s="5"/>
      <c r="E68" s="92" t="str">
        <f>IF(ISBLANK(D68),"",INDEX(ΑΜΚ,MATCH(D68,Data!$F$2:$F$999,0),1))</f>
        <v/>
      </c>
      <c r="F68" s="92" t="str">
        <f t="shared" si="1"/>
        <v/>
      </c>
    </row>
    <row r="69" spans="1:6" ht="14.25" customHeight="1" x14ac:dyDescent="0.35">
      <c r="A69" s="45" t="s">
        <v>1134</v>
      </c>
      <c r="B69" s="18"/>
      <c r="C69" s="5"/>
      <c r="D69" s="5"/>
      <c r="E69" s="92" t="str">
        <f>IF(ISBLANK(D69),"",INDEX(ΑΜΚ,MATCH(D69,Data!$F$2:$F$999,0),1))</f>
        <v/>
      </c>
      <c r="F69" s="92" t="str">
        <f t="shared" si="1"/>
        <v/>
      </c>
    </row>
    <row r="70" spans="1:6" ht="14.25" customHeight="1" x14ac:dyDescent="0.35">
      <c r="A70" s="45" t="s">
        <v>1134</v>
      </c>
      <c r="B70" s="18"/>
      <c r="C70" s="5"/>
      <c r="D70" s="5"/>
      <c r="E70" s="92" t="str">
        <f>IF(ISBLANK(D70),"",INDEX(ΑΜΚ,MATCH(D70,Data!$F$2:$F$999,0),1))</f>
        <v/>
      </c>
      <c r="F70" s="92" t="str">
        <f t="shared" si="1"/>
        <v/>
      </c>
    </row>
    <row r="71" spans="1:6" ht="14.25" customHeight="1" x14ac:dyDescent="0.35">
      <c r="A71" s="45" t="s">
        <v>1134</v>
      </c>
      <c r="B71" s="18"/>
      <c r="C71" s="5"/>
      <c r="D71" s="5"/>
      <c r="E71" s="92" t="str">
        <f>IF(ISBLANK(D71),"",INDEX(ΑΜΚ,MATCH(D71,Data!$F$2:$F$999,0),1))</f>
        <v/>
      </c>
      <c r="F71" s="92" t="str">
        <f t="shared" si="1"/>
        <v/>
      </c>
    </row>
    <row r="72" spans="1:6" ht="14.25" customHeight="1" x14ac:dyDescent="0.35">
      <c r="A72" s="45" t="s">
        <v>1134</v>
      </c>
      <c r="B72" s="18"/>
      <c r="C72" s="5"/>
      <c r="D72" s="5"/>
      <c r="E72" s="92" t="str">
        <f>IF(ISBLANK(D72),"",INDEX(ΑΜΚ,MATCH(D72,Data!$F$2:$F$999,0),1))</f>
        <v/>
      </c>
      <c r="F72" s="92" t="str">
        <f t="shared" si="1"/>
        <v/>
      </c>
    </row>
    <row r="73" spans="1:6" ht="14.25" customHeight="1" x14ac:dyDescent="0.35">
      <c r="A73" s="45" t="s">
        <v>1134</v>
      </c>
      <c r="B73" s="18"/>
      <c r="C73" s="5"/>
      <c r="D73" s="5"/>
      <c r="E73" s="92" t="str">
        <f>IF(ISBLANK(D73),"",INDEX(ΑΜΚ,MATCH(D73,Data!$F$2:$F$999,0),1))</f>
        <v/>
      </c>
      <c r="F73" s="92" t="str">
        <f t="shared" si="1"/>
        <v/>
      </c>
    </row>
    <row r="74" spans="1:6" ht="14.25" customHeight="1" x14ac:dyDescent="0.35">
      <c r="A74" s="45" t="s">
        <v>1134</v>
      </c>
      <c r="B74" s="18"/>
      <c r="C74" s="5"/>
      <c r="D74" s="5"/>
      <c r="E74" s="92" t="str">
        <f>IF(ISBLANK(D74),"",INDEX(ΑΜΚ,MATCH(D74,Data!$F$2:$F$999,0),1))</f>
        <v/>
      </c>
      <c r="F74" s="92" t="str">
        <f t="shared" si="1"/>
        <v/>
      </c>
    </row>
    <row r="75" spans="1:6" ht="14.25" customHeight="1" x14ac:dyDescent="0.35">
      <c r="A75" s="45" t="s">
        <v>1134</v>
      </c>
      <c r="B75" s="18"/>
      <c r="C75" s="5"/>
      <c r="D75" s="5"/>
      <c r="E75" s="92" t="str">
        <f>IF(ISBLANK(D75),"",INDEX(ΑΜΚ,MATCH(D75,Data!$F$2:$F$999,0),1))</f>
        <v/>
      </c>
      <c r="F75" s="92" t="str">
        <f t="shared" si="1"/>
        <v/>
      </c>
    </row>
    <row r="76" spans="1:6" ht="14.25" customHeight="1" x14ac:dyDescent="0.35">
      <c r="A76" s="45" t="s">
        <v>1134</v>
      </c>
      <c r="B76" s="18"/>
      <c r="C76" s="5"/>
      <c r="D76" s="5"/>
      <c r="E76" s="92" t="str">
        <f>IF(ISBLANK(D76),"",INDEX(ΑΜΚ,MATCH(D76,Data!$F$2:$F$999,0),1))</f>
        <v/>
      </c>
      <c r="F76" s="92" t="str">
        <f t="shared" si="1"/>
        <v/>
      </c>
    </row>
    <row r="77" spans="1:6" ht="14.25" customHeight="1" x14ac:dyDescent="0.35">
      <c r="A77" s="45" t="s">
        <v>1134</v>
      </c>
      <c r="B77" s="18"/>
      <c r="C77" s="5"/>
      <c r="D77" s="5"/>
      <c r="E77" s="92" t="str">
        <f>IF(ISBLANK(D77),"",INDEX(ΑΜΚ,MATCH(D77,Data!$F$2:$F$999,0),1))</f>
        <v/>
      </c>
      <c r="F77" s="92" t="str">
        <f t="shared" si="1"/>
        <v/>
      </c>
    </row>
    <row r="78" spans="1:6" ht="14.25" customHeight="1" x14ac:dyDescent="0.35">
      <c r="A78" s="45" t="s">
        <v>1134</v>
      </c>
      <c r="B78" s="18"/>
      <c r="C78" s="5"/>
      <c r="D78" s="5"/>
      <c r="E78" s="92" t="str">
        <f>IF(ISBLANK(D78),"",INDEX(ΑΜΚ,MATCH(D78,Data!$F$2:$F$999,0),1))</f>
        <v/>
      </c>
      <c r="F78" s="92" t="str">
        <f t="shared" si="1"/>
        <v/>
      </c>
    </row>
    <row r="79" spans="1:6" ht="14.25" customHeight="1" x14ac:dyDescent="0.35">
      <c r="A79" s="45" t="s">
        <v>1134</v>
      </c>
      <c r="B79" s="18"/>
      <c r="C79" s="5"/>
      <c r="D79" s="5"/>
      <c r="E79" s="92" t="str">
        <f>IF(ISBLANK(D79),"",INDEX(ΑΜΚ,MATCH(D79,Data!$F$2:$F$999,0),1))</f>
        <v/>
      </c>
      <c r="F79" s="92" t="str">
        <f t="shared" si="1"/>
        <v/>
      </c>
    </row>
    <row r="80" spans="1:6" ht="14.25" customHeight="1" x14ac:dyDescent="0.35">
      <c r="A80" s="45" t="s">
        <v>1134</v>
      </c>
      <c r="B80" s="18"/>
      <c r="C80" s="5"/>
      <c r="D80" s="5"/>
      <c r="E80" s="92" t="str">
        <f>IF(ISBLANK(D80),"",INDEX(ΑΜΚ,MATCH(D80,Data!$F$2:$F$999,0),1))</f>
        <v/>
      </c>
      <c r="F80" s="92" t="str">
        <f t="shared" si="1"/>
        <v/>
      </c>
    </row>
    <row r="81" spans="1:6" ht="14.25" customHeight="1" x14ac:dyDescent="0.35">
      <c r="A81" s="45" t="s">
        <v>1134</v>
      </c>
      <c r="B81" s="18"/>
      <c r="C81" s="5"/>
      <c r="D81" s="5"/>
      <c r="E81" s="92" t="str">
        <f>IF(ISBLANK(D81),"",INDEX(ΑΜΚ,MATCH(D81,Data!$F$2:$F$999,0),1))</f>
        <v/>
      </c>
      <c r="F81" s="92" t="str">
        <f t="shared" si="1"/>
        <v/>
      </c>
    </row>
    <row r="82" spans="1:6" ht="14.25" customHeight="1" x14ac:dyDescent="0.35">
      <c r="A82" s="45" t="s">
        <v>1134</v>
      </c>
      <c r="B82" s="18"/>
      <c r="C82" s="5"/>
      <c r="D82" s="5"/>
      <c r="E82" s="92" t="str">
        <f>IF(ISBLANK(D82),"",INDEX(ΑΜΚ,MATCH(D82,Data!$F$2:$F$999,0),1))</f>
        <v/>
      </c>
      <c r="F82" s="92" t="str">
        <f t="shared" si="1"/>
        <v/>
      </c>
    </row>
    <row r="83" spans="1:6" ht="14.25" customHeight="1" x14ac:dyDescent="0.35">
      <c r="A83" s="45" t="s">
        <v>1134</v>
      </c>
      <c r="B83" s="18"/>
      <c r="C83" s="5"/>
      <c r="D83" s="5"/>
      <c r="E83" s="92" t="str">
        <f>IF(ISBLANK(D83),"",INDEX(ΑΜΚ,MATCH(D83,Data!$F$2:$F$999,0),1))</f>
        <v/>
      </c>
      <c r="F83" s="92" t="str">
        <f t="shared" si="1"/>
        <v/>
      </c>
    </row>
    <row r="84" spans="1:6" ht="14.25" customHeight="1" x14ac:dyDescent="0.35">
      <c r="A84" s="45" t="s">
        <v>1134</v>
      </c>
      <c r="B84" s="18"/>
      <c r="C84" s="5"/>
      <c r="D84" s="5"/>
      <c r="E84" s="92" t="str">
        <f>IF(ISBLANK(D84),"",INDEX(ΑΜΚ,MATCH(D84,Data!$F$2:$F$999,0),1))</f>
        <v/>
      </c>
      <c r="F84" s="92" t="str">
        <f t="shared" si="1"/>
        <v/>
      </c>
    </row>
    <row r="85" spans="1:6" ht="14.25" customHeight="1" x14ac:dyDescent="0.35">
      <c r="A85" s="45" t="s">
        <v>1134</v>
      </c>
      <c r="B85" s="18"/>
      <c r="C85" s="5"/>
      <c r="D85" s="5"/>
      <c r="E85" s="92" t="str">
        <f>IF(ISBLANK(D85),"",INDEX(ΑΜΚ,MATCH(D85,Data!$F$2:$F$999,0),1))</f>
        <v/>
      </c>
      <c r="F85" s="92" t="str">
        <f t="shared" si="1"/>
        <v/>
      </c>
    </row>
    <row r="86" spans="1:6" ht="14.25" customHeight="1" x14ac:dyDescent="0.35">
      <c r="A86" s="45" t="s">
        <v>1134</v>
      </c>
      <c r="B86" s="18"/>
      <c r="C86" s="5"/>
      <c r="D86" s="5"/>
      <c r="E86" s="92" t="str">
        <f>IF(ISBLANK(D86),"",INDEX(ΑΜΚ,MATCH(D86,Data!$F$2:$F$999,0),1))</f>
        <v/>
      </c>
      <c r="F86" s="92" t="str">
        <f t="shared" si="1"/>
        <v/>
      </c>
    </row>
    <row r="87" spans="1:6" ht="14.25" customHeight="1" x14ac:dyDescent="0.35">
      <c r="A87" s="45" t="s">
        <v>1134</v>
      </c>
      <c r="B87" s="18"/>
      <c r="C87" s="5"/>
      <c r="D87" s="5"/>
      <c r="E87" s="92" t="str">
        <f>IF(ISBLANK(D87),"",INDEX(ΑΜΚ,MATCH(D87,Data!$F$2:$F$999,0),1))</f>
        <v/>
      </c>
      <c r="F87" s="92" t="str">
        <f t="shared" si="1"/>
        <v/>
      </c>
    </row>
    <row r="88" spans="1:6" ht="14.25" customHeight="1" x14ac:dyDescent="0.35">
      <c r="A88" s="45" t="s">
        <v>1134</v>
      </c>
      <c r="B88" s="18"/>
      <c r="C88" s="5"/>
      <c r="D88" s="5"/>
      <c r="E88" s="92" t="str">
        <f>IF(ISBLANK(D88),"",INDEX(ΑΜΚ,MATCH(D88,Data!$F$2:$F$999,0),1))</f>
        <v/>
      </c>
      <c r="F88" s="92" t="str">
        <f t="shared" si="1"/>
        <v/>
      </c>
    </row>
    <row r="89" spans="1:6" ht="14.25" customHeight="1" x14ac:dyDescent="0.35">
      <c r="A89" s="45" t="s">
        <v>1134</v>
      </c>
      <c r="B89" s="18"/>
      <c r="C89" s="5"/>
      <c r="D89" s="5"/>
      <c r="E89" s="92" t="str">
        <f>IF(ISBLANK(D89),"",INDEX(ΑΜΚ,MATCH(D89,Data!$F$2:$F$999,0),1))</f>
        <v/>
      </c>
      <c r="F89" s="92" t="str">
        <f t="shared" si="1"/>
        <v/>
      </c>
    </row>
    <row r="90" spans="1:6" ht="14.25" customHeight="1" x14ac:dyDescent="0.35">
      <c r="A90" s="45" t="s">
        <v>1134</v>
      </c>
      <c r="B90" s="18"/>
      <c r="C90" s="5"/>
      <c r="D90" s="5"/>
      <c r="E90" s="92" t="str">
        <f>IF(ISBLANK(D90),"",INDEX(ΑΜΚ,MATCH(D90,Data!$F$2:$F$999,0),1))</f>
        <v/>
      </c>
      <c r="F90" s="92" t="str">
        <f t="shared" si="1"/>
        <v/>
      </c>
    </row>
    <row r="91" spans="1:6" ht="14.25" customHeight="1" x14ac:dyDescent="0.35">
      <c r="A91" s="45" t="s">
        <v>1134</v>
      </c>
      <c r="B91" s="18"/>
      <c r="C91" s="5"/>
      <c r="D91" s="5"/>
      <c r="E91" s="92" t="str">
        <f>IF(ISBLANK(D91),"",INDEX(ΑΜΚ,MATCH(D91,Data!$F$2:$F$999,0),1))</f>
        <v/>
      </c>
      <c r="F91" s="92" t="str">
        <f t="shared" si="1"/>
        <v/>
      </c>
    </row>
    <row r="92" spans="1:6" ht="14.25" customHeight="1" x14ac:dyDescent="0.35">
      <c r="A92" s="45" t="s">
        <v>1134</v>
      </c>
      <c r="B92" s="18"/>
      <c r="C92" s="5"/>
      <c r="D92" s="5"/>
      <c r="E92" s="92" t="str">
        <f>IF(ISBLANK(D92),"",INDEX(ΑΜΚ,MATCH(D92,Data!$F$2:$F$999,0),1))</f>
        <v/>
      </c>
      <c r="F92" s="92" t="str">
        <f t="shared" si="1"/>
        <v/>
      </c>
    </row>
    <row r="93" spans="1:6" ht="14.25" customHeight="1" x14ac:dyDescent="0.35">
      <c r="A93" s="45" t="s">
        <v>1134</v>
      </c>
      <c r="B93" s="18"/>
      <c r="C93" s="5"/>
      <c r="D93" s="5"/>
      <c r="E93" s="92" t="str">
        <f>IF(ISBLANK(D93),"",INDEX(ΑΜΚ,MATCH(D93,Data!$F$2:$F$999,0),1))</f>
        <v/>
      </c>
      <c r="F93" s="92" t="str">
        <f t="shared" si="1"/>
        <v/>
      </c>
    </row>
    <row r="94" spans="1:6" ht="14.25" customHeight="1" x14ac:dyDescent="0.35">
      <c r="A94" s="45" t="s">
        <v>1134</v>
      </c>
      <c r="B94" s="18"/>
      <c r="C94" s="5"/>
      <c r="D94" s="5"/>
      <c r="E94" s="92" t="str">
        <f>IF(ISBLANK(D94),"",INDEX(ΑΜΚ,MATCH(D94,Data!$F$2:$F$999,0),1))</f>
        <v/>
      </c>
      <c r="F94" s="92" t="str">
        <f t="shared" si="1"/>
        <v/>
      </c>
    </row>
    <row r="95" spans="1:6" ht="14.25" customHeight="1" x14ac:dyDescent="0.35">
      <c r="A95" s="45" t="s">
        <v>1134</v>
      </c>
      <c r="B95" s="18"/>
      <c r="C95" s="5"/>
      <c r="D95" s="5"/>
      <c r="E95" s="92" t="str">
        <f>IF(ISBLANK(D95),"",INDEX(ΑΜΚ,MATCH(D95,Data!$F$2:$F$999,0),1))</f>
        <v/>
      </c>
      <c r="F95" s="92" t="str">
        <f t="shared" si="1"/>
        <v/>
      </c>
    </row>
    <row r="96" spans="1:6" ht="14.25" customHeight="1" x14ac:dyDescent="0.35">
      <c r="A96" s="45" t="s">
        <v>1134</v>
      </c>
      <c r="B96" s="18"/>
      <c r="C96" s="5"/>
      <c r="D96" s="5"/>
      <c r="E96" s="92" t="str">
        <f>IF(ISBLANK(D96),"",INDEX(ΑΜΚ,MATCH(D96,Data!$F$2:$F$999,0),1))</f>
        <v/>
      </c>
      <c r="F96" s="92" t="str">
        <f t="shared" si="1"/>
        <v/>
      </c>
    </row>
    <row r="97" spans="1:6" ht="14.25" customHeight="1" x14ac:dyDescent="0.35">
      <c r="A97" s="45" t="s">
        <v>1134</v>
      </c>
      <c r="B97" s="18"/>
      <c r="C97" s="5"/>
      <c r="D97" s="5"/>
      <c r="E97" s="92" t="str">
        <f>IF(ISBLANK(D97),"",INDEX(ΑΜΚ,MATCH(D97,Data!$F$2:$F$999,0),1))</f>
        <v/>
      </c>
      <c r="F97" s="92" t="str">
        <f t="shared" si="1"/>
        <v/>
      </c>
    </row>
    <row r="98" spans="1:6" ht="14.25" customHeight="1" x14ac:dyDescent="0.35">
      <c r="A98" s="45" t="s">
        <v>1134</v>
      </c>
      <c r="B98" s="18"/>
      <c r="C98" s="5"/>
      <c r="D98" s="5"/>
      <c r="E98" s="92" t="str">
        <f>IF(ISBLANK(D98),"",INDEX(ΑΜΚ,MATCH(D98,Data!$F$2:$F$999,0),1))</f>
        <v/>
      </c>
      <c r="F98" s="92" t="str">
        <f t="shared" si="1"/>
        <v/>
      </c>
    </row>
    <row r="99" spans="1:6" ht="14.25" customHeight="1" x14ac:dyDescent="0.35">
      <c r="A99" s="45" t="s">
        <v>1134</v>
      </c>
      <c r="B99" s="18"/>
      <c r="C99" s="5"/>
      <c r="D99" s="5"/>
      <c r="E99" s="92" t="str">
        <f>IF(ISBLANK(D99),"",INDEX(ΑΜΚ,MATCH(D99,Data!$F$2:$F$999,0),1))</f>
        <v/>
      </c>
      <c r="F99" s="92" t="str">
        <f t="shared" si="1"/>
        <v/>
      </c>
    </row>
    <row r="100" spans="1:6" ht="14.25" customHeight="1" x14ac:dyDescent="0.35">
      <c r="A100" s="45" t="s">
        <v>1134</v>
      </c>
      <c r="B100" s="18"/>
      <c r="C100" s="5"/>
      <c r="D100" s="5"/>
      <c r="E100" s="92" t="str">
        <f>IF(ISBLANK(D100),"",INDEX(ΑΜΚ,MATCH(D100,Data!$F$2:$F$999,0),1))</f>
        <v/>
      </c>
      <c r="F100" s="92" t="str">
        <f t="shared" si="1"/>
        <v/>
      </c>
    </row>
    <row r="101" spans="1:6" ht="14.25" customHeight="1" x14ac:dyDescent="0.35">
      <c r="A101" s="45" t="s">
        <v>1134</v>
      </c>
      <c r="B101" s="18"/>
      <c r="C101" s="5"/>
      <c r="D101" s="5"/>
      <c r="E101" s="92" t="str">
        <f>IF(ISBLANK(D101),"",INDEX(ΑΜΚ,MATCH(D101,Data!$F$2:$F$999,0),1))</f>
        <v/>
      </c>
      <c r="F101" s="92" t="str">
        <f t="shared" si="1"/>
        <v/>
      </c>
    </row>
    <row r="102" spans="1:6" ht="14.25" customHeight="1" x14ac:dyDescent="0.35">
      <c r="A102" s="45" t="s">
        <v>1134</v>
      </c>
      <c r="B102" s="18"/>
      <c r="C102" s="5"/>
      <c r="D102" s="5"/>
      <c r="E102" s="92" t="str">
        <f>IF(ISBLANK(D102),"",INDEX(ΑΜΚ,MATCH(D102,Data!$F$2:$F$999,0),1))</f>
        <v/>
      </c>
      <c r="F102" s="92" t="str">
        <f t="shared" si="1"/>
        <v/>
      </c>
    </row>
    <row r="103" spans="1:6" ht="14.25" customHeight="1" x14ac:dyDescent="0.35">
      <c r="A103" s="45" t="s">
        <v>1134</v>
      </c>
      <c r="B103" s="18"/>
      <c r="C103" s="5"/>
      <c r="D103" s="5"/>
      <c r="E103" s="92" t="str">
        <f>IF(ISBLANK(D103),"",INDEX(ΑΜΚ,MATCH(D103,Data!$F$2:$F$999,0),1))</f>
        <v/>
      </c>
      <c r="F103" s="92" t="str">
        <f t="shared" si="1"/>
        <v/>
      </c>
    </row>
    <row r="104" spans="1:6" ht="14.25" customHeight="1" x14ac:dyDescent="0.35">
      <c r="A104" s="45" t="s">
        <v>1134</v>
      </c>
      <c r="B104" s="18"/>
      <c r="C104" s="5"/>
      <c r="D104" s="5"/>
      <c r="E104" s="92" t="str">
        <f>IF(ISBLANK(D104),"",INDEX(ΑΜΚ,MATCH(D104,Data!$F$2:$F$999,0),1))</f>
        <v/>
      </c>
      <c r="F104" s="92" t="str">
        <f t="shared" si="1"/>
        <v/>
      </c>
    </row>
    <row r="105" spans="1:6" ht="14.25" customHeight="1" x14ac:dyDescent="0.35">
      <c r="A105" s="45" t="s">
        <v>1134</v>
      </c>
      <c r="B105" s="18"/>
      <c r="C105" s="5"/>
      <c r="D105" s="5"/>
      <c r="E105" s="92" t="str">
        <f>IF(ISBLANK(D105),"",INDEX(ΑΜΚ,MATCH(D105,Data!$F$2:$F$999,0),1))</f>
        <v/>
      </c>
      <c r="F105" s="92" t="str">
        <f t="shared" si="1"/>
        <v/>
      </c>
    </row>
    <row r="106" spans="1:6" ht="14.25" customHeight="1" x14ac:dyDescent="0.35">
      <c r="A106" s="45" t="s">
        <v>1134</v>
      </c>
      <c r="B106" s="18"/>
      <c r="C106" s="5"/>
      <c r="D106" s="5"/>
      <c r="E106" s="92" t="str">
        <f>IF(ISBLANK(D106),"",INDEX(ΑΜΚ,MATCH(D106,Data!$F$2:$F$999,0),1))</f>
        <v/>
      </c>
      <c r="F106" s="92" t="str">
        <f t="shared" si="1"/>
        <v/>
      </c>
    </row>
    <row r="107" spans="1:6" ht="14.25" customHeight="1" x14ac:dyDescent="0.35">
      <c r="A107" s="45" t="s">
        <v>1134</v>
      </c>
      <c r="B107" s="18"/>
      <c r="C107" s="5"/>
      <c r="D107" s="5"/>
      <c r="E107" s="92" t="str">
        <f>IF(ISBLANK(D107),"",INDEX(ΑΜΚ,MATCH(D107,Data!$F$2:$F$999,0),1))</f>
        <v/>
      </c>
      <c r="F107" s="92" t="str">
        <f t="shared" si="1"/>
        <v/>
      </c>
    </row>
    <row r="108" spans="1:6" ht="14.25" customHeight="1" x14ac:dyDescent="0.35">
      <c r="A108" s="45" t="s">
        <v>1134</v>
      </c>
      <c r="B108" s="18"/>
      <c r="C108" s="5"/>
      <c r="D108" s="5"/>
      <c r="E108" s="92" t="str">
        <f>IF(ISBLANK(D108),"",INDEX(ΑΜΚ,MATCH(D108,Data!$F$2:$F$999,0),1))</f>
        <v/>
      </c>
      <c r="F108" s="92" t="str">
        <f t="shared" si="1"/>
        <v/>
      </c>
    </row>
    <row r="109" spans="1:6" ht="14.25" customHeight="1" x14ac:dyDescent="0.35">
      <c r="A109" s="45" t="s">
        <v>1134</v>
      </c>
      <c r="B109" s="18"/>
      <c r="C109" s="5"/>
      <c r="D109" s="5"/>
      <c r="E109" s="92" t="str">
        <f>IF(ISBLANK(D109),"",INDEX(ΑΜΚ,MATCH(D109,Data!$F$2:$F$999,0),1))</f>
        <v/>
      </c>
      <c r="F109" s="92" t="str">
        <f t="shared" si="1"/>
        <v/>
      </c>
    </row>
    <row r="110" spans="1:6" ht="14.25" customHeight="1" x14ac:dyDescent="0.35">
      <c r="A110" s="45" t="s">
        <v>1134</v>
      </c>
      <c r="B110" s="18"/>
      <c r="C110" s="5"/>
      <c r="D110" s="5"/>
      <c r="E110" s="92" t="str">
        <f>IF(ISBLANK(D110),"",INDEX(ΑΜΚ,MATCH(D110,Data!$F$2:$F$999,0),1))</f>
        <v/>
      </c>
      <c r="F110" s="92" t="str">
        <f t="shared" si="1"/>
        <v/>
      </c>
    </row>
    <row r="111" spans="1:6" ht="14.25" customHeight="1" x14ac:dyDescent="0.35">
      <c r="A111" s="45" t="s">
        <v>1134</v>
      </c>
      <c r="B111" s="18"/>
      <c r="C111" s="5"/>
      <c r="D111" s="5"/>
      <c r="E111" s="92" t="str">
        <f>IF(ISBLANK(D111),"",INDEX(ΑΜΚ,MATCH(D111,Data!$F$2:$F$999,0),1))</f>
        <v/>
      </c>
      <c r="F111" s="92" t="str">
        <f t="shared" si="1"/>
        <v/>
      </c>
    </row>
    <row r="112" spans="1:6" ht="14.25" customHeight="1" x14ac:dyDescent="0.35">
      <c r="A112" s="45" t="s">
        <v>1134</v>
      </c>
      <c r="B112" s="18"/>
      <c r="C112" s="5"/>
      <c r="D112" s="5"/>
      <c r="E112" s="92" t="str">
        <f>IF(ISBLANK(D112),"",INDEX(ΑΜΚ,MATCH(D112,Data!$F$2:$F$999,0),1))</f>
        <v/>
      </c>
      <c r="F112" s="92" t="str">
        <f t="shared" si="1"/>
        <v/>
      </c>
    </row>
    <row r="113" spans="1:6" ht="14.25" customHeight="1" x14ac:dyDescent="0.35">
      <c r="A113" s="45" t="s">
        <v>1134</v>
      </c>
      <c r="B113" s="18"/>
      <c r="C113" s="5"/>
      <c r="D113" s="5"/>
      <c r="E113" s="92" t="str">
        <f>IF(ISBLANK(D113),"",INDEX(ΑΜΚ,MATCH(D113,Data!$F$2:$F$999,0),1))</f>
        <v/>
      </c>
      <c r="F113" s="92" t="str">
        <f t="shared" si="1"/>
        <v/>
      </c>
    </row>
    <row r="114" spans="1:6" ht="14.25" customHeight="1" x14ac:dyDescent="0.35">
      <c r="A114" s="45" t="s">
        <v>1134</v>
      </c>
      <c r="B114" s="18"/>
      <c r="C114" s="5"/>
      <c r="D114" s="5"/>
      <c r="E114" s="92" t="str">
        <f>IF(ISBLANK(D114),"",INDEX(ΑΜΚ,MATCH(D114,Data!$F$2:$F$999,0),1))</f>
        <v/>
      </c>
      <c r="F114" s="92" t="str">
        <f t="shared" si="1"/>
        <v/>
      </c>
    </row>
    <row r="115" spans="1:6" ht="14.25" customHeight="1" x14ac:dyDescent="0.35">
      <c r="A115" s="45" t="s">
        <v>1134</v>
      </c>
      <c r="B115" s="18"/>
      <c r="C115" s="5"/>
      <c r="D115" s="5"/>
      <c r="E115" s="92" t="str">
        <f>IF(ISBLANK(D115),"",INDEX(ΑΜΚ,MATCH(D115,Data!$F$2:$F$999,0),1))</f>
        <v/>
      </c>
      <c r="F115" s="92" t="str">
        <f t="shared" si="1"/>
        <v/>
      </c>
    </row>
    <row r="116" spans="1:6" ht="14.25" customHeight="1" x14ac:dyDescent="0.35">
      <c r="A116" s="45" t="s">
        <v>1134</v>
      </c>
      <c r="B116" s="18"/>
      <c r="C116" s="5"/>
      <c r="D116" s="5"/>
      <c r="E116" s="92" t="str">
        <f>IF(ISBLANK(D116),"",INDEX(ΑΜΚ,MATCH(D116,Data!$F$2:$F$999,0),1))</f>
        <v/>
      </c>
      <c r="F116" s="92" t="str">
        <f t="shared" si="1"/>
        <v/>
      </c>
    </row>
    <row r="117" spans="1:6" ht="14.25" customHeight="1" x14ac:dyDescent="0.35">
      <c r="A117" s="45" t="s">
        <v>1134</v>
      </c>
      <c r="B117" s="18"/>
      <c r="C117" s="5"/>
      <c r="D117" s="5"/>
      <c r="E117" s="92" t="str">
        <f>IF(ISBLANK(D117),"",INDEX(ΑΜΚ,MATCH(D117,Data!$F$2:$F$999,0),1))</f>
        <v/>
      </c>
      <c r="F117" s="92" t="str">
        <f t="shared" si="1"/>
        <v/>
      </c>
    </row>
    <row r="118" spans="1:6" ht="14.25" customHeight="1" x14ac:dyDescent="0.35">
      <c r="A118" s="45" t="s">
        <v>1134</v>
      </c>
      <c r="B118" s="18"/>
      <c r="C118" s="5"/>
      <c r="D118" s="5"/>
      <c r="E118" s="92" t="str">
        <f>IF(ISBLANK(D118),"",INDEX(ΑΜΚ,MATCH(D118,Data!$F$2:$F$999,0),1))</f>
        <v/>
      </c>
      <c r="F118" s="92" t="str">
        <f t="shared" si="1"/>
        <v/>
      </c>
    </row>
    <row r="119" spans="1:6" ht="14.25" customHeight="1" x14ac:dyDescent="0.35">
      <c r="A119" s="45" t="s">
        <v>1134</v>
      </c>
      <c r="B119" s="18"/>
      <c r="C119" s="5"/>
      <c r="D119" s="5"/>
      <c r="E119" s="92" t="str">
        <f>IF(ISBLANK(D119),"",INDEX(ΑΜΚ,MATCH(D119,Data!$F$2:$F$999,0),1))</f>
        <v/>
      </c>
      <c r="F119" s="92" t="str">
        <f t="shared" si="1"/>
        <v/>
      </c>
    </row>
    <row r="120" spans="1:6" ht="14.25" customHeight="1" x14ac:dyDescent="0.35">
      <c r="A120" s="45" t="s">
        <v>1134</v>
      </c>
      <c r="B120" s="18"/>
      <c r="C120" s="5"/>
      <c r="D120" s="5"/>
      <c r="E120" s="92" t="str">
        <f>IF(ISBLANK(D120),"",INDEX(ΑΜΚ,MATCH(D120,Data!$F$2:$F$999,0),1))</f>
        <v/>
      </c>
      <c r="F120" s="92" t="str">
        <f t="shared" si="1"/>
        <v/>
      </c>
    </row>
    <row r="121" spans="1:6" ht="14.25" customHeight="1" x14ac:dyDescent="0.35">
      <c r="A121" s="45" t="s">
        <v>1134</v>
      </c>
      <c r="B121" s="18"/>
      <c r="C121" s="5"/>
      <c r="D121" s="5"/>
      <c r="E121" s="92" t="str">
        <f>IF(ISBLANK(D121),"",INDEX(ΑΜΚ,MATCH(D121,Data!$F$2:$F$999,0),1))</f>
        <v/>
      </c>
      <c r="F121" s="92" t="str">
        <f t="shared" si="1"/>
        <v/>
      </c>
    </row>
    <row r="122" spans="1:6" ht="14.25" customHeight="1" x14ac:dyDescent="0.35">
      <c r="A122" s="45" t="s">
        <v>1134</v>
      </c>
      <c r="B122" s="18"/>
      <c r="C122" s="5"/>
      <c r="D122" s="5"/>
      <c r="E122" s="92" t="str">
        <f>IF(ISBLANK(D122),"",INDEX(ΑΜΚ,MATCH(D122,Data!$F$2:$F$999,0),1))</f>
        <v/>
      </c>
      <c r="F122" s="92" t="str">
        <f t="shared" si="1"/>
        <v/>
      </c>
    </row>
    <row r="123" spans="1:6" ht="14.25" customHeight="1" x14ac:dyDescent="0.35">
      <c r="A123" s="45" t="s">
        <v>1134</v>
      </c>
      <c r="B123" s="18"/>
      <c r="C123" s="5"/>
      <c r="D123" s="5"/>
      <c r="E123" s="92" t="str">
        <f>IF(ISBLANK(D123),"",INDEX(ΑΜΚ,MATCH(D123,Data!$F$2:$F$999,0),1))</f>
        <v/>
      </c>
      <c r="F123" s="92" t="str">
        <f t="shared" si="1"/>
        <v/>
      </c>
    </row>
    <row r="124" spans="1:6" ht="14.25" customHeight="1" x14ac:dyDescent="0.35">
      <c r="A124" s="45" t="s">
        <v>1134</v>
      </c>
      <c r="B124" s="18"/>
      <c r="C124" s="5"/>
      <c r="D124" s="5"/>
      <c r="E124" s="92" t="str">
        <f>IF(ISBLANK(D124),"",INDEX(ΑΜΚ,MATCH(D124,Data!$F$2:$F$999,0),1))</f>
        <v/>
      </c>
      <c r="F124" s="92" t="str">
        <f t="shared" si="1"/>
        <v/>
      </c>
    </row>
    <row r="125" spans="1:6" ht="14.25" customHeight="1" x14ac:dyDescent="0.35">
      <c r="A125" s="45" t="s">
        <v>1134</v>
      </c>
      <c r="B125" s="18"/>
      <c r="C125" s="5"/>
      <c r="D125" s="5"/>
      <c r="E125" s="92" t="str">
        <f>IF(ISBLANK(D125),"",INDEX(ΑΜΚ,MATCH(D125,Data!$F$2:$F$999,0),1))</f>
        <v/>
      </c>
      <c r="F125" s="92" t="str">
        <f t="shared" si="1"/>
        <v/>
      </c>
    </row>
    <row r="126" spans="1:6" ht="14.25" customHeight="1" x14ac:dyDescent="0.35">
      <c r="A126" s="45" t="s">
        <v>1134</v>
      </c>
      <c r="B126" s="18"/>
      <c r="C126" s="5"/>
      <c r="D126" s="5"/>
      <c r="E126" s="92" t="str">
        <f>IF(ISBLANK(D126),"",INDEX(ΑΜΚ,MATCH(D126,Data!$F$2:$F$999,0),1))</f>
        <v/>
      </c>
      <c r="F126" s="92" t="str">
        <f t="shared" si="1"/>
        <v/>
      </c>
    </row>
    <row r="127" spans="1:6" ht="14.25" customHeight="1" x14ac:dyDescent="0.35">
      <c r="A127" s="45" t="s">
        <v>1134</v>
      </c>
      <c r="B127" s="18"/>
      <c r="C127" s="5"/>
      <c r="D127" s="5"/>
      <c r="E127" s="92" t="str">
        <f>IF(ISBLANK(D127),"",INDEX(ΑΜΚ,MATCH(D127,Data!$F$2:$F$999,0),1))</f>
        <v/>
      </c>
      <c r="F127" s="92" t="str">
        <f t="shared" si="1"/>
        <v/>
      </c>
    </row>
    <row r="128" spans="1:6" ht="14.25" customHeight="1" x14ac:dyDescent="0.35">
      <c r="A128" s="45" t="s">
        <v>1134</v>
      </c>
      <c r="B128" s="18"/>
      <c r="C128" s="5"/>
      <c r="D128" s="5"/>
      <c r="E128" s="92" t="str">
        <f>IF(ISBLANK(D128),"",INDEX(ΑΜΚ,MATCH(D128,Data!$F$2:$F$999,0),1))</f>
        <v/>
      </c>
      <c r="F128" s="92" t="str">
        <f t="shared" si="1"/>
        <v/>
      </c>
    </row>
    <row r="129" spans="1:6" ht="14.25" customHeight="1" x14ac:dyDescent="0.35">
      <c r="A129" s="45" t="s">
        <v>1134</v>
      </c>
      <c r="B129" s="18"/>
      <c r="C129" s="5"/>
      <c r="D129" s="5"/>
      <c r="E129" s="92" t="str">
        <f>IF(ISBLANK(D129),"",INDEX(ΑΜΚ,MATCH(D129,Data!$F$2:$F$999,0),1))</f>
        <v/>
      </c>
      <c r="F129" s="92" t="str">
        <f t="shared" si="1"/>
        <v/>
      </c>
    </row>
    <row r="130" spans="1:6" ht="14.25" customHeight="1" x14ac:dyDescent="0.35">
      <c r="A130" s="45" t="s">
        <v>1134</v>
      </c>
      <c r="B130" s="18"/>
      <c r="C130" s="5"/>
      <c r="D130" s="5"/>
      <c r="E130" s="92" t="str">
        <f>IF(ISBLANK(D130),"",INDEX(ΑΜΚ,MATCH(D130,Data!$F$2:$F$999,0),1))</f>
        <v/>
      </c>
      <c r="F130" s="92" t="str">
        <f t="shared" ref="F130:F193" si="2">IF(ISBLANK(C130),"",INDEX(ΚΩΔ_ΜΑΘΗΜ_ΕΚΠ_ΟΔΗΓ_Γ1,MATCH(C130,ΜΑΘΗΜ_ΕΚΠ_ΟΔΗΓ_Γ1,0)))</f>
        <v/>
      </c>
    </row>
    <row r="131" spans="1:6" ht="14.25" customHeight="1" x14ac:dyDescent="0.35">
      <c r="A131" s="45" t="s">
        <v>1134</v>
      </c>
      <c r="B131" s="18"/>
      <c r="C131" s="5"/>
      <c r="D131" s="5"/>
      <c r="E131" s="92" t="str">
        <f>IF(ISBLANK(D131),"",INDEX(ΑΜΚ,MATCH(D131,Data!$F$2:$F$999,0),1))</f>
        <v/>
      </c>
      <c r="F131" s="92" t="str">
        <f t="shared" si="2"/>
        <v/>
      </c>
    </row>
    <row r="132" spans="1:6" ht="14.25" customHeight="1" x14ac:dyDescent="0.35">
      <c r="A132" s="45" t="s">
        <v>1134</v>
      </c>
      <c r="B132" s="18"/>
      <c r="C132" s="5"/>
      <c r="D132" s="5"/>
      <c r="E132" s="92" t="str">
        <f>IF(ISBLANK(D132),"",INDEX(ΑΜΚ,MATCH(D132,Data!$F$2:$F$999,0),1))</f>
        <v/>
      </c>
      <c r="F132" s="92" t="str">
        <f t="shared" si="2"/>
        <v/>
      </c>
    </row>
    <row r="133" spans="1:6" ht="14.25" customHeight="1" x14ac:dyDescent="0.35">
      <c r="A133" s="45" t="s">
        <v>1134</v>
      </c>
      <c r="B133" s="18"/>
      <c r="C133" s="5"/>
      <c r="D133" s="5"/>
      <c r="E133" s="92" t="str">
        <f>IF(ISBLANK(D133),"",INDEX(ΑΜΚ,MATCH(D133,Data!$F$2:$F$999,0),1))</f>
        <v/>
      </c>
      <c r="F133" s="92" t="str">
        <f t="shared" si="2"/>
        <v/>
      </c>
    </row>
    <row r="134" spans="1:6" ht="14.25" customHeight="1" x14ac:dyDescent="0.35">
      <c r="A134" s="45" t="s">
        <v>1134</v>
      </c>
      <c r="B134" s="18"/>
      <c r="C134" s="5"/>
      <c r="D134" s="5"/>
      <c r="E134" s="92" t="str">
        <f>IF(ISBLANK(D134),"",INDEX(ΑΜΚ,MATCH(D134,Data!$F$2:$F$999,0),1))</f>
        <v/>
      </c>
      <c r="F134" s="92" t="str">
        <f t="shared" si="2"/>
        <v/>
      </c>
    </row>
    <row r="135" spans="1:6" ht="14.25" customHeight="1" x14ac:dyDescent="0.35">
      <c r="A135" s="45" t="s">
        <v>1134</v>
      </c>
      <c r="B135" s="18"/>
      <c r="C135" s="5"/>
      <c r="D135" s="5"/>
      <c r="E135" s="92" t="str">
        <f>IF(ISBLANK(D135),"",INDEX(ΑΜΚ,MATCH(D135,Data!$F$2:$F$999,0),1))</f>
        <v/>
      </c>
      <c r="F135" s="92" t="str">
        <f t="shared" si="2"/>
        <v/>
      </c>
    </row>
    <row r="136" spans="1:6" ht="14.25" customHeight="1" x14ac:dyDescent="0.35">
      <c r="A136" s="45" t="s">
        <v>1134</v>
      </c>
      <c r="B136" s="18"/>
      <c r="C136" s="5"/>
      <c r="D136" s="5"/>
      <c r="E136" s="92" t="str">
        <f>IF(ISBLANK(D136),"",INDEX(ΑΜΚ,MATCH(D136,Data!$F$2:$F$999,0),1))</f>
        <v/>
      </c>
      <c r="F136" s="92" t="str">
        <f t="shared" si="2"/>
        <v/>
      </c>
    </row>
    <row r="137" spans="1:6" ht="14.25" customHeight="1" x14ac:dyDescent="0.35">
      <c r="A137" s="45" t="s">
        <v>1134</v>
      </c>
      <c r="B137" s="18"/>
      <c r="C137" s="5"/>
      <c r="D137" s="5"/>
      <c r="E137" s="92" t="str">
        <f>IF(ISBLANK(D137),"",INDEX(ΑΜΚ,MATCH(D137,Data!$F$2:$F$999,0),1))</f>
        <v/>
      </c>
      <c r="F137" s="92" t="str">
        <f t="shared" si="2"/>
        <v/>
      </c>
    </row>
    <row r="138" spans="1:6" ht="14.25" customHeight="1" x14ac:dyDescent="0.35">
      <c r="A138" s="45" t="s">
        <v>1134</v>
      </c>
      <c r="B138" s="18"/>
      <c r="C138" s="5"/>
      <c r="D138" s="5"/>
      <c r="E138" s="92" t="str">
        <f>IF(ISBLANK(D138),"",INDEX(ΑΜΚ,MATCH(D138,Data!$F$2:$F$999,0),1))</f>
        <v/>
      </c>
      <c r="F138" s="92" t="str">
        <f t="shared" si="2"/>
        <v/>
      </c>
    </row>
    <row r="139" spans="1:6" ht="14.25" customHeight="1" x14ac:dyDescent="0.35">
      <c r="A139" s="45" t="s">
        <v>1134</v>
      </c>
      <c r="B139" s="18"/>
      <c r="C139" s="5"/>
      <c r="D139" s="5"/>
      <c r="E139" s="92" t="str">
        <f>IF(ISBLANK(D139),"",INDEX(ΑΜΚ,MATCH(D139,Data!$F$2:$F$999,0),1))</f>
        <v/>
      </c>
      <c r="F139" s="92" t="str">
        <f t="shared" si="2"/>
        <v/>
      </c>
    </row>
    <row r="140" spans="1:6" ht="14.25" customHeight="1" x14ac:dyDescent="0.35">
      <c r="A140" s="45" t="s">
        <v>1134</v>
      </c>
      <c r="B140" s="18"/>
      <c r="C140" s="5"/>
      <c r="D140" s="5"/>
      <c r="E140" s="92" t="str">
        <f>IF(ISBLANK(D140),"",INDEX(ΑΜΚ,MATCH(D140,Data!$F$2:$F$999,0),1))</f>
        <v/>
      </c>
      <c r="F140" s="92" t="str">
        <f t="shared" si="2"/>
        <v/>
      </c>
    </row>
    <row r="141" spans="1:6" ht="14.25" customHeight="1" x14ac:dyDescent="0.35">
      <c r="A141" s="45" t="s">
        <v>1134</v>
      </c>
      <c r="B141" s="18"/>
      <c r="C141" s="5"/>
      <c r="D141" s="5"/>
      <c r="E141" s="92" t="str">
        <f>IF(ISBLANK(D141),"",INDEX(ΑΜΚ,MATCH(D141,Data!$F$2:$F$999,0),1))</f>
        <v/>
      </c>
      <c r="F141" s="92" t="str">
        <f t="shared" si="2"/>
        <v/>
      </c>
    </row>
    <row r="142" spans="1:6" ht="14.25" customHeight="1" x14ac:dyDescent="0.35">
      <c r="A142" s="45" t="s">
        <v>1134</v>
      </c>
      <c r="B142" s="18"/>
      <c r="C142" s="5"/>
      <c r="D142" s="5"/>
      <c r="E142" s="92" t="str">
        <f>IF(ISBLANK(D142),"",INDEX(ΑΜΚ,MATCH(D142,Data!$F$2:$F$999,0),1))</f>
        <v/>
      </c>
      <c r="F142" s="92" t="str">
        <f t="shared" si="2"/>
        <v/>
      </c>
    </row>
    <row r="143" spans="1:6" ht="14.25" customHeight="1" x14ac:dyDescent="0.35">
      <c r="A143" s="45" t="s">
        <v>1134</v>
      </c>
      <c r="B143" s="18"/>
      <c r="C143" s="5"/>
      <c r="D143" s="5"/>
      <c r="E143" s="92" t="str">
        <f>IF(ISBLANK(D143),"",INDEX(ΑΜΚ,MATCH(D143,Data!$F$2:$F$999,0),1))</f>
        <v/>
      </c>
      <c r="F143" s="92" t="str">
        <f t="shared" si="2"/>
        <v/>
      </c>
    </row>
    <row r="144" spans="1:6" ht="14.25" customHeight="1" x14ac:dyDescent="0.35">
      <c r="A144" s="45" t="s">
        <v>1134</v>
      </c>
      <c r="B144" s="18"/>
      <c r="C144" s="5"/>
      <c r="D144" s="5"/>
      <c r="E144" s="92" t="str">
        <f>IF(ISBLANK(D144),"",INDEX(ΑΜΚ,MATCH(D144,Data!$F$2:$F$999,0),1))</f>
        <v/>
      </c>
      <c r="F144" s="92" t="str">
        <f t="shared" si="2"/>
        <v/>
      </c>
    </row>
    <row r="145" spans="1:6" ht="14.25" customHeight="1" x14ac:dyDescent="0.35">
      <c r="A145" s="45" t="s">
        <v>1134</v>
      </c>
      <c r="B145" s="18"/>
      <c r="C145" s="5"/>
      <c r="D145" s="5"/>
      <c r="E145" s="92" t="str">
        <f>IF(ISBLANK(D145),"",INDEX(ΑΜΚ,MATCH(D145,Data!$F$2:$F$999,0),1))</f>
        <v/>
      </c>
      <c r="F145" s="92" t="str">
        <f t="shared" si="2"/>
        <v/>
      </c>
    </row>
    <row r="146" spans="1:6" ht="14.25" customHeight="1" x14ac:dyDescent="0.35">
      <c r="A146" s="45" t="s">
        <v>1134</v>
      </c>
      <c r="B146" s="18"/>
      <c r="C146" s="5"/>
      <c r="D146" s="5"/>
      <c r="E146" s="92" t="str">
        <f>IF(ISBLANK(D146),"",INDEX(ΑΜΚ,MATCH(D146,Data!$F$2:$F$999,0),1))</f>
        <v/>
      </c>
      <c r="F146" s="92" t="str">
        <f t="shared" si="2"/>
        <v/>
      </c>
    </row>
    <row r="147" spans="1:6" ht="14.25" customHeight="1" x14ac:dyDescent="0.35">
      <c r="A147" s="45" t="s">
        <v>1134</v>
      </c>
      <c r="B147" s="18"/>
      <c r="C147" s="5"/>
      <c r="D147" s="5"/>
      <c r="E147" s="92" t="str">
        <f>IF(ISBLANK(D147),"",INDEX(ΑΜΚ,MATCH(D147,Data!$F$2:$F$999,0),1))</f>
        <v/>
      </c>
      <c r="F147" s="92" t="str">
        <f t="shared" si="2"/>
        <v/>
      </c>
    </row>
    <row r="148" spans="1:6" ht="14.25" customHeight="1" x14ac:dyDescent="0.35">
      <c r="A148" s="45" t="s">
        <v>1134</v>
      </c>
      <c r="B148" s="18"/>
      <c r="C148" s="5"/>
      <c r="D148" s="5"/>
      <c r="E148" s="92" t="str">
        <f>IF(ISBLANK(D148),"",INDEX(ΑΜΚ,MATCH(D148,Data!$F$2:$F$999,0),1))</f>
        <v/>
      </c>
      <c r="F148" s="92" t="str">
        <f t="shared" si="2"/>
        <v/>
      </c>
    </row>
    <row r="149" spans="1:6" ht="14.25" customHeight="1" x14ac:dyDescent="0.35">
      <c r="A149" s="45" t="s">
        <v>1134</v>
      </c>
      <c r="B149" s="18"/>
      <c r="C149" s="5"/>
      <c r="D149" s="5"/>
      <c r="E149" s="92" t="str">
        <f>IF(ISBLANK(D149),"",INDEX(ΑΜΚ,MATCH(D149,Data!$F$2:$F$999,0),1))</f>
        <v/>
      </c>
      <c r="F149" s="92" t="str">
        <f t="shared" si="2"/>
        <v/>
      </c>
    </row>
    <row r="150" spans="1:6" ht="14.25" customHeight="1" x14ac:dyDescent="0.35">
      <c r="A150" s="45" t="s">
        <v>1134</v>
      </c>
      <c r="B150" s="18"/>
      <c r="C150" s="5"/>
      <c r="D150" s="5"/>
      <c r="E150" s="92" t="str">
        <f>IF(ISBLANK(D150),"",INDEX(ΑΜΚ,MATCH(D150,Data!$F$2:$F$999,0),1))</f>
        <v/>
      </c>
      <c r="F150" s="92" t="str">
        <f t="shared" si="2"/>
        <v/>
      </c>
    </row>
    <row r="151" spans="1:6" ht="14.25" customHeight="1" x14ac:dyDescent="0.35">
      <c r="A151" s="45" t="s">
        <v>1134</v>
      </c>
      <c r="B151" s="18"/>
      <c r="C151" s="5"/>
      <c r="D151" s="5"/>
      <c r="E151" s="92" t="str">
        <f>IF(ISBLANK(D151),"",INDEX(ΑΜΚ,MATCH(D151,Data!$F$2:$F$999,0),1))</f>
        <v/>
      </c>
      <c r="F151" s="92" t="str">
        <f t="shared" si="2"/>
        <v/>
      </c>
    </row>
    <row r="152" spans="1:6" ht="14.25" customHeight="1" x14ac:dyDescent="0.35">
      <c r="A152" s="45" t="s">
        <v>1134</v>
      </c>
      <c r="B152" s="18"/>
      <c r="C152" s="5"/>
      <c r="D152" s="5"/>
      <c r="E152" s="92" t="str">
        <f>IF(ISBLANK(D152),"",INDEX(ΑΜΚ,MATCH(D152,Data!$F$2:$F$999,0),1))</f>
        <v/>
      </c>
      <c r="F152" s="92" t="str">
        <f t="shared" si="2"/>
        <v/>
      </c>
    </row>
    <row r="153" spans="1:6" ht="14.25" customHeight="1" x14ac:dyDescent="0.35">
      <c r="A153" s="45" t="s">
        <v>1134</v>
      </c>
      <c r="B153" s="18"/>
      <c r="C153" s="5"/>
      <c r="D153" s="5"/>
      <c r="E153" s="92" t="str">
        <f>IF(ISBLANK(D153),"",INDEX(ΑΜΚ,MATCH(D153,Data!$F$2:$F$999,0),1))</f>
        <v/>
      </c>
      <c r="F153" s="92" t="str">
        <f t="shared" si="2"/>
        <v/>
      </c>
    </row>
    <row r="154" spans="1:6" ht="14.25" customHeight="1" x14ac:dyDescent="0.35">
      <c r="A154" s="45" t="s">
        <v>1134</v>
      </c>
      <c r="B154" s="18"/>
      <c r="C154" s="5"/>
      <c r="D154" s="5"/>
      <c r="E154" s="92" t="str">
        <f>IF(ISBLANK(D154),"",INDEX(ΑΜΚ,MATCH(D154,Data!$F$2:$F$999,0),1))</f>
        <v/>
      </c>
      <c r="F154" s="92" t="str">
        <f t="shared" si="2"/>
        <v/>
      </c>
    </row>
    <row r="155" spans="1:6" ht="14.25" customHeight="1" x14ac:dyDescent="0.35">
      <c r="A155" s="45" t="s">
        <v>1134</v>
      </c>
      <c r="B155" s="18"/>
      <c r="C155" s="5"/>
      <c r="D155" s="5"/>
      <c r="E155" s="92" t="str">
        <f>IF(ISBLANK(D155),"",INDEX(ΑΜΚ,MATCH(D155,Data!$F$2:$F$999,0),1))</f>
        <v/>
      </c>
      <c r="F155" s="92" t="str">
        <f t="shared" si="2"/>
        <v/>
      </c>
    </row>
    <row r="156" spans="1:6" ht="14.25" customHeight="1" x14ac:dyDescent="0.35">
      <c r="A156" s="45" t="s">
        <v>1134</v>
      </c>
      <c r="B156" s="18"/>
      <c r="C156" s="5"/>
      <c r="D156" s="5"/>
      <c r="E156" s="92" t="str">
        <f>IF(ISBLANK(D156),"",INDEX(ΑΜΚ,MATCH(D156,Data!$F$2:$F$999,0),1))</f>
        <v/>
      </c>
      <c r="F156" s="92" t="str">
        <f t="shared" si="2"/>
        <v/>
      </c>
    </row>
    <row r="157" spans="1:6" ht="14.25" customHeight="1" x14ac:dyDescent="0.35">
      <c r="A157" s="45" t="s">
        <v>1134</v>
      </c>
      <c r="B157" s="18"/>
      <c r="C157" s="5"/>
      <c r="D157" s="5"/>
      <c r="E157" s="92" t="str">
        <f>IF(ISBLANK(D157),"",INDEX(ΑΜΚ,MATCH(D157,Data!$F$2:$F$999,0),1))</f>
        <v/>
      </c>
      <c r="F157" s="92" t="str">
        <f t="shared" si="2"/>
        <v/>
      </c>
    </row>
    <row r="158" spans="1:6" ht="14.25" customHeight="1" x14ac:dyDescent="0.35">
      <c r="A158" s="45" t="s">
        <v>1134</v>
      </c>
      <c r="B158" s="18"/>
      <c r="C158" s="5"/>
      <c r="D158" s="5"/>
      <c r="E158" s="92" t="str">
        <f>IF(ISBLANK(D158),"",INDEX(ΑΜΚ,MATCH(D158,Data!$F$2:$F$999,0),1))</f>
        <v/>
      </c>
      <c r="F158" s="92" t="str">
        <f t="shared" si="2"/>
        <v/>
      </c>
    </row>
    <row r="159" spans="1:6" ht="14.25" customHeight="1" x14ac:dyDescent="0.35">
      <c r="A159" s="45" t="s">
        <v>1134</v>
      </c>
      <c r="B159" s="18"/>
      <c r="C159" s="5"/>
      <c r="D159" s="5"/>
      <c r="E159" s="92" t="str">
        <f>IF(ISBLANK(D159),"",INDEX(ΑΜΚ,MATCH(D159,Data!$F$2:$F$999,0),1))</f>
        <v/>
      </c>
      <c r="F159" s="92" t="str">
        <f t="shared" si="2"/>
        <v/>
      </c>
    </row>
    <row r="160" spans="1:6" ht="14.25" customHeight="1" x14ac:dyDescent="0.35">
      <c r="A160" s="45" t="s">
        <v>1134</v>
      </c>
      <c r="B160" s="18"/>
      <c r="C160" s="5"/>
      <c r="D160" s="5"/>
      <c r="E160" s="92" t="str">
        <f>IF(ISBLANK(D160),"",INDEX(ΑΜΚ,MATCH(D160,Data!$F$2:$F$999,0),1))</f>
        <v/>
      </c>
      <c r="F160" s="92" t="str">
        <f t="shared" si="2"/>
        <v/>
      </c>
    </row>
    <row r="161" spans="1:6" ht="14.25" customHeight="1" x14ac:dyDescent="0.35">
      <c r="A161" s="45" t="s">
        <v>1134</v>
      </c>
      <c r="B161" s="18"/>
      <c r="C161" s="5"/>
      <c r="D161" s="5"/>
      <c r="E161" s="92" t="str">
        <f>IF(ISBLANK(D161),"",INDEX(ΑΜΚ,MATCH(D161,Data!$F$2:$F$999,0),1))</f>
        <v/>
      </c>
      <c r="F161" s="92" t="str">
        <f t="shared" si="2"/>
        <v/>
      </c>
    </row>
    <row r="162" spans="1:6" ht="14.25" customHeight="1" x14ac:dyDescent="0.35">
      <c r="A162" s="45" t="s">
        <v>1134</v>
      </c>
      <c r="B162" s="18"/>
      <c r="C162" s="5"/>
      <c r="D162" s="5"/>
      <c r="E162" s="92" t="str">
        <f>IF(ISBLANK(D162),"",INDEX(ΑΜΚ,MATCH(D162,Data!$F$2:$F$999,0),1))</f>
        <v/>
      </c>
      <c r="F162" s="92" t="str">
        <f t="shared" si="2"/>
        <v/>
      </c>
    </row>
    <row r="163" spans="1:6" ht="14.25" customHeight="1" x14ac:dyDescent="0.35">
      <c r="A163" s="45" t="s">
        <v>1134</v>
      </c>
      <c r="B163" s="18"/>
      <c r="C163" s="5"/>
      <c r="D163" s="5"/>
      <c r="E163" s="92" t="str">
        <f>IF(ISBLANK(D163),"",INDEX(ΑΜΚ,MATCH(D163,Data!$F$2:$F$999,0),1))</f>
        <v/>
      </c>
      <c r="F163" s="92" t="str">
        <f t="shared" si="2"/>
        <v/>
      </c>
    </row>
    <row r="164" spans="1:6" ht="14.25" customHeight="1" x14ac:dyDescent="0.35">
      <c r="A164" s="45" t="s">
        <v>1134</v>
      </c>
      <c r="B164" s="18"/>
      <c r="C164" s="5"/>
      <c r="D164" s="5"/>
      <c r="E164" s="92" t="str">
        <f>IF(ISBLANK(D164),"",INDEX(ΑΜΚ,MATCH(D164,Data!$F$2:$F$999,0),1))</f>
        <v/>
      </c>
      <c r="F164" s="92" t="str">
        <f t="shared" si="2"/>
        <v/>
      </c>
    </row>
    <row r="165" spans="1:6" ht="14.25" customHeight="1" x14ac:dyDescent="0.35">
      <c r="A165" s="45" t="s">
        <v>1134</v>
      </c>
      <c r="B165" s="18"/>
      <c r="C165" s="5"/>
      <c r="D165" s="5"/>
      <c r="E165" s="92" t="str">
        <f>IF(ISBLANK(D165),"",INDEX(ΑΜΚ,MATCH(D165,Data!$F$2:$F$999,0),1))</f>
        <v/>
      </c>
      <c r="F165" s="92" t="str">
        <f t="shared" si="2"/>
        <v/>
      </c>
    </row>
    <row r="166" spans="1:6" ht="14.25" customHeight="1" x14ac:dyDescent="0.35">
      <c r="A166" s="45" t="s">
        <v>1134</v>
      </c>
      <c r="B166" s="18"/>
      <c r="C166" s="5"/>
      <c r="D166" s="5"/>
      <c r="E166" s="92" t="str">
        <f>IF(ISBLANK(D166),"",INDEX(ΑΜΚ,MATCH(D166,Data!$F$2:$F$999,0),1))</f>
        <v/>
      </c>
      <c r="F166" s="92" t="str">
        <f t="shared" si="2"/>
        <v/>
      </c>
    </row>
    <row r="167" spans="1:6" ht="14.25" customHeight="1" x14ac:dyDescent="0.35">
      <c r="A167" s="45" t="s">
        <v>1134</v>
      </c>
      <c r="B167" s="18"/>
      <c r="C167" s="5"/>
      <c r="D167" s="5"/>
      <c r="E167" s="92" t="str">
        <f>IF(ISBLANK(D167),"",INDEX(ΑΜΚ,MATCH(D167,Data!$F$2:$F$999,0),1))</f>
        <v/>
      </c>
      <c r="F167" s="92" t="str">
        <f t="shared" si="2"/>
        <v/>
      </c>
    </row>
    <row r="168" spans="1:6" ht="14.25" customHeight="1" x14ac:dyDescent="0.35">
      <c r="A168" s="45" t="s">
        <v>1134</v>
      </c>
      <c r="B168" s="18"/>
      <c r="C168" s="5"/>
      <c r="D168" s="5"/>
      <c r="E168" s="92" t="str">
        <f>IF(ISBLANK(D168),"",INDEX(ΑΜΚ,MATCH(D168,Data!$F$2:$F$999,0),1))</f>
        <v/>
      </c>
      <c r="F168" s="92" t="str">
        <f t="shared" si="2"/>
        <v/>
      </c>
    </row>
    <row r="169" spans="1:6" ht="14.25" customHeight="1" x14ac:dyDescent="0.35">
      <c r="A169" s="45" t="s">
        <v>1134</v>
      </c>
      <c r="B169" s="18"/>
      <c r="C169" s="5"/>
      <c r="D169" s="5"/>
      <c r="E169" s="92" t="str">
        <f>IF(ISBLANK(D169),"",INDEX(ΑΜΚ,MATCH(D169,Data!$F$2:$F$999,0),1))</f>
        <v/>
      </c>
      <c r="F169" s="92" t="str">
        <f t="shared" si="2"/>
        <v/>
      </c>
    </row>
    <row r="170" spans="1:6" ht="14.25" customHeight="1" x14ac:dyDescent="0.35">
      <c r="A170" s="45" t="s">
        <v>1134</v>
      </c>
      <c r="B170" s="18"/>
      <c r="C170" s="5"/>
      <c r="D170" s="5"/>
      <c r="E170" s="92" t="str">
        <f>IF(ISBLANK(D170),"",INDEX(ΑΜΚ,MATCH(D170,Data!$F$2:$F$999,0),1))</f>
        <v/>
      </c>
      <c r="F170" s="92" t="str">
        <f t="shared" si="2"/>
        <v/>
      </c>
    </row>
    <row r="171" spans="1:6" ht="14.25" customHeight="1" x14ac:dyDescent="0.35">
      <c r="A171" s="45" t="s">
        <v>1134</v>
      </c>
      <c r="B171" s="18"/>
      <c r="C171" s="5"/>
      <c r="D171" s="5"/>
      <c r="E171" s="92" t="str">
        <f>IF(ISBLANK(D171),"",INDEX(ΑΜΚ,MATCH(D171,Data!$F$2:$F$999,0),1))</f>
        <v/>
      </c>
      <c r="F171" s="92" t="str">
        <f t="shared" si="2"/>
        <v/>
      </c>
    </row>
    <row r="172" spans="1:6" ht="14.25" customHeight="1" x14ac:dyDescent="0.35">
      <c r="A172" s="45" t="s">
        <v>1134</v>
      </c>
      <c r="B172" s="18"/>
      <c r="C172" s="5"/>
      <c r="D172" s="5"/>
      <c r="E172" s="92" t="str">
        <f>IF(ISBLANK(D172),"",INDEX(ΑΜΚ,MATCH(D172,Data!$F$2:$F$999,0),1))</f>
        <v/>
      </c>
      <c r="F172" s="92" t="str">
        <f t="shared" si="2"/>
        <v/>
      </c>
    </row>
    <row r="173" spans="1:6" ht="14.25" customHeight="1" x14ac:dyDescent="0.35">
      <c r="A173" s="45" t="s">
        <v>1134</v>
      </c>
      <c r="B173" s="18"/>
      <c r="C173" s="5"/>
      <c r="D173" s="5"/>
      <c r="E173" s="92" t="str">
        <f>IF(ISBLANK(D173),"",INDEX(ΑΜΚ,MATCH(D173,Data!$F$2:$F$999,0),1))</f>
        <v/>
      </c>
      <c r="F173" s="92" t="str">
        <f t="shared" si="2"/>
        <v/>
      </c>
    </row>
    <row r="174" spans="1:6" ht="14.25" customHeight="1" x14ac:dyDescent="0.35">
      <c r="A174" s="45" t="s">
        <v>1134</v>
      </c>
      <c r="B174" s="18"/>
      <c r="C174" s="5"/>
      <c r="D174" s="5"/>
      <c r="E174" s="92" t="str">
        <f>IF(ISBLANK(D174),"",INDEX(ΑΜΚ,MATCH(D174,Data!$F$2:$F$999,0),1))</f>
        <v/>
      </c>
      <c r="F174" s="92" t="str">
        <f t="shared" si="2"/>
        <v/>
      </c>
    </row>
    <row r="175" spans="1:6" ht="14.25" customHeight="1" x14ac:dyDescent="0.35">
      <c r="A175" s="45" t="s">
        <v>1134</v>
      </c>
      <c r="B175" s="18"/>
      <c r="C175" s="5"/>
      <c r="D175" s="5"/>
      <c r="E175" s="92" t="str">
        <f>IF(ISBLANK(D175),"",INDEX(ΑΜΚ,MATCH(D175,Data!$F$2:$F$999,0),1))</f>
        <v/>
      </c>
      <c r="F175" s="92" t="str">
        <f t="shared" si="2"/>
        <v/>
      </c>
    </row>
    <row r="176" spans="1:6" ht="14.25" customHeight="1" x14ac:dyDescent="0.35">
      <c r="A176" s="45" t="s">
        <v>1134</v>
      </c>
      <c r="B176" s="18"/>
      <c r="C176" s="5"/>
      <c r="D176" s="5"/>
      <c r="E176" s="92" t="str">
        <f>IF(ISBLANK(D176),"",INDEX(ΑΜΚ,MATCH(D176,Data!$F$2:$F$999,0),1))</f>
        <v/>
      </c>
      <c r="F176" s="92" t="str">
        <f t="shared" si="2"/>
        <v/>
      </c>
    </row>
    <row r="177" spans="1:6" ht="14.25" customHeight="1" x14ac:dyDescent="0.35">
      <c r="A177" s="45" t="s">
        <v>1134</v>
      </c>
      <c r="B177" s="18"/>
      <c r="C177" s="5"/>
      <c r="D177" s="5"/>
      <c r="E177" s="92" t="str">
        <f>IF(ISBLANK(D177),"",INDEX(ΑΜΚ,MATCH(D177,Data!$F$2:$F$999,0),1))</f>
        <v/>
      </c>
      <c r="F177" s="92" t="str">
        <f t="shared" si="2"/>
        <v/>
      </c>
    </row>
    <row r="178" spans="1:6" ht="14.25" customHeight="1" x14ac:dyDescent="0.35">
      <c r="A178" s="45" t="s">
        <v>1134</v>
      </c>
      <c r="B178" s="18"/>
      <c r="C178" s="5"/>
      <c r="D178" s="5"/>
      <c r="E178" s="92" t="str">
        <f>IF(ISBLANK(D178),"",INDEX(ΑΜΚ,MATCH(D178,Data!$F$2:$F$999,0),1))</f>
        <v/>
      </c>
      <c r="F178" s="92" t="str">
        <f t="shared" si="2"/>
        <v/>
      </c>
    </row>
    <row r="179" spans="1:6" ht="14.25" customHeight="1" x14ac:dyDescent="0.35">
      <c r="A179" s="45" t="s">
        <v>1134</v>
      </c>
      <c r="B179" s="18"/>
      <c r="C179" s="5"/>
      <c r="D179" s="5"/>
      <c r="E179" s="92" t="str">
        <f>IF(ISBLANK(D179),"",INDEX(ΑΜΚ,MATCH(D179,Data!$F$2:$F$999,0),1))</f>
        <v/>
      </c>
      <c r="F179" s="92" t="str">
        <f t="shared" si="2"/>
        <v/>
      </c>
    </row>
    <row r="180" spans="1:6" ht="14.25" customHeight="1" x14ac:dyDescent="0.35">
      <c r="A180" s="45" t="s">
        <v>1134</v>
      </c>
      <c r="B180" s="18"/>
      <c r="C180" s="5"/>
      <c r="D180" s="5"/>
      <c r="E180" s="92" t="str">
        <f>IF(ISBLANK(D180),"",INDEX(ΑΜΚ,MATCH(D180,Data!$F$2:$F$999,0),1))</f>
        <v/>
      </c>
      <c r="F180" s="92" t="str">
        <f t="shared" si="2"/>
        <v/>
      </c>
    </row>
    <row r="181" spans="1:6" ht="14.25" customHeight="1" x14ac:dyDescent="0.35">
      <c r="A181" s="45" t="s">
        <v>1134</v>
      </c>
      <c r="B181" s="18"/>
      <c r="C181" s="5"/>
      <c r="D181" s="5"/>
      <c r="E181" s="92" t="str">
        <f>IF(ISBLANK(D181),"",INDEX(ΑΜΚ,MATCH(D181,Data!$F$2:$F$999,0),1))</f>
        <v/>
      </c>
      <c r="F181" s="92" t="str">
        <f t="shared" si="2"/>
        <v/>
      </c>
    </row>
    <row r="182" spans="1:6" ht="14.25" customHeight="1" x14ac:dyDescent="0.35">
      <c r="A182" s="45" t="s">
        <v>1134</v>
      </c>
      <c r="B182" s="18"/>
      <c r="C182" s="5"/>
      <c r="D182" s="5"/>
      <c r="E182" s="92" t="str">
        <f>IF(ISBLANK(D182),"",INDEX(ΑΜΚ,MATCH(D182,Data!$F$2:$F$999,0),1))</f>
        <v/>
      </c>
      <c r="F182" s="92" t="str">
        <f t="shared" si="2"/>
        <v/>
      </c>
    </row>
    <row r="183" spans="1:6" ht="14.25" customHeight="1" x14ac:dyDescent="0.35">
      <c r="A183" s="45" t="s">
        <v>1134</v>
      </c>
      <c r="B183" s="18"/>
      <c r="C183" s="5"/>
      <c r="D183" s="5"/>
      <c r="E183" s="92" t="str">
        <f>IF(ISBLANK(D183),"",INDEX(ΑΜΚ,MATCH(D183,Data!$F$2:$F$999,0),1))</f>
        <v/>
      </c>
      <c r="F183" s="92" t="str">
        <f t="shared" si="2"/>
        <v/>
      </c>
    </row>
    <row r="184" spans="1:6" ht="14.25" customHeight="1" x14ac:dyDescent="0.35">
      <c r="A184" s="45" t="s">
        <v>1134</v>
      </c>
      <c r="B184" s="18"/>
      <c r="C184" s="5"/>
      <c r="D184" s="5"/>
      <c r="E184" s="92" t="str">
        <f>IF(ISBLANK(D184),"",INDEX(ΑΜΚ,MATCH(D184,Data!$F$2:$F$999,0),1))</f>
        <v/>
      </c>
      <c r="F184" s="92" t="str">
        <f t="shared" si="2"/>
        <v/>
      </c>
    </row>
    <row r="185" spans="1:6" ht="14.25" customHeight="1" x14ac:dyDescent="0.35">
      <c r="A185" s="45" t="s">
        <v>1134</v>
      </c>
      <c r="B185" s="18"/>
      <c r="C185" s="5"/>
      <c r="D185" s="5"/>
      <c r="E185" s="92" t="str">
        <f>IF(ISBLANK(D185),"",INDEX(ΑΜΚ,MATCH(D185,Data!$F$2:$F$999,0),1))</f>
        <v/>
      </c>
      <c r="F185" s="92" t="str">
        <f t="shared" si="2"/>
        <v/>
      </c>
    </row>
    <row r="186" spans="1:6" ht="14.25" customHeight="1" x14ac:dyDescent="0.35">
      <c r="A186" s="45" t="s">
        <v>1134</v>
      </c>
      <c r="B186" s="18"/>
      <c r="C186" s="5"/>
      <c r="D186" s="5"/>
      <c r="E186" s="92" t="str">
        <f>IF(ISBLANK(D186),"",INDEX(ΑΜΚ,MATCH(D186,Data!$F$2:$F$999,0),1))</f>
        <v/>
      </c>
      <c r="F186" s="92" t="str">
        <f t="shared" si="2"/>
        <v/>
      </c>
    </row>
    <row r="187" spans="1:6" ht="14.25" customHeight="1" x14ac:dyDescent="0.35">
      <c r="A187" s="45" t="s">
        <v>1134</v>
      </c>
      <c r="B187" s="18"/>
      <c r="C187" s="5"/>
      <c r="D187" s="5"/>
      <c r="E187" s="92" t="str">
        <f>IF(ISBLANK(D187),"",INDEX(ΑΜΚ,MATCH(D187,Data!$F$2:$F$999,0),1))</f>
        <v/>
      </c>
      <c r="F187" s="92" t="str">
        <f t="shared" si="2"/>
        <v/>
      </c>
    </row>
    <row r="188" spans="1:6" ht="14.25" customHeight="1" x14ac:dyDescent="0.35">
      <c r="A188" s="45" t="s">
        <v>1134</v>
      </c>
      <c r="B188" s="18"/>
      <c r="C188" s="5"/>
      <c r="D188" s="5"/>
      <c r="E188" s="92" t="str">
        <f>IF(ISBLANK(D188),"",INDEX(ΑΜΚ,MATCH(D188,Data!$F$2:$F$999,0),1))</f>
        <v/>
      </c>
      <c r="F188" s="92" t="str">
        <f t="shared" si="2"/>
        <v/>
      </c>
    </row>
    <row r="189" spans="1:6" ht="14.25" customHeight="1" x14ac:dyDescent="0.35">
      <c r="A189" s="45" t="s">
        <v>1134</v>
      </c>
      <c r="B189" s="18"/>
      <c r="C189" s="5"/>
      <c r="D189" s="5"/>
      <c r="E189" s="92" t="str">
        <f>IF(ISBLANK(D189),"",INDEX(ΑΜΚ,MATCH(D189,Data!$F$2:$F$999,0),1))</f>
        <v/>
      </c>
      <c r="F189" s="92" t="str">
        <f t="shared" si="2"/>
        <v/>
      </c>
    </row>
    <row r="190" spans="1:6" ht="14.25" customHeight="1" x14ac:dyDescent="0.35">
      <c r="A190" s="45" t="s">
        <v>1134</v>
      </c>
      <c r="B190" s="18"/>
      <c r="C190" s="5"/>
      <c r="D190" s="5"/>
      <c r="E190" s="92" t="str">
        <f>IF(ISBLANK(D190),"",INDEX(ΑΜΚ,MATCH(D190,Data!$F$2:$F$999,0),1))</f>
        <v/>
      </c>
      <c r="F190" s="92" t="str">
        <f t="shared" si="2"/>
        <v/>
      </c>
    </row>
    <row r="191" spans="1:6" ht="14.25" customHeight="1" x14ac:dyDescent="0.35">
      <c r="A191" s="45" t="s">
        <v>1134</v>
      </c>
      <c r="B191" s="18"/>
      <c r="C191" s="5"/>
      <c r="D191" s="5"/>
      <c r="E191" s="92" t="str">
        <f>IF(ISBLANK(D191),"",INDEX(ΑΜΚ,MATCH(D191,Data!$F$2:$F$999,0),1))</f>
        <v/>
      </c>
      <c r="F191" s="92" t="str">
        <f t="shared" si="2"/>
        <v/>
      </c>
    </row>
    <row r="192" spans="1:6" ht="14.25" customHeight="1" x14ac:dyDescent="0.35">
      <c r="A192" s="45" t="s">
        <v>1134</v>
      </c>
      <c r="B192" s="18"/>
      <c r="C192" s="5"/>
      <c r="D192" s="5"/>
      <c r="E192" s="92" t="str">
        <f>IF(ISBLANK(D192),"",INDEX(ΑΜΚ,MATCH(D192,Data!$F$2:$F$999,0),1))</f>
        <v/>
      </c>
      <c r="F192" s="92" t="str">
        <f t="shared" si="2"/>
        <v/>
      </c>
    </row>
    <row r="193" spans="1:6" ht="14.25" customHeight="1" x14ac:dyDescent="0.35">
      <c r="A193" s="45" t="s">
        <v>1134</v>
      </c>
      <c r="B193" s="18"/>
      <c r="C193" s="5"/>
      <c r="D193" s="5"/>
      <c r="E193" s="92" t="str">
        <f>IF(ISBLANK(D193),"",INDEX(ΑΜΚ,MATCH(D193,Data!$F$2:$F$999,0),1))</f>
        <v/>
      </c>
      <c r="F193" s="92" t="str">
        <f t="shared" si="2"/>
        <v/>
      </c>
    </row>
    <row r="194" spans="1:6" ht="14.25" customHeight="1" x14ac:dyDescent="0.35">
      <c r="A194" s="45" t="s">
        <v>1134</v>
      </c>
      <c r="B194" s="18"/>
      <c r="C194" s="5"/>
      <c r="D194" s="5"/>
      <c r="E194" s="92" t="str">
        <f>IF(ISBLANK(D194),"",INDEX(ΑΜΚ,MATCH(D194,Data!$F$2:$F$999,0),1))</f>
        <v/>
      </c>
      <c r="F194" s="92" t="str">
        <f t="shared" ref="F194:F257" si="3">IF(ISBLANK(C194),"",INDEX(ΚΩΔ_ΜΑΘΗΜ_ΕΚΠ_ΟΔΗΓ_Γ1,MATCH(C194,ΜΑΘΗΜ_ΕΚΠ_ΟΔΗΓ_Γ1,0)))</f>
        <v/>
      </c>
    </row>
    <row r="195" spans="1:6" ht="14.25" customHeight="1" x14ac:dyDescent="0.35">
      <c r="A195" s="45" t="s">
        <v>1134</v>
      </c>
      <c r="B195" s="18"/>
      <c r="C195" s="5"/>
      <c r="D195" s="5"/>
      <c r="E195" s="92" t="str">
        <f>IF(ISBLANK(D195),"",INDEX(ΑΜΚ,MATCH(D195,Data!$F$2:$F$999,0),1))</f>
        <v/>
      </c>
      <c r="F195" s="92" t="str">
        <f t="shared" si="3"/>
        <v/>
      </c>
    </row>
    <row r="196" spans="1:6" ht="14.25" customHeight="1" x14ac:dyDescent="0.35">
      <c r="A196" s="45" t="s">
        <v>1134</v>
      </c>
      <c r="B196" s="18"/>
      <c r="C196" s="5"/>
      <c r="D196" s="5"/>
      <c r="E196" s="92" t="str">
        <f>IF(ISBLANK(D196),"",INDEX(ΑΜΚ,MATCH(D196,Data!$F$2:$F$999,0),1))</f>
        <v/>
      </c>
      <c r="F196" s="92" t="str">
        <f t="shared" si="3"/>
        <v/>
      </c>
    </row>
    <row r="197" spans="1:6" ht="14.25" customHeight="1" x14ac:dyDescent="0.35">
      <c r="A197" s="45" t="s">
        <v>1134</v>
      </c>
      <c r="B197" s="18"/>
      <c r="C197" s="5"/>
      <c r="D197" s="5"/>
      <c r="E197" s="92" t="str">
        <f>IF(ISBLANK(D197),"",INDEX(ΑΜΚ,MATCH(D197,Data!$F$2:$F$999,0),1))</f>
        <v/>
      </c>
      <c r="F197" s="92" t="str">
        <f t="shared" si="3"/>
        <v/>
      </c>
    </row>
    <row r="198" spans="1:6" ht="14.25" customHeight="1" x14ac:dyDescent="0.35">
      <c r="A198" s="45" t="s">
        <v>1134</v>
      </c>
      <c r="B198" s="18"/>
      <c r="C198" s="5"/>
      <c r="D198" s="5"/>
      <c r="E198" s="92" t="str">
        <f>IF(ISBLANK(D198),"",INDEX(ΑΜΚ,MATCH(D198,Data!$F$2:$F$999,0),1))</f>
        <v/>
      </c>
      <c r="F198" s="92" t="str">
        <f t="shared" si="3"/>
        <v/>
      </c>
    </row>
    <row r="199" spans="1:6" ht="14.25" customHeight="1" x14ac:dyDescent="0.35">
      <c r="A199" s="45" t="s">
        <v>1134</v>
      </c>
      <c r="B199" s="18"/>
      <c r="C199" s="5"/>
      <c r="D199" s="5"/>
      <c r="E199" s="92" t="str">
        <f>IF(ISBLANK(D199),"",INDEX(ΑΜΚ,MATCH(D199,Data!$F$2:$F$999,0),1))</f>
        <v/>
      </c>
      <c r="F199" s="92" t="str">
        <f t="shared" si="3"/>
        <v/>
      </c>
    </row>
    <row r="200" spans="1:6" ht="14.25" customHeight="1" x14ac:dyDescent="0.35">
      <c r="A200" s="45" t="s">
        <v>1134</v>
      </c>
      <c r="B200" s="18"/>
      <c r="C200" s="5"/>
      <c r="D200" s="5"/>
      <c r="E200" s="92" t="str">
        <f>IF(ISBLANK(D200),"",INDEX(ΑΜΚ,MATCH(D200,Data!$F$2:$F$999,0),1))</f>
        <v/>
      </c>
      <c r="F200" s="92" t="str">
        <f t="shared" si="3"/>
        <v/>
      </c>
    </row>
    <row r="201" spans="1:6" ht="14.25" customHeight="1" x14ac:dyDescent="0.35">
      <c r="A201" s="45" t="s">
        <v>1134</v>
      </c>
      <c r="B201" s="18"/>
      <c r="C201" s="5"/>
      <c r="D201" s="5"/>
      <c r="E201" s="92" t="str">
        <f>IF(ISBLANK(D201),"",INDEX(ΑΜΚ,MATCH(D201,Data!$F$2:$F$999,0),1))</f>
        <v/>
      </c>
      <c r="F201" s="92" t="str">
        <f t="shared" si="3"/>
        <v/>
      </c>
    </row>
    <row r="202" spans="1:6" ht="14.25" customHeight="1" x14ac:dyDescent="0.35">
      <c r="A202" s="45" t="s">
        <v>1134</v>
      </c>
      <c r="B202" s="18"/>
      <c r="C202" s="5"/>
      <c r="D202" s="5"/>
      <c r="E202" s="92" t="str">
        <f>IF(ISBLANK(D202),"",INDEX(ΑΜΚ,MATCH(D202,Data!$F$2:$F$999,0),1))</f>
        <v/>
      </c>
      <c r="F202" s="92" t="str">
        <f t="shared" si="3"/>
        <v/>
      </c>
    </row>
    <row r="203" spans="1:6" ht="14.25" customHeight="1" x14ac:dyDescent="0.35">
      <c r="A203" s="45" t="s">
        <v>1134</v>
      </c>
      <c r="B203" s="18"/>
      <c r="C203" s="5"/>
      <c r="D203" s="5"/>
      <c r="E203" s="92" t="str">
        <f>IF(ISBLANK(D203),"",INDEX(ΑΜΚ,MATCH(D203,Data!$F$2:$F$999,0),1))</f>
        <v/>
      </c>
      <c r="F203" s="92" t="str">
        <f t="shared" si="3"/>
        <v/>
      </c>
    </row>
    <row r="204" spans="1:6" ht="14.25" customHeight="1" x14ac:dyDescent="0.35">
      <c r="A204" s="45" t="s">
        <v>1134</v>
      </c>
      <c r="B204" s="18"/>
      <c r="C204" s="5"/>
      <c r="D204" s="5"/>
      <c r="E204" s="92" t="str">
        <f>IF(ISBLANK(D204),"",INDEX(ΑΜΚ,MATCH(D204,Data!$F$2:$F$999,0),1))</f>
        <v/>
      </c>
      <c r="F204" s="92" t="str">
        <f t="shared" si="3"/>
        <v/>
      </c>
    </row>
    <row r="205" spans="1:6" ht="14.25" customHeight="1" x14ac:dyDescent="0.35">
      <c r="A205" s="45" t="s">
        <v>1134</v>
      </c>
      <c r="B205" s="18"/>
      <c r="C205" s="5"/>
      <c r="D205" s="5"/>
      <c r="E205" s="92" t="str">
        <f>IF(ISBLANK(D205),"",INDEX(ΑΜΚ,MATCH(D205,Data!$F$2:$F$999,0),1))</f>
        <v/>
      </c>
      <c r="F205" s="92" t="str">
        <f t="shared" si="3"/>
        <v/>
      </c>
    </row>
    <row r="206" spans="1:6" ht="14.25" customHeight="1" x14ac:dyDescent="0.35">
      <c r="A206" s="45" t="s">
        <v>1134</v>
      </c>
      <c r="B206" s="18"/>
      <c r="C206" s="5"/>
      <c r="D206" s="5"/>
      <c r="E206" s="92" t="str">
        <f>IF(ISBLANK(D206),"",INDEX(ΑΜΚ,MATCH(D206,Data!$F$2:$F$999,0),1))</f>
        <v/>
      </c>
      <c r="F206" s="92" t="str">
        <f t="shared" si="3"/>
        <v/>
      </c>
    </row>
    <row r="207" spans="1:6" ht="14.25" customHeight="1" x14ac:dyDescent="0.35">
      <c r="A207" s="45" t="s">
        <v>1134</v>
      </c>
      <c r="B207" s="18"/>
      <c r="C207" s="5"/>
      <c r="D207" s="5"/>
      <c r="E207" s="92" t="str">
        <f>IF(ISBLANK(D207),"",INDEX(ΑΜΚ,MATCH(D207,Data!$F$2:$F$999,0),1))</f>
        <v/>
      </c>
      <c r="F207" s="92" t="str">
        <f t="shared" si="3"/>
        <v/>
      </c>
    </row>
    <row r="208" spans="1:6" ht="14.25" customHeight="1" x14ac:dyDescent="0.35">
      <c r="A208" s="45" t="s">
        <v>1134</v>
      </c>
      <c r="B208" s="18"/>
      <c r="C208" s="5"/>
      <c r="D208" s="5"/>
      <c r="E208" s="92" t="str">
        <f>IF(ISBLANK(D208),"",INDEX(ΑΜΚ,MATCH(D208,Data!$F$2:$F$999,0),1))</f>
        <v/>
      </c>
      <c r="F208" s="92" t="str">
        <f t="shared" si="3"/>
        <v/>
      </c>
    </row>
    <row r="209" spans="1:6" ht="14.25" customHeight="1" x14ac:dyDescent="0.35">
      <c r="A209" s="45" t="s">
        <v>1134</v>
      </c>
      <c r="B209" s="18"/>
      <c r="C209" s="5"/>
      <c r="D209" s="5"/>
      <c r="E209" s="92" t="str">
        <f>IF(ISBLANK(D209),"",INDEX(ΑΜΚ,MATCH(D209,Data!$F$2:$F$999,0),1))</f>
        <v/>
      </c>
      <c r="F209" s="92" t="str">
        <f t="shared" si="3"/>
        <v/>
      </c>
    </row>
    <row r="210" spans="1:6" ht="14.25" customHeight="1" x14ac:dyDescent="0.35">
      <c r="A210" s="45" t="s">
        <v>1134</v>
      </c>
      <c r="B210" s="18"/>
      <c r="C210" s="5"/>
      <c r="D210" s="5"/>
      <c r="E210" s="92" t="str">
        <f>IF(ISBLANK(D210),"",INDEX(ΑΜΚ,MATCH(D210,Data!$F$2:$F$999,0),1))</f>
        <v/>
      </c>
      <c r="F210" s="92" t="str">
        <f t="shared" si="3"/>
        <v/>
      </c>
    </row>
    <row r="211" spans="1:6" ht="14.25" customHeight="1" x14ac:dyDescent="0.35">
      <c r="A211" s="45" t="s">
        <v>1134</v>
      </c>
      <c r="B211" s="18"/>
      <c r="C211" s="5"/>
      <c r="D211" s="5"/>
      <c r="E211" s="92" t="str">
        <f>IF(ISBLANK(D211),"",INDEX(ΑΜΚ,MATCH(D211,Data!$F$2:$F$999,0),1))</f>
        <v/>
      </c>
      <c r="F211" s="92" t="str">
        <f t="shared" si="3"/>
        <v/>
      </c>
    </row>
    <row r="212" spans="1:6" ht="14.25" customHeight="1" x14ac:dyDescent="0.35">
      <c r="A212" s="45" t="s">
        <v>1134</v>
      </c>
      <c r="B212" s="18"/>
      <c r="C212" s="5"/>
      <c r="D212" s="5"/>
      <c r="E212" s="92" t="str">
        <f>IF(ISBLANK(D212),"",INDEX(ΑΜΚ,MATCH(D212,Data!$F$2:$F$999,0),1))</f>
        <v/>
      </c>
      <c r="F212" s="92" t="str">
        <f t="shared" si="3"/>
        <v/>
      </c>
    </row>
    <row r="213" spans="1:6" ht="14.25" customHeight="1" x14ac:dyDescent="0.35">
      <c r="A213" s="45" t="s">
        <v>1134</v>
      </c>
      <c r="B213" s="18"/>
      <c r="C213" s="5"/>
      <c r="D213" s="5"/>
      <c r="E213" s="92" t="str">
        <f>IF(ISBLANK(D213),"",INDEX(ΑΜΚ,MATCH(D213,Data!$F$2:$F$999,0),1))</f>
        <v/>
      </c>
      <c r="F213" s="92" t="str">
        <f t="shared" si="3"/>
        <v/>
      </c>
    </row>
    <row r="214" spans="1:6" ht="14.25" customHeight="1" x14ac:dyDescent="0.35">
      <c r="A214" s="45" t="s">
        <v>1134</v>
      </c>
      <c r="B214" s="18"/>
      <c r="C214" s="5"/>
      <c r="D214" s="5"/>
      <c r="E214" s="92" t="str">
        <f>IF(ISBLANK(D214),"",INDEX(ΑΜΚ,MATCH(D214,Data!$F$2:$F$999,0),1))</f>
        <v/>
      </c>
      <c r="F214" s="92" t="str">
        <f t="shared" si="3"/>
        <v/>
      </c>
    </row>
    <row r="215" spans="1:6" ht="14.25" customHeight="1" x14ac:dyDescent="0.35">
      <c r="A215" s="45" t="s">
        <v>1134</v>
      </c>
      <c r="B215" s="18"/>
      <c r="C215" s="5"/>
      <c r="D215" s="5"/>
      <c r="E215" s="92" t="str">
        <f>IF(ISBLANK(D215),"",INDEX(ΑΜΚ,MATCH(D215,Data!$F$2:$F$999,0),1))</f>
        <v/>
      </c>
      <c r="F215" s="92" t="str">
        <f t="shared" si="3"/>
        <v/>
      </c>
    </row>
    <row r="216" spans="1:6" ht="14.25" customHeight="1" x14ac:dyDescent="0.35">
      <c r="A216" s="45" t="s">
        <v>1134</v>
      </c>
      <c r="B216" s="18"/>
      <c r="C216" s="5"/>
      <c r="D216" s="5"/>
      <c r="E216" s="92" t="str">
        <f>IF(ISBLANK(D216),"",INDEX(ΑΜΚ,MATCH(D216,Data!$F$2:$F$999,0),1))</f>
        <v/>
      </c>
      <c r="F216" s="92" t="str">
        <f t="shared" si="3"/>
        <v/>
      </c>
    </row>
    <row r="217" spans="1:6" ht="14.25" customHeight="1" x14ac:dyDescent="0.35">
      <c r="A217" s="45" t="s">
        <v>1134</v>
      </c>
      <c r="B217" s="18"/>
      <c r="C217" s="5"/>
      <c r="D217" s="5"/>
      <c r="E217" s="92" t="str">
        <f>IF(ISBLANK(D217),"",INDEX(ΑΜΚ,MATCH(D217,Data!$F$2:$F$999,0),1))</f>
        <v/>
      </c>
      <c r="F217" s="92" t="str">
        <f t="shared" si="3"/>
        <v/>
      </c>
    </row>
    <row r="218" spans="1:6" ht="14.25" customHeight="1" x14ac:dyDescent="0.35">
      <c r="A218" s="45" t="s">
        <v>1134</v>
      </c>
      <c r="B218" s="18"/>
      <c r="C218" s="5"/>
      <c r="D218" s="5"/>
      <c r="E218" s="92" t="str">
        <f>IF(ISBLANK(D218),"",INDEX(ΑΜΚ,MATCH(D218,Data!$F$2:$F$999,0),1))</f>
        <v/>
      </c>
      <c r="F218" s="92" t="str">
        <f t="shared" si="3"/>
        <v/>
      </c>
    </row>
    <row r="219" spans="1:6" ht="14.25" customHeight="1" x14ac:dyDescent="0.35">
      <c r="A219" s="45" t="s">
        <v>1134</v>
      </c>
      <c r="B219" s="18"/>
      <c r="C219" s="5"/>
      <c r="D219" s="5"/>
      <c r="E219" s="92" t="str">
        <f>IF(ISBLANK(D219),"",INDEX(ΑΜΚ,MATCH(D219,Data!$F$2:$F$999,0),1))</f>
        <v/>
      </c>
      <c r="F219" s="92" t="str">
        <f t="shared" si="3"/>
        <v/>
      </c>
    </row>
    <row r="220" spans="1:6" ht="14.25" customHeight="1" x14ac:dyDescent="0.35">
      <c r="A220" s="45" t="s">
        <v>1134</v>
      </c>
      <c r="B220" s="18"/>
      <c r="C220" s="5"/>
      <c r="D220" s="5"/>
      <c r="E220" s="92" t="str">
        <f>IF(ISBLANK(D220),"",INDEX(ΑΜΚ,MATCH(D220,Data!$F$2:$F$999,0),1))</f>
        <v/>
      </c>
      <c r="F220" s="92" t="str">
        <f t="shared" si="3"/>
        <v/>
      </c>
    </row>
    <row r="221" spans="1:6" ht="14.25" customHeight="1" x14ac:dyDescent="0.35">
      <c r="A221" s="45" t="s">
        <v>1134</v>
      </c>
      <c r="B221" s="18"/>
      <c r="C221" s="5"/>
      <c r="D221" s="5"/>
      <c r="E221" s="92" t="str">
        <f>IF(ISBLANK(D221),"",INDEX(ΑΜΚ,MATCH(D221,Data!$F$2:$F$999,0),1))</f>
        <v/>
      </c>
      <c r="F221" s="92" t="str">
        <f t="shared" si="3"/>
        <v/>
      </c>
    </row>
    <row r="222" spans="1:6" ht="14.25" customHeight="1" x14ac:dyDescent="0.35">
      <c r="A222" s="45" t="s">
        <v>1134</v>
      </c>
      <c r="B222" s="18"/>
      <c r="C222" s="5"/>
      <c r="D222" s="5"/>
      <c r="E222" s="92" t="str">
        <f>IF(ISBLANK(D222),"",INDEX(ΑΜΚ,MATCH(D222,Data!$F$2:$F$999,0),1))</f>
        <v/>
      </c>
      <c r="F222" s="92" t="str">
        <f t="shared" si="3"/>
        <v/>
      </c>
    </row>
    <row r="223" spans="1:6" ht="14.25" customHeight="1" x14ac:dyDescent="0.35">
      <c r="A223" s="45" t="s">
        <v>1134</v>
      </c>
      <c r="B223" s="18"/>
      <c r="C223" s="5"/>
      <c r="D223" s="5"/>
      <c r="E223" s="92" t="str">
        <f>IF(ISBLANK(D223),"",INDEX(ΑΜΚ,MATCH(D223,Data!$F$2:$F$999,0),1))</f>
        <v/>
      </c>
      <c r="F223" s="92" t="str">
        <f t="shared" si="3"/>
        <v/>
      </c>
    </row>
    <row r="224" spans="1:6" ht="14.25" customHeight="1" x14ac:dyDescent="0.35">
      <c r="A224" s="45" t="s">
        <v>1134</v>
      </c>
      <c r="B224" s="18"/>
      <c r="C224" s="5"/>
      <c r="D224" s="5"/>
      <c r="E224" s="92" t="str">
        <f>IF(ISBLANK(D224),"",INDEX(ΑΜΚ,MATCH(D224,Data!$F$2:$F$999,0),1))</f>
        <v/>
      </c>
      <c r="F224" s="92" t="str">
        <f t="shared" si="3"/>
        <v/>
      </c>
    </row>
    <row r="225" spans="1:6" ht="14.25" customHeight="1" x14ac:dyDescent="0.35">
      <c r="A225" s="45" t="s">
        <v>1134</v>
      </c>
      <c r="B225" s="18"/>
      <c r="C225" s="5"/>
      <c r="D225" s="5"/>
      <c r="E225" s="92" t="str">
        <f>IF(ISBLANK(D225),"",INDEX(ΑΜΚ,MATCH(D225,Data!$F$2:$F$999,0),1))</f>
        <v/>
      </c>
      <c r="F225" s="92" t="str">
        <f t="shared" si="3"/>
        <v/>
      </c>
    </row>
    <row r="226" spans="1:6" ht="14.25" customHeight="1" x14ac:dyDescent="0.35">
      <c r="A226" s="45" t="s">
        <v>1134</v>
      </c>
      <c r="B226" s="18"/>
      <c r="C226" s="5"/>
      <c r="D226" s="5"/>
      <c r="E226" s="92" t="str">
        <f>IF(ISBLANK(D226),"",INDEX(ΑΜΚ,MATCH(D226,Data!$F$2:$F$999,0),1))</f>
        <v/>
      </c>
      <c r="F226" s="92" t="str">
        <f t="shared" si="3"/>
        <v/>
      </c>
    </row>
    <row r="227" spans="1:6" ht="14.25" customHeight="1" x14ac:dyDescent="0.35">
      <c r="A227" s="45" t="s">
        <v>1134</v>
      </c>
      <c r="B227" s="18"/>
      <c r="C227" s="5"/>
      <c r="D227" s="5"/>
      <c r="E227" s="92" t="str">
        <f>IF(ISBLANK(D227),"",INDEX(ΑΜΚ,MATCH(D227,Data!$F$2:$F$999,0),1))</f>
        <v/>
      </c>
      <c r="F227" s="92" t="str">
        <f t="shared" si="3"/>
        <v/>
      </c>
    </row>
    <row r="228" spans="1:6" ht="14.25" customHeight="1" x14ac:dyDescent="0.35">
      <c r="A228" s="45" t="s">
        <v>1134</v>
      </c>
      <c r="B228" s="18"/>
      <c r="C228" s="5"/>
      <c r="D228" s="5"/>
      <c r="E228" s="92" t="str">
        <f>IF(ISBLANK(D228),"",INDEX(ΑΜΚ,MATCH(D228,Data!$F$2:$F$999,0),1))</f>
        <v/>
      </c>
      <c r="F228" s="92" t="str">
        <f t="shared" si="3"/>
        <v/>
      </c>
    </row>
    <row r="229" spans="1:6" ht="14.25" customHeight="1" x14ac:dyDescent="0.35">
      <c r="A229" s="45" t="s">
        <v>1134</v>
      </c>
      <c r="B229" s="18"/>
      <c r="C229" s="5"/>
      <c r="D229" s="5"/>
      <c r="E229" s="92" t="str">
        <f>IF(ISBLANK(D229),"",INDEX(ΑΜΚ,MATCH(D229,Data!$F$2:$F$999,0),1))</f>
        <v/>
      </c>
      <c r="F229" s="92" t="str">
        <f t="shared" si="3"/>
        <v/>
      </c>
    </row>
    <row r="230" spans="1:6" ht="14.25" customHeight="1" x14ac:dyDescent="0.35">
      <c r="A230" s="45" t="s">
        <v>1134</v>
      </c>
      <c r="B230" s="18"/>
      <c r="C230" s="5"/>
      <c r="D230" s="5"/>
      <c r="E230" s="92" t="str">
        <f>IF(ISBLANK(D230),"",INDEX(ΑΜΚ,MATCH(D230,Data!$F$2:$F$999,0),1))</f>
        <v/>
      </c>
      <c r="F230" s="92" t="str">
        <f t="shared" si="3"/>
        <v/>
      </c>
    </row>
    <row r="231" spans="1:6" ht="14.25" customHeight="1" x14ac:dyDescent="0.35">
      <c r="A231" s="45" t="s">
        <v>1134</v>
      </c>
      <c r="B231" s="18"/>
      <c r="C231" s="5"/>
      <c r="D231" s="5"/>
      <c r="E231" s="92" t="str">
        <f>IF(ISBLANK(D231),"",INDEX(ΑΜΚ,MATCH(D231,Data!$F$2:$F$999,0),1))</f>
        <v/>
      </c>
      <c r="F231" s="92" t="str">
        <f t="shared" si="3"/>
        <v/>
      </c>
    </row>
    <row r="232" spans="1:6" ht="14.25" customHeight="1" x14ac:dyDescent="0.35">
      <c r="A232" s="45" t="s">
        <v>1134</v>
      </c>
      <c r="B232" s="18"/>
      <c r="C232" s="5"/>
      <c r="D232" s="5"/>
      <c r="E232" s="92" t="str">
        <f>IF(ISBLANK(D232),"",INDEX(ΑΜΚ,MATCH(D232,Data!$F$2:$F$999,0),1))</f>
        <v/>
      </c>
      <c r="F232" s="92" t="str">
        <f t="shared" si="3"/>
        <v/>
      </c>
    </row>
    <row r="233" spans="1:6" ht="14.25" customHeight="1" x14ac:dyDescent="0.35">
      <c r="A233" s="45" t="s">
        <v>1134</v>
      </c>
      <c r="B233" s="18"/>
      <c r="C233" s="5"/>
      <c r="D233" s="5"/>
      <c r="E233" s="92" t="str">
        <f>IF(ISBLANK(D233),"",INDEX(ΑΜΚ,MATCH(D233,Data!$F$2:$F$999,0),1))</f>
        <v/>
      </c>
      <c r="F233" s="92" t="str">
        <f t="shared" si="3"/>
        <v/>
      </c>
    </row>
    <row r="234" spans="1:6" ht="14.25" customHeight="1" x14ac:dyDescent="0.35">
      <c r="A234" s="45" t="s">
        <v>1134</v>
      </c>
      <c r="B234" s="18"/>
      <c r="C234" s="5"/>
      <c r="D234" s="5"/>
      <c r="E234" s="92" t="str">
        <f>IF(ISBLANK(D234),"",INDEX(ΑΜΚ,MATCH(D234,Data!$F$2:$F$999,0),1))</f>
        <v/>
      </c>
      <c r="F234" s="92" t="str">
        <f t="shared" si="3"/>
        <v/>
      </c>
    </row>
    <row r="235" spans="1:6" ht="14.25" customHeight="1" x14ac:dyDescent="0.35">
      <c r="A235" s="45" t="s">
        <v>1134</v>
      </c>
      <c r="B235" s="18"/>
      <c r="C235" s="5"/>
      <c r="D235" s="5"/>
      <c r="E235" s="92" t="str">
        <f>IF(ISBLANK(D235),"",INDEX(ΑΜΚ,MATCH(D235,Data!$F$2:$F$999,0),1))</f>
        <v/>
      </c>
      <c r="F235" s="92" t="str">
        <f t="shared" si="3"/>
        <v/>
      </c>
    </row>
    <row r="236" spans="1:6" ht="14.25" customHeight="1" x14ac:dyDescent="0.35">
      <c r="A236" s="45" t="s">
        <v>1134</v>
      </c>
      <c r="B236" s="18"/>
      <c r="C236" s="5"/>
      <c r="D236" s="5"/>
      <c r="E236" s="92" t="str">
        <f>IF(ISBLANK(D236),"",INDEX(ΑΜΚ,MATCH(D236,Data!$F$2:$F$999,0),1))</f>
        <v/>
      </c>
      <c r="F236" s="92" t="str">
        <f t="shared" si="3"/>
        <v/>
      </c>
    </row>
    <row r="237" spans="1:6" ht="14.25" customHeight="1" x14ac:dyDescent="0.35">
      <c r="A237" s="45" t="s">
        <v>1134</v>
      </c>
      <c r="B237" s="18"/>
      <c r="C237" s="5"/>
      <c r="D237" s="5"/>
      <c r="E237" s="92" t="str">
        <f>IF(ISBLANK(D237),"",INDEX(ΑΜΚ,MATCH(D237,Data!$F$2:$F$999,0),1))</f>
        <v/>
      </c>
      <c r="F237" s="92" t="str">
        <f t="shared" si="3"/>
        <v/>
      </c>
    </row>
    <row r="238" spans="1:6" ht="14.25" customHeight="1" x14ac:dyDescent="0.35">
      <c r="A238" s="45" t="s">
        <v>1134</v>
      </c>
      <c r="B238" s="18"/>
      <c r="C238" s="5"/>
      <c r="D238" s="5"/>
      <c r="E238" s="92" t="str">
        <f>IF(ISBLANK(D238),"",INDEX(ΑΜΚ,MATCH(D238,Data!$F$2:$F$999,0),1))</f>
        <v/>
      </c>
      <c r="F238" s="92" t="str">
        <f t="shared" si="3"/>
        <v/>
      </c>
    </row>
    <row r="239" spans="1:6" ht="14.25" customHeight="1" x14ac:dyDescent="0.35">
      <c r="A239" s="45" t="s">
        <v>1134</v>
      </c>
      <c r="B239" s="18"/>
      <c r="C239" s="5"/>
      <c r="D239" s="5"/>
      <c r="E239" s="92" t="str">
        <f>IF(ISBLANK(D239),"",INDEX(ΑΜΚ,MATCH(D239,Data!$F$2:$F$999,0),1))</f>
        <v/>
      </c>
      <c r="F239" s="92" t="str">
        <f t="shared" si="3"/>
        <v/>
      </c>
    </row>
    <row r="240" spans="1:6" ht="14.25" customHeight="1" x14ac:dyDescent="0.35">
      <c r="A240" s="45" t="s">
        <v>1134</v>
      </c>
      <c r="B240" s="18"/>
      <c r="C240" s="5"/>
      <c r="D240" s="5"/>
      <c r="E240" s="92" t="str">
        <f>IF(ISBLANK(D240),"",INDEX(ΑΜΚ,MATCH(D240,Data!$F$2:$F$999,0),1))</f>
        <v/>
      </c>
      <c r="F240" s="92" t="str">
        <f t="shared" si="3"/>
        <v/>
      </c>
    </row>
    <row r="241" spans="1:6" ht="14.25" customHeight="1" x14ac:dyDescent="0.35">
      <c r="A241" s="45" t="s">
        <v>1134</v>
      </c>
      <c r="B241" s="18"/>
      <c r="C241" s="5"/>
      <c r="D241" s="5"/>
      <c r="E241" s="92" t="str">
        <f>IF(ISBLANK(D241),"",INDEX(ΑΜΚ,MATCH(D241,Data!$F$2:$F$999,0),1))</f>
        <v/>
      </c>
      <c r="F241" s="92" t="str">
        <f t="shared" si="3"/>
        <v/>
      </c>
    </row>
    <row r="242" spans="1:6" ht="14.25" customHeight="1" x14ac:dyDescent="0.35">
      <c r="A242" s="45" t="s">
        <v>1134</v>
      </c>
      <c r="B242" s="18"/>
      <c r="C242" s="5"/>
      <c r="D242" s="5"/>
      <c r="E242" s="92" t="str">
        <f>IF(ISBLANK(D242),"",INDEX(ΑΜΚ,MATCH(D242,Data!$F$2:$F$999,0),1))</f>
        <v/>
      </c>
      <c r="F242" s="92" t="str">
        <f t="shared" si="3"/>
        <v/>
      </c>
    </row>
    <row r="243" spans="1:6" ht="14.25" customHeight="1" x14ac:dyDescent="0.35">
      <c r="A243" s="45" t="s">
        <v>1134</v>
      </c>
      <c r="B243" s="18"/>
      <c r="C243" s="5"/>
      <c r="D243" s="5"/>
      <c r="E243" s="92" t="str">
        <f>IF(ISBLANK(D243),"",INDEX(ΑΜΚ,MATCH(D243,Data!$F$2:$F$999,0),1))</f>
        <v/>
      </c>
      <c r="F243" s="92" t="str">
        <f t="shared" si="3"/>
        <v/>
      </c>
    </row>
    <row r="244" spans="1:6" ht="14.25" customHeight="1" x14ac:dyDescent="0.35">
      <c r="A244" s="45" t="s">
        <v>1134</v>
      </c>
      <c r="B244" s="18"/>
      <c r="C244" s="5"/>
      <c r="D244" s="5"/>
      <c r="E244" s="92" t="str">
        <f>IF(ISBLANK(D244),"",INDEX(ΑΜΚ,MATCH(D244,Data!$F$2:$F$999,0),1))</f>
        <v/>
      </c>
      <c r="F244" s="92" t="str">
        <f t="shared" si="3"/>
        <v/>
      </c>
    </row>
    <row r="245" spans="1:6" ht="14.25" customHeight="1" x14ac:dyDescent="0.35">
      <c r="A245" s="45" t="s">
        <v>1134</v>
      </c>
      <c r="B245" s="18"/>
      <c r="C245" s="5"/>
      <c r="D245" s="5"/>
      <c r="E245" s="92" t="str">
        <f>IF(ISBLANK(D245),"",INDEX(ΑΜΚ,MATCH(D245,Data!$F$2:$F$999,0),1))</f>
        <v/>
      </c>
      <c r="F245" s="92" t="str">
        <f t="shared" si="3"/>
        <v/>
      </c>
    </row>
    <row r="246" spans="1:6" ht="14.25" customHeight="1" x14ac:dyDescent="0.35">
      <c r="A246" s="45" t="s">
        <v>1134</v>
      </c>
      <c r="B246" s="18"/>
      <c r="C246" s="5"/>
      <c r="D246" s="5"/>
      <c r="E246" s="92" t="str">
        <f>IF(ISBLANK(D246),"",INDEX(ΑΜΚ,MATCH(D246,Data!$F$2:$F$999,0),1))</f>
        <v/>
      </c>
      <c r="F246" s="92" t="str">
        <f t="shared" si="3"/>
        <v/>
      </c>
    </row>
    <row r="247" spans="1:6" ht="14.25" customHeight="1" x14ac:dyDescent="0.35">
      <c r="A247" s="45" t="s">
        <v>1134</v>
      </c>
      <c r="B247" s="18"/>
      <c r="C247" s="5"/>
      <c r="D247" s="5"/>
      <c r="E247" s="92" t="str">
        <f>IF(ISBLANK(D247),"",INDEX(ΑΜΚ,MATCH(D247,Data!$F$2:$F$999,0),1))</f>
        <v/>
      </c>
      <c r="F247" s="92" t="str">
        <f t="shared" si="3"/>
        <v/>
      </c>
    </row>
    <row r="248" spans="1:6" ht="14.25" customHeight="1" x14ac:dyDescent="0.35">
      <c r="A248" s="45" t="s">
        <v>1134</v>
      </c>
      <c r="B248" s="18"/>
      <c r="C248" s="5"/>
      <c r="D248" s="5"/>
      <c r="E248" s="92" t="str">
        <f>IF(ISBLANK(D248),"",INDEX(ΑΜΚ,MATCH(D248,Data!$F$2:$F$999,0),1))</f>
        <v/>
      </c>
      <c r="F248" s="92" t="str">
        <f t="shared" si="3"/>
        <v/>
      </c>
    </row>
    <row r="249" spans="1:6" ht="14.25" customHeight="1" x14ac:dyDescent="0.35">
      <c r="A249" s="45" t="s">
        <v>1134</v>
      </c>
      <c r="B249" s="18"/>
      <c r="C249" s="5"/>
      <c r="D249" s="5"/>
      <c r="E249" s="92" t="str">
        <f>IF(ISBLANK(D249),"",INDEX(ΑΜΚ,MATCH(D249,Data!$F$2:$F$999,0),1))</f>
        <v/>
      </c>
      <c r="F249" s="92" t="str">
        <f t="shared" si="3"/>
        <v/>
      </c>
    </row>
    <row r="250" spans="1:6" ht="14.25" customHeight="1" x14ac:dyDescent="0.35">
      <c r="A250" s="45" t="s">
        <v>1134</v>
      </c>
      <c r="B250" s="18"/>
      <c r="C250" s="5"/>
      <c r="D250" s="5"/>
      <c r="E250" s="92" t="str">
        <f>IF(ISBLANK(D250),"",INDEX(ΑΜΚ,MATCH(D250,Data!$F$2:$F$999,0),1))</f>
        <v/>
      </c>
      <c r="F250" s="92" t="str">
        <f t="shared" si="3"/>
        <v/>
      </c>
    </row>
    <row r="251" spans="1:6" ht="14.25" customHeight="1" x14ac:dyDescent="0.35">
      <c r="A251" s="45" t="s">
        <v>1134</v>
      </c>
      <c r="B251" s="18"/>
      <c r="C251" s="5"/>
      <c r="D251" s="5"/>
      <c r="E251" s="92" t="str">
        <f>IF(ISBLANK(D251),"",INDEX(ΑΜΚ,MATCH(D251,Data!$F$2:$F$999,0),1))</f>
        <v/>
      </c>
      <c r="F251" s="92" t="str">
        <f t="shared" si="3"/>
        <v/>
      </c>
    </row>
    <row r="252" spans="1:6" ht="14.25" customHeight="1" x14ac:dyDescent="0.35">
      <c r="A252" s="45" t="s">
        <v>1134</v>
      </c>
      <c r="B252" s="18"/>
      <c r="C252" s="5"/>
      <c r="D252" s="5"/>
      <c r="E252" s="92" t="str">
        <f>IF(ISBLANK(D252),"",INDEX(ΑΜΚ,MATCH(D252,Data!$F$2:$F$999,0),1))</f>
        <v/>
      </c>
      <c r="F252" s="92" t="str">
        <f t="shared" si="3"/>
        <v/>
      </c>
    </row>
    <row r="253" spans="1:6" ht="14.25" customHeight="1" x14ac:dyDescent="0.35">
      <c r="A253" s="45" t="s">
        <v>1134</v>
      </c>
      <c r="B253" s="18"/>
      <c r="C253" s="5"/>
      <c r="D253" s="5"/>
      <c r="E253" s="92" t="str">
        <f>IF(ISBLANK(D253),"",INDEX(ΑΜΚ,MATCH(D253,Data!$F$2:$F$999,0),1))</f>
        <v/>
      </c>
      <c r="F253" s="92" t="str">
        <f t="shared" si="3"/>
        <v/>
      </c>
    </row>
    <row r="254" spans="1:6" ht="14.25" customHeight="1" x14ac:dyDescent="0.35">
      <c r="A254" s="45" t="s">
        <v>1134</v>
      </c>
      <c r="B254" s="18"/>
      <c r="C254" s="5"/>
      <c r="D254" s="5"/>
      <c r="E254" s="92" t="str">
        <f>IF(ISBLANK(D254),"",INDEX(ΑΜΚ,MATCH(D254,Data!$F$2:$F$999,0),1))</f>
        <v/>
      </c>
      <c r="F254" s="92" t="str">
        <f t="shared" si="3"/>
        <v/>
      </c>
    </row>
    <row r="255" spans="1:6" ht="14.25" customHeight="1" x14ac:dyDescent="0.35">
      <c r="A255" s="45" t="s">
        <v>1134</v>
      </c>
      <c r="B255" s="18"/>
      <c r="C255" s="5"/>
      <c r="D255" s="5"/>
      <c r="E255" s="92" t="str">
        <f>IF(ISBLANK(D255),"",INDEX(ΑΜΚ,MATCH(D255,Data!$F$2:$F$999,0),1))</f>
        <v/>
      </c>
      <c r="F255" s="92" t="str">
        <f t="shared" si="3"/>
        <v/>
      </c>
    </row>
    <row r="256" spans="1:6" ht="14.25" customHeight="1" x14ac:dyDescent="0.35">
      <c r="A256" s="45" t="s">
        <v>1134</v>
      </c>
      <c r="B256" s="18"/>
      <c r="C256" s="5"/>
      <c r="D256" s="5"/>
      <c r="E256" s="92" t="str">
        <f>IF(ISBLANK(D256),"",INDEX(ΑΜΚ,MATCH(D256,Data!$F$2:$F$999,0),1))</f>
        <v/>
      </c>
      <c r="F256" s="92" t="str">
        <f t="shared" si="3"/>
        <v/>
      </c>
    </row>
    <row r="257" spans="1:6" ht="14.25" customHeight="1" x14ac:dyDescent="0.35">
      <c r="A257" s="45" t="s">
        <v>1134</v>
      </c>
      <c r="B257" s="18"/>
      <c r="C257" s="5"/>
      <c r="D257" s="5"/>
      <c r="E257" s="92" t="str">
        <f>IF(ISBLANK(D257),"",INDEX(ΑΜΚ,MATCH(D257,Data!$F$2:$F$999,0),1))</f>
        <v/>
      </c>
      <c r="F257" s="92" t="str">
        <f t="shared" si="3"/>
        <v/>
      </c>
    </row>
    <row r="258" spans="1:6" ht="14.25" customHeight="1" x14ac:dyDescent="0.35">
      <c r="A258" s="45" t="s">
        <v>1134</v>
      </c>
      <c r="B258" s="18"/>
      <c r="C258" s="5"/>
      <c r="D258" s="5"/>
      <c r="E258" s="92" t="str">
        <f>IF(ISBLANK(D258),"",INDEX(ΑΜΚ,MATCH(D258,Data!$F$2:$F$999,0),1))</f>
        <v/>
      </c>
      <c r="F258" s="92" t="str">
        <f t="shared" ref="F258:F321" si="4">IF(ISBLANK(C258),"",INDEX(ΚΩΔ_ΜΑΘΗΜ_ΕΚΠ_ΟΔΗΓ_Γ1,MATCH(C258,ΜΑΘΗΜ_ΕΚΠ_ΟΔΗΓ_Γ1,0)))</f>
        <v/>
      </c>
    </row>
    <row r="259" spans="1:6" ht="14.25" customHeight="1" x14ac:dyDescent="0.35">
      <c r="A259" s="45" t="s">
        <v>1134</v>
      </c>
      <c r="B259" s="18"/>
      <c r="C259" s="5"/>
      <c r="D259" s="5"/>
      <c r="E259" s="92" t="str">
        <f>IF(ISBLANK(D259),"",INDEX(ΑΜΚ,MATCH(D259,Data!$F$2:$F$999,0),1))</f>
        <v/>
      </c>
      <c r="F259" s="92" t="str">
        <f t="shared" si="4"/>
        <v/>
      </c>
    </row>
    <row r="260" spans="1:6" ht="14.25" customHeight="1" x14ac:dyDescent="0.35">
      <c r="A260" s="45" t="s">
        <v>1134</v>
      </c>
      <c r="B260" s="18"/>
      <c r="C260" s="5"/>
      <c r="D260" s="5"/>
      <c r="E260" s="92" t="str">
        <f>IF(ISBLANK(D260),"",INDEX(ΑΜΚ,MATCH(D260,Data!$F$2:$F$999,0),1))</f>
        <v/>
      </c>
      <c r="F260" s="92" t="str">
        <f t="shared" si="4"/>
        <v/>
      </c>
    </row>
    <row r="261" spans="1:6" ht="14.25" customHeight="1" x14ac:dyDescent="0.35">
      <c r="A261" s="45" t="s">
        <v>1134</v>
      </c>
      <c r="B261" s="18"/>
      <c r="C261" s="5"/>
      <c r="D261" s="5"/>
      <c r="E261" s="92" t="str">
        <f>IF(ISBLANK(D261),"",INDEX(ΑΜΚ,MATCH(D261,Data!$F$2:$F$999,0),1))</f>
        <v/>
      </c>
      <c r="F261" s="92" t="str">
        <f t="shared" si="4"/>
        <v/>
      </c>
    </row>
    <row r="262" spans="1:6" ht="14.25" customHeight="1" x14ac:dyDescent="0.35">
      <c r="A262" s="45" t="s">
        <v>1134</v>
      </c>
      <c r="B262" s="18"/>
      <c r="C262" s="5"/>
      <c r="D262" s="5"/>
      <c r="E262" s="92" t="str">
        <f>IF(ISBLANK(D262),"",INDEX(ΑΜΚ,MATCH(D262,Data!$F$2:$F$999,0),1))</f>
        <v/>
      </c>
      <c r="F262" s="92" t="str">
        <f t="shared" si="4"/>
        <v/>
      </c>
    </row>
    <row r="263" spans="1:6" ht="14.25" customHeight="1" x14ac:dyDescent="0.35">
      <c r="A263" s="45" t="s">
        <v>1134</v>
      </c>
      <c r="B263" s="18"/>
      <c r="C263" s="5"/>
      <c r="D263" s="5"/>
      <c r="E263" s="92" t="str">
        <f>IF(ISBLANK(D263),"",INDEX(ΑΜΚ,MATCH(D263,Data!$F$2:$F$999,0),1))</f>
        <v/>
      </c>
      <c r="F263" s="92" t="str">
        <f t="shared" si="4"/>
        <v/>
      </c>
    </row>
    <row r="264" spans="1:6" ht="14.25" customHeight="1" x14ac:dyDescent="0.35">
      <c r="A264" s="45" t="s">
        <v>1134</v>
      </c>
      <c r="B264" s="18"/>
      <c r="C264" s="5"/>
      <c r="D264" s="5"/>
      <c r="E264" s="92" t="str">
        <f>IF(ISBLANK(D264),"",INDEX(ΑΜΚ,MATCH(D264,Data!$F$2:$F$999,0),1))</f>
        <v/>
      </c>
      <c r="F264" s="92" t="str">
        <f t="shared" si="4"/>
        <v/>
      </c>
    </row>
    <row r="265" spans="1:6" ht="14.25" customHeight="1" x14ac:dyDescent="0.35">
      <c r="A265" s="45" t="s">
        <v>1134</v>
      </c>
      <c r="B265" s="18"/>
      <c r="C265" s="5"/>
      <c r="D265" s="5"/>
      <c r="E265" s="92" t="str">
        <f>IF(ISBLANK(D265),"",INDEX(ΑΜΚ,MATCH(D265,Data!$F$2:$F$999,0),1))</f>
        <v/>
      </c>
      <c r="F265" s="92" t="str">
        <f t="shared" si="4"/>
        <v/>
      </c>
    </row>
    <row r="266" spans="1:6" ht="14.25" customHeight="1" x14ac:dyDescent="0.35">
      <c r="A266" s="45" t="s">
        <v>1134</v>
      </c>
      <c r="B266" s="18"/>
      <c r="C266" s="5"/>
      <c r="D266" s="5"/>
      <c r="E266" s="92" t="str">
        <f>IF(ISBLANK(D266),"",INDEX(ΑΜΚ,MATCH(D266,Data!$F$2:$F$999,0),1))</f>
        <v/>
      </c>
      <c r="F266" s="92" t="str">
        <f t="shared" si="4"/>
        <v/>
      </c>
    </row>
    <row r="267" spans="1:6" ht="14.25" customHeight="1" x14ac:dyDescent="0.35">
      <c r="A267" s="45" t="s">
        <v>1134</v>
      </c>
      <c r="B267" s="18"/>
      <c r="C267" s="5"/>
      <c r="D267" s="5"/>
      <c r="E267" s="92" t="str">
        <f>IF(ISBLANK(D267),"",INDEX(ΑΜΚ,MATCH(D267,Data!$F$2:$F$999,0),1))</f>
        <v/>
      </c>
      <c r="F267" s="92" t="str">
        <f t="shared" si="4"/>
        <v/>
      </c>
    </row>
    <row r="268" spans="1:6" ht="14.25" customHeight="1" x14ac:dyDescent="0.35">
      <c r="A268" s="45" t="s">
        <v>1134</v>
      </c>
      <c r="B268" s="18"/>
      <c r="C268" s="5"/>
      <c r="D268" s="5"/>
      <c r="E268" s="92" t="str">
        <f>IF(ISBLANK(D268),"",INDEX(ΑΜΚ,MATCH(D268,Data!$F$2:$F$999,0),1))</f>
        <v/>
      </c>
      <c r="F268" s="92" t="str">
        <f t="shared" si="4"/>
        <v/>
      </c>
    </row>
    <row r="269" spans="1:6" ht="14.25" customHeight="1" x14ac:dyDescent="0.35">
      <c r="A269" s="45" t="s">
        <v>1134</v>
      </c>
      <c r="B269" s="18"/>
      <c r="C269" s="5"/>
      <c r="D269" s="5"/>
      <c r="E269" s="92" t="str">
        <f>IF(ISBLANK(D269),"",INDEX(ΑΜΚ,MATCH(D269,Data!$F$2:$F$999,0),1))</f>
        <v/>
      </c>
      <c r="F269" s="92" t="str">
        <f t="shared" si="4"/>
        <v/>
      </c>
    </row>
    <row r="270" spans="1:6" ht="14.25" customHeight="1" x14ac:dyDescent="0.35">
      <c r="A270" s="45" t="s">
        <v>1134</v>
      </c>
      <c r="B270" s="18"/>
      <c r="C270" s="5"/>
      <c r="D270" s="5"/>
      <c r="E270" s="92" t="str">
        <f>IF(ISBLANK(D270),"",INDEX(ΑΜΚ,MATCH(D270,Data!$F$2:$F$999,0),1))</f>
        <v/>
      </c>
      <c r="F270" s="92" t="str">
        <f t="shared" si="4"/>
        <v/>
      </c>
    </row>
    <row r="271" spans="1:6" ht="14.25" customHeight="1" x14ac:dyDescent="0.35">
      <c r="A271" s="45" t="s">
        <v>1134</v>
      </c>
      <c r="B271" s="18"/>
      <c r="C271" s="5"/>
      <c r="D271" s="5"/>
      <c r="E271" s="92" t="str">
        <f>IF(ISBLANK(D271),"",INDEX(ΑΜΚ,MATCH(D271,Data!$F$2:$F$999,0),1))</f>
        <v/>
      </c>
      <c r="F271" s="92" t="str">
        <f t="shared" si="4"/>
        <v/>
      </c>
    </row>
    <row r="272" spans="1:6" ht="14.25" customHeight="1" x14ac:dyDescent="0.35">
      <c r="A272" s="45" t="s">
        <v>1134</v>
      </c>
      <c r="B272" s="18"/>
      <c r="C272" s="5"/>
      <c r="D272" s="5"/>
      <c r="E272" s="92" t="str">
        <f>IF(ISBLANK(D272),"",INDEX(ΑΜΚ,MATCH(D272,Data!$F$2:$F$999,0),1))</f>
        <v/>
      </c>
      <c r="F272" s="92" t="str">
        <f t="shared" si="4"/>
        <v/>
      </c>
    </row>
    <row r="273" spans="1:6" ht="14.25" customHeight="1" x14ac:dyDescent="0.35">
      <c r="A273" s="45" t="s">
        <v>1134</v>
      </c>
      <c r="B273" s="18"/>
      <c r="C273" s="5"/>
      <c r="D273" s="5"/>
      <c r="E273" s="92" t="str">
        <f>IF(ISBLANK(D273),"",INDEX(ΑΜΚ,MATCH(D273,Data!$F$2:$F$999,0),1))</f>
        <v/>
      </c>
      <c r="F273" s="92" t="str">
        <f t="shared" si="4"/>
        <v/>
      </c>
    </row>
    <row r="274" spans="1:6" ht="14.25" customHeight="1" x14ac:dyDescent="0.35">
      <c r="A274" s="45" t="s">
        <v>1134</v>
      </c>
      <c r="B274" s="18"/>
      <c r="C274" s="5"/>
      <c r="D274" s="5"/>
      <c r="E274" s="92" t="str">
        <f>IF(ISBLANK(D274),"",INDEX(ΑΜΚ,MATCH(D274,Data!$F$2:$F$999,0),1))</f>
        <v/>
      </c>
      <c r="F274" s="92" t="str">
        <f t="shared" si="4"/>
        <v/>
      </c>
    </row>
    <row r="275" spans="1:6" ht="14.25" customHeight="1" x14ac:dyDescent="0.35">
      <c r="A275" s="45" t="s">
        <v>1134</v>
      </c>
      <c r="B275" s="18"/>
      <c r="C275" s="5"/>
      <c r="D275" s="5"/>
      <c r="E275" s="92" t="str">
        <f>IF(ISBLANK(D275),"",INDEX(ΑΜΚ,MATCH(D275,Data!$F$2:$F$999,0),1))</f>
        <v/>
      </c>
      <c r="F275" s="92" t="str">
        <f t="shared" si="4"/>
        <v/>
      </c>
    </row>
    <row r="276" spans="1:6" ht="14.25" customHeight="1" x14ac:dyDescent="0.35">
      <c r="A276" s="45" t="s">
        <v>1134</v>
      </c>
      <c r="B276" s="18"/>
      <c r="C276" s="5"/>
      <c r="D276" s="5"/>
      <c r="E276" s="92" t="str">
        <f>IF(ISBLANK(D276),"",INDEX(ΑΜΚ,MATCH(D276,Data!$F$2:$F$999,0),1))</f>
        <v/>
      </c>
      <c r="F276" s="92" t="str">
        <f t="shared" si="4"/>
        <v/>
      </c>
    </row>
    <row r="277" spans="1:6" ht="14.25" customHeight="1" x14ac:dyDescent="0.35">
      <c r="A277" s="45" t="s">
        <v>1134</v>
      </c>
      <c r="B277" s="18"/>
      <c r="C277" s="5"/>
      <c r="D277" s="5"/>
      <c r="E277" s="92" t="str">
        <f>IF(ISBLANK(D277),"",INDEX(ΑΜΚ,MATCH(D277,Data!$F$2:$F$999,0),1))</f>
        <v/>
      </c>
      <c r="F277" s="92" t="str">
        <f t="shared" si="4"/>
        <v/>
      </c>
    </row>
    <row r="278" spans="1:6" ht="14.25" customHeight="1" x14ac:dyDescent="0.35">
      <c r="A278" s="45" t="s">
        <v>1134</v>
      </c>
      <c r="B278" s="18"/>
      <c r="C278" s="5"/>
      <c r="D278" s="5"/>
      <c r="E278" s="92" t="str">
        <f>IF(ISBLANK(D278),"",INDEX(ΑΜΚ,MATCH(D278,Data!$F$2:$F$999,0),1))</f>
        <v/>
      </c>
      <c r="F278" s="92" t="str">
        <f t="shared" si="4"/>
        <v/>
      </c>
    </row>
    <row r="279" spans="1:6" ht="14.25" customHeight="1" x14ac:dyDescent="0.35">
      <c r="A279" s="45" t="s">
        <v>1134</v>
      </c>
      <c r="B279" s="18"/>
      <c r="C279" s="5"/>
      <c r="D279" s="5"/>
      <c r="E279" s="92" t="str">
        <f>IF(ISBLANK(D279),"",INDEX(ΑΜΚ,MATCH(D279,Data!$F$2:$F$999,0),1))</f>
        <v/>
      </c>
      <c r="F279" s="92" t="str">
        <f t="shared" si="4"/>
        <v/>
      </c>
    </row>
    <row r="280" spans="1:6" ht="14.25" customHeight="1" x14ac:dyDescent="0.35">
      <c r="A280" s="45" t="s">
        <v>1134</v>
      </c>
      <c r="B280" s="18"/>
      <c r="C280" s="5"/>
      <c r="D280" s="5"/>
      <c r="E280" s="92" t="str">
        <f>IF(ISBLANK(D280),"",INDEX(ΑΜΚ,MATCH(D280,Data!$F$2:$F$999,0),1))</f>
        <v/>
      </c>
      <c r="F280" s="92" t="str">
        <f t="shared" si="4"/>
        <v/>
      </c>
    </row>
    <row r="281" spans="1:6" ht="14.25" customHeight="1" x14ac:dyDescent="0.35">
      <c r="A281" s="45" t="s">
        <v>1134</v>
      </c>
      <c r="B281" s="18"/>
      <c r="C281" s="5"/>
      <c r="D281" s="5"/>
      <c r="E281" s="92" t="str">
        <f>IF(ISBLANK(D281),"",INDEX(ΑΜΚ,MATCH(D281,Data!$F$2:$F$999,0),1))</f>
        <v/>
      </c>
      <c r="F281" s="92" t="str">
        <f t="shared" si="4"/>
        <v/>
      </c>
    </row>
    <row r="282" spans="1:6" ht="14.25" customHeight="1" x14ac:dyDescent="0.35">
      <c r="A282" s="45" t="s">
        <v>1134</v>
      </c>
      <c r="B282" s="18"/>
      <c r="C282" s="5"/>
      <c r="D282" s="5"/>
      <c r="E282" s="92" t="str">
        <f>IF(ISBLANK(D282),"",INDEX(ΑΜΚ,MATCH(D282,Data!$F$2:$F$999,0),1))</f>
        <v/>
      </c>
      <c r="F282" s="92" t="str">
        <f t="shared" si="4"/>
        <v/>
      </c>
    </row>
    <row r="283" spans="1:6" ht="14.25" customHeight="1" x14ac:dyDescent="0.35">
      <c r="A283" s="45" t="s">
        <v>1134</v>
      </c>
      <c r="B283" s="18"/>
      <c r="C283" s="5"/>
      <c r="D283" s="5"/>
      <c r="E283" s="92" t="str">
        <f>IF(ISBLANK(D283),"",INDEX(ΑΜΚ,MATCH(D283,Data!$F$2:$F$999,0),1))</f>
        <v/>
      </c>
      <c r="F283" s="92" t="str">
        <f t="shared" si="4"/>
        <v/>
      </c>
    </row>
    <row r="284" spans="1:6" ht="14.25" customHeight="1" x14ac:dyDescent="0.35">
      <c r="A284" s="45" t="s">
        <v>1134</v>
      </c>
      <c r="B284" s="18"/>
      <c r="C284" s="5"/>
      <c r="D284" s="5"/>
      <c r="E284" s="92" t="str">
        <f>IF(ISBLANK(D284),"",INDEX(ΑΜΚ,MATCH(D284,Data!$F$2:$F$999,0),1))</f>
        <v/>
      </c>
      <c r="F284" s="92" t="str">
        <f t="shared" si="4"/>
        <v/>
      </c>
    </row>
    <row r="285" spans="1:6" ht="14.25" customHeight="1" x14ac:dyDescent="0.35">
      <c r="A285" s="45" t="s">
        <v>1134</v>
      </c>
      <c r="B285" s="18"/>
      <c r="C285" s="5"/>
      <c r="D285" s="5"/>
      <c r="E285" s="92" t="str">
        <f>IF(ISBLANK(D285),"",INDEX(ΑΜΚ,MATCH(D285,Data!$F$2:$F$999,0),1))</f>
        <v/>
      </c>
      <c r="F285" s="92" t="str">
        <f t="shared" si="4"/>
        <v/>
      </c>
    </row>
    <row r="286" spans="1:6" ht="14.25" customHeight="1" x14ac:dyDescent="0.35">
      <c r="A286" s="45" t="s">
        <v>1134</v>
      </c>
      <c r="B286" s="18"/>
      <c r="C286" s="5"/>
      <c r="D286" s="5"/>
      <c r="E286" s="92" t="str">
        <f>IF(ISBLANK(D286),"",INDEX(ΑΜΚ,MATCH(D286,Data!$F$2:$F$999,0),1))</f>
        <v/>
      </c>
      <c r="F286" s="92" t="str">
        <f t="shared" si="4"/>
        <v/>
      </c>
    </row>
    <row r="287" spans="1:6" ht="14.25" customHeight="1" x14ac:dyDescent="0.35">
      <c r="A287" s="45" t="s">
        <v>1134</v>
      </c>
      <c r="B287" s="18"/>
      <c r="C287" s="5"/>
      <c r="D287" s="5"/>
      <c r="E287" s="92" t="str">
        <f>IF(ISBLANK(D287),"",INDEX(ΑΜΚ,MATCH(D287,Data!$F$2:$F$999,0),1))</f>
        <v/>
      </c>
      <c r="F287" s="92" t="str">
        <f t="shared" si="4"/>
        <v/>
      </c>
    </row>
    <row r="288" spans="1:6" ht="14.25" customHeight="1" x14ac:dyDescent="0.35">
      <c r="A288" s="45" t="s">
        <v>1134</v>
      </c>
      <c r="B288" s="18"/>
      <c r="C288" s="5"/>
      <c r="D288" s="5"/>
      <c r="E288" s="92" t="str">
        <f>IF(ISBLANK(D288),"",INDEX(ΑΜΚ,MATCH(D288,Data!$F$2:$F$999,0),1))</f>
        <v/>
      </c>
      <c r="F288" s="92" t="str">
        <f t="shared" si="4"/>
        <v/>
      </c>
    </row>
    <row r="289" spans="1:6" ht="14.25" customHeight="1" x14ac:dyDescent="0.35">
      <c r="A289" s="45" t="s">
        <v>1134</v>
      </c>
      <c r="B289" s="18"/>
      <c r="C289" s="5"/>
      <c r="D289" s="5"/>
      <c r="E289" s="92" t="str">
        <f>IF(ISBLANK(D289),"",INDEX(ΑΜΚ,MATCH(D289,Data!$F$2:$F$999,0),1))</f>
        <v/>
      </c>
      <c r="F289" s="92" t="str">
        <f t="shared" si="4"/>
        <v/>
      </c>
    </row>
    <row r="290" spans="1:6" ht="14.25" customHeight="1" x14ac:dyDescent="0.35">
      <c r="A290" s="45" t="s">
        <v>1134</v>
      </c>
      <c r="B290" s="18"/>
      <c r="C290" s="5"/>
      <c r="D290" s="5"/>
      <c r="E290" s="92" t="str">
        <f>IF(ISBLANK(D290),"",INDEX(ΑΜΚ,MATCH(D290,Data!$F$2:$F$999,0),1))</f>
        <v/>
      </c>
      <c r="F290" s="92" t="str">
        <f t="shared" si="4"/>
        <v/>
      </c>
    </row>
    <row r="291" spans="1:6" ht="14.25" customHeight="1" x14ac:dyDescent="0.35">
      <c r="A291" s="45" t="s">
        <v>1134</v>
      </c>
      <c r="B291" s="18"/>
      <c r="C291" s="5"/>
      <c r="D291" s="5"/>
      <c r="E291" s="92" t="str">
        <f>IF(ISBLANK(D291),"",INDEX(ΑΜΚ,MATCH(D291,Data!$F$2:$F$999,0),1))</f>
        <v/>
      </c>
      <c r="F291" s="92" t="str">
        <f t="shared" si="4"/>
        <v/>
      </c>
    </row>
    <row r="292" spans="1:6" ht="14.25" customHeight="1" x14ac:dyDescent="0.35">
      <c r="A292" s="45" t="s">
        <v>1134</v>
      </c>
      <c r="B292" s="18"/>
      <c r="C292" s="5"/>
      <c r="D292" s="5"/>
      <c r="E292" s="92" t="str">
        <f>IF(ISBLANK(D292),"",INDEX(ΑΜΚ,MATCH(D292,Data!$F$2:$F$999,0),1))</f>
        <v/>
      </c>
      <c r="F292" s="92" t="str">
        <f t="shared" si="4"/>
        <v/>
      </c>
    </row>
    <row r="293" spans="1:6" ht="14.25" customHeight="1" x14ac:dyDescent="0.35">
      <c r="A293" s="45" t="s">
        <v>1134</v>
      </c>
      <c r="B293" s="18"/>
      <c r="C293" s="5"/>
      <c r="D293" s="5"/>
      <c r="E293" s="92" t="str">
        <f>IF(ISBLANK(D293),"",INDEX(ΑΜΚ,MATCH(D293,Data!$F$2:$F$999,0),1))</f>
        <v/>
      </c>
      <c r="F293" s="92" t="str">
        <f t="shared" si="4"/>
        <v/>
      </c>
    </row>
    <row r="294" spans="1:6" ht="14.25" customHeight="1" x14ac:dyDescent="0.35">
      <c r="A294" s="45" t="s">
        <v>1134</v>
      </c>
      <c r="B294" s="18"/>
      <c r="C294" s="5"/>
      <c r="D294" s="5"/>
      <c r="E294" s="92" t="str">
        <f>IF(ISBLANK(D294),"",INDEX(ΑΜΚ,MATCH(D294,Data!$F$2:$F$999,0),1))</f>
        <v/>
      </c>
      <c r="F294" s="92" t="str">
        <f t="shared" si="4"/>
        <v/>
      </c>
    </row>
    <row r="295" spans="1:6" ht="14.25" customHeight="1" x14ac:dyDescent="0.35">
      <c r="A295" s="45" t="s">
        <v>1134</v>
      </c>
      <c r="B295" s="18"/>
      <c r="C295" s="5"/>
      <c r="D295" s="5"/>
      <c r="E295" s="92" t="str">
        <f>IF(ISBLANK(D295),"",INDEX(ΑΜΚ,MATCH(D295,Data!$F$2:$F$999,0),1))</f>
        <v/>
      </c>
      <c r="F295" s="92" t="str">
        <f t="shared" si="4"/>
        <v/>
      </c>
    </row>
    <row r="296" spans="1:6" ht="14.25" customHeight="1" x14ac:dyDescent="0.35">
      <c r="A296" s="45" t="s">
        <v>1134</v>
      </c>
      <c r="B296" s="18"/>
      <c r="C296" s="5"/>
      <c r="D296" s="5"/>
      <c r="E296" s="92" t="str">
        <f>IF(ISBLANK(D296),"",INDEX(ΑΜΚ,MATCH(D296,Data!$F$2:$F$999,0),1))</f>
        <v/>
      </c>
      <c r="F296" s="92" t="str">
        <f t="shared" si="4"/>
        <v/>
      </c>
    </row>
    <row r="297" spans="1:6" ht="14.25" customHeight="1" x14ac:dyDescent="0.35">
      <c r="A297" s="45" t="s">
        <v>1134</v>
      </c>
      <c r="B297" s="18"/>
      <c r="C297" s="5"/>
      <c r="D297" s="5"/>
      <c r="E297" s="92" t="str">
        <f>IF(ISBLANK(D297),"",INDEX(ΑΜΚ,MATCH(D297,Data!$F$2:$F$999,0),1))</f>
        <v/>
      </c>
      <c r="F297" s="92" t="str">
        <f t="shared" si="4"/>
        <v/>
      </c>
    </row>
    <row r="298" spans="1:6" ht="14.25" customHeight="1" x14ac:dyDescent="0.35">
      <c r="A298" s="45" t="s">
        <v>1134</v>
      </c>
      <c r="B298" s="18"/>
      <c r="C298" s="5"/>
      <c r="D298" s="5"/>
      <c r="E298" s="92" t="str">
        <f>IF(ISBLANK(D298),"",INDEX(ΑΜΚ,MATCH(D298,Data!$F$2:$F$999,0),1))</f>
        <v/>
      </c>
      <c r="F298" s="92" t="str">
        <f t="shared" si="4"/>
        <v/>
      </c>
    </row>
    <row r="299" spans="1:6" ht="14.25" customHeight="1" x14ac:dyDescent="0.35">
      <c r="A299" s="45" t="s">
        <v>1134</v>
      </c>
      <c r="B299" s="18"/>
      <c r="C299" s="5"/>
      <c r="D299" s="5"/>
      <c r="E299" s="92" t="str">
        <f>IF(ISBLANK(D299),"",INDEX(ΑΜΚ,MATCH(D299,Data!$F$2:$F$999,0),1))</f>
        <v/>
      </c>
      <c r="F299" s="92" t="str">
        <f t="shared" si="4"/>
        <v/>
      </c>
    </row>
    <row r="300" spans="1:6" ht="14.25" customHeight="1" x14ac:dyDescent="0.35">
      <c r="A300" s="45" t="s">
        <v>1134</v>
      </c>
      <c r="B300" s="18"/>
      <c r="C300" s="5"/>
      <c r="D300" s="5"/>
      <c r="E300" s="92" t="str">
        <f>IF(ISBLANK(D300),"",INDEX(ΑΜΚ,MATCH(D300,Data!$F$2:$F$999,0),1))</f>
        <v/>
      </c>
      <c r="F300" s="92" t="str">
        <f t="shared" si="4"/>
        <v/>
      </c>
    </row>
    <row r="301" spans="1:6" ht="14.25" customHeight="1" x14ac:dyDescent="0.35">
      <c r="A301" s="45" t="s">
        <v>1134</v>
      </c>
      <c r="B301" s="18"/>
      <c r="C301" s="5"/>
      <c r="D301" s="5"/>
      <c r="E301" s="92" t="str">
        <f>IF(ISBLANK(D301),"",INDEX(ΑΜΚ,MATCH(D301,Data!$F$2:$F$999,0),1))</f>
        <v/>
      </c>
      <c r="F301" s="92" t="str">
        <f t="shared" si="4"/>
        <v/>
      </c>
    </row>
    <row r="302" spans="1:6" ht="14.25" customHeight="1" x14ac:dyDescent="0.35">
      <c r="A302" s="45" t="s">
        <v>1134</v>
      </c>
      <c r="B302" s="18"/>
      <c r="C302" s="5"/>
      <c r="D302" s="5"/>
      <c r="E302" s="92" t="str">
        <f>IF(ISBLANK(D302),"",INDEX(ΑΜΚ,MATCH(D302,Data!$F$2:$F$999,0),1))</f>
        <v/>
      </c>
      <c r="F302" s="92" t="str">
        <f t="shared" si="4"/>
        <v/>
      </c>
    </row>
    <row r="303" spans="1:6" ht="14.25" customHeight="1" x14ac:dyDescent="0.35">
      <c r="A303" s="45" t="s">
        <v>1134</v>
      </c>
      <c r="B303" s="18"/>
      <c r="C303" s="5"/>
      <c r="D303" s="5"/>
      <c r="E303" s="92" t="str">
        <f>IF(ISBLANK(D303),"",INDEX(ΑΜΚ,MATCH(D303,Data!$F$2:$F$999,0),1))</f>
        <v/>
      </c>
      <c r="F303" s="92" t="str">
        <f t="shared" si="4"/>
        <v/>
      </c>
    </row>
    <row r="304" spans="1:6" ht="14.25" customHeight="1" x14ac:dyDescent="0.35">
      <c r="A304" s="45" t="s">
        <v>1134</v>
      </c>
      <c r="B304" s="18"/>
      <c r="C304" s="5"/>
      <c r="D304" s="5"/>
      <c r="E304" s="92" t="str">
        <f>IF(ISBLANK(D304),"",INDEX(ΑΜΚ,MATCH(D304,Data!$F$2:$F$999,0),1))</f>
        <v/>
      </c>
      <c r="F304" s="92" t="str">
        <f t="shared" si="4"/>
        <v/>
      </c>
    </row>
    <row r="305" spans="1:6" ht="14.25" customHeight="1" x14ac:dyDescent="0.35">
      <c r="A305" s="45" t="s">
        <v>1134</v>
      </c>
      <c r="B305" s="18"/>
      <c r="C305" s="5"/>
      <c r="D305" s="5"/>
      <c r="E305" s="92" t="str">
        <f>IF(ISBLANK(D305),"",INDEX(ΑΜΚ,MATCH(D305,Data!$F$2:$F$999,0),1))</f>
        <v/>
      </c>
      <c r="F305" s="92" t="str">
        <f t="shared" si="4"/>
        <v/>
      </c>
    </row>
    <row r="306" spans="1:6" ht="14.25" customHeight="1" x14ac:dyDescent="0.35">
      <c r="A306" s="45" t="s">
        <v>1134</v>
      </c>
      <c r="B306" s="18"/>
      <c r="C306" s="5"/>
      <c r="D306" s="5"/>
      <c r="E306" s="92" t="str">
        <f>IF(ISBLANK(D306),"",INDEX(ΑΜΚ,MATCH(D306,Data!$F$2:$F$999,0),1))</f>
        <v/>
      </c>
      <c r="F306" s="92" t="str">
        <f t="shared" si="4"/>
        <v/>
      </c>
    </row>
    <row r="307" spans="1:6" ht="14.25" customHeight="1" x14ac:dyDescent="0.35">
      <c r="A307" s="45" t="s">
        <v>1134</v>
      </c>
      <c r="B307" s="18"/>
      <c r="C307" s="5"/>
      <c r="D307" s="5"/>
      <c r="E307" s="92" t="str">
        <f>IF(ISBLANK(D307),"",INDEX(ΑΜΚ,MATCH(D307,Data!$F$2:$F$999,0),1))</f>
        <v/>
      </c>
      <c r="F307" s="92" t="str">
        <f t="shared" si="4"/>
        <v/>
      </c>
    </row>
    <row r="308" spans="1:6" ht="14.25" customHeight="1" x14ac:dyDescent="0.35">
      <c r="A308" s="45" t="s">
        <v>1134</v>
      </c>
      <c r="B308" s="18"/>
      <c r="C308" s="5"/>
      <c r="D308" s="5"/>
      <c r="E308" s="92" t="str">
        <f>IF(ISBLANK(D308),"",INDEX(ΑΜΚ,MATCH(D308,Data!$F$2:$F$999,0),1))</f>
        <v/>
      </c>
      <c r="F308" s="92" t="str">
        <f t="shared" si="4"/>
        <v/>
      </c>
    </row>
    <row r="309" spans="1:6" ht="14.25" customHeight="1" x14ac:dyDescent="0.35">
      <c r="A309" s="45" t="s">
        <v>1134</v>
      </c>
      <c r="B309" s="18"/>
      <c r="C309" s="5"/>
      <c r="D309" s="5"/>
      <c r="E309" s="92" t="str">
        <f>IF(ISBLANK(D309),"",INDEX(ΑΜΚ,MATCH(D309,Data!$F$2:$F$999,0),1))</f>
        <v/>
      </c>
      <c r="F309" s="92" t="str">
        <f t="shared" si="4"/>
        <v/>
      </c>
    </row>
    <row r="310" spans="1:6" ht="14.25" customHeight="1" x14ac:dyDescent="0.35">
      <c r="A310" s="45" t="s">
        <v>1134</v>
      </c>
      <c r="B310" s="18"/>
      <c r="C310" s="5"/>
      <c r="D310" s="5"/>
      <c r="E310" s="92" t="str">
        <f>IF(ISBLANK(D310),"",INDEX(ΑΜΚ,MATCH(D310,Data!$F$2:$F$999,0),1))</f>
        <v/>
      </c>
      <c r="F310" s="92" t="str">
        <f t="shared" si="4"/>
        <v/>
      </c>
    </row>
    <row r="311" spans="1:6" ht="14.25" customHeight="1" x14ac:dyDescent="0.35">
      <c r="A311" s="45" t="s">
        <v>1134</v>
      </c>
      <c r="B311" s="18"/>
      <c r="C311" s="5"/>
      <c r="D311" s="5"/>
      <c r="E311" s="92" t="str">
        <f>IF(ISBLANK(D311),"",INDEX(ΑΜΚ,MATCH(D311,Data!$F$2:$F$999,0),1))</f>
        <v/>
      </c>
      <c r="F311" s="92" t="str">
        <f t="shared" si="4"/>
        <v/>
      </c>
    </row>
    <row r="312" spans="1:6" ht="14.25" customHeight="1" x14ac:dyDescent="0.35">
      <c r="A312" s="45" t="s">
        <v>1134</v>
      </c>
      <c r="B312" s="18"/>
      <c r="C312" s="5"/>
      <c r="D312" s="5"/>
      <c r="E312" s="92" t="str">
        <f>IF(ISBLANK(D312),"",INDEX(ΑΜΚ,MATCH(D312,Data!$F$2:$F$999,0),1))</f>
        <v/>
      </c>
      <c r="F312" s="92" t="str">
        <f t="shared" si="4"/>
        <v/>
      </c>
    </row>
    <row r="313" spans="1:6" ht="14.25" customHeight="1" x14ac:dyDescent="0.35">
      <c r="A313" s="45" t="s">
        <v>1134</v>
      </c>
      <c r="B313" s="18"/>
      <c r="C313" s="5"/>
      <c r="D313" s="5"/>
      <c r="E313" s="92" t="str">
        <f>IF(ISBLANK(D313),"",INDEX(ΑΜΚ,MATCH(D313,Data!$F$2:$F$999,0),1))</f>
        <v/>
      </c>
      <c r="F313" s="92" t="str">
        <f t="shared" si="4"/>
        <v/>
      </c>
    </row>
    <row r="314" spans="1:6" ht="14.25" customHeight="1" x14ac:dyDescent="0.35">
      <c r="A314" s="45" t="s">
        <v>1134</v>
      </c>
      <c r="B314" s="18"/>
      <c r="C314" s="5"/>
      <c r="D314" s="5"/>
      <c r="E314" s="92" t="str">
        <f>IF(ISBLANK(D314),"",INDEX(ΑΜΚ,MATCH(D314,Data!$F$2:$F$999,0),1))</f>
        <v/>
      </c>
      <c r="F314" s="92" t="str">
        <f t="shared" si="4"/>
        <v/>
      </c>
    </row>
    <row r="315" spans="1:6" ht="14.25" customHeight="1" x14ac:dyDescent="0.35">
      <c r="A315" s="45" t="s">
        <v>1134</v>
      </c>
      <c r="B315" s="18"/>
      <c r="C315" s="5"/>
      <c r="D315" s="5"/>
      <c r="E315" s="92" t="str">
        <f>IF(ISBLANK(D315),"",INDEX(ΑΜΚ,MATCH(D315,Data!$F$2:$F$999,0),1))</f>
        <v/>
      </c>
      <c r="F315" s="92" t="str">
        <f t="shared" si="4"/>
        <v/>
      </c>
    </row>
    <row r="316" spans="1:6" ht="14.25" customHeight="1" x14ac:dyDescent="0.35">
      <c r="A316" s="45" t="s">
        <v>1134</v>
      </c>
      <c r="B316" s="18"/>
      <c r="C316" s="5"/>
      <c r="D316" s="5"/>
      <c r="E316" s="92" t="str">
        <f>IF(ISBLANK(D316),"",INDEX(ΑΜΚ,MATCH(D316,Data!$F$2:$F$999,0),1))</f>
        <v/>
      </c>
      <c r="F316" s="92" t="str">
        <f t="shared" si="4"/>
        <v/>
      </c>
    </row>
    <row r="317" spans="1:6" ht="14.25" customHeight="1" x14ac:dyDescent="0.35">
      <c r="A317" s="45" t="s">
        <v>1134</v>
      </c>
      <c r="B317" s="18"/>
      <c r="C317" s="5"/>
      <c r="D317" s="5"/>
      <c r="E317" s="92" t="str">
        <f>IF(ISBLANK(D317),"",INDEX(ΑΜΚ,MATCH(D317,Data!$F$2:$F$999,0),1))</f>
        <v/>
      </c>
      <c r="F317" s="92" t="str">
        <f t="shared" si="4"/>
        <v/>
      </c>
    </row>
    <row r="318" spans="1:6" ht="14.25" customHeight="1" x14ac:dyDescent="0.35">
      <c r="A318" s="45" t="s">
        <v>1134</v>
      </c>
      <c r="B318" s="18"/>
      <c r="C318" s="5"/>
      <c r="D318" s="5"/>
      <c r="E318" s="92" t="str">
        <f>IF(ISBLANK(D318),"",INDEX(ΑΜΚ,MATCH(D318,Data!$F$2:$F$999,0),1))</f>
        <v/>
      </c>
      <c r="F318" s="92" t="str">
        <f t="shared" si="4"/>
        <v/>
      </c>
    </row>
    <row r="319" spans="1:6" ht="14.25" customHeight="1" x14ac:dyDescent="0.35">
      <c r="A319" s="45" t="s">
        <v>1134</v>
      </c>
      <c r="B319" s="18"/>
      <c r="C319" s="5"/>
      <c r="D319" s="5"/>
      <c r="E319" s="92" t="str">
        <f>IF(ISBLANK(D319),"",INDEX(ΑΜΚ,MATCH(D319,Data!$F$2:$F$999,0),1))</f>
        <v/>
      </c>
      <c r="F319" s="92" t="str">
        <f t="shared" si="4"/>
        <v/>
      </c>
    </row>
    <row r="320" spans="1:6" ht="14.25" customHeight="1" x14ac:dyDescent="0.35">
      <c r="A320" s="45" t="s">
        <v>1134</v>
      </c>
      <c r="B320" s="18"/>
      <c r="C320" s="5"/>
      <c r="D320" s="5"/>
      <c r="E320" s="92" t="str">
        <f>IF(ISBLANK(D320),"",INDEX(ΑΜΚ,MATCH(D320,Data!$F$2:$F$999,0),1))</f>
        <v/>
      </c>
      <c r="F320" s="92" t="str">
        <f t="shared" si="4"/>
        <v/>
      </c>
    </row>
    <row r="321" spans="1:6" ht="14.25" customHeight="1" x14ac:dyDescent="0.35">
      <c r="A321" s="45" t="s">
        <v>1134</v>
      </c>
      <c r="B321" s="18"/>
      <c r="C321" s="5"/>
      <c r="D321" s="5"/>
      <c r="E321" s="92" t="str">
        <f>IF(ISBLANK(D321),"",INDEX(ΑΜΚ,MATCH(D321,Data!$F$2:$F$999,0),1))</f>
        <v/>
      </c>
      <c r="F321" s="92" t="str">
        <f t="shared" si="4"/>
        <v/>
      </c>
    </row>
    <row r="322" spans="1:6" ht="14.25" customHeight="1" x14ac:dyDescent="0.35">
      <c r="A322" s="45" t="s">
        <v>1134</v>
      </c>
      <c r="B322" s="18"/>
      <c r="C322" s="5"/>
      <c r="D322" s="5"/>
      <c r="E322" s="92" t="str">
        <f>IF(ISBLANK(D322),"",INDEX(ΑΜΚ,MATCH(D322,Data!$F$2:$F$999,0),1))</f>
        <v/>
      </c>
      <c r="F322" s="92" t="str">
        <f t="shared" ref="F322:F385" si="5">IF(ISBLANK(C322),"",INDEX(ΚΩΔ_ΜΑΘΗΜ_ΕΚΠ_ΟΔΗΓ_Γ1,MATCH(C322,ΜΑΘΗΜ_ΕΚΠ_ΟΔΗΓ_Γ1,0)))</f>
        <v/>
      </c>
    </row>
    <row r="323" spans="1:6" ht="14.25" customHeight="1" x14ac:dyDescent="0.35">
      <c r="A323" s="45" t="s">
        <v>1134</v>
      </c>
      <c r="B323" s="18"/>
      <c r="C323" s="5"/>
      <c r="D323" s="5"/>
      <c r="E323" s="92" t="str">
        <f>IF(ISBLANK(D323),"",INDEX(ΑΜΚ,MATCH(D323,Data!$F$2:$F$999,0),1))</f>
        <v/>
      </c>
      <c r="F323" s="92" t="str">
        <f t="shared" si="5"/>
        <v/>
      </c>
    </row>
    <row r="324" spans="1:6" ht="14.25" customHeight="1" x14ac:dyDescent="0.35">
      <c r="A324" s="45" t="s">
        <v>1134</v>
      </c>
      <c r="B324" s="18"/>
      <c r="C324" s="5"/>
      <c r="D324" s="5"/>
      <c r="E324" s="92" t="str">
        <f>IF(ISBLANK(D324),"",INDEX(ΑΜΚ,MATCH(D324,Data!$F$2:$F$999,0),1))</f>
        <v/>
      </c>
      <c r="F324" s="92" t="str">
        <f t="shared" si="5"/>
        <v/>
      </c>
    </row>
    <row r="325" spans="1:6" ht="14.25" customHeight="1" x14ac:dyDescent="0.35">
      <c r="A325" s="45" t="s">
        <v>1134</v>
      </c>
      <c r="B325" s="18"/>
      <c r="C325" s="5"/>
      <c r="D325" s="5"/>
      <c r="E325" s="92" t="str">
        <f>IF(ISBLANK(D325),"",INDEX(ΑΜΚ,MATCH(D325,Data!$F$2:$F$999,0),1))</f>
        <v/>
      </c>
      <c r="F325" s="92" t="str">
        <f t="shared" si="5"/>
        <v/>
      </c>
    </row>
    <row r="326" spans="1:6" ht="14.25" customHeight="1" x14ac:dyDescent="0.35">
      <c r="A326" s="45" t="s">
        <v>1134</v>
      </c>
      <c r="B326" s="18"/>
      <c r="C326" s="5"/>
      <c r="D326" s="5"/>
      <c r="E326" s="92" t="str">
        <f>IF(ISBLANK(D326),"",INDEX(ΑΜΚ,MATCH(D326,Data!$F$2:$F$999,0),1))</f>
        <v/>
      </c>
      <c r="F326" s="92" t="str">
        <f t="shared" si="5"/>
        <v/>
      </c>
    </row>
    <row r="327" spans="1:6" ht="14.25" customHeight="1" x14ac:dyDescent="0.35">
      <c r="A327" s="45" t="s">
        <v>1134</v>
      </c>
      <c r="B327" s="18"/>
      <c r="C327" s="5"/>
      <c r="D327" s="5"/>
      <c r="E327" s="92" t="str">
        <f>IF(ISBLANK(D327),"",INDEX(ΑΜΚ,MATCH(D327,Data!$F$2:$F$999,0),1))</f>
        <v/>
      </c>
      <c r="F327" s="92" t="str">
        <f t="shared" si="5"/>
        <v/>
      </c>
    </row>
    <row r="328" spans="1:6" ht="14.25" customHeight="1" x14ac:dyDescent="0.35">
      <c r="A328" s="45" t="s">
        <v>1134</v>
      </c>
      <c r="B328" s="18"/>
      <c r="C328" s="5"/>
      <c r="D328" s="5"/>
      <c r="E328" s="92" t="str">
        <f>IF(ISBLANK(D328),"",INDEX(ΑΜΚ,MATCH(D328,Data!$F$2:$F$999,0),1))</f>
        <v/>
      </c>
      <c r="F328" s="92" t="str">
        <f t="shared" si="5"/>
        <v/>
      </c>
    </row>
    <row r="329" spans="1:6" ht="14.25" customHeight="1" x14ac:dyDescent="0.35">
      <c r="A329" s="45" t="s">
        <v>1134</v>
      </c>
      <c r="B329" s="18"/>
      <c r="C329" s="5"/>
      <c r="D329" s="5"/>
      <c r="E329" s="92" t="str">
        <f>IF(ISBLANK(D329),"",INDEX(ΑΜΚ,MATCH(D329,Data!$F$2:$F$999,0),1))</f>
        <v/>
      </c>
      <c r="F329" s="92" t="str">
        <f t="shared" si="5"/>
        <v/>
      </c>
    </row>
    <row r="330" spans="1:6" ht="14.25" customHeight="1" x14ac:dyDescent="0.35">
      <c r="A330" s="45" t="s">
        <v>1134</v>
      </c>
      <c r="B330" s="18"/>
      <c r="C330" s="5"/>
      <c r="D330" s="5"/>
      <c r="E330" s="92" t="str">
        <f>IF(ISBLANK(D330),"",INDEX(ΑΜΚ,MATCH(D330,Data!$F$2:$F$999,0),1))</f>
        <v/>
      </c>
      <c r="F330" s="92" t="str">
        <f t="shared" si="5"/>
        <v/>
      </c>
    </row>
    <row r="331" spans="1:6" ht="14.25" customHeight="1" x14ac:dyDescent="0.35">
      <c r="A331" s="45" t="s">
        <v>1134</v>
      </c>
      <c r="B331" s="18"/>
      <c r="C331" s="5"/>
      <c r="D331" s="5"/>
      <c r="E331" s="92" t="str">
        <f>IF(ISBLANK(D331),"",INDEX(ΑΜΚ,MATCH(D331,Data!$F$2:$F$999,0),1))</f>
        <v/>
      </c>
      <c r="F331" s="92" t="str">
        <f t="shared" si="5"/>
        <v/>
      </c>
    </row>
    <row r="332" spans="1:6" ht="14.25" customHeight="1" x14ac:dyDescent="0.35">
      <c r="A332" s="45" t="s">
        <v>1134</v>
      </c>
      <c r="B332" s="18"/>
      <c r="C332" s="5"/>
      <c r="D332" s="5"/>
      <c r="E332" s="92" t="str">
        <f>IF(ISBLANK(D332),"",INDEX(ΑΜΚ,MATCH(D332,Data!$F$2:$F$999,0),1))</f>
        <v/>
      </c>
      <c r="F332" s="92" t="str">
        <f t="shared" si="5"/>
        <v/>
      </c>
    </row>
    <row r="333" spans="1:6" ht="14.25" customHeight="1" x14ac:dyDescent="0.35">
      <c r="A333" s="45" t="s">
        <v>1134</v>
      </c>
      <c r="B333" s="18"/>
      <c r="C333" s="5"/>
      <c r="D333" s="5"/>
      <c r="E333" s="92" t="str">
        <f>IF(ISBLANK(D333),"",INDEX(ΑΜΚ,MATCH(D333,Data!$F$2:$F$999,0),1))</f>
        <v/>
      </c>
      <c r="F333" s="92" t="str">
        <f t="shared" si="5"/>
        <v/>
      </c>
    </row>
    <row r="334" spans="1:6" ht="14.25" customHeight="1" x14ac:dyDescent="0.35">
      <c r="A334" s="45" t="s">
        <v>1134</v>
      </c>
      <c r="B334" s="18"/>
      <c r="C334" s="5"/>
      <c r="D334" s="5"/>
      <c r="E334" s="92" t="str">
        <f>IF(ISBLANK(D334),"",INDEX(ΑΜΚ,MATCH(D334,Data!$F$2:$F$999,0),1))</f>
        <v/>
      </c>
      <c r="F334" s="92" t="str">
        <f t="shared" si="5"/>
        <v/>
      </c>
    </row>
    <row r="335" spans="1:6" ht="14.25" customHeight="1" x14ac:dyDescent="0.35">
      <c r="A335" s="45" t="s">
        <v>1134</v>
      </c>
      <c r="B335" s="18"/>
      <c r="C335" s="5"/>
      <c r="D335" s="5"/>
      <c r="E335" s="92" t="str">
        <f>IF(ISBLANK(D335),"",INDEX(ΑΜΚ,MATCH(D335,Data!$F$2:$F$999,0),1))</f>
        <v/>
      </c>
      <c r="F335" s="92" t="str">
        <f t="shared" si="5"/>
        <v/>
      </c>
    </row>
    <row r="336" spans="1:6" ht="14.25" customHeight="1" x14ac:dyDescent="0.35">
      <c r="A336" s="45" t="s">
        <v>1134</v>
      </c>
      <c r="B336" s="18"/>
      <c r="C336" s="5"/>
      <c r="D336" s="5"/>
      <c r="E336" s="92" t="str">
        <f>IF(ISBLANK(D336),"",INDEX(ΑΜΚ,MATCH(D336,Data!$F$2:$F$999,0),1))</f>
        <v/>
      </c>
      <c r="F336" s="92" t="str">
        <f t="shared" si="5"/>
        <v/>
      </c>
    </row>
    <row r="337" spans="1:6" ht="14.25" customHeight="1" x14ac:dyDescent="0.35">
      <c r="A337" s="45" t="s">
        <v>1134</v>
      </c>
      <c r="B337" s="18"/>
      <c r="C337" s="5"/>
      <c r="D337" s="5"/>
      <c r="E337" s="92" t="str">
        <f>IF(ISBLANK(D337),"",INDEX(ΑΜΚ,MATCH(D337,Data!$F$2:$F$999,0),1))</f>
        <v/>
      </c>
      <c r="F337" s="92" t="str">
        <f t="shared" si="5"/>
        <v/>
      </c>
    </row>
    <row r="338" spans="1:6" ht="14.25" customHeight="1" x14ac:dyDescent="0.35">
      <c r="A338" s="45" t="s">
        <v>1134</v>
      </c>
      <c r="B338" s="18"/>
      <c r="C338" s="5"/>
      <c r="D338" s="5"/>
      <c r="E338" s="92" t="str">
        <f>IF(ISBLANK(D338),"",INDEX(ΑΜΚ,MATCH(D338,Data!$F$2:$F$999,0),1))</f>
        <v/>
      </c>
      <c r="F338" s="92" t="str">
        <f t="shared" si="5"/>
        <v/>
      </c>
    </row>
    <row r="339" spans="1:6" ht="14.25" customHeight="1" x14ac:dyDescent="0.35">
      <c r="A339" s="45" t="s">
        <v>1134</v>
      </c>
      <c r="B339" s="18"/>
      <c r="C339" s="5"/>
      <c r="D339" s="5"/>
      <c r="E339" s="92" t="str">
        <f>IF(ISBLANK(D339),"",INDEX(ΑΜΚ,MATCH(D339,Data!$F$2:$F$999,0),1))</f>
        <v/>
      </c>
      <c r="F339" s="92" t="str">
        <f t="shared" si="5"/>
        <v/>
      </c>
    </row>
    <row r="340" spans="1:6" ht="14.25" customHeight="1" x14ac:dyDescent="0.35">
      <c r="A340" s="45" t="s">
        <v>1134</v>
      </c>
      <c r="B340" s="18"/>
      <c r="C340" s="5"/>
      <c r="D340" s="5"/>
      <c r="E340" s="92" t="str">
        <f>IF(ISBLANK(D340),"",INDEX(ΑΜΚ,MATCH(D340,Data!$F$2:$F$999,0),1))</f>
        <v/>
      </c>
      <c r="F340" s="92" t="str">
        <f t="shared" si="5"/>
        <v/>
      </c>
    </row>
    <row r="341" spans="1:6" ht="14.25" customHeight="1" x14ac:dyDescent="0.35">
      <c r="A341" s="45" t="s">
        <v>1134</v>
      </c>
      <c r="B341" s="18"/>
      <c r="C341" s="5"/>
      <c r="D341" s="5"/>
      <c r="E341" s="92" t="str">
        <f>IF(ISBLANK(D341),"",INDEX(ΑΜΚ,MATCH(D341,Data!$F$2:$F$999,0),1))</f>
        <v/>
      </c>
      <c r="F341" s="92" t="str">
        <f t="shared" si="5"/>
        <v/>
      </c>
    </row>
    <row r="342" spans="1:6" ht="14.25" customHeight="1" x14ac:dyDescent="0.35">
      <c r="A342" s="45" t="s">
        <v>1134</v>
      </c>
      <c r="B342" s="18"/>
      <c r="C342" s="5"/>
      <c r="D342" s="5"/>
      <c r="E342" s="92" t="str">
        <f>IF(ISBLANK(D342),"",INDEX(ΑΜΚ,MATCH(D342,Data!$F$2:$F$999,0),1))</f>
        <v/>
      </c>
      <c r="F342" s="92" t="str">
        <f t="shared" si="5"/>
        <v/>
      </c>
    </row>
    <row r="343" spans="1:6" ht="14.25" customHeight="1" x14ac:dyDescent="0.35">
      <c r="A343" s="45" t="s">
        <v>1134</v>
      </c>
      <c r="B343" s="18"/>
      <c r="C343" s="5"/>
      <c r="D343" s="5"/>
      <c r="E343" s="92" t="str">
        <f>IF(ISBLANK(D343),"",INDEX(ΑΜΚ,MATCH(D343,Data!$F$2:$F$999,0),1))</f>
        <v/>
      </c>
      <c r="F343" s="92" t="str">
        <f t="shared" si="5"/>
        <v/>
      </c>
    </row>
    <row r="344" spans="1:6" ht="14.25" customHeight="1" x14ac:dyDescent="0.35">
      <c r="A344" s="45" t="s">
        <v>1134</v>
      </c>
      <c r="B344" s="18"/>
      <c r="C344" s="5"/>
      <c r="D344" s="5"/>
      <c r="E344" s="92" t="str">
        <f>IF(ISBLANK(D344),"",INDEX(ΑΜΚ,MATCH(D344,Data!$F$2:$F$999,0),1))</f>
        <v/>
      </c>
      <c r="F344" s="92" t="str">
        <f t="shared" si="5"/>
        <v/>
      </c>
    </row>
    <row r="345" spans="1:6" ht="14.25" customHeight="1" x14ac:dyDescent="0.35">
      <c r="A345" s="45" t="s">
        <v>1134</v>
      </c>
      <c r="B345" s="18"/>
      <c r="C345" s="5"/>
      <c r="D345" s="5"/>
      <c r="E345" s="92" t="str">
        <f>IF(ISBLANK(D345),"",INDEX(ΑΜΚ,MATCH(D345,Data!$F$2:$F$999,0),1))</f>
        <v/>
      </c>
      <c r="F345" s="92" t="str">
        <f t="shared" si="5"/>
        <v/>
      </c>
    </row>
    <row r="346" spans="1:6" ht="14.25" customHeight="1" x14ac:dyDescent="0.35">
      <c r="A346" s="45" t="s">
        <v>1134</v>
      </c>
      <c r="B346" s="18"/>
      <c r="C346" s="5"/>
      <c r="D346" s="5"/>
      <c r="E346" s="92" t="str">
        <f>IF(ISBLANK(D346),"",INDEX(ΑΜΚ,MATCH(D346,Data!$F$2:$F$999,0),1))</f>
        <v/>
      </c>
      <c r="F346" s="92" t="str">
        <f t="shared" si="5"/>
        <v/>
      </c>
    </row>
    <row r="347" spans="1:6" ht="14.25" customHeight="1" x14ac:dyDescent="0.35">
      <c r="A347" s="45" t="s">
        <v>1134</v>
      </c>
      <c r="B347" s="18"/>
      <c r="C347" s="5"/>
      <c r="D347" s="5"/>
      <c r="E347" s="92" t="str">
        <f>IF(ISBLANK(D347),"",INDEX(ΑΜΚ,MATCH(D347,Data!$F$2:$F$999,0),1))</f>
        <v/>
      </c>
      <c r="F347" s="92" t="str">
        <f t="shared" si="5"/>
        <v/>
      </c>
    </row>
    <row r="348" spans="1:6" ht="14.25" customHeight="1" x14ac:dyDescent="0.35">
      <c r="A348" s="45" t="s">
        <v>1134</v>
      </c>
      <c r="B348" s="18"/>
      <c r="C348" s="5"/>
      <c r="D348" s="5"/>
      <c r="E348" s="92" t="str">
        <f>IF(ISBLANK(D348),"",INDEX(ΑΜΚ,MATCH(D348,Data!$F$2:$F$999,0),1))</f>
        <v/>
      </c>
      <c r="F348" s="92" t="str">
        <f t="shared" si="5"/>
        <v/>
      </c>
    </row>
    <row r="349" spans="1:6" ht="14.25" customHeight="1" x14ac:dyDescent="0.35">
      <c r="A349" s="45" t="s">
        <v>1134</v>
      </c>
      <c r="B349" s="18"/>
      <c r="C349" s="5"/>
      <c r="D349" s="5"/>
      <c r="E349" s="92" t="str">
        <f>IF(ISBLANK(D349),"",INDEX(ΑΜΚ,MATCH(D349,Data!$F$2:$F$999,0),1))</f>
        <v/>
      </c>
      <c r="F349" s="92" t="str">
        <f t="shared" si="5"/>
        <v/>
      </c>
    </row>
    <row r="350" spans="1:6" ht="14.25" customHeight="1" x14ac:dyDescent="0.35">
      <c r="A350" s="45" t="s">
        <v>1134</v>
      </c>
      <c r="B350" s="18"/>
      <c r="C350" s="5"/>
      <c r="D350" s="5"/>
      <c r="E350" s="92" t="str">
        <f>IF(ISBLANK(D350),"",INDEX(ΑΜΚ,MATCH(D350,Data!$F$2:$F$999,0),1))</f>
        <v/>
      </c>
      <c r="F350" s="92" t="str">
        <f t="shared" si="5"/>
        <v/>
      </c>
    </row>
    <row r="351" spans="1:6" ht="14.25" customHeight="1" x14ac:dyDescent="0.35">
      <c r="A351" s="45" t="s">
        <v>1134</v>
      </c>
      <c r="B351" s="18"/>
      <c r="C351" s="5"/>
      <c r="D351" s="5"/>
      <c r="E351" s="92" t="str">
        <f>IF(ISBLANK(D351),"",INDEX(ΑΜΚ,MATCH(D351,Data!$F$2:$F$999,0),1))</f>
        <v/>
      </c>
      <c r="F351" s="92" t="str">
        <f t="shared" si="5"/>
        <v/>
      </c>
    </row>
    <row r="352" spans="1:6" ht="14.25" customHeight="1" x14ac:dyDescent="0.35">
      <c r="A352" s="45" t="s">
        <v>1134</v>
      </c>
      <c r="B352" s="18"/>
      <c r="C352" s="5"/>
      <c r="D352" s="5"/>
      <c r="E352" s="92" t="str">
        <f>IF(ISBLANK(D352),"",INDEX(ΑΜΚ,MATCH(D352,Data!$F$2:$F$999,0),1))</f>
        <v/>
      </c>
      <c r="F352" s="92" t="str">
        <f t="shared" si="5"/>
        <v/>
      </c>
    </row>
    <row r="353" spans="1:6" ht="14.25" customHeight="1" x14ac:dyDescent="0.35">
      <c r="A353" s="45" t="s">
        <v>1134</v>
      </c>
      <c r="B353" s="18"/>
      <c r="C353" s="5"/>
      <c r="D353" s="5"/>
      <c r="E353" s="92" t="str">
        <f>IF(ISBLANK(D353),"",INDEX(ΑΜΚ,MATCH(D353,Data!$F$2:$F$999,0),1))</f>
        <v/>
      </c>
      <c r="F353" s="92" t="str">
        <f t="shared" si="5"/>
        <v/>
      </c>
    </row>
    <row r="354" spans="1:6" ht="14.25" customHeight="1" x14ac:dyDescent="0.35">
      <c r="A354" s="45" t="s">
        <v>1134</v>
      </c>
      <c r="B354" s="18"/>
      <c r="C354" s="5"/>
      <c r="D354" s="5"/>
      <c r="E354" s="92" t="str">
        <f>IF(ISBLANK(D354),"",INDEX(ΑΜΚ,MATCH(D354,Data!$F$2:$F$999,0),1))</f>
        <v/>
      </c>
      <c r="F354" s="92" t="str">
        <f t="shared" si="5"/>
        <v/>
      </c>
    </row>
    <row r="355" spans="1:6" ht="14.25" customHeight="1" x14ac:dyDescent="0.35">
      <c r="A355" s="45" t="s">
        <v>1134</v>
      </c>
      <c r="B355" s="18"/>
      <c r="C355" s="5"/>
      <c r="D355" s="5"/>
      <c r="E355" s="92" t="str">
        <f>IF(ISBLANK(D355),"",INDEX(ΑΜΚ,MATCH(D355,Data!$F$2:$F$999,0),1))</f>
        <v/>
      </c>
      <c r="F355" s="92" t="str">
        <f t="shared" si="5"/>
        <v/>
      </c>
    </row>
    <row r="356" spans="1:6" ht="14.25" customHeight="1" x14ac:dyDescent="0.35">
      <c r="A356" s="45" t="s">
        <v>1134</v>
      </c>
      <c r="B356" s="18"/>
      <c r="C356" s="5"/>
      <c r="D356" s="5"/>
      <c r="E356" s="92" t="str">
        <f>IF(ISBLANK(D356),"",INDEX(ΑΜΚ,MATCH(D356,Data!$F$2:$F$999,0),1))</f>
        <v/>
      </c>
      <c r="F356" s="92" t="str">
        <f t="shared" si="5"/>
        <v/>
      </c>
    </row>
    <row r="357" spans="1:6" ht="14.25" customHeight="1" x14ac:dyDescent="0.35">
      <c r="A357" s="45" t="s">
        <v>1134</v>
      </c>
      <c r="B357" s="18"/>
      <c r="C357" s="5"/>
      <c r="D357" s="5"/>
      <c r="E357" s="92" t="str">
        <f>IF(ISBLANK(D357),"",INDEX(ΑΜΚ,MATCH(D357,Data!$F$2:$F$999,0),1))</f>
        <v/>
      </c>
      <c r="F357" s="92" t="str">
        <f t="shared" si="5"/>
        <v/>
      </c>
    </row>
    <row r="358" spans="1:6" ht="14.25" customHeight="1" x14ac:dyDescent="0.35">
      <c r="A358" s="45" t="s">
        <v>1134</v>
      </c>
      <c r="B358" s="18"/>
      <c r="C358" s="5"/>
      <c r="D358" s="5"/>
      <c r="E358" s="92" t="str">
        <f>IF(ISBLANK(D358),"",INDEX(ΑΜΚ,MATCH(D358,Data!$F$2:$F$999,0),1))</f>
        <v/>
      </c>
      <c r="F358" s="92" t="str">
        <f t="shared" si="5"/>
        <v/>
      </c>
    </row>
    <row r="359" spans="1:6" ht="14.25" customHeight="1" x14ac:dyDescent="0.35">
      <c r="A359" s="45" t="s">
        <v>1134</v>
      </c>
      <c r="B359" s="18"/>
      <c r="C359" s="5"/>
      <c r="D359" s="5"/>
      <c r="E359" s="92" t="str">
        <f>IF(ISBLANK(D359),"",INDEX(ΑΜΚ,MATCH(D359,Data!$F$2:$F$999,0),1))</f>
        <v/>
      </c>
      <c r="F359" s="92" t="str">
        <f t="shared" si="5"/>
        <v/>
      </c>
    </row>
    <row r="360" spans="1:6" ht="14.25" customHeight="1" x14ac:dyDescent="0.35">
      <c r="A360" s="45" t="s">
        <v>1134</v>
      </c>
      <c r="B360" s="18"/>
      <c r="C360" s="5"/>
      <c r="D360" s="5"/>
      <c r="E360" s="92" t="str">
        <f>IF(ISBLANK(D360),"",INDEX(ΑΜΚ,MATCH(D360,Data!$F$2:$F$999,0),1))</f>
        <v/>
      </c>
      <c r="F360" s="92" t="str">
        <f t="shared" si="5"/>
        <v/>
      </c>
    </row>
    <row r="361" spans="1:6" ht="14.25" customHeight="1" x14ac:dyDescent="0.35">
      <c r="A361" s="45" t="s">
        <v>1134</v>
      </c>
      <c r="B361" s="18"/>
      <c r="C361" s="5"/>
      <c r="D361" s="5"/>
      <c r="E361" s="92" t="str">
        <f>IF(ISBLANK(D361),"",INDEX(ΑΜΚ,MATCH(D361,Data!$F$2:$F$999,0),1))</f>
        <v/>
      </c>
      <c r="F361" s="92" t="str">
        <f t="shared" si="5"/>
        <v/>
      </c>
    </row>
    <row r="362" spans="1:6" ht="14.25" customHeight="1" x14ac:dyDescent="0.35">
      <c r="A362" s="45" t="s">
        <v>1134</v>
      </c>
      <c r="B362" s="18"/>
      <c r="C362" s="5"/>
      <c r="D362" s="5"/>
      <c r="E362" s="92" t="str">
        <f>IF(ISBLANK(D362),"",INDEX(ΑΜΚ,MATCH(D362,Data!$F$2:$F$999,0),1))</f>
        <v/>
      </c>
      <c r="F362" s="92" t="str">
        <f t="shared" si="5"/>
        <v/>
      </c>
    </row>
    <row r="363" spans="1:6" ht="14.25" customHeight="1" x14ac:dyDescent="0.35">
      <c r="A363" s="45" t="s">
        <v>1134</v>
      </c>
      <c r="B363" s="18"/>
      <c r="C363" s="5"/>
      <c r="D363" s="5"/>
      <c r="E363" s="92" t="str">
        <f>IF(ISBLANK(D363),"",INDEX(ΑΜΚ,MATCH(D363,Data!$F$2:$F$999,0),1))</f>
        <v/>
      </c>
      <c r="F363" s="92" t="str">
        <f t="shared" si="5"/>
        <v/>
      </c>
    </row>
    <row r="364" spans="1:6" ht="14.25" customHeight="1" x14ac:dyDescent="0.35">
      <c r="A364" s="45" t="s">
        <v>1134</v>
      </c>
      <c r="B364" s="18"/>
      <c r="C364" s="5"/>
      <c r="D364" s="5"/>
      <c r="E364" s="92" t="str">
        <f>IF(ISBLANK(D364),"",INDEX(ΑΜΚ,MATCH(D364,Data!$F$2:$F$999,0),1))</f>
        <v/>
      </c>
      <c r="F364" s="92" t="str">
        <f t="shared" si="5"/>
        <v/>
      </c>
    </row>
    <row r="365" spans="1:6" ht="14.25" customHeight="1" x14ac:dyDescent="0.35">
      <c r="A365" s="45" t="s">
        <v>1134</v>
      </c>
      <c r="B365" s="18"/>
      <c r="C365" s="5"/>
      <c r="D365" s="5"/>
      <c r="E365" s="92" t="str">
        <f>IF(ISBLANK(D365),"",INDEX(ΑΜΚ,MATCH(D365,Data!$F$2:$F$999,0),1))</f>
        <v/>
      </c>
      <c r="F365" s="92" t="str">
        <f t="shared" si="5"/>
        <v/>
      </c>
    </row>
    <row r="366" spans="1:6" ht="14.25" customHeight="1" x14ac:dyDescent="0.35">
      <c r="A366" s="45" t="s">
        <v>1134</v>
      </c>
      <c r="B366" s="18"/>
      <c r="C366" s="5"/>
      <c r="D366" s="5"/>
      <c r="E366" s="92" t="str">
        <f>IF(ISBLANK(D366),"",INDEX(ΑΜΚ,MATCH(D366,Data!$F$2:$F$999,0),1))</f>
        <v/>
      </c>
      <c r="F366" s="92" t="str">
        <f t="shared" si="5"/>
        <v/>
      </c>
    </row>
    <row r="367" spans="1:6" ht="14.25" customHeight="1" x14ac:dyDescent="0.35">
      <c r="A367" s="45" t="s">
        <v>1134</v>
      </c>
      <c r="B367" s="18"/>
      <c r="C367" s="5"/>
      <c r="D367" s="5"/>
      <c r="E367" s="92" t="str">
        <f>IF(ISBLANK(D367),"",INDEX(ΑΜΚ,MATCH(D367,Data!$F$2:$F$999,0),1))</f>
        <v/>
      </c>
      <c r="F367" s="92" t="str">
        <f t="shared" si="5"/>
        <v/>
      </c>
    </row>
    <row r="368" spans="1:6" ht="14.25" customHeight="1" x14ac:dyDescent="0.35">
      <c r="A368" s="45" t="s">
        <v>1134</v>
      </c>
      <c r="B368" s="18"/>
      <c r="C368" s="5"/>
      <c r="D368" s="5"/>
      <c r="E368" s="92" t="str">
        <f>IF(ISBLANK(D368),"",INDEX(ΑΜΚ,MATCH(D368,Data!$F$2:$F$999,0),1))</f>
        <v/>
      </c>
      <c r="F368" s="92" t="str">
        <f t="shared" si="5"/>
        <v/>
      </c>
    </row>
    <row r="369" spans="1:6" ht="14.25" customHeight="1" x14ac:dyDescent="0.35">
      <c r="A369" s="45" t="s">
        <v>1134</v>
      </c>
      <c r="B369" s="18"/>
      <c r="C369" s="5"/>
      <c r="D369" s="5"/>
      <c r="E369" s="92" t="str">
        <f>IF(ISBLANK(D369),"",INDEX(ΑΜΚ,MATCH(D369,Data!$F$2:$F$999,0),1))</f>
        <v/>
      </c>
      <c r="F369" s="92" t="str">
        <f t="shared" si="5"/>
        <v/>
      </c>
    </row>
    <row r="370" spans="1:6" ht="14.25" customHeight="1" x14ac:dyDescent="0.35">
      <c r="A370" s="45" t="s">
        <v>1134</v>
      </c>
      <c r="B370" s="18"/>
      <c r="C370" s="5"/>
      <c r="D370" s="5"/>
      <c r="E370" s="92" t="str">
        <f>IF(ISBLANK(D370),"",INDEX(ΑΜΚ,MATCH(D370,Data!$F$2:$F$999,0),1))</f>
        <v/>
      </c>
      <c r="F370" s="92" t="str">
        <f t="shared" si="5"/>
        <v/>
      </c>
    </row>
    <row r="371" spans="1:6" ht="14.25" customHeight="1" x14ac:dyDescent="0.35">
      <c r="A371" s="45" t="s">
        <v>1134</v>
      </c>
      <c r="B371" s="18"/>
      <c r="C371" s="5"/>
      <c r="D371" s="5"/>
      <c r="E371" s="92" t="str">
        <f>IF(ISBLANK(D371),"",INDEX(ΑΜΚ,MATCH(D371,Data!$F$2:$F$999,0),1))</f>
        <v/>
      </c>
      <c r="F371" s="92" t="str">
        <f t="shared" si="5"/>
        <v/>
      </c>
    </row>
    <row r="372" spans="1:6" ht="14.25" customHeight="1" x14ac:dyDescent="0.35">
      <c r="A372" s="45" t="s">
        <v>1134</v>
      </c>
      <c r="B372" s="18"/>
      <c r="C372" s="5"/>
      <c r="D372" s="5"/>
      <c r="E372" s="92" t="str">
        <f>IF(ISBLANK(D372),"",INDEX(ΑΜΚ,MATCH(D372,Data!$F$2:$F$999,0),1))</f>
        <v/>
      </c>
      <c r="F372" s="92" t="str">
        <f t="shared" si="5"/>
        <v/>
      </c>
    </row>
    <row r="373" spans="1:6" ht="14.25" customHeight="1" x14ac:dyDescent="0.35">
      <c r="A373" s="45" t="s">
        <v>1134</v>
      </c>
      <c r="B373" s="18"/>
      <c r="C373" s="5"/>
      <c r="D373" s="5"/>
      <c r="E373" s="92" t="str">
        <f>IF(ISBLANK(D373),"",INDEX(ΑΜΚ,MATCH(D373,Data!$F$2:$F$999,0),1))</f>
        <v/>
      </c>
      <c r="F373" s="92" t="str">
        <f t="shared" si="5"/>
        <v/>
      </c>
    </row>
    <row r="374" spans="1:6" ht="14.25" customHeight="1" x14ac:dyDescent="0.35">
      <c r="A374" s="45" t="s">
        <v>1134</v>
      </c>
      <c r="B374" s="18"/>
      <c r="C374" s="5"/>
      <c r="D374" s="5"/>
      <c r="E374" s="92" t="str">
        <f>IF(ISBLANK(D374),"",INDEX(ΑΜΚ,MATCH(D374,Data!$F$2:$F$999,0),1))</f>
        <v/>
      </c>
      <c r="F374" s="92" t="str">
        <f t="shared" si="5"/>
        <v/>
      </c>
    </row>
    <row r="375" spans="1:6" ht="14.25" customHeight="1" x14ac:dyDescent="0.35">
      <c r="A375" s="45" t="s">
        <v>1134</v>
      </c>
      <c r="B375" s="18"/>
      <c r="C375" s="5"/>
      <c r="D375" s="5"/>
      <c r="E375" s="92" t="str">
        <f>IF(ISBLANK(D375),"",INDEX(ΑΜΚ,MATCH(D375,Data!$F$2:$F$999,0),1))</f>
        <v/>
      </c>
      <c r="F375" s="92" t="str">
        <f t="shared" si="5"/>
        <v/>
      </c>
    </row>
    <row r="376" spans="1:6" ht="14.25" customHeight="1" x14ac:dyDescent="0.35">
      <c r="A376" s="45" t="s">
        <v>1134</v>
      </c>
      <c r="B376" s="18"/>
      <c r="C376" s="5"/>
      <c r="D376" s="5"/>
      <c r="E376" s="92" t="str">
        <f>IF(ISBLANK(D376),"",INDEX(ΑΜΚ,MATCH(D376,Data!$F$2:$F$999,0),1))</f>
        <v/>
      </c>
      <c r="F376" s="92" t="str">
        <f t="shared" si="5"/>
        <v/>
      </c>
    </row>
    <row r="377" spans="1:6" ht="14.25" customHeight="1" x14ac:dyDescent="0.35">
      <c r="A377" s="45" t="s">
        <v>1134</v>
      </c>
      <c r="B377" s="18"/>
      <c r="C377" s="5"/>
      <c r="D377" s="5"/>
      <c r="E377" s="92" t="str">
        <f>IF(ISBLANK(D377),"",INDEX(ΑΜΚ,MATCH(D377,Data!$F$2:$F$999,0),1))</f>
        <v/>
      </c>
      <c r="F377" s="92" t="str">
        <f t="shared" si="5"/>
        <v/>
      </c>
    </row>
    <row r="378" spans="1:6" ht="14.25" customHeight="1" x14ac:dyDescent="0.35">
      <c r="A378" s="45" t="s">
        <v>1134</v>
      </c>
      <c r="B378" s="18"/>
      <c r="C378" s="5"/>
      <c r="D378" s="5"/>
      <c r="E378" s="92" t="str">
        <f>IF(ISBLANK(D378),"",INDEX(ΑΜΚ,MATCH(D378,Data!$F$2:$F$999,0),1))</f>
        <v/>
      </c>
      <c r="F378" s="92" t="str">
        <f t="shared" si="5"/>
        <v/>
      </c>
    </row>
    <row r="379" spans="1:6" ht="14.25" customHeight="1" x14ac:dyDescent="0.35">
      <c r="A379" s="45" t="s">
        <v>1134</v>
      </c>
      <c r="B379" s="18"/>
      <c r="C379" s="5"/>
      <c r="D379" s="5"/>
      <c r="E379" s="92" t="str">
        <f>IF(ISBLANK(D379),"",INDEX(ΑΜΚ,MATCH(D379,Data!$F$2:$F$999,0),1))</f>
        <v/>
      </c>
      <c r="F379" s="92" t="str">
        <f t="shared" si="5"/>
        <v/>
      </c>
    </row>
    <row r="380" spans="1:6" ht="14.25" customHeight="1" x14ac:dyDescent="0.35">
      <c r="A380" s="45" t="s">
        <v>1134</v>
      </c>
      <c r="B380" s="18"/>
      <c r="C380" s="5"/>
      <c r="D380" s="5"/>
      <c r="E380" s="92" t="str">
        <f>IF(ISBLANK(D380),"",INDEX(ΑΜΚ,MATCH(D380,Data!$F$2:$F$999,0),1))</f>
        <v/>
      </c>
      <c r="F380" s="92" t="str">
        <f t="shared" si="5"/>
        <v/>
      </c>
    </row>
    <row r="381" spans="1:6" ht="14.25" customHeight="1" x14ac:dyDescent="0.35">
      <c r="A381" s="45" t="s">
        <v>1134</v>
      </c>
      <c r="B381" s="18"/>
      <c r="C381" s="5"/>
      <c r="D381" s="5"/>
      <c r="E381" s="92" t="str">
        <f>IF(ISBLANK(D381),"",INDEX(ΑΜΚ,MATCH(D381,Data!$F$2:$F$999,0),1))</f>
        <v/>
      </c>
      <c r="F381" s="92" t="str">
        <f t="shared" si="5"/>
        <v/>
      </c>
    </row>
    <row r="382" spans="1:6" ht="14.25" customHeight="1" x14ac:dyDescent="0.35">
      <c r="A382" s="45" t="s">
        <v>1134</v>
      </c>
      <c r="B382" s="18"/>
      <c r="C382" s="5"/>
      <c r="D382" s="5"/>
      <c r="E382" s="92" t="str">
        <f>IF(ISBLANK(D382),"",INDEX(ΑΜΚ,MATCH(D382,Data!$F$2:$F$999,0),1))</f>
        <v/>
      </c>
      <c r="F382" s="92" t="str">
        <f t="shared" si="5"/>
        <v/>
      </c>
    </row>
    <row r="383" spans="1:6" ht="14.25" customHeight="1" x14ac:dyDescent="0.35">
      <c r="A383" s="45" t="s">
        <v>1134</v>
      </c>
      <c r="B383" s="18"/>
      <c r="C383" s="5"/>
      <c r="D383" s="5"/>
      <c r="E383" s="92" t="str">
        <f>IF(ISBLANK(D383),"",INDEX(ΑΜΚ,MATCH(D383,Data!$F$2:$F$999,0),1))</f>
        <v/>
      </c>
      <c r="F383" s="92" t="str">
        <f t="shared" si="5"/>
        <v/>
      </c>
    </row>
    <row r="384" spans="1:6" ht="14.25" customHeight="1" x14ac:dyDescent="0.35">
      <c r="A384" s="45" t="s">
        <v>1134</v>
      </c>
      <c r="B384" s="18"/>
      <c r="C384" s="5"/>
      <c r="D384" s="5"/>
      <c r="E384" s="92" t="str">
        <f>IF(ISBLANK(D384),"",INDEX(ΑΜΚ,MATCH(D384,Data!$F$2:$F$999,0),1))</f>
        <v/>
      </c>
      <c r="F384" s="92" t="str">
        <f t="shared" si="5"/>
        <v/>
      </c>
    </row>
    <row r="385" spans="1:6" ht="14.25" customHeight="1" x14ac:dyDescent="0.35">
      <c r="A385" s="45" t="s">
        <v>1134</v>
      </c>
      <c r="B385" s="18"/>
      <c r="C385" s="5"/>
      <c r="D385" s="5"/>
      <c r="E385" s="92" t="str">
        <f>IF(ISBLANK(D385),"",INDEX(ΑΜΚ,MATCH(D385,Data!$F$2:$F$999,0),1))</f>
        <v/>
      </c>
      <c r="F385" s="92" t="str">
        <f t="shared" si="5"/>
        <v/>
      </c>
    </row>
    <row r="386" spans="1:6" ht="14.25" customHeight="1" x14ac:dyDescent="0.35">
      <c r="A386" s="45" t="s">
        <v>1134</v>
      </c>
      <c r="B386" s="18"/>
      <c r="C386" s="5"/>
      <c r="D386" s="5"/>
      <c r="E386" s="92" t="str">
        <f>IF(ISBLANK(D386),"",INDEX(ΑΜΚ,MATCH(D386,Data!$F$2:$F$999,0),1))</f>
        <v/>
      </c>
      <c r="F386" s="92" t="str">
        <f t="shared" ref="F386:F449" si="6">IF(ISBLANK(C386),"",INDEX(ΚΩΔ_ΜΑΘΗΜ_ΕΚΠ_ΟΔΗΓ_Γ1,MATCH(C386,ΜΑΘΗΜ_ΕΚΠ_ΟΔΗΓ_Γ1,0)))</f>
        <v/>
      </c>
    </row>
    <row r="387" spans="1:6" ht="14.25" customHeight="1" x14ac:dyDescent="0.35">
      <c r="A387" s="45" t="s">
        <v>1134</v>
      </c>
      <c r="B387" s="18"/>
      <c r="C387" s="5"/>
      <c r="D387" s="5"/>
      <c r="E387" s="92" t="str">
        <f>IF(ISBLANK(D387),"",INDEX(ΑΜΚ,MATCH(D387,Data!$F$2:$F$999,0),1))</f>
        <v/>
      </c>
      <c r="F387" s="92" t="str">
        <f t="shared" si="6"/>
        <v/>
      </c>
    </row>
    <row r="388" spans="1:6" ht="14.25" customHeight="1" x14ac:dyDescent="0.35">
      <c r="A388" s="45" t="s">
        <v>1134</v>
      </c>
      <c r="B388" s="18"/>
      <c r="C388" s="5"/>
      <c r="D388" s="5"/>
      <c r="E388" s="92" t="str">
        <f>IF(ISBLANK(D388),"",INDEX(ΑΜΚ,MATCH(D388,Data!$F$2:$F$999,0),1))</f>
        <v/>
      </c>
      <c r="F388" s="92" t="str">
        <f t="shared" si="6"/>
        <v/>
      </c>
    </row>
    <row r="389" spans="1:6" ht="14.25" customHeight="1" x14ac:dyDescent="0.35">
      <c r="A389" s="45" t="s">
        <v>1134</v>
      </c>
      <c r="B389" s="18"/>
      <c r="C389" s="5"/>
      <c r="D389" s="5"/>
      <c r="E389" s="92" t="str">
        <f>IF(ISBLANK(D389),"",INDEX(ΑΜΚ,MATCH(D389,Data!$F$2:$F$999,0),1))</f>
        <v/>
      </c>
      <c r="F389" s="92" t="str">
        <f t="shared" si="6"/>
        <v/>
      </c>
    </row>
    <row r="390" spans="1:6" ht="14.25" customHeight="1" x14ac:dyDescent="0.35">
      <c r="A390" s="45" t="s">
        <v>1134</v>
      </c>
      <c r="B390" s="18"/>
      <c r="C390" s="5"/>
      <c r="D390" s="5"/>
      <c r="E390" s="92" t="str">
        <f>IF(ISBLANK(D390),"",INDEX(ΑΜΚ,MATCH(D390,Data!$F$2:$F$999,0),1))</f>
        <v/>
      </c>
      <c r="F390" s="92" t="str">
        <f t="shared" si="6"/>
        <v/>
      </c>
    </row>
    <row r="391" spans="1:6" ht="14.25" customHeight="1" x14ac:dyDescent="0.35">
      <c r="A391" s="45" t="s">
        <v>1134</v>
      </c>
      <c r="B391" s="18"/>
      <c r="C391" s="5"/>
      <c r="D391" s="5"/>
      <c r="E391" s="92" t="str">
        <f>IF(ISBLANK(D391),"",INDEX(ΑΜΚ,MATCH(D391,Data!$F$2:$F$999,0),1))</f>
        <v/>
      </c>
      <c r="F391" s="92" t="str">
        <f t="shared" si="6"/>
        <v/>
      </c>
    </row>
    <row r="392" spans="1:6" ht="14.25" customHeight="1" x14ac:dyDescent="0.35">
      <c r="A392" s="45" t="s">
        <v>1134</v>
      </c>
      <c r="B392" s="18"/>
      <c r="C392" s="5"/>
      <c r="D392" s="5"/>
      <c r="E392" s="92" t="str">
        <f>IF(ISBLANK(D392),"",INDEX(ΑΜΚ,MATCH(D392,Data!$F$2:$F$999,0),1))</f>
        <v/>
      </c>
      <c r="F392" s="92" t="str">
        <f t="shared" si="6"/>
        <v/>
      </c>
    </row>
    <row r="393" spans="1:6" ht="14.25" customHeight="1" x14ac:dyDescent="0.35">
      <c r="A393" s="45" t="s">
        <v>1134</v>
      </c>
      <c r="B393" s="18"/>
      <c r="C393" s="5"/>
      <c r="D393" s="5"/>
      <c r="E393" s="92" t="str">
        <f>IF(ISBLANK(D393),"",INDEX(ΑΜΚ,MATCH(D393,Data!$F$2:$F$999,0),1))</f>
        <v/>
      </c>
      <c r="F393" s="92" t="str">
        <f t="shared" si="6"/>
        <v/>
      </c>
    </row>
    <row r="394" spans="1:6" ht="14.25" customHeight="1" x14ac:dyDescent="0.35">
      <c r="A394" s="45" t="s">
        <v>1134</v>
      </c>
      <c r="B394" s="18"/>
      <c r="C394" s="5"/>
      <c r="D394" s="5"/>
      <c r="E394" s="92" t="str">
        <f>IF(ISBLANK(D394),"",INDEX(ΑΜΚ,MATCH(D394,Data!$F$2:$F$999,0),1))</f>
        <v/>
      </c>
      <c r="F394" s="92" t="str">
        <f t="shared" si="6"/>
        <v/>
      </c>
    </row>
    <row r="395" spans="1:6" ht="14.25" customHeight="1" x14ac:dyDescent="0.35">
      <c r="A395" s="45" t="s">
        <v>1134</v>
      </c>
      <c r="B395" s="18"/>
      <c r="C395" s="5"/>
      <c r="D395" s="5"/>
      <c r="E395" s="92" t="str">
        <f>IF(ISBLANK(D395),"",INDEX(ΑΜΚ,MATCH(D395,Data!$F$2:$F$999,0),1))</f>
        <v/>
      </c>
      <c r="F395" s="92" t="str">
        <f t="shared" si="6"/>
        <v/>
      </c>
    </row>
    <row r="396" spans="1:6" ht="14.25" customHeight="1" x14ac:dyDescent="0.35">
      <c r="A396" s="45" t="s">
        <v>1134</v>
      </c>
      <c r="B396" s="18"/>
      <c r="C396" s="5"/>
      <c r="D396" s="5"/>
      <c r="E396" s="92" t="str">
        <f>IF(ISBLANK(D396),"",INDEX(ΑΜΚ,MATCH(D396,Data!$F$2:$F$999,0),1))</f>
        <v/>
      </c>
      <c r="F396" s="92" t="str">
        <f t="shared" si="6"/>
        <v/>
      </c>
    </row>
    <row r="397" spans="1:6" ht="14.25" customHeight="1" x14ac:dyDescent="0.35">
      <c r="A397" s="45" t="s">
        <v>1134</v>
      </c>
      <c r="B397" s="18"/>
      <c r="C397" s="5"/>
      <c r="D397" s="5"/>
      <c r="E397" s="92" t="str">
        <f>IF(ISBLANK(D397),"",INDEX(ΑΜΚ,MATCH(D397,Data!$F$2:$F$999,0),1))</f>
        <v/>
      </c>
      <c r="F397" s="92" t="str">
        <f t="shared" si="6"/>
        <v/>
      </c>
    </row>
    <row r="398" spans="1:6" ht="14.25" customHeight="1" x14ac:dyDescent="0.35">
      <c r="A398" s="45" t="s">
        <v>1134</v>
      </c>
      <c r="B398" s="18"/>
      <c r="C398" s="5"/>
      <c r="D398" s="5"/>
      <c r="E398" s="92" t="str">
        <f>IF(ISBLANK(D398),"",INDEX(ΑΜΚ,MATCH(D398,Data!$F$2:$F$999,0),1))</f>
        <v/>
      </c>
      <c r="F398" s="92" t="str">
        <f t="shared" si="6"/>
        <v/>
      </c>
    </row>
    <row r="399" spans="1:6" ht="14.25" customHeight="1" x14ac:dyDescent="0.35">
      <c r="A399" s="45" t="s">
        <v>1134</v>
      </c>
      <c r="B399" s="18"/>
      <c r="C399" s="5"/>
      <c r="D399" s="5"/>
      <c r="E399" s="92" t="str">
        <f>IF(ISBLANK(D399),"",INDEX(ΑΜΚ,MATCH(D399,Data!$F$2:$F$999,0),1))</f>
        <v/>
      </c>
      <c r="F399" s="92" t="str">
        <f t="shared" si="6"/>
        <v/>
      </c>
    </row>
    <row r="400" spans="1:6" ht="14.25" customHeight="1" x14ac:dyDescent="0.35">
      <c r="A400" s="45" t="s">
        <v>1134</v>
      </c>
      <c r="B400" s="18"/>
      <c r="C400" s="5"/>
      <c r="D400" s="5"/>
      <c r="E400" s="92" t="str">
        <f>IF(ISBLANK(D400),"",INDEX(ΑΜΚ,MATCH(D400,Data!$F$2:$F$999,0),1))</f>
        <v/>
      </c>
      <c r="F400" s="92" t="str">
        <f t="shared" si="6"/>
        <v/>
      </c>
    </row>
    <row r="401" spans="1:6" ht="14.25" customHeight="1" x14ac:dyDescent="0.35">
      <c r="A401" s="45" t="s">
        <v>1134</v>
      </c>
      <c r="B401" s="18"/>
      <c r="C401" s="5"/>
      <c r="D401" s="5"/>
      <c r="E401" s="92" t="str">
        <f>IF(ISBLANK(D401),"",INDEX(ΑΜΚ,MATCH(D401,Data!$F$2:$F$999,0),1))</f>
        <v/>
      </c>
      <c r="F401" s="92" t="str">
        <f t="shared" si="6"/>
        <v/>
      </c>
    </row>
    <row r="402" spans="1:6" ht="14.25" customHeight="1" x14ac:dyDescent="0.35">
      <c r="A402" s="45" t="s">
        <v>1134</v>
      </c>
      <c r="B402" s="18"/>
      <c r="C402" s="5"/>
      <c r="D402" s="5"/>
      <c r="E402" s="92" t="str">
        <f>IF(ISBLANK(D402),"",INDEX(ΑΜΚ,MATCH(D402,Data!$F$2:$F$999,0),1))</f>
        <v/>
      </c>
      <c r="F402" s="92" t="str">
        <f t="shared" si="6"/>
        <v/>
      </c>
    </row>
    <row r="403" spans="1:6" ht="14.25" customHeight="1" x14ac:dyDescent="0.35">
      <c r="A403" s="45" t="s">
        <v>1134</v>
      </c>
      <c r="B403" s="18"/>
      <c r="C403" s="5"/>
      <c r="D403" s="5"/>
      <c r="E403" s="92" t="str">
        <f>IF(ISBLANK(D403),"",INDEX(ΑΜΚ,MATCH(D403,Data!$F$2:$F$999,0),1))</f>
        <v/>
      </c>
      <c r="F403" s="92" t="str">
        <f t="shared" si="6"/>
        <v/>
      </c>
    </row>
    <row r="404" spans="1:6" ht="14.25" customHeight="1" x14ac:dyDescent="0.35">
      <c r="A404" s="45" t="s">
        <v>1134</v>
      </c>
      <c r="B404" s="18"/>
      <c r="C404" s="5"/>
      <c r="D404" s="5"/>
      <c r="E404" s="92" t="str">
        <f>IF(ISBLANK(D404),"",INDEX(ΑΜΚ,MATCH(D404,Data!$F$2:$F$999,0),1))</f>
        <v/>
      </c>
      <c r="F404" s="92" t="str">
        <f t="shared" si="6"/>
        <v/>
      </c>
    </row>
    <row r="405" spans="1:6" ht="14.25" customHeight="1" x14ac:dyDescent="0.35">
      <c r="A405" s="45" t="s">
        <v>1134</v>
      </c>
      <c r="B405" s="18"/>
      <c r="C405" s="5"/>
      <c r="D405" s="5"/>
      <c r="E405" s="92" t="str">
        <f>IF(ISBLANK(D405),"",INDEX(ΑΜΚ,MATCH(D405,Data!$F$2:$F$999,0),1))</f>
        <v/>
      </c>
      <c r="F405" s="92" t="str">
        <f t="shared" si="6"/>
        <v/>
      </c>
    </row>
    <row r="406" spans="1:6" ht="14.25" customHeight="1" x14ac:dyDescent="0.35">
      <c r="A406" s="45" t="s">
        <v>1134</v>
      </c>
      <c r="B406" s="18"/>
      <c r="C406" s="5"/>
      <c r="D406" s="5"/>
      <c r="E406" s="92" t="str">
        <f>IF(ISBLANK(D406),"",INDEX(ΑΜΚ,MATCH(D406,Data!$F$2:$F$999,0),1))</f>
        <v/>
      </c>
      <c r="F406" s="92" t="str">
        <f t="shared" si="6"/>
        <v/>
      </c>
    </row>
    <row r="407" spans="1:6" ht="14.25" customHeight="1" x14ac:dyDescent="0.35">
      <c r="A407" s="45" t="s">
        <v>1134</v>
      </c>
      <c r="B407" s="18"/>
      <c r="C407" s="5"/>
      <c r="D407" s="5"/>
      <c r="E407" s="92" t="str">
        <f>IF(ISBLANK(D407),"",INDEX(ΑΜΚ,MATCH(D407,Data!$F$2:$F$999,0),1))</f>
        <v/>
      </c>
      <c r="F407" s="92" t="str">
        <f t="shared" si="6"/>
        <v/>
      </c>
    </row>
    <row r="408" spans="1:6" ht="14.25" customHeight="1" x14ac:dyDescent="0.35">
      <c r="A408" s="45" t="s">
        <v>1134</v>
      </c>
      <c r="B408" s="18"/>
      <c r="C408" s="5"/>
      <c r="D408" s="5"/>
      <c r="E408" s="92" t="str">
        <f>IF(ISBLANK(D408),"",INDEX(ΑΜΚ,MATCH(D408,Data!$F$2:$F$999,0),1))</f>
        <v/>
      </c>
      <c r="F408" s="92" t="str">
        <f t="shared" si="6"/>
        <v/>
      </c>
    </row>
    <row r="409" spans="1:6" ht="14.25" customHeight="1" x14ac:dyDescent="0.35">
      <c r="A409" s="45" t="s">
        <v>1134</v>
      </c>
      <c r="B409" s="18"/>
      <c r="C409" s="5"/>
      <c r="D409" s="5"/>
      <c r="E409" s="92" t="str">
        <f>IF(ISBLANK(D409),"",INDEX(ΑΜΚ,MATCH(D409,Data!$F$2:$F$999,0),1))</f>
        <v/>
      </c>
      <c r="F409" s="92" t="str">
        <f t="shared" si="6"/>
        <v/>
      </c>
    </row>
    <row r="410" spans="1:6" ht="14.25" customHeight="1" x14ac:dyDescent="0.35">
      <c r="A410" s="45" t="s">
        <v>1134</v>
      </c>
      <c r="B410" s="18"/>
      <c r="C410" s="5"/>
      <c r="D410" s="5"/>
      <c r="E410" s="92" t="str">
        <f>IF(ISBLANK(D410),"",INDEX(ΑΜΚ,MATCH(D410,Data!$F$2:$F$999,0),1))</f>
        <v/>
      </c>
      <c r="F410" s="92" t="str">
        <f t="shared" si="6"/>
        <v/>
      </c>
    </row>
    <row r="411" spans="1:6" ht="14.25" customHeight="1" x14ac:dyDescent="0.35">
      <c r="A411" s="45" t="s">
        <v>1134</v>
      </c>
      <c r="B411" s="18"/>
      <c r="C411" s="5"/>
      <c r="D411" s="5"/>
      <c r="E411" s="92" t="str">
        <f>IF(ISBLANK(D411),"",INDEX(ΑΜΚ,MATCH(D411,Data!$F$2:$F$999,0),1))</f>
        <v/>
      </c>
      <c r="F411" s="92" t="str">
        <f t="shared" si="6"/>
        <v/>
      </c>
    </row>
    <row r="412" spans="1:6" ht="14.25" customHeight="1" x14ac:dyDescent="0.35">
      <c r="A412" s="45" t="s">
        <v>1134</v>
      </c>
      <c r="B412" s="18"/>
      <c r="C412" s="5"/>
      <c r="D412" s="5"/>
      <c r="E412" s="92" t="str">
        <f>IF(ISBLANK(D412),"",INDEX(ΑΜΚ,MATCH(D412,Data!$F$2:$F$999,0),1))</f>
        <v/>
      </c>
      <c r="F412" s="92" t="str">
        <f t="shared" si="6"/>
        <v/>
      </c>
    </row>
    <row r="413" spans="1:6" ht="14.25" customHeight="1" x14ac:dyDescent="0.35">
      <c r="A413" s="45" t="s">
        <v>1134</v>
      </c>
      <c r="B413" s="18"/>
      <c r="C413" s="5"/>
      <c r="D413" s="5"/>
      <c r="E413" s="92" t="str">
        <f>IF(ISBLANK(D413),"",INDEX(ΑΜΚ,MATCH(D413,Data!$F$2:$F$999,0),1))</f>
        <v/>
      </c>
      <c r="F413" s="92" t="str">
        <f t="shared" si="6"/>
        <v/>
      </c>
    </row>
    <row r="414" spans="1:6" ht="14.25" customHeight="1" x14ac:dyDescent="0.35">
      <c r="A414" s="45" t="s">
        <v>1134</v>
      </c>
      <c r="B414" s="18"/>
      <c r="C414" s="5"/>
      <c r="D414" s="5"/>
      <c r="E414" s="92" t="str">
        <f>IF(ISBLANK(D414),"",INDEX(ΑΜΚ,MATCH(D414,Data!$F$2:$F$999,0),1))</f>
        <v/>
      </c>
      <c r="F414" s="92" t="str">
        <f t="shared" si="6"/>
        <v/>
      </c>
    </row>
    <row r="415" spans="1:6" ht="14.25" customHeight="1" x14ac:dyDescent="0.35">
      <c r="A415" s="45" t="s">
        <v>1134</v>
      </c>
      <c r="B415" s="18"/>
      <c r="C415" s="5"/>
      <c r="D415" s="5"/>
      <c r="E415" s="92" t="str">
        <f>IF(ISBLANK(D415),"",INDEX(ΑΜΚ,MATCH(D415,Data!$F$2:$F$999,0),1))</f>
        <v/>
      </c>
      <c r="F415" s="92" t="str">
        <f t="shared" si="6"/>
        <v/>
      </c>
    </row>
    <row r="416" spans="1:6" ht="14.25" customHeight="1" x14ac:dyDescent="0.35">
      <c r="A416" s="45" t="s">
        <v>1134</v>
      </c>
      <c r="B416" s="18"/>
      <c r="C416" s="5"/>
      <c r="D416" s="5"/>
      <c r="E416" s="92" t="str">
        <f>IF(ISBLANK(D416),"",INDEX(ΑΜΚ,MATCH(D416,Data!$F$2:$F$999,0),1))</f>
        <v/>
      </c>
      <c r="F416" s="92" t="str">
        <f t="shared" si="6"/>
        <v/>
      </c>
    </row>
    <row r="417" spans="1:6" ht="14.25" customHeight="1" x14ac:dyDescent="0.35">
      <c r="A417" s="45" t="s">
        <v>1134</v>
      </c>
      <c r="B417" s="18"/>
      <c r="C417" s="5"/>
      <c r="D417" s="5"/>
      <c r="E417" s="92" t="str">
        <f>IF(ISBLANK(D417),"",INDEX(ΑΜΚ,MATCH(D417,Data!$F$2:$F$999,0),1))</f>
        <v/>
      </c>
      <c r="F417" s="92" t="str">
        <f t="shared" si="6"/>
        <v/>
      </c>
    </row>
    <row r="418" spans="1:6" ht="14.25" customHeight="1" x14ac:dyDescent="0.35">
      <c r="A418" s="45" t="s">
        <v>1134</v>
      </c>
      <c r="B418" s="18"/>
      <c r="C418" s="5"/>
      <c r="D418" s="5"/>
      <c r="E418" s="92" t="str">
        <f>IF(ISBLANK(D418),"",INDEX(ΑΜΚ,MATCH(D418,Data!$F$2:$F$999,0),1))</f>
        <v/>
      </c>
      <c r="F418" s="92" t="str">
        <f t="shared" si="6"/>
        <v/>
      </c>
    </row>
    <row r="419" spans="1:6" ht="14.25" customHeight="1" x14ac:dyDescent="0.35">
      <c r="A419" s="45" t="s">
        <v>1134</v>
      </c>
      <c r="B419" s="18"/>
      <c r="C419" s="5"/>
      <c r="D419" s="5"/>
      <c r="E419" s="92" t="str">
        <f>IF(ISBLANK(D419),"",INDEX(ΑΜΚ,MATCH(D419,Data!$F$2:$F$999,0),1))</f>
        <v/>
      </c>
      <c r="F419" s="92" t="str">
        <f t="shared" si="6"/>
        <v/>
      </c>
    </row>
    <row r="420" spans="1:6" ht="14.25" customHeight="1" x14ac:dyDescent="0.35">
      <c r="A420" s="45" t="s">
        <v>1134</v>
      </c>
      <c r="B420" s="18"/>
      <c r="C420" s="5"/>
      <c r="D420" s="5"/>
      <c r="E420" s="92" t="str">
        <f>IF(ISBLANK(D420),"",INDEX(ΑΜΚ,MATCH(D420,Data!$F$2:$F$999,0),1))</f>
        <v/>
      </c>
      <c r="F420" s="92" t="str">
        <f t="shared" si="6"/>
        <v/>
      </c>
    </row>
    <row r="421" spans="1:6" ht="14.25" customHeight="1" x14ac:dyDescent="0.35">
      <c r="A421" s="45" t="s">
        <v>1134</v>
      </c>
      <c r="B421" s="18"/>
      <c r="C421" s="5"/>
      <c r="D421" s="5"/>
      <c r="E421" s="92" t="str">
        <f>IF(ISBLANK(D421),"",INDEX(ΑΜΚ,MATCH(D421,Data!$F$2:$F$999,0),1))</f>
        <v/>
      </c>
      <c r="F421" s="92" t="str">
        <f t="shared" si="6"/>
        <v/>
      </c>
    </row>
    <row r="422" spans="1:6" ht="14.25" customHeight="1" x14ac:dyDescent="0.35">
      <c r="A422" s="45" t="s">
        <v>1134</v>
      </c>
      <c r="B422" s="18"/>
      <c r="C422" s="5"/>
      <c r="D422" s="5"/>
      <c r="E422" s="92" t="str">
        <f>IF(ISBLANK(D422),"",INDEX(ΑΜΚ,MATCH(D422,Data!$F$2:$F$999,0),1))</f>
        <v/>
      </c>
      <c r="F422" s="92" t="str">
        <f t="shared" si="6"/>
        <v/>
      </c>
    </row>
    <row r="423" spans="1:6" ht="14.25" customHeight="1" x14ac:dyDescent="0.35">
      <c r="A423" s="45" t="s">
        <v>1134</v>
      </c>
      <c r="B423" s="18"/>
      <c r="C423" s="5"/>
      <c r="D423" s="5"/>
      <c r="E423" s="92" t="str">
        <f>IF(ISBLANK(D423),"",INDEX(ΑΜΚ,MATCH(D423,Data!$F$2:$F$999,0),1))</f>
        <v/>
      </c>
      <c r="F423" s="92" t="str">
        <f t="shared" si="6"/>
        <v/>
      </c>
    </row>
    <row r="424" spans="1:6" ht="14.25" customHeight="1" x14ac:dyDescent="0.35">
      <c r="A424" s="45" t="s">
        <v>1134</v>
      </c>
      <c r="B424" s="18"/>
      <c r="C424" s="5"/>
      <c r="D424" s="5"/>
      <c r="E424" s="92" t="str">
        <f>IF(ISBLANK(D424),"",INDEX(ΑΜΚ,MATCH(D424,Data!$F$2:$F$999,0),1))</f>
        <v/>
      </c>
      <c r="F424" s="92" t="str">
        <f t="shared" si="6"/>
        <v/>
      </c>
    </row>
    <row r="425" spans="1:6" ht="14.25" customHeight="1" x14ac:dyDescent="0.35">
      <c r="A425" s="45" t="s">
        <v>1134</v>
      </c>
      <c r="B425" s="18"/>
      <c r="C425" s="5"/>
      <c r="D425" s="5"/>
      <c r="E425" s="92" t="str">
        <f>IF(ISBLANK(D425),"",INDEX(ΑΜΚ,MATCH(D425,Data!$F$2:$F$999,0),1))</f>
        <v/>
      </c>
      <c r="F425" s="92" t="str">
        <f t="shared" si="6"/>
        <v/>
      </c>
    </row>
    <row r="426" spans="1:6" ht="14.25" customHeight="1" x14ac:dyDescent="0.35">
      <c r="A426" s="45" t="s">
        <v>1134</v>
      </c>
      <c r="B426" s="18"/>
      <c r="C426" s="5"/>
      <c r="D426" s="5"/>
      <c r="E426" s="92" t="str">
        <f>IF(ISBLANK(D426),"",INDEX(ΑΜΚ,MATCH(D426,Data!$F$2:$F$999,0),1))</f>
        <v/>
      </c>
      <c r="F426" s="92" t="str">
        <f t="shared" si="6"/>
        <v/>
      </c>
    </row>
    <row r="427" spans="1:6" ht="14.25" customHeight="1" x14ac:dyDescent="0.35">
      <c r="A427" s="45" t="s">
        <v>1134</v>
      </c>
      <c r="B427" s="18"/>
      <c r="C427" s="5"/>
      <c r="D427" s="5"/>
      <c r="E427" s="92" t="str">
        <f>IF(ISBLANK(D427),"",INDEX(ΑΜΚ,MATCH(D427,Data!$F$2:$F$999,0),1))</f>
        <v/>
      </c>
      <c r="F427" s="92" t="str">
        <f t="shared" si="6"/>
        <v/>
      </c>
    </row>
    <row r="428" spans="1:6" ht="14.25" customHeight="1" x14ac:dyDescent="0.35">
      <c r="A428" s="45" t="s">
        <v>1134</v>
      </c>
      <c r="B428" s="18"/>
      <c r="C428" s="5"/>
      <c r="D428" s="5"/>
      <c r="E428" s="92" t="str">
        <f>IF(ISBLANK(D428),"",INDEX(ΑΜΚ,MATCH(D428,Data!$F$2:$F$999,0),1))</f>
        <v/>
      </c>
      <c r="F428" s="92" t="str">
        <f t="shared" si="6"/>
        <v/>
      </c>
    </row>
    <row r="429" spans="1:6" ht="14.25" customHeight="1" x14ac:dyDescent="0.35">
      <c r="A429" s="45" t="s">
        <v>1134</v>
      </c>
      <c r="B429" s="18"/>
      <c r="C429" s="5"/>
      <c r="D429" s="5"/>
      <c r="E429" s="92" t="str">
        <f>IF(ISBLANK(D429),"",INDEX(ΑΜΚ,MATCH(D429,Data!$F$2:$F$999,0),1))</f>
        <v/>
      </c>
      <c r="F429" s="92" t="str">
        <f t="shared" si="6"/>
        <v/>
      </c>
    </row>
    <row r="430" spans="1:6" ht="14.25" customHeight="1" x14ac:dyDescent="0.35">
      <c r="A430" s="45" t="s">
        <v>1134</v>
      </c>
      <c r="B430" s="18"/>
      <c r="C430" s="5"/>
      <c r="D430" s="5"/>
      <c r="E430" s="92" t="str">
        <f>IF(ISBLANK(D430),"",INDEX(ΑΜΚ,MATCH(D430,Data!$F$2:$F$999,0),1))</f>
        <v/>
      </c>
      <c r="F430" s="92" t="str">
        <f t="shared" si="6"/>
        <v/>
      </c>
    </row>
    <row r="431" spans="1:6" ht="14.25" customHeight="1" x14ac:dyDescent="0.35">
      <c r="A431" s="45" t="s">
        <v>1134</v>
      </c>
      <c r="B431" s="18"/>
      <c r="C431" s="5"/>
      <c r="D431" s="5"/>
      <c r="E431" s="92" t="str">
        <f>IF(ISBLANK(D431),"",INDEX(ΑΜΚ,MATCH(D431,Data!$F$2:$F$999,0),1))</f>
        <v/>
      </c>
      <c r="F431" s="92" t="str">
        <f t="shared" si="6"/>
        <v/>
      </c>
    </row>
    <row r="432" spans="1:6" ht="14.25" customHeight="1" x14ac:dyDescent="0.35">
      <c r="A432" s="45" t="s">
        <v>1134</v>
      </c>
      <c r="B432" s="18"/>
      <c r="C432" s="5"/>
      <c r="D432" s="5"/>
      <c r="E432" s="92" t="str">
        <f>IF(ISBLANK(D432),"",INDEX(ΑΜΚ,MATCH(D432,Data!$F$2:$F$999,0),1))</f>
        <v/>
      </c>
      <c r="F432" s="92" t="str">
        <f t="shared" si="6"/>
        <v/>
      </c>
    </row>
    <row r="433" spans="1:6" ht="14.25" customHeight="1" x14ac:dyDescent="0.35">
      <c r="A433" s="45" t="s">
        <v>1134</v>
      </c>
      <c r="B433" s="18"/>
      <c r="C433" s="5"/>
      <c r="D433" s="5"/>
      <c r="E433" s="92" t="str">
        <f>IF(ISBLANK(D433),"",INDEX(ΑΜΚ,MATCH(D433,Data!$F$2:$F$999,0),1))</f>
        <v/>
      </c>
      <c r="F433" s="92" t="str">
        <f t="shared" si="6"/>
        <v/>
      </c>
    </row>
    <row r="434" spans="1:6" ht="14.25" customHeight="1" x14ac:dyDescent="0.35">
      <c r="A434" s="45" t="s">
        <v>1134</v>
      </c>
      <c r="B434" s="18"/>
      <c r="C434" s="5"/>
      <c r="D434" s="5"/>
      <c r="E434" s="92" t="str">
        <f>IF(ISBLANK(D434),"",INDEX(ΑΜΚ,MATCH(D434,Data!$F$2:$F$999,0),1))</f>
        <v/>
      </c>
      <c r="F434" s="92" t="str">
        <f t="shared" si="6"/>
        <v/>
      </c>
    </row>
    <row r="435" spans="1:6" ht="14.25" customHeight="1" x14ac:dyDescent="0.35">
      <c r="A435" s="45" t="s">
        <v>1134</v>
      </c>
      <c r="B435" s="18"/>
      <c r="C435" s="5"/>
      <c r="D435" s="5"/>
      <c r="E435" s="92" t="str">
        <f>IF(ISBLANK(D435),"",INDEX(ΑΜΚ,MATCH(D435,Data!$F$2:$F$999,0),1))</f>
        <v/>
      </c>
      <c r="F435" s="92" t="str">
        <f t="shared" si="6"/>
        <v/>
      </c>
    </row>
    <row r="436" spans="1:6" ht="14.25" customHeight="1" x14ac:dyDescent="0.35">
      <c r="A436" s="45" t="s">
        <v>1134</v>
      </c>
      <c r="B436" s="18"/>
      <c r="C436" s="5"/>
      <c r="D436" s="5"/>
      <c r="E436" s="92" t="str">
        <f>IF(ISBLANK(D436),"",INDEX(ΑΜΚ,MATCH(D436,Data!$F$2:$F$999,0),1))</f>
        <v/>
      </c>
      <c r="F436" s="92" t="str">
        <f t="shared" si="6"/>
        <v/>
      </c>
    </row>
    <row r="437" spans="1:6" ht="14.25" customHeight="1" x14ac:dyDescent="0.35">
      <c r="A437" s="45" t="s">
        <v>1134</v>
      </c>
      <c r="B437" s="18"/>
      <c r="C437" s="5"/>
      <c r="D437" s="5"/>
      <c r="E437" s="92" t="str">
        <f>IF(ISBLANK(D437),"",INDEX(ΑΜΚ,MATCH(D437,Data!$F$2:$F$999,0),1))</f>
        <v/>
      </c>
      <c r="F437" s="92" t="str">
        <f t="shared" si="6"/>
        <v/>
      </c>
    </row>
    <row r="438" spans="1:6" ht="14.25" customHeight="1" x14ac:dyDescent="0.35">
      <c r="A438" s="45" t="s">
        <v>1134</v>
      </c>
      <c r="B438" s="18"/>
      <c r="C438" s="5"/>
      <c r="D438" s="5"/>
      <c r="E438" s="92" t="str">
        <f>IF(ISBLANK(D438),"",INDEX(ΑΜΚ,MATCH(D438,Data!$F$2:$F$999,0),1))</f>
        <v/>
      </c>
      <c r="F438" s="92" t="str">
        <f t="shared" si="6"/>
        <v/>
      </c>
    </row>
    <row r="439" spans="1:6" ht="14.25" customHeight="1" x14ac:dyDescent="0.35">
      <c r="A439" s="45" t="s">
        <v>1134</v>
      </c>
      <c r="B439" s="18"/>
      <c r="C439" s="5"/>
      <c r="D439" s="5"/>
      <c r="E439" s="92" t="str">
        <f>IF(ISBLANK(D439),"",INDEX(ΑΜΚ,MATCH(D439,Data!$F$2:$F$999,0),1))</f>
        <v/>
      </c>
      <c r="F439" s="92" t="str">
        <f t="shared" si="6"/>
        <v/>
      </c>
    </row>
    <row r="440" spans="1:6" ht="14.25" customHeight="1" x14ac:dyDescent="0.35">
      <c r="A440" s="45" t="s">
        <v>1134</v>
      </c>
      <c r="B440" s="18"/>
      <c r="C440" s="5"/>
      <c r="D440" s="5"/>
      <c r="E440" s="92" t="str">
        <f>IF(ISBLANK(D440),"",INDEX(ΑΜΚ,MATCH(D440,Data!$F$2:$F$999,0),1))</f>
        <v/>
      </c>
      <c r="F440" s="92" t="str">
        <f t="shared" si="6"/>
        <v/>
      </c>
    </row>
    <row r="441" spans="1:6" ht="14.25" customHeight="1" x14ac:dyDescent="0.35">
      <c r="A441" s="45" t="s">
        <v>1134</v>
      </c>
      <c r="B441" s="18"/>
      <c r="C441" s="5"/>
      <c r="D441" s="5"/>
      <c r="E441" s="92" t="str">
        <f>IF(ISBLANK(D441),"",INDEX(ΑΜΚ,MATCH(D441,Data!$F$2:$F$999,0),1))</f>
        <v/>
      </c>
      <c r="F441" s="92" t="str">
        <f t="shared" si="6"/>
        <v/>
      </c>
    </row>
    <row r="442" spans="1:6" ht="14.25" customHeight="1" x14ac:dyDescent="0.35">
      <c r="A442" s="45" t="s">
        <v>1134</v>
      </c>
      <c r="B442" s="18"/>
      <c r="C442" s="5"/>
      <c r="D442" s="5"/>
      <c r="E442" s="92" t="str">
        <f>IF(ISBLANK(D442),"",INDEX(ΑΜΚ,MATCH(D442,Data!$F$2:$F$999,0),1))</f>
        <v/>
      </c>
      <c r="F442" s="92" t="str">
        <f t="shared" si="6"/>
        <v/>
      </c>
    </row>
    <row r="443" spans="1:6" ht="14.25" customHeight="1" x14ac:dyDescent="0.35">
      <c r="A443" s="45" t="s">
        <v>1134</v>
      </c>
      <c r="B443" s="18"/>
      <c r="C443" s="5"/>
      <c r="D443" s="5"/>
      <c r="E443" s="92" t="str">
        <f>IF(ISBLANK(D443),"",INDEX(ΑΜΚ,MATCH(D443,Data!$F$2:$F$999,0),1))</f>
        <v/>
      </c>
      <c r="F443" s="92" t="str">
        <f t="shared" si="6"/>
        <v/>
      </c>
    </row>
    <row r="444" spans="1:6" ht="14.25" customHeight="1" x14ac:dyDescent="0.35">
      <c r="A444" s="45" t="s">
        <v>1134</v>
      </c>
      <c r="B444" s="18"/>
      <c r="C444" s="5"/>
      <c r="D444" s="5"/>
      <c r="E444" s="92" t="str">
        <f>IF(ISBLANK(D444),"",INDEX(ΑΜΚ,MATCH(D444,Data!$F$2:$F$999,0),1))</f>
        <v/>
      </c>
      <c r="F444" s="92" t="str">
        <f t="shared" si="6"/>
        <v/>
      </c>
    </row>
    <row r="445" spans="1:6" ht="14.25" customHeight="1" x14ac:dyDescent="0.35">
      <c r="A445" s="45" t="s">
        <v>1134</v>
      </c>
      <c r="B445" s="18"/>
      <c r="C445" s="5"/>
      <c r="D445" s="5"/>
      <c r="E445" s="92" t="str">
        <f>IF(ISBLANK(D445),"",INDEX(ΑΜΚ,MATCH(D445,Data!$F$2:$F$999,0),1))</f>
        <v/>
      </c>
      <c r="F445" s="92" t="str">
        <f t="shared" si="6"/>
        <v/>
      </c>
    </row>
    <row r="446" spans="1:6" ht="14.25" customHeight="1" x14ac:dyDescent="0.35">
      <c r="A446" s="45" t="s">
        <v>1134</v>
      </c>
      <c r="B446" s="18"/>
      <c r="C446" s="5"/>
      <c r="D446" s="5"/>
      <c r="E446" s="92" t="str">
        <f>IF(ISBLANK(D446),"",INDEX(ΑΜΚ,MATCH(D446,Data!$F$2:$F$999,0),1))</f>
        <v/>
      </c>
      <c r="F446" s="92" t="str">
        <f t="shared" si="6"/>
        <v/>
      </c>
    </row>
    <row r="447" spans="1:6" ht="14.25" customHeight="1" x14ac:dyDescent="0.35">
      <c r="A447" s="45" t="s">
        <v>1134</v>
      </c>
      <c r="B447" s="18"/>
      <c r="C447" s="5"/>
      <c r="D447" s="5"/>
      <c r="E447" s="92" t="str">
        <f>IF(ISBLANK(D447),"",INDEX(ΑΜΚ,MATCH(D447,Data!$F$2:$F$999,0),1))</f>
        <v/>
      </c>
      <c r="F447" s="92" t="str">
        <f t="shared" si="6"/>
        <v/>
      </c>
    </row>
    <row r="448" spans="1:6" ht="14.25" customHeight="1" x14ac:dyDescent="0.35">
      <c r="A448" s="45" t="s">
        <v>1134</v>
      </c>
      <c r="B448" s="18"/>
      <c r="C448" s="5"/>
      <c r="D448" s="5"/>
      <c r="E448" s="92" t="str">
        <f>IF(ISBLANK(D448),"",INDEX(ΑΜΚ,MATCH(D448,Data!$F$2:$F$999,0),1))</f>
        <v/>
      </c>
      <c r="F448" s="92" t="str">
        <f t="shared" si="6"/>
        <v/>
      </c>
    </row>
    <row r="449" spans="1:6" ht="14.25" customHeight="1" x14ac:dyDescent="0.35">
      <c r="A449" s="45" t="s">
        <v>1134</v>
      </c>
      <c r="B449" s="18"/>
      <c r="C449" s="5"/>
      <c r="D449" s="5"/>
      <c r="E449" s="92" t="str">
        <f>IF(ISBLANK(D449),"",INDEX(ΑΜΚ,MATCH(D449,Data!$F$2:$F$999,0),1))</f>
        <v/>
      </c>
      <c r="F449" s="92" t="str">
        <f t="shared" si="6"/>
        <v/>
      </c>
    </row>
    <row r="450" spans="1:6" ht="14.25" customHeight="1" x14ac:dyDescent="0.35">
      <c r="A450" s="45" t="s">
        <v>1134</v>
      </c>
      <c r="B450" s="18"/>
      <c r="C450" s="5"/>
      <c r="D450" s="5"/>
      <c r="E450" s="92" t="str">
        <f>IF(ISBLANK(D450),"",INDEX(ΑΜΚ,MATCH(D450,Data!$F$2:$F$999,0),1))</f>
        <v/>
      </c>
      <c r="F450" s="92" t="str">
        <f t="shared" ref="F450:F513" si="7">IF(ISBLANK(C450),"",INDEX(ΚΩΔ_ΜΑΘΗΜ_ΕΚΠ_ΟΔΗΓ_Γ1,MATCH(C450,ΜΑΘΗΜ_ΕΚΠ_ΟΔΗΓ_Γ1,0)))</f>
        <v/>
      </c>
    </row>
    <row r="451" spans="1:6" ht="14.25" customHeight="1" x14ac:dyDescent="0.35">
      <c r="A451" s="45" t="s">
        <v>1134</v>
      </c>
      <c r="B451" s="18"/>
      <c r="C451" s="5"/>
      <c r="D451" s="5"/>
      <c r="E451" s="92" t="str">
        <f>IF(ISBLANK(D451),"",INDEX(ΑΜΚ,MATCH(D451,Data!$F$2:$F$999,0),1))</f>
        <v/>
      </c>
      <c r="F451" s="92" t="str">
        <f t="shared" si="7"/>
        <v/>
      </c>
    </row>
    <row r="452" spans="1:6" ht="14.25" customHeight="1" x14ac:dyDescent="0.35">
      <c r="A452" s="45" t="s">
        <v>1134</v>
      </c>
      <c r="B452" s="18"/>
      <c r="C452" s="5"/>
      <c r="D452" s="5"/>
      <c r="E452" s="92" t="str">
        <f>IF(ISBLANK(D452),"",INDEX(ΑΜΚ,MATCH(D452,Data!$F$2:$F$999,0),1))</f>
        <v/>
      </c>
      <c r="F452" s="92" t="str">
        <f t="shared" si="7"/>
        <v/>
      </c>
    </row>
    <row r="453" spans="1:6" ht="14.25" customHeight="1" x14ac:dyDescent="0.35">
      <c r="A453" s="45" t="s">
        <v>1134</v>
      </c>
      <c r="B453" s="18"/>
      <c r="C453" s="5"/>
      <c r="D453" s="5"/>
      <c r="E453" s="92" t="str">
        <f>IF(ISBLANK(D453),"",INDEX(ΑΜΚ,MATCH(D453,Data!$F$2:$F$999,0),1))</f>
        <v/>
      </c>
      <c r="F453" s="92" t="str">
        <f t="shared" si="7"/>
        <v/>
      </c>
    </row>
    <row r="454" spans="1:6" ht="14.25" customHeight="1" x14ac:dyDescent="0.35">
      <c r="A454" s="45" t="s">
        <v>1134</v>
      </c>
      <c r="B454" s="18"/>
      <c r="C454" s="5"/>
      <c r="D454" s="5"/>
      <c r="E454" s="92" t="str">
        <f>IF(ISBLANK(D454),"",INDEX(ΑΜΚ,MATCH(D454,Data!$F$2:$F$999,0),1))</f>
        <v/>
      </c>
      <c r="F454" s="92" t="str">
        <f t="shared" si="7"/>
        <v/>
      </c>
    </row>
    <row r="455" spans="1:6" ht="14.25" customHeight="1" x14ac:dyDescent="0.35">
      <c r="A455" s="45" t="s">
        <v>1134</v>
      </c>
      <c r="B455" s="18"/>
      <c r="C455" s="5"/>
      <c r="D455" s="5"/>
      <c r="E455" s="92" t="str">
        <f>IF(ISBLANK(D455),"",INDEX(ΑΜΚ,MATCH(D455,Data!$F$2:$F$999,0),1))</f>
        <v/>
      </c>
      <c r="F455" s="92" t="str">
        <f t="shared" si="7"/>
        <v/>
      </c>
    </row>
    <row r="456" spans="1:6" ht="14.25" customHeight="1" x14ac:dyDescent="0.35">
      <c r="A456" s="45" t="s">
        <v>1134</v>
      </c>
      <c r="B456" s="18"/>
      <c r="C456" s="5"/>
      <c r="D456" s="5"/>
      <c r="E456" s="92" t="str">
        <f>IF(ISBLANK(D456),"",INDEX(ΑΜΚ,MATCH(D456,Data!$F$2:$F$999,0),1))</f>
        <v/>
      </c>
      <c r="F456" s="92" t="str">
        <f t="shared" si="7"/>
        <v/>
      </c>
    </row>
    <row r="457" spans="1:6" ht="14.25" customHeight="1" x14ac:dyDescent="0.35">
      <c r="A457" s="45" t="s">
        <v>1134</v>
      </c>
      <c r="B457" s="18"/>
      <c r="C457" s="5"/>
      <c r="D457" s="5"/>
      <c r="E457" s="92" t="str">
        <f>IF(ISBLANK(D457),"",INDEX(ΑΜΚ,MATCH(D457,Data!$F$2:$F$999,0),1))</f>
        <v/>
      </c>
      <c r="F457" s="92" t="str">
        <f t="shared" si="7"/>
        <v/>
      </c>
    </row>
    <row r="458" spans="1:6" ht="14.25" customHeight="1" x14ac:dyDescent="0.35">
      <c r="A458" s="45" t="s">
        <v>1134</v>
      </c>
      <c r="B458" s="18"/>
      <c r="C458" s="5"/>
      <c r="D458" s="5"/>
      <c r="E458" s="92" t="str">
        <f>IF(ISBLANK(D458),"",INDEX(ΑΜΚ,MATCH(D458,Data!$F$2:$F$999,0),1))</f>
        <v/>
      </c>
      <c r="F458" s="92" t="str">
        <f t="shared" si="7"/>
        <v/>
      </c>
    </row>
    <row r="459" spans="1:6" ht="14.25" customHeight="1" x14ac:dyDescent="0.35">
      <c r="A459" s="45" t="s">
        <v>1134</v>
      </c>
      <c r="B459" s="18"/>
      <c r="C459" s="5"/>
      <c r="D459" s="5"/>
      <c r="E459" s="92" t="str">
        <f>IF(ISBLANK(D459),"",INDEX(ΑΜΚ,MATCH(D459,Data!$F$2:$F$999,0),1))</f>
        <v/>
      </c>
      <c r="F459" s="92" t="str">
        <f t="shared" si="7"/>
        <v/>
      </c>
    </row>
    <row r="460" spans="1:6" ht="14.25" customHeight="1" x14ac:dyDescent="0.35">
      <c r="A460" s="45" t="s">
        <v>1134</v>
      </c>
      <c r="B460" s="18"/>
      <c r="C460" s="5"/>
      <c r="D460" s="5"/>
      <c r="E460" s="92" t="str">
        <f>IF(ISBLANK(D460),"",INDEX(ΑΜΚ,MATCH(D460,Data!$F$2:$F$999,0),1))</f>
        <v/>
      </c>
      <c r="F460" s="92" t="str">
        <f t="shared" si="7"/>
        <v/>
      </c>
    </row>
    <row r="461" spans="1:6" ht="14.25" customHeight="1" x14ac:dyDescent="0.35">
      <c r="A461" s="45" t="s">
        <v>1134</v>
      </c>
      <c r="B461" s="18"/>
      <c r="C461" s="5"/>
      <c r="D461" s="5"/>
      <c r="E461" s="92" t="str">
        <f>IF(ISBLANK(D461),"",INDEX(ΑΜΚ,MATCH(D461,Data!$F$2:$F$999,0),1))</f>
        <v/>
      </c>
      <c r="F461" s="92" t="str">
        <f t="shared" si="7"/>
        <v/>
      </c>
    </row>
    <row r="462" spans="1:6" ht="14.25" customHeight="1" x14ac:dyDescent="0.35">
      <c r="A462" s="45" t="s">
        <v>1134</v>
      </c>
      <c r="B462" s="18"/>
      <c r="C462" s="5"/>
      <c r="D462" s="5"/>
      <c r="E462" s="92" t="str">
        <f>IF(ISBLANK(D462),"",INDEX(ΑΜΚ,MATCH(D462,Data!$F$2:$F$999,0),1))</f>
        <v/>
      </c>
      <c r="F462" s="92" t="str">
        <f t="shared" si="7"/>
        <v/>
      </c>
    </row>
    <row r="463" spans="1:6" ht="14.25" customHeight="1" x14ac:dyDescent="0.35">
      <c r="A463" s="45" t="s">
        <v>1134</v>
      </c>
      <c r="B463" s="18"/>
      <c r="C463" s="5"/>
      <c r="D463" s="5"/>
      <c r="E463" s="92" t="str">
        <f>IF(ISBLANK(D463),"",INDEX(ΑΜΚ,MATCH(D463,Data!$F$2:$F$999,0),1))</f>
        <v/>
      </c>
      <c r="F463" s="92" t="str">
        <f t="shared" si="7"/>
        <v/>
      </c>
    </row>
    <row r="464" spans="1:6" ht="14.25" customHeight="1" x14ac:dyDescent="0.35">
      <c r="A464" s="45" t="s">
        <v>1134</v>
      </c>
      <c r="B464" s="18"/>
      <c r="C464" s="5"/>
      <c r="D464" s="5"/>
      <c r="E464" s="92" t="str">
        <f>IF(ISBLANK(D464),"",INDEX(ΑΜΚ,MATCH(D464,Data!$F$2:$F$999,0),1))</f>
        <v/>
      </c>
      <c r="F464" s="92" t="str">
        <f t="shared" si="7"/>
        <v/>
      </c>
    </row>
    <row r="465" spans="1:6" ht="14.25" customHeight="1" x14ac:dyDescent="0.35">
      <c r="A465" s="45" t="s">
        <v>1134</v>
      </c>
      <c r="B465" s="18"/>
      <c r="C465" s="5"/>
      <c r="D465" s="5"/>
      <c r="E465" s="92" t="str">
        <f>IF(ISBLANK(D465),"",INDEX(ΑΜΚ,MATCH(D465,Data!$F$2:$F$999,0),1))</f>
        <v/>
      </c>
      <c r="F465" s="92" t="str">
        <f t="shared" si="7"/>
        <v/>
      </c>
    </row>
    <row r="466" spans="1:6" ht="14.25" customHeight="1" x14ac:dyDescent="0.35">
      <c r="A466" s="45" t="s">
        <v>1134</v>
      </c>
      <c r="B466" s="18"/>
      <c r="C466" s="5"/>
      <c r="D466" s="5"/>
      <c r="E466" s="92" t="str">
        <f>IF(ISBLANK(D466),"",INDEX(ΑΜΚ,MATCH(D466,Data!$F$2:$F$999,0),1))</f>
        <v/>
      </c>
      <c r="F466" s="92" t="str">
        <f t="shared" si="7"/>
        <v/>
      </c>
    </row>
    <row r="467" spans="1:6" ht="14.25" customHeight="1" x14ac:dyDescent="0.35">
      <c r="A467" s="45" t="s">
        <v>1134</v>
      </c>
      <c r="B467" s="18"/>
      <c r="C467" s="5"/>
      <c r="D467" s="5"/>
      <c r="E467" s="92" t="str">
        <f>IF(ISBLANK(D467),"",INDEX(ΑΜΚ,MATCH(D467,Data!$F$2:$F$999,0),1))</f>
        <v/>
      </c>
      <c r="F467" s="92" t="str">
        <f t="shared" si="7"/>
        <v/>
      </c>
    </row>
    <row r="468" spans="1:6" ht="14.25" customHeight="1" x14ac:dyDescent="0.35">
      <c r="A468" s="45" t="s">
        <v>1134</v>
      </c>
      <c r="B468" s="18"/>
      <c r="C468" s="5"/>
      <c r="D468" s="5"/>
      <c r="E468" s="92" t="str">
        <f>IF(ISBLANK(D468),"",INDEX(ΑΜΚ,MATCH(D468,Data!$F$2:$F$999,0),1))</f>
        <v/>
      </c>
      <c r="F468" s="92" t="str">
        <f t="shared" si="7"/>
        <v/>
      </c>
    </row>
    <row r="469" spans="1:6" ht="14.25" customHeight="1" x14ac:dyDescent="0.35">
      <c r="A469" s="45" t="s">
        <v>1134</v>
      </c>
      <c r="B469" s="18"/>
      <c r="C469" s="5"/>
      <c r="D469" s="5"/>
      <c r="E469" s="92" t="str">
        <f>IF(ISBLANK(D469),"",INDEX(ΑΜΚ,MATCH(D469,Data!$F$2:$F$999,0),1))</f>
        <v/>
      </c>
      <c r="F469" s="92" t="str">
        <f t="shared" si="7"/>
        <v/>
      </c>
    </row>
    <row r="470" spans="1:6" ht="14.25" customHeight="1" x14ac:dyDescent="0.35">
      <c r="A470" s="45" t="s">
        <v>1134</v>
      </c>
      <c r="B470" s="18"/>
      <c r="C470" s="5"/>
      <c r="D470" s="5"/>
      <c r="E470" s="92" t="str">
        <f>IF(ISBLANK(D470),"",INDEX(ΑΜΚ,MATCH(D470,Data!$F$2:$F$999,0),1))</f>
        <v/>
      </c>
      <c r="F470" s="92" t="str">
        <f t="shared" si="7"/>
        <v/>
      </c>
    </row>
    <row r="471" spans="1:6" ht="14.25" customHeight="1" x14ac:dyDescent="0.35">
      <c r="A471" s="45" t="s">
        <v>1134</v>
      </c>
      <c r="B471" s="18"/>
      <c r="C471" s="5"/>
      <c r="D471" s="5"/>
      <c r="E471" s="92" t="str">
        <f>IF(ISBLANK(D471),"",INDEX(ΑΜΚ,MATCH(D471,Data!$F$2:$F$999,0),1))</f>
        <v/>
      </c>
      <c r="F471" s="92" t="str">
        <f t="shared" si="7"/>
        <v/>
      </c>
    </row>
    <row r="472" spans="1:6" ht="14.25" customHeight="1" x14ac:dyDescent="0.35">
      <c r="A472" s="45" t="s">
        <v>1134</v>
      </c>
      <c r="B472" s="18"/>
      <c r="C472" s="5"/>
      <c r="D472" s="5"/>
      <c r="E472" s="92" t="str">
        <f>IF(ISBLANK(D472),"",INDEX(ΑΜΚ,MATCH(D472,Data!$F$2:$F$999,0),1))</f>
        <v/>
      </c>
      <c r="F472" s="92" t="str">
        <f t="shared" si="7"/>
        <v/>
      </c>
    </row>
    <row r="473" spans="1:6" ht="14.25" customHeight="1" x14ac:dyDescent="0.35">
      <c r="A473" s="45" t="s">
        <v>1134</v>
      </c>
      <c r="B473" s="18"/>
      <c r="C473" s="5"/>
      <c r="D473" s="5"/>
      <c r="E473" s="92" t="str">
        <f>IF(ISBLANK(D473),"",INDEX(ΑΜΚ,MATCH(D473,Data!$F$2:$F$999,0),1))</f>
        <v/>
      </c>
      <c r="F473" s="92" t="str">
        <f t="shared" si="7"/>
        <v/>
      </c>
    </row>
    <row r="474" spans="1:6" ht="14.25" customHeight="1" x14ac:dyDescent="0.35">
      <c r="A474" s="45" t="s">
        <v>1134</v>
      </c>
      <c r="B474" s="18"/>
      <c r="C474" s="5"/>
      <c r="D474" s="5"/>
      <c r="E474" s="92" t="str">
        <f>IF(ISBLANK(D474),"",INDEX(ΑΜΚ,MATCH(D474,Data!$F$2:$F$999,0),1))</f>
        <v/>
      </c>
      <c r="F474" s="92" t="str">
        <f t="shared" si="7"/>
        <v/>
      </c>
    </row>
    <row r="475" spans="1:6" ht="14.25" customHeight="1" x14ac:dyDescent="0.35">
      <c r="A475" s="45" t="s">
        <v>1134</v>
      </c>
      <c r="B475" s="18"/>
      <c r="C475" s="5"/>
      <c r="D475" s="5"/>
      <c r="E475" s="92" t="str">
        <f>IF(ISBLANK(D475),"",INDEX(ΑΜΚ,MATCH(D475,Data!$F$2:$F$999,0),1))</f>
        <v/>
      </c>
      <c r="F475" s="92" t="str">
        <f t="shared" si="7"/>
        <v/>
      </c>
    </row>
    <row r="476" spans="1:6" ht="14.25" customHeight="1" x14ac:dyDescent="0.35">
      <c r="A476" s="45" t="s">
        <v>1134</v>
      </c>
      <c r="B476" s="18"/>
      <c r="C476" s="5"/>
      <c r="D476" s="5"/>
      <c r="E476" s="92" t="str">
        <f>IF(ISBLANK(D476),"",INDEX(ΑΜΚ,MATCH(D476,Data!$F$2:$F$999,0),1))</f>
        <v/>
      </c>
      <c r="F476" s="92" t="str">
        <f t="shared" si="7"/>
        <v/>
      </c>
    </row>
    <row r="477" spans="1:6" ht="14.25" customHeight="1" x14ac:dyDescent="0.35">
      <c r="A477" s="45" t="s">
        <v>1134</v>
      </c>
      <c r="B477" s="18"/>
      <c r="C477" s="5"/>
      <c r="D477" s="5"/>
      <c r="E477" s="92" t="str">
        <f>IF(ISBLANK(D477),"",INDEX(ΑΜΚ,MATCH(D477,Data!$F$2:$F$999,0),1))</f>
        <v/>
      </c>
      <c r="F477" s="92" t="str">
        <f t="shared" si="7"/>
        <v/>
      </c>
    </row>
    <row r="478" spans="1:6" ht="14.25" customHeight="1" x14ac:dyDescent="0.35">
      <c r="A478" s="45" t="s">
        <v>1134</v>
      </c>
      <c r="B478" s="18"/>
      <c r="C478" s="5"/>
      <c r="D478" s="5"/>
      <c r="E478" s="92" t="str">
        <f>IF(ISBLANK(D478),"",INDEX(ΑΜΚ,MATCH(D478,Data!$F$2:$F$999,0),1))</f>
        <v/>
      </c>
      <c r="F478" s="92" t="str">
        <f t="shared" si="7"/>
        <v/>
      </c>
    </row>
    <row r="479" spans="1:6" ht="14.25" customHeight="1" x14ac:dyDescent="0.35">
      <c r="A479" s="45" t="s">
        <v>1134</v>
      </c>
      <c r="B479" s="18"/>
      <c r="C479" s="5"/>
      <c r="D479" s="5"/>
      <c r="E479" s="92" t="str">
        <f>IF(ISBLANK(D479),"",INDEX(ΑΜΚ,MATCH(D479,Data!$F$2:$F$999,0),1))</f>
        <v/>
      </c>
      <c r="F479" s="92" t="str">
        <f t="shared" si="7"/>
        <v/>
      </c>
    </row>
    <row r="480" spans="1:6" ht="14.25" customHeight="1" x14ac:dyDescent="0.35">
      <c r="A480" s="45" t="s">
        <v>1134</v>
      </c>
      <c r="B480" s="18"/>
      <c r="C480" s="5"/>
      <c r="D480" s="5"/>
      <c r="E480" s="92" t="str">
        <f>IF(ISBLANK(D480),"",INDEX(ΑΜΚ,MATCH(D480,Data!$F$2:$F$999,0),1))</f>
        <v/>
      </c>
      <c r="F480" s="92" t="str">
        <f t="shared" si="7"/>
        <v/>
      </c>
    </row>
    <row r="481" spans="1:6" ht="14.25" customHeight="1" x14ac:dyDescent="0.35">
      <c r="A481" s="45" t="s">
        <v>1134</v>
      </c>
      <c r="B481" s="18"/>
      <c r="C481" s="5"/>
      <c r="D481" s="5"/>
      <c r="E481" s="92" t="str">
        <f>IF(ISBLANK(D481),"",INDEX(ΑΜΚ,MATCH(D481,Data!$F$2:$F$999,0),1))</f>
        <v/>
      </c>
      <c r="F481" s="92" t="str">
        <f t="shared" si="7"/>
        <v/>
      </c>
    </row>
    <row r="482" spans="1:6" ht="14.25" customHeight="1" x14ac:dyDescent="0.35">
      <c r="A482" s="45" t="s">
        <v>1134</v>
      </c>
      <c r="B482" s="18"/>
      <c r="C482" s="5"/>
      <c r="D482" s="5"/>
      <c r="E482" s="92" t="str">
        <f>IF(ISBLANK(D482),"",INDEX(ΑΜΚ,MATCH(D482,Data!$F$2:$F$999,0),1))</f>
        <v/>
      </c>
      <c r="F482" s="92" t="str">
        <f t="shared" si="7"/>
        <v/>
      </c>
    </row>
    <row r="483" spans="1:6" ht="14.25" customHeight="1" x14ac:dyDescent="0.35">
      <c r="A483" s="45" t="s">
        <v>1134</v>
      </c>
      <c r="B483" s="18"/>
      <c r="C483" s="5"/>
      <c r="D483" s="5"/>
      <c r="E483" s="92" t="str">
        <f>IF(ISBLANK(D483),"",INDEX(ΑΜΚ,MATCH(D483,Data!$F$2:$F$999,0),1))</f>
        <v/>
      </c>
      <c r="F483" s="92" t="str">
        <f t="shared" si="7"/>
        <v/>
      </c>
    </row>
    <row r="484" spans="1:6" ht="14.25" customHeight="1" x14ac:dyDescent="0.35">
      <c r="A484" s="45" t="s">
        <v>1134</v>
      </c>
      <c r="B484" s="18"/>
      <c r="C484" s="5"/>
      <c r="D484" s="5"/>
      <c r="E484" s="92" t="str">
        <f>IF(ISBLANK(D484),"",INDEX(ΑΜΚ,MATCH(D484,Data!$F$2:$F$999,0),1))</f>
        <v/>
      </c>
      <c r="F484" s="92" t="str">
        <f t="shared" si="7"/>
        <v/>
      </c>
    </row>
    <row r="485" spans="1:6" ht="14.25" customHeight="1" x14ac:dyDescent="0.35">
      <c r="A485" s="45" t="s">
        <v>1134</v>
      </c>
      <c r="B485" s="18"/>
      <c r="C485" s="5"/>
      <c r="D485" s="5"/>
      <c r="E485" s="92" t="str">
        <f>IF(ISBLANK(D485),"",INDEX(ΑΜΚ,MATCH(D485,Data!$F$2:$F$999,0),1))</f>
        <v/>
      </c>
      <c r="F485" s="92" t="str">
        <f t="shared" si="7"/>
        <v/>
      </c>
    </row>
    <row r="486" spans="1:6" ht="14.25" customHeight="1" x14ac:dyDescent="0.35">
      <c r="A486" s="45" t="s">
        <v>1134</v>
      </c>
      <c r="B486" s="18"/>
      <c r="C486" s="5"/>
      <c r="D486" s="5"/>
      <c r="E486" s="92" t="str">
        <f>IF(ISBLANK(D486),"",INDEX(ΑΜΚ,MATCH(D486,Data!$F$2:$F$999,0),1))</f>
        <v/>
      </c>
      <c r="F486" s="92" t="str">
        <f t="shared" si="7"/>
        <v/>
      </c>
    </row>
    <row r="487" spans="1:6" ht="14.25" customHeight="1" x14ac:dyDescent="0.35">
      <c r="A487" s="45" t="s">
        <v>1134</v>
      </c>
      <c r="B487" s="18"/>
      <c r="C487" s="5"/>
      <c r="D487" s="5"/>
      <c r="E487" s="92" t="str">
        <f>IF(ISBLANK(D487),"",INDEX(ΑΜΚ,MATCH(D487,Data!$F$2:$F$999,0),1))</f>
        <v/>
      </c>
      <c r="F487" s="92" t="str">
        <f t="shared" si="7"/>
        <v/>
      </c>
    </row>
    <row r="488" spans="1:6" ht="14.25" customHeight="1" x14ac:dyDescent="0.35">
      <c r="A488" s="45" t="s">
        <v>1134</v>
      </c>
      <c r="B488" s="18"/>
      <c r="C488" s="5"/>
      <c r="D488" s="5"/>
      <c r="E488" s="92" t="str">
        <f>IF(ISBLANK(D488),"",INDEX(ΑΜΚ,MATCH(D488,Data!$F$2:$F$999,0),1))</f>
        <v/>
      </c>
      <c r="F488" s="92" t="str">
        <f t="shared" si="7"/>
        <v/>
      </c>
    </row>
    <row r="489" spans="1:6" ht="14.25" customHeight="1" x14ac:dyDescent="0.35">
      <c r="A489" s="45" t="s">
        <v>1134</v>
      </c>
      <c r="B489" s="18"/>
      <c r="C489" s="5"/>
      <c r="D489" s="5"/>
      <c r="E489" s="92" t="str">
        <f>IF(ISBLANK(D489),"",INDEX(ΑΜΚ,MATCH(D489,Data!$F$2:$F$999,0),1))</f>
        <v/>
      </c>
      <c r="F489" s="92" t="str">
        <f t="shared" si="7"/>
        <v/>
      </c>
    </row>
    <row r="490" spans="1:6" ht="14.25" customHeight="1" x14ac:dyDescent="0.35">
      <c r="A490" s="45" t="s">
        <v>1134</v>
      </c>
      <c r="B490" s="18"/>
      <c r="C490" s="5"/>
      <c r="D490" s="5"/>
      <c r="E490" s="92" t="str">
        <f>IF(ISBLANK(D490),"",INDEX(ΑΜΚ,MATCH(D490,Data!$F$2:$F$999,0),1))</f>
        <v/>
      </c>
      <c r="F490" s="92" t="str">
        <f t="shared" si="7"/>
        <v/>
      </c>
    </row>
    <row r="491" spans="1:6" ht="14.25" customHeight="1" x14ac:dyDescent="0.35">
      <c r="A491" s="45" t="s">
        <v>1134</v>
      </c>
      <c r="B491" s="18"/>
      <c r="C491" s="5"/>
      <c r="D491" s="5"/>
      <c r="E491" s="92" t="str">
        <f>IF(ISBLANK(D491),"",INDEX(ΑΜΚ,MATCH(D491,Data!$F$2:$F$999,0),1))</f>
        <v/>
      </c>
      <c r="F491" s="92" t="str">
        <f t="shared" si="7"/>
        <v/>
      </c>
    </row>
    <row r="492" spans="1:6" ht="14.25" customHeight="1" x14ac:dyDescent="0.35">
      <c r="A492" s="45" t="s">
        <v>1134</v>
      </c>
      <c r="B492" s="18"/>
      <c r="C492" s="5"/>
      <c r="D492" s="5"/>
      <c r="E492" s="92" t="str">
        <f>IF(ISBLANK(D492),"",INDEX(ΑΜΚ,MATCH(D492,Data!$F$2:$F$999,0),1))</f>
        <v/>
      </c>
      <c r="F492" s="92" t="str">
        <f t="shared" si="7"/>
        <v/>
      </c>
    </row>
    <row r="493" spans="1:6" ht="14.25" customHeight="1" x14ac:dyDescent="0.35">
      <c r="A493" s="45" t="s">
        <v>1134</v>
      </c>
      <c r="B493" s="18"/>
      <c r="C493" s="5"/>
      <c r="D493" s="5"/>
      <c r="E493" s="92" t="str">
        <f>IF(ISBLANK(D493),"",INDEX(ΑΜΚ,MATCH(D493,Data!$F$2:$F$999,0),1))</f>
        <v/>
      </c>
      <c r="F493" s="92" t="str">
        <f t="shared" si="7"/>
        <v/>
      </c>
    </row>
    <row r="494" spans="1:6" ht="14.25" customHeight="1" x14ac:dyDescent="0.35">
      <c r="A494" s="45" t="s">
        <v>1134</v>
      </c>
      <c r="B494" s="18"/>
      <c r="C494" s="5"/>
      <c r="D494" s="5"/>
      <c r="E494" s="92" t="str">
        <f>IF(ISBLANK(D494),"",INDEX(ΑΜΚ,MATCH(D494,Data!$F$2:$F$999,0),1))</f>
        <v/>
      </c>
      <c r="F494" s="92" t="str">
        <f t="shared" si="7"/>
        <v/>
      </c>
    </row>
    <row r="495" spans="1:6" ht="14.25" customHeight="1" x14ac:dyDescent="0.35">
      <c r="A495" s="45" t="s">
        <v>1134</v>
      </c>
      <c r="B495" s="18"/>
      <c r="C495" s="5"/>
      <c r="D495" s="5"/>
      <c r="E495" s="92" t="str">
        <f>IF(ISBLANK(D495),"",INDEX(ΑΜΚ,MATCH(D495,Data!$F$2:$F$999,0),1))</f>
        <v/>
      </c>
      <c r="F495" s="92" t="str">
        <f t="shared" si="7"/>
        <v/>
      </c>
    </row>
    <row r="496" spans="1:6" ht="14.25" customHeight="1" x14ac:dyDescent="0.35">
      <c r="A496" s="45" t="s">
        <v>1134</v>
      </c>
      <c r="B496" s="18"/>
      <c r="C496" s="5"/>
      <c r="D496" s="5"/>
      <c r="E496" s="92" t="str">
        <f>IF(ISBLANK(D496),"",INDEX(ΑΜΚ,MATCH(D496,Data!$F$2:$F$999,0),1))</f>
        <v/>
      </c>
      <c r="F496" s="92" t="str">
        <f t="shared" si="7"/>
        <v/>
      </c>
    </row>
    <row r="497" spans="1:6" ht="14.25" customHeight="1" x14ac:dyDescent="0.35">
      <c r="A497" s="45" t="s">
        <v>1134</v>
      </c>
      <c r="B497" s="18"/>
      <c r="C497" s="5"/>
      <c r="D497" s="5"/>
      <c r="E497" s="92" t="str">
        <f>IF(ISBLANK(D497),"",INDEX(ΑΜΚ,MATCH(D497,Data!$F$2:$F$999,0),1))</f>
        <v/>
      </c>
      <c r="F497" s="92" t="str">
        <f t="shared" si="7"/>
        <v/>
      </c>
    </row>
    <row r="498" spans="1:6" ht="14.25" customHeight="1" x14ac:dyDescent="0.35">
      <c r="A498" s="45" t="s">
        <v>1134</v>
      </c>
      <c r="B498" s="18"/>
      <c r="C498" s="5"/>
      <c r="D498" s="5"/>
      <c r="E498" s="92" t="str">
        <f>IF(ISBLANK(D498),"",INDEX(ΑΜΚ,MATCH(D498,Data!$F$2:$F$999,0),1))</f>
        <v/>
      </c>
      <c r="F498" s="92" t="str">
        <f t="shared" si="7"/>
        <v/>
      </c>
    </row>
    <row r="499" spans="1:6" ht="14.25" customHeight="1" x14ac:dyDescent="0.35">
      <c r="A499" s="45" t="s">
        <v>1134</v>
      </c>
      <c r="B499" s="18"/>
      <c r="C499" s="5"/>
      <c r="D499" s="5"/>
      <c r="E499" s="92" t="str">
        <f>IF(ISBLANK(D499),"",INDEX(ΑΜΚ,MATCH(D499,Data!$F$2:$F$999,0),1))</f>
        <v/>
      </c>
      <c r="F499" s="92" t="str">
        <f t="shared" si="7"/>
        <v/>
      </c>
    </row>
    <row r="500" spans="1:6" ht="14.25" customHeight="1" x14ac:dyDescent="0.35">
      <c r="A500" s="45" t="s">
        <v>1134</v>
      </c>
      <c r="B500" s="18"/>
      <c r="C500" s="5"/>
      <c r="D500" s="5"/>
      <c r="E500" s="92" t="str">
        <f>IF(ISBLANK(D500),"",INDEX(ΑΜΚ,MATCH(D500,Data!$F$2:$F$999,0),1))</f>
        <v/>
      </c>
      <c r="F500" s="92" t="str">
        <f t="shared" si="7"/>
        <v/>
      </c>
    </row>
    <row r="501" spans="1:6" ht="14.25" customHeight="1" x14ac:dyDescent="0.35">
      <c r="A501" s="45" t="s">
        <v>1134</v>
      </c>
      <c r="B501" s="18"/>
      <c r="C501" s="5"/>
      <c r="D501" s="5"/>
      <c r="E501" s="92" t="str">
        <f>IF(ISBLANK(D501),"",INDEX(ΑΜΚ,MATCH(D501,Data!$F$2:$F$999,0),1))</f>
        <v/>
      </c>
      <c r="F501" s="92" t="str">
        <f t="shared" si="7"/>
        <v/>
      </c>
    </row>
    <row r="502" spans="1:6" ht="14.25" customHeight="1" x14ac:dyDescent="0.35">
      <c r="A502" s="45" t="s">
        <v>1134</v>
      </c>
      <c r="B502" s="18"/>
      <c r="C502" s="5"/>
      <c r="D502" s="5"/>
      <c r="E502" s="92" t="str">
        <f>IF(ISBLANK(D502),"",INDEX(ΑΜΚ,MATCH(D502,Data!$F$2:$F$999,0),1))</f>
        <v/>
      </c>
      <c r="F502" s="92" t="str">
        <f t="shared" si="7"/>
        <v/>
      </c>
    </row>
    <row r="503" spans="1:6" ht="14.25" customHeight="1" x14ac:dyDescent="0.35">
      <c r="A503" s="45" t="s">
        <v>1134</v>
      </c>
      <c r="B503" s="18"/>
      <c r="C503" s="5"/>
      <c r="D503" s="5"/>
      <c r="E503" s="92" t="str">
        <f>IF(ISBLANK(D503),"",INDEX(ΑΜΚ,MATCH(D503,Data!$F$2:$F$999,0),1))</f>
        <v/>
      </c>
      <c r="F503" s="92" t="str">
        <f t="shared" si="7"/>
        <v/>
      </c>
    </row>
    <row r="504" spans="1:6" ht="14.25" customHeight="1" x14ac:dyDescent="0.35">
      <c r="A504" s="45" t="s">
        <v>1134</v>
      </c>
      <c r="B504" s="18"/>
      <c r="C504" s="5"/>
      <c r="D504" s="5"/>
      <c r="E504" s="92" t="str">
        <f>IF(ISBLANK(D504),"",INDEX(ΑΜΚ,MATCH(D504,Data!$F$2:$F$999,0),1))</f>
        <v/>
      </c>
      <c r="F504" s="92" t="str">
        <f t="shared" si="7"/>
        <v/>
      </c>
    </row>
    <row r="505" spans="1:6" ht="14.25" customHeight="1" x14ac:dyDescent="0.35">
      <c r="A505" s="45" t="s">
        <v>1134</v>
      </c>
      <c r="B505" s="18"/>
      <c r="C505" s="5"/>
      <c r="D505" s="5"/>
      <c r="E505" s="92" t="str">
        <f>IF(ISBLANK(D505),"",INDEX(ΑΜΚ,MATCH(D505,Data!$F$2:$F$999,0),1))</f>
        <v/>
      </c>
      <c r="F505" s="92" t="str">
        <f t="shared" si="7"/>
        <v/>
      </c>
    </row>
    <row r="506" spans="1:6" ht="14.25" customHeight="1" x14ac:dyDescent="0.35">
      <c r="A506" s="45" t="s">
        <v>1134</v>
      </c>
      <c r="B506" s="18"/>
      <c r="C506" s="5"/>
      <c r="D506" s="5"/>
      <c r="E506" s="92" t="str">
        <f>IF(ISBLANK(D506),"",INDEX(ΑΜΚ,MATCH(D506,Data!$F$2:$F$999,0),1))</f>
        <v/>
      </c>
      <c r="F506" s="92" t="str">
        <f t="shared" si="7"/>
        <v/>
      </c>
    </row>
    <row r="507" spans="1:6" ht="14.25" customHeight="1" x14ac:dyDescent="0.35">
      <c r="A507" s="45" t="s">
        <v>1134</v>
      </c>
      <c r="B507" s="18"/>
      <c r="C507" s="5"/>
      <c r="D507" s="5"/>
      <c r="E507" s="92" t="str">
        <f>IF(ISBLANK(D507),"",INDEX(ΑΜΚ,MATCH(D507,Data!$F$2:$F$999,0),1))</f>
        <v/>
      </c>
      <c r="F507" s="92" t="str">
        <f t="shared" si="7"/>
        <v/>
      </c>
    </row>
    <row r="508" spans="1:6" ht="14.25" customHeight="1" x14ac:dyDescent="0.35">
      <c r="A508" s="45" t="s">
        <v>1134</v>
      </c>
      <c r="B508" s="18"/>
      <c r="C508" s="5"/>
      <c r="D508" s="5"/>
      <c r="E508" s="92" t="str">
        <f>IF(ISBLANK(D508),"",INDEX(ΑΜΚ,MATCH(D508,Data!$F$2:$F$999,0),1))</f>
        <v/>
      </c>
      <c r="F508" s="92" t="str">
        <f t="shared" si="7"/>
        <v/>
      </c>
    </row>
    <row r="509" spans="1:6" ht="14.25" customHeight="1" x14ac:dyDescent="0.35">
      <c r="A509" s="45" t="s">
        <v>1134</v>
      </c>
      <c r="B509" s="18"/>
      <c r="C509" s="5"/>
      <c r="D509" s="5"/>
      <c r="E509" s="92" t="str">
        <f>IF(ISBLANK(D509),"",INDEX(ΑΜΚ,MATCH(D509,Data!$F$2:$F$999,0),1))</f>
        <v/>
      </c>
      <c r="F509" s="92" t="str">
        <f t="shared" si="7"/>
        <v/>
      </c>
    </row>
    <row r="510" spans="1:6" ht="14.25" customHeight="1" x14ac:dyDescent="0.35">
      <c r="A510" s="45" t="s">
        <v>1134</v>
      </c>
      <c r="B510" s="18"/>
      <c r="C510" s="5"/>
      <c r="D510" s="5"/>
      <c r="E510" s="92" t="str">
        <f>IF(ISBLANK(D510),"",INDEX(ΑΜΚ,MATCH(D510,Data!$F$2:$F$999,0),1))</f>
        <v/>
      </c>
      <c r="F510" s="92" t="str">
        <f t="shared" si="7"/>
        <v/>
      </c>
    </row>
    <row r="511" spans="1:6" ht="14.25" customHeight="1" x14ac:dyDescent="0.35">
      <c r="A511" s="45" t="s">
        <v>1134</v>
      </c>
      <c r="B511" s="18"/>
      <c r="C511" s="5"/>
      <c r="D511" s="5"/>
      <c r="E511" s="92" t="str">
        <f>IF(ISBLANK(D511),"",INDEX(ΑΜΚ,MATCH(D511,Data!$F$2:$F$999,0),1))</f>
        <v/>
      </c>
      <c r="F511" s="92" t="str">
        <f t="shared" si="7"/>
        <v/>
      </c>
    </row>
    <row r="512" spans="1:6" ht="14.25" customHeight="1" x14ac:dyDescent="0.35">
      <c r="A512" s="45" t="s">
        <v>1134</v>
      </c>
      <c r="B512" s="18"/>
      <c r="C512" s="5"/>
      <c r="D512" s="5"/>
      <c r="E512" s="92" t="str">
        <f>IF(ISBLANK(D512),"",INDEX(ΑΜΚ,MATCH(D512,Data!$F$2:$F$999,0),1))</f>
        <v/>
      </c>
      <c r="F512" s="92" t="str">
        <f t="shared" si="7"/>
        <v/>
      </c>
    </row>
    <row r="513" spans="1:6" ht="14.25" customHeight="1" x14ac:dyDescent="0.35">
      <c r="A513" s="45" t="s">
        <v>1134</v>
      </c>
      <c r="B513" s="18"/>
      <c r="C513" s="5"/>
      <c r="D513" s="5"/>
      <c r="E513" s="92" t="str">
        <f>IF(ISBLANK(D513),"",INDEX(ΑΜΚ,MATCH(D513,Data!$F$2:$F$999,0),1))</f>
        <v/>
      </c>
      <c r="F513" s="92" t="str">
        <f t="shared" si="7"/>
        <v/>
      </c>
    </row>
    <row r="514" spans="1:6" ht="14.25" customHeight="1" x14ac:dyDescent="0.35">
      <c r="A514" s="45" t="s">
        <v>1134</v>
      </c>
      <c r="B514" s="18"/>
      <c r="C514" s="5"/>
      <c r="D514" s="5"/>
      <c r="E514" s="92" t="str">
        <f>IF(ISBLANK(D514),"",INDEX(ΑΜΚ,MATCH(D514,Data!$F$2:$F$999,0),1))</f>
        <v/>
      </c>
      <c r="F514" s="92" t="str">
        <f t="shared" ref="F514:F577" si="8">IF(ISBLANK(C514),"",INDEX(ΚΩΔ_ΜΑΘΗΜ_ΕΚΠ_ΟΔΗΓ_Γ1,MATCH(C514,ΜΑΘΗΜ_ΕΚΠ_ΟΔΗΓ_Γ1,0)))</f>
        <v/>
      </c>
    </row>
    <row r="515" spans="1:6" ht="14.25" customHeight="1" x14ac:dyDescent="0.35">
      <c r="A515" s="45" t="s">
        <v>1134</v>
      </c>
      <c r="B515" s="18"/>
      <c r="C515" s="5"/>
      <c r="D515" s="5"/>
      <c r="E515" s="92" t="str">
        <f>IF(ISBLANK(D515),"",INDEX(ΑΜΚ,MATCH(D515,Data!$F$2:$F$999,0),1))</f>
        <v/>
      </c>
      <c r="F515" s="92" t="str">
        <f t="shared" si="8"/>
        <v/>
      </c>
    </row>
    <row r="516" spans="1:6" ht="14.25" customHeight="1" x14ac:dyDescent="0.35">
      <c r="A516" s="45" t="s">
        <v>1134</v>
      </c>
      <c r="B516" s="18"/>
      <c r="C516" s="5"/>
      <c r="D516" s="5"/>
      <c r="E516" s="92" t="str">
        <f>IF(ISBLANK(D516),"",INDEX(ΑΜΚ,MATCH(D516,Data!$F$2:$F$999,0),1))</f>
        <v/>
      </c>
      <c r="F516" s="92" t="str">
        <f t="shared" si="8"/>
        <v/>
      </c>
    </row>
    <row r="517" spans="1:6" ht="14.25" customHeight="1" x14ac:dyDescent="0.35">
      <c r="A517" s="45" t="s">
        <v>1134</v>
      </c>
      <c r="B517" s="18"/>
      <c r="C517" s="5"/>
      <c r="D517" s="5"/>
      <c r="E517" s="92" t="str">
        <f>IF(ISBLANK(D517),"",INDEX(ΑΜΚ,MATCH(D517,Data!$F$2:$F$999,0),1))</f>
        <v/>
      </c>
      <c r="F517" s="92" t="str">
        <f t="shared" si="8"/>
        <v/>
      </c>
    </row>
    <row r="518" spans="1:6" ht="14.25" customHeight="1" x14ac:dyDescent="0.35">
      <c r="A518" s="45" t="s">
        <v>1134</v>
      </c>
      <c r="B518" s="18"/>
      <c r="C518" s="5"/>
      <c r="D518" s="5"/>
      <c r="E518" s="92" t="str">
        <f>IF(ISBLANK(D518),"",INDEX(ΑΜΚ,MATCH(D518,Data!$F$2:$F$999,0),1))</f>
        <v/>
      </c>
      <c r="F518" s="92" t="str">
        <f t="shared" si="8"/>
        <v/>
      </c>
    </row>
    <row r="519" spans="1:6" ht="14.25" customHeight="1" x14ac:dyDescent="0.35">
      <c r="A519" s="45" t="s">
        <v>1134</v>
      </c>
      <c r="B519" s="18"/>
      <c r="C519" s="5"/>
      <c r="D519" s="5"/>
      <c r="E519" s="92" t="str">
        <f>IF(ISBLANK(D519),"",INDEX(ΑΜΚ,MATCH(D519,Data!$F$2:$F$999,0),1))</f>
        <v/>
      </c>
      <c r="F519" s="92" t="str">
        <f t="shared" si="8"/>
        <v/>
      </c>
    </row>
    <row r="520" spans="1:6" ht="14.25" customHeight="1" x14ac:dyDescent="0.35">
      <c r="A520" s="45" t="s">
        <v>1134</v>
      </c>
      <c r="B520" s="18"/>
      <c r="C520" s="5"/>
      <c r="D520" s="5"/>
      <c r="E520" s="92" t="str">
        <f>IF(ISBLANK(D520),"",INDEX(ΑΜΚ,MATCH(D520,Data!$F$2:$F$999,0),1))</f>
        <v/>
      </c>
      <c r="F520" s="92" t="str">
        <f t="shared" si="8"/>
        <v/>
      </c>
    </row>
    <row r="521" spans="1:6" ht="14.25" customHeight="1" x14ac:dyDescent="0.35">
      <c r="A521" s="45" t="s">
        <v>1134</v>
      </c>
      <c r="B521" s="18"/>
      <c r="C521" s="5"/>
      <c r="D521" s="5"/>
      <c r="E521" s="92" t="str">
        <f>IF(ISBLANK(D521),"",INDEX(ΑΜΚ,MATCH(D521,Data!$F$2:$F$999,0),1))</f>
        <v/>
      </c>
      <c r="F521" s="92" t="str">
        <f t="shared" si="8"/>
        <v/>
      </c>
    </row>
    <row r="522" spans="1:6" ht="14.25" customHeight="1" x14ac:dyDescent="0.35">
      <c r="A522" s="45" t="s">
        <v>1134</v>
      </c>
      <c r="B522" s="18"/>
      <c r="C522" s="5"/>
      <c r="D522" s="5"/>
      <c r="E522" s="92" t="str">
        <f>IF(ISBLANK(D522),"",INDEX(ΑΜΚ,MATCH(D522,Data!$F$2:$F$999,0),1))</f>
        <v/>
      </c>
      <c r="F522" s="92" t="str">
        <f t="shared" si="8"/>
        <v/>
      </c>
    </row>
    <row r="523" spans="1:6" ht="14.25" customHeight="1" x14ac:dyDescent="0.35">
      <c r="A523" s="45" t="s">
        <v>1134</v>
      </c>
      <c r="B523" s="18"/>
      <c r="C523" s="5"/>
      <c r="D523" s="5"/>
      <c r="E523" s="92" t="str">
        <f>IF(ISBLANK(D523),"",INDEX(ΑΜΚ,MATCH(D523,Data!$F$2:$F$999,0),1))</f>
        <v/>
      </c>
      <c r="F523" s="92" t="str">
        <f t="shared" si="8"/>
        <v/>
      </c>
    </row>
    <row r="524" spans="1:6" ht="14.25" customHeight="1" x14ac:dyDescent="0.35">
      <c r="A524" s="45" t="s">
        <v>1134</v>
      </c>
      <c r="B524" s="18"/>
      <c r="C524" s="5"/>
      <c r="D524" s="5"/>
      <c r="E524" s="92" t="str">
        <f>IF(ISBLANK(D524),"",INDEX(ΑΜΚ,MATCH(D524,Data!$F$2:$F$999,0),1))</f>
        <v/>
      </c>
      <c r="F524" s="92" t="str">
        <f t="shared" si="8"/>
        <v/>
      </c>
    </row>
    <row r="525" spans="1:6" ht="14.25" customHeight="1" x14ac:dyDescent="0.35">
      <c r="A525" s="45" t="s">
        <v>1134</v>
      </c>
      <c r="B525" s="18"/>
      <c r="C525" s="5"/>
      <c r="D525" s="5"/>
      <c r="E525" s="92" t="str">
        <f>IF(ISBLANK(D525),"",INDEX(ΑΜΚ,MATCH(D525,Data!$F$2:$F$999,0),1))</f>
        <v/>
      </c>
      <c r="F525" s="92" t="str">
        <f t="shared" si="8"/>
        <v/>
      </c>
    </row>
    <row r="526" spans="1:6" ht="14.25" customHeight="1" x14ac:dyDescent="0.35">
      <c r="A526" s="45" t="s">
        <v>1134</v>
      </c>
      <c r="B526" s="18"/>
      <c r="C526" s="5"/>
      <c r="D526" s="5"/>
      <c r="E526" s="92" t="str">
        <f>IF(ISBLANK(D526),"",INDEX(ΑΜΚ,MATCH(D526,Data!$F$2:$F$999,0),1))</f>
        <v/>
      </c>
      <c r="F526" s="92" t="str">
        <f t="shared" si="8"/>
        <v/>
      </c>
    </row>
    <row r="527" spans="1:6" ht="14.25" customHeight="1" x14ac:dyDescent="0.35">
      <c r="A527" s="45" t="s">
        <v>1134</v>
      </c>
      <c r="B527" s="18"/>
      <c r="C527" s="5"/>
      <c r="D527" s="5"/>
      <c r="E527" s="92" t="str">
        <f>IF(ISBLANK(D527),"",INDEX(ΑΜΚ,MATCH(D527,Data!$F$2:$F$999,0),1))</f>
        <v/>
      </c>
      <c r="F527" s="92" t="str">
        <f t="shared" si="8"/>
        <v/>
      </c>
    </row>
    <row r="528" spans="1:6" ht="14.25" customHeight="1" x14ac:dyDescent="0.35">
      <c r="A528" s="45" t="s">
        <v>1134</v>
      </c>
      <c r="B528" s="18"/>
      <c r="C528" s="5"/>
      <c r="D528" s="5"/>
      <c r="E528" s="92" t="str">
        <f>IF(ISBLANK(D528),"",INDEX(ΑΜΚ,MATCH(D528,Data!$F$2:$F$999,0),1))</f>
        <v/>
      </c>
      <c r="F528" s="92" t="str">
        <f t="shared" si="8"/>
        <v/>
      </c>
    </row>
    <row r="529" spans="1:6" ht="14.25" customHeight="1" x14ac:dyDescent="0.35">
      <c r="A529" s="45" t="s">
        <v>1134</v>
      </c>
      <c r="B529" s="18"/>
      <c r="C529" s="5"/>
      <c r="D529" s="5"/>
      <c r="E529" s="92" t="str">
        <f>IF(ISBLANK(D529),"",INDEX(ΑΜΚ,MATCH(D529,Data!$F$2:$F$999,0),1))</f>
        <v/>
      </c>
      <c r="F529" s="92" t="str">
        <f t="shared" si="8"/>
        <v/>
      </c>
    </row>
    <row r="530" spans="1:6" ht="14.25" customHeight="1" x14ac:dyDescent="0.35">
      <c r="A530" s="45" t="s">
        <v>1134</v>
      </c>
      <c r="B530" s="18"/>
      <c r="C530" s="5"/>
      <c r="D530" s="5"/>
      <c r="E530" s="92" t="str">
        <f>IF(ISBLANK(D530),"",INDEX(ΑΜΚ,MATCH(D530,Data!$F$2:$F$999,0),1))</f>
        <v/>
      </c>
      <c r="F530" s="92" t="str">
        <f t="shared" si="8"/>
        <v/>
      </c>
    </row>
    <row r="531" spans="1:6" ht="14.25" customHeight="1" x14ac:dyDescent="0.35">
      <c r="A531" s="45" t="s">
        <v>1134</v>
      </c>
      <c r="B531" s="18"/>
      <c r="C531" s="5"/>
      <c r="D531" s="5"/>
      <c r="E531" s="92" t="str">
        <f>IF(ISBLANK(D531),"",INDEX(ΑΜΚ,MATCH(D531,Data!$F$2:$F$999,0),1))</f>
        <v/>
      </c>
      <c r="F531" s="92" t="str">
        <f t="shared" si="8"/>
        <v/>
      </c>
    </row>
    <row r="532" spans="1:6" ht="14.25" customHeight="1" x14ac:dyDescent="0.35">
      <c r="A532" s="45" t="s">
        <v>1134</v>
      </c>
      <c r="B532" s="18"/>
      <c r="C532" s="5"/>
      <c r="D532" s="5"/>
      <c r="E532" s="92" t="str">
        <f>IF(ISBLANK(D532),"",INDEX(ΑΜΚ,MATCH(D532,Data!$F$2:$F$999,0),1))</f>
        <v/>
      </c>
      <c r="F532" s="92" t="str">
        <f t="shared" si="8"/>
        <v/>
      </c>
    </row>
    <row r="533" spans="1:6" ht="14.25" customHeight="1" x14ac:dyDescent="0.35">
      <c r="A533" s="45" t="s">
        <v>1134</v>
      </c>
      <c r="B533" s="18"/>
      <c r="C533" s="5"/>
      <c r="D533" s="5"/>
      <c r="E533" s="92" t="str">
        <f>IF(ISBLANK(D533),"",INDEX(ΑΜΚ,MATCH(D533,Data!$F$2:$F$999,0),1))</f>
        <v/>
      </c>
      <c r="F533" s="92" t="str">
        <f t="shared" si="8"/>
        <v/>
      </c>
    </row>
    <row r="534" spans="1:6" ht="14.25" customHeight="1" x14ac:dyDescent="0.35">
      <c r="A534" s="45" t="s">
        <v>1134</v>
      </c>
      <c r="B534" s="18"/>
      <c r="C534" s="5"/>
      <c r="D534" s="5"/>
      <c r="E534" s="92" t="str">
        <f>IF(ISBLANK(D534),"",INDEX(ΑΜΚ,MATCH(D534,Data!$F$2:$F$999,0),1))</f>
        <v/>
      </c>
      <c r="F534" s="92" t="str">
        <f t="shared" si="8"/>
        <v/>
      </c>
    </row>
    <row r="535" spans="1:6" ht="14.25" customHeight="1" x14ac:dyDescent="0.35">
      <c r="A535" s="45" t="s">
        <v>1134</v>
      </c>
      <c r="B535" s="18"/>
      <c r="C535" s="5"/>
      <c r="D535" s="5"/>
      <c r="E535" s="92" t="str">
        <f>IF(ISBLANK(D535),"",INDEX(ΑΜΚ,MATCH(D535,Data!$F$2:$F$999,0),1))</f>
        <v/>
      </c>
      <c r="F535" s="92" t="str">
        <f t="shared" si="8"/>
        <v/>
      </c>
    </row>
    <row r="536" spans="1:6" ht="14.25" customHeight="1" x14ac:dyDescent="0.35">
      <c r="A536" s="45" t="s">
        <v>1134</v>
      </c>
      <c r="B536" s="18"/>
      <c r="C536" s="5"/>
      <c r="D536" s="5"/>
      <c r="E536" s="92" t="str">
        <f>IF(ISBLANK(D536),"",INDEX(ΑΜΚ,MATCH(D536,Data!$F$2:$F$999,0),1))</f>
        <v/>
      </c>
      <c r="F536" s="92" t="str">
        <f t="shared" si="8"/>
        <v/>
      </c>
    </row>
    <row r="537" spans="1:6" ht="14.25" customHeight="1" x14ac:dyDescent="0.35">
      <c r="A537" s="45" t="s">
        <v>1134</v>
      </c>
      <c r="B537" s="18"/>
      <c r="C537" s="5"/>
      <c r="D537" s="5"/>
      <c r="E537" s="92" t="str">
        <f>IF(ISBLANK(D537),"",INDEX(ΑΜΚ,MATCH(D537,Data!$F$2:$F$999,0),1))</f>
        <v/>
      </c>
      <c r="F537" s="92" t="str">
        <f t="shared" si="8"/>
        <v/>
      </c>
    </row>
    <row r="538" spans="1:6" ht="14.25" customHeight="1" x14ac:dyDescent="0.35">
      <c r="A538" s="45" t="s">
        <v>1134</v>
      </c>
      <c r="B538" s="18"/>
      <c r="C538" s="5"/>
      <c r="D538" s="5"/>
      <c r="E538" s="92" t="str">
        <f>IF(ISBLANK(D538),"",INDEX(ΑΜΚ,MATCH(D538,Data!$F$2:$F$999,0),1))</f>
        <v/>
      </c>
      <c r="F538" s="92" t="str">
        <f t="shared" si="8"/>
        <v/>
      </c>
    </row>
    <row r="539" spans="1:6" ht="14.25" customHeight="1" x14ac:dyDescent="0.35">
      <c r="A539" s="45" t="s">
        <v>1134</v>
      </c>
      <c r="B539" s="18"/>
      <c r="C539" s="5"/>
      <c r="D539" s="5"/>
      <c r="E539" s="92" t="str">
        <f>IF(ISBLANK(D539),"",INDEX(ΑΜΚ,MATCH(D539,Data!$F$2:$F$999,0),1))</f>
        <v/>
      </c>
      <c r="F539" s="92" t="str">
        <f t="shared" si="8"/>
        <v/>
      </c>
    </row>
    <row r="540" spans="1:6" ht="14.25" customHeight="1" x14ac:dyDescent="0.35">
      <c r="A540" s="45" t="s">
        <v>1134</v>
      </c>
      <c r="B540" s="18"/>
      <c r="C540" s="5"/>
      <c r="D540" s="5"/>
      <c r="E540" s="92" t="str">
        <f>IF(ISBLANK(D540),"",INDEX(ΑΜΚ,MATCH(D540,Data!$F$2:$F$999,0),1))</f>
        <v/>
      </c>
      <c r="F540" s="92" t="str">
        <f t="shared" si="8"/>
        <v/>
      </c>
    </row>
    <row r="541" spans="1:6" ht="14.25" customHeight="1" x14ac:dyDescent="0.35">
      <c r="A541" s="45" t="s">
        <v>1134</v>
      </c>
      <c r="B541" s="18"/>
      <c r="C541" s="5"/>
      <c r="D541" s="5"/>
      <c r="E541" s="92" t="str">
        <f>IF(ISBLANK(D541),"",INDEX(ΑΜΚ,MATCH(D541,Data!$F$2:$F$999,0),1))</f>
        <v/>
      </c>
      <c r="F541" s="92" t="str">
        <f t="shared" si="8"/>
        <v/>
      </c>
    </row>
    <row r="542" spans="1:6" ht="14.25" customHeight="1" x14ac:dyDescent="0.35">
      <c r="A542" s="45" t="s">
        <v>1134</v>
      </c>
      <c r="B542" s="18"/>
      <c r="C542" s="5"/>
      <c r="D542" s="5"/>
      <c r="E542" s="92" t="str">
        <f>IF(ISBLANK(D542),"",INDEX(ΑΜΚ,MATCH(D542,Data!$F$2:$F$999,0),1))</f>
        <v/>
      </c>
      <c r="F542" s="92" t="str">
        <f t="shared" si="8"/>
        <v/>
      </c>
    </row>
    <row r="543" spans="1:6" ht="14.25" customHeight="1" x14ac:dyDescent="0.35">
      <c r="A543" s="45" t="s">
        <v>1134</v>
      </c>
      <c r="B543" s="18"/>
      <c r="C543" s="5"/>
      <c r="D543" s="5"/>
      <c r="E543" s="92" t="str">
        <f>IF(ISBLANK(D543),"",INDEX(ΑΜΚ,MATCH(D543,Data!$F$2:$F$999,0),1))</f>
        <v/>
      </c>
      <c r="F543" s="92" t="str">
        <f t="shared" si="8"/>
        <v/>
      </c>
    </row>
    <row r="544" spans="1:6" ht="14.25" customHeight="1" x14ac:dyDescent="0.35">
      <c r="A544" s="45" t="s">
        <v>1134</v>
      </c>
      <c r="B544" s="18"/>
      <c r="C544" s="5"/>
      <c r="D544" s="5"/>
      <c r="E544" s="92" t="str">
        <f>IF(ISBLANK(D544),"",INDEX(ΑΜΚ,MATCH(D544,Data!$F$2:$F$999,0),1))</f>
        <v/>
      </c>
      <c r="F544" s="92" t="str">
        <f t="shared" si="8"/>
        <v/>
      </c>
    </row>
    <row r="545" spans="1:6" ht="14.25" customHeight="1" x14ac:dyDescent="0.35">
      <c r="A545" s="45" t="s">
        <v>1134</v>
      </c>
      <c r="B545" s="18"/>
      <c r="C545" s="5"/>
      <c r="D545" s="5"/>
      <c r="E545" s="92" t="str">
        <f>IF(ISBLANK(D545),"",INDEX(ΑΜΚ,MATCH(D545,Data!$F$2:$F$999,0),1))</f>
        <v/>
      </c>
      <c r="F545" s="92" t="str">
        <f t="shared" si="8"/>
        <v/>
      </c>
    </row>
    <row r="546" spans="1:6" ht="14.25" customHeight="1" x14ac:dyDescent="0.35">
      <c r="A546" s="45" t="s">
        <v>1134</v>
      </c>
      <c r="B546" s="18"/>
      <c r="C546" s="5"/>
      <c r="D546" s="5"/>
      <c r="E546" s="92" t="str">
        <f>IF(ISBLANK(D546),"",INDEX(ΑΜΚ,MATCH(D546,Data!$F$2:$F$999,0),1))</f>
        <v/>
      </c>
      <c r="F546" s="92" t="str">
        <f t="shared" si="8"/>
        <v/>
      </c>
    </row>
    <row r="547" spans="1:6" ht="14.25" customHeight="1" x14ac:dyDescent="0.35">
      <c r="A547" s="45" t="s">
        <v>1134</v>
      </c>
      <c r="B547" s="18"/>
      <c r="C547" s="5"/>
      <c r="D547" s="5"/>
      <c r="E547" s="92" t="str">
        <f>IF(ISBLANK(D547),"",INDEX(ΑΜΚ,MATCH(D547,Data!$F$2:$F$999,0),1))</f>
        <v/>
      </c>
      <c r="F547" s="92" t="str">
        <f t="shared" si="8"/>
        <v/>
      </c>
    </row>
    <row r="548" spans="1:6" ht="14.25" customHeight="1" x14ac:dyDescent="0.35">
      <c r="A548" s="45" t="s">
        <v>1134</v>
      </c>
      <c r="B548" s="18"/>
      <c r="C548" s="5"/>
      <c r="D548" s="5"/>
      <c r="E548" s="92" t="str">
        <f>IF(ISBLANK(D548),"",INDEX(ΑΜΚ,MATCH(D548,Data!$F$2:$F$999,0),1))</f>
        <v/>
      </c>
      <c r="F548" s="92" t="str">
        <f t="shared" si="8"/>
        <v/>
      </c>
    </row>
    <row r="549" spans="1:6" ht="14.25" customHeight="1" x14ac:dyDescent="0.35">
      <c r="A549" s="45" t="s">
        <v>1134</v>
      </c>
      <c r="B549" s="18"/>
      <c r="C549" s="5"/>
      <c r="D549" s="5"/>
      <c r="E549" s="92" t="str">
        <f>IF(ISBLANK(D549),"",INDEX(ΑΜΚ,MATCH(D549,Data!$F$2:$F$999,0),1))</f>
        <v/>
      </c>
      <c r="F549" s="92" t="str">
        <f t="shared" si="8"/>
        <v/>
      </c>
    </row>
    <row r="550" spans="1:6" ht="14.25" customHeight="1" x14ac:dyDescent="0.35">
      <c r="A550" s="45" t="s">
        <v>1134</v>
      </c>
      <c r="B550" s="18"/>
      <c r="C550" s="5"/>
      <c r="D550" s="5"/>
      <c r="E550" s="92" t="str">
        <f>IF(ISBLANK(D550),"",INDEX(ΑΜΚ,MATCH(D550,Data!$F$2:$F$999,0),1))</f>
        <v/>
      </c>
      <c r="F550" s="92" t="str">
        <f t="shared" si="8"/>
        <v/>
      </c>
    </row>
    <row r="551" spans="1:6" ht="14.25" customHeight="1" x14ac:dyDescent="0.35">
      <c r="A551" s="45" t="s">
        <v>1134</v>
      </c>
      <c r="B551" s="18"/>
      <c r="C551" s="5"/>
      <c r="D551" s="5"/>
      <c r="E551" s="92" t="str">
        <f>IF(ISBLANK(D551),"",INDEX(ΑΜΚ,MATCH(D551,Data!$F$2:$F$999,0),1))</f>
        <v/>
      </c>
      <c r="F551" s="92" t="str">
        <f t="shared" si="8"/>
        <v/>
      </c>
    </row>
    <row r="552" spans="1:6" ht="14.25" customHeight="1" x14ac:dyDescent="0.35">
      <c r="A552" s="45" t="s">
        <v>1134</v>
      </c>
      <c r="B552" s="18"/>
      <c r="C552" s="5"/>
      <c r="D552" s="5"/>
      <c r="E552" s="92" t="str">
        <f>IF(ISBLANK(D552),"",INDEX(ΑΜΚ,MATCH(D552,Data!$F$2:$F$999,0),1))</f>
        <v/>
      </c>
      <c r="F552" s="92" t="str">
        <f t="shared" si="8"/>
        <v/>
      </c>
    </row>
    <row r="553" spans="1:6" ht="14.25" customHeight="1" x14ac:dyDescent="0.35">
      <c r="A553" s="45" t="s">
        <v>1134</v>
      </c>
      <c r="B553" s="18"/>
      <c r="C553" s="5"/>
      <c r="D553" s="5"/>
      <c r="E553" s="92" t="str">
        <f>IF(ISBLANK(D553),"",INDEX(ΑΜΚ,MATCH(D553,Data!$F$2:$F$999,0),1))</f>
        <v/>
      </c>
      <c r="F553" s="92" t="str">
        <f t="shared" si="8"/>
        <v/>
      </c>
    </row>
    <row r="554" spans="1:6" ht="14.25" customHeight="1" x14ac:dyDescent="0.35">
      <c r="A554" s="45" t="s">
        <v>1134</v>
      </c>
      <c r="B554" s="18"/>
      <c r="C554" s="5"/>
      <c r="D554" s="5"/>
      <c r="E554" s="92" t="str">
        <f>IF(ISBLANK(D554),"",INDEX(ΑΜΚ,MATCH(D554,Data!$F$2:$F$999,0),1))</f>
        <v/>
      </c>
      <c r="F554" s="92" t="str">
        <f t="shared" si="8"/>
        <v/>
      </c>
    </row>
    <row r="555" spans="1:6" ht="14.25" customHeight="1" x14ac:dyDescent="0.35">
      <c r="A555" s="45" t="s">
        <v>1134</v>
      </c>
      <c r="B555" s="18"/>
      <c r="C555" s="5"/>
      <c r="D555" s="5"/>
      <c r="E555" s="92" t="str">
        <f>IF(ISBLANK(D555),"",INDEX(ΑΜΚ,MATCH(D555,Data!$F$2:$F$999,0),1))</f>
        <v/>
      </c>
      <c r="F555" s="92" t="str">
        <f t="shared" si="8"/>
        <v/>
      </c>
    </row>
    <row r="556" spans="1:6" ht="14.25" customHeight="1" x14ac:dyDescent="0.35">
      <c r="A556" s="45" t="s">
        <v>1134</v>
      </c>
      <c r="B556" s="18"/>
      <c r="C556" s="5"/>
      <c r="D556" s="5"/>
      <c r="E556" s="92" t="str">
        <f>IF(ISBLANK(D556),"",INDEX(ΑΜΚ,MATCH(D556,Data!$F$2:$F$999,0),1))</f>
        <v/>
      </c>
      <c r="F556" s="92" t="str">
        <f t="shared" si="8"/>
        <v/>
      </c>
    </row>
    <row r="557" spans="1:6" ht="14.25" customHeight="1" x14ac:dyDescent="0.35">
      <c r="A557" s="45" t="s">
        <v>1134</v>
      </c>
      <c r="B557" s="18"/>
      <c r="C557" s="5"/>
      <c r="D557" s="5"/>
      <c r="E557" s="92" t="str">
        <f>IF(ISBLANK(D557),"",INDEX(ΑΜΚ,MATCH(D557,Data!$F$2:$F$999,0),1))</f>
        <v/>
      </c>
      <c r="F557" s="92" t="str">
        <f t="shared" si="8"/>
        <v/>
      </c>
    </row>
    <row r="558" spans="1:6" ht="14.25" customHeight="1" x14ac:dyDescent="0.35">
      <c r="A558" s="45" t="s">
        <v>1134</v>
      </c>
      <c r="B558" s="18"/>
      <c r="C558" s="5"/>
      <c r="D558" s="5"/>
      <c r="E558" s="92" t="str">
        <f>IF(ISBLANK(D558),"",INDEX(ΑΜΚ,MATCH(D558,Data!$F$2:$F$999,0),1))</f>
        <v/>
      </c>
      <c r="F558" s="92" t="str">
        <f t="shared" si="8"/>
        <v/>
      </c>
    </row>
    <row r="559" spans="1:6" ht="14.25" customHeight="1" x14ac:dyDescent="0.35">
      <c r="A559" s="45" t="s">
        <v>1134</v>
      </c>
      <c r="B559" s="18"/>
      <c r="C559" s="5"/>
      <c r="D559" s="5"/>
      <c r="E559" s="92" t="str">
        <f>IF(ISBLANK(D559),"",INDEX(ΑΜΚ,MATCH(D559,Data!$F$2:$F$999,0),1))</f>
        <v/>
      </c>
      <c r="F559" s="92" t="str">
        <f t="shared" si="8"/>
        <v/>
      </c>
    </row>
    <row r="560" spans="1:6" ht="14.25" customHeight="1" x14ac:dyDescent="0.35">
      <c r="A560" s="45" t="s">
        <v>1134</v>
      </c>
      <c r="B560" s="18"/>
      <c r="C560" s="5"/>
      <c r="D560" s="5"/>
      <c r="E560" s="92" t="str">
        <f>IF(ISBLANK(D560),"",INDEX(ΑΜΚ,MATCH(D560,Data!$F$2:$F$999,0),1))</f>
        <v/>
      </c>
      <c r="F560" s="92" t="str">
        <f t="shared" si="8"/>
        <v/>
      </c>
    </row>
    <row r="561" spans="1:6" ht="14.25" customHeight="1" x14ac:dyDescent="0.35">
      <c r="A561" s="45" t="s">
        <v>1134</v>
      </c>
      <c r="B561" s="18"/>
      <c r="C561" s="5"/>
      <c r="D561" s="5"/>
      <c r="E561" s="92" t="str">
        <f>IF(ISBLANK(D561),"",INDEX(ΑΜΚ,MATCH(D561,Data!$F$2:$F$999,0),1))</f>
        <v/>
      </c>
      <c r="F561" s="92" t="str">
        <f t="shared" si="8"/>
        <v/>
      </c>
    </row>
    <row r="562" spans="1:6" ht="14.25" customHeight="1" x14ac:dyDescent="0.35">
      <c r="A562" s="45" t="s">
        <v>1134</v>
      </c>
      <c r="B562" s="18"/>
      <c r="C562" s="5"/>
      <c r="D562" s="5"/>
      <c r="E562" s="92" t="str">
        <f>IF(ISBLANK(D562),"",INDEX(ΑΜΚ,MATCH(D562,Data!$F$2:$F$999,0),1))</f>
        <v/>
      </c>
      <c r="F562" s="92" t="str">
        <f t="shared" si="8"/>
        <v/>
      </c>
    </row>
    <row r="563" spans="1:6" ht="14.25" customHeight="1" x14ac:dyDescent="0.35">
      <c r="A563" s="45" t="s">
        <v>1134</v>
      </c>
      <c r="B563" s="18"/>
      <c r="C563" s="5"/>
      <c r="D563" s="5"/>
      <c r="E563" s="92" t="str">
        <f>IF(ISBLANK(D563),"",INDEX(ΑΜΚ,MATCH(D563,Data!$F$2:$F$999,0),1))</f>
        <v/>
      </c>
      <c r="F563" s="92" t="str">
        <f t="shared" si="8"/>
        <v/>
      </c>
    </row>
    <row r="564" spans="1:6" ht="14.25" customHeight="1" x14ac:dyDescent="0.35">
      <c r="A564" s="45" t="s">
        <v>1134</v>
      </c>
      <c r="B564" s="18"/>
      <c r="C564" s="5"/>
      <c r="D564" s="5"/>
      <c r="E564" s="92" t="str">
        <f>IF(ISBLANK(D564),"",INDEX(ΑΜΚ,MATCH(D564,Data!$F$2:$F$999,0),1))</f>
        <v/>
      </c>
      <c r="F564" s="92" t="str">
        <f t="shared" si="8"/>
        <v/>
      </c>
    </row>
    <row r="565" spans="1:6" ht="14.25" customHeight="1" x14ac:dyDescent="0.35">
      <c r="A565" s="45" t="s">
        <v>1134</v>
      </c>
      <c r="B565" s="18"/>
      <c r="C565" s="5"/>
      <c r="D565" s="5"/>
      <c r="E565" s="92" t="str">
        <f>IF(ISBLANK(D565),"",INDEX(ΑΜΚ,MATCH(D565,Data!$F$2:$F$999,0),1))</f>
        <v/>
      </c>
      <c r="F565" s="92" t="str">
        <f t="shared" si="8"/>
        <v/>
      </c>
    </row>
    <row r="566" spans="1:6" ht="14.25" customHeight="1" x14ac:dyDescent="0.35">
      <c r="A566" s="45" t="s">
        <v>1134</v>
      </c>
      <c r="B566" s="18"/>
      <c r="C566" s="5"/>
      <c r="D566" s="5"/>
      <c r="E566" s="92" t="str">
        <f>IF(ISBLANK(D566),"",INDEX(ΑΜΚ,MATCH(D566,Data!$F$2:$F$999,0),1))</f>
        <v/>
      </c>
      <c r="F566" s="92" t="str">
        <f t="shared" si="8"/>
        <v/>
      </c>
    </row>
    <row r="567" spans="1:6" ht="14.25" customHeight="1" x14ac:dyDescent="0.35">
      <c r="A567" s="45" t="s">
        <v>1134</v>
      </c>
      <c r="B567" s="18"/>
      <c r="C567" s="5"/>
      <c r="D567" s="5"/>
      <c r="E567" s="92" t="str">
        <f>IF(ISBLANK(D567),"",INDEX(ΑΜΚ,MATCH(D567,Data!$F$2:$F$999,0),1))</f>
        <v/>
      </c>
      <c r="F567" s="92" t="str">
        <f t="shared" si="8"/>
        <v/>
      </c>
    </row>
    <row r="568" spans="1:6" ht="14.25" customHeight="1" x14ac:dyDescent="0.35">
      <c r="A568" s="45" t="s">
        <v>1134</v>
      </c>
      <c r="B568" s="18"/>
      <c r="C568" s="5"/>
      <c r="D568" s="5"/>
      <c r="E568" s="92" t="str">
        <f>IF(ISBLANK(D568),"",INDEX(ΑΜΚ,MATCH(D568,Data!$F$2:$F$999,0),1))</f>
        <v/>
      </c>
      <c r="F568" s="92" t="str">
        <f t="shared" si="8"/>
        <v/>
      </c>
    </row>
    <row r="569" spans="1:6" ht="14.25" customHeight="1" x14ac:dyDescent="0.35">
      <c r="A569" s="45" t="s">
        <v>1134</v>
      </c>
      <c r="B569" s="18"/>
      <c r="C569" s="5"/>
      <c r="D569" s="5"/>
      <c r="E569" s="92" t="str">
        <f>IF(ISBLANK(D569),"",INDEX(ΑΜΚ,MATCH(D569,Data!$F$2:$F$999,0),1))</f>
        <v/>
      </c>
      <c r="F569" s="92" t="str">
        <f t="shared" si="8"/>
        <v/>
      </c>
    </row>
    <row r="570" spans="1:6" ht="14.25" customHeight="1" x14ac:dyDescent="0.35">
      <c r="A570" s="45" t="s">
        <v>1134</v>
      </c>
      <c r="B570" s="18"/>
      <c r="C570" s="5"/>
      <c r="D570" s="5"/>
      <c r="E570" s="92" t="str">
        <f>IF(ISBLANK(D570),"",INDEX(ΑΜΚ,MATCH(D570,Data!$F$2:$F$999,0),1))</f>
        <v/>
      </c>
      <c r="F570" s="92" t="str">
        <f t="shared" si="8"/>
        <v/>
      </c>
    </row>
    <row r="571" spans="1:6" ht="14.25" customHeight="1" x14ac:dyDescent="0.35">
      <c r="A571" s="45" t="s">
        <v>1134</v>
      </c>
      <c r="B571" s="18"/>
      <c r="C571" s="5"/>
      <c r="D571" s="5"/>
      <c r="E571" s="92" t="str">
        <f>IF(ISBLANK(D571),"",INDEX(ΑΜΚ,MATCH(D571,Data!$F$2:$F$999,0),1))</f>
        <v/>
      </c>
      <c r="F571" s="92" t="str">
        <f t="shared" si="8"/>
        <v/>
      </c>
    </row>
    <row r="572" spans="1:6" ht="14.25" customHeight="1" x14ac:dyDescent="0.35">
      <c r="A572" s="45" t="s">
        <v>1134</v>
      </c>
      <c r="B572" s="18"/>
      <c r="C572" s="5"/>
      <c r="D572" s="5"/>
      <c r="E572" s="92" t="str">
        <f>IF(ISBLANK(D572),"",INDEX(ΑΜΚ,MATCH(D572,Data!$F$2:$F$999,0),1))</f>
        <v/>
      </c>
      <c r="F572" s="92" t="str">
        <f t="shared" si="8"/>
        <v/>
      </c>
    </row>
    <row r="573" spans="1:6" ht="14.25" customHeight="1" x14ac:dyDescent="0.35">
      <c r="A573" s="45" t="s">
        <v>1134</v>
      </c>
      <c r="B573" s="18"/>
      <c r="C573" s="5"/>
      <c r="D573" s="5"/>
      <c r="E573" s="92" t="str">
        <f>IF(ISBLANK(D573),"",INDEX(ΑΜΚ,MATCH(D573,Data!$F$2:$F$999,0),1))</f>
        <v/>
      </c>
      <c r="F573" s="92" t="str">
        <f t="shared" si="8"/>
        <v/>
      </c>
    </row>
    <row r="574" spans="1:6" ht="14.25" customHeight="1" x14ac:dyDescent="0.35">
      <c r="A574" s="45" t="s">
        <v>1134</v>
      </c>
      <c r="B574" s="18"/>
      <c r="C574" s="5"/>
      <c r="D574" s="5"/>
      <c r="E574" s="92" t="str">
        <f>IF(ISBLANK(D574),"",INDEX(ΑΜΚ,MATCH(D574,Data!$F$2:$F$999,0),1))</f>
        <v/>
      </c>
      <c r="F574" s="92" t="str">
        <f t="shared" si="8"/>
        <v/>
      </c>
    </row>
    <row r="575" spans="1:6" ht="14.25" customHeight="1" x14ac:dyDescent="0.35">
      <c r="A575" s="45" t="s">
        <v>1134</v>
      </c>
      <c r="B575" s="18"/>
      <c r="C575" s="5"/>
      <c r="D575" s="5"/>
      <c r="E575" s="92" t="str">
        <f>IF(ISBLANK(D575),"",INDEX(ΑΜΚ,MATCH(D575,Data!$F$2:$F$999,0),1))</f>
        <v/>
      </c>
      <c r="F575" s="92" t="str">
        <f t="shared" si="8"/>
        <v/>
      </c>
    </row>
    <row r="576" spans="1:6" ht="14.25" customHeight="1" x14ac:dyDescent="0.35">
      <c r="A576" s="45" t="s">
        <v>1134</v>
      </c>
      <c r="B576" s="18"/>
      <c r="C576" s="5"/>
      <c r="D576" s="5"/>
      <c r="E576" s="92" t="str">
        <f>IF(ISBLANK(D576),"",INDEX(ΑΜΚ,MATCH(D576,Data!$F$2:$F$999,0),1))</f>
        <v/>
      </c>
      <c r="F576" s="92" t="str">
        <f t="shared" si="8"/>
        <v/>
      </c>
    </row>
    <row r="577" spans="1:6" ht="14.25" customHeight="1" x14ac:dyDescent="0.35">
      <c r="A577" s="45" t="s">
        <v>1134</v>
      </c>
      <c r="B577" s="18"/>
      <c r="C577" s="5"/>
      <c r="D577" s="5"/>
      <c r="E577" s="92" t="str">
        <f>IF(ISBLANK(D577),"",INDEX(ΑΜΚ,MATCH(D577,Data!$F$2:$F$999,0),1))</f>
        <v/>
      </c>
      <c r="F577" s="92" t="str">
        <f t="shared" si="8"/>
        <v/>
      </c>
    </row>
    <row r="578" spans="1:6" ht="14.25" customHeight="1" x14ac:dyDescent="0.35">
      <c r="A578" s="45" t="s">
        <v>1134</v>
      </c>
      <c r="B578" s="18"/>
      <c r="C578" s="5"/>
      <c r="D578" s="5"/>
      <c r="E578" s="92" t="str">
        <f>IF(ISBLANK(D578),"",INDEX(ΑΜΚ,MATCH(D578,Data!$F$2:$F$999,0),1))</f>
        <v/>
      </c>
      <c r="F578" s="92" t="str">
        <f t="shared" ref="F578:F641" si="9">IF(ISBLANK(C578),"",INDEX(ΚΩΔ_ΜΑΘΗΜ_ΕΚΠ_ΟΔΗΓ_Γ1,MATCH(C578,ΜΑΘΗΜ_ΕΚΠ_ΟΔΗΓ_Γ1,0)))</f>
        <v/>
      </c>
    </row>
    <row r="579" spans="1:6" ht="14.25" customHeight="1" x14ac:dyDescent="0.35">
      <c r="A579" s="45" t="s">
        <v>1134</v>
      </c>
      <c r="B579" s="18"/>
      <c r="C579" s="5"/>
      <c r="D579" s="5"/>
      <c r="E579" s="92" t="str">
        <f>IF(ISBLANK(D579),"",INDEX(ΑΜΚ,MATCH(D579,Data!$F$2:$F$999,0),1))</f>
        <v/>
      </c>
      <c r="F579" s="92" t="str">
        <f t="shared" si="9"/>
        <v/>
      </c>
    </row>
    <row r="580" spans="1:6" ht="14.25" customHeight="1" x14ac:dyDescent="0.35">
      <c r="A580" s="45" t="s">
        <v>1134</v>
      </c>
      <c r="B580" s="18"/>
      <c r="C580" s="5"/>
      <c r="D580" s="5"/>
      <c r="E580" s="92" t="str">
        <f>IF(ISBLANK(D580),"",INDEX(ΑΜΚ,MATCH(D580,Data!$F$2:$F$999,0),1))</f>
        <v/>
      </c>
      <c r="F580" s="92" t="str">
        <f t="shared" si="9"/>
        <v/>
      </c>
    </row>
    <row r="581" spans="1:6" ht="14.25" customHeight="1" x14ac:dyDescent="0.35">
      <c r="A581" s="45" t="s">
        <v>1134</v>
      </c>
      <c r="B581" s="18"/>
      <c r="C581" s="5"/>
      <c r="D581" s="5"/>
      <c r="E581" s="92" t="str">
        <f>IF(ISBLANK(D581),"",INDEX(ΑΜΚ,MATCH(D581,Data!$F$2:$F$999,0),1))</f>
        <v/>
      </c>
      <c r="F581" s="92" t="str">
        <f t="shared" si="9"/>
        <v/>
      </c>
    </row>
    <row r="582" spans="1:6" ht="14.25" customHeight="1" x14ac:dyDescent="0.35">
      <c r="A582" s="45" t="s">
        <v>1134</v>
      </c>
      <c r="B582" s="18"/>
      <c r="C582" s="5"/>
      <c r="D582" s="5"/>
      <c r="E582" s="92" t="str">
        <f>IF(ISBLANK(D582),"",INDEX(ΑΜΚ,MATCH(D582,Data!$F$2:$F$999,0),1))</f>
        <v/>
      </c>
      <c r="F582" s="92" t="str">
        <f t="shared" si="9"/>
        <v/>
      </c>
    </row>
    <row r="583" spans="1:6" ht="14.25" customHeight="1" x14ac:dyDescent="0.35">
      <c r="A583" s="45" t="s">
        <v>1134</v>
      </c>
      <c r="B583" s="18"/>
      <c r="C583" s="5"/>
      <c r="D583" s="5"/>
      <c r="E583" s="92" t="str">
        <f>IF(ISBLANK(D583),"",INDEX(ΑΜΚ,MATCH(D583,Data!$F$2:$F$999,0),1))</f>
        <v/>
      </c>
      <c r="F583" s="92" t="str">
        <f t="shared" si="9"/>
        <v/>
      </c>
    </row>
    <row r="584" spans="1:6" ht="14.25" customHeight="1" x14ac:dyDescent="0.35">
      <c r="A584" s="45" t="s">
        <v>1134</v>
      </c>
      <c r="B584" s="18"/>
      <c r="C584" s="5"/>
      <c r="D584" s="5"/>
      <c r="E584" s="92" t="str">
        <f>IF(ISBLANK(D584),"",INDEX(ΑΜΚ,MATCH(D584,Data!$F$2:$F$999,0),1))</f>
        <v/>
      </c>
      <c r="F584" s="92" t="str">
        <f t="shared" si="9"/>
        <v/>
      </c>
    </row>
    <row r="585" spans="1:6" ht="14.25" customHeight="1" x14ac:dyDescent="0.35">
      <c r="A585" s="45" t="s">
        <v>1134</v>
      </c>
      <c r="B585" s="18"/>
      <c r="C585" s="5"/>
      <c r="D585" s="5"/>
      <c r="E585" s="92" t="str">
        <f>IF(ISBLANK(D585),"",INDEX(ΑΜΚ,MATCH(D585,Data!$F$2:$F$999,0),1))</f>
        <v/>
      </c>
      <c r="F585" s="92" t="str">
        <f t="shared" si="9"/>
        <v/>
      </c>
    </row>
    <row r="586" spans="1:6" ht="14.25" customHeight="1" x14ac:dyDescent="0.35">
      <c r="A586" s="45" t="s">
        <v>1134</v>
      </c>
      <c r="B586" s="18"/>
      <c r="C586" s="5"/>
      <c r="D586" s="5"/>
      <c r="E586" s="92" t="str">
        <f>IF(ISBLANK(D586),"",INDEX(ΑΜΚ,MATCH(D586,Data!$F$2:$F$999,0),1))</f>
        <v/>
      </c>
      <c r="F586" s="92" t="str">
        <f t="shared" si="9"/>
        <v/>
      </c>
    </row>
    <row r="587" spans="1:6" ht="14.25" customHeight="1" x14ac:dyDescent="0.35">
      <c r="A587" s="45" t="s">
        <v>1134</v>
      </c>
      <c r="B587" s="18"/>
      <c r="C587" s="5"/>
      <c r="D587" s="5"/>
      <c r="E587" s="92" t="str">
        <f>IF(ISBLANK(D587),"",INDEX(ΑΜΚ,MATCH(D587,Data!$F$2:$F$999,0),1))</f>
        <v/>
      </c>
      <c r="F587" s="92" t="str">
        <f t="shared" si="9"/>
        <v/>
      </c>
    </row>
    <row r="588" spans="1:6" ht="14.25" customHeight="1" x14ac:dyDescent="0.35">
      <c r="A588" s="45" t="s">
        <v>1134</v>
      </c>
      <c r="B588" s="18"/>
      <c r="C588" s="5"/>
      <c r="D588" s="5"/>
      <c r="E588" s="92" t="str">
        <f>IF(ISBLANK(D588),"",INDEX(ΑΜΚ,MATCH(D588,Data!$F$2:$F$999,0),1))</f>
        <v/>
      </c>
      <c r="F588" s="92" t="str">
        <f t="shared" si="9"/>
        <v/>
      </c>
    </row>
    <row r="589" spans="1:6" ht="14.25" customHeight="1" x14ac:dyDescent="0.35">
      <c r="A589" s="45" t="s">
        <v>1134</v>
      </c>
      <c r="B589" s="18"/>
      <c r="C589" s="5"/>
      <c r="D589" s="5"/>
      <c r="E589" s="92" t="str">
        <f>IF(ISBLANK(D589),"",INDEX(ΑΜΚ,MATCH(D589,Data!$F$2:$F$999,0),1))</f>
        <v/>
      </c>
      <c r="F589" s="92" t="str">
        <f t="shared" si="9"/>
        <v/>
      </c>
    </row>
    <row r="590" spans="1:6" ht="14.25" customHeight="1" x14ac:dyDescent="0.35">
      <c r="A590" s="45" t="s">
        <v>1134</v>
      </c>
      <c r="B590" s="18"/>
      <c r="C590" s="5"/>
      <c r="D590" s="5"/>
      <c r="E590" s="92" t="str">
        <f>IF(ISBLANK(D590),"",INDEX(ΑΜΚ,MATCH(D590,Data!$F$2:$F$999,0),1))</f>
        <v/>
      </c>
      <c r="F590" s="92" t="str">
        <f t="shared" si="9"/>
        <v/>
      </c>
    </row>
    <row r="591" spans="1:6" ht="14.25" customHeight="1" x14ac:dyDescent="0.35">
      <c r="A591" s="45" t="s">
        <v>1134</v>
      </c>
      <c r="B591" s="18"/>
      <c r="C591" s="5"/>
      <c r="D591" s="5"/>
      <c r="E591" s="92" t="str">
        <f>IF(ISBLANK(D591),"",INDEX(ΑΜΚ,MATCH(D591,Data!$F$2:$F$999,0),1))</f>
        <v/>
      </c>
      <c r="F591" s="92" t="str">
        <f t="shared" si="9"/>
        <v/>
      </c>
    </row>
    <row r="592" spans="1:6" ht="14.25" customHeight="1" x14ac:dyDescent="0.35">
      <c r="A592" s="45" t="s">
        <v>1134</v>
      </c>
      <c r="B592" s="18"/>
      <c r="C592" s="5"/>
      <c r="D592" s="5"/>
      <c r="E592" s="92" t="str">
        <f>IF(ISBLANK(D592),"",INDEX(ΑΜΚ,MATCH(D592,Data!$F$2:$F$999,0),1))</f>
        <v/>
      </c>
      <c r="F592" s="92" t="str">
        <f t="shared" si="9"/>
        <v/>
      </c>
    </row>
    <row r="593" spans="1:6" ht="14.25" customHeight="1" x14ac:dyDescent="0.35">
      <c r="A593" s="45" t="s">
        <v>1134</v>
      </c>
      <c r="B593" s="18"/>
      <c r="C593" s="5"/>
      <c r="D593" s="5"/>
      <c r="E593" s="92" t="str">
        <f>IF(ISBLANK(D593),"",INDEX(ΑΜΚ,MATCH(D593,Data!$F$2:$F$999,0),1))</f>
        <v/>
      </c>
      <c r="F593" s="92" t="str">
        <f t="shared" si="9"/>
        <v/>
      </c>
    </row>
    <row r="594" spans="1:6" ht="14.25" customHeight="1" x14ac:dyDescent="0.35">
      <c r="A594" s="45" t="s">
        <v>1134</v>
      </c>
      <c r="B594" s="18"/>
      <c r="C594" s="5"/>
      <c r="D594" s="5"/>
      <c r="E594" s="92" t="str">
        <f>IF(ISBLANK(D594),"",INDEX(ΑΜΚ,MATCH(D594,Data!$F$2:$F$999,0),1))</f>
        <v/>
      </c>
      <c r="F594" s="92" t="str">
        <f t="shared" si="9"/>
        <v/>
      </c>
    </row>
    <row r="595" spans="1:6" ht="14.25" customHeight="1" x14ac:dyDescent="0.35">
      <c r="A595" s="45" t="s">
        <v>1134</v>
      </c>
      <c r="B595" s="18"/>
      <c r="C595" s="5"/>
      <c r="D595" s="5"/>
      <c r="E595" s="92" t="str">
        <f>IF(ISBLANK(D595),"",INDEX(ΑΜΚ,MATCH(D595,Data!$F$2:$F$999,0),1))</f>
        <v/>
      </c>
      <c r="F595" s="92" t="str">
        <f t="shared" si="9"/>
        <v/>
      </c>
    </row>
    <row r="596" spans="1:6" ht="14.25" customHeight="1" x14ac:dyDescent="0.35">
      <c r="A596" s="45" t="s">
        <v>1134</v>
      </c>
      <c r="B596" s="18"/>
      <c r="C596" s="5"/>
      <c r="D596" s="5"/>
      <c r="E596" s="92" t="str">
        <f>IF(ISBLANK(D596),"",INDEX(ΑΜΚ,MATCH(D596,Data!$F$2:$F$999,0),1))</f>
        <v/>
      </c>
      <c r="F596" s="92" t="str">
        <f t="shared" si="9"/>
        <v/>
      </c>
    </row>
    <row r="597" spans="1:6" ht="14.25" customHeight="1" x14ac:dyDescent="0.35">
      <c r="A597" s="45" t="s">
        <v>1134</v>
      </c>
      <c r="B597" s="18"/>
      <c r="C597" s="5"/>
      <c r="D597" s="5"/>
      <c r="E597" s="92" t="str">
        <f>IF(ISBLANK(D597),"",INDEX(ΑΜΚ,MATCH(D597,Data!$F$2:$F$999,0),1))</f>
        <v/>
      </c>
      <c r="F597" s="92" t="str">
        <f t="shared" si="9"/>
        <v/>
      </c>
    </row>
    <row r="598" spans="1:6" ht="14.25" customHeight="1" x14ac:dyDescent="0.35">
      <c r="A598" s="45" t="s">
        <v>1134</v>
      </c>
      <c r="B598" s="18"/>
      <c r="C598" s="5"/>
      <c r="D598" s="5"/>
      <c r="E598" s="92" t="str">
        <f>IF(ISBLANK(D598),"",INDEX(ΑΜΚ,MATCH(D598,Data!$F$2:$F$999,0),1))</f>
        <v/>
      </c>
      <c r="F598" s="92" t="str">
        <f t="shared" si="9"/>
        <v/>
      </c>
    </row>
    <row r="599" spans="1:6" ht="14.25" customHeight="1" x14ac:dyDescent="0.35">
      <c r="A599" s="45" t="s">
        <v>1134</v>
      </c>
      <c r="B599" s="18"/>
      <c r="C599" s="5"/>
      <c r="D599" s="5"/>
      <c r="E599" s="92" t="str">
        <f>IF(ISBLANK(D599),"",INDEX(ΑΜΚ,MATCH(D599,Data!$F$2:$F$999,0),1))</f>
        <v/>
      </c>
      <c r="F599" s="92" t="str">
        <f t="shared" si="9"/>
        <v/>
      </c>
    </row>
    <row r="600" spans="1:6" ht="14.25" customHeight="1" x14ac:dyDescent="0.35">
      <c r="A600" s="45" t="s">
        <v>1134</v>
      </c>
      <c r="B600" s="18"/>
      <c r="C600" s="5"/>
      <c r="D600" s="5"/>
      <c r="E600" s="92" t="str">
        <f>IF(ISBLANK(D600),"",INDEX(ΑΜΚ,MATCH(D600,Data!$F$2:$F$999,0),1))</f>
        <v/>
      </c>
      <c r="F600" s="92" t="str">
        <f t="shared" si="9"/>
        <v/>
      </c>
    </row>
    <row r="601" spans="1:6" ht="14.25" customHeight="1" x14ac:dyDescent="0.35">
      <c r="A601" s="45" t="s">
        <v>1134</v>
      </c>
      <c r="B601" s="18"/>
      <c r="C601" s="5"/>
      <c r="D601" s="5"/>
      <c r="E601" s="92" t="str">
        <f>IF(ISBLANK(D601),"",INDEX(ΑΜΚ,MATCH(D601,Data!$F$2:$F$999,0),1))</f>
        <v/>
      </c>
      <c r="F601" s="92" t="str">
        <f t="shared" si="9"/>
        <v/>
      </c>
    </row>
    <row r="602" spans="1:6" ht="14.25" customHeight="1" x14ac:dyDescent="0.35">
      <c r="A602" s="45" t="s">
        <v>1134</v>
      </c>
      <c r="B602" s="18"/>
      <c r="C602" s="5"/>
      <c r="D602" s="5"/>
      <c r="E602" s="92" t="str">
        <f>IF(ISBLANK(D602),"",INDEX(ΑΜΚ,MATCH(D602,Data!$F$2:$F$999,0),1))</f>
        <v/>
      </c>
      <c r="F602" s="92" t="str">
        <f t="shared" si="9"/>
        <v/>
      </c>
    </row>
    <row r="603" spans="1:6" ht="14.25" customHeight="1" x14ac:dyDescent="0.35">
      <c r="A603" s="45" t="s">
        <v>1134</v>
      </c>
      <c r="B603" s="18"/>
      <c r="C603" s="5"/>
      <c r="D603" s="5"/>
      <c r="E603" s="92" t="str">
        <f>IF(ISBLANK(D603),"",INDEX(ΑΜΚ,MATCH(D603,Data!$F$2:$F$999,0),1))</f>
        <v/>
      </c>
      <c r="F603" s="92" t="str">
        <f t="shared" si="9"/>
        <v/>
      </c>
    </row>
    <row r="604" spans="1:6" ht="14.25" customHeight="1" x14ac:dyDescent="0.35">
      <c r="A604" s="45" t="s">
        <v>1134</v>
      </c>
      <c r="B604" s="18"/>
      <c r="C604" s="5"/>
      <c r="D604" s="5"/>
      <c r="E604" s="92" t="str">
        <f>IF(ISBLANK(D604),"",INDEX(ΑΜΚ,MATCH(D604,Data!$F$2:$F$999,0),1))</f>
        <v/>
      </c>
      <c r="F604" s="92" t="str">
        <f t="shared" si="9"/>
        <v/>
      </c>
    </row>
    <row r="605" spans="1:6" ht="14.25" customHeight="1" x14ac:dyDescent="0.35">
      <c r="A605" s="45" t="s">
        <v>1134</v>
      </c>
      <c r="B605" s="18"/>
      <c r="C605" s="5"/>
      <c r="D605" s="5"/>
      <c r="E605" s="92" t="str">
        <f>IF(ISBLANK(D605),"",INDEX(ΑΜΚ,MATCH(D605,Data!$F$2:$F$999,0),1))</f>
        <v/>
      </c>
      <c r="F605" s="92" t="str">
        <f t="shared" si="9"/>
        <v/>
      </c>
    </row>
    <row r="606" spans="1:6" ht="14.25" customHeight="1" x14ac:dyDescent="0.35">
      <c r="A606" s="45" t="s">
        <v>1134</v>
      </c>
      <c r="B606" s="18"/>
      <c r="C606" s="5"/>
      <c r="D606" s="5"/>
      <c r="E606" s="92" t="str">
        <f>IF(ISBLANK(D606),"",INDEX(ΑΜΚ,MATCH(D606,Data!$F$2:$F$999,0),1))</f>
        <v/>
      </c>
      <c r="F606" s="92" t="str">
        <f t="shared" si="9"/>
        <v/>
      </c>
    </row>
    <row r="607" spans="1:6" ht="14.25" customHeight="1" x14ac:dyDescent="0.35">
      <c r="A607" s="45" t="s">
        <v>1134</v>
      </c>
      <c r="B607" s="18"/>
      <c r="C607" s="5"/>
      <c r="D607" s="5"/>
      <c r="E607" s="92" t="str">
        <f>IF(ISBLANK(D607),"",INDEX(ΑΜΚ,MATCH(D607,Data!$F$2:$F$999,0),1))</f>
        <v/>
      </c>
      <c r="F607" s="92" t="str">
        <f t="shared" si="9"/>
        <v/>
      </c>
    </row>
    <row r="608" spans="1:6" ht="14.25" customHeight="1" x14ac:dyDescent="0.35">
      <c r="A608" s="45" t="s">
        <v>1134</v>
      </c>
      <c r="B608" s="18"/>
      <c r="C608" s="5"/>
      <c r="D608" s="5"/>
      <c r="E608" s="92" t="str">
        <f>IF(ISBLANK(D608),"",INDEX(ΑΜΚ,MATCH(D608,Data!$F$2:$F$999,0),1))</f>
        <v/>
      </c>
      <c r="F608" s="92" t="str">
        <f t="shared" si="9"/>
        <v/>
      </c>
    </row>
    <row r="609" spans="1:6" ht="14.25" customHeight="1" x14ac:dyDescent="0.35">
      <c r="A609" s="45" t="s">
        <v>1134</v>
      </c>
      <c r="B609" s="18"/>
      <c r="C609" s="5"/>
      <c r="D609" s="5"/>
      <c r="E609" s="92" t="str">
        <f>IF(ISBLANK(D609),"",INDEX(ΑΜΚ,MATCH(D609,Data!$F$2:$F$999,0),1))</f>
        <v/>
      </c>
      <c r="F609" s="92" t="str">
        <f t="shared" si="9"/>
        <v/>
      </c>
    </row>
    <row r="610" spans="1:6" ht="14.25" customHeight="1" x14ac:dyDescent="0.35">
      <c r="A610" s="45" t="s">
        <v>1134</v>
      </c>
      <c r="B610" s="18"/>
      <c r="C610" s="5"/>
      <c r="D610" s="5"/>
      <c r="E610" s="92" t="str">
        <f>IF(ISBLANK(D610),"",INDEX(ΑΜΚ,MATCH(D610,Data!$F$2:$F$999,0),1))</f>
        <v/>
      </c>
      <c r="F610" s="92" t="str">
        <f t="shared" si="9"/>
        <v/>
      </c>
    </row>
    <row r="611" spans="1:6" ht="14.25" customHeight="1" x14ac:dyDescent="0.35">
      <c r="A611" s="45" t="s">
        <v>1134</v>
      </c>
      <c r="B611" s="18"/>
      <c r="C611" s="5"/>
      <c r="D611" s="5"/>
      <c r="E611" s="92" t="str">
        <f>IF(ISBLANK(D611),"",INDEX(ΑΜΚ,MATCH(D611,Data!$F$2:$F$999,0),1))</f>
        <v/>
      </c>
      <c r="F611" s="92" t="str">
        <f t="shared" si="9"/>
        <v/>
      </c>
    </row>
    <row r="612" spans="1:6" ht="14.25" customHeight="1" x14ac:dyDescent="0.35">
      <c r="A612" s="45" t="s">
        <v>1134</v>
      </c>
      <c r="B612" s="18"/>
      <c r="C612" s="5"/>
      <c r="D612" s="5"/>
      <c r="E612" s="92" t="str">
        <f>IF(ISBLANK(D612),"",INDEX(ΑΜΚ,MATCH(D612,Data!$F$2:$F$999,0),1))</f>
        <v/>
      </c>
      <c r="F612" s="92" t="str">
        <f t="shared" si="9"/>
        <v/>
      </c>
    </row>
    <row r="613" spans="1:6" ht="14.25" customHeight="1" x14ac:dyDescent="0.35">
      <c r="A613" s="45" t="s">
        <v>1134</v>
      </c>
      <c r="B613" s="18"/>
      <c r="C613" s="5"/>
      <c r="D613" s="5"/>
      <c r="E613" s="92" t="str">
        <f>IF(ISBLANK(D613),"",INDEX(ΑΜΚ,MATCH(D613,Data!$F$2:$F$999,0),1))</f>
        <v/>
      </c>
      <c r="F613" s="92" t="str">
        <f t="shared" si="9"/>
        <v/>
      </c>
    </row>
    <row r="614" spans="1:6" ht="14.25" customHeight="1" x14ac:dyDescent="0.35">
      <c r="A614" s="45" t="s">
        <v>1134</v>
      </c>
      <c r="B614" s="18"/>
      <c r="C614" s="5"/>
      <c r="D614" s="5"/>
      <c r="E614" s="92" t="str">
        <f>IF(ISBLANK(D614),"",INDEX(ΑΜΚ,MATCH(D614,Data!$F$2:$F$999,0),1))</f>
        <v/>
      </c>
      <c r="F614" s="92" t="str">
        <f t="shared" si="9"/>
        <v/>
      </c>
    </row>
    <row r="615" spans="1:6" ht="14.25" customHeight="1" x14ac:dyDescent="0.35">
      <c r="A615" s="45" t="s">
        <v>1134</v>
      </c>
      <c r="B615" s="18"/>
      <c r="C615" s="5"/>
      <c r="D615" s="5"/>
      <c r="E615" s="92" t="str">
        <f>IF(ISBLANK(D615),"",INDEX(ΑΜΚ,MATCH(D615,Data!$F$2:$F$999,0),1))</f>
        <v/>
      </c>
      <c r="F615" s="92" t="str">
        <f t="shared" si="9"/>
        <v/>
      </c>
    </row>
    <row r="616" spans="1:6" ht="14.25" customHeight="1" x14ac:dyDescent="0.35">
      <c r="A616" s="45" t="s">
        <v>1134</v>
      </c>
      <c r="B616" s="18"/>
      <c r="C616" s="5"/>
      <c r="D616" s="5"/>
      <c r="E616" s="92" t="str">
        <f>IF(ISBLANK(D616),"",INDEX(ΑΜΚ,MATCH(D616,Data!$F$2:$F$999,0),1))</f>
        <v/>
      </c>
      <c r="F616" s="92" t="str">
        <f t="shared" si="9"/>
        <v/>
      </c>
    </row>
    <row r="617" spans="1:6" ht="14.25" customHeight="1" x14ac:dyDescent="0.35">
      <c r="A617" s="45" t="s">
        <v>1134</v>
      </c>
      <c r="B617" s="18"/>
      <c r="C617" s="5"/>
      <c r="D617" s="5"/>
      <c r="E617" s="92" t="str">
        <f>IF(ISBLANK(D617),"",INDEX(ΑΜΚ,MATCH(D617,Data!$F$2:$F$999,0),1))</f>
        <v/>
      </c>
      <c r="F617" s="92" t="str">
        <f t="shared" si="9"/>
        <v/>
      </c>
    </row>
    <row r="618" spans="1:6" ht="14.25" customHeight="1" x14ac:dyDescent="0.35">
      <c r="A618" s="45" t="s">
        <v>1134</v>
      </c>
      <c r="B618" s="18"/>
      <c r="C618" s="5"/>
      <c r="D618" s="5"/>
      <c r="E618" s="92" t="str">
        <f>IF(ISBLANK(D618),"",INDEX(ΑΜΚ,MATCH(D618,Data!$F$2:$F$999,0),1))</f>
        <v/>
      </c>
      <c r="F618" s="92" t="str">
        <f t="shared" si="9"/>
        <v/>
      </c>
    </row>
    <row r="619" spans="1:6" ht="14.25" customHeight="1" x14ac:dyDescent="0.35">
      <c r="A619" s="45" t="s">
        <v>1134</v>
      </c>
      <c r="B619" s="18"/>
      <c r="C619" s="5"/>
      <c r="D619" s="5"/>
      <c r="E619" s="92" t="str">
        <f>IF(ISBLANK(D619),"",INDEX(ΑΜΚ,MATCH(D619,Data!$F$2:$F$999,0),1))</f>
        <v/>
      </c>
      <c r="F619" s="92" t="str">
        <f t="shared" si="9"/>
        <v/>
      </c>
    </row>
    <row r="620" spans="1:6" ht="14.25" customHeight="1" x14ac:dyDescent="0.35">
      <c r="A620" s="45" t="s">
        <v>1134</v>
      </c>
      <c r="B620" s="18"/>
      <c r="C620" s="5"/>
      <c r="D620" s="5"/>
      <c r="E620" s="92" t="str">
        <f>IF(ISBLANK(D620),"",INDEX(ΑΜΚ,MATCH(D620,Data!$F$2:$F$999,0),1))</f>
        <v/>
      </c>
      <c r="F620" s="92" t="str">
        <f t="shared" si="9"/>
        <v/>
      </c>
    </row>
    <row r="621" spans="1:6" ht="14.25" customHeight="1" x14ac:dyDescent="0.35">
      <c r="A621" s="45" t="s">
        <v>1134</v>
      </c>
      <c r="B621" s="18"/>
      <c r="C621" s="5"/>
      <c r="D621" s="5"/>
      <c r="E621" s="92" t="str">
        <f>IF(ISBLANK(D621),"",INDEX(ΑΜΚ,MATCH(D621,Data!$F$2:$F$999,0),1))</f>
        <v/>
      </c>
      <c r="F621" s="92" t="str">
        <f t="shared" si="9"/>
        <v/>
      </c>
    </row>
    <row r="622" spans="1:6" ht="14.25" customHeight="1" x14ac:dyDescent="0.35">
      <c r="A622" s="45" t="s">
        <v>1134</v>
      </c>
      <c r="B622" s="18"/>
      <c r="C622" s="5"/>
      <c r="D622" s="5"/>
      <c r="E622" s="92" t="str">
        <f>IF(ISBLANK(D622),"",INDEX(ΑΜΚ,MATCH(D622,Data!$F$2:$F$999,0),1))</f>
        <v/>
      </c>
      <c r="F622" s="92" t="str">
        <f t="shared" si="9"/>
        <v/>
      </c>
    </row>
    <row r="623" spans="1:6" ht="14.25" customHeight="1" x14ac:dyDescent="0.35">
      <c r="A623" s="45" t="s">
        <v>1134</v>
      </c>
      <c r="B623" s="18"/>
      <c r="C623" s="5"/>
      <c r="D623" s="5"/>
      <c r="E623" s="92" t="str">
        <f>IF(ISBLANK(D623),"",INDEX(ΑΜΚ,MATCH(D623,Data!$F$2:$F$999,0),1))</f>
        <v/>
      </c>
      <c r="F623" s="92" t="str">
        <f t="shared" si="9"/>
        <v/>
      </c>
    </row>
    <row r="624" spans="1:6" ht="14.25" customHeight="1" x14ac:dyDescent="0.35">
      <c r="A624" s="45" t="s">
        <v>1134</v>
      </c>
      <c r="B624" s="18"/>
      <c r="C624" s="5"/>
      <c r="D624" s="5"/>
      <c r="E624" s="92" t="str">
        <f>IF(ISBLANK(D624),"",INDEX(ΑΜΚ,MATCH(D624,Data!$F$2:$F$999,0),1))</f>
        <v/>
      </c>
      <c r="F624" s="92" t="str">
        <f t="shared" si="9"/>
        <v/>
      </c>
    </row>
    <row r="625" spans="1:6" ht="14.25" customHeight="1" x14ac:dyDescent="0.35">
      <c r="A625" s="45" t="s">
        <v>1134</v>
      </c>
      <c r="B625" s="18"/>
      <c r="C625" s="5"/>
      <c r="D625" s="5"/>
      <c r="E625" s="92" t="str">
        <f>IF(ISBLANK(D625),"",INDEX(ΑΜΚ,MATCH(D625,Data!$F$2:$F$999,0),1))</f>
        <v/>
      </c>
      <c r="F625" s="92" t="str">
        <f t="shared" si="9"/>
        <v/>
      </c>
    </row>
    <row r="626" spans="1:6" ht="14.25" customHeight="1" x14ac:dyDescent="0.35">
      <c r="A626" s="45" t="s">
        <v>1134</v>
      </c>
      <c r="B626" s="18"/>
      <c r="C626" s="5"/>
      <c r="D626" s="5"/>
      <c r="E626" s="92" t="str">
        <f>IF(ISBLANK(D626),"",INDEX(ΑΜΚ,MATCH(D626,Data!$F$2:$F$999,0),1))</f>
        <v/>
      </c>
      <c r="F626" s="92" t="str">
        <f t="shared" si="9"/>
        <v/>
      </c>
    </row>
    <row r="627" spans="1:6" ht="14.25" customHeight="1" x14ac:dyDescent="0.35">
      <c r="A627" s="45" t="s">
        <v>1134</v>
      </c>
      <c r="B627" s="18"/>
      <c r="C627" s="5"/>
      <c r="D627" s="5"/>
      <c r="E627" s="92" t="str">
        <f>IF(ISBLANK(D627),"",INDEX(ΑΜΚ,MATCH(D627,Data!$F$2:$F$999,0),1))</f>
        <v/>
      </c>
      <c r="F627" s="92" t="str">
        <f t="shared" si="9"/>
        <v/>
      </c>
    </row>
    <row r="628" spans="1:6" ht="14.25" customHeight="1" x14ac:dyDescent="0.35">
      <c r="A628" s="45" t="s">
        <v>1134</v>
      </c>
      <c r="B628" s="18"/>
      <c r="C628" s="5"/>
      <c r="D628" s="5"/>
      <c r="E628" s="92" t="str">
        <f>IF(ISBLANK(D628),"",INDEX(ΑΜΚ,MATCH(D628,Data!$F$2:$F$999,0),1))</f>
        <v/>
      </c>
      <c r="F628" s="92" t="str">
        <f t="shared" si="9"/>
        <v/>
      </c>
    </row>
    <row r="629" spans="1:6" ht="14.25" customHeight="1" x14ac:dyDescent="0.35">
      <c r="A629" s="45" t="s">
        <v>1134</v>
      </c>
      <c r="B629" s="18"/>
      <c r="C629" s="5"/>
      <c r="D629" s="5"/>
      <c r="E629" s="92" t="str">
        <f>IF(ISBLANK(D629),"",INDEX(ΑΜΚ,MATCH(D629,Data!$F$2:$F$999,0),1))</f>
        <v/>
      </c>
      <c r="F629" s="92" t="str">
        <f t="shared" si="9"/>
        <v/>
      </c>
    </row>
    <row r="630" spans="1:6" ht="14.25" customHeight="1" x14ac:dyDescent="0.35">
      <c r="A630" s="45" t="s">
        <v>1134</v>
      </c>
      <c r="B630" s="18"/>
      <c r="C630" s="5"/>
      <c r="D630" s="5"/>
      <c r="E630" s="92" t="str">
        <f>IF(ISBLANK(D630),"",INDEX(ΑΜΚ,MATCH(D630,Data!$F$2:$F$999,0),1))</f>
        <v/>
      </c>
      <c r="F630" s="92" t="str">
        <f t="shared" si="9"/>
        <v/>
      </c>
    </row>
    <row r="631" spans="1:6" ht="14.25" customHeight="1" x14ac:dyDescent="0.35">
      <c r="A631" s="45" t="s">
        <v>1134</v>
      </c>
      <c r="B631" s="18"/>
      <c r="C631" s="5"/>
      <c r="D631" s="5"/>
      <c r="E631" s="92" t="str">
        <f>IF(ISBLANK(D631),"",INDEX(ΑΜΚ,MATCH(D631,Data!$F$2:$F$999,0),1))</f>
        <v/>
      </c>
      <c r="F631" s="92" t="str">
        <f t="shared" si="9"/>
        <v/>
      </c>
    </row>
    <row r="632" spans="1:6" ht="14.25" customHeight="1" x14ac:dyDescent="0.35">
      <c r="A632" s="45" t="s">
        <v>1134</v>
      </c>
      <c r="B632" s="18"/>
      <c r="C632" s="5"/>
      <c r="D632" s="5"/>
      <c r="E632" s="92" t="str">
        <f>IF(ISBLANK(D632),"",INDEX(ΑΜΚ,MATCH(D632,Data!$F$2:$F$999,0),1))</f>
        <v/>
      </c>
      <c r="F632" s="92" t="str">
        <f t="shared" si="9"/>
        <v/>
      </c>
    </row>
    <row r="633" spans="1:6" ht="14.25" customHeight="1" x14ac:dyDescent="0.35">
      <c r="A633" s="45" t="s">
        <v>1134</v>
      </c>
      <c r="B633" s="18"/>
      <c r="C633" s="5"/>
      <c r="D633" s="5"/>
      <c r="E633" s="92" t="str">
        <f>IF(ISBLANK(D633),"",INDEX(ΑΜΚ,MATCH(D633,Data!$F$2:$F$999,0),1))</f>
        <v/>
      </c>
      <c r="F633" s="92" t="str">
        <f t="shared" si="9"/>
        <v/>
      </c>
    </row>
    <row r="634" spans="1:6" ht="14.25" customHeight="1" x14ac:dyDescent="0.35">
      <c r="A634" s="45" t="s">
        <v>1134</v>
      </c>
      <c r="B634" s="18"/>
      <c r="C634" s="5"/>
      <c r="D634" s="5"/>
      <c r="E634" s="92" t="str">
        <f>IF(ISBLANK(D634),"",INDEX(ΑΜΚ,MATCH(D634,Data!$F$2:$F$999,0),1))</f>
        <v/>
      </c>
      <c r="F634" s="92" t="str">
        <f t="shared" si="9"/>
        <v/>
      </c>
    </row>
    <row r="635" spans="1:6" ht="14.25" customHeight="1" x14ac:dyDescent="0.35">
      <c r="A635" s="45" t="s">
        <v>1134</v>
      </c>
      <c r="B635" s="18"/>
      <c r="C635" s="5"/>
      <c r="D635" s="5"/>
      <c r="E635" s="92" t="str">
        <f>IF(ISBLANK(D635),"",INDEX(ΑΜΚ,MATCH(D635,Data!$F$2:$F$999,0),1))</f>
        <v/>
      </c>
      <c r="F635" s="92" t="str">
        <f t="shared" si="9"/>
        <v/>
      </c>
    </row>
    <row r="636" spans="1:6" ht="14.25" customHeight="1" x14ac:dyDescent="0.35">
      <c r="A636" s="45" t="s">
        <v>1134</v>
      </c>
      <c r="B636" s="18"/>
      <c r="C636" s="5"/>
      <c r="D636" s="5"/>
      <c r="E636" s="92" t="str">
        <f>IF(ISBLANK(D636),"",INDEX(ΑΜΚ,MATCH(D636,Data!$F$2:$F$999,0),1))</f>
        <v/>
      </c>
      <c r="F636" s="92" t="str">
        <f t="shared" si="9"/>
        <v/>
      </c>
    </row>
    <row r="637" spans="1:6" ht="14.25" customHeight="1" x14ac:dyDescent="0.35">
      <c r="A637" s="45" t="s">
        <v>1134</v>
      </c>
      <c r="B637" s="18"/>
      <c r="C637" s="5"/>
      <c r="D637" s="5"/>
      <c r="E637" s="92" t="str">
        <f>IF(ISBLANK(D637),"",INDEX(ΑΜΚ,MATCH(D637,Data!$F$2:$F$999,0),1))</f>
        <v/>
      </c>
      <c r="F637" s="92" t="str">
        <f t="shared" si="9"/>
        <v/>
      </c>
    </row>
    <row r="638" spans="1:6" ht="14.25" customHeight="1" x14ac:dyDescent="0.35">
      <c r="A638" s="45" t="s">
        <v>1134</v>
      </c>
      <c r="B638" s="18"/>
      <c r="C638" s="5"/>
      <c r="D638" s="5"/>
      <c r="E638" s="92" t="str">
        <f>IF(ISBLANK(D638),"",INDEX(ΑΜΚ,MATCH(D638,Data!$F$2:$F$999,0),1))</f>
        <v/>
      </c>
      <c r="F638" s="92" t="str">
        <f t="shared" si="9"/>
        <v/>
      </c>
    </row>
    <row r="639" spans="1:6" ht="14.25" customHeight="1" x14ac:dyDescent="0.35">
      <c r="A639" s="45" t="s">
        <v>1134</v>
      </c>
      <c r="B639" s="18"/>
      <c r="C639" s="5"/>
      <c r="D639" s="5"/>
      <c r="E639" s="92" t="str">
        <f>IF(ISBLANK(D639),"",INDEX(ΑΜΚ,MATCH(D639,Data!$F$2:$F$999,0),1))</f>
        <v/>
      </c>
      <c r="F639" s="92" t="str">
        <f t="shared" si="9"/>
        <v/>
      </c>
    </row>
    <row r="640" spans="1:6" ht="14.25" customHeight="1" x14ac:dyDescent="0.35">
      <c r="A640" s="45" t="s">
        <v>1134</v>
      </c>
      <c r="B640" s="18"/>
      <c r="C640" s="5"/>
      <c r="D640" s="5"/>
      <c r="E640" s="92" t="str">
        <f>IF(ISBLANK(D640),"",INDEX(ΑΜΚ,MATCH(D640,Data!$F$2:$F$999,0),1))</f>
        <v/>
      </c>
      <c r="F640" s="92" t="str">
        <f t="shared" si="9"/>
        <v/>
      </c>
    </row>
    <row r="641" spans="1:6" ht="14.25" customHeight="1" x14ac:dyDescent="0.35">
      <c r="A641" s="45" t="s">
        <v>1134</v>
      </c>
      <c r="B641" s="18"/>
      <c r="C641" s="5"/>
      <c r="D641" s="5"/>
      <c r="E641" s="92" t="str">
        <f>IF(ISBLANK(D641),"",INDEX(ΑΜΚ,MATCH(D641,Data!$F$2:$F$999,0),1))</f>
        <v/>
      </c>
      <c r="F641" s="92" t="str">
        <f t="shared" si="9"/>
        <v/>
      </c>
    </row>
    <row r="642" spans="1:6" ht="14.25" customHeight="1" x14ac:dyDescent="0.35">
      <c r="A642" s="45" t="s">
        <v>1134</v>
      </c>
      <c r="B642" s="18"/>
      <c r="C642" s="5"/>
      <c r="D642" s="5"/>
      <c r="E642" s="92" t="str">
        <f>IF(ISBLANK(D642),"",INDEX(ΑΜΚ,MATCH(D642,Data!$F$2:$F$999,0),1))</f>
        <v/>
      </c>
      <c r="F642" s="92" t="str">
        <f t="shared" ref="F642:F705" si="10">IF(ISBLANK(C642),"",INDEX(ΚΩΔ_ΜΑΘΗΜ_ΕΚΠ_ΟΔΗΓ_Γ1,MATCH(C642,ΜΑΘΗΜ_ΕΚΠ_ΟΔΗΓ_Γ1,0)))</f>
        <v/>
      </c>
    </row>
    <row r="643" spans="1:6" ht="14.25" customHeight="1" x14ac:dyDescent="0.35">
      <c r="A643" s="45" t="s">
        <v>1134</v>
      </c>
      <c r="B643" s="18"/>
      <c r="C643" s="5"/>
      <c r="D643" s="5"/>
      <c r="E643" s="92" t="str">
        <f>IF(ISBLANK(D643),"",INDEX(ΑΜΚ,MATCH(D643,Data!$F$2:$F$999,0),1))</f>
        <v/>
      </c>
      <c r="F643" s="92" t="str">
        <f t="shared" si="10"/>
        <v/>
      </c>
    </row>
    <row r="644" spans="1:6" ht="14.25" customHeight="1" x14ac:dyDescent="0.35">
      <c r="A644" s="45" t="s">
        <v>1134</v>
      </c>
      <c r="B644" s="18"/>
      <c r="C644" s="5"/>
      <c r="D644" s="5"/>
      <c r="E644" s="92" t="str">
        <f>IF(ISBLANK(D644),"",INDEX(ΑΜΚ,MATCH(D644,Data!$F$2:$F$999,0),1))</f>
        <v/>
      </c>
      <c r="F644" s="92" t="str">
        <f t="shared" si="10"/>
        <v/>
      </c>
    </row>
    <row r="645" spans="1:6" ht="14.25" customHeight="1" x14ac:dyDescent="0.35">
      <c r="A645" s="45" t="s">
        <v>1134</v>
      </c>
      <c r="B645" s="18"/>
      <c r="C645" s="5"/>
      <c r="D645" s="5"/>
      <c r="E645" s="92" t="str">
        <f>IF(ISBLANK(D645),"",INDEX(ΑΜΚ,MATCH(D645,Data!$F$2:$F$999,0),1))</f>
        <v/>
      </c>
      <c r="F645" s="92" t="str">
        <f t="shared" si="10"/>
        <v/>
      </c>
    </row>
    <row r="646" spans="1:6" ht="14.25" customHeight="1" x14ac:dyDescent="0.35">
      <c r="A646" s="45" t="s">
        <v>1134</v>
      </c>
      <c r="B646" s="18"/>
      <c r="C646" s="5"/>
      <c r="D646" s="5"/>
      <c r="E646" s="92" t="str">
        <f>IF(ISBLANK(D646),"",INDEX(ΑΜΚ,MATCH(D646,Data!$F$2:$F$999,0),1))</f>
        <v/>
      </c>
      <c r="F646" s="92" t="str">
        <f t="shared" si="10"/>
        <v/>
      </c>
    </row>
    <row r="647" spans="1:6" ht="14.25" customHeight="1" x14ac:dyDescent="0.35">
      <c r="A647" s="45" t="s">
        <v>1134</v>
      </c>
      <c r="B647" s="18"/>
      <c r="C647" s="5"/>
      <c r="D647" s="5"/>
      <c r="E647" s="92" t="str">
        <f>IF(ISBLANK(D647),"",INDEX(ΑΜΚ,MATCH(D647,Data!$F$2:$F$999,0),1))</f>
        <v/>
      </c>
      <c r="F647" s="92" t="str">
        <f t="shared" si="10"/>
        <v/>
      </c>
    </row>
    <row r="648" spans="1:6" ht="14.25" customHeight="1" x14ac:dyDescent="0.35">
      <c r="A648" s="45" t="s">
        <v>1134</v>
      </c>
      <c r="B648" s="18"/>
      <c r="C648" s="5"/>
      <c r="D648" s="5"/>
      <c r="E648" s="92" t="str">
        <f>IF(ISBLANK(D648),"",INDEX(ΑΜΚ,MATCH(D648,Data!$F$2:$F$999,0),1))</f>
        <v/>
      </c>
      <c r="F648" s="92" t="str">
        <f t="shared" si="10"/>
        <v/>
      </c>
    </row>
    <row r="649" spans="1:6" ht="14.25" customHeight="1" x14ac:dyDescent="0.35">
      <c r="A649" s="45" t="s">
        <v>1134</v>
      </c>
      <c r="B649" s="18"/>
      <c r="C649" s="5"/>
      <c r="D649" s="5"/>
      <c r="E649" s="92" t="str">
        <f>IF(ISBLANK(D649),"",INDEX(ΑΜΚ,MATCH(D649,Data!$F$2:$F$999,0),1))</f>
        <v/>
      </c>
      <c r="F649" s="92" t="str">
        <f t="shared" si="10"/>
        <v/>
      </c>
    </row>
    <row r="650" spans="1:6" ht="14.25" customHeight="1" x14ac:dyDescent="0.35">
      <c r="A650" s="45" t="s">
        <v>1134</v>
      </c>
      <c r="B650" s="18"/>
      <c r="C650" s="5"/>
      <c r="D650" s="5"/>
      <c r="E650" s="92" t="str">
        <f>IF(ISBLANK(D650),"",INDEX(ΑΜΚ,MATCH(D650,Data!$F$2:$F$999,0),1))</f>
        <v/>
      </c>
      <c r="F650" s="92" t="str">
        <f t="shared" si="10"/>
        <v/>
      </c>
    </row>
    <row r="651" spans="1:6" ht="14.25" customHeight="1" x14ac:dyDescent="0.35">
      <c r="A651" s="45" t="s">
        <v>1134</v>
      </c>
      <c r="B651" s="18"/>
      <c r="C651" s="5"/>
      <c r="D651" s="5"/>
      <c r="E651" s="92" t="str">
        <f>IF(ISBLANK(D651),"",INDEX(ΑΜΚ,MATCH(D651,Data!$F$2:$F$999,0),1))</f>
        <v/>
      </c>
      <c r="F651" s="92" t="str">
        <f t="shared" si="10"/>
        <v/>
      </c>
    </row>
    <row r="652" spans="1:6" ht="14.25" customHeight="1" x14ac:dyDescent="0.35">
      <c r="A652" s="45" t="s">
        <v>1134</v>
      </c>
      <c r="B652" s="18"/>
      <c r="C652" s="5"/>
      <c r="D652" s="5"/>
      <c r="E652" s="92" t="str">
        <f>IF(ISBLANK(D652),"",INDEX(ΑΜΚ,MATCH(D652,Data!$F$2:$F$999,0),1))</f>
        <v/>
      </c>
      <c r="F652" s="92" t="str">
        <f t="shared" si="10"/>
        <v/>
      </c>
    </row>
    <row r="653" spans="1:6" ht="14.25" customHeight="1" x14ac:dyDescent="0.35">
      <c r="A653" s="45" t="s">
        <v>1134</v>
      </c>
      <c r="B653" s="18"/>
      <c r="C653" s="5"/>
      <c r="D653" s="5"/>
      <c r="E653" s="92" t="str">
        <f>IF(ISBLANK(D653),"",INDEX(ΑΜΚ,MATCH(D653,Data!$F$2:$F$999,0),1))</f>
        <v/>
      </c>
      <c r="F653" s="92" t="str">
        <f t="shared" si="10"/>
        <v/>
      </c>
    </row>
    <row r="654" spans="1:6" ht="14.25" customHeight="1" x14ac:dyDescent="0.35">
      <c r="A654" s="45" t="s">
        <v>1134</v>
      </c>
      <c r="B654" s="18"/>
      <c r="C654" s="5"/>
      <c r="D654" s="5"/>
      <c r="E654" s="92" t="str">
        <f>IF(ISBLANK(D654),"",INDEX(ΑΜΚ,MATCH(D654,Data!$F$2:$F$999,0),1))</f>
        <v/>
      </c>
      <c r="F654" s="92" t="str">
        <f t="shared" si="10"/>
        <v/>
      </c>
    </row>
    <row r="655" spans="1:6" ht="14.25" customHeight="1" x14ac:dyDescent="0.35">
      <c r="A655" s="45" t="s">
        <v>1134</v>
      </c>
      <c r="B655" s="18"/>
      <c r="C655" s="5"/>
      <c r="D655" s="5"/>
      <c r="E655" s="92" t="str">
        <f>IF(ISBLANK(D655),"",INDEX(ΑΜΚ,MATCH(D655,Data!$F$2:$F$999,0),1))</f>
        <v/>
      </c>
      <c r="F655" s="92" t="str">
        <f t="shared" si="10"/>
        <v/>
      </c>
    </row>
    <row r="656" spans="1:6" ht="14.25" customHeight="1" x14ac:dyDescent="0.35">
      <c r="A656" s="45" t="s">
        <v>1134</v>
      </c>
      <c r="B656" s="18"/>
      <c r="C656" s="5"/>
      <c r="D656" s="5"/>
      <c r="E656" s="92" t="str">
        <f>IF(ISBLANK(D656),"",INDEX(ΑΜΚ,MATCH(D656,Data!$F$2:$F$999,0),1))</f>
        <v/>
      </c>
      <c r="F656" s="92" t="str">
        <f t="shared" si="10"/>
        <v/>
      </c>
    </row>
    <row r="657" spans="1:6" ht="14.25" customHeight="1" x14ac:dyDescent="0.35">
      <c r="A657" s="45" t="s">
        <v>1134</v>
      </c>
      <c r="B657" s="18"/>
      <c r="C657" s="5"/>
      <c r="D657" s="5"/>
      <c r="E657" s="92" t="str">
        <f>IF(ISBLANK(D657),"",INDEX(ΑΜΚ,MATCH(D657,Data!$F$2:$F$999,0),1))</f>
        <v/>
      </c>
      <c r="F657" s="92" t="str">
        <f t="shared" si="10"/>
        <v/>
      </c>
    </row>
    <row r="658" spans="1:6" ht="14.25" customHeight="1" x14ac:dyDescent="0.35">
      <c r="A658" s="45" t="s">
        <v>1134</v>
      </c>
      <c r="B658" s="18"/>
      <c r="C658" s="5"/>
      <c r="D658" s="5"/>
      <c r="E658" s="92" t="str">
        <f>IF(ISBLANK(D658),"",INDEX(ΑΜΚ,MATCH(D658,Data!$F$2:$F$999,0),1))</f>
        <v/>
      </c>
      <c r="F658" s="92" t="str">
        <f t="shared" si="10"/>
        <v/>
      </c>
    </row>
    <row r="659" spans="1:6" ht="14.25" customHeight="1" x14ac:dyDescent="0.35">
      <c r="A659" s="45" t="s">
        <v>1134</v>
      </c>
      <c r="B659" s="18"/>
      <c r="C659" s="5"/>
      <c r="D659" s="5"/>
      <c r="E659" s="92" t="str">
        <f>IF(ISBLANK(D659),"",INDEX(ΑΜΚ,MATCH(D659,Data!$F$2:$F$999,0),1))</f>
        <v/>
      </c>
      <c r="F659" s="92" t="str">
        <f t="shared" si="10"/>
        <v/>
      </c>
    </row>
    <row r="660" spans="1:6" ht="14.25" customHeight="1" x14ac:dyDescent="0.35">
      <c r="A660" s="45" t="s">
        <v>1134</v>
      </c>
      <c r="B660" s="18"/>
      <c r="C660" s="5"/>
      <c r="D660" s="5"/>
      <c r="E660" s="92" t="str">
        <f>IF(ISBLANK(D660),"",INDEX(ΑΜΚ,MATCH(D660,Data!$F$2:$F$999,0),1))</f>
        <v/>
      </c>
      <c r="F660" s="92" t="str">
        <f t="shared" si="10"/>
        <v/>
      </c>
    </row>
    <row r="661" spans="1:6" ht="14.25" customHeight="1" x14ac:dyDescent="0.35">
      <c r="A661" s="45" t="s">
        <v>1134</v>
      </c>
      <c r="B661" s="18"/>
      <c r="C661" s="5"/>
      <c r="D661" s="5"/>
      <c r="E661" s="92" t="str">
        <f>IF(ISBLANK(D661),"",INDEX(ΑΜΚ,MATCH(D661,Data!$F$2:$F$999,0),1))</f>
        <v/>
      </c>
      <c r="F661" s="92" t="str">
        <f t="shared" si="10"/>
        <v/>
      </c>
    </row>
    <row r="662" spans="1:6" ht="14.25" customHeight="1" x14ac:dyDescent="0.35">
      <c r="A662" s="45" t="s">
        <v>1134</v>
      </c>
      <c r="B662" s="18"/>
      <c r="C662" s="5"/>
      <c r="D662" s="5"/>
      <c r="E662" s="92" t="str">
        <f>IF(ISBLANK(D662),"",INDEX(ΑΜΚ,MATCH(D662,Data!$F$2:$F$999,0),1))</f>
        <v/>
      </c>
      <c r="F662" s="92" t="str">
        <f t="shared" si="10"/>
        <v/>
      </c>
    </row>
    <row r="663" spans="1:6" ht="14.25" customHeight="1" x14ac:dyDescent="0.35">
      <c r="A663" s="45" t="s">
        <v>1134</v>
      </c>
      <c r="B663" s="18"/>
      <c r="C663" s="5"/>
      <c r="D663" s="5"/>
      <c r="E663" s="92" t="str">
        <f>IF(ISBLANK(D663),"",INDEX(ΑΜΚ,MATCH(D663,Data!$F$2:$F$999,0),1))</f>
        <v/>
      </c>
      <c r="F663" s="92" t="str">
        <f t="shared" si="10"/>
        <v/>
      </c>
    </row>
    <row r="664" spans="1:6" ht="14.25" customHeight="1" x14ac:dyDescent="0.35">
      <c r="A664" s="45" t="s">
        <v>1134</v>
      </c>
      <c r="B664" s="18"/>
      <c r="C664" s="5"/>
      <c r="D664" s="5"/>
      <c r="E664" s="92" t="str">
        <f>IF(ISBLANK(D664),"",INDEX(ΑΜΚ,MATCH(D664,Data!$F$2:$F$999,0),1))</f>
        <v/>
      </c>
      <c r="F664" s="92" t="str">
        <f t="shared" si="10"/>
        <v/>
      </c>
    </row>
    <row r="665" spans="1:6" ht="14.25" customHeight="1" x14ac:dyDescent="0.35">
      <c r="A665" s="45" t="s">
        <v>1134</v>
      </c>
      <c r="B665" s="18"/>
      <c r="C665" s="5"/>
      <c r="D665" s="5"/>
      <c r="E665" s="92" t="str">
        <f>IF(ISBLANK(D665),"",INDEX(ΑΜΚ,MATCH(D665,Data!$F$2:$F$999,0),1))</f>
        <v/>
      </c>
      <c r="F665" s="92" t="str">
        <f t="shared" si="10"/>
        <v/>
      </c>
    </row>
    <row r="666" spans="1:6" ht="14.25" customHeight="1" x14ac:dyDescent="0.35">
      <c r="A666" s="45" t="s">
        <v>1134</v>
      </c>
      <c r="B666" s="18"/>
      <c r="C666" s="5"/>
      <c r="D666" s="5"/>
      <c r="E666" s="92" t="str">
        <f>IF(ISBLANK(D666),"",INDEX(ΑΜΚ,MATCH(D666,Data!$F$2:$F$999,0),1))</f>
        <v/>
      </c>
      <c r="F666" s="92" t="str">
        <f t="shared" si="10"/>
        <v/>
      </c>
    </row>
    <row r="667" spans="1:6" ht="14.25" customHeight="1" x14ac:dyDescent="0.35">
      <c r="A667" s="45" t="s">
        <v>1134</v>
      </c>
      <c r="B667" s="18"/>
      <c r="C667" s="5"/>
      <c r="D667" s="5"/>
      <c r="E667" s="92" t="str">
        <f>IF(ISBLANK(D667),"",INDEX(ΑΜΚ,MATCH(D667,Data!$F$2:$F$999,0),1))</f>
        <v/>
      </c>
      <c r="F667" s="92" t="str">
        <f t="shared" si="10"/>
        <v/>
      </c>
    </row>
    <row r="668" spans="1:6" ht="14.25" customHeight="1" x14ac:dyDescent="0.35">
      <c r="A668" s="45" t="s">
        <v>1134</v>
      </c>
      <c r="B668" s="18"/>
      <c r="C668" s="5"/>
      <c r="D668" s="5"/>
      <c r="E668" s="92" t="str">
        <f>IF(ISBLANK(D668),"",INDEX(ΑΜΚ,MATCH(D668,Data!$F$2:$F$999,0),1))</f>
        <v/>
      </c>
      <c r="F668" s="92" t="str">
        <f t="shared" si="10"/>
        <v/>
      </c>
    </row>
    <row r="669" spans="1:6" ht="14.25" customHeight="1" x14ac:dyDescent="0.35">
      <c r="A669" s="45" t="s">
        <v>1134</v>
      </c>
      <c r="B669" s="18"/>
      <c r="C669" s="5"/>
      <c r="D669" s="5"/>
      <c r="E669" s="92" t="str">
        <f>IF(ISBLANK(D669),"",INDEX(ΑΜΚ,MATCH(D669,Data!$F$2:$F$999,0),1))</f>
        <v/>
      </c>
      <c r="F669" s="92" t="str">
        <f t="shared" si="10"/>
        <v/>
      </c>
    </row>
    <row r="670" spans="1:6" ht="14.25" customHeight="1" x14ac:dyDescent="0.35">
      <c r="A670" s="45" t="s">
        <v>1134</v>
      </c>
      <c r="B670" s="18"/>
      <c r="C670" s="5"/>
      <c r="D670" s="5"/>
      <c r="E670" s="92" t="str">
        <f>IF(ISBLANK(D670),"",INDEX(ΑΜΚ,MATCH(D670,Data!$F$2:$F$999,0),1))</f>
        <v/>
      </c>
      <c r="F670" s="92" t="str">
        <f t="shared" si="10"/>
        <v/>
      </c>
    </row>
    <row r="671" spans="1:6" ht="14.25" customHeight="1" x14ac:dyDescent="0.35">
      <c r="A671" s="45" t="s">
        <v>1134</v>
      </c>
      <c r="B671" s="18"/>
      <c r="C671" s="5"/>
      <c r="D671" s="5"/>
      <c r="E671" s="92" t="str">
        <f>IF(ISBLANK(D671),"",INDEX(ΑΜΚ,MATCH(D671,Data!$F$2:$F$999,0),1))</f>
        <v/>
      </c>
      <c r="F671" s="92" t="str">
        <f t="shared" si="10"/>
        <v/>
      </c>
    </row>
    <row r="672" spans="1:6" ht="14.25" customHeight="1" x14ac:dyDescent="0.35">
      <c r="A672" s="45" t="s">
        <v>1134</v>
      </c>
      <c r="B672" s="18"/>
      <c r="C672" s="5"/>
      <c r="D672" s="5"/>
      <c r="E672" s="92" t="str">
        <f>IF(ISBLANK(D672),"",INDEX(ΑΜΚ,MATCH(D672,Data!$F$2:$F$999,0),1))</f>
        <v/>
      </c>
      <c r="F672" s="92" t="str">
        <f t="shared" si="10"/>
        <v/>
      </c>
    </row>
    <row r="673" spans="1:6" ht="14.25" customHeight="1" x14ac:dyDescent="0.35">
      <c r="A673" s="45" t="s">
        <v>1134</v>
      </c>
      <c r="B673" s="18"/>
      <c r="C673" s="5"/>
      <c r="D673" s="5"/>
      <c r="E673" s="92" t="str">
        <f>IF(ISBLANK(D673),"",INDEX(ΑΜΚ,MATCH(D673,Data!$F$2:$F$999,0),1))</f>
        <v/>
      </c>
      <c r="F673" s="92" t="str">
        <f t="shared" si="10"/>
        <v/>
      </c>
    </row>
    <row r="674" spans="1:6" ht="14.25" customHeight="1" x14ac:dyDescent="0.35">
      <c r="A674" s="45" t="s">
        <v>1134</v>
      </c>
      <c r="B674" s="18"/>
      <c r="C674" s="5"/>
      <c r="D674" s="5"/>
      <c r="E674" s="92" t="str">
        <f>IF(ISBLANK(D674),"",INDEX(ΑΜΚ,MATCH(D674,Data!$F$2:$F$999,0),1))</f>
        <v/>
      </c>
      <c r="F674" s="92" t="str">
        <f t="shared" si="10"/>
        <v/>
      </c>
    </row>
    <row r="675" spans="1:6" ht="14.25" customHeight="1" x14ac:dyDescent="0.35">
      <c r="A675" s="45" t="s">
        <v>1134</v>
      </c>
      <c r="B675" s="18"/>
      <c r="C675" s="5"/>
      <c r="D675" s="5"/>
      <c r="E675" s="92" t="str">
        <f>IF(ISBLANK(D675),"",INDEX(ΑΜΚ,MATCH(D675,Data!$F$2:$F$999,0),1))</f>
        <v/>
      </c>
      <c r="F675" s="92" t="str">
        <f t="shared" si="10"/>
        <v/>
      </c>
    </row>
    <row r="676" spans="1:6" ht="14.25" customHeight="1" x14ac:dyDescent="0.35">
      <c r="A676" s="45" t="s">
        <v>1134</v>
      </c>
      <c r="B676" s="18"/>
      <c r="C676" s="5"/>
      <c r="D676" s="5"/>
      <c r="E676" s="92" t="str">
        <f>IF(ISBLANK(D676),"",INDEX(ΑΜΚ,MATCH(D676,Data!$F$2:$F$999,0),1))</f>
        <v/>
      </c>
      <c r="F676" s="92" t="str">
        <f t="shared" si="10"/>
        <v/>
      </c>
    </row>
    <row r="677" spans="1:6" ht="14.25" customHeight="1" x14ac:dyDescent="0.35">
      <c r="A677" s="45" t="s">
        <v>1134</v>
      </c>
      <c r="B677" s="18"/>
      <c r="C677" s="5"/>
      <c r="D677" s="5"/>
      <c r="E677" s="92" t="str">
        <f>IF(ISBLANK(D677),"",INDEX(ΑΜΚ,MATCH(D677,Data!$F$2:$F$999,0),1))</f>
        <v/>
      </c>
      <c r="F677" s="92" t="str">
        <f t="shared" si="10"/>
        <v/>
      </c>
    </row>
    <row r="678" spans="1:6" ht="14.25" customHeight="1" x14ac:dyDescent="0.35">
      <c r="A678" s="45" t="s">
        <v>1134</v>
      </c>
      <c r="B678" s="18"/>
      <c r="C678" s="5"/>
      <c r="D678" s="5"/>
      <c r="E678" s="92" t="str">
        <f>IF(ISBLANK(D678),"",INDEX(ΑΜΚ,MATCH(D678,Data!$F$2:$F$999,0),1))</f>
        <v/>
      </c>
      <c r="F678" s="92" t="str">
        <f t="shared" si="10"/>
        <v/>
      </c>
    </row>
    <row r="679" spans="1:6" ht="14.25" customHeight="1" x14ac:dyDescent="0.35">
      <c r="A679" s="45" t="s">
        <v>1134</v>
      </c>
      <c r="B679" s="18"/>
      <c r="C679" s="5"/>
      <c r="D679" s="5"/>
      <c r="E679" s="92" t="str">
        <f>IF(ISBLANK(D679),"",INDEX(ΑΜΚ,MATCH(D679,Data!$F$2:$F$999,0),1))</f>
        <v/>
      </c>
      <c r="F679" s="92" t="str">
        <f t="shared" si="10"/>
        <v/>
      </c>
    </row>
    <row r="680" spans="1:6" ht="14.25" customHeight="1" x14ac:dyDescent="0.35">
      <c r="A680" s="45" t="s">
        <v>1134</v>
      </c>
      <c r="B680" s="18"/>
      <c r="C680" s="5"/>
      <c r="D680" s="5"/>
      <c r="E680" s="92" t="str">
        <f>IF(ISBLANK(D680),"",INDEX(ΑΜΚ,MATCH(D680,Data!$F$2:$F$999,0),1))</f>
        <v/>
      </c>
      <c r="F680" s="92" t="str">
        <f t="shared" si="10"/>
        <v/>
      </c>
    </row>
    <row r="681" spans="1:6" ht="14.25" customHeight="1" x14ac:dyDescent="0.35">
      <c r="A681" s="45" t="s">
        <v>1134</v>
      </c>
      <c r="B681" s="18"/>
      <c r="C681" s="5"/>
      <c r="D681" s="5"/>
      <c r="E681" s="92" t="str">
        <f>IF(ISBLANK(D681),"",INDEX(ΑΜΚ,MATCH(D681,Data!$F$2:$F$999,0),1))</f>
        <v/>
      </c>
      <c r="F681" s="92" t="str">
        <f t="shared" si="10"/>
        <v/>
      </c>
    </row>
    <row r="682" spans="1:6" ht="14.25" customHeight="1" x14ac:dyDescent="0.35">
      <c r="A682" s="45" t="s">
        <v>1134</v>
      </c>
      <c r="B682" s="18"/>
      <c r="C682" s="5"/>
      <c r="D682" s="5"/>
      <c r="E682" s="92" t="str">
        <f>IF(ISBLANK(D682),"",INDEX(ΑΜΚ,MATCH(D682,Data!$F$2:$F$999,0),1))</f>
        <v/>
      </c>
      <c r="F682" s="92" t="str">
        <f t="shared" si="10"/>
        <v/>
      </c>
    </row>
    <row r="683" spans="1:6" ht="14.25" customHeight="1" x14ac:dyDescent="0.35">
      <c r="A683" s="45" t="s">
        <v>1134</v>
      </c>
      <c r="B683" s="18"/>
      <c r="C683" s="5"/>
      <c r="D683" s="5"/>
      <c r="E683" s="92" t="str">
        <f>IF(ISBLANK(D683),"",INDEX(ΑΜΚ,MATCH(D683,Data!$F$2:$F$999,0),1))</f>
        <v/>
      </c>
      <c r="F683" s="92" t="str">
        <f t="shared" si="10"/>
        <v/>
      </c>
    </row>
    <row r="684" spans="1:6" ht="14.25" customHeight="1" x14ac:dyDescent="0.35">
      <c r="A684" s="45" t="s">
        <v>1134</v>
      </c>
      <c r="B684" s="18"/>
      <c r="C684" s="5"/>
      <c r="D684" s="5"/>
      <c r="E684" s="92" t="str">
        <f>IF(ISBLANK(D684),"",INDEX(ΑΜΚ,MATCH(D684,Data!$F$2:$F$999,0),1))</f>
        <v/>
      </c>
      <c r="F684" s="92" t="str">
        <f t="shared" si="10"/>
        <v/>
      </c>
    </row>
    <row r="685" spans="1:6" ht="14.25" customHeight="1" x14ac:dyDescent="0.35">
      <c r="A685" s="45" t="s">
        <v>1134</v>
      </c>
      <c r="B685" s="18"/>
      <c r="C685" s="5"/>
      <c r="D685" s="5"/>
      <c r="E685" s="92" t="str">
        <f>IF(ISBLANK(D685),"",INDEX(ΑΜΚ,MATCH(D685,Data!$F$2:$F$999,0),1))</f>
        <v/>
      </c>
      <c r="F685" s="92" t="str">
        <f t="shared" si="10"/>
        <v/>
      </c>
    </row>
    <row r="686" spans="1:6" ht="14.25" customHeight="1" x14ac:dyDescent="0.35">
      <c r="A686" s="45" t="s">
        <v>1134</v>
      </c>
      <c r="B686" s="18"/>
      <c r="C686" s="5"/>
      <c r="D686" s="5"/>
      <c r="E686" s="92" t="str">
        <f>IF(ISBLANK(D686),"",INDEX(ΑΜΚ,MATCH(D686,Data!$F$2:$F$999,0),1))</f>
        <v/>
      </c>
      <c r="F686" s="92" t="str">
        <f t="shared" si="10"/>
        <v/>
      </c>
    </row>
    <row r="687" spans="1:6" ht="14.25" customHeight="1" x14ac:dyDescent="0.35">
      <c r="A687" s="45" t="s">
        <v>1134</v>
      </c>
      <c r="B687" s="18"/>
      <c r="C687" s="5"/>
      <c r="D687" s="5"/>
      <c r="E687" s="92" t="str">
        <f>IF(ISBLANK(D687),"",INDEX(ΑΜΚ,MATCH(D687,Data!$F$2:$F$999,0),1))</f>
        <v/>
      </c>
      <c r="F687" s="92" t="str">
        <f t="shared" si="10"/>
        <v/>
      </c>
    </row>
    <row r="688" spans="1:6" ht="14.25" customHeight="1" x14ac:dyDescent="0.35">
      <c r="A688" s="45" t="s">
        <v>1134</v>
      </c>
      <c r="B688" s="18"/>
      <c r="C688" s="5"/>
      <c r="D688" s="5"/>
      <c r="E688" s="92" t="str">
        <f>IF(ISBLANK(D688),"",INDEX(ΑΜΚ,MATCH(D688,Data!$F$2:$F$999,0),1))</f>
        <v/>
      </c>
      <c r="F688" s="92" t="str">
        <f t="shared" si="10"/>
        <v/>
      </c>
    </row>
    <row r="689" spans="1:6" ht="14.25" customHeight="1" x14ac:dyDescent="0.35">
      <c r="A689" s="45" t="s">
        <v>1134</v>
      </c>
      <c r="B689" s="18"/>
      <c r="C689" s="5"/>
      <c r="D689" s="5"/>
      <c r="E689" s="92" t="str">
        <f>IF(ISBLANK(D689),"",INDEX(ΑΜΚ,MATCH(D689,Data!$F$2:$F$999,0),1))</f>
        <v/>
      </c>
      <c r="F689" s="92" t="str">
        <f t="shared" si="10"/>
        <v/>
      </c>
    </row>
    <row r="690" spans="1:6" ht="14.25" customHeight="1" x14ac:dyDescent="0.35">
      <c r="A690" s="45" t="s">
        <v>1134</v>
      </c>
      <c r="B690" s="18"/>
      <c r="C690" s="5"/>
      <c r="D690" s="5"/>
      <c r="E690" s="92" t="str">
        <f>IF(ISBLANK(D690),"",INDEX(ΑΜΚ,MATCH(D690,Data!$F$2:$F$999,0),1))</f>
        <v/>
      </c>
      <c r="F690" s="92" t="str">
        <f t="shared" si="10"/>
        <v/>
      </c>
    </row>
    <row r="691" spans="1:6" ht="14.25" customHeight="1" x14ac:dyDescent="0.35">
      <c r="A691" s="45" t="s">
        <v>1134</v>
      </c>
      <c r="B691" s="18"/>
      <c r="C691" s="5"/>
      <c r="D691" s="5"/>
      <c r="E691" s="92" t="str">
        <f>IF(ISBLANK(D691),"",INDEX(ΑΜΚ,MATCH(D691,Data!$F$2:$F$999,0),1))</f>
        <v/>
      </c>
      <c r="F691" s="92" t="str">
        <f t="shared" si="10"/>
        <v/>
      </c>
    </row>
    <row r="692" spans="1:6" ht="14.25" customHeight="1" x14ac:dyDescent="0.35">
      <c r="A692" s="45" t="s">
        <v>1134</v>
      </c>
      <c r="B692" s="18"/>
      <c r="C692" s="5"/>
      <c r="D692" s="5"/>
      <c r="E692" s="92" t="str">
        <f>IF(ISBLANK(D692),"",INDEX(ΑΜΚ,MATCH(D692,Data!$F$2:$F$999,0),1))</f>
        <v/>
      </c>
      <c r="F692" s="92" t="str">
        <f t="shared" si="10"/>
        <v/>
      </c>
    </row>
    <row r="693" spans="1:6" ht="14.25" customHeight="1" x14ac:dyDescent="0.35">
      <c r="A693" s="45" t="s">
        <v>1134</v>
      </c>
      <c r="B693" s="18"/>
      <c r="C693" s="5"/>
      <c r="D693" s="5"/>
      <c r="E693" s="92" t="str">
        <f>IF(ISBLANK(D693),"",INDEX(ΑΜΚ,MATCH(D693,Data!$F$2:$F$999,0),1))</f>
        <v/>
      </c>
      <c r="F693" s="92" t="str">
        <f t="shared" si="10"/>
        <v/>
      </c>
    </row>
    <row r="694" spans="1:6" ht="14.25" customHeight="1" x14ac:dyDescent="0.35">
      <c r="A694" s="45" t="s">
        <v>1134</v>
      </c>
      <c r="B694" s="18"/>
      <c r="C694" s="5"/>
      <c r="D694" s="5"/>
      <c r="E694" s="92" t="str">
        <f>IF(ISBLANK(D694),"",INDEX(ΑΜΚ,MATCH(D694,Data!$F$2:$F$999,0),1))</f>
        <v/>
      </c>
      <c r="F694" s="92" t="str">
        <f t="shared" si="10"/>
        <v/>
      </c>
    </row>
    <row r="695" spans="1:6" ht="14.25" customHeight="1" x14ac:dyDescent="0.35">
      <c r="A695" s="45" t="s">
        <v>1134</v>
      </c>
      <c r="B695" s="18"/>
      <c r="C695" s="5"/>
      <c r="D695" s="5"/>
      <c r="E695" s="92" t="str">
        <f>IF(ISBLANK(D695),"",INDEX(ΑΜΚ,MATCH(D695,Data!$F$2:$F$999,0),1))</f>
        <v/>
      </c>
      <c r="F695" s="92" t="str">
        <f t="shared" si="10"/>
        <v/>
      </c>
    </row>
    <row r="696" spans="1:6" ht="14.25" customHeight="1" x14ac:dyDescent="0.35">
      <c r="A696" s="45" t="s">
        <v>1134</v>
      </c>
      <c r="B696" s="18"/>
      <c r="C696" s="5"/>
      <c r="D696" s="5"/>
      <c r="E696" s="92" t="str">
        <f>IF(ISBLANK(D696),"",INDEX(ΑΜΚ,MATCH(D696,Data!$F$2:$F$999,0),1))</f>
        <v/>
      </c>
      <c r="F696" s="92" t="str">
        <f t="shared" si="10"/>
        <v/>
      </c>
    </row>
    <row r="697" spans="1:6" ht="14.25" customHeight="1" x14ac:dyDescent="0.35">
      <c r="A697" s="45" t="s">
        <v>1134</v>
      </c>
      <c r="B697" s="18"/>
      <c r="C697" s="5"/>
      <c r="D697" s="5"/>
      <c r="E697" s="92" t="str">
        <f>IF(ISBLANK(D697),"",INDEX(ΑΜΚ,MATCH(D697,Data!$F$2:$F$999,0),1))</f>
        <v/>
      </c>
      <c r="F697" s="92" t="str">
        <f t="shared" si="10"/>
        <v/>
      </c>
    </row>
    <row r="698" spans="1:6" ht="14.25" customHeight="1" x14ac:dyDescent="0.35">
      <c r="A698" s="45" t="s">
        <v>1134</v>
      </c>
      <c r="B698" s="18"/>
      <c r="C698" s="5"/>
      <c r="D698" s="5"/>
      <c r="E698" s="92" t="str">
        <f>IF(ISBLANK(D698),"",INDEX(ΑΜΚ,MATCH(D698,Data!$F$2:$F$999,0),1))</f>
        <v/>
      </c>
      <c r="F698" s="92" t="str">
        <f t="shared" si="10"/>
        <v/>
      </c>
    </row>
    <row r="699" spans="1:6" ht="14.25" customHeight="1" x14ac:dyDescent="0.35">
      <c r="A699" s="45" t="s">
        <v>1134</v>
      </c>
      <c r="B699" s="18"/>
      <c r="C699" s="5"/>
      <c r="D699" s="5"/>
      <c r="E699" s="92" t="str">
        <f>IF(ISBLANK(D699),"",INDEX(ΑΜΚ,MATCH(D699,Data!$F$2:$F$999,0),1))</f>
        <v/>
      </c>
      <c r="F699" s="92" t="str">
        <f t="shared" si="10"/>
        <v/>
      </c>
    </row>
    <row r="700" spans="1:6" ht="14.25" customHeight="1" x14ac:dyDescent="0.35">
      <c r="A700" s="45" t="s">
        <v>1134</v>
      </c>
      <c r="B700" s="18"/>
      <c r="C700" s="5"/>
      <c r="D700" s="5"/>
      <c r="E700" s="92" t="str">
        <f>IF(ISBLANK(D700),"",INDEX(ΑΜΚ,MATCH(D700,Data!$F$2:$F$999,0),1))</f>
        <v/>
      </c>
      <c r="F700" s="92" t="str">
        <f t="shared" si="10"/>
        <v/>
      </c>
    </row>
    <row r="701" spans="1:6" ht="14.25" customHeight="1" x14ac:dyDescent="0.35">
      <c r="A701" s="45" t="s">
        <v>1134</v>
      </c>
      <c r="B701" s="18"/>
      <c r="C701" s="5"/>
      <c r="D701" s="5"/>
      <c r="E701" s="92" t="str">
        <f>IF(ISBLANK(D701),"",INDEX(ΑΜΚ,MATCH(D701,Data!$F$2:$F$999,0),1))</f>
        <v/>
      </c>
      <c r="F701" s="92" t="str">
        <f t="shared" si="10"/>
        <v/>
      </c>
    </row>
    <row r="702" spans="1:6" ht="14.25" customHeight="1" x14ac:dyDescent="0.35">
      <c r="A702" s="45" t="s">
        <v>1134</v>
      </c>
      <c r="B702" s="18"/>
      <c r="C702" s="5"/>
      <c r="D702" s="5"/>
      <c r="E702" s="92" t="str">
        <f>IF(ISBLANK(D702),"",INDEX(ΑΜΚ,MATCH(D702,Data!$F$2:$F$999,0),1))</f>
        <v/>
      </c>
      <c r="F702" s="92" t="str">
        <f t="shared" si="10"/>
        <v/>
      </c>
    </row>
    <row r="703" spans="1:6" ht="14.25" customHeight="1" x14ac:dyDescent="0.35">
      <c r="A703" s="45" t="s">
        <v>1134</v>
      </c>
      <c r="B703" s="18"/>
      <c r="C703" s="5"/>
      <c r="D703" s="5"/>
      <c r="E703" s="92" t="str">
        <f>IF(ISBLANK(D703),"",INDEX(ΑΜΚ,MATCH(D703,Data!$F$2:$F$999,0),1))</f>
        <v/>
      </c>
      <c r="F703" s="92" t="str">
        <f t="shared" si="10"/>
        <v/>
      </c>
    </row>
    <row r="704" spans="1:6" ht="14.25" customHeight="1" x14ac:dyDescent="0.35">
      <c r="A704" s="45" t="s">
        <v>1134</v>
      </c>
      <c r="B704" s="18"/>
      <c r="C704" s="5"/>
      <c r="D704" s="5"/>
      <c r="E704" s="92" t="str">
        <f>IF(ISBLANK(D704),"",INDEX(ΑΜΚ,MATCH(D704,Data!$F$2:$F$999,0),1))</f>
        <v/>
      </c>
      <c r="F704" s="92" t="str">
        <f t="shared" si="10"/>
        <v/>
      </c>
    </row>
    <row r="705" spans="1:6" ht="14.25" customHeight="1" x14ac:dyDescent="0.35">
      <c r="A705" s="45" t="s">
        <v>1134</v>
      </c>
      <c r="B705" s="18"/>
      <c r="C705" s="5"/>
      <c r="D705" s="5"/>
      <c r="E705" s="92" t="str">
        <f>IF(ISBLANK(D705),"",INDEX(ΑΜΚ,MATCH(D705,Data!$F$2:$F$999,0),1))</f>
        <v/>
      </c>
      <c r="F705" s="92" t="str">
        <f t="shared" si="10"/>
        <v/>
      </c>
    </row>
    <row r="706" spans="1:6" ht="14.25" customHeight="1" x14ac:dyDescent="0.35">
      <c r="A706" s="45" t="s">
        <v>1134</v>
      </c>
      <c r="B706" s="18"/>
      <c r="C706" s="5"/>
      <c r="D706" s="5"/>
      <c r="E706" s="92" t="str">
        <f>IF(ISBLANK(D706),"",INDEX(ΑΜΚ,MATCH(D706,Data!$F$2:$F$999,0),1))</f>
        <v/>
      </c>
      <c r="F706" s="92" t="str">
        <f t="shared" ref="F706:F769" si="11">IF(ISBLANK(C706),"",INDEX(ΚΩΔ_ΜΑΘΗΜ_ΕΚΠ_ΟΔΗΓ_Γ1,MATCH(C706,ΜΑΘΗΜ_ΕΚΠ_ΟΔΗΓ_Γ1,0)))</f>
        <v/>
      </c>
    </row>
    <row r="707" spans="1:6" ht="14.25" customHeight="1" x14ac:dyDescent="0.35">
      <c r="A707" s="45" t="s">
        <v>1134</v>
      </c>
      <c r="B707" s="18"/>
      <c r="C707" s="5"/>
      <c r="D707" s="5"/>
      <c r="E707" s="92" t="str">
        <f>IF(ISBLANK(D707),"",INDEX(ΑΜΚ,MATCH(D707,Data!$F$2:$F$999,0),1))</f>
        <v/>
      </c>
      <c r="F707" s="92" t="str">
        <f t="shared" si="11"/>
        <v/>
      </c>
    </row>
    <row r="708" spans="1:6" ht="14.25" customHeight="1" x14ac:dyDescent="0.35">
      <c r="A708" s="45" t="s">
        <v>1134</v>
      </c>
      <c r="B708" s="18"/>
      <c r="C708" s="5"/>
      <c r="D708" s="5"/>
      <c r="E708" s="92" t="str">
        <f>IF(ISBLANK(D708),"",INDEX(ΑΜΚ,MATCH(D708,Data!$F$2:$F$999,0),1))</f>
        <v/>
      </c>
      <c r="F708" s="92" t="str">
        <f t="shared" si="11"/>
        <v/>
      </c>
    </row>
    <row r="709" spans="1:6" ht="14.25" customHeight="1" x14ac:dyDescent="0.35">
      <c r="A709" s="45" t="s">
        <v>1134</v>
      </c>
      <c r="B709" s="18"/>
      <c r="C709" s="5"/>
      <c r="D709" s="5"/>
      <c r="E709" s="92" t="str">
        <f>IF(ISBLANK(D709),"",INDEX(ΑΜΚ,MATCH(D709,Data!$F$2:$F$999,0),1))</f>
        <v/>
      </c>
      <c r="F709" s="92" t="str">
        <f t="shared" si="11"/>
        <v/>
      </c>
    </row>
    <row r="710" spans="1:6" ht="14.25" customHeight="1" x14ac:dyDescent="0.35">
      <c r="A710" s="45" t="s">
        <v>1134</v>
      </c>
      <c r="B710" s="18"/>
      <c r="C710" s="5"/>
      <c r="D710" s="5"/>
      <c r="E710" s="92" t="str">
        <f>IF(ISBLANK(D710),"",INDEX(ΑΜΚ,MATCH(D710,Data!$F$2:$F$999,0),1))</f>
        <v/>
      </c>
      <c r="F710" s="92" t="str">
        <f t="shared" si="11"/>
        <v/>
      </c>
    </row>
    <row r="711" spans="1:6" ht="14.25" customHeight="1" x14ac:dyDescent="0.35">
      <c r="A711" s="45" t="s">
        <v>1134</v>
      </c>
      <c r="B711" s="18"/>
      <c r="C711" s="5"/>
      <c r="D711" s="5"/>
      <c r="E711" s="92" t="str">
        <f>IF(ISBLANK(D711),"",INDEX(ΑΜΚ,MATCH(D711,Data!$F$2:$F$999,0),1))</f>
        <v/>
      </c>
      <c r="F711" s="92" t="str">
        <f t="shared" si="11"/>
        <v/>
      </c>
    </row>
    <row r="712" spans="1:6" ht="14.25" customHeight="1" x14ac:dyDescent="0.35">
      <c r="A712" s="45" t="s">
        <v>1134</v>
      </c>
      <c r="B712" s="18"/>
      <c r="C712" s="5"/>
      <c r="D712" s="5"/>
      <c r="E712" s="92" t="str">
        <f>IF(ISBLANK(D712),"",INDEX(ΑΜΚ,MATCH(D712,Data!$F$2:$F$999,0),1))</f>
        <v/>
      </c>
      <c r="F712" s="92" t="str">
        <f t="shared" si="11"/>
        <v/>
      </c>
    </row>
    <row r="713" spans="1:6" ht="14.25" customHeight="1" x14ac:dyDescent="0.35">
      <c r="A713" s="45" t="s">
        <v>1134</v>
      </c>
      <c r="B713" s="18"/>
      <c r="C713" s="5"/>
      <c r="D713" s="5"/>
      <c r="E713" s="92" t="str">
        <f>IF(ISBLANK(D713),"",INDEX(ΑΜΚ,MATCH(D713,Data!$F$2:$F$999,0),1))</f>
        <v/>
      </c>
      <c r="F713" s="92" t="str">
        <f t="shared" si="11"/>
        <v/>
      </c>
    </row>
    <row r="714" spans="1:6" ht="14.25" customHeight="1" x14ac:dyDescent="0.35">
      <c r="A714" s="45" t="s">
        <v>1134</v>
      </c>
      <c r="B714" s="18"/>
      <c r="C714" s="5"/>
      <c r="D714" s="5"/>
      <c r="E714" s="92" t="str">
        <f>IF(ISBLANK(D714),"",INDEX(ΑΜΚ,MATCH(D714,Data!$F$2:$F$999,0),1))</f>
        <v/>
      </c>
      <c r="F714" s="92" t="str">
        <f t="shared" si="11"/>
        <v/>
      </c>
    </row>
    <row r="715" spans="1:6" ht="14.25" customHeight="1" x14ac:dyDescent="0.35">
      <c r="A715" s="45" t="s">
        <v>1134</v>
      </c>
      <c r="B715" s="18"/>
      <c r="C715" s="5"/>
      <c r="D715" s="5"/>
      <c r="E715" s="92" t="str">
        <f>IF(ISBLANK(D715),"",INDEX(ΑΜΚ,MATCH(D715,Data!$F$2:$F$999,0),1))</f>
        <v/>
      </c>
      <c r="F715" s="92" t="str">
        <f t="shared" si="11"/>
        <v/>
      </c>
    </row>
    <row r="716" spans="1:6" ht="14.25" customHeight="1" x14ac:dyDescent="0.35">
      <c r="A716" s="45" t="s">
        <v>1134</v>
      </c>
      <c r="B716" s="18"/>
      <c r="C716" s="5"/>
      <c r="D716" s="5"/>
      <c r="E716" s="92" t="str">
        <f>IF(ISBLANK(D716),"",INDEX(ΑΜΚ,MATCH(D716,Data!$F$2:$F$999,0),1))</f>
        <v/>
      </c>
      <c r="F716" s="92" t="str">
        <f t="shared" si="11"/>
        <v/>
      </c>
    </row>
    <row r="717" spans="1:6" ht="14.25" customHeight="1" x14ac:dyDescent="0.35">
      <c r="A717" s="45" t="s">
        <v>1134</v>
      </c>
      <c r="B717" s="18"/>
      <c r="C717" s="5"/>
      <c r="D717" s="5"/>
      <c r="E717" s="92" t="str">
        <f>IF(ISBLANK(D717),"",INDEX(ΑΜΚ,MATCH(D717,Data!$F$2:$F$999,0),1))</f>
        <v/>
      </c>
      <c r="F717" s="92" t="str">
        <f t="shared" si="11"/>
        <v/>
      </c>
    </row>
    <row r="718" spans="1:6" ht="14.25" customHeight="1" x14ac:dyDescent="0.35">
      <c r="A718" s="45" t="s">
        <v>1134</v>
      </c>
      <c r="B718" s="18"/>
      <c r="C718" s="5"/>
      <c r="D718" s="5"/>
      <c r="E718" s="92" t="str">
        <f>IF(ISBLANK(D718),"",INDEX(ΑΜΚ,MATCH(D718,Data!$F$2:$F$999,0),1))</f>
        <v/>
      </c>
      <c r="F718" s="92" t="str">
        <f t="shared" si="11"/>
        <v/>
      </c>
    </row>
    <row r="719" spans="1:6" ht="14.25" customHeight="1" x14ac:dyDescent="0.35">
      <c r="A719" s="45" t="s">
        <v>1134</v>
      </c>
      <c r="B719" s="18"/>
      <c r="C719" s="5"/>
      <c r="D719" s="5"/>
      <c r="E719" s="92" t="str">
        <f>IF(ISBLANK(D719),"",INDEX(ΑΜΚ,MATCH(D719,Data!$F$2:$F$999,0),1))</f>
        <v/>
      </c>
      <c r="F719" s="92" t="str">
        <f t="shared" si="11"/>
        <v/>
      </c>
    </row>
    <row r="720" spans="1:6" ht="14.25" customHeight="1" x14ac:dyDescent="0.35">
      <c r="A720" s="45" t="s">
        <v>1134</v>
      </c>
      <c r="B720" s="18"/>
      <c r="C720" s="5"/>
      <c r="D720" s="5"/>
      <c r="E720" s="92" t="str">
        <f>IF(ISBLANK(D720),"",INDEX(ΑΜΚ,MATCH(D720,Data!$F$2:$F$999,0),1))</f>
        <v/>
      </c>
      <c r="F720" s="92" t="str">
        <f t="shared" si="11"/>
        <v/>
      </c>
    </row>
    <row r="721" spans="1:6" ht="14.25" customHeight="1" x14ac:dyDescent="0.35">
      <c r="A721" s="45" t="s">
        <v>1134</v>
      </c>
      <c r="B721" s="18"/>
      <c r="C721" s="5"/>
      <c r="D721" s="5"/>
      <c r="E721" s="92" t="str">
        <f>IF(ISBLANK(D721),"",INDEX(ΑΜΚ,MATCH(D721,Data!$F$2:$F$999,0),1))</f>
        <v/>
      </c>
      <c r="F721" s="92" t="str">
        <f t="shared" si="11"/>
        <v/>
      </c>
    </row>
    <row r="722" spans="1:6" ht="14.25" customHeight="1" x14ac:dyDescent="0.35">
      <c r="A722" s="45" t="s">
        <v>1134</v>
      </c>
      <c r="B722" s="18"/>
      <c r="C722" s="5"/>
      <c r="D722" s="5"/>
      <c r="E722" s="92" t="str">
        <f>IF(ISBLANK(D722),"",INDEX(ΑΜΚ,MATCH(D722,Data!$F$2:$F$999,0),1))</f>
        <v/>
      </c>
      <c r="F722" s="92" t="str">
        <f t="shared" si="11"/>
        <v/>
      </c>
    </row>
    <row r="723" spans="1:6" ht="14.25" customHeight="1" x14ac:dyDescent="0.35">
      <c r="A723" s="45" t="s">
        <v>1134</v>
      </c>
      <c r="B723" s="18"/>
      <c r="C723" s="5"/>
      <c r="D723" s="5"/>
      <c r="E723" s="92" t="str">
        <f>IF(ISBLANK(D723),"",INDEX(ΑΜΚ,MATCH(D723,Data!$F$2:$F$999,0),1))</f>
        <v/>
      </c>
      <c r="F723" s="92" t="str">
        <f t="shared" si="11"/>
        <v/>
      </c>
    </row>
    <row r="724" spans="1:6" ht="14.25" customHeight="1" x14ac:dyDescent="0.35">
      <c r="A724" s="45" t="s">
        <v>1134</v>
      </c>
      <c r="B724" s="18"/>
      <c r="C724" s="5"/>
      <c r="D724" s="5"/>
      <c r="E724" s="92" t="str">
        <f>IF(ISBLANK(D724),"",INDEX(ΑΜΚ,MATCH(D724,Data!$F$2:$F$999,0),1))</f>
        <v/>
      </c>
      <c r="F724" s="92" t="str">
        <f t="shared" si="11"/>
        <v/>
      </c>
    </row>
    <row r="725" spans="1:6" ht="14.25" customHeight="1" x14ac:dyDescent="0.35">
      <c r="A725" s="45" t="s">
        <v>1134</v>
      </c>
      <c r="B725" s="18"/>
      <c r="C725" s="5"/>
      <c r="D725" s="5"/>
      <c r="E725" s="92" t="str">
        <f>IF(ISBLANK(D725),"",INDEX(ΑΜΚ,MATCH(D725,Data!$F$2:$F$999,0),1))</f>
        <v/>
      </c>
      <c r="F725" s="92" t="str">
        <f t="shared" si="11"/>
        <v/>
      </c>
    </row>
    <row r="726" spans="1:6" ht="14.25" customHeight="1" x14ac:dyDescent="0.35">
      <c r="A726" s="45" t="s">
        <v>1134</v>
      </c>
      <c r="B726" s="18"/>
      <c r="C726" s="5"/>
      <c r="D726" s="5"/>
      <c r="E726" s="92" t="str">
        <f>IF(ISBLANK(D726),"",INDEX(ΑΜΚ,MATCH(D726,Data!$F$2:$F$999,0),1))</f>
        <v/>
      </c>
      <c r="F726" s="92" t="str">
        <f t="shared" si="11"/>
        <v/>
      </c>
    </row>
    <row r="727" spans="1:6" ht="14.25" customHeight="1" x14ac:dyDescent="0.35">
      <c r="A727" s="45" t="s">
        <v>1134</v>
      </c>
      <c r="B727" s="18"/>
      <c r="C727" s="5"/>
      <c r="D727" s="5"/>
      <c r="E727" s="92" t="str">
        <f>IF(ISBLANK(D727),"",INDEX(ΑΜΚ,MATCH(D727,Data!$F$2:$F$999,0),1))</f>
        <v/>
      </c>
      <c r="F727" s="92" t="str">
        <f t="shared" si="11"/>
        <v/>
      </c>
    </row>
    <row r="728" spans="1:6" ht="14.25" customHeight="1" x14ac:dyDescent="0.35">
      <c r="A728" s="45" t="s">
        <v>1134</v>
      </c>
      <c r="B728" s="18"/>
      <c r="C728" s="5"/>
      <c r="D728" s="5"/>
      <c r="E728" s="92" t="str">
        <f>IF(ISBLANK(D728),"",INDEX(ΑΜΚ,MATCH(D728,Data!$F$2:$F$999,0),1))</f>
        <v/>
      </c>
      <c r="F728" s="92" t="str">
        <f t="shared" si="11"/>
        <v/>
      </c>
    </row>
    <row r="729" spans="1:6" ht="14.25" customHeight="1" x14ac:dyDescent="0.35">
      <c r="A729" s="45" t="s">
        <v>1134</v>
      </c>
      <c r="B729" s="18"/>
      <c r="C729" s="5"/>
      <c r="D729" s="5"/>
      <c r="E729" s="92" t="str">
        <f>IF(ISBLANK(D729),"",INDEX(ΑΜΚ,MATCH(D729,Data!$F$2:$F$999,0),1))</f>
        <v/>
      </c>
      <c r="F729" s="92" t="str">
        <f t="shared" si="11"/>
        <v/>
      </c>
    </row>
    <row r="730" spans="1:6" ht="14.25" customHeight="1" x14ac:dyDescent="0.35">
      <c r="A730" s="45" t="s">
        <v>1134</v>
      </c>
      <c r="B730" s="18"/>
      <c r="C730" s="5"/>
      <c r="D730" s="5"/>
      <c r="E730" s="92" t="str">
        <f>IF(ISBLANK(D730),"",INDEX(ΑΜΚ,MATCH(D730,Data!$F$2:$F$999,0),1))</f>
        <v/>
      </c>
      <c r="F730" s="92" t="str">
        <f t="shared" si="11"/>
        <v/>
      </c>
    </row>
    <row r="731" spans="1:6" ht="14.25" customHeight="1" x14ac:dyDescent="0.35">
      <c r="A731" s="45" t="s">
        <v>1134</v>
      </c>
      <c r="B731" s="18"/>
      <c r="C731" s="5"/>
      <c r="D731" s="5"/>
      <c r="E731" s="92" t="str">
        <f>IF(ISBLANK(D731),"",INDEX(ΑΜΚ,MATCH(D731,Data!$F$2:$F$999,0),1))</f>
        <v/>
      </c>
      <c r="F731" s="92" t="str">
        <f t="shared" si="11"/>
        <v/>
      </c>
    </row>
    <row r="732" spans="1:6" ht="14.25" customHeight="1" x14ac:dyDescent="0.35">
      <c r="A732" s="45" t="s">
        <v>1134</v>
      </c>
      <c r="B732" s="18"/>
      <c r="C732" s="5"/>
      <c r="D732" s="5"/>
      <c r="E732" s="92" t="str">
        <f>IF(ISBLANK(D732),"",INDEX(ΑΜΚ,MATCH(D732,Data!$F$2:$F$999,0),1))</f>
        <v/>
      </c>
      <c r="F732" s="92" t="str">
        <f t="shared" si="11"/>
        <v/>
      </c>
    </row>
    <row r="733" spans="1:6" ht="14.25" customHeight="1" x14ac:dyDescent="0.35">
      <c r="A733" s="45" t="s">
        <v>1134</v>
      </c>
      <c r="B733" s="18"/>
      <c r="C733" s="5"/>
      <c r="D733" s="5"/>
      <c r="E733" s="92" t="str">
        <f>IF(ISBLANK(D733),"",INDEX(ΑΜΚ,MATCH(D733,Data!$F$2:$F$999,0),1))</f>
        <v/>
      </c>
      <c r="F733" s="92" t="str">
        <f t="shared" si="11"/>
        <v/>
      </c>
    </row>
    <row r="734" spans="1:6" ht="14.25" customHeight="1" x14ac:dyDescent="0.35">
      <c r="A734" s="45" t="s">
        <v>1134</v>
      </c>
      <c r="B734" s="18"/>
      <c r="C734" s="5"/>
      <c r="D734" s="5"/>
      <c r="E734" s="92" t="str">
        <f>IF(ISBLANK(D734),"",INDEX(ΑΜΚ,MATCH(D734,Data!$F$2:$F$999,0),1))</f>
        <v/>
      </c>
      <c r="F734" s="92" t="str">
        <f t="shared" si="11"/>
        <v/>
      </c>
    </row>
    <row r="735" spans="1:6" ht="14.25" customHeight="1" x14ac:dyDescent="0.35">
      <c r="A735" s="45" t="s">
        <v>1134</v>
      </c>
      <c r="B735" s="18"/>
      <c r="C735" s="5"/>
      <c r="D735" s="5"/>
      <c r="E735" s="92" t="str">
        <f>IF(ISBLANK(D735),"",INDEX(ΑΜΚ,MATCH(D735,Data!$F$2:$F$999,0),1))</f>
        <v/>
      </c>
      <c r="F735" s="92" t="str">
        <f t="shared" si="11"/>
        <v/>
      </c>
    </row>
    <row r="736" spans="1:6" ht="14.25" customHeight="1" x14ac:dyDescent="0.35">
      <c r="A736" s="45" t="s">
        <v>1134</v>
      </c>
      <c r="B736" s="18"/>
      <c r="C736" s="5"/>
      <c r="D736" s="5"/>
      <c r="E736" s="92" t="str">
        <f>IF(ISBLANK(D736),"",INDEX(ΑΜΚ,MATCH(D736,Data!$F$2:$F$999,0),1))</f>
        <v/>
      </c>
      <c r="F736" s="92" t="str">
        <f t="shared" si="11"/>
        <v/>
      </c>
    </row>
    <row r="737" spans="1:6" ht="14.25" customHeight="1" x14ac:dyDescent="0.35">
      <c r="A737" s="45" t="s">
        <v>1134</v>
      </c>
      <c r="B737" s="18"/>
      <c r="C737" s="5"/>
      <c r="D737" s="5"/>
      <c r="E737" s="92" t="str">
        <f>IF(ISBLANK(D737),"",INDEX(ΑΜΚ,MATCH(D737,Data!$F$2:$F$999,0),1))</f>
        <v/>
      </c>
      <c r="F737" s="92" t="str">
        <f t="shared" si="11"/>
        <v/>
      </c>
    </row>
    <row r="738" spans="1:6" ht="14.25" customHeight="1" x14ac:dyDescent="0.35">
      <c r="A738" s="45" t="s">
        <v>1134</v>
      </c>
      <c r="B738" s="18"/>
      <c r="C738" s="5"/>
      <c r="D738" s="5"/>
      <c r="E738" s="92" t="str">
        <f>IF(ISBLANK(D738),"",INDEX(ΑΜΚ,MATCH(D738,Data!$F$2:$F$999,0),1))</f>
        <v/>
      </c>
      <c r="F738" s="92" t="str">
        <f t="shared" si="11"/>
        <v/>
      </c>
    </row>
    <row r="739" spans="1:6" ht="14.25" customHeight="1" x14ac:dyDescent="0.35">
      <c r="A739" s="45" t="s">
        <v>1134</v>
      </c>
      <c r="B739" s="18"/>
      <c r="C739" s="5"/>
      <c r="D739" s="5"/>
      <c r="E739" s="92" t="str">
        <f>IF(ISBLANK(D739),"",INDEX(ΑΜΚ,MATCH(D739,Data!$F$2:$F$999,0),1))</f>
        <v/>
      </c>
      <c r="F739" s="92" t="str">
        <f t="shared" si="11"/>
        <v/>
      </c>
    </row>
    <row r="740" spans="1:6" ht="14.25" customHeight="1" x14ac:dyDescent="0.35">
      <c r="A740" s="45" t="s">
        <v>1134</v>
      </c>
      <c r="B740" s="18"/>
      <c r="C740" s="5"/>
      <c r="D740" s="5"/>
      <c r="E740" s="92" t="str">
        <f>IF(ISBLANK(D740),"",INDEX(ΑΜΚ,MATCH(D740,Data!$F$2:$F$999,0),1))</f>
        <v/>
      </c>
      <c r="F740" s="92" t="str">
        <f t="shared" si="11"/>
        <v/>
      </c>
    </row>
    <row r="741" spans="1:6" ht="14.25" customHeight="1" x14ac:dyDescent="0.35">
      <c r="A741" s="45" t="s">
        <v>1134</v>
      </c>
      <c r="B741" s="18"/>
      <c r="C741" s="5"/>
      <c r="D741" s="5"/>
      <c r="E741" s="92" t="str">
        <f>IF(ISBLANK(D741),"",INDEX(ΑΜΚ,MATCH(D741,Data!$F$2:$F$999,0),1))</f>
        <v/>
      </c>
      <c r="F741" s="92" t="str">
        <f t="shared" si="11"/>
        <v/>
      </c>
    </row>
    <row r="742" spans="1:6" ht="14.25" customHeight="1" x14ac:dyDescent="0.35">
      <c r="A742" s="45" t="s">
        <v>1134</v>
      </c>
      <c r="B742" s="18"/>
      <c r="C742" s="5"/>
      <c r="D742" s="5"/>
      <c r="E742" s="92" t="str">
        <f>IF(ISBLANK(D742),"",INDEX(ΑΜΚ,MATCH(D742,Data!$F$2:$F$999,0),1))</f>
        <v/>
      </c>
      <c r="F742" s="92" t="str">
        <f t="shared" si="11"/>
        <v/>
      </c>
    </row>
    <row r="743" spans="1:6" ht="14.25" customHeight="1" x14ac:dyDescent="0.35">
      <c r="A743" s="45" t="s">
        <v>1134</v>
      </c>
      <c r="B743" s="18"/>
      <c r="C743" s="5"/>
      <c r="D743" s="5"/>
      <c r="E743" s="92" t="str">
        <f>IF(ISBLANK(D743),"",INDEX(ΑΜΚ,MATCH(D743,Data!$F$2:$F$999,0),1))</f>
        <v/>
      </c>
      <c r="F743" s="92" t="str">
        <f t="shared" si="11"/>
        <v/>
      </c>
    </row>
    <row r="744" spans="1:6" ht="14.25" customHeight="1" x14ac:dyDescent="0.35">
      <c r="A744" s="45" t="s">
        <v>1134</v>
      </c>
      <c r="B744" s="18"/>
      <c r="C744" s="5"/>
      <c r="D744" s="5"/>
      <c r="E744" s="92" t="str">
        <f>IF(ISBLANK(D744),"",INDEX(ΑΜΚ,MATCH(D744,Data!$F$2:$F$999,0),1))</f>
        <v/>
      </c>
      <c r="F744" s="92" t="str">
        <f t="shared" si="11"/>
        <v/>
      </c>
    </row>
    <row r="745" spans="1:6" ht="14.25" customHeight="1" x14ac:dyDescent="0.35">
      <c r="A745" s="45" t="s">
        <v>1134</v>
      </c>
      <c r="B745" s="18"/>
      <c r="C745" s="5"/>
      <c r="D745" s="5"/>
      <c r="E745" s="92" t="str">
        <f>IF(ISBLANK(D745),"",INDEX(ΑΜΚ,MATCH(D745,Data!$F$2:$F$999,0),1))</f>
        <v/>
      </c>
      <c r="F745" s="92" t="str">
        <f t="shared" si="11"/>
        <v/>
      </c>
    </row>
    <row r="746" spans="1:6" ht="14.25" customHeight="1" x14ac:dyDescent="0.35">
      <c r="A746" s="45" t="s">
        <v>1134</v>
      </c>
      <c r="B746" s="18"/>
      <c r="C746" s="5"/>
      <c r="D746" s="5"/>
      <c r="E746" s="92" t="str">
        <f>IF(ISBLANK(D746),"",INDEX(ΑΜΚ,MATCH(D746,Data!$F$2:$F$999,0),1))</f>
        <v/>
      </c>
      <c r="F746" s="92" t="str">
        <f t="shared" si="11"/>
        <v/>
      </c>
    </row>
    <row r="747" spans="1:6" ht="14.25" customHeight="1" x14ac:dyDescent="0.35">
      <c r="A747" s="45" t="s">
        <v>1134</v>
      </c>
      <c r="B747" s="18"/>
      <c r="C747" s="5"/>
      <c r="D747" s="5"/>
      <c r="E747" s="92" t="str">
        <f>IF(ISBLANK(D747),"",INDEX(ΑΜΚ,MATCH(D747,Data!$F$2:$F$999,0),1))</f>
        <v/>
      </c>
      <c r="F747" s="92" t="str">
        <f t="shared" si="11"/>
        <v/>
      </c>
    </row>
    <row r="748" spans="1:6" ht="14.25" customHeight="1" x14ac:dyDescent="0.35">
      <c r="A748" s="45" t="s">
        <v>1134</v>
      </c>
      <c r="B748" s="18"/>
      <c r="C748" s="5"/>
      <c r="D748" s="5"/>
      <c r="E748" s="92" t="str">
        <f>IF(ISBLANK(D748),"",INDEX(ΑΜΚ,MATCH(D748,Data!$F$2:$F$999,0),1))</f>
        <v/>
      </c>
      <c r="F748" s="92" t="str">
        <f t="shared" si="11"/>
        <v/>
      </c>
    </row>
    <row r="749" spans="1:6" ht="14.25" customHeight="1" x14ac:dyDescent="0.35">
      <c r="A749" s="45" t="s">
        <v>1134</v>
      </c>
      <c r="B749" s="18"/>
      <c r="C749" s="5"/>
      <c r="D749" s="5"/>
      <c r="E749" s="92" t="str">
        <f>IF(ISBLANK(D749),"",INDEX(ΑΜΚ,MATCH(D749,Data!$F$2:$F$999,0),1))</f>
        <v/>
      </c>
      <c r="F749" s="92" t="str">
        <f t="shared" si="11"/>
        <v/>
      </c>
    </row>
    <row r="750" spans="1:6" ht="14.25" customHeight="1" x14ac:dyDescent="0.35">
      <c r="A750" s="45" t="s">
        <v>1134</v>
      </c>
      <c r="B750" s="18"/>
      <c r="C750" s="5"/>
      <c r="D750" s="5"/>
      <c r="E750" s="92" t="str">
        <f>IF(ISBLANK(D750),"",INDEX(ΑΜΚ,MATCH(D750,Data!$F$2:$F$999,0),1))</f>
        <v/>
      </c>
      <c r="F750" s="92" t="str">
        <f t="shared" si="11"/>
        <v/>
      </c>
    </row>
    <row r="751" spans="1:6" ht="14.25" customHeight="1" x14ac:dyDescent="0.35">
      <c r="A751" s="45" t="s">
        <v>1134</v>
      </c>
      <c r="B751" s="18"/>
      <c r="C751" s="5"/>
      <c r="D751" s="5"/>
      <c r="E751" s="92" t="str">
        <f>IF(ISBLANK(D751),"",INDEX(ΑΜΚ,MATCH(D751,Data!$F$2:$F$999,0),1))</f>
        <v/>
      </c>
      <c r="F751" s="92" t="str">
        <f t="shared" si="11"/>
        <v/>
      </c>
    </row>
    <row r="752" spans="1:6" ht="14.25" customHeight="1" x14ac:dyDescent="0.35">
      <c r="A752" s="45" t="s">
        <v>1134</v>
      </c>
      <c r="B752" s="18"/>
      <c r="C752" s="5"/>
      <c r="D752" s="5"/>
      <c r="E752" s="92" t="str">
        <f>IF(ISBLANK(D752),"",INDEX(ΑΜΚ,MATCH(D752,Data!$F$2:$F$999,0),1))</f>
        <v/>
      </c>
      <c r="F752" s="92" t="str">
        <f t="shared" si="11"/>
        <v/>
      </c>
    </row>
    <row r="753" spans="1:6" ht="14.25" customHeight="1" x14ac:dyDescent="0.35">
      <c r="A753" s="45" t="s">
        <v>1134</v>
      </c>
      <c r="B753" s="18"/>
      <c r="C753" s="5"/>
      <c r="D753" s="5"/>
      <c r="E753" s="92" t="str">
        <f>IF(ISBLANK(D753),"",INDEX(ΑΜΚ,MATCH(D753,Data!$F$2:$F$999,0),1))</f>
        <v/>
      </c>
      <c r="F753" s="92" t="str">
        <f t="shared" si="11"/>
        <v/>
      </c>
    </row>
    <row r="754" spans="1:6" ht="14.25" customHeight="1" x14ac:dyDescent="0.35">
      <c r="A754" s="45" t="s">
        <v>1134</v>
      </c>
      <c r="B754" s="18"/>
      <c r="C754" s="5"/>
      <c r="D754" s="5"/>
      <c r="E754" s="92" t="str">
        <f>IF(ISBLANK(D754),"",INDEX(ΑΜΚ,MATCH(D754,Data!$F$2:$F$999,0),1))</f>
        <v/>
      </c>
      <c r="F754" s="92" t="str">
        <f t="shared" si="11"/>
        <v/>
      </c>
    </row>
    <row r="755" spans="1:6" ht="14.25" customHeight="1" x14ac:dyDescent="0.35">
      <c r="A755" s="45" t="s">
        <v>1134</v>
      </c>
      <c r="B755" s="18"/>
      <c r="C755" s="5"/>
      <c r="D755" s="5"/>
      <c r="E755" s="92" t="str">
        <f>IF(ISBLANK(D755),"",INDEX(ΑΜΚ,MATCH(D755,Data!$F$2:$F$999,0),1))</f>
        <v/>
      </c>
      <c r="F755" s="92" t="str">
        <f t="shared" si="11"/>
        <v/>
      </c>
    </row>
    <row r="756" spans="1:6" ht="14.25" customHeight="1" x14ac:dyDescent="0.35">
      <c r="A756" s="45" t="s">
        <v>1134</v>
      </c>
      <c r="B756" s="18"/>
      <c r="C756" s="5"/>
      <c r="D756" s="5"/>
      <c r="E756" s="92" t="str">
        <f>IF(ISBLANK(D756),"",INDEX(ΑΜΚ,MATCH(D756,Data!$F$2:$F$999,0),1))</f>
        <v/>
      </c>
      <c r="F756" s="92" t="str">
        <f t="shared" si="11"/>
        <v/>
      </c>
    </row>
    <row r="757" spans="1:6" ht="14.25" customHeight="1" x14ac:dyDescent="0.35">
      <c r="A757" s="45" t="s">
        <v>1134</v>
      </c>
      <c r="B757" s="18"/>
      <c r="C757" s="5"/>
      <c r="D757" s="5"/>
      <c r="E757" s="92" t="str">
        <f>IF(ISBLANK(D757),"",INDEX(ΑΜΚ,MATCH(D757,Data!$F$2:$F$999,0),1))</f>
        <v/>
      </c>
      <c r="F757" s="92" t="str">
        <f t="shared" si="11"/>
        <v/>
      </c>
    </row>
    <row r="758" spans="1:6" ht="14.25" customHeight="1" x14ac:dyDescent="0.35">
      <c r="A758" s="45" t="s">
        <v>1134</v>
      </c>
      <c r="B758" s="18"/>
      <c r="C758" s="5"/>
      <c r="D758" s="5"/>
      <c r="E758" s="92" t="str">
        <f>IF(ISBLANK(D758),"",INDEX(ΑΜΚ,MATCH(D758,Data!$F$2:$F$999,0),1))</f>
        <v/>
      </c>
      <c r="F758" s="92" t="str">
        <f t="shared" si="11"/>
        <v/>
      </c>
    </row>
    <row r="759" spans="1:6" ht="14.25" customHeight="1" x14ac:dyDescent="0.35">
      <c r="A759" s="45" t="s">
        <v>1134</v>
      </c>
      <c r="B759" s="18"/>
      <c r="C759" s="5"/>
      <c r="D759" s="5"/>
      <c r="E759" s="92" t="str">
        <f>IF(ISBLANK(D759),"",INDEX(ΑΜΚ,MATCH(D759,Data!$F$2:$F$999,0),1))</f>
        <v/>
      </c>
      <c r="F759" s="92" t="str">
        <f t="shared" si="11"/>
        <v/>
      </c>
    </row>
    <row r="760" spans="1:6" ht="14.25" customHeight="1" x14ac:dyDescent="0.35">
      <c r="A760" s="45" t="s">
        <v>1134</v>
      </c>
      <c r="B760" s="18"/>
      <c r="C760" s="5"/>
      <c r="D760" s="5"/>
      <c r="E760" s="92" t="str">
        <f>IF(ISBLANK(D760),"",INDEX(ΑΜΚ,MATCH(D760,Data!$F$2:$F$999,0),1))</f>
        <v/>
      </c>
      <c r="F760" s="92" t="str">
        <f t="shared" si="11"/>
        <v/>
      </c>
    </row>
    <row r="761" spans="1:6" ht="14.25" customHeight="1" x14ac:dyDescent="0.35">
      <c r="A761" s="45" t="s">
        <v>1134</v>
      </c>
      <c r="B761" s="18"/>
      <c r="C761" s="5"/>
      <c r="D761" s="5"/>
      <c r="E761" s="92" t="str">
        <f>IF(ISBLANK(D761),"",INDEX(ΑΜΚ,MATCH(D761,Data!$F$2:$F$999,0),1))</f>
        <v/>
      </c>
      <c r="F761" s="92" t="str">
        <f t="shared" si="11"/>
        <v/>
      </c>
    </row>
    <row r="762" spans="1:6" ht="14.25" customHeight="1" x14ac:dyDescent="0.35">
      <c r="A762" s="45" t="s">
        <v>1134</v>
      </c>
      <c r="B762" s="18"/>
      <c r="C762" s="5"/>
      <c r="D762" s="5"/>
      <c r="E762" s="92" t="str">
        <f>IF(ISBLANK(D762),"",INDEX(ΑΜΚ,MATCH(D762,Data!$F$2:$F$999,0),1))</f>
        <v/>
      </c>
      <c r="F762" s="92" t="str">
        <f t="shared" si="11"/>
        <v/>
      </c>
    </row>
    <row r="763" spans="1:6" ht="14.25" customHeight="1" x14ac:dyDescent="0.35">
      <c r="A763" s="45" t="s">
        <v>1134</v>
      </c>
      <c r="B763" s="18"/>
      <c r="C763" s="5"/>
      <c r="D763" s="5"/>
      <c r="E763" s="92" t="str">
        <f>IF(ISBLANK(D763),"",INDEX(ΑΜΚ,MATCH(D763,Data!$F$2:$F$999,0),1))</f>
        <v/>
      </c>
      <c r="F763" s="92" t="str">
        <f t="shared" si="11"/>
        <v/>
      </c>
    </row>
    <row r="764" spans="1:6" ht="14.25" customHeight="1" x14ac:dyDescent="0.35">
      <c r="A764" s="45" t="s">
        <v>1134</v>
      </c>
      <c r="B764" s="18"/>
      <c r="C764" s="5"/>
      <c r="D764" s="5"/>
      <c r="E764" s="92" t="str">
        <f>IF(ISBLANK(D764),"",INDEX(ΑΜΚ,MATCH(D764,Data!$F$2:$F$999,0),1))</f>
        <v/>
      </c>
      <c r="F764" s="92" t="str">
        <f t="shared" si="11"/>
        <v/>
      </c>
    </row>
    <row r="765" spans="1:6" ht="14.25" customHeight="1" x14ac:dyDescent="0.35">
      <c r="A765" s="45" t="s">
        <v>1134</v>
      </c>
      <c r="B765" s="18"/>
      <c r="C765" s="5"/>
      <c r="D765" s="5"/>
      <c r="E765" s="92" t="str">
        <f>IF(ISBLANK(D765),"",INDEX(ΑΜΚ,MATCH(D765,Data!$F$2:$F$999,0),1))</f>
        <v/>
      </c>
      <c r="F765" s="92" t="str">
        <f t="shared" si="11"/>
        <v/>
      </c>
    </row>
    <row r="766" spans="1:6" ht="14.25" customHeight="1" x14ac:dyDescent="0.35">
      <c r="A766" s="45" t="s">
        <v>1134</v>
      </c>
      <c r="B766" s="18"/>
      <c r="C766" s="5"/>
      <c r="D766" s="5"/>
      <c r="E766" s="92" t="str">
        <f>IF(ISBLANK(D766),"",INDEX(ΑΜΚ,MATCH(D766,Data!$F$2:$F$999,0),1))</f>
        <v/>
      </c>
      <c r="F766" s="92" t="str">
        <f t="shared" si="11"/>
        <v/>
      </c>
    </row>
    <row r="767" spans="1:6" ht="14.25" customHeight="1" x14ac:dyDescent="0.35">
      <c r="A767" s="45" t="s">
        <v>1134</v>
      </c>
      <c r="B767" s="18"/>
      <c r="C767" s="5"/>
      <c r="D767" s="5"/>
      <c r="E767" s="92" t="str">
        <f>IF(ISBLANK(D767),"",INDEX(ΑΜΚ,MATCH(D767,Data!$F$2:$F$999,0),1))</f>
        <v/>
      </c>
      <c r="F767" s="92" t="str">
        <f t="shared" si="11"/>
        <v/>
      </c>
    </row>
    <row r="768" spans="1:6" ht="14.25" customHeight="1" x14ac:dyDescent="0.35">
      <c r="A768" s="45" t="s">
        <v>1134</v>
      </c>
      <c r="B768" s="18"/>
      <c r="C768" s="5"/>
      <c r="D768" s="5"/>
      <c r="E768" s="92" t="str">
        <f>IF(ISBLANK(D768),"",INDEX(ΑΜΚ,MATCH(D768,Data!$F$2:$F$999,0),1))</f>
        <v/>
      </c>
      <c r="F768" s="92" t="str">
        <f t="shared" si="11"/>
        <v/>
      </c>
    </row>
    <row r="769" spans="1:6" ht="14.25" customHeight="1" x14ac:dyDescent="0.35">
      <c r="A769" s="45" t="s">
        <v>1134</v>
      </c>
      <c r="B769" s="18"/>
      <c r="C769" s="5"/>
      <c r="D769" s="5"/>
      <c r="E769" s="92" t="str">
        <f>IF(ISBLANK(D769),"",INDEX(ΑΜΚ,MATCH(D769,Data!$F$2:$F$999,0),1))</f>
        <v/>
      </c>
      <c r="F769" s="92" t="str">
        <f t="shared" si="11"/>
        <v/>
      </c>
    </row>
    <row r="770" spans="1:6" ht="14.25" customHeight="1" x14ac:dyDescent="0.35">
      <c r="A770" s="45" t="s">
        <v>1134</v>
      </c>
      <c r="B770" s="18"/>
      <c r="C770" s="5"/>
      <c r="D770" s="5"/>
      <c r="E770" s="92" t="str">
        <f>IF(ISBLANK(D770),"",INDEX(ΑΜΚ,MATCH(D770,Data!$F$2:$F$999,0),1))</f>
        <v/>
      </c>
      <c r="F770" s="92" t="str">
        <f t="shared" ref="F770:F833" si="12">IF(ISBLANK(C770),"",INDEX(ΚΩΔ_ΜΑΘΗΜ_ΕΚΠ_ΟΔΗΓ_Γ1,MATCH(C770,ΜΑΘΗΜ_ΕΚΠ_ΟΔΗΓ_Γ1,0)))</f>
        <v/>
      </c>
    </row>
    <row r="771" spans="1:6" ht="14.25" customHeight="1" x14ac:dyDescent="0.35">
      <c r="A771" s="45" t="s">
        <v>1134</v>
      </c>
      <c r="B771" s="18"/>
      <c r="C771" s="5"/>
      <c r="D771" s="5"/>
      <c r="E771" s="92" t="str">
        <f>IF(ISBLANK(D771),"",INDEX(ΑΜΚ,MATCH(D771,Data!$F$2:$F$999,0),1))</f>
        <v/>
      </c>
      <c r="F771" s="92" t="str">
        <f t="shared" si="12"/>
        <v/>
      </c>
    </row>
    <row r="772" spans="1:6" ht="14.25" customHeight="1" x14ac:dyDescent="0.35">
      <c r="A772" s="45" t="s">
        <v>1134</v>
      </c>
      <c r="B772" s="18"/>
      <c r="C772" s="5"/>
      <c r="D772" s="5"/>
      <c r="E772" s="92" t="str">
        <f>IF(ISBLANK(D772),"",INDEX(ΑΜΚ,MATCH(D772,Data!$F$2:$F$999,0),1))</f>
        <v/>
      </c>
      <c r="F772" s="92" t="str">
        <f t="shared" si="12"/>
        <v/>
      </c>
    </row>
    <row r="773" spans="1:6" ht="14.25" customHeight="1" x14ac:dyDescent="0.35">
      <c r="A773" s="45" t="s">
        <v>1134</v>
      </c>
      <c r="B773" s="18"/>
      <c r="C773" s="5"/>
      <c r="D773" s="5"/>
      <c r="E773" s="92" t="str">
        <f>IF(ISBLANK(D773),"",INDEX(ΑΜΚ,MATCH(D773,Data!$F$2:$F$999,0),1))</f>
        <v/>
      </c>
      <c r="F773" s="92" t="str">
        <f t="shared" si="12"/>
        <v/>
      </c>
    </row>
    <row r="774" spans="1:6" ht="14.25" customHeight="1" x14ac:dyDescent="0.35">
      <c r="A774" s="45" t="s">
        <v>1134</v>
      </c>
      <c r="B774" s="18"/>
      <c r="C774" s="5"/>
      <c r="D774" s="5"/>
      <c r="E774" s="92" t="str">
        <f>IF(ISBLANK(D774),"",INDEX(ΑΜΚ,MATCH(D774,Data!$F$2:$F$999,0),1))</f>
        <v/>
      </c>
      <c r="F774" s="92" t="str">
        <f t="shared" si="12"/>
        <v/>
      </c>
    </row>
    <row r="775" spans="1:6" ht="14.25" customHeight="1" x14ac:dyDescent="0.35">
      <c r="A775" s="45" t="s">
        <v>1134</v>
      </c>
      <c r="B775" s="18"/>
      <c r="C775" s="5"/>
      <c r="D775" s="5"/>
      <c r="E775" s="92" t="str">
        <f>IF(ISBLANK(D775),"",INDEX(ΑΜΚ,MATCH(D775,Data!$F$2:$F$999,0),1))</f>
        <v/>
      </c>
      <c r="F775" s="92" t="str">
        <f t="shared" si="12"/>
        <v/>
      </c>
    </row>
    <row r="776" spans="1:6" ht="14.25" customHeight="1" x14ac:dyDescent="0.35">
      <c r="A776" s="45" t="s">
        <v>1134</v>
      </c>
      <c r="B776" s="18"/>
      <c r="C776" s="5"/>
      <c r="D776" s="5"/>
      <c r="E776" s="92" t="str">
        <f>IF(ISBLANK(D776),"",INDEX(ΑΜΚ,MATCH(D776,Data!$F$2:$F$999,0),1))</f>
        <v/>
      </c>
      <c r="F776" s="92" t="str">
        <f t="shared" si="12"/>
        <v/>
      </c>
    </row>
    <row r="777" spans="1:6" ht="14.25" customHeight="1" x14ac:dyDescent="0.35">
      <c r="A777" s="45" t="s">
        <v>1134</v>
      </c>
      <c r="B777" s="18"/>
      <c r="C777" s="5"/>
      <c r="D777" s="5"/>
      <c r="E777" s="92" t="str">
        <f>IF(ISBLANK(D777),"",INDEX(ΑΜΚ,MATCH(D777,Data!$F$2:$F$999,0),1))</f>
        <v/>
      </c>
      <c r="F777" s="92" t="str">
        <f t="shared" si="12"/>
        <v/>
      </c>
    </row>
    <row r="778" spans="1:6" ht="14.25" customHeight="1" x14ac:dyDescent="0.35">
      <c r="A778" s="45" t="s">
        <v>1134</v>
      </c>
      <c r="B778" s="18"/>
      <c r="C778" s="5"/>
      <c r="D778" s="5"/>
      <c r="E778" s="92" t="str">
        <f>IF(ISBLANK(D778),"",INDEX(ΑΜΚ,MATCH(D778,Data!$F$2:$F$999,0),1))</f>
        <v/>
      </c>
      <c r="F778" s="92" t="str">
        <f t="shared" si="12"/>
        <v/>
      </c>
    </row>
    <row r="779" spans="1:6" ht="14.25" customHeight="1" x14ac:dyDescent="0.35">
      <c r="A779" s="45" t="s">
        <v>1134</v>
      </c>
      <c r="B779" s="18"/>
      <c r="C779" s="5"/>
      <c r="D779" s="5"/>
      <c r="E779" s="92" t="str">
        <f>IF(ISBLANK(D779),"",INDEX(ΑΜΚ,MATCH(D779,Data!$F$2:$F$999,0),1))</f>
        <v/>
      </c>
      <c r="F779" s="92" t="str">
        <f t="shared" si="12"/>
        <v/>
      </c>
    </row>
    <row r="780" spans="1:6" ht="14.25" customHeight="1" x14ac:dyDescent="0.35">
      <c r="A780" s="45" t="s">
        <v>1134</v>
      </c>
      <c r="B780" s="18"/>
      <c r="C780" s="5"/>
      <c r="D780" s="5"/>
      <c r="E780" s="92" t="str">
        <f>IF(ISBLANK(D780),"",INDEX(ΑΜΚ,MATCH(D780,Data!$F$2:$F$999,0),1))</f>
        <v/>
      </c>
      <c r="F780" s="92" t="str">
        <f t="shared" si="12"/>
        <v/>
      </c>
    </row>
    <row r="781" spans="1:6" ht="14.25" customHeight="1" x14ac:dyDescent="0.35">
      <c r="A781" s="45" t="s">
        <v>1134</v>
      </c>
      <c r="B781" s="18"/>
      <c r="C781" s="5"/>
      <c r="D781" s="5"/>
      <c r="E781" s="92" t="str">
        <f>IF(ISBLANK(D781),"",INDEX(ΑΜΚ,MATCH(D781,Data!$F$2:$F$999,0),1))</f>
        <v/>
      </c>
      <c r="F781" s="92" t="str">
        <f t="shared" si="12"/>
        <v/>
      </c>
    </row>
    <row r="782" spans="1:6" ht="14.25" customHeight="1" x14ac:dyDescent="0.35">
      <c r="A782" s="45" t="s">
        <v>1134</v>
      </c>
      <c r="B782" s="18"/>
      <c r="C782" s="5"/>
      <c r="D782" s="5"/>
      <c r="E782" s="92" t="str">
        <f>IF(ISBLANK(D782),"",INDEX(ΑΜΚ,MATCH(D782,Data!$F$2:$F$999,0),1))</f>
        <v/>
      </c>
      <c r="F782" s="92" t="str">
        <f t="shared" si="12"/>
        <v/>
      </c>
    </row>
    <row r="783" spans="1:6" ht="14.25" customHeight="1" x14ac:dyDescent="0.35">
      <c r="A783" s="45" t="s">
        <v>1134</v>
      </c>
      <c r="B783" s="18"/>
      <c r="C783" s="5"/>
      <c r="D783" s="5"/>
      <c r="E783" s="92" t="str">
        <f>IF(ISBLANK(D783),"",INDEX(ΑΜΚ,MATCH(D783,Data!$F$2:$F$999,0),1))</f>
        <v/>
      </c>
      <c r="F783" s="92" t="str">
        <f t="shared" si="12"/>
        <v/>
      </c>
    </row>
    <row r="784" spans="1:6" ht="14.25" customHeight="1" x14ac:dyDescent="0.35">
      <c r="A784" s="45" t="s">
        <v>1134</v>
      </c>
      <c r="B784" s="18"/>
      <c r="C784" s="5"/>
      <c r="D784" s="5"/>
      <c r="E784" s="92" t="str">
        <f>IF(ISBLANK(D784),"",INDEX(ΑΜΚ,MATCH(D784,Data!$F$2:$F$999,0),1))</f>
        <v/>
      </c>
      <c r="F784" s="92" t="str">
        <f t="shared" si="12"/>
        <v/>
      </c>
    </row>
    <row r="785" spans="1:6" ht="14.25" customHeight="1" x14ac:dyDescent="0.35">
      <c r="A785" s="45" t="s">
        <v>1134</v>
      </c>
      <c r="B785" s="18"/>
      <c r="C785" s="5"/>
      <c r="D785" s="5"/>
      <c r="E785" s="92" t="str">
        <f>IF(ISBLANK(D785),"",INDEX(ΑΜΚ,MATCH(D785,Data!$F$2:$F$999,0),1))</f>
        <v/>
      </c>
      <c r="F785" s="92" t="str">
        <f t="shared" si="12"/>
        <v/>
      </c>
    </row>
    <row r="786" spans="1:6" ht="14.25" customHeight="1" x14ac:dyDescent="0.35">
      <c r="A786" s="45" t="s">
        <v>1134</v>
      </c>
      <c r="B786" s="18"/>
      <c r="C786" s="5"/>
      <c r="D786" s="5"/>
      <c r="E786" s="92" t="str">
        <f>IF(ISBLANK(D786),"",INDEX(ΑΜΚ,MATCH(D786,Data!$F$2:$F$999,0),1))</f>
        <v/>
      </c>
      <c r="F786" s="92" t="str">
        <f t="shared" si="12"/>
        <v/>
      </c>
    </row>
    <row r="787" spans="1:6" ht="14.25" customHeight="1" x14ac:dyDescent="0.35">
      <c r="A787" s="45" t="s">
        <v>1134</v>
      </c>
      <c r="B787" s="18"/>
      <c r="C787" s="5"/>
      <c r="D787" s="5"/>
      <c r="E787" s="92" t="str">
        <f>IF(ISBLANK(D787),"",INDEX(ΑΜΚ,MATCH(D787,Data!$F$2:$F$999,0),1))</f>
        <v/>
      </c>
      <c r="F787" s="92" t="str">
        <f t="shared" si="12"/>
        <v/>
      </c>
    </row>
    <row r="788" spans="1:6" ht="14.25" customHeight="1" x14ac:dyDescent="0.35">
      <c r="A788" s="45" t="s">
        <v>1134</v>
      </c>
      <c r="B788" s="18"/>
      <c r="C788" s="5"/>
      <c r="D788" s="5"/>
      <c r="E788" s="92" t="str">
        <f>IF(ISBLANK(D788),"",INDEX(ΑΜΚ,MATCH(D788,Data!$F$2:$F$999,0),1))</f>
        <v/>
      </c>
      <c r="F788" s="92" t="str">
        <f t="shared" si="12"/>
        <v/>
      </c>
    </row>
    <row r="789" spans="1:6" ht="14.25" customHeight="1" x14ac:dyDescent="0.35">
      <c r="A789" s="45" t="s">
        <v>1134</v>
      </c>
      <c r="B789" s="18"/>
      <c r="C789" s="5"/>
      <c r="D789" s="5"/>
      <c r="E789" s="92" t="str">
        <f>IF(ISBLANK(D789),"",INDEX(ΑΜΚ,MATCH(D789,Data!$F$2:$F$999,0),1))</f>
        <v/>
      </c>
      <c r="F789" s="92" t="str">
        <f t="shared" si="12"/>
        <v/>
      </c>
    </row>
    <row r="790" spans="1:6" ht="14.25" customHeight="1" x14ac:dyDescent="0.35">
      <c r="A790" s="45" t="s">
        <v>1134</v>
      </c>
      <c r="B790" s="18"/>
      <c r="C790" s="5"/>
      <c r="D790" s="5"/>
      <c r="E790" s="92" t="str">
        <f>IF(ISBLANK(D790),"",INDEX(ΑΜΚ,MATCH(D790,Data!$F$2:$F$999,0),1))</f>
        <v/>
      </c>
      <c r="F790" s="92" t="str">
        <f t="shared" si="12"/>
        <v/>
      </c>
    </row>
    <row r="791" spans="1:6" ht="14.25" customHeight="1" x14ac:dyDescent="0.35">
      <c r="A791" s="45" t="s">
        <v>1134</v>
      </c>
      <c r="B791" s="18"/>
      <c r="C791" s="5"/>
      <c r="D791" s="5"/>
      <c r="E791" s="92" t="str">
        <f>IF(ISBLANK(D791),"",INDEX(ΑΜΚ,MATCH(D791,Data!$F$2:$F$999,0),1))</f>
        <v/>
      </c>
      <c r="F791" s="92" t="str">
        <f t="shared" si="12"/>
        <v/>
      </c>
    </row>
    <row r="792" spans="1:6" ht="14.25" customHeight="1" x14ac:dyDescent="0.35">
      <c r="A792" s="45" t="s">
        <v>1134</v>
      </c>
      <c r="B792" s="18"/>
      <c r="C792" s="5"/>
      <c r="D792" s="5"/>
      <c r="E792" s="92" t="str">
        <f>IF(ISBLANK(D792),"",INDEX(ΑΜΚ,MATCH(D792,Data!$F$2:$F$999,0),1))</f>
        <v/>
      </c>
      <c r="F792" s="92" t="str">
        <f t="shared" si="12"/>
        <v/>
      </c>
    </row>
    <row r="793" spans="1:6" ht="14.25" customHeight="1" x14ac:dyDescent="0.35">
      <c r="A793" s="45" t="s">
        <v>1134</v>
      </c>
      <c r="B793" s="18"/>
      <c r="C793" s="5"/>
      <c r="D793" s="5"/>
      <c r="E793" s="92" t="str">
        <f>IF(ISBLANK(D793),"",INDEX(ΑΜΚ,MATCH(D793,Data!$F$2:$F$999,0),1))</f>
        <v/>
      </c>
      <c r="F793" s="92" t="str">
        <f t="shared" si="12"/>
        <v/>
      </c>
    </row>
    <row r="794" spans="1:6" ht="14.25" customHeight="1" x14ac:dyDescent="0.35">
      <c r="A794" s="45" t="s">
        <v>1134</v>
      </c>
      <c r="B794" s="18"/>
      <c r="C794" s="5"/>
      <c r="D794" s="5"/>
      <c r="E794" s="92" t="str">
        <f>IF(ISBLANK(D794),"",INDEX(ΑΜΚ,MATCH(D794,Data!$F$2:$F$999,0),1))</f>
        <v/>
      </c>
      <c r="F794" s="92" t="str">
        <f t="shared" si="12"/>
        <v/>
      </c>
    </row>
    <row r="795" spans="1:6" ht="14.25" customHeight="1" x14ac:dyDescent="0.35">
      <c r="A795" s="45" t="s">
        <v>1134</v>
      </c>
      <c r="B795" s="18"/>
      <c r="C795" s="5"/>
      <c r="D795" s="5"/>
      <c r="E795" s="92" t="str">
        <f>IF(ISBLANK(D795),"",INDEX(ΑΜΚ,MATCH(D795,Data!$F$2:$F$999,0),1))</f>
        <v/>
      </c>
      <c r="F795" s="92" t="str">
        <f t="shared" si="12"/>
        <v/>
      </c>
    </row>
    <row r="796" spans="1:6" ht="14.25" customHeight="1" x14ac:dyDescent="0.35">
      <c r="A796" s="45" t="s">
        <v>1134</v>
      </c>
      <c r="B796" s="18"/>
      <c r="C796" s="5"/>
      <c r="D796" s="5"/>
      <c r="E796" s="92" t="str">
        <f>IF(ISBLANK(D796),"",INDEX(ΑΜΚ,MATCH(D796,Data!$F$2:$F$999,0),1))</f>
        <v/>
      </c>
      <c r="F796" s="92" t="str">
        <f t="shared" si="12"/>
        <v/>
      </c>
    </row>
    <row r="797" spans="1:6" ht="14.25" customHeight="1" x14ac:dyDescent="0.35">
      <c r="A797" s="45" t="s">
        <v>1134</v>
      </c>
      <c r="B797" s="18"/>
      <c r="C797" s="5"/>
      <c r="D797" s="5"/>
      <c r="E797" s="92" t="str">
        <f>IF(ISBLANK(D797),"",INDEX(ΑΜΚ,MATCH(D797,Data!$F$2:$F$999,0),1))</f>
        <v/>
      </c>
      <c r="F797" s="92" t="str">
        <f t="shared" si="12"/>
        <v/>
      </c>
    </row>
    <row r="798" spans="1:6" ht="14.25" customHeight="1" x14ac:dyDescent="0.35">
      <c r="A798" s="45" t="s">
        <v>1134</v>
      </c>
      <c r="B798" s="18"/>
      <c r="C798" s="5"/>
      <c r="D798" s="5"/>
      <c r="E798" s="92" t="str">
        <f>IF(ISBLANK(D798),"",INDEX(ΑΜΚ,MATCH(D798,Data!$F$2:$F$999,0),1))</f>
        <v/>
      </c>
      <c r="F798" s="92" t="str">
        <f t="shared" si="12"/>
        <v/>
      </c>
    </row>
    <row r="799" spans="1:6" ht="14.25" customHeight="1" x14ac:dyDescent="0.35">
      <c r="A799" s="45" t="s">
        <v>1134</v>
      </c>
      <c r="B799" s="18"/>
      <c r="C799" s="5"/>
      <c r="D799" s="5"/>
      <c r="E799" s="92" t="str">
        <f>IF(ISBLANK(D799),"",INDEX(ΑΜΚ,MATCH(D799,Data!$F$2:$F$999,0),1))</f>
        <v/>
      </c>
      <c r="F799" s="92" t="str">
        <f t="shared" si="12"/>
        <v/>
      </c>
    </row>
    <row r="800" spans="1:6" ht="14.25" customHeight="1" x14ac:dyDescent="0.35">
      <c r="A800" s="45" t="s">
        <v>1134</v>
      </c>
      <c r="B800" s="18"/>
      <c r="C800" s="5"/>
      <c r="D800" s="5"/>
      <c r="E800" s="92" t="str">
        <f>IF(ISBLANK(D800),"",INDEX(ΑΜΚ,MATCH(D800,Data!$F$2:$F$999,0),1))</f>
        <v/>
      </c>
      <c r="F800" s="92" t="str">
        <f t="shared" si="12"/>
        <v/>
      </c>
    </row>
    <row r="801" spans="1:6" ht="14.25" customHeight="1" x14ac:dyDescent="0.35">
      <c r="A801" s="45" t="s">
        <v>1134</v>
      </c>
      <c r="B801" s="18"/>
      <c r="C801" s="5"/>
      <c r="D801" s="5"/>
      <c r="E801" s="92" t="str">
        <f>IF(ISBLANK(D801),"",INDEX(ΑΜΚ,MATCH(D801,Data!$F$2:$F$999,0),1))</f>
        <v/>
      </c>
      <c r="F801" s="92" t="str">
        <f t="shared" si="12"/>
        <v/>
      </c>
    </row>
    <row r="802" spans="1:6" ht="14.25" customHeight="1" x14ac:dyDescent="0.35">
      <c r="A802" s="45" t="s">
        <v>1134</v>
      </c>
      <c r="B802" s="18"/>
      <c r="C802" s="5"/>
      <c r="D802" s="5"/>
      <c r="E802" s="92" t="str">
        <f>IF(ISBLANK(D802),"",INDEX(ΑΜΚ,MATCH(D802,Data!$F$2:$F$999,0),1))</f>
        <v/>
      </c>
      <c r="F802" s="92" t="str">
        <f t="shared" si="12"/>
        <v/>
      </c>
    </row>
    <row r="803" spans="1:6" ht="14.25" customHeight="1" x14ac:dyDescent="0.35">
      <c r="A803" s="45" t="s">
        <v>1134</v>
      </c>
      <c r="B803" s="18"/>
      <c r="C803" s="5"/>
      <c r="D803" s="5"/>
      <c r="E803" s="92" t="str">
        <f>IF(ISBLANK(D803),"",INDEX(ΑΜΚ,MATCH(D803,Data!$F$2:$F$999,0),1))</f>
        <v/>
      </c>
      <c r="F803" s="92" t="str">
        <f t="shared" si="12"/>
        <v/>
      </c>
    </row>
    <row r="804" spans="1:6" ht="14.25" customHeight="1" x14ac:dyDescent="0.35">
      <c r="A804" s="45" t="s">
        <v>1134</v>
      </c>
      <c r="B804" s="18"/>
      <c r="C804" s="5"/>
      <c r="D804" s="5"/>
      <c r="E804" s="92" t="str">
        <f>IF(ISBLANK(D804),"",INDEX(ΑΜΚ,MATCH(D804,Data!$F$2:$F$999,0),1))</f>
        <v/>
      </c>
      <c r="F804" s="92" t="str">
        <f t="shared" si="12"/>
        <v/>
      </c>
    </row>
    <row r="805" spans="1:6" ht="14.25" customHeight="1" x14ac:dyDescent="0.35">
      <c r="A805" s="45" t="s">
        <v>1134</v>
      </c>
      <c r="B805" s="18"/>
      <c r="C805" s="5"/>
      <c r="D805" s="5"/>
      <c r="E805" s="92" t="str">
        <f>IF(ISBLANK(D805),"",INDEX(ΑΜΚ,MATCH(D805,Data!$F$2:$F$999,0),1))</f>
        <v/>
      </c>
      <c r="F805" s="92" t="str">
        <f t="shared" si="12"/>
        <v/>
      </c>
    </row>
    <row r="806" spans="1:6" ht="14.25" customHeight="1" x14ac:dyDescent="0.35">
      <c r="A806" s="45" t="s">
        <v>1134</v>
      </c>
      <c r="B806" s="18"/>
      <c r="C806" s="5"/>
      <c r="D806" s="5"/>
      <c r="E806" s="92" t="str">
        <f>IF(ISBLANK(D806),"",INDEX(ΑΜΚ,MATCH(D806,Data!$F$2:$F$999,0),1))</f>
        <v/>
      </c>
      <c r="F806" s="92" t="str">
        <f t="shared" si="12"/>
        <v/>
      </c>
    </row>
    <row r="807" spans="1:6" ht="14.25" customHeight="1" x14ac:dyDescent="0.35">
      <c r="A807" s="45" t="s">
        <v>1134</v>
      </c>
      <c r="B807" s="18"/>
      <c r="C807" s="5"/>
      <c r="D807" s="5"/>
      <c r="E807" s="92" t="str">
        <f>IF(ISBLANK(D807),"",INDEX(ΑΜΚ,MATCH(D807,Data!$F$2:$F$999,0),1))</f>
        <v/>
      </c>
      <c r="F807" s="92" t="str">
        <f t="shared" si="12"/>
        <v/>
      </c>
    </row>
    <row r="808" spans="1:6" ht="14.25" customHeight="1" x14ac:dyDescent="0.35">
      <c r="A808" s="45" t="s">
        <v>1134</v>
      </c>
      <c r="B808" s="18"/>
      <c r="C808" s="5"/>
      <c r="D808" s="5"/>
      <c r="E808" s="92" t="str">
        <f>IF(ISBLANK(D808),"",INDEX(ΑΜΚ,MATCH(D808,Data!$F$2:$F$999,0),1))</f>
        <v/>
      </c>
      <c r="F808" s="92" t="str">
        <f t="shared" si="12"/>
        <v/>
      </c>
    </row>
    <row r="809" spans="1:6" ht="14.25" customHeight="1" x14ac:dyDescent="0.35">
      <c r="A809" s="45" t="s">
        <v>1134</v>
      </c>
      <c r="B809" s="18"/>
      <c r="C809" s="5"/>
      <c r="D809" s="5"/>
      <c r="E809" s="92" t="str">
        <f>IF(ISBLANK(D809),"",INDEX(ΑΜΚ,MATCH(D809,Data!$F$2:$F$999,0),1))</f>
        <v/>
      </c>
      <c r="F809" s="92" t="str">
        <f t="shared" si="12"/>
        <v/>
      </c>
    </row>
    <row r="810" spans="1:6" ht="14.25" customHeight="1" x14ac:dyDescent="0.35">
      <c r="A810" s="45" t="s">
        <v>1134</v>
      </c>
      <c r="B810" s="18"/>
      <c r="C810" s="5"/>
      <c r="D810" s="5"/>
      <c r="E810" s="92" t="str">
        <f>IF(ISBLANK(D810),"",INDEX(ΑΜΚ,MATCH(D810,Data!$F$2:$F$999,0),1))</f>
        <v/>
      </c>
      <c r="F810" s="92" t="str">
        <f t="shared" si="12"/>
        <v/>
      </c>
    </row>
    <row r="811" spans="1:6" ht="14.25" customHeight="1" x14ac:dyDescent="0.35">
      <c r="A811" s="45" t="s">
        <v>1134</v>
      </c>
      <c r="B811" s="18"/>
      <c r="C811" s="5"/>
      <c r="D811" s="5"/>
      <c r="E811" s="92" t="str">
        <f>IF(ISBLANK(D811),"",INDEX(ΑΜΚ,MATCH(D811,Data!$F$2:$F$999,0),1))</f>
        <v/>
      </c>
      <c r="F811" s="92" t="str">
        <f t="shared" si="12"/>
        <v/>
      </c>
    </row>
    <row r="812" spans="1:6" ht="14.25" customHeight="1" x14ac:dyDescent="0.35">
      <c r="A812" s="45" t="s">
        <v>1134</v>
      </c>
      <c r="B812" s="18"/>
      <c r="C812" s="5"/>
      <c r="D812" s="5"/>
      <c r="E812" s="92" t="str">
        <f>IF(ISBLANK(D812),"",INDEX(ΑΜΚ,MATCH(D812,Data!$F$2:$F$999,0),1))</f>
        <v/>
      </c>
      <c r="F812" s="92" t="str">
        <f t="shared" si="12"/>
        <v/>
      </c>
    </row>
    <row r="813" spans="1:6" ht="14.25" customHeight="1" x14ac:dyDescent="0.35">
      <c r="A813" s="45" t="s">
        <v>1134</v>
      </c>
      <c r="B813" s="18"/>
      <c r="C813" s="5"/>
      <c r="D813" s="5"/>
      <c r="E813" s="92" t="str">
        <f>IF(ISBLANK(D813),"",INDEX(ΑΜΚ,MATCH(D813,Data!$F$2:$F$999,0),1))</f>
        <v/>
      </c>
      <c r="F813" s="92" t="str">
        <f t="shared" si="12"/>
        <v/>
      </c>
    </row>
    <row r="814" spans="1:6" ht="14.25" customHeight="1" x14ac:dyDescent="0.35">
      <c r="A814" s="45" t="s">
        <v>1134</v>
      </c>
      <c r="B814" s="18"/>
      <c r="C814" s="5"/>
      <c r="D814" s="5"/>
      <c r="E814" s="92" t="str">
        <f>IF(ISBLANK(D814),"",INDEX(ΑΜΚ,MATCH(D814,Data!$F$2:$F$999,0),1))</f>
        <v/>
      </c>
      <c r="F814" s="92" t="str">
        <f t="shared" si="12"/>
        <v/>
      </c>
    </row>
    <row r="815" spans="1:6" ht="14.25" customHeight="1" x14ac:dyDescent="0.35">
      <c r="A815" s="45" t="s">
        <v>1134</v>
      </c>
      <c r="B815" s="18"/>
      <c r="C815" s="5"/>
      <c r="D815" s="5"/>
      <c r="E815" s="92" t="str">
        <f>IF(ISBLANK(D815),"",INDEX(ΑΜΚ,MATCH(D815,Data!$F$2:$F$999,0),1))</f>
        <v/>
      </c>
      <c r="F815" s="92" t="str">
        <f t="shared" si="12"/>
        <v/>
      </c>
    </row>
    <row r="816" spans="1:6" ht="14.25" customHeight="1" x14ac:dyDescent="0.35">
      <c r="A816" s="45" t="s">
        <v>1134</v>
      </c>
      <c r="B816" s="18"/>
      <c r="C816" s="5"/>
      <c r="D816" s="5"/>
      <c r="E816" s="92" t="str">
        <f>IF(ISBLANK(D816),"",INDEX(ΑΜΚ,MATCH(D816,Data!$F$2:$F$999,0),1))</f>
        <v/>
      </c>
      <c r="F816" s="92" t="str">
        <f t="shared" si="12"/>
        <v/>
      </c>
    </row>
    <row r="817" spans="1:6" ht="14.25" customHeight="1" x14ac:dyDescent="0.35">
      <c r="A817" s="45" t="s">
        <v>1134</v>
      </c>
      <c r="B817" s="18"/>
      <c r="C817" s="5"/>
      <c r="D817" s="5"/>
      <c r="E817" s="92" t="str">
        <f>IF(ISBLANK(D817),"",INDEX(ΑΜΚ,MATCH(D817,Data!$F$2:$F$999,0),1))</f>
        <v/>
      </c>
      <c r="F817" s="92" t="str">
        <f t="shared" si="12"/>
        <v/>
      </c>
    </row>
    <row r="818" spans="1:6" ht="14.25" customHeight="1" x14ac:dyDescent="0.35">
      <c r="A818" s="45" t="s">
        <v>1134</v>
      </c>
      <c r="B818" s="18"/>
      <c r="C818" s="5"/>
      <c r="D818" s="5"/>
      <c r="E818" s="92" t="str">
        <f>IF(ISBLANK(D818),"",INDEX(ΑΜΚ,MATCH(D818,Data!$F$2:$F$999,0),1))</f>
        <v/>
      </c>
      <c r="F818" s="92" t="str">
        <f t="shared" si="12"/>
        <v/>
      </c>
    </row>
    <row r="819" spans="1:6" ht="14.25" customHeight="1" x14ac:dyDescent="0.35">
      <c r="A819" s="45" t="s">
        <v>1134</v>
      </c>
      <c r="B819" s="18"/>
      <c r="C819" s="5"/>
      <c r="D819" s="5"/>
      <c r="E819" s="92" t="str">
        <f>IF(ISBLANK(D819),"",INDEX(ΑΜΚ,MATCH(D819,Data!$F$2:$F$999,0),1))</f>
        <v/>
      </c>
      <c r="F819" s="92" t="str">
        <f t="shared" si="12"/>
        <v/>
      </c>
    </row>
    <row r="820" spans="1:6" ht="14.25" customHeight="1" x14ac:dyDescent="0.35">
      <c r="A820" s="45" t="s">
        <v>1134</v>
      </c>
      <c r="B820" s="18"/>
      <c r="C820" s="5"/>
      <c r="D820" s="5"/>
      <c r="E820" s="92" t="str">
        <f>IF(ISBLANK(D820),"",INDEX(ΑΜΚ,MATCH(D820,Data!$F$2:$F$999,0),1))</f>
        <v/>
      </c>
      <c r="F820" s="92" t="str">
        <f t="shared" si="12"/>
        <v/>
      </c>
    </row>
    <row r="821" spans="1:6" ht="14.25" customHeight="1" x14ac:dyDescent="0.35">
      <c r="A821" s="45" t="s">
        <v>1134</v>
      </c>
      <c r="B821" s="18"/>
      <c r="C821" s="5"/>
      <c r="D821" s="5"/>
      <c r="E821" s="92" t="str">
        <f>IF(ISBLANK(D821),"",INDEX(ΑΜΚ,MATCH(D821,Data!$F$2:$F$999,0),1))</f>
        <v/>
      </c>
      <c r="F821" s="92" t="str">
        <f t="shared" si="12"/>
        <v/>
      </c>
    </row>
    <row r="822" spans="1:6" ht="14.25" customHeight="1" x14ac:dyDescent="0.35">
      <c r="A822" s="45" t="s">
        <v>1134</v>
      </c>
      <c r="B822" s="18"/>
      <c r="C822" s="5"/>
      <c r="D822" s="5"/>
      <c r="E822" s="92" t="str">
        <f>IF(ISBLANK(D822),"",INDEX(ΑΜΚ,MATCH(D822,Data!$F$2:$F$999,0),1))</f>
        <v/>
      </c>
      <c r="F822" s="92" t="str">
        <f t="shared" si="12"/>
        <v/>
      </c>
    </row>
    <row r="823" spans="1:6" ht="14.25" customHeight="1" x14ac:dyDescent="0.35">
      <c r="A823" s="45" t="s">
        <v>1134</v>
      </c>
      <c r="B823" s="18"/>
      <c r="C823" s="5"/>
      <c r="D823" s="5"/>
      <c r="E823" s="92" t="str">
        <f>IF(ISBLANK(D823),"",INDEX(ΑΜΚ,MATCH(D823,Data!$F$2:$F$999,0),1))</f>
        <v/>
      </c>
      <c r="F823" s="92" t="str">
        <f t="shared" si="12"/>
        <v/>
      </c>
    </row>
    <row r="824" spans="1:6" ht="14.25" customHeight="1" x14ac:dyDescent="0.35">
      <c r="A824" s="45" t="s">
        <v>1134</v>
      </c>
      <c r="B824" s="18"/>
      <c r="C824" s="5"/>
      <c r="D824" s="5"/>
      <c r="E824" s="92" t="str">
        <f>IF(ISBLANK(D824),"",INDEX(ΑΜΚ,MATCH(D824,Data!$F$2:$F$999,0),1))</f>
        <v/>
      </c>
      <c r="F824" s="92" t="str">
        <f t="shared" si="12"/>
        <v/>
      </c>
    </row>
    <row r="825" spans="1:6" ht="14.25" customHeight="1" x14ac:dyDescent="0.35">
      <c r="A825" s="45" t="s">
        <v>1134</v>
      </c>
      <c r="B825" s="18"/>
      <c r="C825" s="5"/>
      <c r="D825" s="5"/>
      <c r="E825" s="92" t="str">
        <f>IF(ISBLANK(D825),"",INDEX(ΑΜΚ,MATCH(D825,Data!$F$2:$F$999,0),1))</f>
        <v/>
      </c>
      <c r="F825" s="92" t="str">
        <f t="shared" si="12"/>
        <v/>
      </c>
    </row>
    <row r="826" spans="1:6" ht="14.25" customHeight="1" x14ac:dyDescent="0.35">
      <c r="A826" s="45" t="s">
        <v>1134</v>
      </c>
      <c r="B826" s="18"/>
      <c r="C826" s="5"/>
      <c r="D826" s="5"/>
      <c r="E826" s="92" t="str">
        <f>IF(ISBLANK(D826),"",INDEX(ΑΜΚ,MATCH(D826,Data!$F$2:$F$999,0),1))</f>
        <v/>
      </c>
      <c r="F826" s="92" t="str">
        <f t="shared" si="12"/>
        <v/>
      </c>
    </row>
    <row r="827" spans="1:6" ht="14.25" customHeight="1" x14ac:dyDescent="0.35">
      <c r="A827" s="45" t="s">
        <v>1134</v>
      </c>
      <c r="B827" s="18"/>
      <c r="C827" s="5"/>
      <c r="D827" s="5"/>
      <c r="E827" s="92" t="str">
        <f>IF(ISBLANK(D827),"",INDEX(ΑΜΚ,MATCH(D827,Data!$F$2:$F$999,0),1))</f>
        <v/>
      </c>
      <c r="F827" s="92" t="str">
        <f t="shared" si="12"/>
        <v/>
      </c>
    </row>
    <row r="828" spans="1:6" ht="14.25" customHeight="1" x14ac:dyDescent="0.35">
      <c r="A828" s="45" t="s">
        <v>1134</v>
      </c>
      <c r="B828" s="18"/>
      <c r="C828" s="5"/>
      <c r="D828" s="5"/>
      <c r="E828" s="92" t="str">
        <f>IF(ISBLANK(D828),"",INDEX(ΑΜΚ,MATCH(D828,Data!$F$2:$F$999,0),1))</f>
        <v/>
      </c>
      <c r="F828" s="92" t="str">
        <f t="shared" si="12"/>
        <v/>
      </c>
    </row>
    <row r="829" spans="1:6" ht="14.25" customHeight="1" x14ac:dyDescent="0.35">
      <c r="A829" s="45" t="s">
        <v>1134</v>
      </c>
      <c r="B829" s="18"/>
      <c r="C829" s="5"/>
      <c r="D829" s="5"/>
      <c r="E829" s="92" t="str">
        <f>IF(ISBLANK(D829),"",INDEX(ΑΜΚ,MATCH(D829,Data!$F$2:$F$999,0),1))</f>
        <v/>
      </c>
      <c r="F829" s="92" t="str">
        <f t="shared" si="12"/>
        <v/>
      </c>
    </row>
    <row r="830" spans="1:6" ht="14.25" customHeight="1" x14ac:dyDescent="0.35">
      <c r="A830" s="45" t="s">
        <v>1134</v>
      </c>
      <c r="B830" s="18"/>
      <c r="C830" s="5"/>
      <c r="D830" s="5"/>
      <c r="E830" s="92" t="str">
        <f>IF(ISBLANK(D830),"",INDEX(ΑΜΚ,MATCH(D830,Data!$F$2:$F$999,0),1))</f>
        <v/>
      </c>
      <c r="F830" s="92" t="str">
        <f t="shared" si="12"/>
        <v/>
      </c>
    </row>
    <row r="831" spans="1:6" ht="14.25" customHeight="1" x14ac:dyDescent="0.35">
      <c r="A831" s="45" t="s">
        <v>1134</v>
      </c>
      <c r="B831" s="18"/>
      <c r="C831" s="5"/>
      <c r="D831" s="5"/>
      <c r="E831" s="92" t="str">
        <f>IF(ISBLANK(D831),"",INDEX(ΑΜΚ,MATCH(D831,Data!$F$2:$F$999,0),1))</f>
        <v/>
      </c>
      <c r="F831" s="92" t="str">
        <f t="shared" si="12"/>
        <v/>
      </c>
    </row>
    <row r="832" spans="1:6" ht="14.25" customHeight="1" x14ac:dyDescent="0.35">
      <c r="A832" s="45" t="s">
        <v>1134</v>
      </c>
      <c r="B832" s="18"/>
      <c r="C832" s="5"/>
      <c r="D832" s="5"/>
      <c r="E832" s="92" t="str">
        <f>IF(ISBLANK(D832),"",INDEX(ΑΜΚ,MATCH(D832,Data!$F$2:$F$999,0),1))</f>
        <v/>
      </c>
      <c r="F832" s="92" t="str">
        <f t="shared" si="12"/>
        <v/>
      </c>
    </row>
    <row r="833" spans="1:6" ht="14.25" customHeight="1" x14ac:dyDescent="0.35">
      <c r="A833" s="45" t="s">
        <v>1134</v>
      </c>
      <c r="B833" s="18"/>
      <c r="C833" s="5"/>
      <c r="D833" s="5"/>
      <c r="E833" s="92" t="str">
        <f>IF(ISBLANK(D833),"",INDEX(ΑΜΚ,MATCH(D833,Data!$F$2:$F$999,0),1))</f>
        <v/>
      </c>
      <c r="F833" s="92" t="str">
        <f t="shared" si="12"/>
        <v/>
      </c>
    </row>
    <row r="834" spans="1:6" ht="14.25" customHeight="1" x14ac:dyDescent="0.35">
      <c r="A834" s="45" t="s">
        <v>1134</v>
      </c>
      <c r="B834" s="18"/>
      <c r="C834" s="5"/>
      <c r="D834" s="5"/>
      <c r="E834" s="92" t="str">
        <f>IF(ISBLANK(D834),"",INDEX(ΑΜΚ,MATCH(D834,Data!$F$2:$F$999,0),1))</f>
        <v/>
      </c>
      <c r="F834" s="92" t="str">
        <f t="shared" ref="F834:F897" si="13">IF(ISBLANK(C834),"",INDEX(ΚΩΔ_ΜΑΘΗΜ_ΕΚΠ_ΟΔΗΓ_Γ1,MATCH(C834,ΜΑΘΗΜ_ΕΚΠ_ΟΔΗΓ_Γ1,0)))</f>
        <v/>
      </c>
    </row>
    <row r="835" spans="1:6" ht="14.25" customHeight="1" x14ac:dyDescent="0.35">
      <c r="A835" s="45" t="s">
        <v>1134</v>
      </c>
      <c r="B835" s="18"/>
      <c r="C835" s="5"/>
      <c r="D835" s="5"/>
      <c r="E835" s="92" t="str">
        <f>IF(ISBLANK(D835),"",INDEX(ΑΜΚ,MATCH(D835,Data!$F$2:$F$999,0),1))</f>
        <v/>
      </c>
      <c r="F835" s="92" t="str">
        <f t="shared" si="13"/>
        <v/>
      </c>
    </row>
    <row r="836" spans="1:6" ht="14.25" customHeight="1" x14ac:dyDescent="0.35">
      <c r="A836" s="45" t="s">
        <v>1134</v>
      </c>
      <c r="B836" s="18"/>
      <c r="C836" s="5"/>
      <c r="D836" s="5"/>
      <c r="E836" s="92" t="str">
        <f>IF(ISBLANK(D836),"",INDEX(ΑΜΚ,MATCH(D836,Data!$F$2:$F$999,0),1))</f>
        <v/>
      </c>
      <c r="F836" s="92" t="str">
        <f t="shared" si="13"/>
        <v/>
      </c>
    </row>
    <row r="837" spans="1:6" ht="14.25" customHeight="1" x14ac:dyDescent="0.35">
      <c r="A837" s="45" t="s">
        <v>1134</v>
      </c>
      <c r="B837" s="18"/>
      <c r="C837" s="5"/>
      <c r="D837" s="5"/>
      <c r="E837" s="92" t="str">
        <f>IF(ISBLANK(D837),"",INDEX(ΑΜΚ,MATCH(D837,Data!$F$2:$F$999,0),1))</f>
        <v/>
      </c>
      <c r="F837" s="92" t="str">
        <f t="shared" si="13"/>
        <v/>
      </c>
    </row>
    <row r="838" spans="1:6" ht="14.25" customHeight="1" x14ac:dyDescent="0.35">
      <c r="A838" s="45" t="s">
        <v>1134</v>
      </c>
      <c r="B838" s="18"/>
      <c r="C838" s="5"/>
      <c r="D838" s="5"/>
      <c r="E838" s="92" t="str">
        <f>IF(ISBLANK(D838),"",INDEX(ΑΜΚ,MATCH(D838,Data!$F$2:$F$999,0),1))</f>
        <v/>
      </c>
      <c r="F838" s="92" t="str">
        <f t="shared" si="13"/>
        <v/>
      </c>
    </row>
    <row r="839" spans="1:6" ht="14.25" customHeight="1" x14ac:dyDescent="0.35">
      <c r="A839" s="45" t="s">
        <v>1134</v>
      </c>
      <c r="B839" s="18"/>
      <c r="C839" s="5"/>
      <c r="D839" s="5"/>
      <c r="E839" s="92" t="str">
        <f>IF(ISBLANK(D839),"",INDEX(ΑΜΚ,MATCH(D839,Data!$F$2:$F$999,0),1))</f>
        <v/>
      </c>
      <c r="F839" s="92" t="str">
        <f t="shared" si="13"/>
        <v/>
      </c>
    </row>
    <row r="840" spans="1:6" ht="14.25" customHeight="1" x14ac:dyDescent="0.35">
      <c r="A840" s="45" t="s">
        <v>1134</v>
      </c>
      <c r="B840" s="18"/>
      <c r="C840" s="5"/>
      <c r="D840" s="5"/>
      <c r="E840" s="92" t="str">
        <f>IF(ISBLANK(D840),"",INDEX(ΑΜΚ,MATCH(D840,Data!$F$2:$F$999,0),1))</f>
        <v/>
      </c>
      <c r="F840" s="92" t="str">
        <f t="shared" si="13"/>
        <v/>
      </c>
    </row>
    <row r="841" spans="1:6" ht="14.25" customHeight="1" x14ac:dyDescent="0.35">
      <c r="A841" s="45" t="s">
        <v>1134</v>
      </c>
      <c r="B841" s="18"/>
      <c r="C841" s="5"/>
      <c r="D841" s="5"/>
      <c r="E841" s="92" t="str">
        <f>IF(ISBLANK(D841),"",INDEX(ΑΜΚ,MATCH(D841,Data!$F$2:$F$999,0),1))</f>
        <v/>
      </c>
      <c r="F841" s="92" t="str">
        <f t="shared" si="13"/>
        <v/>
      </c>
    </row>
    <row r="842" spans="1:6" ht="14.25" customHeight="1" x14ac:dyDescent="0.35">
      <c r="A842" s="45" t="s">
        <v>1134</v>
      </c>
      <c r="B842" s="18"/>
      <c r="C842" s="5"/>
      <c r="D842" s="5"/>
      <c r="E842" s="92" t="str">
        <f>IF(ISBLANK(D842),"",INDEX(ΑΜΚ,MATCH(D842,Data!$F$2:$F$999,0),1))</f>
        <v/>
      </c>
      <c r="F842" s="92" t="str">
        <f t="shared" si="13"/>
        <v/>
      </c>
    </row>
    <row r="843" spans="1:6" ht="14.25" customHeight="1" x14ac:dyDescent="0.35">
      <c r="A843" s="45" t="s">
        <v>1134</v>
      </c>
      <c r="B843" s="18"/>
      <c r="C843" s="5"/>
      <c r="D843" s="5"/>
      <c r="E843" s="92" t="str">
        <f>IF(ISBLANK(D843),"",INDEX(ΑΜΚ,MATCH(D843,Data!$F$2:$F$999,0),1))</f>
        <v/>
      </c>
      <c r="F843" s="92" t="str">
        <f t="shared" si="13"/>
        <v/>
      </c>
    </row>
    <row r="844" spans="1:6" ht="14.25" customHeight="1" x14ac:dyDescent="0.35">
      <c r="A844" s="45" t="s">
        <v>1134</v>
      </c>
      <c r="B844" s="18"/>
      <c r="C844" s="5"/>
      <c r="D844" s="5"/>
      <c r="E844" s="92" t="str">
        <f>IF(ISBLANK(D844),"",INDEX(ΑΜΚ,MATCH(D844,Data!$F$2:$F$999,0),1))</f>
        <v/>
      </c>
      <c r="F844" s="92" t="str">
        <f t="shared" si="13"/>
        <v/>
      </c>
    </row>
    <row r="845" spans="1:6" ht="14.25" customHeight="1" x14ac:dyDescent="0.35">
      <c r="A845" s="45" t="s">
        <v>1134</v>
      </c>
      <c r="B845" s="18"/>
      <c r="C845" s="5"/>
      <c r="D845" s="5"/>
      <c r="E845" s="92" t="str">
        <f>IF(ISBLANK(D845),"",INDEX(ΑΜΚ,MATCH(D845,Data!$F$2:$F$999,0),1))</f>
        <v/>
      </c>
      <c r="F845" s="92" t="str">
        <f t="shared" si="13"/>
        <v/>
      </c>
    </row>
    <row r="846" spans="1:6" ht="14.25" customHeight="1" x14ac:dyDescent="0.35">
      <c r="A846" s="45" t="s">
        <v>1134</v>
      </c>
      <c r="B846" s="18"/>
      <c r="C846" s="5"/>
      <c r="D846" s="5"/>
      <c r="E846" s="92" t="str">
        <f>IF(ISBLANK(D846),"",INDEX(ΑΜΚ,MATCH(D846,Data!$F$2:$F$999,0),1))</f>
        <v/>
      </c>
      <c r="F846" s="92" t="str">
        <f t="shared" si="13"/>
        <v/>
      </c>
    </row>
    <row r="847" spans="1:6" ht="14.25" customHeight="1" x14ac:dyDescent="0.35">
      <c r="A847" s="45" t="s">
        <v>1134</v>
      </c>
      <c r="B847" s="18"/>
      <c r="C847" s="5"/>
      <c r="D847" s="5"/>
      <c r="E847" s="92" t="str">
        <f>IF(ISBLANK(D847),"",INDEX(ΑΜΚ,MATCH(D847,Data!$F$2:$F$999,0),1))</f>
        <v/>
      </c>
      <c r="F847" s="92" t="str">
        <f t="shared" si="13"/>
        <v/>
      </c>
    </row>
    <row r="848" spans="1:6" ht="14.25" customHeight="1" x14ac:dyDescent="0.35">
      <c r="A848" s="45" t="s">
        <v>1134</v>
      </c>
      <c r="B848" s="18"/>
      <c r="C848" s="5"/>
      <c r="D848" s="5"/>
      <c r="E848" s="92" t="str">
        <f>IF(ISBLANK(D848),"",INDEX(ΑΜΚ,MATCH(D848,Data!$F$2:$F$999,0),1))</f>
        <v/>
      </c>
      <c r="F848" s="92" t="str">
        <f t="shared" si="13"/>
        <v/>
      </c>
    </row>
    <row r="849" spans="1:6" ht="14.25" customHeight="1" x14ac:dyDescent="0.35">
      <c r="A849" s="45" t="s">
        <v>1134</v>
      </c>
      <c r="B849" s="18"/>
      <c r="C849" s="5"/>
      <c r="D849" s="5"/>
      <c r="E849" s="92" t="str">
        <f>IF(ISBLANK(D849),"",INDEX(ΑΜΚ,MATCH(D849,Data!$F$2:$F$999,0),1))</f>
        <v/>
      </c>
      <c r="F849" s="92" t="str">
        <f t="shared" si="13"/>
        <v/>
      </c>
    </row>
    <row r="850" spans="1:6" ht="14.25" customHeight="1" x14ac:dyDescent="0.35">
      <c r="A850" s="45" t="s">
        <v>1134</v>
      </c>
      <c r="B850" s="18"/>
      <c r="C850" s="5"/>
      <c r="D850" s="5"/>
      <c r="E850" s="92" t="str">
        <f>IF(ISBLANK(D850),"",INDEX(ΑΜΚ,MATCH(D850,Data!$F$2:$F$999,0),1))</f>
        <v/>
      </c>
      <c r="F850" s="92" t="str">
        <f t="shared" si="13"/>
        <v/>
      </c>
    </row>
    <row r="851" spans="1:6" ht="14.25" customHeight="1" x14ac:dyDescent="0.35">
      <c r="A851" s="45" t="s">
        <v>1134</v>
      </c>
      <c r="B851" s="18"/>
      <c r="C851" s="5"/>
      <c r="D851" s="5"/>
      <c r="E851" s="92" t="str">
        <f>IF(ISBLANK(D851),"",INDEX(ΑΜΚ,MATCH(D851,Data!$F$2:$F$999,0),1))</f>
        <v/>
      </c>
      <c r="F851" s="92" t="str">
        <f t="shared" si="13"/>
        <v/>
      </c>
    </row>
    <row r="852" spans="1:6" ht="14.25" customHeight="1" x14ac:dyDescent="0.35">
      <c r="A852" s="45" t="s">
        <v>1134</v>
      </c>
      <c r="B852" s="18"/>
      <c r="C852" s="5"/>
      <c r="D852" s="5"/>
      <c r="E852" s="92" t="str">
        <f>IF(ISBLANK(D852),"",INDEX(ΑΜΚ,MATCH(D852,Data!$F$2:$F$999,0),1))</f>
        <v/>
      </c>
      <c r="F852" s="92" t="str">
        <f t="shared" si="13"/>
        <v/>
      </c>
    </row>
    <row r="853" spans="1:6" ht="14.25" customHeight="1" x14ac:dyDescent="0.35">
      <c r="A853" s="45" t="s">
        <v>1134</v>
      </c>
      <c r="B853" s="18"/>
      <c r="C853" s="5"/>
      <c r="D853" s="5"/>
      <c r="E853" s="92" t="str">
        <f>IF(ISBLANK(D853),"",INDEX(ΑΜΚ,MATCH(D853,Data!$F$2:$F$999,0),1))</f>
        <v/>
      </c>
      <c r="F853" s="92" t="str">
        <f t="shared" si="13"/>
        <v/>
      </c>
    </row>
    <row r="854" spans="1:6" ht="14.25" customHeight="1" x14ac:dyDescent="0.35">
      <c r="A854" s="45" t="s">
        <v>1134</v>
      </c>
      <c r="B854" s="18"/>
      <c r="C854" s="5"/>
      <c r="D854" s="5"/>
      <c r="E854" s="92" t="str">
        <f>IF(ISBLANK(D854),"",INDEX(ΑΜΚ,MATCH(D854,Data!$F$2:$F$999,0),1))</f>
        <v/>
      </c>
      <c r="F854" s="92" t="str">
        <f t="shared" si="13"/>
        <v/>
      </c>
    </row>
    <row r="855" spans="1:6" ht="14.25" customHeight="1" x14ac:dyDescent="0.35">
      <c r="A855" s="45" t="s">
        <v>1134</v>
      </c>
      <c r="B855" s="18"/>
      <c r="C855" s="5"/>
      <c r="D855" s="5"/>
      <c r="E855" s="92" t="str">
        <f>IF(ISBLANK(D855),"",INDEX(ΑΜΚ,MATCH(D855,Data!$F$2:$F$999,0),1))</f>
        <v/>
      </c>
      <c r="F855" s="92" t="str">
        <f t="shared" si="13"/>
        <v/>
      </c>
    </row>
    <row r="856" spans="1:6" ht="14.25" customHeight="1" x14ac:dyDescent="0.35">
      <c r="A856" s="45" t="s">
        <v>1134</v>
      </c>
      <c r="B856" s="18"/>
      <c r="C856" s="5"/>
      <c r="D856" s="5"/>
      <c r="E856" s="92" t="str">
        <f>IF(ISBLANK(D856),"",INDEX(ΑΜΚ,MATCH(D856,Data!$F$2:$F$999,0),1))</f>
        <v/>
      </c>
      <c r="F856" s="92" t="str">
        <f t="shared" si="13"/>
        <v/>
      </c>
    </row>
    <row r="857" spans="1:6" ht="14.25" customHeight="1" x14ac:dyDescent="0.35">
      <c r="A857" s="45" t="s">
        <v>1134</v>
      </c>
      <c r="B857" s="18"/>
      <c r="C857" s="5"/>
      <c r="D857" s="5"/>
      <c r="E857" s="92" t="str">
        <f>IF(ISBLANK(D857),"",INDEX(ΑΜΚ,MATCH(D857,Data!$F$2:$F$999,0),1))</f>
        <v/>
      </c>
      <c r="F857" s="92" t="str">
        <f t="shared" si="13"/>
        <v/>
      </c>
    </row>
    <row r="858" spans="1:6" ht="14.25" customHeight="1" x14ac:dyDescent="0.35">
      <c r="A858" s="45" t="s">
        <v>1134</v>
      </c>
      <c r="B858" s="18"/>
      <c r="C858" s="5"/>
      <c r="D858" s="5"/>
      <c r="E858" s="92" t="str">
        <f>IF(ISBLANK(D858),"",INDEX(ΑΜΚ,MATCH(D858,Data!$F$2:$F$999,0),1))</f>
        <v/>
      </c>
      <c r="F858" s="92" t="str">
        <f t="shared" si="13"/>
        <v/>
      </c>
    </row>
    <row r="859" spans="1:6" ht="14.25" customHeight="1" x14ac:dyDescent="0.35">
      <c r="A859" s="45" t="s">
        <v>1134</v>
      </c>
      <c r="B859" s="18"/>
      <c r="C859" s="5"/>
      <c r="D859" s="5"/>
      <c r="E859" s="92" t="str">
        <f>IF(ISBLANK(D859),"",INDEX(ΑΜΚ,MATCH(D859,Data!$F$2:$F$999,0),1))</f>
        <v/>
      </c>
      <c r="F859" s="92" t="str">
        <f t="shared" si="13"/>
        <v/>
      </c>
    </row>
    <row r="860" spans="1:6" ht="14.25" customHeight="1" x14ac:dyDescent="0.35">
      <c r="A860" s="45" t="s">
        <v>1134</v>
      </c>
      <c r="B860" s="18"/>
      <c r="C860" s="5"/>
      <c r="D860" s="5"/>
      <c r="E860" s="92" t="str">
        <f>IF(ISBLANK(D860),"",INDEX(ΑΜΚ,MATCH(D860,Data!$F$2:$F$999,0),1))</f>
        <v/>
      </c>
      <c r="F860" s="92" t="str">
        <f t="shared" si="13"/>
        <v/>
      </c>
    </row>
    <row r="861" spans="1:6" ht="14.25" customHeight="1" x14ac:dyDescent="0.35">
      <c r="A861" s="45" t="s">
        <v>1134</v>
      </c>
      <c r="B861" s="18"/>
      <c r="C861" s="5"/>
      <c r="D861" s="5"/>
      <c r="E861" s="92" t="str">
        <f>IF(ISBLANK(D861),"",INDEX(ΑΜΚ,MATCH(D861,Data!$F$2:$F$999,0),1))</f>
        <v/>
      </c>
      <c r="F861" s="92" t="str">
        <f t="shared" si="13"/>
        <v/>
      </c>
    </row>
    <row r="862" spans="1:6" ht="14.25" customHeight="1" x14ac:dyDescent="0.35">
      <c r="A862" s="45" t="s">
        <v>1134</v>
      </c>
      <c r="B862" s="18"/>
      <c r="C862" s="5"/>
      <c r="D862" s="5"/>
      <c r="E862" s="92" t="str">
        <f>IF(ISBLANK(D862),"",INDEX(ΑΜΚ,MATCH(D862,Data!$F$2:$F$999,0),1))</f>
        <v/>
      </c>
      <c r="F862" s="92" t="str">
        <f t="shared" si="13"/>
        <v/>
      </c>
    </row>
    <row r="863" spans="1:6" ht="14.25" customHeight="1" x14ac:dyDescent="0.35">
      <c r="A863" s="45" t="s">
        <v>1134</v>
      </c>
      <c r="B863" s="18"/>
      <c r="C863" s="5"/>
      <c r="D863" s="5"/>
      <c r="E863" s="92" t="str">
        <f>IF(ISBLANK(D863),"",INDEX(ΑΜΚ,MATCH(D863,Data!$F$2:$F$999,0),1))</f>
        <v/>
      </c>
      <c r="F863" s="92" t="str">
        <f t="shared" si="13"/>
        <v/>
      </c>
    </row>
    <row r="864" spans="1:6" ht="14.25" customHeight="1" x14ac:dyDescent="0.35">
      <c r="A864" s="45" t="s">
        <v>1134</v>
      </c>
      <c r="B864" s="18"/>
      <c r="C864" s="5"/>
      <c r="D864" s="5"/>
      <c r="E864" s="92" t="str">
        <f>IF(ISBLANK(D864),"",INDEX(ΑΜΚ,MATCH(D864,Data!$F$2:$F$999,0),1))</f>
        <v/>
      </c>
      <c r="F864" s="92" t="str">
        <f t="shared" si="13"/>
        <v/>
      </c>
    </row>
    <row r="865" spans="1:6" ht="14.25" customHeight="1" x14ac:dyDescent="0.35">
      <c r="A865" s="45" t="s">
        <v>1134</v>
      </c>
      <c r="B865" s="18"/>
      <c r="C865" s="5"/>
      <c r="D865" s="5"/>
      <c r="E865" s="92" t="str">
        <f>IF(ISBLANK(D865),"",INDEX(ΑΜΚ,MATCH(D865,Data!$F$2:$F$999,0),1))</f>
        <v/>
      </c>
      <c r="F865" s="92" t="str">
        <f t="shared" si="13"/>
        <v/>
      </c>
    </row>
    <row r="866" spans="1:6" ht="14.25" customHeight="1" x14ac:dyDescent="0.35">
      <c r="A866" s="45" t="s">
        <v>1134</v>
      </c>
      <c r="B866" s="18"/>
      <c r="C866" s="5"/>
      <c r="D866" s="5"/>
      <c r="E866" s="92" t="str">
        <f>IF(ISBLANK(D866),"",INDEX(ΑΜΚ,MATCH(D866,Data!$F$2:$F$999,0),1))</f>
        <v/>
      </c>
      <c r="F866" s="92" t="str">
        <f t="shared" si="13"/>
        <v/>
      </c>
    </row>
    <row r="867" spans="1:6" ht="14.25" customHeight="1" x14ac:dyDescent="0.35">
      <c r="A867" s="45" t="s">
        <v>1134</v>
      </c>
      <c r="B867" s="18"/>
      <c r="C867" s="5"/>
      <c r="D867" s="5"/>
      <c r="E867" s="92" t="str">
        <f>IF(ISBLANK(D867),"",INDEX(ΑΜΚ,MATCH(D867,Data!$F$2:$F$999,0),1))</f>
        <v/>
      </c>
      <c r="F867" s="92" t="str">
        <f t="shared" si="13"/>
        <v/>
      </c>
    </row>
    <row r="868" spans="1:6" ht="14.25" customHeight="1" x14ac:dyDescent="0.35">
      <c r="A868" s="45" t="s">
        <v>1134</v>
      </c>
      <c r="B868" s="18"/>
      <c r="C868" s="5"/>
      <c r="D868" s="5"/>
      <c r="E868" s="92" t="str">
        <f>IF(ISBLANK(D868),"",INDEX(ΑΜΚ,MATCH(D868,Data!$F$2:$F$999,0),1))</f>
        <v/>
      </c>
      <c r="F868" s="92" t="str">
        <f t="shared" si="13"/>
        <v/>
      </c>
    </row>
    <row r="869" spans="1:6" ht="14.25" customHeight="1" x14ac:dyDescent="0.35">
      <c r="A869" s="45" t="s">
        <v>1134</v>
      </c>
      <c r="B869" s="18"/>
      <c r="C869" s="5"/>
      <c r="D869" s="5"/>
      <c r="E869" s="92" t="str">
        <f>IF(ISBLANK(D869),"",INDEX(ΑΜΚ,MATCH(D869,Data!$F$2:$F$999,0),1))</f>
        <v/>
      </c>
      <c r="F869" s="92" t="str">
        <f t="shared" si="13"/>
        <v/>
      </c>
    </row>
    <row r="870" spans="1:6" ht="14.25" customHeight="1" x14ac:dyDescent="0.35">
      <c r="A870" s="45" t="s">
        <v>1134</v>
      </c>
      <c r="B870" s="18"/>
      <c r="C870" s="5"/>
      <c r="D870" s="5"/>
      <c r="E870" s="92" t="str">
        <f>IF(ISBLANK(D870),"",INDEX(ΑΜΚ,MATCH(D870,Data!$F$2:$F$999,0),1))</f>
        <v/>
      </c>
      <c r="F870" s="92" t="str">
        <f t="shared" si="13"/>
        <v/>
      </c>
    </row>
    <row r="871" spans="1:6" ht="14.25" customHeight="1" x14ac:dyDescent="0.35">
      <c r="A871" s="45" t="s">
        <v>1134</v>
      </c>
      <c r="B871" s="18"/>
      <c r="C871" s="5"/>
      <c r="D871" s="5"/>
      <c r="E871" s="92" t="str">
        <f>IF(ISBLANK(D871),"",INDEX(ΑΜΚ,MATCH(D871,Data!$F$2:$F$999,0),1))</f>
        <v/>
      </c>
      <c r="F871" s="92" t="str">
        <f t="shared" si="13"/>
        <v/>
      </c>
    </row>
    <row r="872" spans="1:6" ht="14.25" customHeight="1" x14ac:dyDescent="0.35">
      <c r="A872" s="45" t="s">
        <v>1134</v>
      </c>
      <c r="B872" s="18"/>
      <c r="C872" s="5"/>
      <c r="D872" s="5"/>
      <c r="E872" s="92" t="str">
        <f>IF(ISBLANK(D872),"",INDEX(ΑΜΚ,MATCH(D872,Data!$F$2:$F$999,0),1))</f>
        <v/>
      </c>
      <c r="F872" s="92" t="str">
        <f t="shared" si="13"/>
        <v/>
      </c>
    </row>
    <row r="873" spans="1:6" ht="14.25" customHeight="1" x14ac:dyDescent="0.35">
      <c r="A873" s="45" t="s">
        <v>1134</v>
      </c>
      <c r="B873" s="18"/>
      <c r="C873" s="5"/>
      <c r="D873" s="5"/>
      <c r="E873" s="92" t="str">
        <f>IF(ISBLANK(D873),"",INDEX(ΑΜΚ,MATCH(D873,Data!$F$2:$F$999,0),1))</f>
        <v/>
      </c>
      <c r="F873" s="92" t="str">
        <f t="shared" si="13"/>
        <v/>
      </c>
    </row>
    <row r="874" spans="1:6" ht="14.25" customHeight="1" x14ac:dyDescent="0.35">
      <c r="A874" s="45" t="s">
        <v>1134</v>
      </c>
      <c r="B874" s="18"/>
      <c r="C874" s="5"/>
      <c r="D874" s="5"/>
      <c r="E874" s="92" t="str">
        <f>IF(ISBLANK(D874),"",INDEX(ΑΜΚ,MATCH(D874,Data!$F$2:$F$999,0),1))</f>
        <v/>
      </c>
      <c r="F874" s="92" t="str">
        <f t="shared" si="13"/>
        <v/>
      </c>
    </row>
    <row r="875" spans="1:6" ht="14.25" customHeight="1" x14ac:dyDescent="0.35">
      <c r="A875" s="45" t="s">
        <v>1134</v>
      </c>
      <c r="B875" s="18"/>
      <c r="C875" s="5"/>
      <c r="D875" s="5"/>
      <c r="E875" s="92" t="str">
        <f>IF(ISBLANK(D875),"",INDEX(ΑΜΚ,MATCH(D875,Data!$F$2:$F$999,0),1))</f>
        <v/>
      </c>
      <c r="F875" s="92" t="str">
        <f t="shared" si="13"/>
        <v/>
      </c>
    </row>
    <row r="876" spans="1:6" ht="14.25" customHeight="1" x14ac:dyDescent="0.35">
      <c r="A876" s="45" t="s">
        <v>1134</v>
      </c>
      <c r="B876" s="18"/>
      <c r="C876" s="5"/>
      <c r="D876" s="5"/>
      <c r="E876" s="92" t="str">
        <f>IF(ISBLANK(D876),"",INDEX(ΑΜΚ,MATCH(D876,Data!$F$2:$F$999,0),1))</f>
        <v/>
      </c>
      <c r="F876" s="92" t="str">
        <f t="shared" si="13"/>
        <v/>
      </c>
    </row>
    <row r="877" spans="1:6" ht="14.25" customHeight="1" x14ac:dyDescent="0.35">
      <c r="A877" s="45" t="s">
        <v>1134</v>
      </c>
      <c r="B877" s="18"/>
      <c r="C877" s="5"/>
      <c r="D877" s="5"/>
      <c r="E877" s="92" t="str">
        <f>IF(ISBLANK(D877),"",INDEX(ΑΜΚ,MATCH(D877,Data!$F$2:$F$999,0),1))</f>
        <v/>
      </c>
      <c r="F877" s="92" t="str">
        <f t="shared" si="13"/>
        <v/>
      </c>
    </row>
    <row r="878" spans="1:6" ht="14.25" customHeight="1" x14ac:dyDescent="0.35">
      <c r="A878" s="45" t="s">
        <v>1134</v>
      </c>
      <c r="B878" s="18"/>
      <c r="C878" s="5"/>
      <c r="D878" s="5"/>
      <c r="E878" s="92" t="str">
        <f>IF(ISBLANK(D878),"",INDEX(ΑΜΚ,MATCH(D878,Data!$F$2:$F$999,0),1))</f>
        <v/>
      </c>
      <c r="F878" s="92" t="str">
        <f t="shared" si="13"/>
        <v/>
      </c>
    </row>
    <row r="879" spans="1:6" ht="14.25" customHeight="1" x14ac:dyDescent="0.35">
      <c r="A879" s="45" t="s">
        <v>1134</v>
      </c>
      <c r="B879" s="18"/>
      <c r="C879" s="5"/>
      <c r="D879" s="5"/>
      <c r="E879" s="92" t="str">
        <f>IF(ISBLANK(D879),"",INDEX(ΑΜΚ,MATCH(D879,Data!$F$2:$F$999,0),1))</f>
        <v/>
      </c>
      <c r="F879" s="92" t="str">
        <f t="shared" si="13"/>
        <v/>
      </c>
    </row>
    <row r="880" spans="1:6" ht="14.25" customHeight="1" x14ac:dyDescent="0.35">
      <c r="A880" s="45" t="s">
        <v>1134</v>
      </c>
      <c r="B880" s="18"/>
      <c r="C880" s="5"/>
      <c r="D880" s="5"/>
      <c r="E880" s="92" t="str">
        <f>IF(ISBLANK(D880),"",INDEX(ΑΜΚ,MATCH(D880,Data!$F$2:$F$999,0),1))</f>
        <v/>
      </c>
      <c r="F880" s="92" t="str">
        <f t="shared" si="13"/>
        <v/>
      </c>
    </row>
    <row r="881" spans="1:6" ht="14.25" customHeight="1" x14ac:dyDescent="0.35">
      <c r="A881" s="45" t="s">
        <v>1134</v>
      </c>
      <c r="B881" s="18"/>
      <c r="C881" s="5"/>
      <c r="D881" s="5"/>
      <c r="E881" s="92" t="str">
        <f>IF(ISBLANK(D881),"",INDEX(ΑΜΚ,MATCH(D881,Data!$F$2:$F$999,0),1))</f>
        <v/>
      </c>
      <c r="F881" s="92" t="str">
        <f t="shared" si="13"/>
        <v/>
      </c>
    </row>
    <row r="882" spans="1:6" ht="14.25" customHeight="1" x14ac:dyDescent="0.35">
      <c r="A882" s="45" t="s">
        <v>1134</v>
      </c>
      <c r="B882" s="18"/>
      <c r="C882" s="5"/>
      <c r="D882" s="5"/>
      <c r="E882" s="92" t="str">
        <f>IF(ISBLANK(D882),"",INDEX(ΑΜΚ,MATCH(D882,Data!$F$2:$F$999,0),1))</f>
        <v/>
      </c>
      <c r="F882" s="92" t="str">
        <f t="shared" si="13"/>
        <v/>
      </c>
    </row>
    <row r="883" spans="1:6" ht="14.25" customHeight="1" x14ac:dyDescent="0.35">
      <c r="A883" s="45" t="s">
        <v>1134</v>
      </c>
      <c r="B883" s="18"/>
      <c r="C883" s="5"/>
      <c r="D883" s="5"/>
      <c r="E883" s="92" t="str">
        <f>IF(ISBLANK(D883),"",INDEX(ΑΜΚ,MATCH(D883,Data!$F$2:$F$999,0),1))</f>
        <v/>
      </c>
      <c r="F883" s="92" t="str">
        <f t="shared" si="13"/>
        <v/>
      </c>
    </row>
    <row r="884" spans="1:6" ht="14.25" customHeight="1" x14ac:dyDescent="0.35">
      <c r="A884" s="45" t="s">
        <v>1134</v>
      </c>
      <c r="B884" s="18"/>
      <c r="C884" s="5"/>
      <c r="D884" s="5"/>
      <c r="E884" s="92" t="str">
        <f>IF(ISBLANK(D884),"",INDEX(ΑΜΚ,MATCH(D884,Data!$F$2:$F$999,0),1))</f>
        <v/>
      </c>
      <c r="F884" s="92" t="str">
        <f t="shared" si="13"/>
        <v/>
      </c>
    </row>
    <row r="885" spans="1:6" ht="14.25" customHeight="1" x14ac:dyDescent="0.35">
      <c r="A885" s="45" t="s">
        <v>1134</v>
      </c>
      <c r="B885" s="18"/>
      <c r="C885" s="5"/>
      <c r="D885" s="5"/>
      <c r="E885" s="92" t="str">
        <f>IF(ISBLANK(D885),"",INDEX(ΑΜΚ,MATCH(D885,Data!$F$2:$F$999,0),1))</f>
        <v/>
      </c>
      <c r="F885" s="92" t="str">
        <f t="shared" si="13"/>
        <v/>
      </c>
    </row>
    <row r="886" spans="1:6" ht="14.25" customHeight="1" x14ac:dyDescent="0.35">
      <c r="A886" s="45" t="s">
        <v>1134</v>
      </c>
      <c r="B886" s="18"/>
      <c r="C886" s="5"/>
      <c r="D886" s="5"/>
      <c r="E886" s="92" t="str">
        <f>IF(ISBLANK(D886),"",INDEX(ΑΜΚ,MATCH(D886,Data!$F$2:$F$999,0),1))</f>
        <v/>
      </c>
      <c r="F886" s="92" t="str">
        <f t="shared" si="13"/>
        <v/>
      </c>
    </row>
    <row r="887" spans="1:6" ht="14.25" customHeight="1" x14ac:dyDescent="0.35">
      <c r="A887" s="45" t="s">
        <v>1134</v>
      </c>
      <c r="B887" s="18"/>
      <c r="C887" s="5"/>
      <c r="D887" s="5"/>
      <c r="E887" s="92" t="str">
        <f>IF(ISBLANK(D887),"",INDEX(ΑΜΚ,MATCH(D887,Data!$F$2:$F$999,0),1))</f>
        <v/>
      </c>
      <c r="F887" s="92" t="str">
        <f t="shared" si="13"/>
        <v/>
      </c>
    </row>
    <row r="888" spans="1:6" ht="14.25" customHeight="1" x14ac:dyDescent="0.35">
      <c r="A888" s="45" t="s">
        <v>1134</v>
      </c>
      <c r="B888" s="18"/>
      <c r="C888" s="5"/>
      <c r="D888" s="5"/>
      <c r="E888" s="92" t="str">
        <f>IF(ISBLANK(D888),"",INDEX(ΑΜΚ,MATCH(D888,Data!$F$2:$F$999,0),1))</f>
        <v/>
      </c>
      <c r="F888" s="92" t="str">
        <f t="shared" si="13"/>
        <v/>
      </c>
    </row>
    <row r="889" spans="1:6" ht="14.25" customHeight="1" x14ac:dyDescent="0.35">
      <c r="A889" s="45" t="s">
        <v>1134</v>
      </c>
      <c r="B889" s="18"/>
      <c r="C889" s="5"/>
      <c r="D889" s="5"/>
      <c r="E889" s="92" t="str">
        <f>IF(ISBLANK(D889),"",INDEX(ΑΜΚ,MATCH(D889,Data!$F$2:$F$999,0),1))</f>
        <v/>
      </c>
      <c r="F889" s="92" t="str">
        <f t="shared" si="13"/>
        <v/>
      </c>
    </row>
    <row r="890" spans="1:6" ht="14.25" customHeight="1" x14ac:dyDescent="0.35">
      <c r="A890" s="45" t="s">
        <v>1134</v>
      </c>
      <c r="B890" s="18"/>
      <c r="C890" s="5"/>
      <c r="D890" s="5"/>
      <c r="E890" s="92" t="str">
        <f>IF(ISBLANK(D890),"",INDEX(ΑΜΚ,MATCH(D890,Data!$F$2:$F$999,0),1))</f>
        <v/>
      </c>
      <c r="F890" s="92" t="str">
        <f t="shared" si="13"/>
        <v/>
      </c>
    </row>
    <row r="891" spans="1:6" ht="14.25" customHeight="1" x14ac:dyDescent="0.35">
      <c r="A891" s="45" t="s">
        <v>1134</v>
      </c>
      <c r="B891" s="18"/>
      <c r="C891" s="5"/>
      <c r="D891" s="5"/>
      <c r="E891" s="92" t="str">
        <f>IF(ISBLANK(D891),"",INDEX(ΑΜΚ,MATCH(D891,Data!$F$2:$F$999,0),1))</f>
        <v/>
      </c>
      <c r="F891" s="92" t="str">
        <f t="shared" si="13"/>
        <v/>
      </c>
    </row>
    <row r="892" spans="1:6" ht="14.25" customHeight="1" x14ac:dyDescent="0.35">
      <c r="A892" s="45" t="s">
        <v>1134</v>
      </c>
      <c r="B892" s="18"/>
      <c r="C892" s="5"/>
      <c r="D892" s="5"/>
      <c r="E892" s="92" t="str">
        <f>IF(ISBLANK(D892),"",INDEX(ΑΜΚ,MATCH(D892,Data!$F$2:$F$999,0),1))</f>
        <v/>
      </c>
      <c r="F892" s="92" t="str">
        <f t="shared" si="13"/>
        <v/>
      </c>
    </row>
    <row r="893" spans="1:6" ht="14.25" customHeight="1" x14ac:dyDescent="0.35">
      <c r="A893" s="45" t="s">
        <v>1134</v>
      </c>
      <c r="B893" s="18"/>
      <c r="C893" s="5"/>
      <c r="D893" s="5"/>
      <c r="E893" s="92" t="str">
        <f>IF(ISBLANK(D893),"",INDEX(ΑΜΚ,MATCH(D893,Data!$F$2:$F$999,0),1))</f>
        <v/>
      </c>
      <c r="F893" s="92" t="str">
        <f t="shared" si="13"/>
        <v/>
      </c>
    </row>
    <row r="894" spans="1:6" ht="14.25" customHeight="1" x14ac:dyDescent="0.35">
      <c r="A894" s="45" t="s">
        <v>1134</v>
      </c>
      <c r="B894" s="18"/>
      <c r="C894" s="5"/>
      <c r="D894" s="5"/>
      <c r="E894" s="92" t="str">
        <f>IF(ISBLANK(D894),"",INDEX(ΑΜΚ,MATCH(D894,Data!$F$2:$F$999,0),1))</f>
        <v/>
      </c>
      <c r="F894" s="92" t="str">
        <f t="shared" si="13"/>
        <v/>
      </c>
    </row>
    <row r="895" spans="1:6" ht="14.25" customHeight="1" x14ac:dyDescent="0.35">
      <c r="A895" s="45" t="s">
        <v>1134</v>
      </c>
      <c r="B895" s="18"/>
      <c r="C895" s="5"/>
      <c r="D895" s="5"/>
      <c r="E895" s="92" t="str">
        <f>IF(ISBLANK(D895),"",INDEX(ΑΜΚ,MATCH(D895,Data!$F$2:$F$999,0),1))</f>
        <v/>
      </c>
      <c r="F895" s="92" t="str">
        <f t="shared" si="13"/>
        <v/>
      </c>
    </row>
    <row r="896" spans="1:6" ht="14.25" customHeight="1" x14ac:dyDescent="0.35">
      <c r="A896" s="45" t="s">
        <v>1134</v>
      </c>
      <c r="B896" s="18"/>
      <c r="C896" s="5"/>
      <c r="D896" s="5"/>
      <c r="E896" s="92" t="str">
        <f>IF(ISBLANK(D896),"",INDEX(ΑΜΚ,MATCH(D896,Data!$F$2:$F$999,0),1))</f>
        <v/>
      </c>
      <c r="F896" s="92" t="str">
        <f t="shared" si="13"/>
        <v/>
      </c>
    </row>
    <row r="897" spans="1:6" ht="14.25" customHeight="1" x14ac:dyDescent="0.35">
      <c r="A897" s="45" t="s">
        <v>1134</v>
      </c>
      <c r="B897" s="18"/>
      <c r="C897" s="5"/>
      <c r="D897" s="5"/>
      <c r="E897" s="92" t="str">
        <f>IF(ISBLANK(D897),"",INDEX(ΑΜΚ,MATCH(D897,Data!$F$2:$F$999,0),1))</f>
        <v/>
      </c>
      <c r="F897" s="92" t="str">
        <f t="shared" si="13"/>
        <v/>
      </c>
    </row>
    <row r="898" spans="1:6" ht="14.25" customHeight="1" x14ac:dyDescent="0.35">
      <c r="A898" s="45" t="s">
        <v>1134</v>
      </c>
      <c r="B898" s="18"/>
      <c r="C898" s="5"/>
      <c r="D898" s="5"/>
      <c r="E898" s="92" t="str">
        <f>IF(ISBLANK(D898),"",INDEX(ΑΜΚ,MATCH(D898,Data!$F$2:$F$999,0),1))</f>
        <v/>
      </c>
      <c r="F898" s="92" t="str">
        <f t="shared" ref="F898:F961" si="14">IF(ISBLANK(C898),"",INDEX(ΚΩΔ_ΜΑΘΗΜ_ΕΚΠ_ΟΔΗΓ_Γ1,MATCH(C898,ΜΑΘΗΜ_ΕΚΠ_ΟΔΗΓ_Γ1,0)))</f>
        <v/>
      </c>
    </row>
    <row r="899" spans="1:6" ht="14.25" customHeight="1" x14ac:dyDescent="0.35">
      <c r="A899" s="45" t="s">
        <v>1134</v>
      </c>
      <c r="B899" s="18"/>
      <c r="C899" s="5"/>
      <c r="D899" s="5"/>
      <c r="E899" s="92" t="str">
        <f>IF(ISBLANK(D899),"",INDEX(ΑΜΚ,MATCH(D899,Data!$F$2:$F$999,0),1))</f>
        <v/>
      </c>
      <c r="F899" s="92" t="str">
        <f t="shared" si="14"/>
        <v/>
      </c>
    </row>
    <row r="900" spans="1:6" ht="14.25" customHeight="1" x14ac:dyDescent="0.35">
      <c r="A900" s="45" t="s">
        <v>1134</v>
      </c>
      <c r="B900" s="18"/>
      <c r="C900" s="5"/>
      <c r="D900" s="5"/>
      <c r="E900" s="92" t="str">
        <f>IF(ISBLANK(D900),"",INDEX(ΑΜΚ,MATCH(D900,Data!$F$2:$F$999,0),1))</f>
        <v/>
      </c>
      <c r="F900" s="92" t="str">
        <f t="shared" si="14"/>
        <v/>
      </c>
    </row>
    <row r="901" spans="1:6" ht="14.25" customHeight="1" x14ac:dyDescent="0.35">
      <c r="A901" s="45" t="s">
        <v>1134</v>
      </c>
      <c r="B901" s="18"/>
      <c r="C901" s="5"/>
      <c r="D901" s="5"/>
      <c r="E901" s="92" t="str">
        <f>IF(ISBLANK(D901),"",INDEX(ΑΜΚ,MATCH(D901,Data!$F$2:$F$999,0),1))</f>
        <v/>
      </c>
      <c r="F901" s="92" t="str">
        <f t="shared" si="14"/>
        <v/>
      </c>
    </row>
    <row r="902" spans="1:6" ht="14.25" customHeight="1" x14ac:dyDescent="0.35">
      <c r="A902" s="45" t="s">
        <v>1134</v>
      </c>
      <c r="B902" s="18"/>
      <c r="C902" s="5"/>
      <c r="D902" s="5"/>
      <c r="E902" s="92" t="str">
        <f>IF(ISBLANK(D902),"",INDEX(ΑΜΚ,MATCH(D902,Data!$F$2:$F$999,0),1))</f>
        <v/>
      </c>
      <c r="F902" s="92" t="str">
        <f t="shared" si="14"/>
        <v/>
      </c>
    </row>
    <row r="903" spans="1:6" ht="14.25" customHeight="1" x14ac:dyDescent="0.35">
      <c r="A903" s="45" t="s">
        <v>1134</v>
      </c>
      <c r="B903" s="18"/>
      <c r="C903" s="5"/>
      <c r="D903" s="5"/>
      <c r="E903" s="92" t="str">
        <f>IF(ISBLANK(D903),"",INDEX(ΑΜΚ,MATCH(D903,Data!$F$2:$F$999,0),1))</f>
        <v/>
      </c>
      <c r="F903" s="92" t="str">
        <f t="shared" si="14"/>
        <v/>
      </c>
    </row>
    <row r="904" spans="1:6" ht="14.25" customHeight="1" x14ac:dyDescent="0.35">
      <c r="A904" s="45" t="s">
        <v>1134</v>
      </c>
      <c r="B904" s="18"/>
      <c r="C904" s="5"/>
      <c r="D904" s="5"/>
      <c r="E904" s="92" t="str">
        <f>IF(ISBLANK(D904),"",INDEX(ΑΜΚ,MATCH(D904,Data!$F$2:$F$999,0),1))</f>
        <v/>
      </c>
      <c r="F904" s="92" t="str">
        <f t="shared" si="14"/>
        <v/>
      </c>
    </row>
    <row r="905" spans="1:6" ht="14.25" customHeight="1" x14ac:dyDescent="0.35">
      <c r="A905" s="45" t="s">
        <v>1134</v>
      </c>
      <c r="B905" s="18"/>
      <c r="C905" s="5"/>
      <c r="D905" s="5"/>
      <c r="E905" s="92" t="str">
        <f>IF(ISBLANK(D905),"",INDEX(ΑΜΚ,MATCH(D905,Data!$F$2:$F$999,0),1))</f>
        <v/>
      </c>
      <c r="F905" s="92" t="str">
        <f t="shared" si="14"/>
        <v/>
      </c>
    </row>
    <row r="906" spans="1:6" ht="14.25" customHeight="1" x14ac:dyDescent="0.35">
      <c r="A906" s="45" t="s">
        <v>1134</v>
      </c>
      <c r="B906" s="18"/>
      <c r="C906" s="5"/>
      <c r="D906" s="5"/>
      <c r="E906" s="92" t="str">
        <f>IF(ISBLANK(D906),"",INDEX(ΑΜΚ,MATCH(D906,Data!$F$2:$F$999,0),1))</f>
        <v/>
      </c>
      <c r="F906" s="92" t="str">
        <f t="shared" si="14"/>
        <v/>
      </c>
    </row>
    <row r="907" spans="1:6" ht="14.25" customHeight="1" x14ac:dyDescent="0.35">
      <c r="A907" s="45" t="s">
        <v>1134</v>
      </c>
      <c r="B907" s="18"/>
      <c r="C907" s="5"/>
      <c r="D907" s="5"/>
      <c r="E907" s="92" t="str">
        <f>IF(ISBLANK(D907),"",INDEX(ΑΜΚ,MATCH(D907,Data!$F$2:$F$999,0),1))</f>
        <v/>
      </c>
      <c r="F907" s="92" t="str">
        <f t="shared" si="14"/>
        <v/>
      </c>
    </row>
    <row r="908" spans="1:6" ht="14.25" customHeight="1" x14ac:dyDescent="0.35">
      <c r="A908" s="45" t="s">
        <v>1134</v>
      </c>
      <c r="B908" s="18"/>
      <c r="C908" s="5"/>
      <c r="D908" s="5"/>
      <c r="E908" s="92" t="str">
        <f>IF(ISBLANK(D908),"",INDEX(ΑΜΚ,MATCH(D908,Data!$F$2:$F$999,0),1))</f>
        <v/>
      </c>
      <c r="F908" s="92" t="str">
        <f t="shared" si="14"/>
        <v/>
      </c>
    </row>
    <row r="909" spans="1:6" ht="14.25" customHeight="1" x14ac:dyDescent="0.35">
      <c r="A909" s="45" t="s">
        <v>1134</v>
      </c>
      <c r="B909" s="18"/>
      <c r="C909" s="5"/>
      <c r="D909" s="5"/>
      <c r="E909" s="92" t="str">
        <f>IF(ISBLANK(D909),"",INDEX(ΑΜΚ,MATCH(D909,Data!$F$2:$F$999,0),1))</f>
        <v/>
      </c>
      <c r="F909" s="92" t="str">
        <f t="shared" si="14"/>
        <v/>
      </c>
    </row>
    <row r="910" spans="1:6" ht="14.25" customHeight="1" x14ac:dyDescent="0.35">
      <c r="A910" s="45" t="s">
        <v>1134</v>
      </c>
      <c r="B910" s="18"/>
      <c r="C910" s="5"/>
      <c r="D910" s="5"/>
      <c r="E910" s="92" t="str">
        <f>IF(ISBLANK(D910),"",INDEX(ΑΜΚ,MATCH(D910,Data!$F$2:$F$999,0),1))</f>
        <v/>
      </c>
      <c r="F910" s="92" t="str">
        <f t="shared" si="14"/>
        <v/>
      </c>
    </row>
    <row r="911" spans="1:6" ht="14.25" customHeight="1" x14ac:dyDescent="0.35">
      <c r="A911" s="45" t="s">
        <v>1134</v>
      </c>
      <c r="B911" s="18"/>
      <c r="C911" s="5"/>
      <c r="D911" s="5"/>
      <c r="E911" s="92" t="str">
        <f>IF(ISBLANK(D911),"",INDEX(ΑΜΚ,MATCH(D911,Data!$F$2:$F$999,0),1))</f>
        <v/>
      </c>
      <c r="F911" s="92" t="str">
        <f t="shared" si="14"/>
        <v/>
      </c>
    </row>
    <row r="912" spans="1:6" ht="14.25" customHeight="1" x14ac:dyDescent="0.35">
      <c r="A912" s="45" t="s">
        <v>1134</v>
      </c>
      <c r="B912" s="18"/>
      <c r="C912" s="5"/>
      <c r="D912" s="5"/>
      <c r="E912" s="92" t="str">
        <f>IF(ISBLANK(D912),"",INDEX(ΑΜΚ,MATCH(D912,Data!$F$2:$F$999,0),1))</f>
        <v/>
      </c>
      <c r="F912" s="92" t="str">
        <f t="shared" si="14"/>
        <v/>
      </c>
    </row>
    <row r="913" spans="1:6" ht="14.25" customHeight="1" x14ac:dyDescent="0.35">
      <c r="A913" s="45" t="s">
        <v>1134</v>
      </c>
      <c r="B913" s="18"/>
      <c r="C913" s="5"/>
      <c r="D913" s="5"/>
      <c r="E913" s="92" t="str">
        <f>IF(ISBLANK(D913),"",INDEX(ΑΜΚ,MATCH(D913,Data!$F$2:$F$999,0),1))</f>
        <v/>
      </c>
      <c r="F913" s="92" t="str">
        <f t="shared" si="14"/>
        <v/>
      </c>
    </row>
    <row r="914" spans="1:6" ht="14.25" customHeight="1" x14ac:dyDescent="0.35">
      <c r="A914" s="45" t="s">
        <v>1134</v>
      </c>
      <c r="B914" s="18"/>
      <c r="C914" s="5"/>
      <c r="D914" s="5"/>
      <c r="E914" s="92" t="str">
        <f>IF(ISBLANK(D914),"",INDEX(ΑΜΚ,MATCH(D914,Data!$F$2:$F$999,0),1))</f>
        <v/>
      </c>
      <c r="F914" s="92" t="str">
        <f t="shared" si="14"/>
        <v/>
      </c>
    </row>
    <row r="915" spans="1:6" ht="14.25" customHeight="1" x14ac:dyDescent="0.35">
      <c r="A915" s="45" t="s">
        <v>1134</v>
      </c>
      <c r="B915" s="18"/>
      <c r="C915" s="5"/>
      <c r="D915" s="5"/>
      <c r="E915" s="92" t="str">
        <f>IF(ISBLANK(D915),"",INDEX(ΑΜΚ,MATCH(D915,Data!$F$2:$F$999,0),1))</f>
        <v/>
      </c>
      <c r="F915" s="92" t="str">
        <f t="shared" si="14"/>
        <v/>
      </c>
    </row>
    <row r="916" spans="1:6" ht="14.25" customHeight="1" x14ac:dyDescent="0.35">
      <c r="A916" s="45" t="s">
        <v>1134</v>
      </c>
      <c r="B916" s="18"/>
      <c r="C916" s="5"/>
      <c r="D916" s="5"/>
      <c r="E916" s="92" t="str">
        <f>IF(ISBLANK(D916),"",INDEX(ΑΜΚ,MATCH(D916,Data!$F$2:$F$999,0),1))</f>
        <v/>
      </c>
      <c r="F916" s="92" t="str">
        <f t="shared" si="14"/>
        <v/>
      </c>
    </row>
    <row r="917" spans="1:6" ht="14.25" customHeight="1" x14ac:dyDescent="0.35">
      <c r="A917" s="45" t="s">
        <v>1134</v>
      </c>
      <c r="B917" s="18"/>
      <c r="C917" s="5"/>
      <c r="D917" s="5"/>
      <c r="E917" s="92" t="str">
        <f>IF(ISBLANK(D917),"",INDEX(ΑΜΚ,MATCH(D917,Data!$F$2:$F$999,0),1))</f>
        <v/>
      </c>
      <c r="F917" s="92" t="str">
        <f t="shared" si="14"/>
        <v/>
      </c>
    </row>
    <row r="918" spans="1:6" ht="14.25" customHeight="1" x14ac:dyDescent="0.35">
      <c r="A918" s="45" t="s">
        <v>1134</v>
      </c>
      <c r="B918" s="18"/>
      <c r="C918" s="5"/>
      <c r="D918" s="5"/>
      <c r="E918" s="92" t="str">
        <f>IF(ISBLANK(D918),"",INDEX(ΑΜΚ,MATCH(D918,Data!$F$2:$F$999,0),1))</f>
        <v/>
      </c>
      <c r="F918" s="92" t="str">
        <f t="shared" si="14"/>
        <v/>
      </c>
    </row>
    <row r="919" spans="1:6" ht="14.25" customHeight="1" x14ac:dyDescent="0.35">
      <c r="A919" s="45" t="s">
        <v>1134</v>
      </c>
      <c r="B919" s="18"/>
      <c r="C919" s="5"/>
      <c r="D919" s="5"/>
      <c r="E919" s="92" t="str">
        <f>IF(ISBLANK(D919),"",INDEX(ΑΜΚ,MATCH(D919,Data!$F$2:$F$999,0),1))</f>
        <v/>
      </c>
      <c r="F919" s="92" t="str">
        <f t="shared" si="14"/>
        <v/>
      </c>
    </row>
    <row r="920" spans="1:6" ht="14.25" customHeight="1" x14ac:dyDescent="0.35">
      <c r="A920" s="45" t="s">
        <v>1134</v>
      </c>
      <c r="B920" s="18"/>
      <c r="C920" s="5"/>
      <c r="D920" s="5"/>
      <c r="E920" s="92" t="str">
        <f>IF(ISBLANK(D920),"",INDEX(ΑΜΚ,MATCH(D920,Data!$F$2:$F$999,0),1))</f>
        <v/>
      </c>
      <c r="F920" s="92" t="str">
        <f t="shared" si="14"/>
        <v/>
      </c>
    </row>
    <row r="921" spans="1:6" ht="14.25" customHeight="1" x14ac:dyDescent="0.35">
      <c r="A921" s="45" t="s">
        <v>1134</v>
      </c>
      <c r="B921" s="18"/>
      <c r="C921" s="5"/>
      <c r="D921" s="5"/>
      <c r="E921" s="92" t="str">
        <f>IF(ISBLANK(D921),"",INDEX(ΑΜΚ,MATCH(D921,Data!$F$2:$F$999,0),1))</f>
        <v/>
      </c>
      <c r="F921" s="92" t="str">
        <f t="shared" si="14"/>
        <v/>
      </c>
    </row>
    <row r="922" spans="1:6" ht="14.25" customHeight="1" x14ac:dyDescent="0.35">
      <c r="A922" s="45" t="s">
        <v>1134</v>
      </c>
      <c r="B922" s="18"/>
      <c r="C922" s="5"/>
      <c r="D922" s="5"/>
      <c r="E922" s="92" t="str">
        <f>IF(ISBLANK(D922),"",INDEX(ΑΜΚ,MATCH(D922,Data!$F$2:$F$999,0),1))</f>
        <v/>
      </c>
      <c r="F922" s="92" t="str">
        <f t="shared" si="14"/>
        <v/>
      </c>
    </row>
    <row r="923" spans="1:6" ht="14.25" customHeight="1" x14ac:dyDescent="0.35">
      <c r="A923" s="45" t="s">
        <v>1134</v>
      </c>
      <c r="B923" s="18"/>
      <c r="C923" s="5"/>
      <c r="D923" s="5"/>
      <c r="E923" s="92" t="str">
        <f>IF(ISBLANK(D923),"",INDEX(ΑΜΚ,MATCH(D923,Data!$F$2:$F$999,0),1))</f>
        <v/>
      </c>
      <c r="F923" s="92" t="str">
        <f t="shared" si="14"/>
        <v/>
      </c>
    </row>
    <row r="924" spans="1:6" ht="14.25" customHeight="1" x14ac:dyDescent="0.35">
      <c r="A924" s="45" t="s">
        <v>1134</v>
      </c>
      <c r="B924" s="18"/>
      <c r="C924" s="5"/>
      <c r="D924" s="5"/>
      <c r="E924" s="92" t="str">
        <f>IF(ISBLANK(D924),"",INDEX(ΑΜΚ,MATCH(D924,Data!$F$2:$F$999,0),1))</f>
        <v/>
      </c>
      <c r="F924" s="92" t="str">
        <f t="shared" si="14"/>
        <v/>
      </c>
    </row>
    <row r="925" spans="1:6" ht="14.25" customHeight="1" x14ac:dyDescent="0.35">
      <c r="A925" s="45" t="s">
        <v>1134</v>
      </c>
      <c r="B925" s="18"/>
      <c r="C925" s="5"/>
      <c r="D925" s="5"/>
      <c r="E925" s="92" t="str">
        <f>IF(ISBLANK(D925),"",INDEX(ΑΜΚ,MATCH(D925,Data!$F$2:$F$999,0),1))</f>
        <v/>
      </c>
      <c r="F925" s="92" t="str">
        <f t="shared" si="14"/>
        <v/>
      </c>
    </row>
    <row r="926" spans="1:6" ht="14.25" customHeight="1" x14ac:dyDescent="0.35">
      <c r="A926" s="45" t="s">
        <v>1134</v>
      </c>
      <c r="B926" s="18"/>
      <c r="C926" s="5"/>
      <c r="D926" s="5"/>
      <c r="E926" s="92" t="str">
        <f>IF(ISBLANK(D926),"",INDEX(ΑΜΚ,MATCH(D926,Data!$F$2:$F$999,0),1))</f>
        <v/>
      </c>
      <c r="F926" s="92" t="str">
        <f t="shared" si="14"/>
        <v/>
      </c>
    </row>
    <row r="927" spans="1:6" ht="14.25" customHeight="1" x14ac:dyDescent="0.35">
      <c r="A927" s="45" t="s">
        <v>1134</v>
      </c>
      <c r="B927" s="18"/>
      <c r="C927" s="5"/>
      <c r="D927" s="5"/>
      <c r="E927" s="92" t="str">
        <f>IF(ISBLANK(D927),"",INDEX(ΑΜΚ,MATCH(D927,Data!$F$2:$F$999,0),1))</f>
        <v/>
      </c>
      <c r="F927" s="92" t="str">
        <f t="shared" si="14"/>
        <v/>
      </c>
    </row>
    <row r="928" spans="1:6" ht="14.25" customHeight="1" x14ac:dyDescent="0.35">
      <c r="A928" s="45" t="s">
        <v>1134</v>
      </c>
      <c r="B928" s="18"/>
      <c r="C928" s="5"/>
      <c r="D928" s="5"/>
      <c r="E928" s="92" t="str">
        <f>IF(ISBLANK(D928),"",INDEX(ΑΜΚ,MATCH(D928,Data!$F$2:$F$999,0),1))</f>
        <v/>
      </c>
      <c r="F928" s="92" t="str">
        <f t="shared" si="14"/>
        <v/>
      </c>
    </row>
    <row r="929" spans="1:6" ht="14.25" customHeight="1" x14ac:dyDescent="0.35">
      <c r="A929" s="45" t="s">
        <v>1134</v>
      </c>
      <c r="B929" s="18"/>
      <c r="C929" s="5"/>
      <c r="D929" s="5"/>
      <c r="E929" s="92" t="str">
        <f>IF(ISBLANK(D929),"",INDEX(ΑΜΚ,MATCH(D929,Data!$F$2:$F$999,0),1))</f>
        <v/>
      </c>
      <c r="F929" s="92" t="str">
        <f t="shared" si="14"/>
        <v/>
      </c>
    </row>
    <row r="930" spans="1:6" ht="14.25" customHeight="1" x14ac:dyDescent="0.35">
      <c r="A930" s="45" t="s">
        <v>1134</v>
      </c>
      <c r="B930" s="18"/>
      <c r="C930" s="5"/>
      <c r="D930" s="5"/>
      <c r="E930" s="92" t="str">
        <f>IF(ISBLANK(D930),"",INDEX(ΑΜΚ,MATCH(D930,Data!$F$2:$F$999,0),1))</f>
        <v/>
      </c>
      <c r="F930" s="92" t="str">
        <f t="shared" si="14"/>
        <v/>
      </c>
    </row>
    <row r="931" spans="1:6" ht="14.25" customHeight="1" x14ac:dyDescent="0.35">
      <c r="A931" s="45" t="s">
        <v>1134</v>
      </c>
      <c r="B931" s="18"/>
      <c r="C931" s="5"/>
      <c r="D931" s="5"/>
      <c r="E931" s="92" t="str">
        <f>IF(ISBLANK(D931),"",INDEX(ΑΜΚ,MATCH(D931,Data!$F$2:$F$999,0),1))</f>
        <v/>
      </c>
      <c r="F931" s="92" t="str">
        <f t="shared" si="14"/>
        <v/>
      </c>
    </row>
    <row r="932" spans="1:6" ht="14.25" customHeight="1" x14ac:dyDescent="0.35">
      <c r="A932" s="45" t="s">
        <v>1134</v>
      </c>
      <c r="B932" s="18"/>
      <c r="C932" s="5"/>
      <c r="D932" s="5"/>
      <c r="E932" s="92" t="str">
        <f>IF(ISBLANK(D932),"",INDEX(ΑΜΚ,MATCH(D932,Data!$F$2:$F$999,0),1))</f>
        <v/>
      </c>
      <c r="F932" s="92" t="str">
        <f t="shared" si="14"/>
        <v/>
      </c>
    </row>
    <row r="933" spans="1:6" ht="14.25" customHeight="1" x14ac:dyDescent="0.35">
      <c r="A933" s="45" t="s">
        <v>1134</v>
      </c>
      <c r="B933" s="18"/>
      <c r="C933" s="5"/>
      <c r="D933" s="5"/>
      <c r="E933" s="92" t="str">
        <f>IF(ISBLANK(D933),"",INDEX(ΑΜΚ,MATCH(D933,Data!$F$2:$F$999,0),1))</f>
        <v/>
      </c>
      <c r="F933" s="92" t="str">
        <f t="shared" si="14"/>
        <v/>
      </c>
    </row>
    <row r="934" spans="1:6" ht="14.25" customHeight="1" x14ac:dyDescent="0.35">
      <c r="A934" s="45" t="s">
        <v>1134</v>
      </c>
      <c r="B934" s="18"/>
      <c r="C934" s="5"/>
      <c r="D934" s="5"/>
      <c r="E934" s="92" t="str">
        <f>IF(ISBLANK(D934),"",INDEX(ΑΜΚ,MATCH(D934,Data!$F$2:$F$999,0),1))</f>
        <v/>
      </c>
      <c r="F934" s="92" t="str">
        <f t="shared" si="14"/>
        <v/>
      </c>
    </row>
    <row r="935" spans="1:6" ht="14.25" customHeight="1" x14ac:dyDescent="0.35">
      <c r="A935" s="45" t="s">
        <v>1134</v>
      </c>
      <c r="B935" s="18"/>
      <c r="C935" s="5"/>
      <c r="D935" s="5"/>
      <c r="E935" s="92" t="str">
        <f>IF(ISBLANK(D935),"",INDEX(ΑΜΚ,MATCH(D935,Data!$F$2:$F$999,0),1))</f>
        <v/>
      </c>
      <c r="F935" s="92" t="str">
        <f t="shared" si="14"/>
        <v/>
      </c>
    </row>
    <row r="936" spans="1:6" ht="14.25" customHeight="1" x14ac:dyDescent="0.35">
      <c r="A936" s="45" t="s">
        <v>1134</v>
      </c>
      <c r="B936" s="18"/>
      <c r="C936" s="5"/>
      <c r="D936" s="5"/>
      <c r="E936" s="92" t="str">
        <f>IF(ISBLANK(D936),"",INDEX(ΑΜΚ,MATCH(D936,Data!$F$2:$F$999,0),1))</f>
        <v/>
      </c>
      <c r="F936" s="92" t="str">
        <f t="shared" si="14"/>
        <v/>
      </c>
    </row>
    <row r="937" spans="1:6" ht="14.25" customHeight="1" x14ac:dyDescent="0.35">
      <c r="A937" s="45" t="s">
        <v>1134</v>
      </c>
      <c r="B937" s="18"/>
      <c r="C937" s="5"/>
      <c r="D937" s="5"/>
      <c r="E937" s="92" t="str">
        <f>IF(ISBLANK(D937),"",INDEX(ΑΜΚ,MATCH(D937,Data!$F$2:$F$999,0),1))</f>
        <v/>
      </c>
      <c r="F937" s="92" t="str">
        <f t="shared" si="14"/>
        <v/>
      </c>
    </row>
    <row r="938" spans="1:6" ht="14.25" customHeight="1" x14ac:dyDescent="0.35">
      <c r="A938" s="45" t="s">
        <v>1134</v>
      </c>
      <c r="B938" s="18"/>
      <c r="C938" s="5"/>
      <c r="D938" s="5"/>
      <c r="E938" s="92" t="str">
        <f>IF(ISBLANK(D938),"",INDEX(ΑΜΚ,MATCH(D938,Data!$F$2:$F$999,0),1))</f>
        <v/>
      </c>
      <c r="F938" s="92" t="str">
        <f t="shared" si="14"/>
        <v/>
      </c>
    </row>
    <row r="939" spans="1:6" ht="14.25" customHeight="1" x14ac:dyDescent="0.35">
      <c r="A939" s="45" t="s">
        <v>1134</v>
      </c>
      <c r="B939" s="18"/>
      <c r="C939" s="5"/>
      <c r="D939" s="5"/>
      <c r="E939" s="92" t="str">
        <f>IF(ISBLANK(D939),"",INDEX(ΑΜΚ,MATCH(D939,Data!$F$2:$F$999,0),1))</f>
        <v/>
      </c>
      <c r="F939" s="92" t="str">
        <f t="shared" si="14"/>
        <v/>
      </c>
    </row>
    <row r="940" spans="1:6" ht="14.25" customHeight="1" x14ac:dyDescent="0.35">
      <c r="A940" s="45" t="s">
        <v>1134</v>
      </c>
      <c r="B940" s="18"/>
      <c r="C940" s="5"/>
      <c r="D940" s="5"/>
      <c r="E940" s="92" t="str">
        <f>IF(ISBLANK(D940),"",INDEX(ΑΜΚ,MATCH(D940,Data!$F$2:$F$999,0),1))</f>
        <v/>
      </c>
      <c r="F940" s="92" t="str">
        <f t="shared" si="14"/>
        <v/>
      </c>
    </row>
    <row r="941" spans="1:6" ht="14.25" customHeight="1" x14ac:dyDescent="0.35">
      <c r="A941" s="45" t="s">
        <v>1134</v>
      </c>
      <c r="B941" s="18"/>
      <c r="C941" s="5"/>
      <c r="D941" s="5"/>
      <c r="E941" s="92" t="str">
        <f>IF(ISBLANK(D941),"",INDEX(ΑΜΚ,MATCH(D941,Data!$F$2:$F$999,0),1))</f>
        <v/>
      </c>
      <c r="F941" s="92" t="str">
        <f t="shared" si="14"/>
        <v/>
      </c>
    </row>
    <row r="942" spans="1:6" ht="14.25" customHeight="1" x14ac:dyDescent="0.35">
      <c r="A942" s="45" t="s">
        <v>1134</v>
      </c>
      <c r="B942" s="18"/>
      <c r="C942" s="5"/>
      <c r="D942" s="5"/>
      <c r="E942" s="92" t="str">
        <f>IF(ISBLANK(D942),"",INDEX(ΑΜΚ,MATCH(D942,Data!$F$2:$F$999,0),1))</f>
        <v/>
      </c>
      <c r="F942" s="92" t="str">
        <f t="shared" si="14"/>
        <v/>
      </c>
    </row>
    <row r="943" spans="1:6" ht="14.25" customHeight="1" x14ac:dyDescent="0.35">
      <c r="A943" s="45" t="s">
        <v>1134</v>
      </c>
      <c r="B943" s="18"/>
      <c r="C943" s="5"/>
      <c r="D943" s="5"/>
      <c r="E943" s="92" t="str">
        <f>IF(ISBLANK(D943),"",INDEX(ΑΜΚ,MATCH(D943,Data!$F$2:$F$999,0),1))</f>
        <v/>
      </c>
      <c r="F943" s="92" t="str">
        <f t="shared" si="14"/>
        <v/>
      </c>
    </row>
    <row r="944" spans="1:6" ht="14.25" customHeight="1" x14ac:dyDescent="0.35">
      <c r="A944" s="45" t="s">
        <v>1134</v>
      </c>
      <c r="B944" s="18"/>
      <c r="C944" s="5"/>
      <c r="D944" s="5"/>
      <c r="E944" s="92" t="str">
        <f>IF(ISBLANK(D944),"",INDEX(ΑΜΚ,MATCH(D944,Data!$F$2:$F$999,0),1))</f>
        <v/>
      </c>
      <c r="F944" s="92" t="str">
        <f t="shared" si="14"/>
        <v/>
      </c>
    </row>
    <row r="945" spans="1:6" ht="14.25" customHeight="1" x14ac:dyDescent="0.35">
      <c r="A945" s="45" t="s">
        <v>1134</v>
      </c>
      <c r="B945" s="18"/>
      <c r="C945" s="5"/>
      <c r="D945" s="5"/>
      <c r="E945" s="92" t="str">
        <f>IF(ISBLANK(D945),"",INDEX(ΑΜΚ,MATCH(D945,Data!$F$2:$F$999,0),1))</f>
        <v/>
      </c>
      <c r="F945" s="92" t="str">
        <f t="shared" si="14"/>
        <v/>
      </c>
    </row>
    <row r="946" spans="1:6" ht="14.25" customHeight="1" x14ac:dyDescent="0.35">
      <c r="A946" s="45" t="s">
        <v>1134</v>
      </c>
      <c r="B946" s="18"/>
      <c r="C946" s="5"/>
      <c r="D946" s="5"/>
      <c r="E946" s="92" t="str">
        <f>IF(ISBLANK(D946),"",INDEX(ΑΜΚ,MATCH(D946,Data!$F$2:$F$999,0),1))</f>
        <v/>
      </c>
      <c r="F946" s="92" t="str">
        <f t="shared" si="14"/>
        <v/>
      </c>
    </row>
    <row r="947" spans="1:6" ht="14.25" customHeight="1" x14ac:dyDescent="0.35">
      <c r="A947" s="45" t="s">
        <v>1134</v>
      </c>
      <c r="B947" s="18"/>
      <c r="C947" s="5"/>
      <c r="D947" s="5"/>
      <c r="E947" s="92" t="str">
        <f>IF(ISBLANK(D947),"",INDEX(ΑΜΚ,MATCH(D947,Data!$F$2:$F$999,0),1))</f>
        <v/>
      </c>
      <c r="F947" s="92" t="str">
        <f t="shared" si="14"/>
        <v/>
      </c>
    </row>
    <row r="948" spans="1:6" ht="14.25" customHeight="1" x14ac:dyDescent="0.35">
      <c r="A948" s="45" t="s">
        <v>1134</v>
      </c>
      <c r="B948" s="18"/>
      <c r="C948" s="5"/>
      <c r="D948" s="5"/>
      <c r="E948" s="92" t="str">
        <f>IF(ISBLANK(D948),"",INDEX(ΑΜΚ,MATCH(D948,Data!$F$2:$F$999,0),1))</f>
        <v/>
      </c>
      <c r="F948" s="92" t="str">
        <f t="shared" si="14"/>
        <v/>
      </c>
    </row>
    <row r="949" spans="1:6" ht="14.25" customHeight="1" x14ac:dyDescent="0.35">
      <c r="A949" s="45" t="s">
        <v>1134</v>
      </c>
      <c r="B949" s="18"/>
      <c r="C949" s="5"/>
      <c r="D949" s="5"/>
      <c r="E949" s="92" t="str">
        <f>IF(ISBLANK(D949),"",INDEX(ΑΜΚ,MATCH(D949,Data!$F$2:$F$999,0),1))</f>
        <v/>
      </c>
      <c r="F949" s="92" t="str">
        <f t="shared" si="14"/>
        <v/>
      </c>
    </row>
    <row r="950" spans="1:6" ht="14.25" customHeight="1" x14ac:dyDescent="0.35">
      <c r="A950" s="45" t="s">
        <v>1134</v>
      </c>
      <c r="B950" s="18"/>
      <c r="C950" s="5"/>
      <c r="D950" s="5"/>
      <c r="E950" s="92" t="str">
        <f>IF(ISBLANK(D950),"",INDEX(ΑΜΚ,MATCH(D950,Data!$F$2:$F$999,0),1))</f>
        <v/>
      </c>
      <c r="F950" s="92" t="str">
        <f t="shared" si="14"/>
        <v/>
      </c>
    </row>
    <row r="951" spans="1:6" ht="14.25" customHeight="1" x14ac:dyDescent="0.35">
      <c r="A951" s="45" t="s">
        <v>1134</v>
      </c>
      <c r="B951" s="18"/>
      <c r="C951" s="5"/>
      <c r="D951" s="5"/>
      <c r="E951" s="92" t="str">
        <f>IF(ISBLANK(D951),"",INDEX(ΑΜΚ,MATCH(D951,Data!$F$2:$F$999,0),1))</f>
        <v/>
      </c>
      <c r="F951" s="92" t="str">
        <f t="shared" si="14"/>
        <v/>
      </c>
    </row>
    <row r="952" spans="1:6" ht="14.25" customHeight="1" x14ac:dyDescent="0.35">
      <c r="A952" s="45" t="s">
        <v>1134</v>
      </c>
      <c r="B952" s="18"/>
      <c r="C952" s="5"/>
      <c r="D952" s="5"/>
      <c r="E952" s="92" t="str">
        <f>IF(ISBLANK(D952),"",INDEX(ΑΜΚ,MATCH(D952,Data!$F$2:$F$999,0),1))</f>
        <v/>
      </c>
      <c r="F952" s="92" t="str">
        <f t="shared" si="14"/>
        <v/>
      </c>
    </row>
    <row r="953" spans="1:6" ht="14.25" customHeight="1" x14ac:dyDescent="0.35">
      <c r="A953" s="45" t="s">
        <v>1134</v>
      </c>
      <c r="B953" s="18"/>
      <c r="C953" s="5"/>
      <c r="D953" s="5"/>
      <c r="E953" s="92" t="str">
        <f>IF(ISBLANK(D953),"",INDEX(ΑΜΚ,MATCH(D953,Data!$F$2:$F$999,0),1))</f>
        <v/>
      </c>
      <c r="F953" s="92" t="str">
        <f t="shared" si="14"/>
        <v/>
      </c>
    </row>
    <row r="954" spans="1:6" ht="14.25" customHeight="1" x14ac:dyDescent="0.35">
      <c r="A954" s="45" t="s">
        <v>1134</v>
      </c>
      <c r="B954" s="18"/>
      <c r="C954" s="5"/>
      <c r="D954" s="5"/>
      <c r="E954" s="92" t="str">
        <f>IF(ISBLANK(D954),"",INDEX(ΑΜΚ,MATCH(D954,Data!$F$2:$F$999,0),1))</f>
        <v/>
      </c>
      <c r="F954" s="92" t="str">
        <f t="shared" si="14"/>
        <v/>
      </c>
    </row>
    <row r="955" spans="1:6" ht="14.25" customHeight="1" x14ac:dyDescent="0.35">
      <c r="A955" s="45" t="s">
        <v>1134</v>
      </c>
      <c r="B955" s="18"/>
      <c r="C955" s="5"/>
      <c r="D955" s="5"/>
      <c r="E955" s="92" t="str">
        <f>IF(ISBLANK(D955),"",INDEX(ΑΜΚ,MATCH(D955,Data!$F$2:$F$999,0),1))</f>
        <v/>
      </c>
      <c r="F955" s="92" t="str">
        <f t="shared" si="14"/>
        <v/>
      </c>
    </row>
    <row r="956" spans="1:6" ht="14.25" customHeight="1" x14ac:dyDescent="0.35">
      <c r="A956" s="45" t="s">
        <v>1134</v>
      </c>
      <c r="B956" s="18"/>
      <c r="C956" s="5"/>
      <c r="D956" s="5"/>
      <c r="E956" s="92" t="str">
        <f>IF(ISBLANK(D956),"",INDEX(ΑΜΚ,MATCH(D956,Data!$F$2:$F$999,0),1))</f>
        <v/>
      </c>
      <c r="F956" s="92" t="str">
        <f t="shared" si="14"/>
        <v/>
      </c>
    </row>
    <row r="957" spans="1:6" ht="14.25" customHeight="1" x14ac:dyDescent="0.35">
      <c r="A957" s="45" t="s">
        <v>1134</v>
      </c>
      <c r="B957" s="18"/>
      <c r="C957" s="5"/>
      <c r="D957" s="5"/>
      <c r="E957" s="92" t="str">
        <f>IF(ISBLANK(D957),"",INDEX(ΑΜΚ,MATCH(D957,Data!$F$2:$F$999,0),1))</f>
        <v/>
      </c>
      <c r="F957" s="92" t="str">
        <f t="shared" si="14"/>
        <v/>
      </c>
    </row>
    <row r="958" spans="1:6" ht="14.25" customHeight="1" x14ac:dyDescent="0.35">
      <c r="A958" s="45" t="s">
        <v>1134</v>
      </c>
      <c r="B958" s="18"/>
      <c r="C958" s="5"/>
      <c r="D958" s="5"/>
      <c r="E958" s="92" t="str">
        <f>IF(ISBLANK(D958),"",INDEX(ΑΜΚ,MATCH(D958,Data!$F$2:$F$999,0),1))</f>
        <v/>
      </c>
      <c r="F958" s="92" t="str">
        <f t="shared" si="14"/>
        <v/>
      </c>
    </row>
    <row r="959" spans="1:6" ht="14.25" customHeight="1" x14ac:dyDescent="0.35">
      <c r="A959" s="45" t="s">
        <v>1134</v>
      </c>
      <c r="B959" s="18"/>
      <c r="C959" s="5"/>
      <c r="D959" s="5"/>
      <c r="E959" s="92" t="str">
        <f>IF(ISBLANK(D959),"",INDEX(ΑΜΚ,MATCH(D959,Data!$F$2:$F$999,0),1))</f>
        <v/>
      </c>
      <c r="F959" s="92" t="str">
        <f t="shared" si="14"/>
        <v/>
      </c>
    </row>
    <row r="960" spans="1:6" ht="14.25" customHeight="1" x14ac:dyDescent="0.35">
      <c r="A960" s="45" t="s">
        <v>1134</v>
      </c>
      <c r="B960" s="18"/>
      <c r="C960" s="5"/>
      <c r="D960" s="5"/>
      <c r="E960" s="92" t="str">
        <f>IF(ISBLANK(D960),"",INDEX(ΑΜΚ,MATCH(D960,Data!$F$2:$F$999,0),1))</f>
        <v/>
      </c>
      <c r="F960" s="92" t="str">
        <f t="shared" si="14"/>
        <v/>
      </c>
    </row>
    <row r="961" spans="1:6" ht="14.25" customHeight="1" x14ac:dyDescent="0.35">
      <c r="A961" s="45" t="s">
        <v>1134</v>
      </c>
      <c r="B961" s="18"/>
      <c r="C961" s="5"/>
      <c r="D961" s="5"/>
      <c r="E961" s="92" t="str">
        <f>IF(ISBLANK(D961),"",INDEX(ΑΜΚ,MATCH(D961,Data!$F$2:$F$999,0),1))</f>
        <v/>
      </c>
      <c r="F961" s="92" t="str">
        <f t="shared" si="14"/>
        <v/>
      </c>
    </row>
    <row r="962" spans="1:6" ht="14.25" customHeight="1" x14ac:dyDescent="0.35">
      <c r="A962" s="45" t="s">
        <v>1134</v>
      </c>
      <c r="B962" s="18"/>
      <c r="C962" s="5"/>
      <c r="D962" s="5"/>
      <c r="E962" s="92" t="str">
        <f>IF(ISBLANK(D962),"",INDEX(ΑΜΚ,MATCH(D962,Data!$F$2:$F$999,0),1))</f>
        <v/>
      </c>
      <c r="F962" s="92" t="str">
        <f t="shared" ref="F962:F1000" si="15">IF(ISBLANK(C962),"",INDEX(ΚΩΔ_ΜΑΘΗΜ_ΕΚΠ_ΟΔΗΓ_Γ1,MATCH(C962,ΜΑΘΗΜ_ΕΚΠ_ΟΔΗΓ_Γ1,0)))</f>
        <v/>
      </c>
    </row>
    <row r="963" spans="1:6" ht="14.25" customHeight="1" x14ac:dyDescent="0.35">
      <c r="A963" s="45" t="s">
        <v>1134</v>
      </c>
      <c r="B963" s="18"/>
      <c r="C963" s="5"/>
      <c r="D963" s="5"/>
      <c r="E963" s="92" t="str">
        <f>IF(ISBLANK(D963),"",INDEX(ΑΜΚ,MATCH(D963,Data!$F$2:$F$999,0),1))</f>
        <v/>
      </c>
      <c r="F963" s="92" t="str">
        <f t="shared" si="15"/>
        <v/>
      </c>
    </row>
    <row r="964" spans="1:6" ht="14.25" customHeight="1" x14ac:dyDescent="0.35">
      <c r="A964" s="45" t="s">
        <v>1134</v>
      </c>
      <c r="B964" s="18"/>
      <c r="C964" s="5"/>
      <c r="D964" s="5"/>
      <c r="E964" s="92" t="str">
        <f>IF(ISBLANK(D964),"",INDEX(ΑΜΚ,MATCH(D964,Data!$F$2:$F$999,0),1))</f>
        <v/>
      </c>
      <c r="F964" s="92" t="str">
        <f t="shared" si="15"/>
        <v/>
      </c>
    </row>
    <row r="965" spans="1:6" ht="14.25" customHeight="1" x14ac:dyDescent="0.35">
      <c r="A965" s="45" t="s">
        <v>1134</v>
      </c>
      <c r="B965" s="18"/>
      <c r="C965" s="5"/>
      <c r="D965" s="5"/>
      <c r="E965" s="92" t="str">
        <f>IF(ISBLANK(D965),"",INDEX(ΑΜΚ,MATCH(D965,Data!$F$2:$F$999,0),1))</f>
        <v/>
      </c>
      <c r="F965" s="92" t="str">
        <f t="shared" si="15"/>
        <v/>
      </c>
    </row>
    <row r="966" spans="1:6" ht="14.25" customHeight="1" x14ac:dyDescent="0.35">
      <c r="A966" s="45" t="s">
        <v>1134</v>
      </c>
      <c r="B966" s="18"/>
      <c r="C966" s="5"/>
      <c r="D966" s="5"/>
      <c r="E966" s="92" t="str">
        <f>IF(ISBLANK(D966),"",INDEX(ΑΜΚ,MATCH(D966,Data!$F$2:$F$999,0),1))</f>
        <v/>
      </c>
      <c r="F966" s="92" t="str">
        <f t="shared" si="15"/>
        <v/>
      </c>
    </row>
    <row r="967" spans="1:6" ht="14.25" customHeight="1" x14ac:dyDescent="0.35">
      <c r="A967" s="45" t="s">
        <v>1134</v>
      </c>
      <c r="B967" s="18"/>
      <c r="C967" s="5"/>
      <c r="D967" s="5"/>
      <c r="E967" s="92" t="str">
        <f>IF(ISBLANK(D967),"",INDEX(ΑΜΚ,MATCH(D967,Data!$F$2:$F$999,0),1))</f>
        <v/>
      </c>
      <c r="F967" s="92" t="str">
        <f t="shared" si="15"/>
        <v/>
      </c>
    </row>
    <row r="968" spans="1:6" ht="14.25" customHeight="1" x14ac:dyDescent="0.35">
      <c r="A968" s="45" t="s">
        <v>1134</v>
      </c>
      <c r="B968" s="18"/>
      <c r="C968" s="5"/>
      <c r="D968" s="5"/>
      <c r="E968" s="92" t="str">
        <f>IF(ISBLANK(D968),"",INDEX(ΑΜΚ,MATCH(D968,Data!$F$2:$F$999,0),1))</f>
        <v/>
      </c>
      <c r="F968" s="92" t="str">
        <f t="shared" si="15"/>
        <v/>
      </c>
    </row>
    <row r="969" spans="1:6" ht="14.25" customHeight="1" x14ac:dyDescent="0.35">
      <c r="A969" s="45" t="s">
        <v>1134</v>
      </c>
      <c r="B969" s="18"/>
      <c r="C969" s="5"/>
      <c r="D969" s="5"/>
      <c r="E969" s="92" t="str">
        <f>IF(ISBLANK(D969),"",INDEX(ΑΜΚ,MATCH(D969,Data!$F$2:$F$999,0),1))</f>
        <v/>
      </c>
      <c r="F969" s="92" t="str">
        <f t="shared" si="15"/>
        <v/>
      </c>
    </row>
    <row r="970" spans="1:6" ht="14.25" customHeight="1" x14ac:dyDescent="0.35">
      <c r="A970" s="45" t="s">
        <v>1134</v>
      </c>
      <c r="B970" s="18"/>
      <c r="C970" s="5"/>
      <c r="D970" s="5"/>
      <c r="E970" s="92" t="str">
        <f>IF(ISBLANK(D970),"",INDEX(ΑΜΚ,MATCH(D970,Data!$F$2:$F$999,0),1))</f>
        <v/>
      </c>
      <c r="F970" s="92" t="str">
        <f t="shared" si="15"/>
        <v/>
      </c>
    </row>
    <row r="971" spans="1:6" ht="14.25" customHeight="1" x14ac:dyDescent="0.35">
      <c r="A971" s="45" t="s">
        <v>1134</v>
      </c>
      <c r="B971" s="18"/>
      <c r="C971" s="5"/>
      <c r="D971" s="5"/>
      <c r="E971" s="92" t="str">
        <f>IF(ISBLANK(D971),"",INDEX(ΑΜΚ,MATCH(D971,Data!$F$2:$F$999,0),1))</f>
        <v/>
      </c>
      <c r="F971" s="92" t="str">
        <f t="shared" si="15"/>
        <v/>
      </c>
    </row>
    <row r="972" spans="1:6" ht="14.25" customHeight="1" x14ac:dyDescent="0.35">
      <c r="A972" s="45" t="s">
        <v>1134</v>
      </c>
      <c r="B972" s="18"/>
      <c r="C972" s="5"/>
      <c r="D972" s="5"/>
      <c r="E972" s="92" t="str">
        <f>IF(ISBLANK(D972),"",INDEX(ΑΜΚ,MATCH(D972,Data!$F$2:$F$999,0),1))</f>
        <v/>
      </c>
      <c r="F972" s="92" t="str">
        <f t="shared" si="15"/>
        <v/>
      </c>
    </row>
    <row r="973" spans="1:6" ht="14.25" customHeight="1" x14ac:dyDescent="0.35">
      <c r="A973" s="45" t="s">
        <v>1134</v>
      </c>
      <c r="B973" s="18"/>
      <c r="C973" s="5"/>
      <c r="D973" s="5"/>
      <c r="E973" s="92" t="str">
        <f>IF(ISBLANK(D973),"",INDEX(ΑΜΚ,MATCH(D973,Data!$F$2:$F$999,0),1))</f>
        <v/>
      </c>
      <c r="F973" s="92" t="str">
        <f t="shared" si="15"/>
        <v/>
      </c>
    </row>
    <row r="974" spans="1:6" ht="14.25" customHeight="1" x14ac:dyDescent="0.35">
      <c r="A974" s="45" t="s">
        <v>1134</v>
      </c>
      <c r="B974" s="18"/>
      <c r="C974" s="5"/>
      <c r="D974" s="5"/>
      <c r="E974" s="92" t="str">
        <f>IF(ISBLANK(D974),"",INDEX(ΑΜΚ,MATCH(D974,Data!$F$2:$F$999,0),1))</f>
        <v/>
      </c>
      <c r="F974" s="92" t="str">
        <f t="shared" si="15"/>
        <v/>
      </c>
    </row>
    <row r="975" spans="1:6" ht="14.25" customHeight="1" x14ac:dyDescent="0.35">
      <c r="A975" s="45" t="s">
        <v>1134</v>
      </c>
      <c r="B975" s="18"/>
      <c r="C975" s="5"/>
      <c r="D975" s="5"/>
      <c r="E975" s="92" t="str">
        <f>IF(ISBLANK(D975),"",INDEX(ΑΜΚ,MATCH(D975,Data!$F$2:$F$999,0),1))</f>
        <v/>
      </c>
      <c r="F975" s="92" t="str">
        <f t="shared" si="15"/>
        <v/>
      </c>
    </row>
    <row r="976" spans="1:6" ht="14.25" customHeight="1" x14ac:dyDescent="0.35">
      <c r="A976" s="45" t="s">
        <v>1134</v>
      </c>
      <c r="B976" s="18"/>
      <c r="C976" s="5"/>
      <c r="D976" s="5"/>
      <c r="E976" s="92" t="str">
        <f>IF(ISBLANK(D976),"",INDEX(ΑΜΚ,MATCH(D976,Data!$F$2:$F$999,0),1))</f>
        <v/>
      </c>
      <c r="F976" s="92" t="str">
        <f t="shared" si="15"/>
        <v/>
      </c>
    </row>
    <row r="977" spans="1:6" ht="14.25" customHeight="1" x14ac:dyDescent="0.35">
      <c r="A977" s="45" t="s">
        <v>1134</v>
      </c>
      <c r="B977" s="18"/>
      <c r="C977" s="5"/>
      <c r="D977" s="5"/>
      <c r="E977" s="92" t="str">
        <f>IF(ISBLANK(D977),"",INDEX(ΑΜΚ,MATCH(D977,Data!$F$2:$F$999,0),1))</f>
        <v/>
      </c>
      <c r="F977" s="92" t="str">
        <f t="shared" si="15"/>
        <v/>
      </c>
    </row>
    <row r="978" spans="1:6" ht="14.25" customHeight="1" x14ac:dyDescent="0.35">
      <c r="A978" s="45" t="s">
        <v>1134</v>
      </c>
      <c r="B978" s="18"/>
      <c r="C978" s="5"/>
      <c r="D978" s="5"/>
      <c r="E978" s="92" t="str">
        <f>IF(ISBLANK(D978),"",INDEX(ΑΜΚ,MATCH(D978,Data!$F$2:$F$999,0),1))</f>
        <v/>
      </c>
      <c r="F978" s="92" t="str">
        <f t="shared" si="15"/>
        <v/>
      </c>
    </row>
    <row r="979" spans="1:6" ht="14.25" customHeight="1" x14ac:dyDescent="0.35">
      <c r="A979" s="45" t="s">
        <v>1134</v>
      </c>
      <c r="B979" s="18"/>
      <c r="C979" s="5"/>
      <c r="D979" s="5"/>
      <c r="E979" s="92" t="str">
        <f>IF(ISBLANK(D979),"",INDEX(ΑΜΚ,MATCH(D979,Data!$F$2:$F$999,0),1))</f>
        <v/>
      </c>
      <c r="F979" s="92" t="str">
        <f t="shared" si="15"/>
        <v/>
      </c>
    </row>
    <row r="980" spans="1:6" ht="14.25" customHeight="1" x14ac:dyDescent="0.35">
      <c r="A980" s="45" t="s">
        <v>1134</v>
      </c>
      <c r="B980" s="18"/>
      <c r="C980" s="5"/>
      <c r="D980" s="5"/>
      <c r="E980" s="92" t="str">
        <f>IF(ISBLANK(D980),"",INDEX(ΑΜΚ,MATCH(D980,Data!$F$2:$F$999,0),1))</f>
        <v/>
      </c>
      <c r="F980" s="92" t="str">
        <f t="shared" si="15"/>
        <v/>
      </c>
    </row>
    <row r="981" spans="1:6" ht="14.25" customHeight="1" x14ac:dyDescent="0.35">
      <c r="A981" s="45" t="s">
        <v>1134</v>
      </c>
      <c r="B981" s="18"/>
      <c r="C981" s="5"/>
      <c r="D981" s="5"/>
      <c r="E981" s="92" t="str">
        <f>IF(ISBLANK(D981),"",INDEX(ΑΜΚ,MATCH(D981,Data!$F$2:$F$999,0),1))</f>
        <v/>
      </c>
      <c r="F981" s="92" t="str">
        <f t="shared" si="15"/>
        <v/>
      </c>
    </row>
    <row r="982" spans="1:6" ht="14.25" customHeight="1" x14ac:dyDescent="0.35">
      <c r="A982" s="45" t="s">
        <v>1134</v>
      </c>
      <c r="B982" s="18"/>
      <c r="C982" s="5"/>
      <c r="D982" s="5"/>
      <c r="E982" s="92" t="str">
        <f>IF(ISBLANK(D982),"",INDEX(ΑΜΚ,MATCH(D982,Data!$F$2:$F$999,0),1))</f>
        <v/>
      </c>
      <c r="F982" s="92" t="str">
        <f t="shared" si="15"/>
        <v/>
      </c>
    </row>
    <row r="983" spans="1:6" ht="14.25" customHeight="1" x14ac:dyDescent="0.35">
      <c r="A983" s="45" t="s">
        <v>1134</v>
      </c>
      <c r="B983" s="18"/>
      <c r="C983" s="5"/>
      <c r="D983" s="5"/>
      <c r="E983" s="92" t="str">
        <f>IF(ISBLANK(D983),"",INDEX(ΑΜΚ,MATCH(D983,Data!$F$2:$F$999,0),1))</f>
        <v/>
      </c>
      <c r="F983" s="92" t="str">
        <f t="shared" si="15"/>
        <v/>
      </c>
    </row>
    <row r="984" spans="1:6" ht="14.25" customHeight="1" x14ac:dyDescent="0.35">
      <c r="A984" s="45" t="s">
        <v>1134</v>
      </c>
      <c r="B984" s="18"/>
      <c r="C984" s="5"/>
      <c r="D984" s="5"/>
      <c r="E984" s="92" t="str">
        <f>IF(ISBLANK(D984),"",INDEX(ΑΜΚ,MATCH(D984,Data!$F$2:$F$999,0),1))</f>
        <v/>
      </c>
      <c r="F984" s="92" t="str">
        <f t="shared" si="15"/>
        <v/>
      </c>
    </row>
    <row r="985" spans="1:6" ht="14.25" customHeight="1" x14ac:dyDescent="0.35">
      <c r="A985" s="45" t="s">
        <v>1134</v>
      </c>
      <c r="B985" s="18"/>
      <c r="C985" s="5"/>
      <c r="D985" s="5"/>
      <c r="E985" s="92" t="str">
        <f>IF(ISBLANK(D985),"",INDEX(ΑΜΚ,MATCH(D985,Data!$F$2:$F$999,0),1))</f>
        <v/>
      </c>
      <c r="F985" s="92" t="str">
        <f t="shared" si="15"/>
        <v/>
      </c>
    </row>
    <row r="986" spans="1:6" ht="14.25" customHeight="1" x14ac:dyDescent="0.35">
      <c r="A986" s="45" t="s">
        <v>1134</v>
      </c>
      <c r="B986" s="18"/>
      <c r="C986" s="5"/>
      <c r="D986" s="5"/>
      <c r="E986" s="92" t="str">
        <f>IF(ISBLANK(D986),"",INDEX(ΑΜΚ,MATCH(D986,Data!$F$2:$F$999,0),1))</f>
        <v/>
      </c>
      <c r="F986" s="92" t="str">
        <f t="shared" si="15"/>
        <v/>
      </c>
    </row>
    <row r="987" spans="1:6" ht="14.25" customHeight="1" x14ac:dyDescent="0.35">
      <c r="A987" s="45" t="s">
        <v>1134</v>
      </c>
      <c r="B987" s="18"/>
      <c r="C987" s="5"/>
      <c r="D987" s="5"/>
      <c r="E987" s="92" t="str">
        <f>IF(ISBLANK(D987),"",INDEX(ΑΜΚ,MATCH(D987,Data!$F$2:$F$999,0),1))</f>
        <v/>
      </c>
      <c r="F987" s="92" t="str">
        <f t="shared" si="15"/>
        <v/>
      </c>
    </row>
    <row r="988" spans="1:6" ht="14.25" customHeight="1" x14ac:dyDescent="0.35">
      <c r="A988" s="45" t="s">
        <v>1134</v>
      </c>
      <c r="B988" s="18"/>
      <c r="C988" s="5"/>
      <c r="D988" s="5"/>
      <c r="E988" s="92" t="str">
        <f>IF(ISBLANK(D988),"",INDEX(ΑΜΚ,MATCH(D988,Data!$F$2:$F$999,0),1))</f>
        <v/>
      </c>
      <c r="F988" s="92" t="str">
        <f t="shared" si="15"/>
        <v/>
      </c>
    </row>
    <row r="989" spans="1:6" ht="14.25" customHeight="1" x14ac:dyDescent="0.35">
      <c r="A989" s="45" t="s">
        <v>1134</v>
      </c>
      <c r="B989" s="18"/>
      <c r="C989" s="5"/>
      <c r="D989" s="5"/>
      <c r="E989" s="92" t="str">
        <f>IF(ISBLANK(D989),"",INDEX(ΑΜΚ,MATCH(D989,Data!$F$2:$F$999,0),1))</f>
        <v/>
      </c>
      <c r="F989" s="92" t="str">
        <f t="shared" si="15"/>
        <v/>
      </c>
    </row>
    <row r="990" spans="1:6" ht="14.25" customHeight="1" x14ac:dyDescent="0.35">
      <c r="A990" s="45" t="s">
        <v>1134</v>
      </c>
      <c r="B990" s="18"/>
      <c r="C990" s="5"/>
      <c r="D990" s="5"/>
      <c r="E990" s="92" t="str">
        <f>IF(ISBLANK(D990),"",INDEX(ΑΜΚ,MATCH(D990,Data!$F$2:$F$999,0),1))</f>
        <v/>
      </c>
      <c r="F990" s="92" t="str">
        <f t="shared" si="15"/>
        <v/>
      </c>
    </row>
    <row r="991" spans="1:6" ht="14.25" customHeight="1" x14ac:dyDescent="0.35">
      <c r="A991" s="45" t="s">
        <v>1134</v>
      </c>
      <c r="B991" s="18"/>
      <c r="C991" s="5"/>
      <c r="D991" s="5"/>
      <c r="E991" s="92" t="str">
        <f>IF(ISBLANK(D991),"",INDEX(ΑΜΚ,MATCH(D991,Data!$F$2:$F$999,0),1))</f>
        <v/>
      </c>
      <c r="F991" s="92" t="str">
        <f t="shared" si="15"/>
        <v/>
      </c>
    </row>
    <row r="992" spans="1:6" ht="14.25" customHeight="1" x14ac:dyDescent="0.35">
      <c r="A992" s="45" t="s">
        <v>1134</v>
      </c>
      <c r="B992" s="18"/>
      <c r="C992" s="5"/>
      <c r="D992" s="5"/>
      <c r="E992" s="92" t="str">
        <f>IF(ISBLANK(D992),"",INDEX(ΑΜΚ,MATCH(D992,Data!$F$2:$F$999,0),1))</f>
        <v/>
      </c>
      <c r="F992" s="92" t="str">
        <f t="shared" si="15"/>
        <v/>
      </c>
    </row>
    <row r="993" spans="1:6" ht="14.25" customHeight="1" x14ac:dyDescent="0.35">
      <c r="A993" s="45" t="s">
        <v>1134</v>
      </c>
      <c r="B993" s="18"/>
      <c r="C993" s="5"/>
      <c r="D993" s="5"/>
      <c r="E993" s="92" t="str">
        <f>IF(ISBLANK(D993),"",INDEX(ΑΜΚ,MATCH(D993,Data!$F$2:$F$999,0),1))</f>
        <v/>
      </c>
      <c r="F993" s="92" t="str">
        <f t="shared" si="15"/>
        <v/>
      </c>
    </row>
    <row r="994" spans="1:6" ht="14.25" customHeight="1" x14ac:dyDescent="0.35">
      <c r="A994" s="45" t="s">
        <v>1134</v>
      </c>
      <c r="B994" s="18"/>
      <c r="C994" s="5"/>
      <c r="D994" s="5"/>
      <c r="E994" s="92" t="str">
        <f>IF(ISBLANK(D994),"",INDEX(ΑΜΚ,MATCH(D994,Data!$F$2:$F$999,0),1))</f>
        <v/>
      </c>
      <c r="F994" s="92" t="str">
        <f t="shared" si="15"/>
        <v/>
      </c>
    </row>
    <row r="995" spans="1:6" ht="14.25" customHeight="1" x14ac:dyDescent="0.35">
      <c r="A995" s="45" t="s">
        <v>1134</v>
      </c>
      <c r="B995" s="18"/>
      <c r="C995" s="5"/>
      <c r="D995" s="5"/>
      <c r="E995" s="92" t="str">
        <f>IF(ISBLANK(D995),"",INDEX(ΑΜΚ,MATCH(D995,Data!$F$2:$F$999,0),1))</f>
        <v/>
      </c>
      <c r="F995" s="92" t="str">
        <f t="shared" si="15"/>
        <v/>
      </c>
    </row>
    <row r="996" spans="1:6" ht="14.25" customHeight="1" x14ac:dyDescent="0.35">
      <c r="A996" s="45" t="s">
        <v>1134</v>
      </c>
      <c r="B996" s="18"/>
      <c r="C996" s="5"/>
      <c r="D996" s="5"/>
      <c r="E996" s="92" t="str">
        <f>IF(ISBLANK(D996),"",INDEX(ΑΜΚ,MATCH(D996,Data!$F$2:$F$999,0),1))</f>
        <v/>
      </c>
      <c r="F996" s="92" t="str">
        <f t="shared" si="15"/>
        <v/>
      </c>
    </row>
    <row r="997" spans="1:6" ht="14.25" customHeight="1" x14ac:dyDescent="0.35">
      <c r="A997" s="45" t="s">
        <v>1134</v>
      </c>
      <c r="B997" s="18"/>
      <c r="C997" s="5"/>
      <c r="D997" s="5"/>
      <c r="E997" s="92" t="str">
        <f>IF(ISBLANK(D997),"",INDEX(ΑΜΚ,MATCH(D997,Data!$F$2:$F$999,0),1))</f>
        <v/>
      </c>
      <c r="F997" s="92" t="str">
        <f t="shared" si="15"/>
        <v/>
      </c>
    </row>
    <row r="998" spans="1:6" ht="14.25" customHeight="1" x14ac:dyDescent="0.35">
      <c r="A998" s="45" t="s">
        <v>1134</v>
      </c>
      <c r="B998" s="18"/>
      <c r="C998" s="5"/>
      <c r="D998" s="5"/>
      <c r="E998" s="92" t="str">
        <f>IF(ISBLANK(D998),"",INDEX(ΑΜΚ,MATCH(D998,Data!$F$2:$F$999,0),1))</f>
        <v/>
      </c>
      <c r="F998" s="92" t="str">
        <f t="shared" si="15"/>
        <v/>
      </c>
    </row>
    <row r="999" spans="1:6" ht="14.25" customHeight="1" x14ac:dyDescent="0.35">
      <c r="A999" s="45" t="s">
        <v>1134</v>
      </c>
      <c r="B999" s="18"/>
      <c r="C999" s="5"/>
      <c r="D999" s="5"/>
      <c r="E999" s="92" t="str">
        <f>IF(ISBLANK(D999),"",INDEX(ΑΜΚ,MATCH(D999,Data!$F$2:$F$999,0),1))</f>
        <v/>
      </c>
      <c r="F999" s="92" t="str">
        <f t="shared" si="15"/>
        <v/>
      </c>
    </row>
    <row r="1000" spans="1:6" ht="14.25" customHeight="1" x14ac:dyDescent="0.35">
      <c r="A1000" s="45" t="s">
        <v>1134</v>
      </c>
      <c r="B1000" s="18"/>
      <c r="C1000" s="5"/>
      <c r="D1000" s="5"/>
      <c r="E1000" s="92" t="str">
        <f>IF(ISBLANK(D1000),"",INDEX(ΑΜΚ,MATCH(D1000,Data!$F$2:$F$999,0),1))</f>
        <v/>
      </c>
      <c r="F1000" s="92" t="str">
        <f t="shared" si="15"/>
        <v/>
      </c>
    </row>
    <row r="1001" spans="1:6" ht="14.25" customHeight="1" x14ac:dyDescent="0.35">
      <c r="A1001" s="17"/>
      <c r="B1001" s="18"/>
      <c r="C1001" s="5"/>
      <c r="D1001" s="5"/>
    </row>
    <row r="1002" spans="1:6" ht="14.25" customHeight="1" x14ac:dyDescent="0.35">
      <c r="A1002" s="17"/>
      <c r="B1002" s="18"/>
      <c r="C1002" s="5"/>
      <c r="D1002" s="5"/>
    </row>
    <row r="1003" spans="1:6" ht="14.25" customHeight="1" x14ac:dyDescent="0.35">
      <c r="A1003" s="17"/>
      <c r="B1003" s="18"/>
      <c r="C1003" s="5"/>
      <c r="D1003" s="5"/>
    </row>
    <row r="1004" spans="1:6" ht="14.25" customHeight="1" x14ac:dyDescent="0.35">
      <c r="A1004" s="17"/>
      <c r="B1004" s="18"/>
      <c r="C1004" s="5"/>
      <c r="D1004" s="5"/>
    </row>
    <row r="1005" spans="1:6" ht="14.25" customHeight="1" x14ac:dyDescent="0.35">
      <c r="A1005" s="17"/>
      <c r="B1005" s="18"/>
      <c r="C1005" s="5"/>
      <c r="D1005" s="5"/>
    </row>
    <row r="1006" spans="1:6" ht="14.25" customHeight="1" x14ac:dyDescent="0.35">
      <c r="A1006" s="17"/>
      <c r="B1006" s="18"/>
      <c r="C1006" s="5"/>
      <c r="D1006" s="5"/>
    </row>
    <row r="1007" spans="1:6" ht="14.25" customHeight="1" x14ac:dyDescent="0.35">
      <c r="A1007" s="17"/>
      <c r="B1007" s="18"/>
      <c r="C1007" s="5"/>
      <c r="D1007" s="5"/>
    </row>
    <row r="1008" spans="1:6" ht="14.25" customHeight="1" x14ac:dyDescent="0.35">
      <c r="A1008" s="17"/>
      <c r="B1008" s="18"/>
      <c r="C1008" s="5"/>
      <c r="D1008" s="5"/>
    </row>
    <row r="1009" spans="1:4" ht="14.25" customHeight="1" x14ac:dyDescent="0.35">
      <c r="A1009" s="17"/>
      <c r="B1009" s="18"/>
      <c r="C1009" s="5"/>
      <c r="D1009" s="5"/>
    </row>
    <row r="1010" spans="1:4" ht="14.25" customHeight="1" x14ac:dyDescent="0.35">
      <c r="A1010" s="17"/>
      <c r="B1010" s="18"/>
      <c r="C1010" s="5"/>
      <c r="D1010" s="5"/>
    </row>
    <row r="1011" spans="1:4" ht="14.25" customHeight="1" x14ac:dyDescent="0.35">
      <c r="A1011" s="17"/>
      <c r="B1011" s="18"/>
      <c r="C1011" s="5"/>
      <c r="D1011" s="5"/>
    </row>
    <row r="1012" spans="1:4" ht="14.25" customHeight="1" x14ac:dyDescent="0.35">
      <c r="A1012" s="17"/>
      <c r="B1012" s="18"/>
      <c r="C1012" s="5"/>
      <c r="D1012" s="5"/>
    </row>
    <row r="1013" spans="1:4" ht="14.25" customHeight="1" x14ac:dyDescent="0.35">
      <c r="A1013" s="17"/>
      <c r="B1013" s="18"/>
      <c r="C1013" s="5"/>
      <c r="D1013" s="5"/>
    </row>
    <row r="1014" spans="1:4" ht="14.25" customHeight="1" x14ac:dyDescent="0.35">
      <c r="A1014" s="17"/>
      <c r="B1014" s="18"/>
      <c r="C1014" s="5"/>
      <c r="D1014" s="5"/>
    </row>
    <row r="1015" spans="1:4" ht="14.25" customHeight="1" x14ac:dyDescent="0.35">
      <c r="A1015" s="17"/>
      <c r="B1015" s="18"/>
      <c r="C1015" s="5"/>
      <c r="D1015" s="5"/>
    </row>
    <row r="1016" spans="1:4" ht="14.25" customHeight="1" x14ac:dyDescent="0.35">
      <c r="A1016" s="17"/>
      <c r="B1016" s="18"/>
      <c r="C1016" s="5"/>
      <c r="D1016" s="5"/>
    </row>
    <row r="1017" spans="1:4" ht="14.25" customHeight="1" x14ac:dyDescent="0.35">
      <c r="A1017" s="17"/>
      <c r="B1017" s="18"/>
      <c r="C1017" s="5"/>
      <c r="D1017" s="5"/>
    </row>
    <row r="1018" spans="1:4" ht="14.25" customHeight="1" x14ac:dyDescent="0.35">
      <c r="A1018" s="17"/>
      <c r="B1018" s="18"/>
      <c r="C1018" s="5"/>
      <c r="D1018" s="5"/>
    </row>
    <row r="1019" spans="1:4" ht="14.25" customHeight="1" x14ac:dyDescent="0.35">
      <c r="A1019" s="17"/>
      <c r="B1019" s="18"/>
      <c r="C1019" s="5"/>
      <c r="D1019" s="5"/>
    </row>
    <row r="1020" spans="1:4" ht="14.25" customHeight="1" x14ac:dyDescent="0.35">
      <c r="A1020" s="17"/>
      <c r="B1020" s="18"/>
      <c r="C1020" s="5"/>
      <c r="D1020" s="5"/>
    </row>
    <row r="1021" spans="1:4" ht="14.25" customHeight="1" x14ac:dyDescent="0.35">
      <c r="A1021" s="17"/>
      <c r="B1021" s="18"/>
      <c r="C1021" s="5"/>
      <c r="D1021" s="5"/>
    </row>
    <row r="1022" spans="1:4" ht="14.25" customHeight="1" x14ac:dyDescent="0.35">
      <c r="A1022" s="17"/>
      <c r="B1022" s="18"/>
      <c r="C1022" s="5"/>
      <c r="D1022" s="5"/>
    </row>
    <row r="1023" spans="1:4" ht="14.25" customHeight="1" x14ac:dyDescent="0.35">
      <c r="A1023" s="17"/>
      <c r="B1023" s="18"/>
      <c r="C1023" s="5"/>
      <c r="D1023" s="5"/>
    </row>
    <row r="1024" spans="1:4" ht="14.25" customHeight="1" x14ac:dyDescent="0.35">
      <c r="A1024" s="17"/>
      <c r="B1024" s="18"/>
      <c r="C1024" s="5"/>
      <c r="D1024" s="5"/>
    </row>
    <row r="1025" spans="1:4" ht="14.25" customHeight="1" x14ac:dyDescent="0.35">
      <c r="A1025" s="17"/>
      <c r="B1025" s="18"/>
      <c r="C1025" s="5"/>
      <c r="D1025" s="5"/>
    </row>
    <row r="1026" spans="1:4" ht="14.25" customHeight="1" x14ac:dyDescent="0.35">
      <c r="A1026" s="17"/>
      <c r="B1026" s="18"/>
      <c r="C1026" s="5"/>
      <c r="D1026" s="5"/>
    </row>
    <row r="1027" spans="1:4" ht="14.25" customHeight="1" x14ac:dyDescent="0.35">
      <c r="A1027" s="17"/>
      <c r="B1027" s="18"/>
      <c r="C1027" s="5"/>
      <c r="D1027" s="5"/>
    </row>
    <row r="1028" spans="1:4" ht="14.25" customHeight="1" x14ac:dyDescent="0.35">
      <c r="A1028" s="17"/>
      <c r="B1028" s="18"/>
      <c r="C1028" s="5"/>
      <c r="D1028" s="5"/>
    </row>
    <row r="1029" spans="1:4" ht="14.25" customHeight="1" x14ac:dyDescent="0.35">
      <c r="A1029" s="17"/>
      <c r="B1029" s="18"/>
      <c r="C1029" s="5"/>
      <c r="D1029" s="5"/>
    </row>
    <row r="1030" spans="1:4" ht="14.25" customHeight="1" x14ac:dyDescent="0.35">
      <c r="A1030" s="17"/>
      <c r="B1030" s="18"/>
      <c r="C1030" s="5"/>
      <c r="D1030" s="5"/>
    </row>
    <row r="1031" spans="1:4" ht="14.25" customHeight="1" x14ac:dyDescent="0.35">
      <c r="A1031" s="17"/>
      <c r="B1031" s="18"/>
      <c r="C1031" s="5"/>
      <c r="D1031" s="5"/>
    </row>
    <row r="1032" spans="1:4" ht="14.25" customHeight="1" x14ac:dyDescent="0.35">
      <c r="A1032" s="17"/>
      <c r="B1032" s="18"/>
      <c r="C1032" s="5"/>
      <c r="D1032" s="5"/>
    </row>
    <row r="1033" spans="1:4" ht="14.25" customHeight="1" x14ac:dyDescent="0.35">
      <c r="A1033" s="17"/>
      <c r="B1033" s="18"/>
      <c r="C1033" s="5"/>
      <c r="D1033" s="5"/>
    </row>
    <row r="1034" spans="1:4" ht="14.25" customHeight="1" x14ac:dyDescent="0.35">
      <c r="A1034" s="17"/>
      <c r="B1034" s="18"/>
      <c r="C1034" s="5"/>
      <c r="D1034" s="5"/>
    </row>
    <row r="1035" spans="1:4" ht="14.25" customHeight="1" x14ac:dyDescent="0.35">
      <c r="A1035" s="17"/>
      <c r="B1035" s="18"/>
      <c r="C1035" s="5"/>
      <c r="D1035" s="5"/>
    </row>
    <row r="1036" spans="1:4" ht="14.25" customHeight="1" x14ac:dyDescent="0.35">
      <c r="A1036" s="17"/>
      <c r="B1036" s="18"/>
      <c r="C1036" s="5"/>
      <c r="D1036" s="5"/>
    </row>
    <row r="1037" spans="1:4" ht="14.25" customHeight="1" x14ac:dyDescent="0.35">
      <c r="A1037" s="17"/>
      <c r="B1037" s="18"/>
      <c r="C1037" s="5"/>
      <c r="D1037" s="5"/>
    </row>
    <row r="1038" spans="1:4" ht="14.25" customHeight="1" x14ac:dyDescent="0.35">
      <c r="A1038" s="17"/>
      <c r="B1038" s="18"/>
      <c r="C1038" s="5"/>
      <c r="D1038" s="5"/>
    </row>
    <row r="1039" spans="1:4" ht="14.25" customHeight="1" x14ac:dyDescent="0.35">
      <c r="A1039" s="17"/>
      <c r="B1039" s="18"/>
      <c r="C1039" s="5"/>
      <c r="D1039" s="5"/>
    </row>
    <row r="1040" spans="1:4" ht="14.25" customHeight="1" x14ac:dyDescent="0.35">
      <c r="A1040" s="17"/>
      <c r="B1040" s="18"/>
      <c r="C1040" s="5"/>
      <c r="D1040" s="5"/>
    </row>
    <row r="1041" spans="1:4" ht="14.25" customHeight="1" x14ac:dyDescent="0.35">
      <c r="A1041" s="17"/>
      <c r="B1041" s="18"/>
      <c r="C1041" s="5"/>
      <c r="D1041" s="5"/>
    </row>
    <row r="1042" spans="1:4" ht="14.25" customHeight="1" x14ac:dyDescent="0.35">
      <c r="A1042" s="17"/>
      <c r="B1042" s="18"/>
      <c r="C1042" s="5"/>
      <c r="D1042" s="5"/>
    </row>
    <row r="1043" spans="1:4" ht="14.25" customHeight="1" x14ac:dyDescent="0.35">
      <c r="A1043" s="17"/>
      <c r="B1043" s="18"/>
      <c r="C1043" s="5"/>
      <c r="D1043" s="5"/>
    </row>
    <row r="1044" spans="1:4" ht="14.25" customHeight="1" x14ac:dyDescent="0.35">
      <c r="A1044" s="17"/>
      <c r="B1044" s="18"/>
      <c r="C1044" s="5"/>
      <c r="D1044" s="5"/>
    </row>
    <row r="1045" spans="1:4" ht="14.25" customHeight="1" x14ac:dyDescent="0.35">
      <c r="A1045" s="17"/>
      <c r="B1045" s="18"/>
      <c r="C1045" s="5"/>
      <c r="D1045" s="5"/>
    </row>
    <row r="1046" spans="1:4" ht="14.25" customHeight="1" x14ac:dyDescent="0.35">
      <c r="A1046" s="17"/>
      <c r="B1046" s="18"/>
      <c r="C1046" s="5"/>
      <c r="D1046" s="5"/>
    </row>
    <row r="1047" spans="1:4" ht="14.25" customHeight="1" x14ac:dyDescent="0.35">
      <c r="A1047" s="17"/>
      <c r="B1047" s="18"/>
      <c r="C1047" s="5"/>
      <c r="D1047" s="5"/>
    </row>
    <row r="1048" spans="1:4" ht="14.25" customHeight="1" x14ac:dyDescent="0.35">
      <c r="A1048" s="17"/>
      <c r="B1048" s="18"/>
      <c r="C1048" s="5"/>
      <c r="D1048" s="5"/>
    </row>
    <row r="1049" spans="1:4" ht="14.25" customHeight="1" x14ac:dyDescent="0.35">
      <c r="A1049" s="17"/>
      <c r="B1049" s="18"/>
      <c r="C1049" s="5"/>
      <c r="D1049" s="5"/>
    </row>
    <row r="1050" spans="1:4" ht="14.25" customHeight="1" x14ac:dyDescent="0.35">
      <c r="A1050" s="17"/>
      <c r="B1050" s="18"/>
      <c r="C1050" s="5"/>
      <c r="D1050" s="5"/>
    </row>
    <row r="1051" spans="1:4" ht="14.25" customHeight="1" x14ac:dyDescent="0.35">
      <c r="A1051" s="17"/>
      <c r="B1051" s="18"/>
      <c r="C1051" s="5"/>
      <c r="D1051" s="5"/>
    </row>
    <row r="1052" spans="1:4" ht="14.25" customHeight="1" x14ac:dyDescent="0.35">
      <c r="A1052" s="17"/>
      <c r="B1052" s="18"/>
      <c r="C1052" s="5"/>
      <c r="D1052" s="5"/>
    </row>
    <row r="1053" spans="1:4" ht="14.25" customHeight="1" x14ac:dyDescent="0.35">
      <c r="A1053" s="17"/>
      <c r="B1053" s="18"/>
      <c r="C1053" s="5"/>
      <c r="D1053" s="5"/>
    </row>
    <row r="1054" spans="1:4" ht="14.25" customHeight="1" x14ac:dyDescent="0.35">
      <c r="A1054" s="17"/>
      <c r="B1054" s="18"/>
      <c r="C1054" s="5"/>
      <c r="D1054" s="5"/>
    </row>
    <row r="1055" spans="1:4" ht="14.25" customHeight="1" x14ac:dyDescent="0.35">
      <c r="A1055" s="17"/>
      <c r="B1055" s="18"/>
      <c r="C1055" s="5"/>
      <c r="D1055" s="5"/>
    </row>
    <row r="1056" spans="1:4" ht="14.25" customHeight="1" x14ac:dyDescent="0.35">
      <c r="A1056" s="17"/>
      <c r="B1056" s="18"/>
      <c r="C1056" s="5"/>
      <c r="D1056" s="5"/>
    </row>
    <row r="1057" spans="1:4" ht="14.25" customHeight="1" x14ac:dyDescent="0.35">
      <c r="A1057" s="17"/>
      <c r="B1057" s="18"/>
      <c r="C1057" s="5"/>
      <c r="D1057" s="5"/>
    </row>
    <row r="1058" spans="1:4" ht="14.25" customHeight="1" x14ac:dyDescent="0.35">
      <c r="A1058" s="17"/>
      <c r="B1058" s="18"/>
      <c r="C1058" s="5"/>
      <c r="D1058" s="5"/>
    </row>
    <row r="1059" spans="1:4" ht="14.25" customHeight="1" x14ac:dyDescent="0.35">
      <c r="A1059" s="17"/>
      <c r="B1059" s="18"/>
      <c r="C1059" s="5"/>
      <c r="D1059" s="5"/>
    </row>
    <row r="1060" spans="1:4" ht="14.25" customHeight="1" x14ac:dyDescent="0.35">
      <c r="A1060" s="17"/>
      <c r="B1060" s="18"/>
      <c r="C1060" s="5"/>
      <c r="D1060" s="5"/>
    </row>
    <row r="1061" spans="1:4" ht="14.25" customHeight="1" x14ac:dyDescent="0.35">
      <c r="A1061" s="17"/>
      <c r="B1061" s="18"/>
      <c r="C1061" s="5"/>
      <c r="D1061" s="5"/>
    </row>
    <row r="1062" spans="1:4" ht="14.25" customHeight="1" x14ac:dyDescent="0.35">
      <c r="A1062" s="17"/>
      <c r="B1062" s="18"/>
      <c r="C1062" s="5"/>
      <c r="D1062" s="5"/>
    </row>
    <row r="1063" spans="1:4" ht="14.25" customHeight="1" x14ac:dyDescent="0.35">
      <c r="A1063" s="17"/>
      <c r="B1063" s="18"/>
      <c r="C1063" s="5"/>
      <c r="D1063" s="5"/>
    </row>
    <row r="1064" spans="1:4" ht="14.25" customHeight="1" x14ac:dyDescent="0.35">
      <c r="A1064" s="17"/>
      <c r="B1064" s="18"/>
      <c r="C1064" s="5"/>
      <c r="D1064" s="5"/>
    </row>
    <row r="1065" spans="1:4" ht="14.25" customHeight="1" x14ac:dyDescent="0.35">
      <c r="A1065" s="17"/>
      <c r="B1065" s="18"/>
      <c r="C1065" s="5"/>
      <c r="D1065" s="5"/>
    </row>
    <row r="1066" spans="1:4" ht="14.25" customHeight="1" x14ac:dyDescent="0.35">
      <c r="A1066" s="17"/>
      <c r="B1066" s="18"/>
      <c r="C1066" s="5"/>
      <c r="D1066" s="5"/>
    </row>
    <row r="1067" spans="1:4" ht="14.25" customHeight="1" x14ac:dyDescent="0.35">
      <c r="A1067" s="17"/>
      <c r="B1067" s="18"/>
      <c r="C1067" s="5"/>
      <c r="D1067" s="5"/>
    </row>
    <row r="1068" spans="1:4" ht="14.25" customHeight="1" x14ac:dyDescent="0.35">
      <c r="A1068" s="17"/>
      <c r="B1068" s="18"/>
      <c r="C1068" s="5"/>
      <c r="D1068" s="5"/>
    </row>
    <row r="1069" spans="1:4" ht="14.25" customHeight="1" x14ac:dyDescent="0.35">
      <c r="A1069" s="17"/>
      <c r="B1069" s="18"/>
      <c r="C1069" s="5"/>
      <c r="D1069" s="5"/>
    </row>
    <row r="1070" spans="1:4" ht="14.25" customHeight="1" x14ac:dyDescent="0.35">
      <c r="A1070" s="17"/>
      <c r="B1070" s="18"/>
      <c r="C1070" s="5"/>
      <c r="D1070" s="5"/>
    </row>
    <row r="1071" spans="1:4" ht="14.25" customHeight="1" x14ac:dyDescent="0.35">
      <c r="A1071" s="17"/>
      <c r="B1071" s="18"/>
      <c r="C1071" s="5"/>
      <c r="D1071" s="5"/>
    </row>
    <row r="1072" spans="1:4" ht="14.25" customHeight="1" x14ac:dyDescent="0.35">
      <c r="A1072" s="17"/>
      <c r="B1072" s="18"/>
      <c r="C1072" s="5"/>
      <c r="D1072" s="5"/>
    </row>
    <row r="1073" spans="1:4" ht="14.25" customHeight="1" x14ac:dyDescent="0.35">
      <c r="A1073" s="17"/>
      <c r="B1073" s="18"/>
      <c r="C1073" s="5"/>
      <c r="D1073" s="5"/>
    </row>
    <row r="1074" spans="1:4" ht="14.25" customHeight="1" x14ac:dyDescent="0.35">
      <c r="A1074" s="17"/>
      <c r="B1074" s="18"/>
      <c r="C1074" s="5"/>
      <c r="D1074" s="5"/>
    </row>
    <row r="1075" spans="1:4" ht="14.25" customHeight="1" x14ac:dyDescent="0.35">
      <c r="A1075" s="17"/>
      <c r="B1075" s="18"/>
      <c r="C1075" s="5"/>
      <c r="D1075" s="5"/>
    </row>
    <row r="1076" spans="1:4" ht="14.25" customHeight="1" x14ac:dyDescent="0.35">
      <c r="A1076" s="17"/>
      <c r="B1076" s="18"/>
      <c r="C1076" s="5"/>
      <c r="D1076" s="5"/>
    </row>
    <row r="1077" spans="1:4" ht="14.25" customHeight="1" x14ac:dyDescent="0.35">
      <c r="A1077" s="17"/>
      <c r="B1077" s="18"/>
      <c r="C1077" s="5"/>
      <c r="D1077" s="5"/>
    </row>
    <row r="1078" spans="1:4" ht="14.25" customHeight="1" x14ac:dyDescent="0.35">
      <c r="A1078" s="17"/>
      <c r="B1078" s="18"/>
      <c r="C1078" s="5"/>
      <c r="D1078" s="5"/>
    </row>
    <row r="1079" spans="1:4" ht="14.25" customHeight="1" x14ac:dyDescent="0.35">
      <c r="A1079" s="17"/>
      <c r="B1079" s="18"/>
      <c r="C1079" s="5"/>
      <c r="D1079" s="5"/>
    </row>
    <row r="1080" spans="1:4" ht="14.25" customHeight="1" x14ac:dyDescent="0.35">
      <c r="A1080" s="17"/>
      <c r="B1080" s="18"/>
      <c r="C1080" s="5"/>
      <c r="D1080" s="5"/>
    </row>
    <row r="1081" spans="1:4" ht="14.25" customHeight="1" x14ac:dyDescent="0.35">
      <c r="A1081" s="17"/>
      <c r="B1081" s="18"/>
      <c r="C1081" s="5"/>
      <c r="D1081" s="5"/>
    </row>
    <row r="1082" spans="1:4" ht="14.25" customHeight="1" x14ac:dyDescent="0.35">
      <c r="A1082" s="17"/>
      <c r="B1082" s="18"/>
      <c r="C1082" s="5"/>
      <c r="D1082" s="5"/>
    </row>
    <row r="1083" spans="1:4" ht="14.25" customHeight="1" x14ac:dyDescent="0.35">
      <c r="A1083" s="17"/>
      <c r="B1083" s="18"/>
      <c r="C1083" s="5"/>
      <c r="D1083" s="5"/>
    </row>
    <row r="1084" spans="1:4" ht="14.25" customHeight="1" x14ac:dyDescent="0.35">
      <c r="A1084" s="17"/>
      <c r="B1084" s="18"/>
      <c r="C1084" s="5"/>
      <c r="D1084" s="5"/>
    </row>
    <row r="1085" spans="1:4" ht="14.25" customHeight="1" x14ac:dyDescent="0.35">
      <c r="A1085" s="17"/>
      <c r="B1085" s="18"/>
      <c r="C1085" s="5"/>
      <c r="D1085" s="5"/>
    </row>
    <row r="1086" spans="1:4" ht="14.25" customHeight="1" x14ac:dyDescent="0.35">
      <c r="A1086" s="17"/>
      <c r="B1086" s="18"/>
      <c r="C1086" s="5"/>
      <c r="D1086" s="5"/>
    </row>
    <row r="1087" spans="1:4" ht="14.25" customHeight="1" x14ac:dyDescent="0.35">
      <c r="A1087" s="17"/>
      <c r="B1087" s="18"/>
      <c r="C1087" s="5"/>
      <c r="D1087" s="5"/>
    </row>
    <row r="1088" spans="1:4" ht="14.25" customHeight="1" x14ac:dyDescent="0.35">
      <c r="A1088" s="17"/>
      <c r="B1088" s="18"/>
      <c r="C1088" s="5"/>
      <c r="D1088" s="5"/>
    </row>
    <row r="1089" spans="1:4" ht="14.25" customHeight="1" x14ac:dyDescent="0.35">
      <c r="A1089" s="17"/>
      <c r="B1089" s="18"/>
      <c r="C1089" s="5"/>
      <c r="D1089" s="5"/>
    </row>
    <row r="1090" spans="1:4" ht="14.25" customHeight="1" x14ac:dyDescent="0.35">
      <c r="A1090" s="17"/>
      <c r="B1090" s="18"/>
      <c r="C1090" s="5"/>
      <c r="D1090" s="5"/>
    </row>
    <row r="1091" spans="1:4" ht="14.25" customHeight="1" x14ac:dyDescent="0.35">
      <c r="A1091" s="17"/>
      <c r="B1091" s="18"/>
      <c r="C1091" s="5"/>
      <c r="D1091" s="5"/>
    </row>
    <row r="1092" spans="1:4" ht="14.25" customHeight="1" x14ac:dyDescent="0.35">
      <c r="A1092" s="17"/>
      <c r="B1092" s="18"/>
      <c r="C1092" s="5"/>
      <c r="D1092" s="5"/>
    </row>
    <row r="1093" spans="1:4" ht="14.25" customHeight="1" x14ac:dyDescent="0.35">
      <c r="A1093" s="17"/>
      <c r="B1093" s="18"/>
      <c r="C1093" s="5"/>
      <c r="D1093" s="5"/>
    </row>
    <row r="1094" spans="1:4" ht="14.25" customHeight="1" x14ac:dyDescent="0.35">
      <c r="A1094" s="17"/>
      <c r="B1094" s="18"/>
      <c r="C1094" s="5"/>
      <c r="D1094" s="5"/>
    </row>
    <row r="1095" spans="1:4" ht="14.25" customHeight="1" x14ac:dyDescent="0.35">
      <c r="A1095" s="17"/>
      <c r="B1095" s="18"/>
      <c r="C1095" s="5"/>
      <c r="D1095" s="5"/>
    </row>
    <row r="1096" spans="1:4" ht="14.25" customHeight="1" x14ac:dyDescent="0.35">
      <c r="A1096" s="17"/>
      <c r="B1096" s="18"/>
      <c r="C1096" s="5"/>
      <c r="D1096" s="5"/>
    </row>
    <row r="1097" spans="1:4" ht="14.25" customHeight="1" x14ac:dyDescent="0.35">
      <c r="A1097" s="17"/>
      <c r="B1097" s="18"/>
      <c r="C1097" s="5"/>
      <c r="D1097" s="5"/>
    </row>
    <row r="1098" spans="1:4" ht="14.25" customHeight="1" x14ac:dyDescent="0.35">
      <c r="A1098" s="17"/>
      <c r="B1098" s="18"/>
      <c r="C1098" s="5"/>
      <c r="D1098" s="5"/>
    </row>
    <row r="1099" spans="1:4" ht="14.25" customHeight="1" x14ac:dyDescent="0.35">
      <c r="A1099" s="17"/>
      <c r="B1099" s="18"/>
      <c r="C1099" s="5"/>
      <c r="D1099" s="5"/>
    </row>
    <row r="1100" spans="1:4" ht="14.25" customHeight="1" x14ac:dyDescent="0.35">
      <c r="A1100" s="17"/>
      <c r="B1100" s="18"/>
      <c r="C1100" s="5"/>
      <c r="D1100" s="5"/>
    </row>
    <row r="1101" spans="1:4" ht="14.25" customHeight="1" x14ac:dyDescent="0.35">
      <c r="A1101" s="17"/>
      <c r="B1101" s="18"/>
      <c r="C1101" s="5"/>
      <c r="D1101" s="5"/>
    </row>
    <row r="1102" spans="1:4" ht="14.25" customHeight="1" x14ac:dyDescent="0.35">
      <c r="A1102" s="17"/>
      <c r="B1102" s="18"/>
      <c r="C1102" s="5"/>
      <c r="D1102" s="5"/>
    </row>
    <row r="1103" spans="1:4" ht="14.25" customHeight="1" x14ac:dyDescent="0.35">
      <c r="A1103" s="17"/>
      <c r="B1103" s="18"/>
      <c r="C1103" s="5"/>
      <c r="D1103" s="5"/>
    </row>
    <row r="1104" spans="1:4" ht="14.25" customHeight="1" x14ac:dyDescent="0.35">
      <c r="A1104" s="17"/>
      <c r="B1104" s="18"/>
      <c r="C1104" s="5"/>
      <c r="D1104" s="5"/>
    </row>
    <row r="1105" spans="1:4" ht="14.25" customHeight="1" x14ac:dyDescent="0.35">
      <c r="A1105" s="17"/>
      <c r="B1105" s="18"/>
      <c r="C1105" s="5"/>
      <c r="D1105" s="5"/>
    </row>
    <row r="1106" spans="1:4" ht="14.25" customHeight="1" x14ac:dyDescent="0.35">
      <c r="A1106" s="17"/>
      <c r="B1106" s="18"/>
      <c r="C1106" s="5"/>
      <c r="D1106" s="5"/>
    </row>
    <row r="1107" spans="1:4" ht="14.25" customHeight="1" x14ac:dyDescent="0.35">
      <c r="A1107" s="17"/>
      <c r="B1107" s="18"/>
      <c r="C1107" s="5"/>
      <c r="D1107" s="5"/>
    </row>
    <row r="1108" spans="1:4" ht="14.25" customHeight="1" x14ac:dyDescent="0.35">
      <c r="A1108" s="17"/>
      <c r="B1108" s="18"/>
      <c r="C1108" s="5"/>
      <c r="D1108" s="5"/>
    </row>
    <row r="1109" spans="1:4" ht="14.25" customHeight="1" x14ac:dyDescent="0.35">
      <c r="A1109" s="17"/>
      <c r="B1109" s="18"/>
      <c r="C1109" s="5"/>
      <c r="D1109" s="5"/>
    </row>
    <row r="1110" spans="1:4" ht="14.25" customHeight="1" x14ac:dyDescent="0.35">
      <c r="A1110" s="17"/>
      <c r="B1110" s="18"/>
      <c r="C1110" s="5"/>
      <c r="D1110" s="5"/>
    </row>
    <row r="1111" spans="1:4" ht="14.25" customHeight="1" x14ac:dyDescent="0.35">
      <c r="A1111" s="17"/>
      <c r="B1111" s="18"/>
      <c r="C1111" s="5"/>
      <c r="D1111" s="5"/>
    </row>
    <row r="1112" spans="1:4" ht="14.25" customHeight="1" x14ac:dyDescent="0.35">
      <c r="A1112" s="17"/>
      <c r="B1112" s="18"/>
      <c r="C1112" s="5"/>
      <c r="D1112" s="5"/>
    </row>
    <row r="1113" spans="1:4" ht="14.25" customHeight="1" x14ac:dyDescent="0.35">
      <c r="A1113" s="17"/>
      <c r="B1113" s="18"/>
      <c r="C1113" s="5"/>
      <c r="D1113" s="5"/>
    </row>
    <row r="1114" spans="1:4" ht="14.25" customHeight="1" x14ac:dyDescent="0.35">
      <c r="A1114" s="17"/>
      <c r="B1114" s="18"/>
      <c r="C1114" s="5"/>
      <c r="D1114" s="5"/>
    </row>
    <row r="1115" spans="1:4" ht="14.25" customHeight="1" x14ac:dyDescent="0.35">
      <c r="A1115" s="17"/>
      <c r="B1115" s="18"/>
      <c r="C1115" s="5"/>
      <c r="D1115" s="5"/>
    </row>
    <row r="1116" spans="1:4" ht="14.25" customHeight="1" x14ac:dyDescent="0.35">
      <c r="A1116" s="17"/>
      <c r="B1116" s="18"/>
      <c r="C1116" s="5"/>
      <c r="D1116" s="5"/>
    </row>
    <row r="1117" spans="1:4" ht="14.25" customHeight="1" x14ac:dyDescent="0.35">
      <c r="A1117" s="17"/>
      <c r="B1117" s="18"/>
      <c r="C1117" s="5"/>
      <c r="D1117" s="5"/>
    </row>
    <row r="1118" spans="1:4" ht="14.25" customHeight="1" x14ac:dyDescent="0.35">
      <c r="A1118" s="17"/>
      <c r="B1118" s="18"/>
      <c r="C1118" s="5"/>
      <c r="D1118" s="5"/>
    </row>
    <row r="1119" spans="1:4" ht="14.25" customHeight="1" x14ac:dyDescent="0.35">
      <c r="A1119" s="17"/>
      <c r="B1119" s="18"/>
      <c r="C1119" s="5"/>
      <c r="D1119" s="5"/>
    </row>
    <row r="1120" spans="1:4" ht="14.25" customHeight="1" x14ac:dyDescent="0.35">
      <c r="A1120" s="17"/>
      <c r="B1120" s="18"/>
      <c r="C1120" s="5"/>
      <c r="D1120" s="5"/>
    </row>
    <row r="1121" spans="1:4" ht="14.25" customHeight="1" x14ac:dyDescent="0.35">
      <c r="A1121" s="17"/>
      <c r="B1121" s="18"/>
      <c r="C1121" s="5"/>
      <c r="D1121" s="5"/>
    </row>
    <row r="1122" spans="1:4" ht="14.25" customHeight="1" x14ac:dyDescent="0.35">
      <c r="A1122" s="17"/>
      <c r="B1122" s="18"/>
      <c r="C1122" s="5"/>
      <c r="D1122" s="5"/>
    </row>
    <row r="1123" spans="1:4" ht="14.25" customHeight="1" x14ac:dyDescent="0.35">
      <c r="A1123" s="17"/>
      <c r="B1123" s="18"/>
      <c r="C1123" s="5"/>
      <c r="D1123" s="5"/>
    </row>
    <row r="1124" spans="1:4" ht="14.25" customHeight="1" x14ac:dyDescent="0.35">
      <c r="A1124" s="17"/>
      <c r="B1124" s="18"/>
      <c r="C1124" s="5"/>
      <c r="D1124" s="5"/>
    </row>
    <row r="1125" spans="1:4" ht="14.25" customHeight="1" x14ac:dyDescent="0.35">
      <c r="A1125" s="17"/>
      <c r="B1125" s="18"/>
      <c r="C1125" s="5"/>
      <c r="D1125" s="5"/>
    </row>
    <row r="1126" spans="1:4" ht="14.25" customHeight="1" x14ac:dyDescent="0.35">
      <c r="A1126" s="17"/>
      <c r="B1126" s="18"/>
      <c r="C1126" s="5"/>
      <c r="D1126" s="5"/>
    </row>
    <row r="1127" spans="1:4" ht="14.25" customHeight="1" x14ac:dyDescent="0.35">
      <c r="A1127" s="17"/>
      <c r="B1127" s="18"/>
      <c r="C1127" s="5"/>
      <c r="D1127" s="5"/>
    </row>
    <row r="1128" spans="1:4" ht="14.25" customHeight="1" x14ac:dyDescent="0.35">
      <c r="A1128" s="17"/>
      <c r="B1128" s="18"/>
      <c r="C1128" s="5"/>
      <c r="D1128" s="5"/>
    </row>
    <row r="1129" spans="1:4" ht="14.25" customHeight="1" x14ac:dyDescent="0.35">
      <c r="A1129" s="17"/>
      <c r="B1129" s="18"/>
      <c r="C1129" s="5"/>
      <c r="D1129" s="5"/>
    </row>
    <row r="1130" spans="1:4" ht="14.25" customHeight="1" x14ac:dyDescent="0.35">
      <c r="A1130" s="17"/>
      <c r="B1130" s="18"/>
      <c r="C1130" s="5"/>
      <c r="D1130" s="5"/>
    </row>
    <row r="1131" spans="1:4" ht="14.25" customHeight="1" x14ac:dyDescent="0.35">
      <c r="A1131" s="17"/>
      <c r="B1131" s="18"/>
      <c r="C1131" s="5"/>
      <c r="D1131" s="5"/>
    </row>
    <row r="1132" spans="1:4" ht="14.25" customHeight="1" x14ac:dyDescent="0.35">
      <c r="A1132" s="17"/>
      <c r="B1132" s="18"/>
      <c r="C1132" s="5"/>
      <c r="D1132" s="5"/>
    </row>
    <row r="1133" spans="1:4" ht="14.25" customHeight="1" x14ac:dyDescent="0.35">
      <c r="A1133" s="17"/>
      <c r="B1133" s="18"/>
      <c r="C1133" s="5"/>
      <c r="D1133" s="5"/>
    </row>
    <row r="1134" spans="1:4" ht="14.25" customHeight="1" x14ac:dyDescent="0.35">
      <c r="A1134" s="17"/>
      <c r="B1134" s="18"/>
      <c r="C1134" s="5"/>
      <c r="D1134" s="5"/>
    </row>
    <row r="1135" spans="1:4" ht="14.25" customHeight="1" x14ac:dyDescent="0.35">
      <c r="A1135" s="17"/>
      <c r="B1135" s="18"/>
      <c r="C1135" s="5"/>
      <c r="D1135" s="5"/>
    </row>
    <row r="1136" spans="1:4" ht="14.25" customHeight="1" x14ac:dyDescent="0.35">
      <c r="A1136" s="17"/>
      <c r="B1136" s="18"/>
      <c r="C1136" s="5"/>
      <c r="D1136" s="5"/>
    </row>
    <row r="1137" spans="1:4" ht="14.25" customHeight="1" x14ac:dyDescent="0.35">
      <c r="A1137" s="17"/>
      <c r="B1137" s="18"/>
      <c r="C1137" s="5"/>
      <c r="D1137" s="5"/>
    </row>
    <row r="1138" spans="1:4" ht="14.25" customHeight="1" x14ac:dyDescent="0.35">
      <c r="A1138" s="17"/>
      <c r="B1138" s="18"/>
      <c r="C1138" s="5"/>
      <c r="D1138" s="5"/>
    </row>
    <row r="1139" spans="1:4" ht="14.25" customHeight="1" x14ac:dyDescent="0.35">
      <c r="A1139" s="17"/>
      <c r="B1139" s="18"/>
      <c r="C1139" s="5"/>
      <c r="D1139" s="5"/>
    </row>
    <row r="1140" spans="1:4" ht="14.25" customHeight="1" x14ac:dyDescent="0.35">
      <c r="A1140" s="17"/>
      <c r="B1140" s="18"/>
      <c r="C1140" s="5"/>
      <c r="D1140" s="5"/>
    </row>
    <row r="1141" spans="1:4" ht="14.25" customHeight="1" x14ac:dyDescent="0.35">
      <c r="A1141" s="17"/>
      <c r="B1141" s="18"/>
      <c r="C1141" s="5"/>
      <c r="D1141" s="5"/>
    </row>
    <row r="1142" spans="1:4" ht="14.25" customHeight="1" x14ac:dyDescent="0.35">
      <c r="A1142" s="17"/>
      <c r="B1142" s="18"/>
      <c r="C1142" s="5"/>
      <c r="D1142" s="5"/>
    </row>
    <row r="1143" spans="1:4" ht="14.25" customHeight="1" x14ac:dyDescent="0.35">
      <c r="A1143" s="17"/>
      <c r="B1143" s="18"/>
      <c r="C1143" s="5"/>
      <c r="D1143" s="5"/>
    </row>
    <row r="1144" spans="1:4" ht="14.25" customHeight="1" x14ac:dyDescent="0.35">
      <c r="A1144" s="17"/>
      <c r="B1144" s="18"/>
      <c r="C1144" s="5"/>
      <c r="D1144" s="5"/>
    </row>
    <row r="1145" spans="1:4" ht="14.25" customHeight="1" x14ac:dyDescent="0.35">
      <c r="A1145" s="17"/>
      <c r="B1145" s="18"/>
      <c r="C1145" s="5"/>
      <c r="D1145" s="5"/>
    </row>
    <row r="1146" spans="1:4" ht="14.25" customHeight="1" x14ac:dyDescent="0.35">
      <c r="A1146" s="17"/>
      <c r="B1146" s="18"/>
      <c r="C1146" s="5"/>
      <c r="D1146" s="5"/>
    </row>
    <row r="1147" spans="1:4" ht="14.25" customHeight="1" x14ac:dyDescent="0.35">
      <c r="A1147" s="17"/>
      <c r="B1147" s="18"/>
      <c r="C1147" s="5"/>
      <c r="D1147" s="5"/>
    </row>
    <row r="1148" spans="1:4" ht="14.25" customHeight="1" x14ac:dyDescent="0.35">
      <c r="A1148" s="17"/>
      <c r="B1148" s="18"/>
      <c r="C1148" s="5"/>
      <c r="D1148" s="5"/>
    </row>
    <row r="1149" spans="1:4" ht="14.25" customHeight="1" x14ac:dyDescent="0.35">
      <c r="A1149" s="17"/>
      <c r="B1149" s="18"/>
      <c r="C1149" s="5"/>
      <c r="D1149" s="5"/>
    </row>
    <row r="1150" spans="1:4" ht="14.25" customHeight="1" x14ac:dyDescent="0.35">
      <c r="A1150" s="17"/>
      <c r="B1150" s="18"/>
      <c r="C1150" s="5"/>
      <c r="D1150" s="5"/>
    </row>
    <row r="1151" spans="1:4" ht="14.25" customHeight="1" x14ac:dyDescent="0.35">
      <c r="A1151" s="17"/>
      <c r="B1151" s="18"/>
      <c r="C1151" s="5"/>
      <c r="D1151" s="5"/>
    </row>
    <row r="1152" spans="1:4" ht="14.25" customHeight="1" x14ac:dyDescent="0.35">
      <c r="A1152" s="17"/>
      <c r="B1152" s="18"/>
      <c r="C1152" s="5"/>
      <c r="D1152" s="5"/>
    </row>
    <row r="1153" spans="1:4" ht="14.25" customHeight="1" x14ac:dyDescent="0.35">
      <c r="A1153" s="17"/>
      <c r="B1153" s="18"/>
      <c r="C1153" s="5"/>
      <c r="D1153" s="5"/>
    </row>
    <row r="1154" spans="1:4" ht="14.25" customHeight="1" x14ac:dyDescent="0.35">
      <c r="A1154" s="17"/>
      <c r="B1154" s="18"/>
      <c r="C1154" s="5"/>
      <c r="D1154" s="5"/>
    </row>
    <row r="1155" spans="1:4" ht="14.25" customHeight="1" x14ac:dyDescent="0.35">
      <c r="A1155" s="17"/>
      <c r="B1155" s="18"/>
      <c r="C1155" s="5"/>
      <c r="D1155" s="5"/>
    </row>
    <row r="1156" spans="1:4" ht="14.25" customHeight="1" x14ac:dyDescent="0.35">
      <c r="A1156" s="17"/>
      <c r="B1156" s="18"/>
      <c r="C1156" s="5"/>
      <c r="D1156" s="5"/>
    </row>
    <row r="1157" spans="1:4" ht="14.25" customHeight="1" x14ac:dyDescent="0.35">
      <c r="A1157" s="17"/>
      <c r="B1157" s="18"/>
      <c r="C1157" s="5"/>
      <c r="D1157" s="5"/>
    </row>
    <row r="1158" spans="1:4" ht="14.25" customHeight="1" x14ac:dyDescent="0.35">
      <c r="A1158" s="17"/>
      <c r="B1158" s="18"/>
      <c r="C1158" s="5"/>
      <c r="D1158" s="5"/>
    </row>
    <row r="1159" spans="1:4" ht="14.25" customHeight="1" x14ac:dyDescent="0.35">
      <c r="A1159" s="17"/>
      <c r="B1159" s="18"/>
      <c r="C1159" s="5"/>
      <c r="D1159" s="5"/>
    </row>
    <row r="1160" spans="1:4" ht="14.25" customHeight="1" x14ac:dyDescent="0.35">
      <c r="A1160" s="17"/>
      <c r="B1160" s="18"/>
      <c r="C1160" s="5"/>
      <c r="D1160" s="5"/>
    </row>
    <row r="1161" spans="1:4" ht="14.25" customHeight="1" x14ac:dyDescent="0.35">
      <c r="A1161" s="17"/>
      <c r="B1161" s="18"/>
      <c r="C1161" s="5"/>
      <c r="D1161" s="5"/>
    </row>
    <row r="1162" spans="1:4" ht="14.25" customHeight="1" x14ac:dyDescent="0.35">
      <c r="A1162" s="17"/>
      <c r="B1162" s="18"/>
      <c r="C1162" s="5"/>
      <c r="D1162" s="5"/>
    </row>
    <row r="1163" spans="1:4" ht="14.25" customHeight="1" x14ac:dyDescent="0.35">
      <c r="A1163" s="17"/>
      <c r="B1163" s="18"/>
      <c r="C1163" s="5"/>
      <c r="D1163" s="5"/>
    </row>
    <row r="1164" spans="1:4" ht="14.25" customHeight="1" x14ac:dyDescent="0.35">
      <c r="A1164" s="17"/>
      <c r="B1164" s="18"/>
      <c r="C1164" s="5"/>
      <c r="D1164" s="5"/>
    </row>
    <row r="1165" spans="1:4" ht="14.25" customHeight="1" x14ac:dyDescent="0.35">
      <c r="A1165" s="17"/>
      <c r="B1165" s="18"/>
      <c r="C1165" s="5"/>
      <c r="D1165" s="5"/>
    </row>
    <row r="1166" spans="1:4" ht="14.25" customHeight="1" x14ac:dyDescent="0.35">
      <c r="A1166" s="17"/>
      <c r="B1166" s="18"/>
      <c r="C1166" s="5"/>
      <c r="D1166" s="5"/>
    </row>
    <row r="1167" spans="1:4" ht="14.25" customHeight="1" x14ac:dyDescent="0.35">
      <c r="A1167" s="17"/>
      <c r="B1167" s="18"/>
      <c r="C1167" s="5"/>
      <c r="D1167" s="5"/>
    </row>
    <row r="1168" spans="1:4" ht="14.25" customHeight="1" x14ac:dyDescent="0.35">
      <c r="A1168" s="17"/>
      <c r="B1168" s="18"/>
      <c r="C1168" s="5"/>
      <c r="D1168" s="5"/>
    </row>
    <row r="1169" spans="1:4" ht="14.25" customHeight="1" x14ac:dyDescent="0.35">
      <c r="A1169" s="17"/>
      <c r="B1169" s="18"/>
      <c r="C1169" s="5"/>
      <c r="D1169" s="5"/>
    </row>
    <row r="1170" spans="1:4" ht="14.25" customHeight="1" x14ac:dyDescent="0.35">
      <c r="A1170" s="17"/>
      <c r="B1170" s="18"/>
      <c r="C1170" s="5"/>
      <c r="D1170" s="5"/>
    </row>
    <row r="1171" spans="1:4" ht="14.25" customHeight="1" x14ac:dyDescent="0.35">
      <c r="A1171" s="17"/>
      <c r="B1171" s="18"/>
      <c r="C1171" s="5"/>
      <c r="D1171" s="5"/>
    </row>
    <row r="1172" spans="1:4" ht="14.25" customHeight="1" x14ac:dyDescent="0.35">
      <c r="A1172" s="17"/>
      <c r="B1172" s="18"/>
      <c r="C1172" s="5"/>
      <c r="D1172" s="5"/>
    </row>
    <row r="1173" spans="1:4" ht="14.25" customHeight="1" x14ac:dyDescent="0.35">
      <c r="A1173" s="17"/>
      <c r="B1173" s="18"/>
      <c r="C1173" s="5"/>
      <c r="D1173" s="5"/>
    </row>
    <row r="1174" spans="1:4" ht="14.25" customHeight="1" x14ac:dyDescent="0.35">
      <c r="A1174" s="17"/>
      <c r="B1174" s="18"/>
      <c r="C1174" s="5"/>
      <c r="D1174" s="5"/>
    </row>
    <row r="1175" spans="1:4" ht="14.25" customHeight="1" x14ac:dyDescent="0.35">
      <c r="A1175" s="17"/>
      <c r="B1175" s="18"/>
      <c r="C1175" s="5"/>
      <c r="D1175" s="5"/>
    </row>
    <row r="1176" spans="1:4" ht="14.25" customHeight="1" x14ac:dyDescent="0.35">
      <c r="A1176" s="17"/>
      <c r="B1176" s="18"/>
      <c r="C1176" s="5"/>
      <c r="D1176" s="5"/>
    </row>
    <row r="1177" spans="1:4" ht="14.25" customHeight="1" x14ac:dyDescent="0.35">
      <c r="A1177" s="17"/>
      <c r="B1177" s="18"/>
      <c r="C1177" s="5"/>
      <c r="D1177" s="5"/>
    </row>
    <row r="1178" spans="1:4" ht="14.25" customHeight="1" x14ac:dyDescent="0.35">
      <c r="A1178" s="17"/>
      <c r="B1178" s="18"/>
      <c r="C1178" s="5"/>
      <c r="D1178" s="5"/>
    </row>
    <row r="1179" spans="1:4" ht="14.25" customHeight="1" x14ac:dyDescent="0.35">
      <c r="A1179" s="17"/>
      <c r="B1179" s="18"/>
      <c r="C1179" s="5"/>
      <c r="D1179" s="5"/>
    </row>
    <row r="1180" spans="1:4" ht="14.25" customHeight="1" x14ac:dyDescent="0.35">
      <c r="A1180" s="17"/>
      <c r="B1180" s="18"/>
      <c r="C1180" s="5"/>
      <c r="D1180" s="5"/>
    </row>
    <row r="1181" spans="1:4" ht="14.25" customHeight="1" x14ac:dyDescent="0.35">
      <c r="A1181" s="17"/>
      <c r="B1181" s="18"/>
      <c r="C1181" s="5"/>
      <c r="D1181" s="5"/>
    </row>
    <row r="1182" spans="1:4" ht="14.25" customHeight="1" x14ac:dyDescent="0.35">
      <c r="A1182" s="17"/>
      <c r="B1182" s="18"/>
      <c r="C1182" s="5"/>
      <c r="D1182" s="5"/>
    </row>
    <row r="1183" spans="1:4" ht="14.25" customHeight="1" x14ac:dyDescent="0.35">
      <c r="A1183" s="17"/>
      <c r="B1183" s="18"/>
      <c r="C1183" s="5"/>
      <c r="D1183" s="5"/>
    </row>
    <row r="1184" spans="1:4" ht="14.25" customHeight="1" x14ac:dyDescent="0.35">
      <c r="A1184" s="17"/>
      <c r="B1184" s="18"/>
      <c r="C1184" s="5"/>
      <c r="D1184" s="5"/>
    </row>
    <row r="1185" spans="1:4" ht="14.25" customHeight="1" x14ac:dyDescent="0.35">
      <c r="A1185" s="17"/>
      <c r="B1185" s="18"/>
      <c r="C1185" s="5"/>
      <c r="D1185" s="5"/>
    </row>
    <row r="1186" spans="1:4" ht="14.25" customHeight="1" x14ac:dyDescent="0.35">
      <c r="A1186" s="17"/>
      <c r="B1186" s="18"/>
      <c r="C1186" s="5"/>
      <c r="D1186" s="5"/>
    </row>
    <row r="1187" spans="1:4" ht="14.25" customHeight="1" x14ac:dyDescent="0.35">
      <c r="A1187" s="17"/>
      <c r="B1187" s="18"/>
      <c r="C1187" s="5"/>
      <c r="D1187" s="5"/>
    </row>
    <row r="1188" spans="1:4" ht="14.25" customHeight="1" x14ac:dyDescent="0.35">
      <c r="A1188" s="17"/>
      <c r="B1188" s="18"/>
      <c r="C1188" s="5"/>
      <c r="D1188" s="5"/>
    </row>
    <row r="1189" spans="1:4" ht="14.25" customHeight="1" x14ac:dyDescent="0.35">
      <c r="A1189" s="17"/>
      <c r="B1189" s="18"/>
      <c r="C1189" s="5"/>
      <c r="D1189" s="5"/>
    </row>
    <row r="1190" spans="1:4" ht="14.25" customHeight="1" x14ac:dyDescent="0.35">
      <c r="A1190" s="17"/>
      <c r="B1190" s="18"/>
      <c r="C1190" s="5"/>
      <c r="D1190" s="5"/>
    </row>
    <row r="1191" spans="1:4" ht="14.25" customHeight="1" x14ac:dyDescent="0.35">
      <c r="A1191" s="17"/>
      <c r="B1191" s="18"/>
      <c r="C1191" s="5"/>
      <c r="D1191" s="5"/>
    </row>
    <row r="1192" spans="1:4" ht="14.25" customHeight="1" x14ac:dyDescent="0.35">
      <c r="A1192" s="17"/>
      <c r="B1192" s="18"/>
      <c r="C1192" s="5"/>
      <c r="D1192" s="5"/>
    </row>
    <row r="1193" spans="1:4" ht="14.25" customHeight="1" x14ac:dyDescent="0.35">
      <c r="A1193" s="17"/>
      <c r="B1193" s="18"/>
      <c r="C1193" s="5"/>
      <c r="D1193" s="5"/>
    </row>
    <row r="1194" spans="1:4" ht="14.25" customHeight="1" x14ac:dyDescent="0.35">
      <c r="A1194" s="17"/>
      <c r="B1194" s="18"/>
      <c r="C1194" s="5"/>
      <c r="D1194" s="5"/>
    </row>
    <row r="1195" spans="1:4" ht="14.25" customHeight="1" x14ac:dyDescent="0.35">
      <c r="A1195" s="17"/>
      <c r="B1195" s="18"/>
      <c r="C1195" s="5"/>
      <c r="D1195" s="5"/>
    </row>
    <row r="1196" spans="1:4" ht="14.25" customHeight="1" x14ac:dyDescent="0.35">
      <c r="A1196" s="17"/>
      <c r="B1196" s="18"/>
      <c r="C1196" s="5"/>
      <c r="D1196" s="5"/>
    </row>
    <row r="1197" spans="1:4" ht="14.25" customHeight="1" x14ac:dyDescent="0.35">
      <c r="A1197" s="17"/>
      <c r="B1197" s="18"/>
      <c r="C1197" s="5"/>
      <c r="D1197" s="5"/>
    </row>
    <row r="1198" spans="1:4" ht="14.25" customHeight="1" x14ac:dyDescent="0.35">
      <c r="A1198" s="17"/>
      <c r="B1198" s="18"/>
      <c r="C1198" s="5"/>
      <c r="D1198" s="5"/>
    </row>
    <row r="1199" spans="1:4" ht="14.25" customHeight="1" x14ac:dyDescent="0.35">
      <c r="A1199" s="17"/>
      <c r="B1199" s="18"/>
      <c r="C1199" s="5"/>
      <c r="D1199" s="5"/>
    </row>
    <row r="1200" spans="1:4" ht="14.25" customHeight="1" x14ac:dyDescent="0.35">
      <c r="A1200" s="17"/>
      <c r="B1200" s="18"/>
      <c r="C1200" s="5"/>
      <c r="D1200" s="5"/>
    </row>
    <row r="1201" spans="1:4" ht="14.25" customHeight="1" x14ac:dyDescent="0.35">
      <c r="A1201" s="17"/>
      <c r="B1201" s="18"/>
      <c r="C1201" s="5"/>
      <c r="D1201" s="5"/>
    </row>
  </sheetData>
  <phoneticPr fontId="25" type="noConversion"/>
  <dataValidations count="3">
    <dataValidation type="list" allowBlank="1" showErrorMessage="1" sqref="D1001:D1201" xr:uid="{00000000-0002-0000-0C00-000000000000}">
      <formula1>ΚΑΤΑΡΤ_ΕΚΠ_ΟΔΗΓ_Β1</formula1>
    </dataValidation>
    <dataValidation type="list" allowBlank="1" showErrorMessage="1" sqref="C2:C1201" xr:uid="{00000000-0002-0000-0C00-000001000000}">
      <formula1>ΜΑΘΗΜ_ΕΚΠ_ΟΔΗΓ_Γ1</formula1>
    </dataValidation>
    <dataValidation type="list" allowBlank="1" showErrorMessage="1" sqref="D2:D1000" xr:uid="{2E7FC5B8-6607-47CB-8D71-EFC3B9AF7AEE}">
      <formula1>ΚΑΤΑΡΤ_ΕΚΠ_ΟΔΗΓ_Γ1</formula1>
    </dataValidation>
  </dataValidations>
  <pageMargins left="0.7" right="0.7" top="0.26532663316582916" bottom="0.53065326633165832"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00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1" width="11.54296875" customWidth="1"/>
    <col min="2"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1135</v>
      </c>
      <c r="B2" s="18"/>
      <c r="C2" s="5"/>
      <c r="D2" s="5"/>
      <c r="E2" s="94" t="str">
        <f>IF(ISBLANK(D2),"",INDEX(ΑΜΚ,MATCH(D2,Data!$F$2:$F$999,0),1))</f>
        <v/>
      </c>
      <c r="F2" s="94" t="str">
        <f t="shared" ref="F2:F65" si="0">IF(ISBLANK(C2),"",INDEX(ΚΩΔ_ΜΑΘΗΜ_ΗΛΕΚΤΡ_Α1,MATCH(C2,ΜΑΘΗΜ_ΗΛΕΚΤΡ_Α1,0)))</f>
        <v/>
      </c>
    </row>
    <row r="3" spans="1:29" ht="14.25" customHeight="1" x14ac:dyDescent="0.35">
      <c r="A3" s="45" t="s">
        <v>1135</v>
      </c>
      <c r="B3" s="18"/>
      <c r="C3" s="5"/>
      <c r="D3" s="5"/>
      <c r="E3" s="94" t="str">
        <f>IF(ISBLANK(D3),"",INDEX(ΑΜΚ,MATCH(D3,Data!$F$2:$F$999,0),1))</f>
        <v/>
      </c>
      <c r="F3" s="94" t="str">
        <f t="shared" si="0"/>
        <v/>
      </c>
    </row>
    <row r="4" spans="1:29" ht="14.25" customHeight="1" x14ac:dyDescent="0.35">
      <c r="A4" s="45" t="s">
        <v>1135</v>
      </c>
      <c r="B4" s="18"/>
      <c r="C4" s="5"/>
      <c r="D4" s="5"/>
      <c r="E4" s="94" t="str">
        <f>IF(ISBLANK(D4),"",INDEX(ΑΜΚ,MATCH(D4,Data!$F$2:$F$999,0),1))</f>
        <v/>
      </c>
      <c r="F4" s="94" t="str">
        <f t="shared" si="0"/>
        <v/>
      </c>
    </row>
    <row r="5" spans="1:29" ht="14.25" customHeight="1" x14ac:dyDescent="0.35">
      <c r="A5" s="45" t="s">
        <v>1135</v>
      </c>
      <c r="B5" s="18"/>
      <c r="C5" s="5"/>
      <c r="D5" s="5"/>
      <c r="E5" s="94" t="str">
        <f>IF(ISBLANK(D5),"",INDEX(ΑΜΚ,MATCH(D5,Data!$F$2:$F$999,0),1))</f>
        <v/>
      </c>
      <c r="F5" s="94" t="str">
        <f t="shared" si="0"/>
        <v/>
      </c>
    </row>
    <row r="6" spans="1:29" ht="14.25" customHeight="1" x14ac:dyDescent="0.35">
      <c r="A6" s="45" t="s">
        <v>1135</v>
      </c>
      <c r="B6" s="18"/>
      <c r="C6" s="5"/>
      <c r="D6" s="5"/>
      <c r="E6" s="94" t="str">
        <f>IF(ISBLANK(D6),"",INDEX(ΑΜΚ,MATCH(D6,Data!$F$2:$F$999,0),1))</f>
        <v/>
      </c>
      <c r="F6" s="94" t="str">
        <f t="shared" si="0"/>
        <v/>
      </c>
    </row>
    <row r="7" spans="1:29" ht="14.25" customHeight="1" x14ac:dyDescent="0.35">
      <c r="A7" s="45" t="s">
        <v>1135</v>
      </c>
      <c r="B7" s="18"/>
      <c r="C7" s="5"/>
      <c r="D7" s="5"/>
      <c r="E7" s="94" t="str">
        <f>IF(ISBLANK(D7),"",INDEX(ΑΜΚ,MATCH(D7,Data!$F$2:$F$999,0),1))</f>
        <v/>
      </c>
      <c r="F7" s="94" t="str">
        <f t="shared" si="0"/>
        <v/>
      </c>
    </row>
    <row r="8" spans="1:29" ht="14.25" customHeight="1" x14ac:dyDescent="0.35">
      <c r="A8" s="45" t="s">
        <v>1135</v>
      </c>
      <c r="B8" s="18"/>
      <c r="C8" s="5"/>
      <c r="D8" s="5"/>
      <c r="E8" s="94" t="str">
        <f>IF(ISBLANK(D8),"",INDEX(ΑΜΚ,MATCH(D8,Data!$F$2:$F$999,0),1))</f>
        <v/>
      </c>
      <c r="F8" s="94" t="str">
        <f t="shared" si="0"/>
        <v/>
      </c>
    </row>
    <row r="9" spans="1:29" ht="14.25" customHeight="1" x14ac:dyDescent="0.35">
      <c r="A9" s="45" t="s">
        <v>1135</v>
      </c>
      <c r="B9" s="18"/>
      <c r="C9" s="5"/>
      <c r="D9" s="5"/>
      <c r="E9" s="94" t="str">
        <f>IF(ISBLANK(D9),"",INDEX(ΑΜΚ,MATCH(D9,Data!$F$2:$F$999,0),1))</f>
        <v/>
      </c>
      <c r="F9" s="94" t="str">
        <f t="shared" si="0"/>
        <v/>
      </c>
    </row>
    <row r="10" spans="1:29" ht="14.25" customHeight="1" x14ac:dyDescent="0.35">
      <c r="A10" s="45" t="s">
        <v>1135</v>
      </c>
      <c r="B10" s="18"/>
      <c r="C10" s="5"/>
      <c r="D10" s="5"/>
      <c r="E10" s="94" t="str">
        <f>IF(ISBLANK(D10),"",INDEX(ΑΜΚ,MATCH(D10,Data!$F$2:$F$999,0),1))</f>
        <v/>
      </c>
      <c r="F10" s="94" t="str">
        <f t="shared" si="0"/>
        <v/>
      </c>
    </row>
    <row r="11" spans="1:29" ht="14.25" customHeight="1" x14ac:dyDescent="0.35">
      <c r="A11" s="45" t="s">
        <v>1135</v>
      </c>
      <c r="B11" s="18"/>
      <c r="C11" s="5"/>
      <c r="D11" s="5"/>
      <c r="E11" s="94" t="str">
        <f>IF(ISBLANK(D11),"",INDEX(ΑΜΚ,MATCH(D11,Data!$F$2:$F$999,0),1))</f>
        <v/>
      </c>
      <c r="F11" s="94" t="str">
        <f t="shared" si="0"/>
        <v/>
      </c>
    </row>
    <row r="12" spans="1:29" ht="14.25" customHeight="1" x14ac:dyDescent="0.35">
      <c r="A12" s="45" t="s">
        <v>1135</v>
      </c>
      <c r="B12" s="18"/>
      <c r="C12" s="5"/>
      <c r="D12" s="5"/>
      <c r="E12" s="94" t="str">
        <f>IF(ISBLANK(D12),"",INDEX(ΑΜΚ,MATCH(D12,Data!$F$2:$F$999,0),1))</f>
        <v/>
      </c>
      <c r="F12" s="94" t="str">
        <f t="shared" si="0"/>
        <v/>
      </c>
    </row>
    <row r="13" spans="1:29" ht="14.25" customHeight="1" x14ac:dyDescent="0.35">
      <c r="A13" s="45" t="s">
        <v>1135</v>
      </c>
      <c r="B13" s="18"/>
      <c r="C13" s="5"/>
      <c r="D13" s="5"/>
      <c r="E13" s="94" t="str">
        <f>IF(ISBLANK(D13),"",INDEX(ΑΜΚ,MATCH(D13,Data!$F$2:$F$999,0),1))</f>
        <v/>
      </c>
      <c r="F13" s="94" t="str">
        <f t="shared" si="0"/>
        <v/>
      </c>
    </row>
    <row r="14" spans="1:29" ht="14.25" customHeight="1" x14ac:dyDescent="0.35">
      <c r="A14" s="45" t="s">
        <v>1135</v>
      </c>
      <c r="B14" s="18"/>
      <c r="C14" s="5"/>
      <c r="D14" s="5"/>
      <c r="E14" s="94" t="str">
        <f>IF(ISBLANK(D14),"",INDEX(ΑΜΚ,MATCH(D14,Data!$F$2:$F$999,0),1))</f>
        <v/>
      </c>
      <c r="F14" s="94" t="str">
        <f t="shared" si="0"/>
        <v/>
      </c>
    </row>
    <row r="15" spans="1:29" ht="14.25" customHeight="1" x14ac:dyDescent="0.35">
      <c r="A15" s="45" t="s">
        <v>1135</v>
      </c>
      <c r="B15" s="18"/>
      <c r="C15" s="5"/>
      <c r="D15" s="5"/>
      <c r="E15" s="94" t="str">
        <f>IF(ISBLANK(D15),"",INDEX(ΑΜΚ,MATCH(D15,Data!$F$2:$F$999,0),1))</f>
        <v/>
      </c>
      <c r="F15" s="94" t="str">
        <f t="shared" si="0"/>
        <v/>
      </c>
    </row>
    <row r="16" spans="1:29" ht="14.25" customHeight="1" x14ac:dyDescent="0.35">
      <c r="A16" s="45" t="s">
        <v>1135</v>
      </c>
      <c r="B16" s="18"/>
      <c r="C16" s="5"/>
      <c r="D16" s="5"/>
      <c r="E16" s="94" t="str">
        <f>IF(ISBLANK(D16),"",INDEX(ΑΜΚ,MATCH(D16,Data!$F$2:$F$999,0),1))</f>
        <v/>
      </c>
      <c r="F16" s="94" t="str">
        <f t="shared" si="0"/>
        <v/>
      </c>
    </row>
    <row r="17" spans="1:6" ht="14.25" customHeight="1" x14ac:dyDescent="0.35">
      <c r="A17" s="45" t="s">
        <v>1135</v>
      </c>
      <c r="B17" s="18"/>
      <c r="C17" s="5"/>
      <c r="D17" s="5"/>
      <c r="E17" s="94" t="str">
        <f>IF(ISBLANK(D17),"",INDEX(ΑΜΚ,MATCH(D17,Data!$F$2:$F$999,0),1))</f>
        <v/>
      </c>
      <c r="F17" s="94" t="str">
        <f t="shared" si="0"/>
        <v/>
      </c>
    </row>
    <row r="18" spans="1:6" ht="14.25" customHeight="1" x14ac:dyDescent="0.35">
      <c r="A18" s="45" t="s">
        <v>1135</v>
      </c>
      <c r="B18" s="18"/>
      <c r="C18" s="5"/>
      <c r="D18" s="5"/>
      <c r="E18" s="94" t="str">
        <f>IF(ISBLANK(D18),"",INDEX(ΑΜΚ,MATCH(D18,Data!$F$2:$F$999,0),1))</f>
        <v/>
      </c>
      <c r="F18" s="94" t="str">
        <f t="shared" si="0"/>
        <v/>
      </c>
    </row>
    <row r="19" spans="1:6" ht="14.25" customHeight="1" x14ac:dyDescent="0.35">
      <c r="A19" s="45" t="s">
        <v>1135</v>
      </c>
      <c r="B19" s="18"/>
      <c r="C19" s="5"/>
      <c r="D19" s="5"/>
      <c r="E19" s="94" t="str">
        <f>IF(ISBLANK(D19),"",INDEX(ΑΜΚ,MATCH(D19,Data!$F$2:$F$999,0),1))</f>
        <v/>
      </c>
      <c r="F19" s="94" t="str">
        <f t="shared" si="0"/>
        <v/>
      </c>
    </row>
    <row r="20" spans="1:6" ht="14.25" customHeight="1" x14ac:dyDescent="0.35">
      <c r="A20" s="45" t="s">
        <v>1135</v>
      </c>
      <c r="B20" s="18"/>
      <c r="C20" s="5"/>
      <c r="D20" s="5"/>
      <c r="E20" s="94" t="str">
        <f>IF(ISBLANK(D20),"",INDEX(ΑΜΚ,MATCH(D20,Data!$F$2:$F$999,0),1))</f>
        <v/>
      </c>
      <c r="F20" s="94" t="str">
        <f t="shared" si="0"/>
        <v/>
      </c>
    </row>
    <row r="21" spans="1:6" ht="14.25" customHeight="1" x14ac:dyDescent="0.35">
      <c r="A21" s="45" t="s">
        <v>1135</v>
      </c>
      <c r="B21" s="18"/>
      <c r="C21" s="5"/>
      <c r="D21" s="5"/>
      <c r="E21" s="94" t="str">
        <f>IF(ISBLANK(D21),"",INDEX(ΑΜΚ,MATCH(D21,Data!$F$2:$F$999,0),1))</f>
        <v/>
      </c>
      <c r="F21" s="94" t="str">
        <f t="shared" si="0"/>
        <v/>
      </c>
    </row>
    <row r="22" spans="1:6" ht="14.25" customHeight="1" x14ac:dyDescent="0.35">
      <c r="A22" s="45" t="s">
        <v>1135</v>
      </c>
      <c r="B22" s="18"/>
      <c r="C22" s="5"/>
      <c r="D22" s="5"/>
      <c r="E22" s="94" t="str">
        <f>IF(ISBLANK(D22),"",INDEX(ΑΜΚ,MATCH(D22,Data!$F$2:$F$999,0),1))</f>
        <v/>
      </c>
      <c r="F22" s="94" t="str">
        <f t="shared" si="0"/>
        <v/>
      </c>
    </row>
    <row r="23" spans="1:6" ht="14.25" customHeight="1" x14ac:dyDescent="0.35">
      <c r="A23" s="45" t="s">
        <v>1135</v>
      </c>
      <c r="B23" s="18"/>
      <c r="C23" s="5"/>
      <c r="D23" s="5"/>
      <c r="E23" s="94" t="str">
        <f>IF(ISBLANK(D23),"",INDEX(ΑΜΚ,MATCH(D23,Data!$F$2:$F$999,0),1))</f>
        <v/>
      </c>
      <c r="F23" s="94" t="str">
        <f t="shared" si="0"/>
        <v/>
      </c>
    </row>
    <row r="24" spans="1:6" ht="14.25" customHeight="1" x14ac:dyDescent="0.35">
      <c r="A24" s="45" t="s">
        <v>1135</v>
      </c>
      <c r="B24" s="18"/>
      <c r="C24" s="5"/>
      <c r="D24" s="5"/>
      <c r="E24" s="94" t="str">
        <f>IF(ISBLANK(D24),"",INDEX(ΑΜΚ,MATCH(D24,Data!$F$2:$F$999,0),1))</f>
        <v/>
      </c>
      <c r="F24" s="94" t="str">
        <f t="shared" si="0"/>
        <v/>
      </c>
    </row>
    <row r="25" spans="1:6" ht="14.25" customHeight="1" x14ac:dyDescent="0.35">
      <c r="A25" s="45" t="s">
        <v>1135</v>
      </c>
      <c r="B25" s="18"/>
      <c r="C25" s="5"/>
      <c r="D25" s="5"/>
      <c r="E25" s="94" t="str">
        <f>IF(ISBLANK(D25),"",INDEX(ΑΜΚ,MATCH(D25,Data!$F$2:$F$999,0),1))</f>
        <v/>
      </c>
      <c r="F25" s="94" t="str">
        <f t="shared" si="0"/>
        <v/>
      </c>
    </row>
    <row r="26" spans="1:6" ht="14.25" customHeight="1" x14ac:dyDescent="0.35">
      <c r="A26" s="45" t="s">
        <v>1135</v>
      </c>
      <c r="B26" s="18"/>
      <c r="C26" s="5"/>
      <c r="D26" s="5"/>
      <c r="E26" s="94" t="str">
        <f>IF(ISBLANK(D26),"",INDEX(ΑΜΚ,MATCH(D26,Data!$F$2:$F$999,0),1))</f>
        <v/>
      </c>
      <c r="F26" s="94" t="str">
        <f t="shared" si="0"/>
        <v/>
      </c>
    </row>
    <row r="27" spans="1:6" ht="14.25" customHeight="1" x14ac:dyDescent="0.35">
      <c r="A27" s="45" t="s">
        <v>1135</v>
      </c>
      <c r="B27" s="18"/>
      <c r="C27" s="5"/>
      <c r="D27" s="5"/>
      <c r="E27" s="94" t="str">
        <f>IF(ISBLANK(D27),"",INDEX(ΑΜΚ,MATCH(D27,Data!$F$2:$F$999,0),1))</f>
        <v/>
      </c>
      <c r="F27" s="94" t="str">
        <f t="shared" si="0"/>
        <v/>
      </c>
    </row>
    <row r="28" spans="1:6" ht="14.25" customHeight="1" x14ac:dyDescent="0.35">
      <c r="A28" s="45" t="s">
        <v>1135</v>
      </c>
      <c r="B28" s="18"/>
      <c r="C28" s="5"/>
      <c r="D28" s="5"/>
      <c r="E28" s="94" t="str">
        <f>IF(ISBLANK(D28),"",INDEX(ΑΜΚ,MATCH(D28,Data!$F$2:$F$999,0),1))</f>
        <v/>
      </c>
      <c r="F28" s="94" t="str">
        <f t="shared" si="0"/>
        <v/>
      </c>
    </row>
    <row r="29" spans="1:6" ht="14.25" customHeight="1" x14ac:dyDescent="0.35">
      <c r="A29" s="45" t="s">
        <v>1135</v>
      </c>
      <c r="B29" s="18"/>
      <c r="C29" s="5"/>
      <c r="D29" s="5"/>
      <c r="E29" s="94" t="str">
        <f>IF(ISBLANK(D29),"",INDEX(ΑΜΚ,MATCH(D29,Data!$F$2:$F$999,0),1))</f>
        <v/>
      </c>
      <c r="F29" s="94" t="str">
        <f t="shared" si="0"/>
        <v/>
      </c>
    </row>
    <row r="30" spans="1:6" ht="14.25" customHeight="1" x14ac:dyDescent="0.35">
      <c r="A30" s="45" t="s">
        <v>1135</v>
      </c>
      <c r="B30" s="18"/>
      <c r="C30" s="5"/>
      <c r="D30" s="5"/>
      <c r="E30" s="94" t="str">
        <f>IF(ISBLANK(D30),"",INDEX(ΑΜΚ,MATCH(D30,Data!$F$2:$F$999,0),1))</f>
        <v/>
      </c>
      <c r="F30" s="94" t="str">
        <f t="shared" si="0"/>
        <v/>
      </c>
    </row>
    <row r="31" spans="1:6" ht="14.25" customHeight="1" x14ac:dyDescent="0.35">
      <c r="A31" s="45" t="s">
        <v>1135</v>
      </c>
      <c r="B31" s="18"/>
      <c r="C31" s="5"/>
      <c r="D31" s="5"/>
      <c r="E31" s="94" t="str">
        <f>IF(ISBLANK(D31),"",INDEX(ΑΜΚ,MATCH(D31,Data!$F$2:$F$999,0),1))</f>
        <v/>
      </c>
      <c r="F31" s="94" t="str">
        <f t="shared" si="0"/>
        <v/>
      </c>
    </row>
    <row r="32" spans="1:6" ht="14.25" customHeight="1" x14ac:dyDescent="0.35">
      <c r="A32" s="45" t="s">
        <v>1135</v>
      </c>
      <c r="B32" s="18"/>
      <c r="C32" s="5"/>
      <c r="D32" s="5"/>
      <c r="E32" s="94" t="str">
        <f>IF(ISBLANK(D32),"",INDEX(ΑΜΚ,MATCH(D32,Data!$F$2:$F$999,0),1))</f>
        <v/>
      </c>
      <c r="F32" s="94" t="str">
        <f t="shared" si="0"/>
        <v/>
      </c>
    </row>
    <row r="33" spans="1:6" ht="14.25" customHeight="1" x14ac:dyDescent="0.35">
      <c r="A33" s="45" t="s">
        <v>1135</v>
      </c>
      <c r="B33" s="18"/>
      <c r="C33" s="5"/>
      <c r="D33" s="5"/>
      <c r="E33" s="94" t="str">
        <f>IF(ISBLANK(D33),"",INDEX(ΑΜΚ,MATCH(D33,Data!$F$2:$F$999,0),1))</f>
        <v/>
      </c>
      <c r="F33" s="94" t="str">
        <f t="shared" si="0"/>
        <v/>
      </c>
    </row>
    <row r="34" spans="1:6" ht="14.25" customHeight="1" x14ac:dyDescent="0.35">
      <c r="A34" s="45" t="s">
        <v>1135</v>
      </c>
      <c r="B34" s="18"/>
      <c r="C34" s="5"/>
      <c r="D34" s="5"/>
      <c r="E34" s="94" t="str">
        <f>IF(ISBLANK(D34),"",INDEX(ΑΜΚ,MATCH(D34,Data!$F$2:$F$999,0),1))</f>
        <v/>
      </c>
      <c r="F34" s="94" t="str">
        <f t="shared" si="0"/>
        <v/>
      </c>
    </row>
    <row r="35" spans="1:6" ht="14.25" customHeight="1" x14ac:dyDescent="0.35">
      <c r="A35" s="45" t="s">
        <v>1135</v>
      </c>
      <c r="B35" s="18"/>
      <c r="C35" s="5"/>
      <c r="D35" s="5"/>
      <c r="E35" s="94" t="str">
        <f>IF(ISBLANK(D35),"",INDEX(ΑΜΚ,MATCH(D35,Data!$F$2:$F$999,0),1))</f>
        <v/>
      </c>
      <c r="F35" s="94" t="str">
        <f t="shared" si="0"/>
        <v/>
      </c>
    </row>
    <row r="36" spans="1:6" ht="14.25" customHeight="1" x14ac:dyDescent="0.35">
      <c r="A36" s="45" t="s">
        <v>1135</v>
      </c>
      <c r="B36" s="18"/>
      <c r="C36" s="5"/>
      <c r="D36" s="5"/>
      <c r="E36" s="94" t="str">
        <f>IF(ISBLANK(D36),"",INDEX(ΑΜΚ,MATCH(D36,Data!$F$2:$F$999,0),1))</f>
        <v/>
      </c>
      <c r="F36" s="94" t="str">
        <f t="shared" si="0"/>
        <v/>
      </c>
    </row>
    <row r="37" spans="1:6" ht="14.25" customHeight="1" x14ac:dyDescent="0.35">
      <c r="A37" s="45" t="s">
        <v>1135</v>
      </c>
      <c r="B37" s="18"/>
      <c r="C37" s="5"/>
      <c r="D37" s="5"/>
      <c r="E37" s="94" t="str">
        <f>IF(ISBLANK(D37),"",INDEX(ΑΜΚ,MATCH(D37,Data!$F$2:$F$999,0),1))</f>
        <v/>
      </c>
      <c r="F37" s="94" t="str">
        <f t="shared" si="0"/>
        <v/>
      </c>
    </row>
    <row r="38" spans="1:6" ht="14.25" customHeight="1" x14ac:dyDescent="0.35">
      <c r="A38" s="45" t="s">
        <v>1135</v>
      </c>
      <c r="B38" s="18"/>
      <c r="C38" s="5"/>
      <c r="D38" s="5"/>
      <c r="E38" s="94" t="str">
        <f>IF(ISBLANK(D38),"",INDEX(ΑΜΚ,MATCH(D38,Data!$F$2:$F$999,0),1))</f>
        <v/>
      </c>
      <c r="F38" s="94" t="str">
        <f t="shared" si="0"/>
        <v/>
      </c>
    </row>
    <row r="39" spans="1:6" ht="14.25" customHeight="1" x14ac:dyDescent="0.35">
      <c r="A39" s="45" t="s">
        <v>1135</v>
      </c>
      <c r="B39" s="18"/>
      <c r="C39" s="5"/>
      <c r="D39" s="5"/>
      <c r="E39" s="94" t="str">
        <f>IF(ISBLANK(D39),"",INDEX(ΑΜΚ,MATCH(D39,Data!$F$2:$F$999,0),1))</f>
        <v/>
      </c>
      <c r="F39" s="94" t="str">
        <f t="shared" si="0"/>
        <v/>
      </c>
    </row>
    <row r="40" spans="1:6" ht="14.25" customHeight="1" x14ac:dyDescent="0.35">
      <c r="A40" s="45" t="s">
        <v>1135</v>
      </c>
      <c r="B40" s="18"/>
      <c r="C40" s="5"/>
      <c r="D40" s="5"/>
      <c r="E40" s="94" t="str">
        <f>IF(ISBLANK(D40),"",INDEX(ΑΜΚ,MATCH(D40,Data!$F$2:$F$999,0),1))</f>
        <v/>
      </c>
      <c r="F40" s="94" t="str">
        <f t="shared" si="0"/>
        <v/>
      </c>
    </row>
    <row r="41" spans="1:6" ht="14.25" customHeight="1" x14ac:dyDescent="0.35">
      <c r="A41" s="45" t="s">
        <v>1135</v>
      </c>
      <c r="B41" s="18"/>
      <c r="C41" s="5"/>
      <c r="D41" s="5"/>
      <c r="E41" s="94" t="str">
        <f>IF(ISBLANK(D41),"",INDEX(ΑΜΚ,MATCH(D41,Data!$F$2:$F$999,0),1))</f>
        <v/>
      </c>
      <c r="F41" s="94" t="str">
        <f t="shared" si="0"/>
        <v/>
      </c>
    </row>
    <row r="42" spans="1:6" ht="14.25" customHeight="1" x14ac:dyDescent="0.35">
      <c r="A42" s="45" t="s">
        <v>1135</v>
      </c>
      <c r="B42" s="18"/>
      <c r="C42" s="5"/>
      <c r="D42" s="5"/>
      <c r="E42" s="94" t="str">
        <f>IF(ISBLANK(D42),"",INDEX(ΑΜΚ,MATCH(D42,Data!$F$2:$F$999,0),1))</f>
        <v/>
      </c>
      <c r="F42" s="94" t="str">
        <f t="shared" si="0"/>
        <v/>
      </c>
    </row>
    <row r="43" spans="1:6" ht="14.25" customHeight="1" x14ac:dyDescent="0.35">
      <c r="A43" s="45" t="s">
        <v>1135</v>
      </c>
      <c r="B43" s="18"/>
      <c r="C43" s="5"/>
      <c r="D43" s="5"/>
      <c r="E43" s="94" t="str">
        <f>IF(ISBLANK(D43),"",INDEX(ΑΜΚ,MATCH(D43,Data!$F$2:$F$999,0),1))</f>
        <v/>
      </c>
      <c r="F43" s="94" t="str">
        <f t="shared" si="0"/>
        <v/>
      </c>
    </row>
    <row r="44" spans="1:6" ht="14.25" customHeight="1" x14ac:dyDescent="0.35">
      <c r="A44" s="45" t="s">
        <v>1135</v>
      </c>
      <c r="B44" s="18"/>
      <c r="C44" s="5"/>
      <c r="D44" s="5"/>
      <c r="E44" s="94" t="str">
        <f>IF(ISBLANK(D44),"",INDEX(ΑΜΚ,MATCH(D44,Data!$F$2:$F$999,0),1))</f>
        <v/>
      </c>
      <c r="F44" s="94" t="str">
        <f t="shared" si="0"/>
        <v/>
      </c>
    </row>
    <row r="45" spans="1:6" ht="14.25" customHeight="1" x14ac:dyDescent="0.35">
      <c r="A45" s="45" t="s">
        <v>1135</v>
      </c>
      <c r="B45" s="18"/>
      <c r="C45" s="5"/>
      <c r="D45" s="5"/>
      <c r="E45" s="94" t="str">
        <f>IF(ISBLANK(D45),"",INDEX(ΑΜΚ,MATCH(D45,Data!$F$2:$F$999,0),1))</f>
        <v/>
      </c>
      <c r="F45" s="94" t="str">
        <f t="shared" si="0"/>
        <v/>
      </c>
    </row>
    <row r="46" spans="1:6" ht="14.25" customHeight="1" x14ac:dyDescent="0.35">
      <c r="A46" s="45" t="s">
        <v>1135</v>
      </c>
      <c r="B46" s="18"/>
      <c r="C46" s="5"/>
      <c r="D46" s="5"/>
      <c r="E46" s="94" t="str">
        <f>IF(ISBLANK(D46),"",INDEX(ΑΜΚ,MATCH(D46,Data!$F$2:$F$999,0),1))</f>
        <v/>
      </c>
      <c r="F46" s="94" t="str">
        <f t="shared" si="0"/>
        <v/>
      </c>
    </row>
    <row r="47" spans="1:6" ht="14.25" customHeight="1" x14ac:dyDescent="0.35">
      <c r="A47" s="45" t="s">
        <v>1135</v>
      </c>
      <c r="B47" s="18"/>
      <c r="C47" s="5"/>
      <c r="D47" s="5"/>
      <c r="E47" s="94" t="str">
        <f>IF(ISBLANK(D47),"",INDEX(ΑΜΚ,MATCH(D47,Data!$F$2:$F$999,0),1))</f>
        <v/>
      </c>
      <c r="F47" s="94" t="str">
        <f t="shared" si="0"/>
        <v/>
      </c>
    </row>
    <row r="48" spans="1:6" ht="14.25" customHeight="1" x14ac:dyDescent="0.35">
      <c r="A48" s="45" t="s">
        <v>1135</v>
      </c>
      <c r="B48" s="18"/>
      <c r="C48" s="5"/>
      <c r="D48" s="5"/>
      <c r="E48" s="94" t="str">
        <f>IF(ISBLANK(D48),"",INDEX(ΑΜΚ,MATCH(D48,Data!$F$2:$F$999,0),1))</f>
        <v/>
      </c>
      <c r="F48" s="94" t="str">
        <f t="shared" si="0"/>
        <v/>
      </c>
    </row>
    <row r="49" spans="1:6" ht="14.25" customHeight="1" x14ac:dyDescent="0.35">
      <c r="A49" s="45" t="s">
        <v>1135</v>
      </c>
      <c r="B49" s="18"/>
      <c r="C49" s="5"/>
      <c r="D49" s="5"/>
      <c r="E49" s="94" t="str">
        <f>IF(ISBLANK(D49),"",INDEX(ΑΜΚ,MATCH(D49,Data!$F$2:$F$999,0),1))</f>
        <v/>
      </c>
      <c r="F49" s="94" t="str">
        <f t="shared" si="0"/>
        <v/>
      </c>
    </row>
    <row r="50" spans="1:6" ht="14.25" customHeight="1" x14ac:dyDescent="0.35">
      <c r="A50" s="45" t="s">
        <v>1135</v>
      </c>
      <c r="B50" s="18"/>
      <c r="C50" s="5"/>
      <c r="D50" s="5"/>
      <c r="E50" s="94" t="str">
        <f>IF(ISBLANK(D50),"",INDEX(ΑΜΚ,MATCH(D50,Data!$F$2:$F$999,0),1))</f>
        <v/>
      </c>
      <c r="F50" s="94" t="str">
        <f t="shared" si="0"/>
        <v/>
      </c>
    </row>
    <row r="51" spans="1:6" ht="14.25" customHeight="1" x14ac:dyDescent="0.35">
      <c r="A51" s="45" t="s">
        <v>1135</v>
      </c>
      <c r="B51" s="18"/>
      <c r="C51" s="5"/>
      <c r="D51" s="5"/>
      <c r="E51" s="94" t="str">
        <f>IF(ISBLANK(D51),"",INDEX(ΑΜΚ,MATCH(D51,Data!$F$2:$F$999,0),1))</f>
        <v/>
      </c>
      <c r="F51" s="94" t="str">
        <f t="shared" si="0"/>
        <v/>
      </c>
    </row>
    <row r="52" spans="1:6" ht="14.25" customHeight="1" x14ac:dyDescent="0.35">
      <c r="A52" s="45" t="s">
        <v>1135</v>
      </c>
      <c r="B52" s="18"/>
      <c r="C52" s="5"/>
      <c r="D52" s="5"/>
      <c r="E52" s="94" t="str">
        <f>IF(ISBLANK(D52),"",INDEX(ΑΜΚ,MATCH(D52,Data!$F$2:$F$999,0),1))</f>
        <v/>
      </c>
      <c r="F52" s="94" t="str">
        <f t="shared" si="0"/>
        <v/>
      </c>
    </row>
    <row r="53" spans="1:6" ht="14.25" customHeight="1" x14ac:dyDescent="0.35">
      <c r="A53" s="45" t="s">
        <v>1135</v>
      </c>
      <c r="B53" s="18"/>
      <c r="C53" s="5"/>
      <c r="D53" s="5"/>
      <c r="E53" s="94" t="str">
        <f>IF(ISBLANK(D53),"",INDEX(ΑΜΚ,MATCH(D53,Data!$F$2:$F$999,0),1))</f>
        <v/>
      </c>
      <c r="F53" s="94" t="str">
        <f t="shared" si="0"/>
        <v/>
      </c>
    </row>
    <row r="54" spans="1:6" ht="14.25" customHeight="1" x14ac:dyDescent="0.35">
      <c r="A54" s="45" t="s">
        <v>1135</v>
      </c>
      <c r="B54" s="18"/>
      <c r="C54" s="5"/>
      <c r="D54" s="5"/>
      <c r="E54" s="94" t="str">
        <f>IF(ISBLANK(D54),"",INDEX(ΑΜΚ,MATCH(D54,Data!$F$2:$F$999,0),1))</f>
        <v/>
      </c>
      <c r="F54" s="94" t="str">
        <f t="shared" si="0"/>
        <v/>
      </c>
    </row>
    <row r="55" spans="1:6" ht="14.25" customHeight="1" x14ac:dyDescent="0.35">
      <c r="A55" s="45" t="s">
        <v>1135</v>
      </c>
      <c r="B55" s="18"/>
      <c r="C55" s="5"/>
      <c r="D55" s="5"/>
      <c r="E55" s="94" t="str">
        <f>IF(ISBLANK(D55),"",INDEX(ΑΜΚ,MATCH(D55,Data!$F$2:$F$999,0),1))</f>
        <v/>
      </c>
      <c r="F55" s="94" t="str">
        <f t="shared" si="0"/>
        <v/>
      </c>
    </row>
    <row r="56" spans="1:6" ht="14.25" customHeight="1" x14ac:dyDescent="0.35">
      <c r="A56" s="45" t="s">
        <v>1135</v>
      </c>
      <c r="B56" s="18"/>
      <c r="C56" s="5"/>
      <c r="D56" s="5"/>
      <c r="E56" s="94" t="str">
        <f>IF(ISBLANK(D56),"",INDEX(ΑΜΚ,MATCH(D56,Data!$F$2:$F$999,0),1))</f>
        <v/>
      </c>
      <c r="F56" s="94" t="str">
        <f t="shared" si="0"/>
        <v/>
      </c>
    </row>
    <row r="57" spans="1:6" ht="14.25" customHeight="1" x14ac:dyDescent="0.35">
      <c r="A57" s="45" t="s">
        <v>1135</v>
      </c>
      <c r="B57" s="18"/>
      <c r="C57" s="5"/>
      <c r="D57" s="5"/>
      <c r="E57" s="94" t="str">
        <f>IF(ISBLANK(D57),"",INDEX(ΑΜΚ,MATCH(D57,Data!$F$2:$F$999,0),1))</f>
        <v/>
      </c>
      <c r="F57" s="94" t="str">
        <f t="shared" si="0"/>
        <v/>
      </c>
    </row>
    <row r="58" spans="1:6" ht="14.25" customHeight="1" x14ac:dyDescent="0.35">
      <c r="A58" s="45" t="s">
        <v>1135</v>
      </c>
      <c r="B58" s="18"/>
      <c r="C58" s="5"/>
      <c r="D58" s="5"/>
      <c r="E58" s="94" t="str">
        <f>IF(ISBLANK(D58),"",INDEX(ΑΜΚ,MATCH(D58,Data!$F$2:$F$999,0),1))</f>
        <v/>
      </c>
      <c r="F58" s="94" t="str">
        <f t="shared" si="0"/>
        <v/>
      </c>
    </row>
    <row r="59" spans="1:6" ht="14.25" customHeight="1" x14ac:dyDescent="0.35">
      <c r="A59" s="45" t="s">
        <v>1135</v>
      </c>
      <c r="B59" s="18"/>
      <c r="C59" s="5"/>
      <c r="D59" s="5"/>
      <c r="E59" s="94" t="str">
        <f>IF(ISBLANK(D59),"",INDEX(ΑΜΚ,MATCH(D59,Data!$F$2:$F$999,0),1))</f>
        <v/>
      </c>
      <c r="F59" s="94" t="str">
        <f t="shared" si="0"/>
        <v/>
      </c>
    </row>
    <row r="60" spans="1:6" ht="14.25" customHeight="1" x14ac:dyDescent="0.35">
      <c r="A60" s="45" t="s">
        <v>1135</v>
      </c>
      <c r="B60" s="18"/>
      <c r="C60" s="5"/>
      <c r="D60" s="5"/>
      <c r="E60" s="94" t="str">
        <f>IF(ISBLANK(D60),"",INDEX(ΑΜΚ,MATCH(D60,Data!$F$2:$F$999,0),1))</f>
        <v/>
      </c>
      <c r="F60" s="94" t="str">
        <f t="shared" si="0"/>
        <v/>
      </c>
    </row>
    <row r="61" spans="1:6" ht="14.25" customHeight="1" x14ac:dyDescent="0.35">
      <c r="A61" s="45" t="s">
        <v>1135</v>
      </c>
      <c r="B61" s="18"/>
      <c r="C61" s="5"/>
      <c r="D61" s="5"/>
      <c r="E61" s="94" t="str">
        <f>IF(ISBLANK(D61),"",INDEX(ΑΜΚ,MATCH(D61,Data!$F$2:$F$999,0),1))</f>
        <v/>
      </c>
      <c r="F61" s="94" t="str">
        <f t="shared" si="0"/>
        <v/>
      </c>
    </row>
    <row r="62" spans="1:6" ht="14.25" customHeight="1" x14ac:dyDescent="0.35">
      <c r="A62" s="45" t="s">
        <v>1135</v>
      </c>
      <c r="B62" s="18"/>
      <c r="C62" s="5"/>
      <c r="D62" s="5"/>
      <c r="E62" s="94" t="str">
        <f>IF(ISBLANK(D62),"",INDEX(ΑΜΚ,MATCH(D62,Data!$F$2:$F$999,0),1))</f>
        <v/>
      </c>
      <c r="F62" s="94" t="str">
        <f t="shared" si="0"/>
        <v/>
      </c>
    </row>
    <row r="63" spans="1:6" ht="14.25" customHeight="1" x14ac:dyDescent="0.35">
      <c r="A63" s="45" t="s">
        <v>1135</v>
      </c>
      <c r="B63" s="18"/>
      <c r="C63" s="5"/>
      <c r="D63" s="5"/>
      <c r="E63" s="94" t="str">
        <f>IF(ISBLANK(D63),"",INDEX(ΑΜΚ,MATCH(D63,Data!$F$2:$F$999,0),1))</f>
        <v/>
      </c>
      <c r="F63" s="94" t="str">
        <f t="shared" si="0"/>
        <v/>
      </c>
    </row>
    <row r="64" spans="1:6" ht="14.25" customHeight="1" x14ac:dyDescent="0.35">
      <c r="A64" s="45" t="s">
        <v>1135</v>
      </c>
      <c r="B64" s="18"/>
      <c r="C64" s="5"/>
      <c r="D64" s="5"/>
      <c r="E64" s="94" t="str">
        <f>IF(ISBLANK(D64),"",INDEX(ΑΜΚ,MATCH(D64,Data!$F$2:$F$999,0),1))</f>
        <v/>
      </c>
      <c r="F64" s="94" t="str">
        <f t="shared" si="0"/>
        <v/>
      </c>
    </row>
    <row r="65" spans="1:6" ht="14.25" customHeight="1" x14ac:dyDescent="0.35">
      <c r="A65" s="45" t="s">
        <v>1135</v>
      </c>
      <c r="B65" s="18"/>
      <c r="C65" s="5"/>
      <c r="D65" s="5"/>
      <c r="E65" s="94" t="str">
        <f>IF(ISBLANK(D65),"",INDEX(ΑΜΚ,MATCH(D65,Data!$F$2:$F$999,0),1))</f>
        <v/>
      </c>
      <c r="F65" s="94" t="str">
        <f t="shared" si="0"/>
        <v/>
      </c>
    </row>
    <row r="66" spans="1:6" ht="14.25" customHeight="1" x14ac:dyDescent="0.35">
      <c r="A66" s="45" t="s">
        <v>1135</v>
      </c>
      <c r="B66" s="18"/>
      <c r="C66" s="5"/>
      <c r="D66" s="5"/>
      <c r="E66" s="94" t="str">
        <f>IF(ISBLANK(D66),"",INDEX(ΑΜΚ,MATCH(D66,Data!$F$2:$F$999,0),1))</f>
        <v/>
      </c>
      <c r="F66" s="94" t="str">
        <f t="shared" ref="F66:F129" si="1">IF(ISBLANK(C66),"",INDEX(ΚΩΔ_ΜΑΘΗΜ_ΗΛΕΚΤΡ_Α1,MATCH(C66,ΜΑΘΗΜ_ΗΛΕΚΤΡ_Α1,0)))</f>
        <v/>
      </c>
    </row>
    <row r="67" spans="1:6" ht="14.25" customHeight="1" x14ac:dyDescent="0.35">
      <c r="A67" s="45" t="s">
        <v>1135</v>
      </c>
      <c r="B67" s="18"/>
      <c r="C67" s="5"/>
      <c r="D67" s="5"/>
      <c r="E67" s="94" t="str">
        <f>IF(ISBLANK(D67),"",INDEX(ΑΜΚ,MATCH(D67,Data!$F$2:$F$999,0),1))</f>
        <v/>
      </c>
      <c r="F67" s="94" t="str">
        <f t="shared" si="1"/>
        <v/>
      </c>
    </row>
    <row r="68" spans="1:6" ht="14.25" customHeight="1" x14ac:dyDescent="0.35">
      <c r="A68" s="45" t="s">
        <v>1135</v>
      </c>
      <c r="B68" s="18"/>
      <c r="C68" s="5"/>
      <c r="D68" s="5"/>
      <c r="E68" s="94" t="str">
        <f>IF(ISBLANK(D68),"",INDEX(ΑΜΚ,MATCH(D68,Data!$F$2:$F$999,0),1))</f>
        <v/>
      </c>
      <c r="F68" s="94" t="str">
        <f t="shared" si="1"/>
        <v/>
      </c>
    </row>
    <row r="69" spans="1:6" ht="14.25" customHeight="1" x14ac:dyDescent="0.35">
      <c r="A69" s="45" t="s">
        <v>1135</v>
      </c>
      <c r="B69" s="18"/>
      <c r="C69" s="5"/>
      <c r="D69" s="5"/>
      <c r="E69" s="94" t="str">
        <f>IF(ISBLANK(D69),"",INDEX(ΑΜΚ,MATCH(D69,Data!$F$2:$F$999,0),1))</f>
        <v/>
      </c>
      <c r="F69" s="94" t="str">
        <f t="shared" si="1"/>
        <v/>
      </c>
    </row>
    <row r="70" spans="1:6" ht="14.25" customHeight="1" x14ac:dyDescent="0.35">
      <c r="A70" s="45" t="s">
        <v>1135</v>
      </c>
      <c r="B70" s="18"/>
      <c r="C70" s="5"/>
      <c r="D70" s="5"/>
      <c r="E70" s="94" t="str">
        <f>IF(ISBLANK(D70),"",INDEX(ΑΜΚ,MATCH(D70,Data!$F$2:$F$999,0),1))</f>
        <v/>
      </c>
      <c r="F70" s="94" t="str">
        <f t="shared" si="1"/>
        <v/>
      </c>
    </row>
    <row r="71" spans="1:6" ht="14.25" customHeight="1" x14ac:dyDescent="0.35">
      <c r="A71" s="45" t="s">
        <v>1135</v>
      </c>
      <c r="B71" s="18"/>
      <c r="C71" s="5"/>
      <c r="D71" s="5"/>
      <c r="E71" s="94" t="str">
        <f>IF(ISBLANK(D71),"",INDEX(ΑΜΚ,MATCH(D71,Data!$F$2:$F$999,0),1))</f>
        <v/>
      </c>
      <c r="F71" s="94" t="str">
        <f t="shared" si="1"/>
        <v/>
      </c>
    </row>
    <row r="72" spans="1:6" ht="14.25" customHeight="1" x14ac:dyDescent="0.35">
      <c r="A72" s="45" t="s">
        <v>1135</v>
      </c>
      <c r="B72" s="18"/>
      <c r="C72" s="5"/>
      <c r="D72" s="5"/>
      <c r="E72" s="94" t="str">
        <f>IF(ISBLANK(D72),"",INDEX(ΑΜΚ,MATCH(D72,Data!$F$2:$F$999,0),1))</f>
        <v/>
      </c>
      <c r="F72" s="94" t="str">
        <f t="shared" si="1"/>
        <v/>
      </c>
    </row>
    <row r="73" spans="1:6" ht="14.25" customHeight="1" x14ac:dyDescent="0.35">
      <c r="A73" s="45" t="s">
        <v>1135</v>
      </c>
      <c r="B73" s="18"/>
      <c r="C73" s="5"/>
      <c r="D73" s="5"/>
      <c r="E73" s="94" t="str">
        <f>IF(ISBLANK(D73),"",INDEX(ΑΜΚ,MATCH(D73,Data!$F$2:$F$999,0),1))</f>
        <v/>
      </c>
      <c r="F73" s="94" t="str">
        <f t="shared" si="1"/>
        <v/>
      </c>
    </row>
    <row r="74" spans="1:6" ht="14.25" customHeight="1" x14ac:dyDescent="0.35">
      <c r="A74" s="45" t="s">
        <v>1135</v>
      </c>
      <c r="B74" s="18"/>
      <c r="C74" s="5"/>
      <c r="D74" s="5"/>
      <c r="E74" s="94" t="str">
        <f>IF(ISBLANK(D74),"",INDEX(ΑΜΚ,MATCH(D74,Data!$F$2:$F$999,0),1))</f>
        <v/>
      </c>
      <c r="F74" s="94" t="str">
        <f t="shared" si="1"/>
        <v/>
      </c>
    </row>
    <row r="75" spans="1:6" ht="14.25" customHeight="1" x14ac:dyDescent="0.35">
      <c r="A75" s="45" t="s">
        <v>1135</v>
      </c>
      <c r="B75" s="18"/>
      <c r="C75" s="5"/>
      <c r="D75" s="5"/>
      <c r="E75" s="94" t="str">
        <f>IF(ISBLANK(D75),"",INDEX(ΑΜΚ,MATCH(D75,Data!$F$2:$F$999,0),1))</f>
        <v/>
      </c>
      <c r="F75" s="94" t="str">
        <f t="shared" si="1"/>
        <v/>
      </c>
    </row>
    <row r="76" spans="1:6" ht="14.25" customHeight="1" x14ac:dyDescent="0.35">
      <c r="A76" s="45" t="s">
        <v>1135</v>
      </c>
      <c r="B76" s="18"/>
      <c r="C76" s="5"/>
      <c r="D76" s="5"/>
      <c r="E76" s="94" t="str">
        <f>IF(ISBLANK(D76),"",INDEX(ΑΜΚ,MATCH(D76,Data!$F$2:$F$999,0),1))</f>
        <v/>
      </c>
      <c r="F76" s="94" t="str">
        <f t="shared" si="1"/>
        <v/>
      </c>
    </row>
    <row r="77" spans="1:6" ht="14.25" customHeight="1" x14ac:dyDescent="0.35">
      <c r="A77" s="45" t="s">
        <v>1135</v>
      </c>
      <c r="B77" s="18"/>
      <c r="C77" s="5"/>
      <c r="D77" s="5"/>
      <c r="E77" s="94" t="str">
        <f>IF(ISBLANK(D77),"",INDEX(ΑΜΚ,MATCH(D77,Data!$F$2:$F$999,0),1))</f>
        <v/>
      </c>
      <c r="F77" s="94" t="str">
        <f t="shared" si="1"/>
        <v/>
      </c>
    </row>
    <row r="78" spans="1:6" ht="14.25" customHeight="1" x14ac:dyDescent="0.35">
      <c r="A78" s="45" t="s">
        <v>1135</v>
      </c>
      <c r="B78" s="18"/>
      <c r="C78" s="5"/>
      <c r="D78" s="5"/>
      <c r="E78" s="94" t="str">
        <f>IF(ISBLANK(D78),"",INDEX(ΑΜΚ,MATCH(D78,Data!$F$2:$F$999,0),1))</f>
        <v/>
      </c>
      <c r="F78" s="94" t="str">
        <f t="shared" si="1"/>
        <v/>
      </c>
    </row>
    <row r="79" spans="1:6" ht="14.25" customHeight="1" x14ac:dyDescent="0.35">
      <c r="A79" s="45" t="s">
        <v>1135</v>
      </c>
      <c r="B79" s="18"/>
      <c r="C79" s="5"/>
      <c r="D79" s="5"/>
      <c r="E79" s="94" t="str">
        <f>IF(ISBLANK(D79),"",INDEX(ΑΜΚ,MATCH(D79,Data!$F$2:$F$999,0),1))</f>
        <v/>
      </c>
      <c r="F79" s="94" t="str">
        <f t="shared" si="1"/>
        <v/>
      </c>
    </row>
    <row r="80" spans="1:6" ht="14.25" customHeight="1" x14ac:dyDescent="0.35">
      <c r="A80" s="45" t="s">
        <v>1135</v>
      </c>
      <c r="B80" s="18"/>
      <c r="C80" s="5"/>
      <c r="D80" s="5"/>
      <c r="E80" s="94" t="str">
        <f>IF(ISBLANK(D80),"",INDEX(ΑΜΚ,MATCH(D80,Data!$F$2:$F$999,0),1))</f>
        <v/>
      </c>
      <c r="F80" s="94" t="str">
        <f t="shared" si="1"/>
        <v/>
      </c>
    </row>
    <row r="81" spans="1:6" ht="14.25" customHeight="1" x14ac:dyDescent="0.35">
      <c r="A81" s="45" t="s">
        <v>1135</v>
      </c>
      <c r="B81" s="18"/>
      <c r="C81" s="5"/>
      <c r="D81" s="5"/>
      <c r="E81" s="94" t="str">
        <f>IF(ISBLANK(D81),"",INDEX(ΑΜΚ,MATCH(D81,Data!$F$2:$F$999,0),1))</f>
        <v/>
      </c>
      <c r="F81" s="94" t="str">
        <f t="shared" si="1"/>
        <v/>
      </c>
    </row>
    <row r="82" spans="1:6" ht="14.25" customHeight="1" x14ac:dyDescent="0.35">
      <c r="A82" s="45" t="s">
        <v>1135</v>
      </c>
      <c r="B82" s="18"/>
      <c r="C82" s="5"/>
      <c r="D82" s="5"/>
      <c r="E82" s="94" t="str">
        <f>IF(ISBLANK(D82),"",INDEX(ΑΜΚ,MATCH(D82,Data!$F$2:$F$999,0),1))</f>
        <v/>
      </c>
      <c r="F82" s="94" t="str">
        <f t="shared" si="1"/>
        <v/>
      </c>
    </row>
    <row r="83" spans="1:6" ht="14.25" customHeight="1" x14ac:dyDescent="0.35">
      <c r="A83" s="45" t="s">
        <v>1135</v>
      </c>
      <c r="B83" s="18"/>
      <c r="C83" s="5"/>
      <c r="D83" s="5"/>
      <c r="E83" s="94" t="str">
        <f>IF(ISBLANK(D83),"",INDEX(ΑΜΚ,MATCH(D83,Data!$F$2:$F$999,0),1))</f>
        <v/>
      </c>
      <c r="F83" s="94" t="str">
        <f t="shared" si="1"/>
        <v/>
      </c>
    </row>
    <row r="84" spans="1:6" ht="14.25" customHeight="1" x14ac:dyDescent="0.35">
      <c r="A84" s="45" t="s">
        <v>1135</v>
      </c>
      <c r="B84" s="18"/>
      <c r="C84" s="5"/>
      <c r="D84" s="5"/>
      <c r="E84" s="94" t="str">
        <f>IF(ISBLANK(D84),"",INDEX(ΑΜΚ,MATCH(D84,Data!$F$2:$F$999,0),1))</f>
        <v/>
      </c>
      <c r="F84" s="94" t="str">
        <f t="shared" si="1"/>
        <v/>
      </c>
    </row>
    <row r="85" spans="1:6" ht="14.25" customHeight="1" x14ac:dyDescent="0.35">
      <c r="A85" s="45" t="s">
        <v>1135</v>
      </c>
      <c r="B85" s="18"/>
      <c r="C85" s="5"/>
      <c r="D85" s="5"/>
      <c r="E85" s="94" t="str">
        <f>IF(ISBLANK(D85),"",INDEX(ΑΜΚ,MATCH(D85,Data!$F$2:$F$999,0),1))</f>
        <v/>
      </c>
      <c r="F85" s="94" t="str">
        <f t="shared" si="1"/>
        <v/>
      </c>
    </row>
    <row r="86" spans="1:6" ht="14.25" customHeight="1" x14ac:dyDescent="0.35">
      <c r="A86" s="45" t="s">
        <v>1135</v>
      </c>
      <c r="B86" s="18"/>
      <c r="C86" s="5"/>
      <c r="D86" s="5"/>
      <c r="E86" s="94" t="str">
        <f>IF(ISBLANK(D86),"",INDEX(ΑΜΚ,MATCH(D86,Data!$F$2:$F$999,0),1))</f>
        <v/>
      </c>
      <c r="F86" s="94" t="str">
        <f t="shared" si="1"/>
        <v/>
      </c>
    </row>
    <row r="87" spans="1:6" ht="14.25" customHeight="1" x14ac:dyDescent="0.35">
      <c r="A87" s="45" t="s">
        <v>1135</v>
      </c>
      <c r="B87" s="18"/>
      <c r="C87" s="5"/>
      <c r="D87" s="5"/>
      <c r="E87" s="94" t="str">
        <f>IF(ISBLANK(D87),"",INDEX(ΑΜΚ,MATCH(D87,Data!$F$2:$F$999,0),1))</f>
        <v/>
      </c>
      <c r="F87" s="94" t="str">
        <f t="shared" si="1"/>
        <v/>
      </c>
    </row>
    <row r="88" spans="1:6" ht="14.25" customHeight="1" x14ac:dyDescent="0.35">
      <c r="A88" s="45" t="s">
        <v>1135</v>
      </c>
      <c r="B88" s="18"/>
      <c r="C88" s="5"/>
      <c r="D88" s="5"/>
      <c r="E88" s="94" t="str">
        <f>IF(ISBLANK(D88),"",INDEX(ΑΜΚ,MATCH(D88,Data!$F$2:$F$999,0),1))</f>
        <v/>
      </c>
      <c r="F88" s="94" t="str">
        <f t="shared" si="1"/>
        <v/>
      </c>
    </row>
    <row r="89" spans="1:6" ht="14.25" customHeight="1" x14ac:dyDescent="0.35">
      <c r="A89" s="45" t="s">
        <v>1135</v>
      </c>
      <c r="B89" s="18"/>
      <c r="C89" s="5"/>
      <c r="D89" s="5"/>
      <c r="E89" s="94" t="str">
        <f>IF(ISBLANK(D89),"",INDEX(ΑΜΚ,MATCH(D89,Data!$F$2:$F$999,0),1))</f>
        <v/>
      </c>
      <c r="F89" s="94" t="str">
        <f t="shared" si="1"/>
        <v/>
      </c>
    </row>
    <row r="90" spans="1:6" ht="14.25" customHeight="1" x14ac:dyDescent="0.35">
      <c r="A90" s="45" t="s">
        <v>1135</v>
      </c>
      <c r="B90" s="18"/>
      <c r="C90" s="5"/>
      <c r="D90" s="5"/>
      <c r="E90" s="94" t="str">
        <f>IF(ISBLANK(D90),"",INDEX(ΑΜΚ,MATCH(D90,Data!$F$2:$F$999,0),1))</f>
        <v/>
      </c>
      <c r="F90" s="94" t="str">
        <f t="shared" si="1"/>
        <v/>
      </c>
    </row>
    <row r="91" spans="1:6" ht="14.25" customHeight="1" x14ac:dyDescent="0.35">
      <c r="A91" s="45" t="s">
        <v>1135</v>
      </c>
      <c r="B91" s="18"/>
      <c r="C91" s="5"/>
      <c r="D91" s="5"/>
      <c r="E91" s="94" t="str">
        <f>IF(ISBLANK(D91),"",INDEX(ΑΜΚ,MATCH(D91,Data!$F$2:$F$999,0),1))</f>
        <v/>
      </c>
      <c r="F91" s="94" t="str">
        <f t="shared" si="1"/>
        <v/>
      </c>
    </row>
    <row r="92" spans="1:6" ht="14.25" customHeight="1" x14ac:dyDescent="0.35">
      <c r="A92" s="45" t="s">
        <v>1135</v>
      </c>
      <c r="B92" s="18"/>
      <c r="C92" s="5"/>
      <c r="D92" s="5"/>
      <c r="E92" s="94" t="str">
        <f>IF(ISBLANK(D92),"",INDEX(ΑΜΚ,MATCH(D92,Data!$F$2:$F$999,0),1))</f>
        <v/>
      </c>
      <c r="F92" s="94" t="str">
        <f t="shared" si="1"/>
        <v/>
      </c>
    </row>
    <row r="93" spans="1:6" ht="14.25" customHeight="1" x14ac:dyDescent="0.35">
      <c r="A93" s="45" t="s">
        <v>1135</v>
      </c>
      <c r="B93" s="18"/>
      <c r="C93" s="5"/>
      <c r="D93" s="5"/>
      <c r="E93" s="94" t="str">
        <f>IF(ISBLANK(D93),"",INDEX(ΑΜΚ,MATCH(D93,Data!$F$2:$F$999,0),1))</f>
        <v/>
      </c>
      <c r="F93" s="94" t="str">
        <f t="shared" si="1"/>
        <v/>
      </c>
    </row>
    <row r="94" spans="1:6" ht="14.25" customHeight="1" x14ac:dyDescent="0.35">
      <c r="A94" s="45" t="s">
        <v>1135</v>
      </c>
      <c r="B94" s="18"/>
      <c r="C94" s="5"/>
      <c r="D94" s="5"/>
      <c r="E94" s="94" t="str">
        <f>IF(ISBLANK(D94),"",INDEX(ΑΜΚ,MATCH(D94,Data!$F$2:$F$999,0),1))</f>
        <v/>
      </c>
      <c r="F94" s="94" t="str">
        <f t="shared" si="1"/>
        <v/>
      </c>
    </row>
    <row r="95" spans="1:6" ht="14.25" customHeight="1" x14ac:dyDescent="0.35">
      <c r="A95" s="45" t="s">
        <v>1135</v>
      </c>
      <c r="B95" s="18"/>
      <c r="C95" s="5"/>
      <c r="D95" s="5"/>
      <c r="E95" s="94" t="str">
        <f>IF(ISBLANK(D95),"",INDEX(ΑΜΚ,MATCH(D95,Data!$F$2:$F$999,0),1))</f>
        <v/>
      </c>
      <c r="F95" s="94" t="str">
        <f t="shared" si="1"/>
        <v/>
      </c>
    </row>
    <row r="96" spans="1:6" ht="14.25" customHeight="1" x14ac:dyDescent="0.35">
      <c r="A96" s="45" t="s">
        <v>1135</v>
      </c>
      <c r="B96" s="18"/>
      <c r="C96" s="5"/>
      <c r="D96" s="5"/>
      <c r="E96" s="94" t="str">
        <f>IF(ISBLANK(D96),"",INDEX(ΑΜΚ,MATCH(D96,Data!$F$2:$F$999,0),1))</f>
        <v/>
      </c>
      <c r="F96" s="94" t="str">
        <f t="shared" si="1"/>
        <v/>
      </c>
    </row>
    <row r="97" spans="1:6" ht="14.25" customHeight="1" x14ac:dyDescent="0.35">
      <c r="A97" s="45" t="s">
        <v>1135</v>
      </c>
      <c r="B97" s="18"/>
      <c r="C97" s="5"/>
      <c r="D97" s="5"/>
      <c r="E97" s="94" t="str">
        <f>IF(ISBLANK(D97),"",INDEX(ΑΜΚ,MATCH(D97,Data!$F$2:$F$999,0),1))</f>
        <v/>
      </c>
      <c r="F97" s="94" t="str">
        <f t="shared" si="1"/>
        <v/>
      </c>
    </row>
    <row r="98" spans="1:6" ht="14.25" customHeight="1" x14ac:dyDescent="0.35">
      <c r="A98" s="45" t="s">
        <v>1135</v>
      </c>
      <c r="B98" s="18"/>
      <c r="C98" s="5"/>
      <c r="D98" s="5"/>
      <c r="E98" s="94" t="str">
        <f>IF(ISBLANK(D98),"",INDEX(ΑΜΚ,MATCH(D98,Data!$F$2:$F$999,0),1))</f>
        <v/>
      </c>
      <c r="F98" s="94" t="str">
        <f t="shared" si="1"/>
        <v/>
      </c>
    </row>
    <row r="99" spans="1:6" ht="14.25" customHeight="1" x14ac:dyDescent="0.35">
      <c r="A99" s="45" t="s">
        <v>1135</v>
      </c>
      <c r="B99" s="18"/>
      <c r="C99" s="5"/>
      <c r="D99" s="5"/>
      <c r="E99" s="94" t="str">
        <f>IF(ISBLANK(D99),"",INDEX(ΑΜΚ,MATCH(D99,Data!$F$2:$F$999,0),1))</f>
        <v/>
      </c>
      <c r="F99" s="94" t="str">
        <f t="shared" si="1"/>
        <v/>
      </c>
    </row>
    <row r="100" spans="1:6" ht="14.25" customHeight="1" x14ac:dyDescent="0.35">
      <c r="A100" s="45" t="s">
        <v>1135</v>
      </c>
      <c r="B100" s="18"/>
      <c r="C100" s="5"/>
      <c r="D100" s="5"/>
      <c r="E100" s="94" t="str">
        <f>IF(ISBLANK(D100),"",INDEX(ΑΜΚ,MATCH(D100,Data!$F$2:$F$999,0),1))</f>
        <v/>
      </c>
      <c r="F100" s="94" t="str">
        <f t="shared" si="1"/>
        <v/>
      </c>
    </row>
    <row r="101" spans="1:6" ht="14.25" customHeight="1" x14ac:dyDescent="0.35">
      <c r="A101" s="45" t="s">
        <v>1135</v>
      </c>
      <c r="B101" s="18"/>
      <c r="C101" s="5"/>
      <c r="D101" s="5"/>
      <c r="E101" s="94" t="str">
        <f>IF(ISBLANK(D101),"",INDEX(ΑΜΚ,MATCH(D101,Data!$F$2:$F$999,0),1))</f>
        <v/>
      </c>
      <c r="F101" s="94" t="str">
        <f t="shared" si="1"/>
        <v/>
      </c>
    </row>
    <row r="102" spans="1:6" ht="14.25" customHeight="1" x14ac:dyDescent="0.35">
      <c r="A102" s="45" t="s">
        <v>1135</v>
      </c>
      <c r="B102" s="18"/>
      <c r="C102" s="5"/>
      <c r="D102" s="5"/>
      <c r="E102" s="94" t="str">
        <f>IF(ISBLANK(D102),"",INDEX(ΑΜΚ,MATCH(D102,Data!$F$2:$F$999,0),1))</f>
        <v/>
      </c>
      <c r="F102" s="94" t="str">
        <f t="shared" si="1"/>
        <v/>
      </c>
    </row>
    <row r="103" spans="1:6" ht="14.25" customHeight="1" x14ac:dyDescent="0.35">
      <c r="A103" s="45" t="s">
        <v>1135</v>
      </c>
      <c r="B103" s="18"/>
      <c r="C103" s="5"/>
      <c r="D103" s="5"/>
      <c r="E103" s="94" t="str">
        <f>IF(ISBLANK(D103),"",INDEX(ΑΜΚ,MATCH(D103,Data!$F$2:$F$999,0),1))</f>
        <v/>
      </c>
      <c r="F103" s="94" t="str">
        <f t="shared" si="1"/>
        <v/>
      </c>
    </row>
    <row r="104" spans="1:6" ht="14.25" customHeight="1" x14ac:dyDescent="0.35">
      <c r="A104" s="45" t="s">
        <v>1135</v>
      </c>
      <c r="B104" s="18"/>
      <c r="C104" s="5"/>
      <c r="D104" s="5"/>
      <c r="E104" s="94" t="str">
        <f>IF(ISBLANK(D104),"",INDEX(ΑΜΚ,MATCH(D104,Data!$F$2:$F$999,0),1))</f>
        <v/>
      </c>
      <c r="F104" s="94" t="str">
        <f t="shared" si="1"/>
        <v/>
      </c>
    </row>
    <row r="105" spans="1:6" ht="14.25" customHeight="1" x14ac:dyDescent="0.35">
      <c r="A105" s="45" t="s">
        <v>1135</v>
      </c>
      <c r="B105" s="18"/>
      <c r="C105" s="5"/>
      <c r="D105" s="5"/>
      <c r="E105" s="94" t="str">
        <f>IF(ISBLANK(D105),"",INDEX(ΑΜΚ,MATCH(D105,Data!$F$2:$F$999,0),1))</f>
        <v/>
      </c>
      <c r="F105" s="94" t="str">
        <f t="shared" si="1"/>
        <v/>
      </c>
    </row>
    <row r="106" spans="1:6" ht="14.25" customHeight="1" x14ac:dyDescent="0.35">
      <c r="A106" s="45" t="s">
        <v>1135</v>
      </c>
      <c r="B106" s="18"/>
      <c r="C106" s="5"/>
      <c r="D106" s="5"/>
      <c r="E106" s="94" t="str">
        <f>IF(ISBLANK(D106),"",INDEX(ΑΜΚ,MATCH(D106,Data!$F$2:$F$999,0),1))</f>
        <v/>
      </c>
      <c r="F106" s="94" t="str">
        <f t="shared" si="1"/>
        <v/>
      </c>
    </row>
    <row r="107" spans="1:6" ht="14.25" customHeight="1" x14ac:dyDescent="0.35">
      <c r="A107" s="45" t="s">
        <v>1135</v>
      </c>
      <c r="B107" s="18"/>
      <c r="C107" s="5"/>
      <c r="D107" s="5"/>
      <c r="E107" s="94" t="str">
        <f>IF(ISBLANK(D107),"",INDEX(ΑΜΚ,MATCH(D107,Data!$F$2:$F$999,0),1))</f>
        <v/>
      </c>
      <c r="F107" s="94" t="str">
        <f t="shared" si="1"/>
        <v/>
      </c>
    </row>
    <row r="108" spans="1:6" ht="14.25" customHeight="1" x14ac:dyDescent="0.35">
      <c r="A108" s="45" t="s">
        <v>1135</v>
      </c>
      <c r="B108" s="18"/>
      <c r="C108" s="5"/>
      <c r="D108" s="5"/>
      <c r="E108" s="94" t="str">
        <f>IF(ISBLANK(D108),"",INDEX(ΑΜΚ,MATCH(D108,Data!$F$2:$F$999,0),1))</f>
        <v/>
      </c>
      <c r="F108" s="94" t="str">
        <f t="shared" si="1"/>
        <v/>
      </c>
    </row>
    <row r="109" spans="1:6" ht="14.25" customHeight="1" x14ac:dyDescent="0.35">
      <c r="A109" s="45" t="s">
        <v>1135</v>
      </c>
      <c r="B109" s="18"/>
      <c r="C109" s="5"/>
      <c r="D109" s="5"/>
      <c r="E109" s="94" t="str">
        <f>IF(ISBLANK(D109),"",INDEX(ΑΜΚ,MATCH(D109,Data!$F$2:$F$999,0),1))</f>
        <v/>
      </c>
      <c r="F109" s="94" t="str">
        <f t="shared" si="1"/>
        <v/>
      </c>
    </row>
    <row r="110" spans="1:6" ht="14.25" customHeight="1" x14ac:dyDescent="0.35">
      <c r="A110" s="45" t="s">
        <v>1135</v>
      </c>
      <c r="B110" s="18"/>
      <c r="C110" s="5"/>
      <c r="D110" s="5"/>
      <c r="E110" s="94" t="str">
        <f>IF(ISBLANK(D110),"",INDEX(ΑΜΚ,MATCH(D110,Data!$F$2:$F$999,0),1))</f>
        <v/>
      </c>
      <c r="F110" s="94" t="str">
        <f t="shared" si="1"/>
        <v/>
      </c>
    </row>
    <row r="111" spans="1:6" ht="14.25" customHeight="1" x14ac:dyDescent="0.35">
      <c r="A111" s="45" t="s">
        <v>1135</v>
      </c>
      <c r="B111" s="18"/>
      <c r="C111" s="5"/>
      <c r="D111" s="5"/>
      <c r="E111" s="94" t="str">
        <f>IF(ISBLANK(D111),"",INDEX(ΑΜΚ,MATCH(D111,Data!$F$2:$F$999,0),1))</f>
        <v/>
      </c>
      <c r="F111" s="94" t="str">
        <f t="shared" si="1"/>
        <v/>
      </c>
    </row>
    <row r="112" spans="1:6" ht="14.25" customHeight="1" x14ac:dyDescent="0.35">
      <c r="A112" s="45" t="s">
        <v>1135</v>
      </c>
      <c r="B112" s="18"/>
      <c r="C112" s="5"/>
      <c r="D112" s="5"/>
      <c r="E112" s="94" t="str">
        <f>IF(ISBLANK(D112),"",INDEX(ΑΜΚ,MATCH(D112,Data!$F$2:$F$999,0),1))</f>
        <v/>
      </c>
      <c r="F112" s="94" t="str">
        <f t="shared" si="1"/>
        <v/>
      </c>
    </row>
    <row r="113" spans="1:6" ht="14.25" customHeight="1" x14ac:dyDescent="0.35">
      <c r="A113" s="45" t="s">
        <v>1135</v>
      </c>
      <c r="B113" s="18"/>
      <c r="C113" s="5"/>
      <c r="D113" s="5"/>
      <c r="E113" s="94" t="str">
        <f>IF(ISBLANK(D113),"",INDEX(ΑΜΚ,MATCH(D113,Data!$F$2:$F$999,0),1))</f>
        <v/>
      </c>
      <c r="F113" s="94" t="str">
        <f t="shared" si="1"/>
        <v/>
      </c>
    </row>
    <row r="114" spans="1:6" ht="14.25" customHeight="1" x14ac:dyDescent="0.35">
      <c r="A114" s="45" t="s">
        <v>1135</v>
      </c>
      <c r="B114" s="18"/>
      <c r="C114" s="5"/>
      <c r="D114" s="5"/>
      <c r="E114" s="94" t="str">
        <f>IF(ISBLANK(D114),"",INDEX(ΑΜΚ,MATCH(D114,Data!$F$2:$F$999,0),1))</f>
        <v/>
      </c>
      <c r="F114" s="94" t="str">
        <f t="shared" si="1"/>
        <v/>
      </c>
    </row>
    <row r="115" spans="1:6" ht="14.25" customHeight="1" x14ac:dyDescent="0.35">
      <c r="A115" s="45" t="s">
        <v>1135</v>
      </c>
      <c r="B115" s="18"/>
      <c r="C115" s="5"/>
      <c r="D115" s="5"/>
      <c r="E115" s="94" t="str">
        <f>IF(ISBLANK(D115),"",INDEX(ΑΜΚ,MATCH(D115,Data!$F$2:$F$999,0),1))</f>
        <v/>
      </c>
      <c r="F115" s="94" t="str">
        <f t="shared" si="1"/>
        <v/>
      </c>
    </row>
    <row r="116" spans="1:6" ht="14.25" customHeight="1" x14ac:dyDescent="0.35">
      <c r="A116" s="45" t="s">
        <v>1135</v>
      </c>
      <c r="B116" s="18"/>
      <c r="C116" s="5"/>
      <c r="D116" s="5"/>
      <c r="E116" s="94" t="str">
        <f>IF(ISBLANK(D116),"",INDEX(ΑΜΚ,MATCH(D116,Data!$F$2:$F$999,0),1))</f>
        <v/>
      </c>
      <c r="F116" s="94" t="str">
        <f t="shared" si="1"/>
        <v/>
      </c>
    </row>
    <row r="117" spans="1:6" ht="14.25" customHeight="1" x14ac:dyDescent="0.35">
      <c r="A117" s="45" t="s">
        <v>1135</v>
      </c>
      <c r="B117" s="18"/>
      <c r="C117" s="5"/>
      <c r="D117" s="5"/>
      <c r="E117" s="94" t="str">
        <f>IF(ISBLANK(D117),"",INDEX(ΑΜΚ,MATCH(D117,Data!$F$2:$F$999,0),1))</f>
        <v/>
      </c>
      <c r="F117" s="94" t="str">
        <f t="shared" si="1"/>
        <v/>
      </c>
    </row>
    <row r="118" spans="1:6" ht="14.25" customHeight="1" x14ac:dyDescent="0.35">
      <c r="A118" s="45" t="s">
        <v>1135</v>
      </c>
      <c r="B118" s="18"/>
      <c r="C118" s="5"/>
      <c r="D118" s="5"/>
      <c r="E118" s="94" t="str">
        <f>IF(ISBLANK(D118),"",INDEX(ΑΜΚ,MATCH(D118,Data!$F$2:$F$999,0),1))</f>
        <v/>
      </c>
      <c r="F118" s="94" t="str">
        <f t="shared" si="1"/>
        <v/>
      </c>
    </row>
    <row r="119" spans="1:6" ht="14.25" customHeight="1" x14ac:dyDescent="0.35">
      <c r="A119" s="45" t="s">
        <v>1135</v>
      </c>
      <c r="B119" s="18"/>
      <c r="C119" s="5"/>
      <c r="D119" s="5"/>
      <c r="E119" s="94" t="str">
        <f>IF(ISBLANK(D119),"",INDEX(ΑΜΚ,MATCH(D119,Data!$F$2:$F$999,0),1))</f>
        <v/>
      </c>
      <c r="F119" s="94" t="str">
        <f t="shared" si="1"/>
        <v/>
      </c>
    </row>
    <row r="120" spans="1:6" ht="14.25" customHeight="1" x14ac:dyDescent="0.35">
      <c r="A120" s="45" t="s">
        <v>1135</v>
      </c>
      <c r="B120" s="18"/>
      <c r="C120" s="5"/>
      <c r="D120" s="5"/>
      <c r="E120" s="94" t="str">
        <f>IF(ISBLANK(D120),"",INDEX(ΑΜΚ,MATCH(D120,Data!$F$2:$F$999,0),1))</f>
        <v/>
      </c>
      <c r="F120" s="94" t="str">
        <f t="shared" si="1"/>
        <v/>
      </c>
    </row>
    <row r="121" spans="1:6" ht="14.25" customHeight="1" x14ac:dyDescent="0.35">
      <c r="A121" s="45" t="s">
        <v>1135</v>
      </c>
      <c r="B121" s="18"/>
      <c r="C121" s="5"/>
      <c r="D121" s="5"/>
      <c r="E121" s="94" t="str">
        <f>IF(ISBLANK(D121),"",INDEX(ΑΜΚ,MATCH(D121,Data!$F$2:$F$999,0),1))</f>
        <v/>
      </c>
      <c r="F121" s="94" t="str">
        <f t="shared" si="1"/>
        <v/>
      </c>
    </row>
    <row r="122" spans="1:6" ht="14.25" customHeight="1" x14ac:dyDescent="0.35">
      <c r="A122" s="45" t="s">
        <v>1135</v>
      </c>
      <c r="B122" s="18"/>
      <c r="C122" s="5"/>
      <c r="D122" s="5"/>
      <c r="E122" s="94" t="str">
        <f>IF(ISBLANK(D122),"",INDEX(ΑΜΚ,MATCH(D122,Data!$F$2:$F$999,0),1))</f>
        <v/>
      </c>
      <c r="F122" s="94" t="str">
        <f t="shared" si="1"/>
        <v/>
      </c>
    </row>
    <row r="123" spans="1:6" ht="14.25" customHeight="1" x14ac:dyDescent="0.35">
      <c r="A123" s="45" t="s">
        <v>1135</v>
      </c>
      <c r="B123" s="18"/>
      <c r="C123" s="5"/>
      <c r="D123" s="5"/>
      <c r="E123" s="94" t="str">
        <f>IF(ISBLANK(D123),"",INDEX(ΑΜΚ,MATCH(D123,Data!$F$2:$F$999,0),1))</f>
        <v/>
      </c>
      <c r="F123" s="94" t="str">
        <f t="shared" si="1"/>
        <v/>
      </c>
    </row>
    <row r="124" spans="1:6" ht="14.25" customHeight="1" x14ac:dyDescent="0.35">
      <c r="A124" s="45" t="s">
        <v>1135</v>
      </c>
      <c r="B124" s="18"/>
      <c r="C124" s="5"/>
      <c r="D124" s="5"/>
      <c r="E124" s="94" t="str">
        <f>IF(ISBLANK(D124),"",INDEX(ΑΜΚ,MATCH(D124,Data!$F$2:$F$999,0),1))</f>
        <v/>
      </c>
      <c r="F124" s="94" t="str">
        <f t="shared" si="1"/>
        <v/>
      </c>
    </row>
    <row r="125" spans="1:6" ht="14.25" customHeight="1" x14ac:dyDescent="0.35">
      <c r="A125" s="45" t="s">
        <v>1135</v>
      </c>
      <c r="B125" s="18"/>
      <c r="C125" s="5"/>
      <c r="D125" s="5"/>
      <c r="E125" s="94" t="str">
        <f>IF(ISBLANK(D125),"",INDEX(ΑΜΚ,MATCH(D125,Data!$F$2:$F$999,0),1))</f>
        <v/>
      </c>
      <c r="F125" s="94" t="str">
        <f t="shared" si="1"/>
        <v/>
      </c>
    </row>
    <row r="126" spans="1:6" ht="14.25" customHeight="1" x14ac:dyDescent="0.35">
      <c r="A126" s="45" t="s">
        <v>1135</v>
      </c>
      <c r="B126" s="18"/>
      <c r="C126" s="5"/>
      <c r="D126" s="5"/>
      <c r="E126" s="94" t="str">
        <f>IF(ISBLANK(D126),"",INDEX(ΑΜΚ,MATCH(D126,Data!$F$2:$F$999,0),1))</f>
        <v/>
      </c>
      <c r="F126" s="94" t="str">
        <f t="shared" si="1"/>
        <v/>
      </c>
    </row>
    <row r="127" spans="1:6" ht="14.25" customHeight="1" x14ac:dyDescent="0.35">
      <c r="A127" s="45" t="s">
        <v>1135</v>
      </c>
      <c r="B127" s="18"/>
      <c r="C127" s="5"/>
      <c r="D127" s="5"/>
      <c r="E127" s="94" t="str">
        <f>IF(ISBLANK(D127),"",INDEX(ΑΜΚ,MATCH(D127,Data!$F$2:$F$999,0),1))</f>
        <v/>
      </c>
      <c r="F127" s="94" t="str">
        <f t="shared" si="1"/>
        <v/>
      </c>
    </row>
    <row r="128" spans="1:6" ht="14.25" customHeight="1" x14ac:dyDescent="0.35">
      <c r="A128" s="45" t="s">
        <v>1135</v>
      </c>
      <c r="B128" s="18"/>
      <c r="C128" s="5"/>
      <c r="D128" s="5"/>
      <c r="E128" s="94" t="str">
        <f>IF(ISBLANK(D128),"",INDEX(ΑΜΚ,MATCH(D128,Data!$F$2:$F$999,0),1))</f>
        <v/>
      </c>
      <c r="F128" s="94" t="str">
        <f t="shared" si="1"/>
        <v/>
      </c>
    </row>
    <row r="129" spans="1:6" ht="14.25" customHeight="1" x14ac:dyDescent="0.35">
      <c r="A129" s="45" t="s">
        <v>1135</v>
      </c>
      <c r="B129" s="18"/>
      <c r="C129" s="5"/>
      <c r="D129" s="5"/>
      <c r="E129" s="94" t="str">
        <f>IF(ISBLANK(D129),"",INDEX(ΑΜΚ,MATCH(D129,Data!$F$2:$F$999,0),1))</f>
        <v/>
      </c>
      <c r="F129" s="94" t="str">
        <f t="shared" si="1"/>
        <v/>
      </c>
    </row>
    <row r="130" spans="1:6" ht="14.25" customHeight="1" x14ac:dyDescent="0.35">
      <c r="A130" s="45" t="s">
        <v>1135</v>
      </c>
      <c r="B130" s="18"/>
      <c r="C130" s="5"/>
      <c r="D130" s="5"/>
      <c r="E130" s="94" t="str">
        <f>IF(ISBLANK(D130),"",INDEX(ΑΜΚ,MATCH(D130,Data!$F$2:$F$999,0),1))</f>
        <v/>
      </c>
      <c r="F130" s="94" t="str">
        <f t="shared" ref="F130:F193" si="2">IF(ISBLANK(C130),"",INDEX(ΚΩΔ_ΜΑΘΗΜ_ΗΛΕΚΤΡ_Α1,MATCH(C130,ΜΑΘΗΜ_ΗΛΕΚΤΡ_Α1,0)))</f>
        <v/>
      </c>
    </row>
    <row r="131" spans="1:6" ht="14.25" customHeight="1" x14ac:dyDescent="0.35">
      <c r="A131" s="45" t="s">
        <v>1135</v>
      </c>
      <c r="B131" s="18"/>
      <c r="C131" s="5"/>
      <c r="D131" s="5"/>
      <c r="E131" s="94" t="str">
        <f>IF(ISBLANK(D131),"",INDEX(ΑΜΚ,MATCH(D131,Data!$F$2:$F$999,0),1))</f>
        <v/>
      </c>
      <c r="F131" s="94" t="str">
        <f t="shared" si="2"/>
        <v/>
      </c>
    </row>
    <row r="132" spans="1:6" ht="14.25" customHeight="1" x14ac:dyDescent="0.35">
      <c r="A132" s="45" t="s">
        <v>1135</v>
      </c>
      <c r="B132" s="18"/>
      <c r="C132" s="5"/>
      <c r="D132" s="5"/>
      <c r="E132" s="94" t="str">
        <f>IF(ISBLANK(D132),"",INDEX(ΑΜΚ,MATCH(D132,Data!$F$2:$F$999,0),1))</f>
        <v/>
      </c>
      <c r="F132" s="94" t="str">
        <f t="shared" si="2"/>
        <v/>
      </c>
    </row>
    <row r="133" spans="1:6" ht="14.25" customHeight="1" x14ac:dyDescent="0.35">
      <c r="A133" s="45" t="s">
        <v>1135</v>
      </c>
      <c r="B133" s="18"/>
      <c r="C133" s="5"/>
      <c r="D133" s="5"/>
      <c r="E133" s="94" t="str">
        <f>IF(ISBLANK(D133),"",INDEX(ΑΜΚ,MATCH(D133,Data!$F$2:$F$999,0),1))</f>
        <v/>
      </c>
      <c r="F133" s="94" t="str">
        <f t="shared" si="2"/>
        <v/>
      </c>
    </row>
    <row r="134" spans="1:6" ht="14.25" customHeight="1" x14ac:dyDescent="0.35">
      <c r="A134" s="45" t="s">
        <v>1135</v>
      </c>
      <c r="B134" s="18"/>
      <c r="C134" s="5"/>
      <c r="D134" s="5"/>
      <c r="E134" s="94" t="str">
        <f>IF(ISBLANK(D134),"",INDEX(ΑΜΚ,MATCH(D134,Data!$F$2:$F$999,0),1))</f>
        <v/>
      </c>
      <c r="F134" s="94" t="str">
        <f t="shared" si="2"/>
        <v/>
      </c>
    </row>
    <row r="135" spans="1:6" ht="14.25" customHeight="1" x14ac:dyDescent="0.35">
      <c r="A135" s="45" t="s">
        <v>1135</v>
      </c>
      <c r="B135" s="18"/>
      <c r="C135" s="5"/>
      <c r="D135" s="5"/>
      <c r="E135" s="94" t="str">
        <f>IF(ISBLANK(D135),"",INDEX(ΑΜΚ,MATCH(D135,Data!$F$2:$F$999,0),1))</f>
        <v/>
      </c>
      <c r="F135" s="94" t="str">
        <f t="shared" si="2"/>
        <v/>
      </c>
    </row>
    <row r="136" spans="1:6" ht="14.25" customHeight="1" x14ac:dyDescent="0.35">
      <c r="A136" s="45" t="s">
        <v>1135</v>
      </c>
      <c r="B136" s="18"/>
      <c r="C136" s="5"/>
      <c r="D136" s="5"/>
      <c r="E136" s="94" t="str">
        <f>IF(ISBLANK(D136),"",INDEX(ΑΜΚ,MATCH(D136,Data!$F$2:$F$999,0),1))</f>
        <v/>
      </c>
      <c r="F136" s="94" t="str">
        <f t="shared" si="2"/>
        <v/>
      </c>
    </row>
    <row r="137" spans="1:6" ht="14.25" customHeight="1" x14ac:dyDescent="0.35">
      <c r="A137" s="45" t="s">
        <v>1135</v>
      </c>
      <c r="B137" s="18"/>
      <c r="C137" s="5"/>
      <c r="D137" s="5"/>
      <c r="E137" s="94" t="str">
        <f>IF(ISBLANK(D137),"",INDEX(ΑΜΚ,MATCH(D137,Data!$F$2:$F$999,0),1))</f>
        <v/>
      </c>
      <c r="F137" s="94" t="str">
        <f t="shared" si="2"/>
        <v/>
      </c>
    </row>
    <row r="138" spans="1:6" ht="14.25" customHeight="1" x14ac:dyDescent="0.35">
      <c r="A138" s="45" t="s">
        <v>1135</v>
      </c>
      <c r="B138" s="18"/>
      <c r="C138" s="5"/>
      <c r="D138" s="5"/>
      <c r="E138" s="94" t="str">
        <f>IF(ISBLANK(D138),"",INDEX(ΑΜΚ,MATCH(D138,Data!$F$2:$F$999,0),1))</f>
        <v/>
      </c>
      <c r="F138" s="94" t="str">
        <f t="shared" si="2"/>
        <v/>
      </c>
    </row>
    <row r="139" spans="1:6" ht="14.25" customHeight="1" x14ac:dyDescent="0.35">
      <c r="A139" s="45" t="s">
        <v>1135</v>
      </c>
      <c r="B139" s="18"/>
      <c r="C139" s="5"/>
      <c r="D139" s="5"/>
      <c r="E139" s="94" t="str">
        <f>IF(ISBLANK(D139),"",INDEX(ΑΜΚ,MATCH(D139,Data!$F$2:$F$999,0),1))</f>
        <v/>
      </c>
      <c r="F139" s="94" t="str">
        <f t="shared" si="2"/>
        <v/>
      </c>
    </row>
    <row r="140" spans="1:6" ht="14.25" customHeight="1" x14ac:dyDescent="0.35">
      <c r="A140" s="45" t="s">
        <v>1135</v>
      </c>
      <c r="B140" s="18"/>
      <c r="C140" s="5"/>
      <c r="D140" s="5"/>
      <c r="E140" s="94" t="str">
        <f>IF(ISBLANK(D140),"",INDEX(ΑΜΚ,MATCH(D140,Data!$F$2:$F$999,0),1))</f>
        <v/>
      </c>
      <c r="F140" s="94" t="str">
        <f t="shared" si="2"/>
        <v/>
      </c>
    </row>
    <row r="141" spans="1:6" ht="14.25" customHeight="1" x14ac:dyDescent="0.35">
      <c r="A141" s="45" t="s">
        <v>1135</v>
      </c>
      <c r="B141" s="18"/>
      <c r="C141" s="5"/>
      <c r="D141" s="5"/>
      <c r="E141" s="94" t="str">
        <f>IF(ISBLANK(D141),"",INDEX(ΑΜΚ,MATCH(D141,Data!$F$2:$F$999,0),1))</f>
        <v/>
      </c>
      <c r="F141" s="94" t="str">
        <f t="shared" si="2"/>
        <v/>
      </c>
    </row>
    <row r="142" spans="1:6" ht="14.25" customHeight="1" x14ac:dyDescent="0.35">
      <c r="A142" s="45" t="s">
        <v>1135</v>
      </c>
      <c r="B142" s="18"/>
      <c r="C142" s="5"/>
      <c r="D142" s="5"/>
      <c r="E142" s="94" t="str">
        <f>IF(ISBLANK(D142),"",INDEX(ΑΜΚ,MATCH(D142,Data!$F$2:$F$999,0),1))</f>
        <v/>
      </c>
      <c r="F142" s="94" t="str">
        <f t="shared" si="2"/>
        <v/>
      </c>
    </row>
    <row r="143" spans="1:6" ht="14.25" customHeight="1" x14ac:dyDescent="0.35">
      <c r="A143" s="45" t="s">
        <v>1135</v>
      </c>
      <c r="B143" s="18"/>
      <c r="C143" s="5"/>
      <c r="D143" s="5"/>
      <c r="E143" s="94" t="str">
        <f>IF(ISBLANK(D143),"",INDEX(ΑΜΚ,MATCH(D143,Data!$F$2:$F$999,0),1))</f>
        <v/>
      </c>
      <c r="F143" s="94" t="str">
        <f t="shared" si="2"/>
        <v/>
      </c>
    </row>
    <row r="144" spans="1:6" ht="14.25" customHeight="1" x14ac:dyDescent="0.35">
      <c r="A144" s="45" t="s">
        <v>1135</v>
      </c>
      <c r="B144" s="18"/>
      <c r="C144" s="5"/>
      <c r="D144" s="5"/>
      <c r="E144" s="94" t="str">
        <f>IF(ISBLANK(D144),"",INDEX(ΑΜΚ,MATCH(D144,Data!$F$2:$F$999,0),1))</f>
        <v/>
      </c>
      <c r="F144" s="94" t="str">
        <f t="shared" si="2"/>
        <v/>
      </c>
    </row>
    <row r="145" spans="1:6" ht="14.25" customHeight="1" x14ac:dyDescent="0.35">
      <c r="A145" s="45" t="s">
        <v>1135</v>
      </c>
      <c r="B145" s="18"/>
      <c r="C145" s="5"/>
      <c r="D145" s="5"/>
      <c r="E145" s="94" t="str">
        <f>IF(ISBLANK(D145),"",INDEX(ΑΜΚ,MATCH(D145,Data!$F$2:$F$999,0),1))</f>
        <v/>
      </c>
      <c r="F145" s="94" t="str">
        <f t="shared" si="2"/>
        <v/>
      </c>
    </row>
    <row r="146" spans="1:6" ht="14.25" customHeight="1" x14ac:dyDescent="0.35">
      <c r="A146" s="45" t="s">
        <v>1135</v>
      </c>
      <c r="B146" s="18"/>
      <c r="C146" s="5"/>
      <c r="D146" s="5"/>
      <c r="E146" s="94" t="str">
        <f>IF(ISBLANK(D146),"",INDEX(ΑΜΚ,MATCH(D146,Data!$F$2:$F$999,0),1))</f>
        <v/>
      </c>
      <c r="F146" s="94" t="str">
        <f t="shared" si="2"/>
        <v/>
      </c>
    </row>
    <row r="147" spans="1:6" ht="14.25" customHeight="1" x14ac:dyDescent="0.35">
      <c r="A147" s="45" t="s">
        <v>1135</v>
      </c>
      <c r="B147" s="18"/>
      <c r="C147" s="5"/>
      <c r="D147" s="5"/>
      <c r="E147" s="94" t="str">
        <f>IF(ISBLANK(D147),"",INDEX(ΑΜΚ,MATCH(D147,Data!$F$2:$F$999,0),1))</f>
        <v/>
      </c>
      <c r="F147" s="94" t="str">
        <f t="shared" si="2"/>
        <v/>
      </c>
    </row>
    <row r="148" spans="1:6" ht="14.25" customHeight="1" x14ac:dyDescent="0.35">
      <c r="A148" s="45" t="s">
        <v>1135</v>
      </c>
      <c r="B148" s="18"/>
      <c r="C148" s="5"/>
      <c r="D148" s="5"/>
      <c r="E148" s="94" t="str">
        <f>IF(ISBLANK(D148),"",INDEX(ΑΜΚ,MATCH(D148,Data!$F$2:$F$999,0),1))</f>
        <v/>
      </c>
      <c r="F148" s="94" t="str">
        <f t="shared" si="2"/>
        <v/>
      </c>
    </row>
    <row r="149" spans="1:6" ht="14.25" customHeight="1" x14ac:dyDescent="0.35">
      <c r="A149" s="45" t="s">
        <v>1135</v>
      </c>
      <c r="B149" s="18"/>
      <c r="C149" s="5"/>
      <c r="D149" s="5"/>
      <c r="E149" s="94" t="str">
        <f>IF(ISBLANK(D149),"",INDEX(ΑΜΚ,MATCH(D149,Data!$F$2:$F$999,0),1))</f>
        <v/>
      </c>
      <c r="F149" s="94" t="str">
        <f t="shared" si="2"/>
        <v/>
      </c>
    </row>
    <row r="150" spans="1:6" ht="14.25" customHeight="1" x14ac:dyDescent="0.35">
      <c r="A150" s="45" t="s">
        <v>1135</v>
      </c>
      <c r="B150" s="18"/>
      <c r="C150" s="5"/>
      <c r="D150" s="5"/>
      <c r="E150" s="94" t="str">
        <f>IF(ISBLANK(D150),"",INDEX(ΑΜΚ,MATCH(D150,Data!$F$2:$F$999,0),1))</f>
        <v/>
      </c>
      <c r="F150" s="94" t="str">
        <f t="shared" si="2"/>
        <v/>
      </c>
    </row>
    <row r="151" spans="1:6" ht="14.25" customHeight="1" x14ac:dyDescent="0.35">
      <c r="A151" s="45" t="s">
        <v>1135</v>
      </c>
      <c r="B151" s="18"/>
      <c r="C151" s="5"/>
      <c r="D151" s="5"/>
      <c r="E151" s="94" t="str">
        <f>IF(ISBLANK(D151),"",INDEX(ΑΜΚ,MATCH(D151,Data!$F$2:$F$999,0),1))</f>
        <v/>
      </c>
      <c r="F151" s="94" t="str">
        <f t="shared" si="2"/>
        <v/>
      </c>
    </row>
    <row r="152" spans="1:6" ht="14.25" customHeight="1" x14ac:dyDescent="0.35">
      <c r="A152" s="45" t="s">
        <v>1135</v>
      </c>
      <c r="B152" s="18"/>
      <c r="C152" s="5"/>
      <c r="D152" s="5"/>
      <c r="E152" s="94" t="str">
        <f>IF(ISBLANK(D152),"",INDEX(ΑΜΚ,MATCH(D152,Data!$F$2:$F$999,0),1))</f>
        <v/>
      </c>
      <c r="F152" s="94" t="str">
        <f t="shared" si="2"/>
        <v/>
      </c>
    </row>
    <row r="153" spans="1:6" ht="14.25" customHeight="1" x14ac:dyDescent="0.35">
      <c r="A153" s="45" t="s">
        <v>1135</v>
      </c>
      <c r="B153" s="18"/>
      <c r="C153" s="5"/>
      <c r="D153" s="5"/>
      <c r="E153" s="94" t="str">
        <f>IF(ISBLANK(D153),"",INDEX(ΑΜΚ,MATCH(D153,Data!$F$2:$F$999,0),1))</f>
        <v/>
      </c>
      <c r="F153" s="94" t="str">
        <f t="shared" si="2"/>
        <v/>
      </c>
    </row>
    <row r="154" spans="1:6" ht="14.25" customHeight="1" x14ac:dyDescent="0.35">
      <c r="A154" s="45" t="s">
        <v>1135</v>
      </c>
      <c r="B154" s="18"/>
      <c r="C154" s="5"/>
      <c r="D154" s="5"/>
      <c r="E154" s="94" t="str">
        <f>IF(ISBLANK(D154),"",INDEX(ΑΜΚ,MATCH(D154,Data!$F$2:$F$999,0),1))</f>
        <v/>
      </c>
      <c r="F154" s="94" t="str">
        <f t="shared" si="2"/>
        <v/>
      </c>
    </row>
    <row r="155" spans="1:6" ht="14.25" customHeight="1" x14ac:dyDescent="0.35">
      <c r="A155" s="45" t="s">
        <v>1135</v>
      </c>
      <c r="B155" s="18"/>
      <c r="C155" s="5"/>
      <c r="D155" s="5"/>
      <c r="E155" s="94" t="str">
        <f>IF(ISBLANK(D155),"",INDEX(ΑΜΚ,MATCH(D155,Data!$F$2:$F$999,0),1))</f>
        <v/>
      </c>
      <c r="F155" s="94" t="str">
        <f t="shared" si="2"/>
        <v/>
      </c>
    </row>
    <row r="156" spans="1:6" ht="14.25" customHeight="1" x14ac:dyDescent="0.35">
      <c r="A156" s="45" t="s">
        <v>1135</v>
      </c>
      <c r="B156" s="18"/>
      <c r="C156" s="5"/>
      <c r="D156" s="5"/>
      <c r="E156" s="94" t="str">
        <f>IF(ISBLANK(D156),"",INDEX(ΑΜΚ,MATCH(D156,Data!$F$2:$F$999,0),1))</f>
        <v/>
      </c>
      <c r="F156" s="94" t="str">
        <f t="shared" si="2"/>
        <v/>
      </c>
    </row>
    <row r="157" spans="1:6" ht="14.25" customHeight="1" x14ac:dyDescent="0.35">
      <c r="A157" s="45" t="s">
        <v>1135</v>
      </c>
      <c r="B157" s="18"/>
      <c r="C157" s="5"/>
      <c r="D157" s="5"/>
      <c r="E157" s="94" t="str">
        <f>IF(ISBLANK(D157),"",INDEX(ΑΜΚ,MATCH(D157,Data!$F$2:$F$999,0),1))</f>
        <v/>
      </c>
      <c r="F157" s="94" t="str">
        <f t="shared" si="2"/>
        <v/>
      </c>
    </row>
    <row r="158" spans="1:6" ht="14.25" customHeight="1" x14ac:dyDescent="0.35">
      <c r="A158" s="45" t="s">
        <v>1135</v>
      </c>
      <c r="B158" s="18"/>
      <c r="C158" s="5"/>
      <c r="D158" s="5"/>
      <c r="E158" s="94" t="str">
        <f>IF(ISBLANK(D158),"",INDEX(ΑΜΚ,MATCH(D158,Data!$F$2:$F$999,0),1))</f>
        <v/>
      </c>
      <c r="F158" s="94" t="str">
        <f t="shared" si="2"/>
        <v/>
      </c>
    </row>
    <row r="159" spans="1:6" ht="14.25" customHeight="1" x14ac:dyDescent="0.35">
      <c r="A159" s="45" t="s">
        <v>1135</v>
      </c>
      <c r="B159" s="18"/>
      <c r="C159" s="5"/>
      <c r="D159" s="5"/>
      <c r="E159" s="94" t="str">
        <f>IF(ISBLANK(D159),"",INDEX(ΑΜΚ,MATCH(D159,Data!$F$2:$F$999,0),1))</f>
        <v/>
      </c>
      <c r="F159" s="94" t="str">
        <f t="shared" si="2"/>
        <v/>
      </c>
    </row>
    <row r="160" spans="1:6" ht="14.25" customHeight="1" x14ac:dyDescent="0.35">
      <c r="A160" s="45" t="s">
        <v>1135</v>
      </c>
      <c r="B160" s="18"/>
      <c r="C160" s="5"/>
      <c r="D160" s="5"/>
      <c r="E160" s="94" t="str">
        <f>IF(ISBLANK(D160),"",INDEX(ΑΜΚ,MATCH(D160,Data!$F$2:$F$999,0),1))</f>
        <v/>
      </c>
      <c r="F160" s="94" t="str">
        <f t="shared" si="2"/>
        <v/>
      </c>
    </row>
    <row r="161" spans="1:6" ht="14.25" customHeight="1" x14ac:dyDescent="0.35">
      <c r="A161" s="45" t="s">
        <v>1135</v>
      </c>
      <c r="B161" s="18"/>
      <c r="C161" s="5"/>
      <c r="D161" s="5"/>
      <c r="E161" s="94" t="str">
        <f>IF(ISBLANK(D161),"",INDEX(ΑΜΚ,MATCH(D161,Data!$F$2:$F$999,0),1))</f>
        <v/>
      </c>
      <c r="F161" s="94" t="str">
        <f t="shared" si="2"/>
        <v/>
      </c>
    </row>
    <row r="162" spans="1:6" ht="14.25" customHeight="1" x14ac:dyDescent="0.35">
      <c r="A162" s="45" t="s">
        <v>1135</v>
      </c>
      <c r="B162" s="18"/>
      <c r="C162" s="5"/>
      <c r="D162" s="5"/>
      <c r="E162" s="94" t="str">
        <f>IF(ISBLANK(D162),"",INDEX(ΑΜΚ,MATCH(D162,Data!$F$2:$F$999,0),1))</f>
        <v/>
      </c>
      <c r="F162" s="94" t="str">
        <f t="shared" si="2"/>
        <v/>
      </c>
    </row>
    <row r="163" spans="1:6" ht="14.25" customHeight="1" x14ac:dyDescent="0.35">
      <c r="A163" s="45" t="s">
        <v>1135</v>
      </c>
      <c r="B163" s="18"/>
      <c r="C163" s="5"/>
      <c r="D163" s="5"/>
      <c r="E163" s="94" t="str">
        <f>IF(ISBLANK(D163),"",INDEX(ΑΜΚ,MATCH(D163,Data!$F$2:$F$999,0),1))</f>
        <v/>
      </c>
      <c r="F163" s="94" t="str">
        <f t="shared" si="2"/>
        <v/>
      </c>
    </row>
    <row r="164" spans="1:6" ht="14.25" customHeight="1" x14ac:dyDescent="0.35">
      <c r="A164" s="45" t="s">
        <v>1135</v>
      </c>
      <c r="B164" s="18"/>
      <c r="C164" s="5"/>
      <c r="D164" s="5"/>
      <c r="E164" s="94" t="str">
        <f>IF(ISBLANK(D164),"",INDEX(ΑΜΚ,MATCH(D164,Data!$F$2:$F$999,0),1))</f>
        <v/>
      </c>
      <c r="F164" s="94" t="str">
        <f t="shared" si="2"/>
        <v/>
      </c>
    </row>
    <row r="165" spans="1:6" ht="14.25" customHeight="1" x14ac:dyDescent="0.35">
      <c r="A165" s="45" t="s">
        <v>1135</v>
      </c>
      <c r="B165" s="18"/>
      <c r="C165" s="5"/>
      <c r="D165" s="5"/>
      <c r="E165" s="94" t="str">
        <f>IF(ISBLANK(D165),"",INDEX(ΑΜΚ,MATCH(D165,Data!$F$2:$F$999,0),1))</f>
        <v/>
      </c>
      <c r="F165" s="94" t="str">
        <f t="shared" si="2"/>
        <v/>
      </c>
    </row>
    <row r="166" spans="1:6" ht="14.25" customHeight="1" x14ac:dyDescent="0.35">
      <c r="A166" s="45" t="s">
        <v>1135</v>
      </c>
      <c r="B166" s="18"/>
      <c r="C166" s="5"/>
      <c r="D166" s="5"/>
      <c r="E166" s="94" t="str">
        <f>IF(ISBLANK(D166),"",INDEX(ΑΜΚ,MATCH(D166,Data!$F$2:$F$999,0),1))</f>
        <v/>
      </c>
      <c r="F166" s="94" t="str">
        <f t="shared" si="2"/>
        <v/>
      </c>
    </row>
    <row r="167" spans="1:6" ht="14.25" customHeight="1" x14ac:dyDescent="0.35">
      <c r="A167" s="45" t="s">
        <v>1135</v>
      </c>
      <c r="B167" s="18"/>
      <c r="C167" s="5"/>
      <c r="D167" s="5"/>
      <c r="E167" s="94" t="str">
        <f>IF(ISBLANK(D167),"",INDEX(ΑΜΚ,MATCH(D167,Data!$F$2:$F$999,0),1))</f>
        <v/>
      </c>
      <c r="F167" s="94" t="str">
        <f t="shared" si="2"/>
        <v/>
      </c>
    </row>
    <row r="168" spans="1:6" ht="14.25" customHeight="1" x14ac:dyDescent="0.35">
      <c r="A168" s="45" t="s">
        <v>1135</v>
      </c>
      <c r="B168" s="18"/>
      <c r="C168" s="5"/>
      <c r="D168" s="5"/>
      <c r="E168" s="94" t="str">
        <f>IF(ISBLANK(D168),"",INDEX(ΑΜΚ,MATCH(D168,Data!$F$2:$F$999,0),1))</f>
        <v/>
      </c>
      <c r="F168" s="94" t="str">
        <f t="shared" si="2"/>
        <v/>
      </c>
    </row>
    <row r="169" spans="1:6" ht="14.25" customHeight="1" x14ac:dyDescent="0.35">
      <c r="A169" s="45" t="s">
        <v>1135</v>
      </c>
      <c r="B169" s="18"/>
      <c r="C169" s="5"/>
      <c r="D169" s="5"/>
      <c r="E169" s="94" t="str">
        <f>IF(ISBLANK(D169),"",INDEX(ΑΜΚ,MATCH(D169,Data!$F$2:$F$999,0),1))</f>
        <v/>
      </c>
      <c r="F169" s="94" t="str">
        <f t="shared" si="2"/>
        <v/>
      </c>
    </row>
    <row r="170" spans="1:6" ht="14.25" customHeight="1" x14ac:dyDescent="0.35">
      <c r="A170" s="45" t="s">
        <v>1135</v>
      </c>
      <c r="B170" s="18"/>
      <c r="C170" s="5"/>
      <c r="D170" s="5"/>
      <c r="E170" s="94" t="str">
        <f>IF(ISBLANK(D170),"",INDEX(ΑΜΚ,MATCH(D170,Data!$F$2:$F$999,0),1))</f>
        <v/>
      </c>
      <c r="F170" s="94" t="str">
        <f t="shared" si="2"/>
        <v/>
      </c>
    </row>
    <row r="171" spans="1:6" ht="14.25" customHeight="1" x14ac:dyDescent="0.35">
      <c r="A171" s="45" t="s">
        <v>1135</v>
      </c>
      <c r="B171" s="18"/>
      <c r="C171" s="5"/>
      <c r="D171" s="5"/>
      <c r="E171" s="94" t="str">
        <f>IF(ISBLANK(D171),"",INDEX(ΑΜΚ,MATCH(D171,Data!$F$2:$F$999,0),1))</f>
        <v/>
      </c>
      <c r="F171" s="94" t="str">
        <f t="shared" si="2"/>
        <v/>
      </c>
    </row>
    <row r="172" spans="1:6" ht="14.25" customHeight="1" x14ac:dyDescent="0.35">
      <c r="A172" s="45" t="s">
        <v>1135</v>
      </c>
      <c r="B172" s="18"/>
      <c r="C172" s="5"/>
      <c r="D172" s="5"/>
      <c r="E172" s="94" t="str">
        <f>IF(ISBLANK(D172),"",INDEX(ΑΜΚ,MATCH(D172,Data!$F$2:$F$999,0),1))</f>
        <v/>
      </c>
      <c r="F172" s="94" t="str">
        <f t="shared" si="2"/>
        <v/>
      </c>
    </row>
    <row r="173" spans="1:6" ht="14.25" customHeight="1" x14ac:dyDescent="0.35">
      <c r="A173" s="45" t="s">
        <v>1135</v>
      </c>
      <c r="B173" s="18"/>
      <c r="C173" s="5"/>
      <c r="D173" s="5"/>
      <c r="E173" s="94" t="str">
        <f>IF(ISBLANK(D173),"",INDEX(ΑΜΚ,MATCH(D173,Data!$F$2:$F$999,0),1))</f>
        <v/>
      </c>
      <c r="F173" s="94" t="str">
        <f t="shared" si="2"/>
        <v/>
      </c>
    </row>
    <row r="174" spans="1:6" ht="14.25" customHeight="1" x14ac:dyDescent="0.35">
      <c r="A174" s="45" t="s">
        <v>1135</v>
      </c>
      <c r="B174" s="18"/>
      <c r="C174" s="5"/>
      <c r="D174" s="5"/>
      <c r="E174" s="94" t="str">
        <f>IF(ISBLANK(D174),"",INDEX(ΑΜΚ,MATCH(D174,Data!$F$2:$F$999,0),1))</f>
        <v/>
      </c>
      <c r="F174" s="94" t="str">
        <f t="shared" si="2"/>
        <v/>
      </c>
    </row>
    <row r="175" spans="1:6" ht="14.25" customHeight="1" x14ac:dyDescent="0.35">
      <c r="A175" s="45" t="s">
        <v>1135</v>
      </c>
      <c r="B175" s="18"/>
      <c r="C175" s="5"/>
      <c r="D175" s="5"/>
      <c r="E175" s="94" t="str">
        <f>IF(ISBLANK(D175),"",INDEX(ΑΜΚ,MATCH(D175,Data!$F$2:$F$999,0),1))</f>
        <v/>
      </c>
      <c r="F175" s="94" t="str">
        <f t="shared" si="2"/>
        <v/>
      </c>
    </row>
    <row r="176" spans="1:6" ht="14.25" customHeight="1" x14ac:dyDescent="0.35">
      <c r="A176" s="45" t="s">
        <v>1135</v>
      </c>
      <c r="B176" s="18"/>
      <c r="C176" s="5"/>
      <c r="D176" s="5"/>
      <c r="E176" s="94" t="str">
        <f>IF(ISBLANK(D176),"",INDEX(ΑΜΚ,MATCH(D176,Data!$F$2:$F$999,0),1))</f>
        <v/>
      </c>
      <c r="F176" s="94" t="str">
        <f t="shared" si="2"/>
        <v/>
      </c>
    </row>
    <row r="177" spans="1:6" ht="14.25" customHeight="1" x14ac:dyDescent="0.35">
      <c r="A177" s="45" t="s">
        <v>1135</v>
      </c>
      <c r="B177" s="18"/>
      <c r="C177" s="5"/>
      <c r="D177" s="5"/>
      <c r="E177" s="94" t="str">
        <f>IF(ISBLANK(D177),"",INDEX(ΑΜΚ,MATCH(D177,Data!$F$2:$F$999,0),1))</f>
        <v/>
      </c>
      <c r="F177" s="94" t="str">
        <f t="shared" si="2"/>
        <v/>
      </c>
    </row>
    <row r="178" spans="1:6" ht="14.25" customHeight="1" x14ac:dyDescent="0.35">
      <c r="A178" s="45" t="s">
        <v>1135</v>
      </c>
      <c r="B178" s="18"/>
      <c r="C178" s="5"/>
      <c r="D178" s="5"/>
      <c r="E178" s="94" t="str">
        <f>IF(ISBLANK(D178),"",INDEX(ΑΜΚ,MATCH(D178,Data!$F$2:$F$999,0),1))</f>
        <v/>
      </c>
      <c r="F178" s="94" t="str">
        <f t="shared" si="2"/>
        <v/>
      </c>
    </row>
    <row r="179" spans="1:6" ht="14.25" customHeight="1" x14ac:dyDescent="0.35">
      <c r="A179" s="45" t="s">
        <v>1135</v>
      </c>
      <c r="B179" s="18"/>
      <c r="C179" s="5"/>
      <c r="D179" s="5"/>
      <c r="E179" s="94" t="str">
        <f>IF(ISBLANK(D179),"",INDEX(ΑΜΚ,MATCH(D179,Data!$F$2:$F$999,0),1))</f>
        <v/>
      </c>
      <c r="F179" s="94" t="str">
        <f t="shared" si="2"/>
        <v/>
      </c>
    </row>
    <row r="180" spans="1:6" ht="14.25" customHeight="1" x14ac:dyDescent="0.35">
      <c r="A180" s="45" t="s">
        <v>1135</v>
      </c>
      <c r="B180" s="18"/>
      <c r="C180" s="5"/>
      <c r="D180" s="5"/>
      <c r="E180" s="94" t="str">
        <f>IF(ISBLANK(D180),"",INDEX(ΑΜΚ,MATCH(D180,Data!$F$2:$F$999,0),1))</f>
        <v/>
      </c>
      <c r="F180" s="94" t="str">
        <f t="shared" si="2"/>
        <v/>
      </c>
    </row>
    <row r="181" spans="1:6" ht="14.25" customHeight="1" x14ac:dyDescent="0.35">
      <c r="A181" s="45" t="s">
        <v>1135</v>
      </c>
      <c r="B181" s="18"/>
      <c r="C181" s="5"/>
      <c r="D181" s="5"/>
      <c r="E181" s="94" t="str">
        <f>IF(ISBLANK(D181),"",INDEX(ΑΜΚ,MATCH(D181,Data!$F$2:$F$999,0),1))</f>
        <v/>
      </c>
      <c r="F181" s="94" t="str">
        <f t="shared" si="2"/>
        <v/>
      </c>
    </row>
    <row r="182" spans="1:6" ht="14.25" customHeight="1" x14ac:dyDescent="0.35">
      <c r="A182" s="45" t="s">
        <v>1135</v>
      </c>
      <c r="B182" s="18"/>
      <c r="C182" s="5"/>
      <c r="D182" s="5"/>
      <c r="E182" s="94" t="str">
        <f>IF(ISBLANK(D182),"",INDEX(ΑΜΚ,MATCH(D182,Data!$F$2:$F$999,0),1))</f>
        <v/>
      </c>
      <c r="F182" s="94" t="str">
        <f t="shared" si="2"/>
        <v/>
      </c>
    </row>
    <row r="183" spans="1:6" ht="14.25" customHeight="1" x14ac:dyDescent="0.35">
      <c r="A183" s="45" t="s">
        <v>1135</v>
      </c>
      <c r="B183" s="18"/>
      <c r="C183" s="5"/>
      <c r="D183" s="5"/>
      <c r="E183" s="94" t="str">
        <f>IF(ISBLANK(D183),"",INDEX(ΑΜΚ,MATCH(D183,Data!$F$2:$F$999,0),1))</f>
        <v/>
      </c>
      <c r="F183" s="94" t="str">
        <f t="shared" si="2"/>
        <v/>
      </c>
    </row>
    <row r="184" spans="1:6" ht="14.25" customHeight="1" x14ac:dyDescent="0.35">
      <c r="A184" s="45" t="s">
        <v>1135</v>
      </c>
      <c r="B184" s="18"/>
      <c r="C184" s="5"/>
      <c r="D184" s="5"/>
      <c r="E184" s="94" t="str">
        <f>IF(ISBLANK(D184),"",INDEX(ΑΜΚ,MATCH(D184,Data!$F$2:$F$999,0),1))</f>
        <v/>
      </c>
      <c r="F184" s="94" t="str">
        <f t="shared" si="2"/>
        <v/>
      </c>
    </row>
    <row r="185" spans="1:6" ht="14.25" customHeight="1" x14ac:dyDescent="0.35">
      <c r="A185" s="45" t="s">
        <v>1135</v>
      </c>
      <c r="B185" s="18"/>
      <c r="C185" s="5"/>
      <c r="D185" s="5"/>
      <c r="E185" s="94" t="str">
        <f>IF(ISBLANK(D185),"",INDEX(ΑΜΚ,MATCH(D185,Data!$F$2:$F$999,0),1))</f>
        <v/>
      </c>
      <c r="F185" s="94" t="str">
        <f t="shared" si="2"/>
        <v/>
      </c>
    </row>
    <row r="186" spans="1:6" ht="14.25" customHeight="1" x14ac:dyDescent="0.35">
      <c r="A186" s="45" t="s">
        <v>1135</v>
      </c>
      <c r="B186" s="18"/>
      <c r="C186" s="5"/>
      <c r="D186" s="5"/>
      <c r="E186" s="94" t="str">
        <f>IF(ISBLANK(D186),"",INDEX(ΑΜΚ,MATCH(D186,Data!$F$2:$F$999,0),1))</f>
        <v/>
      </c>
      <c r="F186" s="94" t="str">
        <f t="shared" si="2"/>
        <v/>
      </c>
    </row>
    <row r="187" spans="1:6" ht="14.25" customHeight="1" x14ac:dyDescent="0.35">
      <c r="A187" s="45" t="s">
        <v>1135</v>
      </c>
      <c r="B187" s="18"/>
      <c r="C187" s="5"/>
      <c r="D187" s="5"/>
      <c r="E187" s="94" t="str">
        <f>IF(ISBLANK(D187),"",INDEX(ΑΜΚ,MATCH(D187,Data!$F$2:$F$999,0),1))</f>
        <v/>
      </c>
      <c r="F187" s="94" t="str">
        <f t="shared" si="2"/>
        <v/>
      </c>
    </row>
    <row r="188" spans="1:6" ht="14.25" customHeight="1" x14ac:dyDescent="0.35">
      <c r="A188" s="45" t="s">
        <v>1135</v>
      </c>
      <c r="B188" s="18"/>
      <c r="C188" s="5"/>
      <c r="D188" s="5"/>
      <c r="E188" s="94" t="str">
        <f>IF(ISBLANK(D188),"",INDEX(ΑΜΚ,MATCH(D188,Data!$F$2:$F$999,0),1))</f>
        <v/>
      </c>
      <c r="F188" s="94" t="str">
        <f t="shared" si="2"/>
        <v/>
      </c>
    </row>
    <row r="189" spans="1:6" ht="14.25" customHeight="1" x14ac:dyDescent="0.35">
      <c r="A189" s="45" t="s">
        <v>1135</v>
      </c>
      <c r="B189" s="18"/>
      <c r="C189" s="5"/>
      <c r="D189" s="5"/>
      <c r="E189" s="94" t="str">
        <f>IF(ISBLANK(D189),"",INDEX(ΑΜΚ,MATCH(D189,Data!$F$2:$F$999,0),1))</f>
        <v/>
      </c>
      <c r="F189" s="94" t="str">
        <f t="shared" si="2"/>
        <v/>
      </c>
    </row>
    <row r="190" spans="1:6" ht="14.25" customHeight="1" x14ac:dyDescent="0.35">
      <c r="A190" s="45" t="s">
        <v>1135</v>
      </c>
      <c r="B190" s="18"/>
      <c r="C190" s="5"/>
      <c r="D190" s="5"/>
      <c r="E190" s="94" t="str">
        <f>IF(ISBLANK(D190),"",INDEX(ΑΜΚ,MATCH(D190,Data!$F$2:$F$999,0),1))</f>
        <v/>
      </c>
      <c r="F190" s="94" t="str">
        <f t="shared" si="2"/>
        <v/>
      </c>
    </row>
    <row r="191" spans="1:6" ht="14.25" customHeight="1" x14ac:dyDescent="0.35">
      <c r="A191" s="45" t="s">
        <v>1135</v>
      </c>
      <c r="B191" s="18"/>
      <c r="C191" s="5"/>
      <c r="D191" s="5"/>
      <c r="E191" s="94" t="str">
        <f>IF(ISBLANK(D191),"",INDEX(ΑΜΚ,MATCH(D191,Data!$F$2:$F$999,0),1))</f>
        <v/>
      </c>
      <c r="F191" s="94" t="str">
        <f t="shared" si="2"/>
        <v/>
      </c>
    </row>
    <row r="192" spans="1:6" ht="14.25" customHeight="1" x14ac:dyDescent="0.35">
      <c r="A192" s="45" t="s">
        <v>1135</v>
      </c>
      <c r="B192" s="18"/>
      <c r="C192" s="5"/>
      <c r="D192" s="5"/>
      <c r="E192" s="94" t="str">
        <f>IF(ISBLANK(D192),"",INDEX(ΑΜΚ,MATCH(D192,Data!$F$2:$F$999,0),1))</f>
        <v/>
      </c>
      <c r="F192" s="94" t="str">
        <f t="shared" si="2"/>
        <v/>
      </c>
    </row>
    <row r="193" spans="1:6" ht="14.25" customHeight="1" x14ac:dyDescent="0.35">
      <c r="A193" s="45" t="s">
        <v>1135</v>
      </c>
      <c r="B193" s="18"/>
      <c r="C193" s="5"/>
      <c r="D193" s="5"/>
      <c r="E193" s="94" t="str">
        <f>IF(ISBLANK(D193),"",INDEX(ΑΜΚ,MATCH(D193,Data!$F$2:$F$999,0),1))</f>
        <v/>
      </c>
      <c r="F193" s="94" t="str">
        <f t="shared" si="2"/>
        <v/>
      </c>
    </row>
    <row r="194" spans="1:6" ht="14.25" customHeight="1" x14ac:dyDescent="0.35">
      <c r="A194" s="45" t="s">
        <v>1135</v>
      </c>
      <c r="B194" s="18"/>
      <c r="C194" s="5"/>
      <c r="D194" s="5"/>
      <c r="E194" s="94" t="str">
        <f>IF(ISBLANK(D194),"",INDEX(ΑΜΚ,MATCH(D194,Data!$F$2:$F$999,0),1))</f>
        <v/>
      </c>
      <c r="F194" s="94" t="str">
        <f t="shared" ref="F194:F257" si="3">IF(ISBLANK(C194),"",INDEX(ΚΩΔ_ΜΑΘΗΜ_ΗΛΕΚΤΡ_Α1,MATCH(C194,ΜΑΘΗΜ_ΗΛΕΚΤΡ_Α1,0)))</f>
        <v/>
      </c>
    </row>
    <row r="195" spans="1:6" ht="14.25" customHeight="1" x14ac:dyDescent="0.35">
      <c r="A195" s="45" t="s">
        <v>1135</v>
      </c>
      <c r="B195" s="18"/>
      <c r="C195" s="5"/>
      <c r="D195" s="5"/>
      <c r="E195" s="94" t="str">
        <f>IF(ISBLANK(D195),"",INDEX(ΑΜΚ,MATCH(D195,Data!$F$2:$F$999,0),1))</f>
        <v/>
      </c>
      <c r="F195" s="94" t="str">
        <f t="shared" si="3"/>
        <v/>
      </c>
    </row>
    <row r="196" spans="1:6" ht="14.25" customHeight="1" x14ac:dyDescent="0.35">
      <c r="A196" s="45" t="s">
        <v>1135</v>
      </c>
      <c r="B196" s="18"/>
      <c r="C196" s="5"/>
      <c r="D196" s="5"/>
      <c r="E196" s="94" t="str">
        <f>IF(ISBLANK(D196),"",INDEX(ΑΜΚ,MATCH(D196,Data!$F$2:$F$999,0),1))</f>
        <v/>
      </c>
      <c r="F196" s="94" t="str">
        <f t="shared" si="3"/>
        <v/>
      </c>
    </row>
    <row r="197" spans="1:6" ht="14.25" customHeight="1" x14ac:dyDescent="0.35">
      <c r="A197" s="45" t="s">
        <v>1135</v>
      </c>
      <c r="B197" s="18"/>
      <c r="C197" s="5"/>
      <c r="D197" s="5"/>
      <c r="E197" s="94" t="str">
        <f>IF(ISBLANK(D197),"",INDEX(ΑΜΚ,MATCH(D197,Data!$F$2:$F$999,0),1))</f>
        <v/>
      </c>
      <c r="F197" s="94" t="str">
        <f t="shared" si="3"/>
        <v/>
      </c>
    </row>
    <row r="198" spans="1:6" ht="14.25" customHeight="1" x14ac:dyDescent="0.35">
      <c r="A198" s="45" t="s">
        <v>1135</v>
      </c>
      <c r="B198" s="18"/>
      <c r="C198" s="5"/>
      <c r="D198" s="5"/>
      <c r="E198" s="94" t="str">
        <f>IF(ISBLANK(D198),"",INDEX(ΑΜΚ,MATCH(D198,Data!$F$2:$F$999,0),1))</f>
        <v/>
      </c>
      <c r="F198" s="94" t="str">
        <f t="shared" si="3"/>
        <v/>
      </c>
    </row>
    <row r="199" spans="1:6" ht="14.25" customHeight="1" x14ac:dyDescent="0.35">
      <c r="A199" s="45" t="s">
        <v>1135</v>
      </c>
      <c r="B199" s="18"/>
      <c r="C199" s="5"/>
      <c r="D199" s="5"/>
      <c r="E199" s="94" t="str">
        <f>IF(ISBLANK(D199),"",INDEX(ΑΜΚ,MATCH(D199,Data!$F$2:$F$999,0),1))</f>
        <v/>
      </c>
      <c r="F199" s="94" t="str">
        <f t="shared" si="3"/>
        <v/>
      </c>
    </row>
    <row r="200" spans="1:6" ht="14.25" customHeight="1" x14ac:dyDescent="0.35">
      <c r="A200" s="45" t="s">
        <v>1135</v>
      </c>
      <c r="B200" s="18"/>
      <c r="C200" s="5"/>
      <c r="D200" s="5"/>
      <c r="E200" s="94" t="str">
        <f>IF(ISBLANK(D200),"",INDEX(ΑΜΚ,MATCH(D200,Data!$F$2:$F$999,0),1))</f>
        <v/>
      </c>
      <c r="F200" s="94" t="str">
        <f t="shared" si="3"/>
        <v/>
      </c>
    </row>
    <row r="201" spans="1:6" ht="14.25" customHeight="1" x14ac:dyDescent="0.35">
      <c r="A201" s="45" t="s">
        <v>1135</v>
      </c>
      <c r="B201" s="18"/>
      <c r="C201" s="5"/>
      <c r="D201" s="5"/>
      <c r="E201" s="94" t="str">
        <f>IF(ISBLANK(D201),"",INDEX(ΑΜΚ,MATCH(D201,Data!$F$2:$F$999,0),1))</f>
        <v/>
      </c>
      <c r="F201" s="94" t="str">
        <f t="shared" si="3"/>
        <v/>
      </c>
    </row>
    <row r="202" spans="1:6" ht="14.25" customHeight="1" x14ac:dyDescent="0.35">
      <c r="A202" s="45" t="s">
        <v>1135</v>
      </c>
      <c r="B202" s="18"/>
      <c r="C202" s="5"/>
      <c r="D202" s="5"/>
      <c r="E202" s="94" t="str">
        <f>IF(ISBLANK(D202),"",INDEX(ΑΜΚ,MATCH(D202,Data!$F$2:$F$999,0),1))</f>
        <v/>
      </c>
      <c r="F202" s="94" t="str">
        <f t="shared" si="3"/>
        <v/>
      </c>
    </row>
    <row r="203" spans="1:6" ht="14.25" customHeight="1" x14ac:dyDescent="0.35">
      <c r="A203" s="45" t="s">
        <v>1135</v>
      </c>
      <c r="B203" s="18"/>
      <c r="C203" s="5"/>
      <c r="D203" s="5"/>
      <c r="E203" s="94" t="str">
        <f>IF(ISBLANK(D203),"",INDEX(ΑΜΚ,MATCH(D203,Data!$F$2:$F$999,0),1))</f>
        <v/>
      </c>
      <c r="F203" s="94" t="str">
        <f t="shared" si="3"/>
        <v/>
      </c>
    </row>
    <row r="204" spans="1:6" ht="14.25" customHeight="1" x14ac:dyDescent="0.35">
      <c r="A204" s="45" t="s">
        <v>1135</v>
      </c>
      <c r="B204" s="18"/>
      <c r="C204" s="5"/>
      <c r="D204" s="5"/>
      <c r="E204" s="94" t="str">
        <f>IF(ISBLANK(D204),"",INDEX(ΑΜΚ,MATCH(D204,Data!$F$2:$F$999,0),1))</f>
        <v/>
      </c>
      <c r="F204" s="94" t="str">
        <f t="shared" si="3"/>
        <v/>
      </c>
    </row>
    <row r="205" spans="1:6" ht="14.25" customHeight="1" x14ac:dyDescent="0.35">
      <c r="A205" s="45" t="s">
        <v>1135</v>
      </c>
      <c r="B205" s="18"/>
      <c r="C205" s="5"/>
      <c r="D205" s="5"/>
      <c r="E205" s="94" t="str">
        <f>IF(ISBLANK(D205),"",INDEX(ΑΜΚ,MATCH(D205,Data!$F$2:$F$999,0),1))</f>
        <v/>
      </c>
      <c r="F205" s="94" t="str">
        <f t="shared" si="3"/>
        <v/>
      </c>
    </row>
    <row r="206" spans="1:6" ht="14.25" customHeight="1" x14ac:dyDescent="0.35">
      <c r="A206" s="45" t="s">
        <v>1135</v>
      </c>
      <c r="B206" s="18"/>
      <c r="C206" s="5"/>
      <c r="D206" s="5"/>
      <c r="E206" s="94" t="str">
        <f>IF(ISBLANK(D206),"",INDEX(ΑΜΚ,MATCH(D206,Data!$F$2:$F$999,0),1))</f>
        <v/>
      </c>
      <c r="F206" s="94" t="str">
        <f t="shared" si="3"/>
        <v/>
      </c>
    </row>
    <row r="207" spans="1:6" ht="14.25" customHeight="1" x14ac:dyDescent="0.35">
      <c r="A207" s="45" t="s">
        <v>1135</v>
      </c>
      <c r="B207" s="18"/>
      <c r="C207" s="5"/>
      <c r="D207" s="5"/>
      <c r="E207" s="94" t="str">
        <f>IF(ISBLANK(D207),"",INDEX(ΑΜΚ,MATCH(D207,Data!$F$2:$F$999,0),1))</f>
        <v/>
      </c>
      <c r="F207" s="94" t="str">
        <f t="shared" si="3"/>
        <v/>
      </c>
    </row>
    <row r="208" spans="1:6" ht="14.25" customHeight="1" x14ac:dyDescent="0.35">
      <c r="A208" s="45" t="s">
        <v>1135</v>
      </c>
      <c r="B208" s="18"/>
      <c r="C208" s="5"/>
      <c r="D208" s="5"/>
      <c r="E208" s="94" t="str">
        <f>IF(ISBLANK(D208),"",INDEX(ΑΜΚ,MATCH(D208,Data!$F$2:$F$999,0),1))</f>
        <v/>
      </c>
      <c r="F208" s="94" t="str">
        <f t="shared" si="3"/>
        <v/>
      </c>
    </row>
    <row r="209" spans="1:6" ht="14.25" customHeight="1" x14ac:dyDescent="0.35">
      <c r="A209" s="45" t="s">
        <v>1135</v>
      </c>
      <c r="B209" s="18"/>
      <c r="C209" s="5"/>
      <c r="D209" s="5"/>
      <c r="E209" s="94" t="str">
        <f>IF(ISBLANK(D209),"",INDEX(ΑΜΚ,MATCH(D209,Data!$F$2:$F$999,0),1))</f>
        <v/>
      </c>
      <c r="F209" s="94" t="str">
        <f t="shared" si="3"/>
        <v/>
      </c>
    </row>
    <row r="210" spans="1:6" ht="14.25" customHeight="1" x14ac:dyDescent="0.35">
      <c r="A210" s="45" t="s">
        <v>1135</v>
      </c>
      <c r="B210" s="18"/>
      <c r="C210" s="5"/>
      <c r="D210" s="5"/>
      <c r="E210" s="94" t="str">
        <f>IF(ISBLANK(D210),"",INDEX(ΑΜΚ,MATCH(D210,Data!$F$2:$F$999,0),1))</f>
        <v/>
      </c>
      <c r="F210" s="94" t="str">
        <f t="shared" si="3"/>
        <v/>
      </c>
    </row>
    <row r="211" spans="1:6" ht="14.25" customHeight="1" x14ac:dyDescent="0.35">
      <c r="A211" s="45" t="s">
        <v>1135</v>
      </c>
      <c r="B211" s="18"/>
      <c r="C211" s="5"/>
      <c r="D211" s="5"/>
      <c r="E211" s="94" t="str">
        <f>IF(ISBLANK(D211),"",INDEX(ΑΜΚ,MATCH(D211,Data!$F$2:$F$999,0),1))</f>
        <v/>
      </c>
      <c r="F211" s="94" t="str">
        <f t="shared" si="3"/>
        <v/>
      </c>
    </row>
    <row r="212" spans="1:6" ht="14.25" customHeight="1" x14ac:dyDescent="0.35">
      <c r="A212" s="45" t="s">
        <v>1135</v>
      </c>
      <c r="B212" s="18"/>
      <c r="C212" s="5"/>
      <c r="D212" s="5"/>
      <c r="E212" s="94" t="str">
        <f>IF(ISBLANK(D212),"",INDEX(ΑΜΚ,MATCH(D212,Data!$F$2:$F$999,0),1))</f>
        <v/>
      </c>
      <c r="F212" s="94" t="str">
        <f t="shared" si="3"/>
        <v/>
      </c>
    </row>
    <row r="213" spans="1:6" ht="14.25" customHeight="1" x14ac:dyDescent="0.35">
      <c r="A213" s="45" t="s">
        <v>1135</v>
      </c>
      <c r="B213" s="18"/>
      <c r="C213" s="5"/>
      <c r="D213" s="5"/>
      <c r="E213" s="94" t="str">
        <f>IF(ISBLANK(D213),"",INDEX(ΑΜΚ,MATCH(D213,Data!$F$2:$F$999,0),1))</f>
        <v/>
      </c>
      <c r="F213" s="94" t="str">
        <f t="shared" si="3"/>
        <v/>
      </c>
    </row>
    <row r="214" spans="1:6" ht="14.25" customHeight="1" x14ac:dyDescent="0.35">
      <c r="A214" s="45" t="s">
        <v>1135</v>
      </c>
      <c r="B214" s="18"/>
      <c r="C214" s="5"/>
      <c r="D214" s="5"/>
      <c r="E214" s="94" t="str">
        <f>IF(ISBLANK(D214),"",INDEX(ΑΜΚ,MATCH(D214,Data!$F$2:$F$999,0),1))</f>
        <v/>
      </c>
      <c r="F214" s="94" t="str">
        <f t="shared" si="3"/>
        <v/>
      </c>
    </row>
    <row r="215" spans="1:6" ht="14.25" customHeight="1" x14ac:dyDescent="0.35">
      <c r="A215" s="45" t="s">
        <v>1135</v>
      </c>
      <c r="B215" s="18"/>
      <c r="C215" s="5"/>
      <c r="D215" s="5"/>
      <c r="E215" s="94" t="str">
        <f>IF(ISBLANK(D215),"",INDEX(ΑΜΚ,MATCH(D215,Data!$F$2:$F$999,0),1))</f>
        <v/>
      </c>
      <c r="F215" s="94" t="str">
        <f t="shared" si="3"/>
        <v/>
      </c>
    </row>
    <row r="216" spans="1:6" ht="14.25" customHeight="1" x14ac:dyDescent="0.35">
      <c r="A216" s="45" t="s">
        <v>1135</v>
      </c>
      <c r="B216" s="18"/>
      <c r="C216" s="5"/>
      <c r="D216" s="5"/>
      <c r="E216" s="94" t="str">
        <f>IF(ISBLANK(D216),"",INDEX(ΑΜΚ,MATCH(D216,Data!$F$2:$F$999,0),1))</f>
        <v/>
      </c>
      <c r="F216" s="94" t="str">
        <f t="shared" si="3"/>
        <v/>
      </c>
    </row>
    <row r="217" spans="1:6" ht="14.25" customHeight="1" x14ac:dyDescent="0.35">
      <c r="A217" s="45" t="s">
        <v>1135</v>
      </c>
      <c r="B217" s="18"/>
      <c r="C217" s="5"/>
      <c r="D217" s="5"/>
      <c r="E217" s="94" t="str">
        <f>IF(ISBLANK(D217),"",INDEX(ΑΜΚ,MATCH(D217,Data!$F$2:$F$999,0),1))</f>
        <v/>
      </c>
      <c r="F217" s="94" t="str">
        <f t="shared" si="3"/>
        <v/>
      </c>
    </row>
    <row r="218" spans="1:6" ht="14.25" customHeight="1" x14ac:dyDescent="0.35">
      <c r="A218" s="45" t="s">
        <v>1135</v>
      </c>
      <c r="B218" s="18"/>
      <c r="C218" s="5"/>
      <c r="D218" s="5"/>
      <c r="E218" s="94" t="str">
        <f>IF(ISBLANK(D218),"",INDEX(ΑΜΚ,MATCH(D218,Data!$F$2:$F$999,0),1))</f>
        <v/>
      </c>
      <c r="F218" s="94" t="str">
        <f t="shared" si="3"/>
        <v/>
      </c>
    </row>
    <row r="219" spans="1:6" ht="14.25" customHeight="1" x14ac:dyDescent="0.35">
      <c r="A219" s="45" t="s">
        <v>1135</v>
      </c>
      <c r="B219" s="18"/>
      <c r="C219" s="5"/>
      <c r="D219" s="5"/>
      <c r="E219" s="94" t="str">
        <f>IF(ISBLANK(D219),"",INDEX(ΑΜΚ,MATCH(D219,Data!$F$2:$F$999,0),1))</f>
        <v/>
      </c>
      <c r="F219" s="94" t="str">
        <f t="shared" si="3"/>
        <v/>
      </c>
    </row>
    <row r="220" spans="1:6" ht="14.25" customHeight="1" x14ac:dyDescent="0.35">
      <c r="A220" s="45" t="s">
        <v>1135</v>
      </c>
      <c r="B220" s="18"/>
      <c r="C220" s="5"/>
      <c r="D220" s="5"/>
      <c r="E220" s="94" t="str">
        <f>IF(ISBLANK(D220),"",INDEX(ΑΜΚ,MATCH(D220,Data!$F$2:$F$999,0),1))</f>
        <v/>
      </c>
      <c r="F220" s="94" t="str">
        <f t="shared" si="3"/>
        <v/>
      </c>
    </row>
    <row r="221" spans="1:6" ht="14.25" customHeight="1" x14ac:dyDescent="0.35">
      <c r="A221" s="45" t="s">
        <v>1135</v>
      </c>
      <c r="B221" s="18"/>
      <c r="C221" s="5"/>
      <c r="D221" s="5"/>
      <c r="E221" s="94" t="str">
        <f>IF(ISBLANK(D221),"",INDEX(ΑΜΚ,MATCH(D221,Data!$F$2:$F$999,0),1))</f>
        <v/>
      </c>
      <c r="F221" s="94" t="str">
        <f t="shared" si="3"/>
        <v/>
      </c>
    </row>
    <row r="222" spans="1:6" ht="14.25" customHeight="1" x14ac:dyDescent="0.35">
      <c r="A222" s="45" t="s">
        <v>1135</v>
      </c>
      <c r="B222" s="18"/>
      <c r="C222" s="5"/>
      <c r="D222" s="5"/>
      <c r="E222" s="94" t="str">
        <f>IF(ISBLANK(D222),"",INDEX(ΑΜΚ,MATCH(D222,Data!$F$2:$F$999,0),1))</f>
        <v/>
      </c>
      <c r="F222" s="94" t="str">
        <f t="shared" si="3"/>
        <v/>
      </c>
    </row>
    <row r="223" spans="1:6" ht="14.25" customHeight="1" x14ac:dyDescent="0.35">
      <c r="A223" s="45" t="s">
        <v>1135</v>
      </c>
      <c r="B223" s="18"/>
      <c r="C223" s="5"/>
      <c r="D223" s="5"/>
      <c r="E223" s="94" t="str">
        <f>IF(ISBLANK(D223),"",INDEX(ΑΜΚ,MATCH(D223,Data!$F$2:$F$999,0),1))</f>
        <v/>
      </c>
      <c r="F223" s="94" t="str">
        <f t="shared" si="3"/>
        <v/>
      </c>
    </row>
    <row r="224" spans="1:6" ht="14.25" customHeight="1" x14ac:dyDescent="0.35">
      <c r="A224" s="45" t="s">
        <v>1135</v>
      </c>
      <c r="B224" s="18"/>
      <c r="C224" s="5"/>
      <c r="D224" s="5"/>
      <c r="E224" s="94" t="str">
        <f>IF(ISBLANK(D224),"",INDEX(ΑΜΚ,MATCH(D224,Data!$F$2:$F$999,0),1))</f>
        <v/>
      </c>
      <c r="F224" s="94" t="str">
        <f t="shared" si="3"/>
        <v/>
      </c>
    </row>
    <row r="225" spans="1:6" ht="14.25" customHeight="1" x14ac:dyDescent="0.35">
      <c r="A225" s="45" t="s">
        <v>1135</v>
      </c>
      <c r="B225" s="18"/>
      <c r="C225" s="5"/>
      <c r="D225" s="5"/>
      <c r="E225" s="94" t="str">
        <f>IF(ISBLANK(D225),"",INDEX(ΑΜΚ,MATCH(D225,Data!$F$2:$F$999,0),1))</f>
        <v/>
      </c>
      <c r="F225" s="94" t="str">
        <f t="shared" si="3"/>
        <v/>
      </c>
    </row>
    <row r="226" spans="1:6" ht="14.25" customHeight="1" x14ac:dyDescent="0.35">
      <c r="A226" s="45" t="s">
        <v>1135</v>
      </c>
      <c r="B226" s="18"/>
      <c r="C226" s="5"/>
      <c r="D226" s="5"/>
      <c r="E226" s="94" t="str">
        <f>IF(ISBLANK(D226),"",INDEX(ΑΜΚ,MATCH(D226,Data!$F$2:$F$999,0),1))</f>
        <v/>
      </c>
      <c r="F226" s="94" t="str">
        <f t="shared" si="3"/>
        <v/>
      </c>
    </row>
    <row r="227" spans="1:6" ht="14.25" customHeight="1" x14ac:dyDescent="0.35">
      <c r="A227" s="45" t="s">
        <v>1135</v>
      </c>
      <c r="B227" s="18"/>
      <c r="C227" s="5"/>
      <c r="D227" s="5"/>
      <c r="E227" s="94" t="str">
        <f>IF(ISBLANK(D227),"",INDEX(ΑΜΚ,MATCH(D227,Data!$F$2:$F$999,0),1))</f>
        <v/>
      </c>
      <c r="F227" s="94" t="str">
        <f t="shared" si="3"/>
        <v/>
      </c>
    </row>
    <row r="228" spans="1:6" ht="14.25" customHeight="1" x14ac:dyDescent="0.35">
      <c r="A228" s="45" t="s">
        <v>1135</v>
      </c>
      <c r="B228" s="18"/>
      <c r="C228" s="5"/>
      <c r="D228" s="5"/>
      <c r="E228" s="94" t="str">
        <f>IF(ISBLANK(D228),"",INDEX(ΑΜΚ,MATCH(D228,Data!$F$2:$F$999,0),1))</f>
        <v/>
      </c>
      <c r="F228" s="94" t="str">
        <f t="shared" si="3"/>
        <v/>
      </c>
    </row>
    <row r="229" spans="1:6" ht="14.25" customHeight="1" x14ac:dyDescent="0.35">
      <c r="A229" s="45" t="s">
        <v>1135</v>
      </c>
      <c r="B229" s="18"/>
      <c r="C229" s="5"/>
      <c r="D229" s="5"/>
      <c r="E229" s="94" t="str">
        <f>IF(ISBLANK(D229),"",INDEX(ΑΜΚ,MATCH(D229,Data!$F$2:$F$999,0),1))</f>
        <v/>
      </c>
      <c r="F229" s="94" t="str">
        <f t="shared" si="3"/>
        <v/>
      </c>
    </row>
    <row r="230" spans="1:6" ht="14.25" customHeight="1" x14ac:dyDescent="0.35">
      <c r="A230" s="45" t="s">
        <v>1135</v>
      </c>
      <c r="B230" s="18"/>
      <c r="C230" s="5"/>
      <c r="D230" s="5"/>
      <c r="E230" s="94" t="str">
        <f>IF(ISBLANK(D230),"",INDEX(ΑΜΚ,MATCH(D230,Data!$F$2:$F$999,0),1))</f>
        <v/>
      </c>
      <c r="F230" s="94" t="str">
        <f t="shared" si="3"/>
        <v/>
      </c>
    </row>
    <row r="231" spans="1:6" ht="14.25" customHeight="1" x14ac:dyDescent="0.35">
      <c r="A231" s="45" t="s">
        <v>1135</v>
      </c>
      <c r="B231" s="18"/>
      <c r="C231" s="5"/>
      <c r="D231" s="5"/>
      <c r="E231" s="94" t="str">
        <f>IF(ISBLANK(D231),"",INDEX(ΑΜΚ,MATCH(D231,Data!$F$2:$F$999,0),1))</f>
        <v/>
      </c>
      <c r="F231" s="94" t="str">
        <f t="shared" si="3"/>
        <v/>
      </c>
    </row>
    <row r="232" spans="1:6" ht="14.25" customHeight="1" x14ac:dyDescent="0.35">
      <c r="A232" s="45" t="s">
        <v>1135</v>
      </c>
      <c r="B232" s="18"/>
      <c r="C232" s="5"/>
      <c r="D232" s="5"/>
      <c r="E232" s="94" t="str">
        <f>IF(ISBLANK(D232),"",INDEX(ΑΜΚ,MATCH(D232,Data!$F$2:$F$999,0),1))</f>
        <v/>
      </c>
      <c r="F232" s="94" t="str">
        <f t="shared" si="3"/>
        <v/>
      </c>
    </row>
    <row r="233" spans="1:6" ht="14.25" customHeight="1" x14ac:dyDescent="0.35">
      <c r="A233" s="45" t="s">
        <v>1135</v>
      </c>
      <c r="B233" s="18"/>
      <c r="C233" s="5"/>
      <c r="D233" s="5"/>
      <c r="E233" s="94" t="str">
        <f>IF(ISBLANK(D233),"",INDEX(ΑΜΚ,MATCH(D233,Data!$F$2:$F$999,0),1))</f>
        <v/>
      </c>
      <c r="F233" s="94" t="str">
        <f t="shared" si="3"/>
        <v/>
      </c>
    </row>
    <row r="234" spans="1:6" ht="14.25" customHeight="1" x14ac:dyDescent="0.35">
      <c r="A234" s="45" t="s">
        <v>1135</v>
      </c>
      <c r="B234" s="18"/>
      <c r="C234" s="5"/>
      <c r="D234" s="5"/>
      <c r="E234" s="94" t="str">
        <f>IF(ISBLANK(D234),"",INDEX(ΑΜΚ,MATCH(D234,Data!$F$2:$F$999,0),1))</f>
        <v/>
      </c>
      <c r="F234" s="94" t="str">
        <f t="shared" si="3"/>
        <v/>
      </c>
    </row>
    <row r="235" spans="1:6" ht="14.25" customHeight="1" x14ac:dyDescent="0.35">
      <c r="A235" s="45" t="s">
        <v>1135</v>
      </c>
      <c r="B235" s="18"/>
      <c r="C235" s="5"/>
      <c r="D235" s="5"/>
      <c r="E235" s="94" t="str">
        <f>IF(ISBLANK(D235),"",INDEX(ΑΜΚ,MATCH(D235,Data!$F$2:$F$999,0),1))</f>
        <v/>
      </c>
      <c r="F235" s="94" t="str">
        <f t="shared" si="3"/>
        <v/>
      </c>
    </row>
    <row r="236" spans="1:6" ht="14.25" customHeight="1" x14ac:dyDescent="0.35">
      <c r="A236" s="45" t="s">
        <v>1135</v>
      </c>
      <c r="B236" s="18"/>
      <c r="C236" s="5"/>
      <c r="D236" s="5"/>
      <c r="E236" s="94" t="str">
        <f>IF(ISBLANK(D236),"",INDEX(ΑΜΚ,MATCH(D236,Data!$F$2:$F$999,0),1))</f>
        <v/>
      </c>
      <c r="F236" s="94" t="str">
        <f t="shared" si="3"/>
        <v/>
      </c>
    </row>
    <row r="237" spans="1:6" ht="14.25" customHeight="1" x14ac:dyDescent="0.35">
      <c r="A237" s="45" t="s">
        <v>1135</v>
      </c>
      <c r="B237" s="18"/>
      <c r="C237" s="5"/>
      <c r="D237" s="5"/>
      <c r="E237" s="94" t="str">
        <f>IF(ISBLANK(D237),"",INDEX(ΑΜΚ,MATCH(D237,Data!$F$2:$F$999,0),1))</f>
        <v/>
      </c>
      <c r="F237" s="94" t="str">
        <f t="shared" si="3"/>
        <v/>
      </c>
    </row>
    <row r="238" spans="1:6" ht="14.25" customHeight="1" x14ac:dyDescent="0.35">
      <c r="A238" s="45" t="s">
        <v>1135</v>
      </c>
      <c r="B238" s="18"/>
      <c r="C238" s="5"/>
      <c r="D238" s="5"/>
      <c r="E238" s="94" t="str">
        <f>IF(ISBLANK(D238),"",INDEX(ΑΜΚ,MATCH(D238,Data!$F$2:$F$999,0),1))</f>
        <v/>
      </c>
      <c r="F238" s="94" t="str">
        <f t="shared" si="3"/>
        <v/>
      </c>
    </row>
    <row r="239" spans="1:6" ht="14.25" customHeight="1" x14ac:dyDescent="0.35">
      <c r="A239" s="45" t="s">
        <v>1135</v>
      </c>
      <c r="B239" s="18"/>
      <c r="C239" s="5"/>
      <c r="D239" s="5"/>
      <c r="E239" s="94" t="str">
        <f>IF(ISBLANK(D239),"",INDEX(ΑΜΚ,MATCH(D239,Data!$F$2:$F$999,0),1))</f>
        <v/>
      </c>
      <c r="F239" s="94" t="str">
        <f t="shared" si="3"/>
        <v/>
      </c>
    </row>
    <row r="240" spans="1:6" ht="14.25" customHeight="1" x14ac:dyDescent="0.35">
      <c r="A240" s="45" t="s">
        <v>1135</v>
      </c>
      <c r="B240" s="18"/>
      <c r="C240" s="5"/>
      <c r="D240" s="5"/>
      <c r="E240" s="94" t="str">
        <f>IF(ISBLANK(D240),"",INDEX(ΑΜΚ,MATCH(D240,Data!$F$2:$F$999,0),1))</f>
        <v/>
      </c>
      <c r="F240" s="94" t="str">
        <f t="shared" si="3"/>
        <v/>
      </c>
    </row>
    <row r="241" spans="1:6" ht="14.25" customHeight="1" x14ac:dyDescent="0.35">
      <c r="A241" s="45" t="s">
        <v>1135</v>
      </c>
      <c r="B241" s="18"/>
      <c r="C241" s="5"/>
      <c r="D241" s="5"/>
      <c r="E241" s="94" t="str">
        <f>IF(ISBLANK(D241),"",INDEX(ΑΜΚ,MATCH(D241,Data!$F$2:$F$999,0),1))</f>
        <v/>
      </c>
      <c r="F241" s="94" t="str">
        <f t="shared" si="3"/>
        <v/>
      </c>
    </row>
    <row r="242" spans="1:6" ht="14.25" customHeight="1" x14ac:dyDescent="0.35">
      <c r="A242" s="45" t="s">
        <v>1135</v>
      </c>
      <c r="B242" s="18"/>
      <c r="C242" s="5"/>
      <c r="D242" s="5"/>
      <c r="E242" s="94" t="str">
        <f>IF(ISBLANK(D242),"",INDEX(ΑΜΚ,MATCH(D242,Data!$F$2:$F$999,0),1))</f>
        <v/>
      </c>
      <c r="F242" s="94" t="str">
        <f t="shared" si="3"/>
        <v/>
      </c>
    </row>
    <row r="243" spans="1:6" ht="14.25" customHeight="1" x14ac:dyDescent="0.35">
      <c r="A243" s="45" t="s">
        <v>1135</v>
      </c>
      <c r="B243" s="18"/>
      <c r="C243" s="5"/>
      <c r="D243" s="5"/>
      <c r="E243" s="94" t="str">
        <f>IF(ISBLANK(D243),"",INDEX(ΑΜΚ,MATCH(D243,Data!$F$2:$F$999,0),1))</f>
        <v/>
      </c>
      <c r="F243" s="94" t="str">
        <f t="shared" si="3"/>
        <v/>
      </c>
    </row>
    <row r="244" spans="1:6" ht="14.25" customHeight="1" x14ac:dyDescent="0.35">
      <c r="A244" s="45" t="s">
        <v>1135</v>
      </c>
      <c r="B244" s="18"/>
      <c r="C244" s="5"/>
      <c r="D244" s="5"/>
      <c r="E244" s="94" t="str">
        <f>IF(ISBLANK(D244),"",INDEX(ΑΜΚ,MATCH(D244,Data!$F$2:$F$999,0),1))</f>
        <v/>
      </c>
      <c r="F244" s="94" t="str">
        <f t="shared" si="3"/>
        <v/>
      </c>
    </row>
    <row r="245" spans="1:6" ht="14.25" customHeight="1" x14ac:dyDescent="0.35">
      <c r="A245" s="45" t="s">
        <v>1135</v>
      </c>
      <c r="B245" s="18"/>
      <c r="C245" s="5"/>
      <c r="D245" s="5"/>
      <c r="E245" s="94" t="str">
        <f>IF(ISBLANK(D245),"",INDEX(ΑΜΚ,MATCH(D245,Data!$F$2:$F$999,0),1))</f>
        <v/>
      </c>
      <c r="F245" s="94" t="str">
        <f t="shared" si="3"/>
        <v/>
      </c>
    </row>
    <row r="246" spans="1:6" ht="14.25" customHeight="1" x14ac:dyDescent="0.35">
      <c r="A246" s="45" t="s">
        <v>1135</v>
      </c>
      <c r="B246" s="18"/>
      <c r="C246" s="5"/>
      <c r="D246" s="5"/>
      <c r="E246" s="94" t="str">
        <f>IF(ISBLANK(D246),"",INDEX(ΑΜΚ,MATCH(D246,Data!$F$2:$F$999,0),1))</f>
        <v/>
      </c>
      <c r="F246" s="94" t="str">
        <f t="shared" si="3"/>
        <v/>
      </c>
    </row>
    <row r="247" spans="1:6" ht="14.25" customHeight="1" x14ac:dyDescent="0.35">
      <c r="A247" s="45" t="s">
        <v>1135</v>
      </c>
      <c r="B247" s="18"/>
      <c r="C247" s="5"/>
      <c r="D247" s="5"/>
      <c r="E247" s="94" t="str">
        <f>IF(ISBLANK(D247),"",INDEX(ΑΜΚ,MATCH(D247,Data!$F$2:$F$999,0),1))</f>
        <v/>
      </c>
      <c r="F247" s="94" t="str">
        <f t="shared" si="3"/>
        <v/>
      </c>
    </row>
    <row r="248" spans="1:6" ht="14.25" customHeight="1" x14ac:dyDescent="0.35">
      <c r="A248" s="45" t="s">
        <v>1135</v>
      </c>
      <c r="B248" s="18"/>
      <c r="C248" s="5"/>
      <c r="D248" s="5"/>
      <c r="E248" s="94" t="str">
        <f>IF(ISBLANK(D248),"",INDEX(ΑΜΚ,MATCH(D248,Data!$F$2:$F$999,0),1))</f>
        <v/>
      </c>
      <c r="F248" s="94" t="str">
        <f t="shared" si="3"/>
        <v/>
      </c>
    </row>
    <row r="249" spans="1:6" ht="14.25" customHeight="1" x14ac:dyDescent="0.35">
      <c r="A249" s="45" t="s">
        <v>1135</v>
      </c>
      <c r="B249" s="18"/>
      <c r="C249" s="5"/>
      <c r="D249" s="5"/>
      <c r="E249" s="94" t="str">
        <f>IF(ISBLANK(D249),"",INDEX(ΑΜΚ,MATCH(D249,Data!$F$2:$F$999,0),1))</f>
        <v/>
      </c>
      <c r="F249" s="94" t="str">
        <f t="shared" si="3"/>
        <v/>
      </c>
    </row>
    <row r="250" spans="1:6" ht="14.25" customHeight="1" x14ac:dyDescent="0.35">
      <c r="A250" s="45" t="s">
        <v>1135</v>
      </c>
      <c r="B250" s="18"/>
      <c r="C250" s="5"/>
      <c r="D250" s="5"/>
      <c r="E250" s="94" t="str">
        <f>IF(ISBLANK(D250),"",INDEX(ΑΜΚ,MATCH(D250,Data!$F$2:$F$999,0),1))</f>
        <v/>
      </c>
      <c r="F250" s="94" t="str">
        <f t="shared" si="3"/>
        <v/>
      </c>
    </row>
    <row r="251" spans="1:6" ht="14.25" customHeight="1" x14ac:dyDescent="0.35">
      <c r="A251" s="45" t="s">
        <v>1135</v>
      </c>
      <c r="B251" s="18"/>
      <c r="C251" s="5"/>
      <c r="D251" s="5"/>
      <c r="E251" s="94" t="str">
        <f>IF(ISBLANK(D251),"",INDEX(ΑΜΚ,MATCH(D251,Data!$F$2:$F$999,0),1))</f>
        <v/>
      </c>
      <c r="F251" s="94" t="str">
        <f t="shared" si="3"/>
        <v/>
      </c>
    </row>
    <row r="252" spans="1:6" ht="14.25" customHeight="1" x14ac:dyDescent="0.35">
      <c r="A252" s="45" t="s">
        <v>1135</v>
      </c>
      <c r="B252" s="18"/>
      <c r="C252" s="5"/>
      <c r="D252" s="5"/>
      <c r="E252" s="94" t="str">
        <f>IF(ISBLANK(D252),"",INDEX(ΑΜΚ,MATCH(D252,Data!$F$2:$F$999,0),1))</f>
        <v/>
      </c>
      <c r="F252" s="94" t="str">
        <f t="shared" si="3"/>
        <v/>
      </c>
    </row>
    <row r="253" spans="1:6" ht="14.25" customHeight="1" x14ac:dyDescent="0.35">
      <c r="A253" s="45" t="s">
        <v>1135</v>
      </c>
      <c r="B253" s="18"/>
      <c r="C253" s="5"/>
      <c r="D253" s="5"/>
      <c r="E253" s="94" t="str">
        <f>IF(ISBLANK(D253),"",INDEX(ΑΜΚ,MATCH(D253,Data!$F$2:$F$999,0),1))</f>
        <v/>
      </c>
      <c r="F253" s="94" t="str">
        <f t="shared" si="3"/>
        <v/>
      </c>
    </row>
    <row r="254" spans="1:6" ht="14.25" customHeight="1" x14ac:dyDescent="0.35">
      <c r="A254" s="45" t="s">
        <v>1135</v>
      </c>
      <c r="B254" s="18"/>
      <c r="C254" s="5"/>
      <c r="D254" s="5"/>
      <c r="E254" s="94" t="str">
        <f>IF(ISBLANK(D254),"",INDEX(ΑΜΚ,MATCH(D254,Data!$F$2:$F$999,0),1))</f>
        <v/>
      </c>
      <c r="F254" s="94" t="str">
        <f t="shared" si="3"/>
        <v/>
      </c>
    </row>
    <row r="255" spans="1:6" ht="14.25" customHeight="1" x14ac:dyDescent="0.35">
      <c r="A255" s="45" t="s">
        <v>1135</v>
      </c>
      <c r="B255" s="18"/>
      <c r="C255" s="5"/>
      <c r="D255" s="5"/>
      <c r="E255" s="94" t="str">
        <f>IF(ISBLANK(D255),"",INDEX(ΑΜΚ,MATCH(D255,Data!$F$2:$F$999,0),1))</f>
        <v/>
      </c>
      <c r="F255" s="94" t="str">
        <f t="shared" si="3"/>
        <v/>
      </c>
    </row>
    <row r="256" spans="1:6" ht="14.25" customHeight="1" x14ac:dyDescent="0.35">
      <c r="A256" s="45" t="s">
        <v>1135</v>
      </c>
      <c r="B256" s="18"/>
      <c r="C256" s="5"/>
      <c r="D256" s="5"/>
      <c r="E256" s="94" t="str">
        <f>IF(ISBLANK(D256),"",INDEX(ΑΜΚ,MATCH(D256,Data!$F$2:$F$999,0),1))</f>
        <v/>
      </c>
      <c r="F256" s="94" t="str">
        <f t="shared" si="3"/>
        <v/>
      </c>
    </row>
    <row r="257" spans="1:6" ht="14.25" customHeight="1" x14ac:dyDescent="0.35">
      <c r="A257" s="45" t="s">
        <v>1135</v>
      </c>
      <c r="B257" s="18"/>
      <c r="C257" s="5"/>
      <c r="D257" s="5"/>
      <c r="E257" s="94" t="str">
        <f>IF(ISBLANK(D257),"",INDEX(ΑΜΚ,MATCH(D257,Data!$F$2:$F$999,0),1))</f>
        <v/>
      </c>
      <c r="F257" s="94" t="str">
        <f t="shared" si="3"/>
        <v/>
      </c>
    </row>
    <row r="258" spans="1:6" ht="14.25" customHeight="1" x14ac:dyDescent="0.35">
      <c r="A258" s="45" t="s">
        <v>1135</v>
      </c>
      <c r="B258" s="18"/>
      <c r="C258" s="5"/>
      <c r="D258" s="5"/>
      <c r="E258" s="94" t="str">
        <f>IF(ISBLANK(D258),"",INDEX(ΑΜΚ,MATCH(D258,Data!$F$2:$F$999,0),1))</f>
        <v/>
      </c>
      <c r="F258" s="94" t="str">
        <f t="shared" ref="F258:F321" si="4">IF(ISBLANK(C258),"",INDEX(ΚΩΔ_ΜΑΘΗΜ_ΗΛΕΚΤΡ_Α1,MATCH(C258,ΜΑΘΗΜ_ΗΛΕΚΤΡ_Α1,0)))</f>
        <v/>
      </c>
    </row>
    <row r="259" spans="1:6" ht="14.25" customHeight="1" x14ac:dyDescent="0.35">
      <c r="A259" s="45" t="s">
        <v>1135</v>
      </c>
      <c r="B259" s="18"/>
      <c r="C259" s="5"/>
      <c r="D259" s="5"/>
      <c r="E259" s="94" t="str">
        <f>IF(ISBLANK(D259),"",INDEX(ΑΜΚ,MATCH(D259,Data!$F$2:$F$999,0),1))</f>
        <v/>
      </c>
      <c r="F259" s="94" t="str">
        <f t="shared" si="4"/>
        <v/>
      </c>
    </row>
    <row r="260" spans="1:6" ht="14.25" customHeight="1" x14ac:dyDescent="0.35">
      <c r="A260" s="45" t="s">
        <v>1135</v>
      </c>
      <c r="B260" s="18"/>
      <c r="C260" s="5"/>
      <c r="D260" s="5"/>
      <c r="E260" s="94" t="str">
        <f>IF(ISBLANK(D260),"",INDEX(ΑΜΚ,MATCH(D260,Data!$F$2:$F$999,0),1))</f>
        <v/>
      </c>
      <c r="F260" s="94" t="str">
        <f t="shared" si="4"/>
        <v/>
      </c>
    </row>
    <row r="261" spans="1:6" ht="14.25" customHeight="1" x14ac:dyDescent="0.35">
      <c r="A261" s="45" t="s">
        <v>1135</v>
      </c>
      <c r="B261" s="18"/>
      <c r="C261" s="5"/>
      <c r="D261" s="5"/>
      <c r="E261" s="94" t="str">
        <f>IF(ISBLANK(D261),"",INDEX(ΑΜΚ,MATCH(D261,Data!$F$2:$F$999,0),1))</f>
        <v/>
      </c>
      <c r="F261" s="94" t="str">
        <f t="shared" si="4"/>
        <v/>
      </c>
    </row>
    <row r="262" spans="1:6" ht="14.25" customHeight="1" x14ac:dyDescent="0.35">
      <c r="A262" s="45" t="s">
        <v>1135</v>
      </c>
      <c r="B262" s="18"/>
      <c r="C262" s="5"/>
      <c r="D262" s="5"/>
      <c r="E262" s="94" t="str">
        <f>IF(ISBLANK(D262),"",INDEX(ΑΜΚ,MATCH(D262,Data!$F$2:$F$999,0),1))</f>
        <v/>
      </c>
      <c r="F262" s="94" t="str">
        <f t="shared" si="4"/>
        <v/>
      </c>
    </row>
    <row r="263" spans="1:6" ht="14.25" customHeight="1" x14ac:dyDescent="0.35">
      <c r="A263" s="45" t="s">
        <v>1135</v>
      </c>
      <c r="B263" s="18"/>
      <c r="C263" s="5"/>
      <c r="D263" s="5"/>
      <c r="E263" s="94" t="str">
        <f>IF(ISBLANK(D263),"",INDEX(ΑΜΚ,MATCH(D263,Data!$F$2:$F$999,0),1))</f>
        <v/>
      </c>
      <c r="F263" s="94" t="str">
        <f t="shared" si="4"/>
        <v/>
      </c>
    </row>
    <row r="264" spans="1:6" ht="14.25" customHeight="1" x14ac:dyDescent="0.35">
      <c r="A264" s="45" t="s">
        <v>1135</v>
      </c>
      <c r="B264" s="18"/>
      <c r="C264" s="5"/>
      <c r="D264" s="5"/>
      <c r="E264" s="94" t="str">
        <f>IF(ISBLANK(D264),"",INDEX(ΑΜΚ,MATCH(D264,Data!$F$2:$F$999,0),1))</f>
        <v/>
      </c>
      <c r="F264" s="94" t="str">
        <f t="shared" si="4"/>
        <v/>
      </c>
    </row>
    <row r="265" spans="1:6" ht="14.25" customHeight="1" x14ac:dyDescent="0.35">
      <c r="A265" s="45" t="s">
        <v>1135</v>
      </c>
      <c r="B265" s="18"/>
      <c r="C265" s="5"/>
      <c r="D265" s="5"/>
      <c r="E265" s="94" t="str">
        <f>IF(ISBLANK(D265),"",INDEX(ΑΜΚ,MATCH(D265,Data!$F$2:$F$999,0),1))</f>
        <v/>
      </c>
      <c r="F265" s="94" t="str">
        <f t="shared" si="4"/>
        <v/>
      </c>
    </row>
    <row r="266" spans="1:6" ht="14.25" customHeight="1" x14ac:dyDescent="0.35">
      <c r="A266" s="45" t="s">
        <v>1135</v>
      </c>
      <c r="B266" s="18"/>
      <c r="C266" s="5"/>
      <c r="D266" s="5"/>
      <c r="E266" s="94" t="str">
        <f>IF(ISBLANK(D266),"",INDEX(ΑΜΚ,MATCH(D266,Data!$F$2:$F$999,0),1))</f>
        <v/>
      </c>
      <c r="F266" s="94" t="str">
        <f t="shared" si="4"/>
        <v/>
      </c>
    </row>
    <row r="267" spans="1:6" ht="14.25" customHeight="1" x14ac:dyDescent="0.35">
      <c r="A267" s="45" t="s">
        <v>1135</v>
      </c>
      <c r="B267" s="18"/>
      <c r="C267" s="5"/>
      <c r="D267" s="5"/>
      <c r="E267" s="94" t="str">
        <f>IF(ISBLANK(D267),"",INDEX(ΑΜΚ,MATCH(D267,Data!$F$2:$F$999,0),1))</f>
        <v/>
      </c>
      <c r="F267" s="94" t="str">
        <f t="shared" si="4"/>
        <v/>
      </c>
    </row>
    <row r="268" spans="1:6" ht="14.25" customHeight="1" x14ac:dyDescent="0.35">
      <c r="A268" s="45" t="s">
        <v>1135</v>
      </c>
      <c r="B268" s="18"/>
      <c r="C268" s="5"/>
      <c r="D268" s="5"/>
      <c r="E268" s="94" t="str">
        <f>IF(ISBLANK(D268),"",INDEX(ΑΜΚ,MATCH(D268,Data!$F$2:$F$999,0),1))</f>
        <v/>
      </c>
      <c r="F268" s="94" t="str">
        <f t="shared" si="4"/>
        <v/>
      </c>
    </row>
    <row r="269" spans="1:6" ht="14.25" customHeight="1" x14ac:dyDescent="0.35">
      <c r="A269" s="45" t="s">
        <v>1135</v>
      </c>
      <c r="B269" s="18"/>
      <c r="C269" s="5"/>
      <c r="D269" s="5"/>
      <c r="E269" s="94" t="str">
        <f>IF(ISBLANK(D269),"",INDEX(ΑΜΚ,MATCH(D269,Data!$F$2:$F$999,0),1))</f>
        <v/>
      </c>
      <c r="F269" s="94" t="str">
        <f t="shared" si="4"/>
        <v/>
      </c>
    </row>
    <row r="270" spans="1:6" ht="14.25" customHeight="1" x14ac:dyDescent="0.35">
      <c r="A270" s="45" t="s">
        <v>1135</v>
      </c>
      <c r="B270" s="18"/>
      <c r="C270" s="5"/>
      <c r="D270" s="5"/>
      <c r="E270" s="94" t="str">
        <f>IF(ISBLANK(D270),"",INDEX(ΑΜΚ,MATCH(D270,Data!$F$2:$F$999,0),1))</f>
        <v/>
      </c>
      <c r="F270" s="94" t="str">
        <f t="shared" si="4"/>
        <v/>
      </c>
    </row>
    <row r="271" spans="1:6" ht="14.25" customHeight="1" x14ac:dyDescent="0.35">
      <c r="A271" s="45" t="s">
        <v>1135</v>
      </c>
      <c r="B271" s="18"/>
      <c r="C271" s="5"/>
      <c r="D271" s="5"/>
      <c r="E271" s="94" t="str">
        <f>IF(ISBLANK(D271),"",INDEX(ΑΜΚ,MATCH(D271,Data!$F$2:$F$999,0),1))</f>
        <v/>
      </c>
      <c r="F271" s="94" t="str">
        <f t="shared" si="4"/>
        <v/>
      </c>
    </row>
    <row r="272" spans="1:6" ht="14.25" customHeight="1" x14ac:dyDescent="0.35">
      <c r="A272" s="45" t="s">
        <v>1135</v>
      </c>
      <c r="B272" s="18"/>
      <c r="C272" s="5"/>
      <c r="D272" s="5"/>
      <c r="E272" s="94" t="str">
        <f>IF(ISBLANK(D272),"",INDEX(ΑΜΚ,MATCH(D272,Data!$F$2:$F$999,0),1))</f>
        <v/>
      </c>
      <c r="F272" s="94" t="str">
        <f t="shared" si="4"/>
        <v/>
      </c>
    </row>
    <row r="273" spans="1:6" ht="14.25" customHeight="1" x14ac:dyDescent="0.35">
      <c r="A273" s="45" t="s">
        <v>1135</v>
      </c>
      <c r="B273" s="18"/>
      <c r="C273" s="5"/>
      <c r="D273" s="5"/>
      <c r="E273" s="94" t="str">
        <f>IF(ISBLANK(D273),"",INDEX(ΑΜΚ,MATCH(D273,Data!$F$2:$F$999,0),1))</f>
        <v/>
      </c>
      <c r="F273" s="94" t="str">
        <f t="shared" si="4"/>
        <v/>
      </c>
    </row>
    <row r="274" spans="1:6" ht="14.25" customHeight="1" x14ac:dyDescent="0.35">
      <c r="A274" s="45" t="s">
        <v>1135</v>
      </c>
      <c r="B274" s="18"/>
      <c r="C274" s="5"/>
      <c r="D274" s="5"/>
      <c r="E274" s="94" t="str">
        <f>IF(ISBLANK(D274),"",INDEX(ΑΜΚ,MATCH(D274,Data!$F$2:$F$999,0),1))</f>
        <v/>
      </c>
      <c r="F274" s="94" t="str">
        <f t="shared" si="4"/>
        <v/>
      </c>
    </row>
    <row r="275" spans="1:6" ht="14.25" customHeight="1" x14ac:dyDescent="0.35">
      <c r="A275" s="45" t="s">
        <v>1135</v>
      </c>
      <c r="B275" s="18"/>
      <c r="C275" s="5"/>
      <c r="D275" s="5"/>
      <c r="E275" s="94" t="str">
        <f>IF(ISBLANK(D275),"",INDEX(ΑΜΚ,MATCH(D275,Data!$F$2:$F$999,0),1))</f>
        <v/>
      </c>
      <c r="F275" s="94" t="str">
        <f t="shared" si="4"/>
        <v/>
      </c>
    </row>
    <row r="276" spans="1:6" ht="14.25" customHeight="1" x14ac:dyDescent="0.35">
      <c r="A276" s="45" t="s">
        <v>1135</v>
      </c>
      <c r="B276" s="18"/>
      <c r="C276" s="5"/>
      <c r="D276" s="5"/>
      <c r="E276" s="94" t="str">
        <f>IF(ISBLANK(D276),"",INDEX(ΑΜΚ,MATCH(D276,Data!$F$2:$F$999,0),1))</f>
        <v/>
      </c>
      <c r="F276" s="94" t="str">
        <f t="shared" si="4"/>
        <v/>
      </c>
    </row>
    <row r="277" spans="1:6" ht="14.25" customHeight="1" x14ac:dyDescent="0.35">
      <c r="A277" s="45" t="s">
        <v>1135</v>
      </c>
      <c r="B277" s="18"/>
      <c r="C277" s="5"/>
      <c r="D277" s="5"/>
      <c r="E277" s="94" t="str">
        <f>IF(ISBLANK(D277),"",INDEX(ΑΜΚ,MATCH(D277,Data!$F$2:$F$999,0),1))</f>
        <v/>
      </c>
      <c r="F277" s="94" t="str">
        <f t="shared" si="4"/>
        <v/>
      </c>
    </row>
    <row r="278" spans="1:6" ht="14.25" customHeight="1" x14ac:dyDescent="0.35">
      <c r="A278" s="45" t="s">
        <v>1135</v>
      </c>
      <c r="B278" s="18"/>
      <c r="C278" s="5"/>
      <c r="D278" s="5"/>
      <c r="E278" s="94" t="str">
        <f>IF(ISBLANK(D278),"",INDEX(ΑΜΚ,MATCH(D278,Data!$F$2:$F$999,0),1))</f>
        <v/>
      </c>
      <c r="F278" s="94" t="str">
        <f t="shared" si="4"/>
        <v/>
      </c>
    </row>
    <row r="279" spans="1:6" ht="14.25" customHeight="1" x14ac:dyDescent="0.35">
      <c r="A279" s="45" t="s">
        <v>1135</v>
      </c>
      <c r="B279" s="18"/>
      <c r="C279" s="5"/>
      <c r="D279" s="5"/>
      <c r="E279" s="94" t="str">
        <f>IF(ISBLANK(D279),"",INDEX(ΑΜΚ,MATCH(D279,Data!$F$2:$F$999,0),1))</f>
        <v/>
      </c>
      <c r="F279" s="94" t="str">
        <f t="shared" si="4"/>
        <v/>
      </c>
    </row>
    <row r="280" spans="1:6" ht="14.25" customHeight="1" x14ac:dyDescent="0.35">
      <c r="A280" s="45" t="s">
        <v>1135</v>
      </c>
      <c r="B280" s="18"/>
      <c r="C280" s="5"/>
      <c r="D280" s="5"/>
      <c r="E280" s="94" t="str">
        <f>IF(ISBLANK(D280),"",INDEX(ΑΜΚ,MATCH(D280,Data!$F$2:$F$999,0),1))</f>
        <v/>
      </c>
      <c r="F280" s="94" t="str">
        <f t="shared" si="4"/>
        <v/>
      </c>
    </row>
    <row r="281" spans="1:6" ht="14.25" customHeight="1" x14ac:dyDescent="0.35">
      <c r="A281" s="45" t="s">
        <v>1135</v>
      </c>
      <c r="B281" s="18"/>
      <c r="C281" s="5"/>
      <c r="D281" s="5"/>
      <c r="E281" s="94" t="str">
        <f>IF(ISBLANK(D281),"",INDEX(ΑΜΚ,MATCH(D281,Data!$F$2:$F$999,0),1))</f>
        <v/>
      </c>
      <c r="F281" s="94" t="str">
        <f t="shared" si="4"/>
        <v/>
      </c>
    </row>
    <row r="282" spans="1:6" ht="14.25" customHeight="1" x14ac:dyDescent="0.35">
      <c r="A282" s="45" t="s">
        <v>1135</v>
      </c>
      <c r="B282" s="18"/>
      <c r="C282" s="5"/>
      <c r="D282" s="5"/>
      <c r="E282" s="94" t="str">
        <f>IF(ISBLANK(D282),"",INDEX(ΑΜΚ,MATCH(D282,Data!$F$2:$F$999,0),1))</f>
        <v/>
      </c>
      <c r="F282" s="94" t="str">
        <f t="shared" si="4"/>
        <v/>
      </c>
    </row>
    <row r="283" spans="1:6" ht="14.25" customHeight="1" x14ac:dyDescent="0.35">
      <c r="A283" s="45" t="s">
        <v>1135</v>
      </c>
      <c r="B283" s="18"/>
      <c r="C283" s="5"/>
      <c r="D283" s="5"/>
      <c r="E283" s="94" t="str">
        <f>IF(ISBLANK(D283),"",INDEX(ΑΜΚ,MATCH(D283,Data!$F$2:$F$999,0),1))</f>
        <v/>
      </c>
      <c r="F283" s="94" t="str">
        <f t="shared" si="4"/>
        <v/>
      </c>
    </row>
    <row r="284" spans="1:6" ht="14.25" customHeight="1" x14ac:dyDescent="0.35">
      <c r="A284" s="45" t="s">
        <v>1135</v>
      </c>
      <c r="B284" s="18"/>
      <c r="C284" s="5"/>
      <c r="D284" s="5"/>
      <c r="E284" s="94" t="str">
        <f>IF(ISBLANK(D284),"",INDEX(ΑΜΚ,MATCH(D284,Data!$F$2:$F$999,0),1))</f>
        <v/>
      </c>
      <c r="F284" s="94" t="str">
        <f t="shared" si="4"/>
        <v/>
      </c>
    </row>
    <row r="285" spans="1:6" ht="14.25" customHeight="1" x14ac:dyDescent="0.35">
      <c r="A285" s="45" t="s">
        <v>1135</v>
      </c>
      <c r="B285" s="18"/>
      <c r="C285" s="5"/>
      <c r="D285" s="5"/>
      <c r="E285" s="94" t="str">
        <f>IF(ISBLANK(D285),"",INDEX(ΑΜΚ,MATCH(D285,Data!$F$2:$F$999,0),1))</f>
        <v/>
      </c>
      <c r="F285" s="94" t="str">
        <f t="shared" si="4"/>
        <v/>
      </c>
    </row>
    <row r="286" spans="1:6" ht="14.25" customHeight="1" x14ac:dyDescent="0.35">
      <c r="A286" s="45" t="s">
        <v>1135</v>
      </c>
      <c r="B286" s="18"/>
      <c r="C286" s="5"/>
      <c r="D286" s="5"/>
      <c r="E286" s="94" t="str">
        <f>IF(ISBLANK(D286),"",INDEX(ΑΜΚ,MATCH(D286,Data!$F$2:$F$999,0),1))</f>
        <v/>
      </c>
      <c r="F286" s="94" t="str">
        <f t="shared" si="4"/>
        <v/>
      </c>
    </row>
    <row r="287" spans="1:6" ht="14.25" customHeight="1" x14ac:dyDescent="0.35">
      <c r="A287" s="45" t="s">
        <v>1135</v>
      </c>
      <c r="B287" s="18"/>
      <c r="C287" s="5"/>
      <c r="D287" s="5"/>
      <c r="E287" s="94" t="str">
        <f>IF(ISBLANK(D287),"",INDEX(ΑΜΚ,MATCH(D287,Data!$F$2:$F$999,0),1))</f>
        <v/>
      </c>
      <c r="F287" s="94" t="str">
        <f t="shared" si="4"/>
        <v/>
      </c>
    </row>
    <row r="288" spans="1:6" ht="14.25" customHeight="1" x14ac:dyDescent="0.35">
      <c r="A288" s="45" t="s">
        <v>1135</v>
      </c>
      <c r="B288" s="18"/>
      <c r="C288" s="5"/>
      <c r="D288" s="5"/>
      <c r="E288" s="94" t="str">
        <f>IF(ISBLANK(D288),"",INDEX(ΑΜΚ,MATCH(D288,Data!$F$2:$F$999,0),1))</f>
        <v/>
      </c>
      <c r="F288" s="94" t="str">
        <f t="shared" si="4"/>
        <v/>
      </c>
    </row>
    <row r="289" spans="1:6" ht="14.25" customHeight="1" x14ac:dyDescent="0.35">
      <c r="A289" s="45" t="s">
        <v>1135</v>
      </c>
      <c r="B289" s="18"/>
      <c r="C289" s="5"/>
      <c r="D289" s="5"/>
      <c r="E289" s="94" t="str">
        <f>IF(ISBLANK(D289),"",INDEX(ΑΜΚ,MATCH(D289,Data!$F$2:$F$999,0),1))</f>
        <v/>
      </c>
      <c r="F289" s="94" t="str">
        <f t="shared" si="4"/>
        <v/>
      </c>
    </row>
    <row r="290" spans="1:6" ht="14.25" customHeight="1" x14ac:dyDescent="0.35">
      <c r="A290" s="45" t="s">
        <v>1135</v>
      </c>
      <c r="B290" s="18"/>
      <c r="C290" s="5"/>
      <c r="D290" s="5"/>
      <c r="E290" s="94" t="str">
        <f>IF(ISBLANK(D290),"",INDEX(ΑΜΚ,MATCH(D290,Data!$F$2:$F$999,0),1))</f>
        <v/>
      </c>
      <c r="F290" s="94" t="str">
        <f t="shared" si="4"/>
        <v/>
      </c>
    </row>
    <row r="291" spans="1:6" ht="14.25" customHeight="1" x14ac:dyDescent="0.35">
      <c r="A291" s="45" t="s">
        <v>1135</v>
      </c>
      <c r="B291" s="18"/>
      <c r="C291" s="5"/>
      <c r="D291" s="5"/>
      <c r="E291" s="94" t="str">
        <f>IF(ISBLANK(D291),"",INDEX(ΑΜΚ,MATCH(D291,Data!$F$2:$F$999,0),1))</f>
        <v/>
      </c>
      <c r="F291" s="94" t="str">
        <f t="shared" si="4"/>
        <v/>
      </c>
    </row>
    <row r="292" spans="1:6" ht="14.25" customHeight="1" x14ac:dyDescent="0.35">
      <c r="A292" s="45" t="s">
        <v>1135</v>
      </c>
      <c r="B292" s="18"/>
      <c r="C292" s="5"/>
      <c r="D292" s="5"/>
      <c r="E292" s="94" t="str">
        <f>IF(ISBLANK(D292),"",INDEX(ΑΜΚ,MATCH(D292,Data!$F$2:$F$999,0),1))</f>
        <v/>
      </c>
      <c r="F292" s="94" t="str">
        <f t="shared" si="4"/>
        <v/>
      </c>
    </row>
    <row r="293" spans="1:6" ht="14.25" customHeight="1" x14ac:dyDescent="0.35">
      <c r="A293" s="45" t="s">
        <v>1135</v>
      </c>
      <c r="B293" s="18"/>
      <c r="C293" s="5"/>
      <c r="D293" s="5"/>
      <c r="E293" s="94" t="str">
        <f>IF(ISBLANK(D293),"",INDEX(ΑΜΚ,MATCH(D293,Data!$F$2:$F$999,0),1))</f>
        <v/>
      </c>
      <c r="F293" s="94" t="str">
        <f t="shared" si="4"/>
        <v/>
      </c>
    </row>
    <row r="294" spans="1:6" ht="14.25" customHeight="1" x14ac:dyDescent="0.35">
      <c r="A294" s="45" t="s">
        <v>1135</v>
      </c>
      <c r="B294" s="18"/>
      <c r="C294" s="5"/>
      <c r="D294" s="5"/>
      <c r="E294" s="94" t="str">
        <f>IF(ISBLANK(D294),"",INDEX(ΑΜΚ,MATCH(D294,Data!$F$2:$F$999,0),1))</f>
        <v/>
      </c>
      <c r="F294" s="94" t="str">
        <f t="shared" si="4"/>
        <v/>
      </c>
    </row>
    <row r="295" spans="1:6" ht="14.25" customHeight="1" x14ac:dyDescent="0.35">
      <c r="A295" s="45" t="s">
        <v>1135</v>
      </c>
      <c r="B295" s="18"/>
      <c r="C295" s="5"/>
      <c r="D295" s="5"/>
      <c r="E295" s="94" t="str">
        <f>IF(ISBLANK(D295),"",INDEX(ΑΜΚ,MATCH(D295,Data!$F$2:$F$999,0),1))</f>
        <v/>
      </c>
      <c r="F295" s="94" t="str">
        <f t="shared" si="4"/>
        <v/>
      </c>
    </row>
    <row r="296" spans="1:6" ht="14.25" customHeight="1" x14ac:dyDescent="0.35">
      <c r="A296" s="45" t="s">
        <v>1135</v>
      </c>
      <c r="B296" s="18"/>
      <c r="C296" s="5"/>
      <c r="D296" s="5"/>
      <c r="E296" s="94" t="str">
        <f>IF(ISBLANK(D296),"",INDEX(ΑΜΚ,MATCH(D296,Data!$F$2:$F$999,0),1))</f>
        <v/>
      </c>
      <c r="F296" s="94" t="str">
        <f t="shared" si="4"/>
        <v/>
      </c>
    </row>
    <row r="297" spans="1:6" ht="14.25" customHeight="1" x14ac:dyDescent="0.35">
      <c r="A297" s="45" t="s">
        <v>1135</v>
      </c>
      <c r="B297" s="18"/>
      <c r="C297" s="5"/>
      <c r="D297" s="5"/>
      <c r="E297" s="94" t="str">
        <f>IF(ISBLANK(D297),"",INDEX(ΑΜΚ,MATCH(D297,Data!$F$2:$F$999,0),1))</f>
        <v/>
      </c>
      <c r="F297" s="94" t="str">
        <f t="shared" si="4"/>
        <v/>
      </c>
    </row>
    <row r="298" spans="1:6" ht="14.25" customHeight="1" x14ac:dyDescent="0.35">
      <c r="A298" s="45" t="s">
        <v>1135</v>
      </c>
      <c r="B298" s="18"/>
      <c r="C298" s="5"/>
      <c r="D298" s="5"/>
      <c r="E298" s="94" t="str">
        <f>IF(ISBLANK(D298),"",INDEX(ΑΜΚ,MATCH(D298,Data!$F$2:$F$999,0),1))</f>
        <v/>
      </c>
      <c r="F298" s="94" t="str">
        <f t="shared" si="4"/>
        <v/>
      </c>
    </row>
    <row r="299" spans="1:6" ht="14.25" customHeight="1" x14ac:dyDescent="0.35">
      <c r="A299" s="45" t="s">
        <v>1135</v>
      </c>
      <c r="B299" s="18"/>
      <c r="C299" s="5"/>
      <c r="D299" s="5"/>
      <c r="E299" s="94" t="str">
        <f>IF(ISBLANK(D299),"",INDEX(ΑΜΚ,MATCH(D299,Data!$F$2:$F$999,0),1))</f>
        <v/>
      </c>
      <c r="F299" s="94" t="str">
        <f t="shared" si="4"/>
        <v/>
      </c>
    </row>
    <row r="300" spans="1:6" ht="14.25" customHeight="1" x14ac:dyDescent="0.35">
      <c r="A300" s="45" t="s">
        <v>1135</v>
      </c>
      <c r="B300" s="18"/>
      <c r="C300" s="5"/>
      <c r="D300" s="5"/>
      <c r="E300" s="94" t="str">
        <f>IF(ISBLANK(D300),"",INDEX(ΑΜΚ,MATCH(D300,Data!$F$2:$F$999,0),1))</f>
        <v/>
      </c>
      <c r="F300" s="94" t="str">
        <f t="shared" si="4"/>
        <v/>
      </c>
    </row>
    <row r="301" spans="1:6" ht="14.25" customHeight="1" x14ac:dyDescent="0.35">
      <c r="A301" s="45" t="s">
        <v>1135</v>
      </c>
      <c r="B301" s="18"/>
      <c r="C301" s="5"/>
      <c r="D301" s="5"/>
      <c r="E301" s="94" t="str">
        <f>IF(ISBLANK(D301),"",INDEX(ΑΜΚ,MATCH(D301,Data!$F$2:$F$999,0),1))</f>
        <v/>
      </c>
      <c r="F301" s="94" t="str">
        <f t="shared" si="4"/>
        <v/>
      </c>
    </row>
    <row r="302" spans="1:6" ht="14.25" customHeight="1" x14ac:dyDescent="0.35">
      <c r="A302" s="45" t="s">
        <v>1135</v>
      </c>
      <c r="B302" s="18"/>
      <c r="C302" s="5"/>
      <c r="D302" s="5"/>
      <c r="E302" s="94" t="str">
        <f>IF(ISBLANK(D302),"",INDEX(ΑΜΚ,MATCH(D302,Data!$F$2:$F$999,0),1))</f>
        <v/>
      </c>
      <c r="F302" s="94" t="str">
        <f t="shared" si="4"/>
        <v/>
      </c>
    </row>
    <row r="303" spans="1:6" ht="14.25" customHeight="1" x14ac:dyDescent="0.35">
      <c r="A303" s="45" t="s">
        <v>1135</v>
      </c>
      <c r="B303" s="18"/>
      <c r="C303" s="5"/>
      <c r="D303" s="5"/>
      <c r="E303" s="94" t="str">
        <f>IF(ISBLANK(D303),"",INDEX(ΑΜΚ,MATCH(D303,Data!$F$2:$F$999,0),1))</f>
        <v/>
      </c>
      <c r="F303" s="94" t="str">
        <f t="shared" si="4"/>
        <v/>
      </c>
    </row>
    <row r="304" spans="1:6" ht="14.25" customHeight="1" x14ac:dyDescent="0.35">
      <c r="A304" s="45" t="s">
        <v>1135</v>
      </c>
      <c r="B304" s="18"/>
      <c r="C304" s="5"/>
      <c r="D304" s="5"/>
      <c r="E304" s="94" t="str">
        <f>IF(ISBLANK(D304),"",INDEX(ΑΜΚ,MATCH(D304,Data!$F$2:$F$999,0),1))</f>
        <v/>
      </c>
      <c r="F304" s="94" t="str">
        <f t="shared" si="4"/>
        <v/>
      </c>
    </row>
    <row r="305" spans="1:6" ht="14.25" customHeight="1" x14ac:dyDescent="0.35">
      <c r="A305" s="45" t="s">
        <v>1135</v>
      </c>
      <c r="B305" s="18"/>
      <c r="C305" s="5"/>
      <c r="D305" s="5"/>
      <c r="E305" s="94" t="str">
        <f>IF(ISBLANK(D305),"",INDEX(ΑΜΚ,MATCH(D305,Data!$F$2:$F$999,0),1))</f>
        <v/>
      </c>
      <c r="F305" s="94" t="str">
        <f t="shared" si="4"/>
        <v/>
      </c>
    </row>
    <row r="306" spans="1:6" ht="14.25" customHeight="1" x14ac:dyDescent="0.35">
      <c r="A306" s="45" t="s">
        <v>1135</v>
      </c>
      <c r="B306" s="18"/>
      <c r="C306" s="5"/>
      <c r="D306" s="5"/>
      <c r="E306" s="94" t="str">
        <f>IF(ISBLANK(D306),"",INDEX(ΑΜΚ,MATCH(D306,Data!$F$2:$F$999,0),1))</f>
        <v/>
      </c>
      <c r="F306" s="94" t="str">
        <f t="shared" si="4"/>
        <v/>
      </c>
    </row>
    <row r="307" spans="1:6" ht="14.25" customHeight="1" x14ac:dyDescent="0.35">
      <c r="A307" s="45" t="s">
        <v>1135</v>
      </c>
      <c r="B307" s="18"/>
      <c r="C307" s="5"/>
      <c r="D307" s="5"/>
      <c r="E307" s="94" t="str">
        <f>IF(ISBLANK(D307),"",INDEX(ΑΜΚ,MATCH(D307,Data!$F$2:$F$999,0),1))</f>
        <v/>
      </c>
      <c r="F307" s="94" t="str">
        <f t="shared" si="4"/>
        <v/>
      </c>
    </row>
    <row r="308" spans="1:6" ht="14.25" customHeight="1" x14ac:dyDescent="0.35">
      <c r="A308" s="45" t="s">
        <v>1135</v>
      </c>
      <c r="B308" s="18"/>
      <c r="C308" s="5"/>
      <c r="D308" s="5"/>
      <c r="E308" s="94" t="str">
        <f>IF(ISBLANK(D308),"",INDEX(ΑΜΚ,MATCH(D308,Data!$F$2:$F$999,0),1))</f>
        <v/>
      </c>
      <c r="F308" s="94" t="str">
        <f t="shared" si="4"/>
        <v/>
      </c>
    </row>
    <row r="309" spans="1:6" ht="14.25" customHeight="1" x14ac:dyDescent="0.35">
      <c r="A309" s="45" t="s">
        <v>1135</v>
      </c>
      <c r="B309" s="18"/>
      <c r="C309" s="5"/>
      <c r="D309" s="5"/>
      <c r="E309" s="94" t="str">
        <f>IF(ISBLANK(D309),"",INDEX(ΑΜΚ,MATCH(D309,Data!$F$2:$F$999,0),1))</f>
        <v/>
      </c>
      <c r="F309" s="94" t="str">
        <f t="shared" si="4"/>
        <v/>
      </c>
    </row>
    <row r="310" spans="1:6" ht="14.25" customHeight="1" x14ac:dyDescent="0.35">
      <c r="A310" s="45" t="s">
        <v>1135</v>
      </c>
      <c r="B310" s="18"/>
      <c r="C310" s="5"/>
      <c r="D310" s="5"/>
      <c r="E310" s="94" t="str">
        <f>IF(ISBLANK(D310),"",INDEX(ΑΜΚ,MATCH(D310,Data!$F$2:$F$999,0),1))</f>
        <v/>
      </c>
      <c r="F310" s="94" t="str">
        <f t="shared" si="4"/>
        <v/>
      </c>
    </row>
    <row r="311" spans="1:6" ht="14.25" customHeight="1" x14ac:dyDescent="0.35">
      <c r="A311" s="45" t="s">
        <v>1135</v>
      </c>
      <c r="B311" s="18"/>
      <c r="C311" s="5"/>
      <c r="D311" s="5"/>
      <c r="E311" s="94" t="str">
        <f>IF(ISBLANK(D311),"",INDEX(ΑΜΚ,MATCH(D311,Data!$F$2:$F$999,0),1))</f>
        <v/>
      </c>
      <c r="F311" s="94" t="str">
        <f t="shared" si="4"/>
        <v/>
      </c>
    </row>
    <row r="312" spans="1:6" ht="14.25" customHeight="1" x14ac:dyDescent="0.35">
      <c r="A312" s="45" t="s">
        <v>1135</v>
      </c>
      <c r="B312" s="18"/>
      <c r="C312" s="5"/>
      <c r="D312" s="5"/>
      <c r="E312" s="94" t="str">
        <f>IF(ISBLANK(D312),"",INDEX(ΑΜΚ,MATCH(D312,Data!$F$2:$F$999,0),1))</f>
        <v/>
      </c>
      <c r="F312" s="94" t="str">
        <f t="shared" si="4"/>
        <v/>
      </c>
    </row>
    <row r="313" spans="1:6" ht="14.25" customHeight="1" x14ac:dyDescent="0.35">
      <c r="A313" s="45" t="s">
        <v>1135</v>
      </c>
      <c r="B313" s="18"/>
      <c r="C313" s="5"/>
      <c r="D313" s="5"/>
      <c r="E313" s="94" t="str">
        <f>IF(ISBLANK(D313),"",INDEX(ΑΜΚ,MATCH(D313,Data!$F$2:$F$999,0),1))</f>
        <v/>
      </c>
      <c r="F313" s="94" t="str">
        <f t="shared" si="4"/>
        <v/>
      </c>
    </row>
    <row r="314" spans="1:6" ht="14.25" customHeight="1" x14ac:dyDescent="0.35">
      <c r="A314" s="45" t="s">
        <v>1135</v>
      </c>
      <c r="B314" s="18"/>
      <c r="C314" s="5"/>
      <c r="D314" s="5"/>
      <c r="E314" s="94" t="str">
        <f>IF(ISBLANK(D314),"",INDEX(ΑΜΚ,MATCH(D314,Data!$F$2:$F$999,0),1))</f>
        <v/>
      </c>
      <c r="F314" s="94" t="str">
        <f t="shared" si="4"/>
        <v/>
      </c>
    </row>
    <row r="315" spans="1:6" ht="14.25" customHeight="1" x14ac:dyDescent="0.35">
      <c r="A315" s="45" t="s">
        <v>1135</v>
      </c>
      <c r="B315" s="18"/>
      <c r="C315" s="5"/>
      <c r="D315" s="5"/>
      <c r="E315" s="94" t="str">
        <f>IF(ISBLANK(D315),"",INDEX(ΑΜΚ,MATCH(D315,Data!$F$2:$F$999,0),1))</f>
        <v/>
      </c>
      <c r="F315" s="94" t="str">
        <f t="shared" si="4"/>
        <v/>
      </c>
    </row>
    <row r="316" spans="1:6" ht="14.25" customHeight="1" x14ac:dyDescent="0.35">
      <c r="A316" s="45" t="s">
        <v>1135</v>
      </c>
      <c r="B316" s="18"/>
      <c r="C316" s="5"/>
      <c r="D316" s="5"/>
      <c r="E316" s="94" t="str">
        <f>IF(ISBLANK(D316),"",INDEX(ΑΜΚ,MATCH(D316,Data!$F$2:$F$999,0),1))</f>
        <v/>
      </c>
      <c r="F316" s="94" t="str">
        <f t="shared" si="4"/>
        <v/>
      </c>
    </row>
    <row r="317" spans="1:6" ht="14.25" customHeight="1" x14ac:dyDescent="0.35">
      <c r="A317" s="45" t="s">
        <v>1135</v>
      </c>
      <c r="B317" s="18"/>
      <c r="C317" s="5"/>
      <c r="D317" s="5"/>
      <c r="E317" s="94" t="str">
        <f>IF(ISBLANK(D317),"",INDEX(ΑΜΚ,MATCH(D317,Data!$F$2:$F$999,0),1))</f>
        <v/>
      </c>
      <c r="F317" s="94" t="str">
        <f t="shared" si="4"/>
        <v/>
      </c>
    </row>
    <row r="318" spans="1:6" ht="14.25" customHeight="1" x14ac:dyDescent="0.35">
      <c r="A318" s="45" t="s">
        <v>1135</v>
      </c>
      <c r="B318" s="18"/>
      <c r="C318" s="5"/>
      <c r="D318" s="5"/>
      <c r="E318" s="94" t="str">
        <f>IF(ISBLANK(D318),"",INDEX(ΑΜΚ,MATCH(D318,Data!$F$2:$F$999,0),1))</f>
        <v/>
      </c>
      <c r="F318" s="94" t="str">
        <f t="shared" si="4"/>
        <v/>
      </c>
    </row>
    <row r="319" spans="1:6" ht="14.25" customHeight="1" x14ac:dyDescent="0.35">
      <c r="A319" s="45" t="s">
        <v>1135</v>
      </c>
      <c r="B319" s="18"/>
      <c r="C319" s="5"/>
      <c r="D319" s="5"/>
      <c r="E319" s="94" t="str">
        <f>IF(ISBLANK(D319),"",INDEX(ΑΜΚ,MATCH(D319,Data!$F$2:$F$999,0),1))</f>
        <v/>
      </c>
      <c r="F319" s="94" t="str">
        <f t="shared" si="4"/>
        <v/>
      </c>
    </row>
    <row r="320" spans="1:6" ht="14.25" customHeight="1" x14ac:dyDescent="0.35">
      <c r="A320" s="45" t="s">
        <v>1135</v>
      </c>
      <c r="B320" s="18"/>
      <c r="C320" s="5"/>
      <c r="D320" s="5"/>
      <c r="E320" s="94" t="str">
        <f>IF(ISBLANK(D320),"",INDEX(ΑΜΚ,MATCH(D320,Data!$F$2:$F$999,0),1))</f>
        <v/>
      </c>
      <c r="F320" s="94" t="str">
        <f t="shared" si="4"/>
        <v/>
      </c>
    </row>
    <row r="321" spans="1:6" ht="14.25" customHeight="1" x14ac:dyDescent="0.35">
      <c r="A321" s="45" t="s">
        <v>1135</v>
      </c>
      <c r="B321" s="18"/>
      <c r="C321" s="5"/>
      <c r="D321" s="5"/>
      <c r="E321" s="94" t="str">
        <f>IF(ISBLANK(D321),"",INDEX(ΑΜΚ,MATCH(D321,Data!$F$2:$F$999,0),1))</f>
        <v/>
      </c>
      <c r="F321" s="94" t="str">
        <f t="shared" si="4"/>
        <v/>
      </c>
    </row>
    <row r="322" spans="1:6" ht="14.25" customHeight="1" x14ac:dyDescent="0.35">
      <c r="A322" s="45" t="s">
        <v>1135</v>
      </c>
      <c r="B322" s="18"/>
      <c r="C322" s="5"/>
      <c r="D322" s="5"/>
      <c r="E322" s="94" t="str">
        <f>IF(ISBLANK(D322),"",INDEX(ΑΜΚ,MATCH(D322,Data!$F$2:$F$999,0),1))</f>
        <v/>
      </c>
      <c r="F322" s="94" t="str">
        <f t="shared" ref="F322:F385" si="5">IF(ISBLANK(C322),"",INDEX(ΚΩΔ_ΜΑΘΗΜ_ΗΛΕΚΤΡ_Α1,MATCH(C322,ΜΑΘΗΜ_ΗΛΕΚΤΡ_Α1,0)))</f>
        <v/>
      </c>
    </row>
    <row r="323" spans="1:6" ht="14.25" customHeight="1" x14ac:dyDescent="0.35">
      <c r="A323" s="45" t="s">
        <v>1135</v>
      </c>
      <c r="B323" s="18"/>
      <c r="C323" s="5"/>
      <c r="D323" s="5"/>
      <c r="E323" s="94" t="str">
        <f>IF(ISBLANK(D323),"",INDEX(ΑΜΚ,MATCH(D323,Data!$F$2:$F$999,0),1))</f>
        <v/>
      </c>
      <c r="F323" s="94" t="str">
        <f t="shared" si="5"/>
        <v/>
      </c>
    </row>
    <row r="324" spans="1:6" ht="14.25" customHeight="1" x14ac:dyDescent="0.35">
      <c r="A324" s="45" t="s">
        <v>1135</v>
      </c>
      <c r="B324" s="18"/>
      <c r="C324" s="5"/>
      <c r="D324" s="5"/>
      <c r="E324" s="94" t="str">
        <f>IF(ISBLANK(D324),"",INDEX(ΑΜΚ,MATCH(D324,Data!$F$2:$F$999,0),1))</f>
        <v/>
      </c>
      <c r="F324" s="94" t="str">
        <f t="shared" si="5"/>
        <v/>
      </c>
    </row>
    <row r="325" spans="1:6" ht="14.25" customHeight="1" x14ac:dyDescent="0.35">
      <c r="A325" s="45" t="s">
        <v>1135</v>
      </c>
      <c r="B325" s="18"/>
      <c r="C325" s="5"/>
      <c r="D325" s="5"/>
      <c r="E325" s="94" t="str">
        <f>IF(ISBLANK(D325),"",INDEX(ΑΜΚ,MATCH(D325,Data!$F$2:$F$999,0),1))</f>
        <v/>
      </c>
      <c r="F325" s="94" t="str">
        <f t="shared" si="5"/>
        <v/>
      </c>
    </row>
    <row r="326" spans="1:6" ht="14.25" customHeight="1" x14ac:dyDescent="0.35">
      <c r="A326" s="45" t="s">
        <v>1135</v>
      </c>
      <c r="B326" s="18"/>
      <c r="C326" s="5"/>
      <c r="D326" s="5"/>
      <c r="E326" s="94" t="str">
        <f>IF(ISBLANK(D326),"",INDEX(ΑΜΚ,MATCH(D326,Data!$F$2:$F$999,0),1))</f>
        <v/>
      </c>
      <c r="F326" s="94" t="str">
        <f t="shared" si="5"/>
        <v/>
      </c>
    </row>
    <row r="327" spans="1:6" ht="14.25" customHeight="1" x14ac:dyDescent="0.35">
      <c r="A327" s="45" t="s">
        <v>1135</v>
      </c>
      <c r="B327" s="18"/>
      <c r="C327" s="5"/>
      <c r="D327" s="5"/>
      <c r="E327" s="94" t="str">
        <f>IF(ISBLANK(D327),"",INDEX(ΑΜΚ,MATCH(D327,Data!$F$2:$F$999,0),1))</f>
        <v/>
      </c>
      <c r="F327" s="94" t="str">
        <f t="shared" si="5"/>
        <v/>
      </c>
    </row>
    <row r="328" spans="1:6" ht="14.25" customHeight="1" x14ac:dyDescent="0.35">
      <c r="A328" s="45" t="s">
        <v>1135</v>
      </c>
      <c r="B328" s="18"/>
      <c r="C328" s="5"/>
      <c r="D328" s="5"/>
      <c r="E328" s="94" t="str">
        <f>IF(ISBLANK(D328),"",INDEX(ΑΜΚ,MATCH(D328,Data!$F$2:$F$999,0),1))</f>
        <v/>
      </c>
      <c r="F328" s="94" t="str">
        <f t="shared" si="5"/>
        <v/>
      </c>
    </row>
    <row r="329" spans="1:6" ht="14.25" customHeight="1" x14ac:dyDescent="0.35">
      <c r="A329" s="45" t="s">
        <v>1135</v>
      </c>
      <c r="B329" s="18"/>
      <c r="C329" s="5"/>
      <c r="D329" s="5"/>
      <c r="E329" s="94" t="str">
        <f>IF(ISBLANK(D329),"",INDEX(ΑΜΚ,MATCH(D329,Data!$F$2:$F$999,0),1))</f>
        <v/>
      </c>
      <c r="F329" s="94" t="str">
        <f t="shared" si="5"/>
        <v/>
      </c>
    </row>
    <row r="330" spans="1:6" ht="14.25" customHeight="1" x14ac:dyDescent="0.35">
      <c r="A330" s="45" t="s">
        <v>1135</v>
      </c>
      <c r="B330" s="18"/>
      <c r="C330" s="5"/>
      <c r="D330" s="5"/>
      <c r="E330" s="94" t="str">
        <f>IF(ISBLANK(D330),"",INDEX(ΑΜΚ,MATCH(D330,Data!$F$2:$F$999,0),1))</f>
        <v/>
      </c>
      <c r="F330" s="94" t="str">
        <f t="shared" si="5"/>
        <v/>
      </c>
    </row>
    <row r="331" spans="1:6" ht="14.25" customHeight="1" x14ac:dyDescent="0.35">
      <c r="A331" s="45" t="s">
        <v>1135</v>
      </c>
      <c r="B331" s="18"/>
      <c r="C331" s="5"/>
      <c r="D331" s="5"/>
      <c r="E331" s="94" t="str">
        <f>IF(ISBLANK(D331),"",INDEX(ΑΜΚ,MATCH(D331,Data!$F$2:$F$999,0),1))</f>
        <v/>
      </c>
      <c r="F331" s="94" t="str">
        <f t="shared" si="5"/>
        <v/>
      </c>
    </row>
    <row r="332" spans="1:6" ht="14.25" customHeight="1" x14ac:dyDescent="0.35">
      <c r="A332" s="45" t="s">
        <v>1135</v>
      </c>
      <c r="B332" s="18"/>
      <c r="C332" s="5"/>
      <c r="D332" s="5"/>
      <c r="E332" s="94" t="str">
        <f>IF(ISBLANK(D332),"",INDEX(ΑΜΚ,MATCH(D332,Data!$F$2:$F$999,0),1))</f>
        <v/>
      </c>
      <c r="F332" s="94" t="str">
        <f t="shared" si="5"/>
        <v/>
      </c>
    </row>
    <row r="333" spans="1:6" ht="14.25" customHeight="1" x14ac:dyDescent="0.35">
      <c r="A333" s="45" t="s">
        <v>1135</v>
      </c>
      <c r="B333" s="18"/>
      <c r="C333" s="5"/>
      <c r="D333" s="5"/>
      <c r="E333" s="94" t="str">
        <f>IF(ISBLANK(D333),"",INDEX(ΑΜΚ,MATCH(D333,Data!$F$2:$F$999,0),1))</f>
        <v/>
      </c>
      <c r="F333" s="94" t="str">
        <f t="shared" si="5"/>
        <v/>
      </c>
    </row>
    <row r="334" spans="1:6" ht="14.25" customHeight="1" x14ac:dyDescent="0.35">
      <c r="A334" s="45" t="s">
        <v>1135</v>
      </c>
      <c r="B334" s="18"/>
      <c r="C334" s="5"/>
      <c r="D334" s="5"/>
      <c r="E334" s="94" t="str">
        <f>IF(ISBLANK(D334),"",INDEX(ΑΜΚ,MATCH(D334,Data!$F$2:$F$999,0),1))</f>
        <v/>
      </c>
      <c r="F334" s="94" t="str">
        <f t="shared" si="5"/>
        <v/>
      </c>
    </row>
    <row r="335" spans="1:6" ht="14.25" customHeight="1" x14ac:dyDescent="0.35">
      <c r="A335" s="45" t="s">
        <v>1135</v>
      </c>
      <c r="B335" s="18"/>
      <c r="C335" s="5"/>
      <c r="D335" s="5"/>
      <c r="E335" s="94" t="str">
        <f>IF(ISBLANK(D335),"",INDEX(ΑΜΚ,MATCH(D335,Data!$F$2:$F$999,0),1))</f>
        <v/>
      </c>
      <c r="F335" s="94" t="str">
        <f t="shared" si="5"/>
        <v/>
      </c>
    </row>
    <row r="336" spans="1:6" ht="14.25" customHeight="1" x14ac:dyDescent="0.35">
      <c r="A336" s="45" t="s">
        <v>1135</v>
      </c>
      <c r="B336" s="18"/>
      <c r="C336" s="5"/>
      <c r="D336" s="5"/>
      <c r="E336" s="94" t="str">
        <f>IF(ISBLANK(D336),"",INDEX(ΑΜΚ,MATCH(D336,Data!$F$2:$F$999,0),1))</f>
        <v/>
      </c>
      <c r="F336" s="94" t="str">
        <f t="shared" si="5"/>
        <v/>
      </c>
    </row>
    <row r="337" spans="1:6" ht="14.25" customHeight="1" x14ac:dyDescent="0.35">
      <c r="A337" s="45" t="s">
        <v>1135</v>
      </c>
      <c r="B337" s="18"/>
      <c r="C337" s="5"/>
      <c r="D337" s="5"/>
      <c r="E337" s="94" t="str">
        <f>IF(ISBLANK(D337),"",INDEX(ΑΜΚ,MATCH(D337,Data!$F$2:$F$999,0),1))</f>
        <v/>
      </c>
      <c r="F337" s="94" t="str">
        <f t="shared" si="5"/>
        <v/>
      </c>
    </row>
    <row r="338" spans="1:6" ht="14.25" customHeight="1" x14ac:dyDescent="0.35">
      <c r="A338" s="45" t="s">
        <v>1135</v>
      </c>
      <c r="B338" s="18"/>
      <c r="C338" s="5"/>
      <c r="D338" s="5"/>
      <c r="E338" s="94" t="str">
        <f>IF(ISBLANK(D338),"",INDEX(ΑΜΚ,MATCH(D338,Data!$F$2:$F$999,0),1))</f>
        <v/>
      </c>
      <c r="F338" s="94" t="str">
        <f t="shared" si="5"/>
        <v/>
      </c>
    </row>
    <row r="339" spans="1:6" ht="14.25" customHeight="1" x14ac:dyDescent="0.35">
      <c r="A339" s="45" t="s">
        <v>1135</v>
      </c>
      <c r="B339" s="18"/>
      <c r="C339" s="5"/>
      <c r="D339" s="5"/>
      <c r="E339" s="94" t="str">
        <f>IF(ISBLANK(D339),"",INDEX(ΑΜΚ,MATCH(D339,Data!$F$2:$F$999,0),1))</f>
        <v/>
      </c>
      <c r="F339" s="94" t="str">
        <f t="shared" si="5"/>
        <v/>
      </c>
    </row>
    <row r="340" spans="1:6" ht="14.25" customHeight="1" x14ac:dyDescent="0.35">
      <c r="A340" s="45" t="s">
        <v>1135</v>
      </c>
      <c r="B340" s="18"/>
      <c r="C340" s="5"/>
      <c r="D340" s="5"/>
      <c r="E340" s="94" t="str">
        <f>IF(ISBLANK(D340),"",INDEX(ΑΜΚ,MATCH(D340,Data!$F$2:$F$999,0),1))</f>
        <v/>
      </c>
      <c r="F340" s="94" t="str">
        <f t="shared" si="5"/>
        <v/>
      </c>
    </row>
    <row r="341" spans="1:6" ht="14.25" customHeight="1" x14ac:dyDescent="0.35">
      <c r="A341" s="45" t="s">
        <v>1135</v>
      </c>
      <c r="B341" s="18"/>
      <c r="C341" s="5"/>
      <c r="D341" s="5"/>
      <c r="E341" s="94" t="str">
        <f>IF(ISBLANK(D341),"",INDEX(ΑΜΚ,MATCH(D341,Data!$F$2:$F$999,0),1))</f>
        <v/>
      </c>
      <c r="F341" s="94" t="str">
        <f t="shared" si="5"/>
        <v/>
      </c>
    </row>
    <row r="342" spans="1:6" ht="14.25" customHeight="1" x14ac:dyDescent="0.35">
      <c r="A342" s="45" t="s">
        <v>1135</v>
      </c>
      <c r="B342" s="18"/>
      <c r="C342" s="5"/>
      <c r="D342" s="5"/>
      <c r="E342" s="94" t="str">
        <f>IF(ISBLANK(D342),"",INDEX(ΑΜΚ,MATCH(D342,Data!$F$2:$F$999,0),1))</f>
        <v/>
      </c>
      <c r="F342" s="94" t="str">
        <f t="shared" si="5"/>
        <v/>
      </c>
    </row>
    <row r="343" spans="1:6" ht="14.25" customHeight="1" x14ac:dyDescent="0.35">
      <c r="A343" s="45" t="s">
        <v>1135</v>
      </c>
      <c r="B343" s="18"/>
      <c r="C343" s="5"/>
      <c r="D343" s="5"/>
      <c r="E343" s="94" t="str">
        <f>IF(ISBLANK(D343),"",INDEX(ΑΜΚ,MATCH(D343,Data!$F$2:$F$999,0),1))</f>
        <v/>
      </c>
      <c r="F343" s="94" t="str">
        <f t="shared" si="5"/>
        <v/>
      </c>
    </row>
    <row r="344" spans="1:6" ht="14.25" customHeight="1" x14ac:dyDescent="0.35">
      <c r="A344" s="45" t="s">
        <v>1135</v>
      </c>
      <c r="B344" s="18"/>
      <c r="C344" s="5"/>
      <c r="D344" s="5"/>
      <c r="E344" s="94" t="str">
        <f>IF(ISBLANK(D344),"",INDEX(ΑΜΚ,MATCH(D344,Data!$F$2:$F$999,0),1))</f>
        <v/>
      </c>
      <c r="F344" s="94" t="str">
        <f t="shared" si="5"/>
        <v/>
      </c>
    </row>
    <row r="345" spans="1:6" ht="14.25" customHeight="1" x14ac:dyDescent="0.35">
      <c r="A345" s="45" t="s">
        <v>1135</v>
      </c>
      <c r="B345" s="18"/>
      <c r="C345" s="5"/>
      <c r="D345" s="5"/>
      <c r="E345" s="94" t="str">
        <f>IF(ISBLANK(D345),"",INDEX(ΑΜΚ,MATCH(D345,Data!$F$2:$F$999,0),1))</f>
        <v/>
      </c>
      <c r="F345" s="94" t="str">
        <f t="shared" si="5"/>
        <v/>
      </c>
    </row>
    <row r="346" spans="1:6" ht="14.25" customHeight="1" x14ac:dyDescent="0.35">
      <c r="A346" s="45" t="s">
        <v>1135</v>
      </c>
      <c r="B346" s="18"/>
      <c r="C346" s="5"/>
      <c r="D346" s="5"/>
      <c r="E346" s="94" t="str">
        <f>IF(ISBLANK(D346),"",INDEX(ΑΜΚ,MATCH(D346,Data!$F$2:$F$999,0),1))</f>
        <v/>
      </c>
      <c r="F346" s="94" t="str">
        <f t="shared" si="5"/>
        <v/>
      </c>
    </row>
    <row r="347" spans="1:6" ht="14.25" customHeight="1" x14ac:dyDescent="0.35">
      <c r="A347" s="45" t="s">
        <v>1135</v>
      </c>
      <c r="B347" s="18"/>
      <c r="C347" s="5"/>
      <c r="D347" s="5"/>
      <c r="E347" s="94" t="str">
        <f>IF(ISBLANK(D347),"",INDEX(ΑΜΚ,MATCH(D347,Data!$F$2:$F$999,0),1))</f>
        <v/>
      </c>
      <c r="F347" s="94" t="str">
        <f t="shared" si="5"/>
        <v/>
      </c>
    </row>
    <row r="348" spans="1:6" ht="14.25" customHeight="1" x14ac:dyDescent="0.35">
      <c r="A348" s="45" t="s">
        <v>1135</v>
      </c>
      <c r="B348" s="18"/>
      <c r="C348" s="5"/>
      <c r="D348" s="5"/>
      <c r="E348" s="94" t="str">
        <f>IF(ISBLANK(D348),"",INDEX(ΑΜΚ,MATCH(D348,Data!$F$2:$F$999,0),1))</f>
        <v/>
      </c>
      <c r="F348" s="94" t="str">
        <f t="shared" si="5"/>
        <v/>
      </c>
    </row>
    <row r="349" spans="1:6" ht="14.25" customHeight="1" x14ac:dyDescent="0.35">
      <c r="A349" s="45" t="s">
        <v>1135</v>
      </c>
      <c r="B349" s="18"/>
      <c r="C349" s="5"/>
      <c r="D349" s="5"/>
      <c r="E349" s="94" t="str">
        <f>IF(ISBLANK(D349),"",INDEX(ΑΜΚ,MATCH(D349,Data!$F$2:$F$999,0),1))</f>
        <v/>
      </c>
      <c r="F349" s="94" t="str">
        <f t="shared" si="5"/>
        <v/>
      </c>
    </row>
    <row r="350" spans="1:6" ht="14.25" customHeight="1" x14ac:dyDescent="0.35">
      <c r="A350" s="45" t="s">
        <v>1135</v>
      </c>
      <c r="B350" s="18"/>
      <c r="C350" s="5"/>
      <c r="D350" s="5"/>
      <c r="E350" s="94" t="str">
        <f>IF(ISBLANK(D350),"",INDEX(ΑΜΚ,MATCH(D350,Data!$F$2:$F$999,0),1))</f>
        <v/>
      </c>
      <c r="F350" s="94" t="str">
        <f t="shared" si="5"/>
        <v/>
      </c>
    </row>
    <row r="351" spans="1:6" ht="14.25" customHeight="1" x14ac:dyDescent="0.35">
      <c r="A351" s="45" t="s">
        <v>1135</v>
      </c>
      <c r="B351" s="18"/>
      <c r="C351" s="5"/>
      <c r="D351" s="5"/>
      <c r="E351" s="94" t="str">
        <f>IF(ISBLANK(D351),"",INDEX(ΑΜΚ,MATCH(D351,Data!$F$2:$F$999,0),1))</f>
        <v/>
      </c>
      <c r="F351" s="94" t="str">
        <f t="shared" si="5"/>
        <v/>
      </c>
    </row>
    <row r="352" spans="1:6" ht="14.25" customHeight="1" x14ac:dyDescent="0.35">
      <c r="A352" s="45" t="s">
        <v>1135</v>
      </c>
      <c r="B352" s="18"/>
      <c r="C352" s="5"/>
      <c r="D352" s="5"/>
      <c r="E352" s="94" t="str">
        <f>IF(ISBLANK(D352),"",INDEX(ΑΜΚ,MATCH(D352,Data!$F$2:$F$999,0),1))</f>
        <v/>
      </c>
      <c r="F352" s="94" t="str">
        <f t="shared" si="5"/>
        <v/>
      </c>
    </row>
    <row r="353" spans="1:6" ht="14.25" customHeight="1" x14ac:dyDescent="0.35">
      <c r="A353" s="45" t="s">
        <v>1135</v>
      </c>
      <c r="B353" s="18"/>
      <c r="C353" s="5"/>
      <c r="D353" s="5"/>
      <c r="E353" s="94" t="str">
        <f>IF(ISBLANK(D353),"",INDEX(ΑΜΚ,MATCH(D353,Data!$F$2:$F$999,0),1))</f>
        <v/>
      </c>
      <c r="F353" s="94" t="str">
        <f t="shared" si="5"/>
        <v/>
      </c>
    </row>
    <row r="354" spans="1:6" ht="14.25" customHeight="1" x14ac:dyDescent="0.35">
      <c r="A354" s="45" t="s">
        <v>1135</v>
      </c>
      <c r="B354" s="18"/>
      <c r="C354" s="5"/>
      <c r="D354" s="5"/>
      <c r="E354" s="94" t="str">
        <f>IF(ISBLANK(D354),"",INDEX(ΑΜΚ,MATCH(D354,Data!$F$2:$F$999,0),1))</f>
        <v/>
      </c>
      <c r="F354" s="94" t="str">
        <f t="shared" si="5"/>
        <v/>
      </c>
    </row>
    <row r="355" spans="1:6" ht="14.25" customHeight="1" x14ac:dyDescent="0.35">
      <c r="A355" s="45" t="s">
        <v>1135</v>
      </c>
      <c r="B355" s="18"/>
      <c r="C355" s="5"/>
      <c r="D355" s="5"/>
      <c r="E355" s="94" t="str">
        <f>IF(ISBLANK(D355),"",INDEX(ΑΜΚ,MATCH(D355,Data!$F$2:$F$999,0),1))</f>
        <v/>
      </c>
      <c r="F355" s="94" t="str">
        <f t="shared" si="5"/>
        <v/>
      </c>
    </row>
    <row r="356" spans="1:6" ht="14.25" customHeight="1" x14ac:dyDescent="0.35">
      <c r="A356" s="45" t="s">
        <v>1135</v>
      </c>
      <c r="B356" s="18"/>
      <c r="C356" s="5"/>
      <c r="D356" s="5"/>
      <c r="E356" s="94" t="str">
        <f>IF(ISBLANK(D356),"",INDEX(ΑΜΚ,MATCH(D356,Data!$F$2:$F$999,0),1))</f>
        <v/>
      </c>
      <c r="F356" s="94" t="str">
        <f t="shared" si="5"/>
        <v/>
      </c>
    </row>
    <row r="357" spans="1:6" ht="14.25" customHeight="1" x14ac:dyDescent="0.35">
      <c r="A357" s="45" t="s">
        <v>1135</v>
      </c>
      <c r="B357" s="18"/>
      <c r="C357" s="5"/>
      <c r="D357" s="5"/>
      <c r="E357" s="94" t="str">
        <f>IF(ISBLANK(D357),"",INDEX(ΑΜΚ,MATCH(D357,Data!$F$2:$F$999,0),1))</f>
        <v/>
      </c>
      <c r="F357" s="94" t="str">
        <f t="shared" si="5"/>
        <v/>
      </c>
    </row>
    <row r="358" spans="1:6" ht="14.25" customHeight="1" x14ac:dyDescent="0.35">
      <c r="A358" s="45" t="s">
        <v>1135</v>
      </c>
      <c r="B358" s="18"/>
      <c r="C358" s="5"/>
      <c r="D358" s="5"/>
      <c r="E358" s="94" t="str">
        <f>IF(ISBLANK(D358),"",INDEX(ΑΜΚ,MATCH(D358,Data!$F$2:$F$999,0),1))</f>
        <v/>
      </c>
      <c r="F358" s="94" t="str">
        <f t="shared" si="5"/>
        <v/>
      </c>
    </row>
    <row r="359" spans="1:6" ht="14.25" customHeight="1" x14ac:dyDescent="0.35">
      <c r="A359" s="45" t="s">
        <v>1135</v>
      </c>
      <c r="B359" s="18"/>
      <c r="C359" s="5"/>
      <c r="D359" s="5"/>
      <c r="E359" s="94" t="str">
        <f>IF(ISBLANK(D359),"",INDEX(ΑΜΚ,MATCH(D359,Data!$F$2:$F$999,0),1))</f>
        <v/>
      </c>
      <c r="F359" s="94" t="str">
        <f t="shared" si="5"/>
        <v/>
      </c>
    </row>
    <row r="360" spans="1:6" ht="14.25" customHeight="1" x14ac:dyDescent="0.35">
      <c r="A360" s="45" t="s">
        <v>1135</v>
      </c>
      <c r="B360" s="18"/>
      <c r="C360" s="5"/>
      <c r="D360" s="5"/>
      <c r="E360" s="94" t="str">
        <f>IF(ISBLANK(D360),"",INDEX(ΑΜΚ,MATCH(D360,Data!$F$2:$F$999,0),1))</f>
        <v/>
      </c>
      <c r="F360" s="94" t="str">
        <f t="shared" si="5"/>
        <v/>
      </c>
    </row>
    <row r="361" spans="1:6" ht="14.25" customHeight="1" x14ac:dyDescent="0.35">
      <c r="A361" s="45" t="s">
        <v>1135</v>
      </c>
      <c r="B361" s="18"/>
      <c r="C361" s="5"/>
      <c r="D361" s="5"/>
      <c r="E361" s="94" t="str">
        <f>IF(ISBLANK(D361),"",INDEX(ΑΜΚ,MATCH(D361,Data!$F$2:$F$999,0),1))</f>
        <v/>
      </c>
      <c r="F361" s="94" t="str">
        <f t="shared" si="5"/>
        <v/>
      </c>
    </row>
    <row r="362" spans="1:6" ht="14.25" customHeight="1" x14ac:dyDescent="0.35">
      <c r="A362" s="45" t="s">
        <v>1135</v>
      </c>
      <c r="B362" s="18"/>
      <c r="C362" s="5"/>
      <c r="D362" s="5"/>
      <c r="E362" s="94" t="str">
        <f>IF(ISBLANK(D362),"",INDEX(ΑΜΚ,MATCH(D362,Data!$F$2:$F$999,0),1))</f>
        <v/>
      </c>
      <c r="F362" s="94" t="str">
        <f t="shared" si="5"/>
        <v/>
      </c>
    </row>
    <row r="363" spans="1:6" ht="14.25" customHeight="1" x14ac:dyDescent="0.35">
      <c r="A363" s="45" t="s">
        <v>1135</v>
      </c>
      <c r="B363" s="18"/>
      <c r="C363" s="5"/>
      <c r="D363" s="5"/>
      <c r="E363" s="94" t="str">
        <f>IF(ISBLANK(D363),"",INDEX(ΑΜΚ,MATCH(D363,Data!$F$2:$F$999,0),1))</f>
        <v/>
      </c>
      <c r="F363" s="94" t="str">
        <f t="shared" si="5"/>
        <v/>
      </c>
    </row>
    <row r="364" spans="1:6" ht="14.25" customHeight="1" x14ac:dyDescent="0.35">
      <c r="A364" s="45" t="s">
        <v>1135</v>
      </c>
      <c r="B364" s="18"/>
      <c r="C364" s="5"/>
      <c r="D364" s="5"/>
      <c r="E364" s="94" t="str">
        <f>IF(ISBLANK(D364),"",INDEX(ΑΜΚ,MATCH(D364,Data!$F$2:$F$999,0),1))</f>
        <v/>
      </c>
      <c r="F364" s="94" t="str">
        <f t="shared" si="5"/>
        <v/>
      </c>
    </row>
    <row r="365" spans="1:6" ht="14.25" customHeight="1" x14ac:dyDescent="0.35">
      <c r="A365" s="45" t="s">
        <v>1135</v>
      </c>
      <c r="B365" s="18"/>
      <c r="C365" s="5"/>
      <c r="D365" s="5"/>
      <c r="E365" s="94" t="str">
        <f>IF(ISBLANK(D365),"",INDEX(ΑΜΚ,MATCH(D365,Data!$F$2:$F$999,0),1))</f>
        <v/>
      </c>
      <c r="F365" s="94" t="str">
        <f t="shared" si="5"/>
        <v/>
      </c>
    </row>
    <row r="366" spans="1:6" ht="14.25" customHeight="1" x14ac:dyDescent="0.35">
      <c r="A366" s="45" t="s">
        <v>1135</v>
      </c>
      <c r="B366" s="18"/>
      <c r="C366" s="5"/>
      <c r="D366" s="5"/>
      <c r="E366" s="94" t="str">
        <f>IF(ISBLANK(D366),"",INDEX(ΑΜΚ,MATCH(D366,Data!$F$2:$F$999,0),1))</f>
        <v/>
      </c>
      <c r="F366" s="94" t="str">
        <f t="shared" si="5"/>
        <v/>
      </c>
    </row>
    <row r="367" spans="1:6" ht="14.25" customHeight="1" x14ac:dyDescent="0.35">
      <c r="A367" s="45" t="s">
        <v>1135</v>
      </c>
      <c r="B367" s="18"/>
      <c r="C367" s="5"/>
      <c r="D367" s="5"/>
      <c r="E367" s="94" t="str">
        <f>IF(ISBLANK(D367),"",INDEX(ΑΜΚ,MATCH(D367,Data!$F$2:$F$999,0),1))</f>
        <v/>
      </c>
      <c r="F367" s="94" t="str">
        <f t="shared" si="5"/>
        <v/>
      </c>
    </row>
    <row r="368" spans="1:6" ht="14.25" customHeight="1" x14ac:dyDescent="0.35">
      <c r="A368" s="45" t="s">
        <v>1135</v>
      </c>
      <c r="B368" s="18"/>
      <c r="C368" s="5"/>
      <c r="D368" s="5"/>
      <c r="E368" s="94" t="str">
        <f>IF(ISBLANK(D368),"",INDEX(ΑΜΚ,MATCH(D368,Data!$F$2:$F$999,0),1))</f>
        <v/>
      </c>
      <c r="F368" s="94" t="str">
        <f t="shared" si="5"/>
        <v/>
      </c>
    </row>
    <row r="369" spans="1:6" ht="14.25" customHeight="1" x14ac:dyDescent="0.35">
      <c r="A369" s="45" t="s">
        <v>1135</v>
      </c>
      <c r="B369" s="18"/>
      <c r="C369" s="5"/>
      <c r="D369" s="5"/>
      <c r="E369" s="94" t="str">
        <f>IF(ISBLANK(D369),"",INDEX(ΑΜΚ,MATCH(D369,Data!$F$2:$F$999,0),1))</f>
        <v/>
      </c>
      <c r="F369" s="94" t="str">
        <f t="shared" si="5"/>
        <v/>
      </c>
    </row>
    <row r="370" spans="1:6" ht="14.25" customHeight="1" x14ac:dyDescent="0.35">
      <c r="A370" s="45" t="s">
        <v>1135</v>
      </c>
      <c r="B370" s="18"/>
      <c r="C370" s="5"/>
      <c r="D370" s="5"/>
      <c r="E370" s="94" t="str">
        <f>IF(ISBLANK(D370),"",INDEX(ΑΜΚ,MATCH(D370,Data!$F$2:$F$999,0),1))</f>
        <v/>
      </c>
      <c r="F370" s="94" t="str">
        <f t="shared" si="5"/>
        <v/>
      </c>
    </row>
    <row r="371" spans="1:6" ht="14.25" customHeight="1" x14ac:dyDescent="0.35">
      <c r="A371" s="45" t="s">
        <v>1135</v>
      </c>
      <c r="B371" s="18"/>
      <c r="C371" s="5"/>
      <c r="D371" s="5"/>
      <c r="E371" s="94" t="str">
        <f>IF(ISBLANK(D371),"",INDEX(ΑΜΚ,MATCH(D371,Data!$F$2:$F$999,0),1))</f>
        <v/>
      </c>
      <c r="F371" s="94" t="str">
        <f t="shared" si="5"/>
        <v/>
      </c>
    </row>
    <row r="372" spans="1:6" ht="14.25" customHeight="1" x14ac:dyDescent="0.35">
      <c r="A372" s="45" t="s">
        <v>1135</v>
      </c>
      <c r="B372" s="18"/>
      <c r="C372" s="5"/>
      <c r="D372" s="5"/>
      <c r="E372" s="94" t="str">
        <f>IF(ISBLANK(D372),"",INDEX(ΑΜΚ,MATCH(D372,Data!$F$2:$F$999,0),1))</f>
        <v/>
      </c>
      <c r="F372" s="94" t="str">
        <f t="shared" si="5"/>
        <v/>
      </c>
    </row>
    <row r="373" spans="1:6" ht="14.25" customHeight="1" x14ac:dyDescent="0.35">
      <c r="A373" s="45" t="s">
        <v>1135</v>
      </c>
      <c r="B373" s="18"/>
      <c r="C373" s="5"/>
      <c r="D373" s="5"/>
      <c r="E373" s="94" t="str">
        <f>IF(ISBLANK(D373),"",INDEX(ΑΜΚ,MATCH(D373,Data!$F$2:$F$999,0),1))</f>
        <v/>
      </c>
      <c r="F373" s="94" t="str">
        <f t="shared" si="5"/>
        <v/>
      </c>
    </row>
    <row r="374" spans="1:6" ht="14.25" customHeight="1" x14ac:dyDescent="0.35">
      <c r="A374" s="45" t="s">
        <v>1135</v>
      </c>
      <c r="B374" s="18"/>
      <c r="C374" s="5"/>
      <c r="D374" s="5"/>
      <c r="E374" s="94" t="str">
        <f>IF(ISBLANK(D374),"",INDEX(ΑΜΚ,MATCH(D374,Data!$F$2:$F$999,0),1))</f>
        <v/>
      </c>
      <c r="F374" s="94" t="str">
        <f t="shared" si="5"/>
        <v/>
      </c>
    </row>
    <row r="375" spans="1:6" ht="14.25" customHeight="1" x14ac:dyDescent="0.35">
      <c r="A375" s="45" t="s">
        <v>1135</v>
      </c>
      <c r="B375" s="18"/>
      <c r="C375" s="5"/>
      <c r="D375" s="5"/>
      <c r="E375" s="94" t="str">
        <f>IF(ISBLANK(D375),"",INDEX(ΑΜΚ,MATCH(D375,Data!$F$2:$F$999,0),1))</f>
        <v/>
      </c>
      <c r="F375" s="94" t="str">
        <f t="shared" si="5"/>
        <v/>
      </c>
    </row>
    <row r="376" spans="1:6" ht="14.25" customHeight="1" x14ac:dyDescent="0.35">
      <c r="A376" s="45" t="s">
        <v>1135</v>
      </c>
      <c r="B376" s="18"/>
      <c r="C376" s="5"/>
      <c r="D376" s="5"/>
      <c r="E376" s="94" t="str">
        <f>IF(ISBLANK(D376),"",INDEX(ΑΜΚ,MATCH(D376,Data!$F$2:$F$999,0),1))</f>
        <v/>
      </c>
      <c r="F376" s="94" t="str">
        <f t="shared" si="5"/>
        <v/>
      </c>
    </row>
    <row r="377" spans="1:6" ht="14.25" customHeight="1" x14ac:dyDescent="0.35">
      <c r="A377" s="45" t="s">
        <v>1135</v>
      </c>
      <c r="B377" s="18"/>
      <c r="C377" s="5"/>
      <c r="D377" s="5"/>
      <c r="E377" s="94" t="str">
        <f>IF(ISBLANK(D377),"",INDEX(ΑΜΚ,MATCH(D377,Data!$F$2:$F$999,0),1))</f>
        <v/>
      </c>
      <c r="F377" s="94" t="str">
        <f t="shared" si="5"/>
        <v/>
      </c>
    </row>
    <row r="378" spans="1:6" ht="14.25" customHeight="1" x14ac:dyDescent="0.35">
      <c r="A378" s="45" t="s">
        <v>1135</v>
      </c>
      <c r="B378" s="18"/>
      <c r="C378" s="5"/>
      <c r="D378" s="5"/>
      <c r="E378" s="94" t="str">
        <f>IF(ISBLANK(D378),"",INDEX(ΑΜΚ,MATCH(D378,Data!$F$2:$F$999,0),1))</f>
        <v/>
      </c>
      <c r="F378" s="94" t="str">
        <f t="shared" si="5"/>
        <v/>
      </c>
    </row>
    <row r="379" spans="1:6" ht="14.25" customHeight="1" x14ac:dyDescent="0.35">
      <c r="A379" s="45" t="s">
        <v>1135</v>
      </c>
      <c r="B379" s="18"/>
      <c r="C379" s="5"/>
      <c r="D379" s="5"/>
      <c r="E379" s="94" t="str">
        <f>IF(ISBLANK(D379),"",INDEX(ΑΜΚ,MATCH(D379,Data!$F$2:$F$999,0),1))</f>
        <v/>
      </c>
      <c r="F379" s="94" t="str">
        <f t="shared" si="5"/>
        <v/>
      </c>
    </row>
    <row r="380" spans="1:6" ht="14.25" customHeight="1" x14ac:dyDescent="0.35">
      <c r="A380" s="45" t="s">
        <v>1135</v>
      </c>
      <c r="B380" s="18"/>
      <c r="C380" s="5"/>
      <c r="D380" s="5"/>
      <c r="E380" s="94" t="str">
        <f>IF(ISBLANK(D380),"",INDEX(ΑΜΚ,MATCH(D380,Data!$F$2:$F$999,0),1))</f>
        <v/>
      </c>
      <c r="F380" s="94" t="str">
        <f t="shared" si="5"/>
        <v/>
      </c>
    </row>
    <row r="381" spans="1:6" ht="14.25" customHeight="1" x14ac:dyDescent="0.35">
      <c r="A381" s="45" t="s">
        <v>1135</v>
      </c>
      <c r="B381" s="18"/>
      <c r="C381" s="5"/>
      <c r="D381" s="5"/>
      <c r="E381" s="94" t="str">
        <f>IF(ISBLANK(D381),"",INDEX(ΑΜΚ,MATCH(D381,Data!$F$2:$F$999,0),1))</f>
        <v/>
      </c>
      <c r="F381" s="94" t="str">
        <f t="shared" si="5"/>
        <v/>
      </c>
    </row>
    <row r="382" spans="1:6" ht="14.25" customHeight="1" x14ac:dyDescent="0.35">
      <c r="A382" s="45" t="s">
        <v>1135</v>
      </c>
      <c r="B382" s="18"/>
      <c r="C382" s="5"/>
      <c r="D382" s="5"/>
      <c r="E382" s="94" t="str">
        <f>IF(ISBLANK(D382),"",INDEX(ΑΜΚ,MATCH(D382,Data!$F$2:$F$999,0),1))</f>
        <v/>
      </c>
      <c r="F382" s="94" t="str">
        <f t="shared" si="5"/>
        <v/>
      </c>
    </row>
    <row r="383" spans="1:6" ht="14.25" customHeight="1" x14ac:dyDescent="0.35">
      <c r="A383" s="45" t="s">
        <v>1135</v>
      </c>
      <c r="B383" s="18"/>
      <c r="C383" s="5"/>
      <c r="D383" s="5"/>
      <c r="E383" s="94" t="str">
        <f>IF(ISBLANK(D383),"",INDEX(ΑΜΚ,MATCH(D383,Data!$F$2:$F$999,0),1))</f>
        <v/>
      </c>
      <c r="F383" s="94" t="str">
        <f t="shared" si="5"/>
        <v/>
      </c>
    </row>
    <row r="384" spans="1:6" ht="14.25" customHeight="1" x14ac:dyDescent="0.35">
      <c r="A384" s="45" t="s">
        <v>1135</v>
      </c>
      <c r="B384" s="18"/>
      <c r="C384" s="5"/>
      <c r="D384" s="5"/>
      <c r="E384" s="94" t="str">
        <f>IF(ISBLANK(D384),"",INDEX(ΑΜΚ,MATCH(D384,Data!$F$2:$F$999,0),1))</f>
        <v/>
      </c>
      <c r="F384" s="94" t="str">
        <f t="shared" si="5"/>
        <v/>
      </c>
    </row>
    <row r="385" spans="1:6" ht="14.25" customHeight="1" x14ac:dyDescent="0.35">
      <c r="A385" s="45" t="s">
        <v>1135</v>
      </c>
      <c r="B385" s="18"/>
      <c r="C385" s="5"/>
      <c r="D385" s="5"/>
      <c r="E385" s="94" t="str">
        <f>IF(ISBLANK(D385),"",INDEX(ΑΜΚ,MATCH(D385,Data!$F$2:$F$999,0),1))</f>
        <v/>
      </c>
      <c r="F385" s="94" t="str">
        <f t="shared" si="5"/>
        <v/>
      </c>
    </row>
    <row r="386" spans="1:6" ht="14.25" customHeight="1" x14ac:dyDescent="0.35">
      <c r="A386" s="45" t="s">
        <v>1135</v>
      </c>
      <c r="B386" s="18"/>
      <c r="C386" s="5"/>
      <c r="D386" s="5"/>
      <c r="E386" s="94" t="str">
        <f>IF(ISBLANK(D386),"",INDEX(ΑΜΚ,MATCH(D386,Data!$F$2:$F$999,0),1))</f>
        <v/>
      </c>
      <c r="F386" s="94" t="str">
        <f t="shared" ref="F386:F449" si="6">IF(ISBLANK(C386),"",INDEX(ΚΩΔ_ΜΑΘΗΜ_ΗΛΕΚΤΡ_Α1,MATCH(C386,ΜΑΘΗΜ_ΗΛΕΚΤΡ_Α1,0)))</f>
        <v/>
      </c>
    </row>
    <row r="387" spans="1:6" ht="14.25" customHeight="1" x14ac:dyDescent="0.35">
      <c r="A387" s="45" t="s">
        <v>1135</v>
      </c>
      <c r="B387" s="18"/>
      <c r="C387" s="5"/>
      <c r="D387" s="5"/>
      <c r="E387" s="94" t="str">
        <f>IF(ISBLANK(D387),"",INDEX(ΑΜΚ,MATCH(D387,Data!$F$2:$F$999,0),1))</f>
        <v/>
      </c>
      <c r="F387" s="94" t="str">
        <f t="shared" si="6"/>
        <v/>
      </c>
    </row>
    <row r="388" spans="1:6" ht="14.25" customHeight="1" x14ac:dyDescent="0.35">
      <c r="A388" s="45" t="s">
        <v>1135</v>
      </c>
      <c r="B388" s="18"/>
      <c r="C388" s="5"/>
      <c r="D388" s="5"/>
      <c r="E388" s="94" t="str">
        <f>IF(ISBLANK(D388),"",INDEX(ΑΜΚ,MATCH(D388,Data!$F$2:$F$999,0),1))</f>
        <v/>
      </c>
      <c r="F388" s="94" t="str">
        <f t="shared" si="6"/>
        <v/>
      </c>
    </row>
    <row r="389" spans="1:6" ht="14.25" customHeight="1" x14ac:dyDescent="0.35">
      <c r="A389" s="45" t="s">
        <v>1135</v>
      </c>
      <c r="B389" s="18"/>
      <c r="C389" s="5"/>
      <c r="D389" s="5"/>
      <c r="E389" s="94" t="str">
        <f>IF(ISBLANK(D389),"",INDEX(ΑΜΚ,MATCH(D389,Data!$F$2:$F$999,0),1))</f>
        <v/>
      </c>
      <c r="F389" s="94" t="str">
        <f t="shared" si="6"/>
        <v/>
      </c>
    </row>
    <row r="390" spans="1:6" ht="14.25" customHeight="1" x14ac:dyDescent="0.35">
      <c r="A390" s="45" t="s">
        <v>1135</v>
      </c>
      <c r="B390" s="18"/>
      <c r="C390" s="5"/>
      <c r="D390" s="5"/>
      <c r="E390" s="94" t="str">
        <f>IF(ISBLANK(D390),"",INDEX(ΑΜΚ,MATCH(D390,Data!$F$2:$F$999,0),1))</f>
        <v/>
      </c>
      <c r="F390" s="94" t="str">
        <f t="shared" si="6"/>
        <v/>
      </c>
    </row>
    <row r="391" spans="1:6" ht="14.25" customHeight="1" x14ac:dyDescent="0.35">
      <c r="A391" s="45" t="s">
        <v>1135</v>
      </c>
      <c r="B391" s="18"/>
      <c r="C391" s="5"/>
      <c r="D391" s="5"/>
      <c r="E391" s="94" t="str">
        <f>IF(ISBLANK(D391),"",INDEX(ΑΜΚ,MATCH(D391,Data!$F$2:$F$999,0),1))</f>
        <v/>
      </c>
      <c r="F391" s="94" t="str">
        <f t="shared" si="6"/>
        <v/>
      </c>
    </row>
    <row r="392" spans="1:6" ht="14.25" customHeight="1" x14ac:dyDescent="0.35">
      <c r="A392" s="45" t="s">
        <v>1135</v>
      </c>
      <c r="B392" s="18"/>
      <c r="C392" s="5"/>
      <c r="D392" s="5"/>
      <c r="E392" s="94" t="str">
        <f>IF(ISBLANK(D392),"",INDEX(ΑΜΚ,MATCH(D392,Data!$F$2:$F$999,0),1))</f>
        <v/>
      </c>
      <c r="F392" s="94" t="str">
        <f t="shared" si="6"/>
        <v/>
      </c>
    </row>
    <row r="393" spans="1:6" ht="14.25" customHeight="1" x14ac:dyDescent="0.35">
      <c r="A393" s="45" t="s">
        <v>1135</v>
      </c>
      <c r="B393" s="18"/>
      <c r="C393" s="5"/>
      <c r="D393" s="5"/>
      <c r="E393" s="94" t="str">
        <f>IF(ISBLANK(D393),"",INDEX(ΑΜΚ,MATCH(D393,Data!$F$2:$F$999,0),1))</f>
        <v/>
      </c>
      <c r="F393" s="94" t="str">
        <f t="shared" si="6"/>
        <v/>
      </c>
    </row>
    <row r="394" spans="1:6" ht="14.25" customHeight="1" x14ac:dyDescent="0.35">
      <c r="A394" s="45" t="s">
        <v>1135</v>
      </c>
      <c r="B394" s="18"/>
      <c r="C394" s="5"/>
      <c r="D394" s="5"/>
      <c r="E394" s="94" t="str">
        <f>IF(ISBLANK(D394),"",INDEX(ΑΜΚ,MATCH(D394,Data!$F$2:$F$999,0),1))</f>
        <v/>
      </c>
      <c r="F394" s="94" t="str">
        <f t="shared" si="6"/>
        <v/>
      </c>
    </row>
    <row r="395" spans="1:6" ht="14.25" customHeight="1" x14ac:dyDescent="0.35">
      <c r="A395" s="45" t="s">
        <v>1135</v>
      </c>
      <c r="B395" s="18"/>
      <c r="C395" s="5"/>
      <c r="D395" s="5"/>
      <c r="E395" s="94" t="str">
        <f>IF(ISBLANK(D395),"",INDEX(ΑΜΚ,MATCH(D395,Data!$F$2:$F$999,0),1))</f>
        <v/>
      </c>
      <c r="F395" s="94" t="str">
        <f t="shared" si="6"/>
        <v/>
      </c>
    </row>
    <row r="396" spans="1:6" ht="14.25" customHeight="1" x14ac:dyDescent="0.35">
      <c r="A396" s="45" t="s">
        <v>1135</v>
      </c>
      <c r="B396" s="18"/>
      <c r="C396" s="5"/>
      <c r="D396" s="5"/>
      <c r="E396" s="94" t="str">
        <f>IF(ISBLANK(D396),"",INDEX(ΑΜΚ,MATCH(D396,Data!$F$2:$F$999,0),1))</f>
        <v/>
      </c>
      <c r="F396" s="94" t="str">
        <f t="shared" si="6"/>
        <v/>
      </c>
    </row>
    <row r="397" spans="1:6" ht="14.25" customHeight="1" x14ac:dyDescent="0.35">
      <c r="A397" s="45" t="s">
        <v>1135</v>
      </c>
      <c r="B397" s="18"/>
      <c r="C397" s="5"/>
      <c r="D397" s="5"/>
      <c r="E397" s="94" t="str">
        <f>IF(ISBLANK(D397),"",INDEX(ΑΜΚ,MATCH(D397,Data!$F$2:$F$999,0),1))</f>
        <v/>
      </c>
      <c r="F397" s="94" t="str">
        <f t="shared" si="6"/>
        <v/>
      </c>
    </row>
    <row r="398" spans="1:6" ht="14.25" customHeight="1" x14ac:dyDescent="0.35">
      <c r="A398" s="45" t="s">
        <v>1135</v>
      </c>
      <c r="B398" s="18"/>
      <c r="C398" s="5"/>
      <c r="D398" s="5"/>
      <c r="E398" s="94" t="str">
        <f>IF(ISBLANK(D398),"",INDEX(ΑΜΚ,MATCH(D398,Data!$F$2:$F$999,0),1))</f>
        <v/>
      </c>
      <c r="F398" s="94" t="str">
        <f t="shared" si="6"/>
        <v/>
      </c>
    </row>
    <row r="399" spans="1:6" ht="14.25" customHeight="1" x14ac:dyDescent="0.35">
      <c r="A399" s="45" t="s">
        <v>1135</v>
      </c>
      <c r="B399" s="18"/>
      <c r="C399" s="5"/>
      <c r="D399" s="5"/>
      <c r="E399" s="94" t="str">
        <f>IF(ISBLANK(D399),"",INDEX(ΑΜΚ,MATCH(D399,Data!$F$2:$F$999,0),1))</f>
        <v/>
      </c>
      <c r="F399" s="94" t="str">
        <f t="shared" si="6"/>
        <v/>
      </c>
    </row>
    <row r="400" spans="1:6" ht="14.25" customHeight="1" x14ac:dyDescent="0.35">
      <c r="A400" s="45" t="s">
        <v>1135</v>
      </c>
      <c r="B400" s="18"/>
      <c r="C400" s="5"/>
      <c r="D400" s="5"/>
      <c r="E400" s="94" t="str">
        <f>IF(ISBLANK(D400),"",INDEX(ΑΜΚ,MATCH(D400,Data!$F$2:$F$999,0),1))</f>
        <v/>
      </c>
      <c r="F400" s="94" t="str">
        <f t="shared" si="6"/>
        <v/>
      </c>
    </row>
    <row r="401" spans="1:6" ht="14.25" customHeight="1" x14ac:dyDescent="0.35">
      <c r="A401" s="45" t="s">
        <v>1135</v>
      </c>
      <c r="B401" s="18"/>
      <c r="C401" s="5"/>
      <c r="D401" s="5"/>
      <c r="E401" s="94" t="str">
        <f>IF(ISBLANK(D401),"",INDEX(ΑΜΚ,MATCH(D401,Data!$F$2:$F$999,0),1))</f>
        <v/>
      </c>
      <c r="F401" s="94" t="str">
        <f t="shared" si="6"/>
        <v/>
      </c>
    </row>
    <row r="402" spans="1:6" ht="14.25" customHeight="1" x14ac:dyDescent="0.35">
      <c r="A402" s="45" t="s">
        <v>1135</v>
      </c>
      <c r="B402" s="18"/>
      <c r="C402" s="5"/>
      <c r="D402" s="5"/>
      <c r="E402" s="94" t="str">
        <f>IF(ISBLANK(D402),"",INDEX(ΑΜΚ,MATCH(D402,Data!$F$2:$F$999,0),1))</f>
        <v/>
      </c>
      <c r="F402" s="94" t="str">
        <f t="shared" si="6"/>
        <v/>
      </c>
    </row>
    <row r="403" spans="1:6" ht="14.25" customHeight="1" x14ac:dyDescent="0.35">
      <c r="A403" s="45" t="s">
        <v>1135</v>
      </c>
      <c r="B403" s="18"/>
      <c r="C403" s="5"/>
      <c r="D403" s="5"/>
      <c r="E403" s="94" t="str">
        <f>IF(ISBLANK(D403),"",INDEX(ΑΜΚ,MATCH(D403,Data!$F$2:$F$999,0),1))</f>
        <v/>
      </c>
      <c r="F403" s="94" t="str">
        <f t="shared" si="6"/>
        <v/>
      </c>
    </row>
    <row r="404" spans="1:6" ht="14.25" customHeight="1" x14ac:dyDescent="0.35">
      <c r="A404" s="45" t="s">
        <v>1135</v>
      </c>
      <c r="B404" s="18"/>
      <c r="C404" s="5"/>
      <c r="D404" s="5"/>
      <c r="E404" s="94" t="str">
        <f>IF(ISBLANK(D404),"",INDEX(ΑΜΚ,MATCH(D404,Data!$F$2:$F$999,0),1))</f>
        <v/>
      </c>
      <c r="F404" s="94" t="str">
        <f t="shared" si="6"/>
        <v/>
      </c>
    </row>
    <row r="405" spans="1:6" ht="14.25" customHeight="1" x14ac:dyDescent="0.35">
      <c r="A405" s="45" t="s">
        <v>1135</v>
      </c>
      <c r="B405" s="18"/>
      <c r="C405" s="5"/>
      <c r="D405" s="5"/>
      <c r="E405" s="94" t="str">
        <f>IF(ISBLANK(D405),"",INDEX(ΑΜΚ,MATCH(D405,Data!$F$2:$F$999,0),1))</f>
        <v/>
      </c>
      <c r="F405" s="94" t="str">
        <f t="shared" si="6"/>
        <v/>
      </c>
    </row>
    <row r="406" spans="1:6" ht="14.25" customHeight="1" x14ac:dyDescent="0.35">
      <c r="A406" s="45" t="s">
        <v>1135</v>
      </c>
      <c r="B406" s="18"/>
      <c r="C406" s="5"/>
      <c r="D406" s="5"/>
      <c r="E406" s="94" t="str">
        <f>IF(ISBLANK(D406),"",INDEX(ΑΜΚ,MATCH(D406,Data!$F$2:$F$999,0),1))</f>
        <v/>
      </c>
      <c r="F406" s="94" t="str">
        <f t="shared" si="6"/>
        <v/>
      </c>
    </row>
    <row r="407" spans="1:6" ht="14.25" customHeight="1" x14ac:dyDescent="0.35">
      <c r="A407" s="45" t="s">
        <v>1135</v>
      </c>
      <c r="B407" s="18"/>
      <c r="C407" s="5"/>
      <c r="D407" s="5"/>
      <c r="E407" s="94" t="str">
        <f>IF(ISBLANK(D407),"",INDEX(ΑΜΚ,MATCH(D407,Data!$F$2:$F$999,0),1))</f>
        <v/>
      </c>
      <c r="F407" s="94" t="str">
        <f t="shared" si="6"/>
        <v/>
      </c>
    </row>
    <row r="408" spans="1:6" ht="14.25" customHeight="1" x14ac:dyDescent="0.35">
      <c r="A408" s="45" t="s">
        <v>1135</v>
      </c>
      <c r="B408" s="18"/>
      <c r="C408" s="5"/>
      <c r="D408" s="5"/>
      <c r="E408" s="94" t="str">
        <f>IF(ISBLANK(D408),"",INDEX(ΑΜΚ,MATCH(D408,Data!$F$2:$F$999,0),1))</f>
        <v/>
      </c>
      <c r="F408" s="94" t="str">
        <f t="shared" si="6"/>
        <v/>
      </c>
    </row>
    <row r="409" spans="1:6" ht="14.25" customHeight="1" x14ac:dyDescent="0.35">
      <c r="A409" s="45" t="s">
        <v>1135</v>
      </c>
      <c r="B409" s="18"/>
      <c r="C409" s="5"/>
      <c r="D409" s="5"/>
      <c r="E409" s="94" t="str">
        <f>IF(ISBLANK(D409),"",INDEX(ΑΜΚ,MATCH(D409,Data!$F$2:$F$999,0),1))</f>
        <v/>
      </c>
      <c r="F409" s="94" t="str">
        <f t="shared" si="6"/>
        <v/>
      </c>
    </row>
    <row r="410" spans="1:6" ht="14.25" customHeight="1" x14ac:dyDescent="0.35">
      <c r="A410" s="45" t="s">
        <v>1135</v>
      </c>
      <c r="B410" s="18"/>
      <c r="C410" s="5"/>
      <c r="D410" s="5"/>
      <c r="E410" s="94" t="str">
        <f>IF(ISBLANK(D410),"",INDEX(ΑΜΚ,MATCH(D410,Data!$F$2:$F$999,0),1))</f>
        <v/>
      </c>
      <c r="F410" s="94" t="str">
        <f t="shared" si="6"/>
        <v/>
      </c>
    </row>
    <row r="411" spans="1:6" ht="14.25" customHeight="1" x14ac:dyDescent="0.35">
      <c r="A411" s="45" t="s">
        <v>1135</v>
      </c>
      <c r="B411" s="18"/>
      <c r="C411" s="5"/>
      <c r="D411" s="5"/>
      <c r="E411" s="94" t="str">
        <f>IF(ISBLANK(D411),"",INDEX(ΑΜΚ,MATCH(D411,Data!$F$2:$F$999,0),1))</f>
        <v/>
      </c>
      <c r="F411" s="94" t="str">
        <f t="shared" si="6"/>
        <v/>
      </c>
    </row>
    <row r="412" spans="1:6" ht="14.25" customHeight="1" x14ac:dyDescent="0.35">
      <c r="A412" s="45" t="s">
        <v>1135</v>
      </c>
      <c r="B412" s="18"/>
      <c r="C412" s="5"/>
      <c r="D412" s="5"/>
      <c r="E412" s="94" t="str">
        <f>IF(ISBLANK(D412),"",INDEX(ΑΜΚ,MATCH(D412,Data!$F$2:$F$999,0),1))</f>
        <v/>
      </c>
      <c r="F412" s="94" t="str">
        <f t="shared" si="6"/>
        <v/>
      </c>
    </row>
    <row r="413" spans="1:6" ht="14.25" customHeight="1" x14ac:dyDescent="0.35">
      <c r="A413" s="45" t="s">
        <v>1135</v>
      </c>
      <c r="B413" s="18"/>
      <c r="C413" s="5"/>
      <c r="D413" s="5"/>
      <c r="E413" s="94" t="str">
        <f>IF(ISBLANK(D413),"",INDEX(ΑΜΚ,MATCH(D413,Data!$F$2:$F$999,0),1))</f>
        <v/>
      </c>
      <c r="F413" s="94" t="str">
        <f t="shared" si="6"/>
        <v/>
      </c>
    </row>
    <row r="414" spans="1:6" ht="14.25" customHeight="1" x14ac:dyDescent="0.35">
      <c r="A414" s="45" t="s">
        <v>1135</v>
      </c>
      <c r="B414" s="18"/>
      <c r="C414" s="5"/>
      <c r="D414" s="5"/>
      <c r="E414" s="94" t="str">
        <f>IF(ISBLANK(D414),"",INDEX(ΑΜΚ,MATCH(D414,Data!$F$2:$F$999,0),1))</f>
        <v/>
      </c>
      <c r="F414" s="94" t="str">
        <f t="shared" si="6"/>
        <v/>
      </c>
    </row>
    <row r="415" spans="1:6" ht="14.25" customHeight="1" x14ac:dyDescent="0.35">
      <c r="A415" s="45" t="s">
        <v>1135</v>
      </c>
      <c r="B415" s="18"/>
      <c r="C415" s="5"/>
      <c r="D415" s="5"/>
      <c r="E415" s="94" t="str">
        <f>IF(ISBLANK(D415),"",INDEX(ΑΜΚ,MATCH(D415,Data!$F$2:$F$999,0),1))</f>
        <v/>
      </c>
      <c r="F415" s="94" t="str">
        <f t="shared" si="6"/>
        <v/>
      </c>
    </row>
    <row r="416" spans="1:6" ht="14.25" customHeight="1" x14ac:dyDescent="0.35">
      <c r="A416" s="45" t="s">
        <v>1135</v>
      </c>
      <c r="B416" s="18"/>
      <c r="C416" s="5"/>
      <c r="D416" s="5"/>
      <c r="E416" s="94" t="str">
        <f>IF(ISBLANK(D416),"",INDEX(ΑΜΚ,MATCH(D416,Data!$F$2:$F$999,0),1))</f>
        <v/>
      </c>
      <c r="F416" s="94" t="str">
        <f t="shared" si="6"/>
        <v/>
      </c>
    </row>
    <row r="417" spans="1:6" ht="14.25" customHeight="1" x14ac:dyDescent="0.35">
      <c r="A417" s="45" t="s">
        <v>1135</v>
      </c>
      <c r="B417" s="18"/>
      <c r="C417" s="5"/>
      <c r="D417" s="5"/>
      <c r="E417" s="94" t="str">
        <f>IF(ISBLANK(D417),"",INDEX(ΑΜΚ,MATCH(D417,Data!$F$2:$F$999,0),1))</f>
        <v/>
      </c>
      <c r="F417" s="94" t="str">
        <f t="shared" si="6"/>
        <v/>
      </c>
    </row>
    <row r="418" spans="1:6" ht="14.25" customHeight="1" x14ac:dyDescent="0.35">
      <c r="A418" s="45" t="s">
        <v>1135</v>
      </c>
      <c r="B418" s="18"/>
      <c r="C418" s="5"/>
      <c r="D418" s="5"/>
      <c r="E418" s="94" t="str">
        <f>IF(ISBLANK(D418),"",INDEX(ΑΜΚ,MATCH(D418,Data!$F$2:$F$999,0),1))</f>
        <v/>
      </c>
      <c r="F418" s="94" t="str">
        <f t="shared" si="6"/>
        <v/>
      </c>
    </row>
    <row r="419" spans="1:6" ht="14.25" customHeight="1" x14ac:dyDescent="0.35">
      <c r="A419" s="45" t="s">
        <v>1135</v>
      </c>
      <c r="B419" s="18"/>
      <c r="C419" s="5"/>
      <c r="D419" s="5"/>
      <c r="E419" s="94" t="str">
        <f>IF(ISBLANK(D419),"",INDEX(ΑΜΚ,MATCH(D419,Data!$F$2:$F$999,0),1))</f>
        <v/>
      </c>
      <c r="F419" s="94" t="str">
        <f t="shared" si="6"/>
        <v/>
      </c>
    </row>
    <row r="420" spans="1:6" ht="14.25" customHeight="1" x14ac:dyDescent="0.35">
      <c r="A420" s="45" t="s">
        <v>1135</v>
      </c>
      <c r="B420" s="18"/>
      <c r="C420" s="5"/>
      <c r="D420" s="5"/>
      <c r="E420" s="94" t="str">
        <f>IF(ISBLANK(D420),"",INDEX(ΑΜΚ,MATCH(D420,Data!$F$2:$F$999,0),1))</f>
        <v/>
      </c>
      <c r="F420" s="94" t="str">
        <f t="shared" si="6"/>
        <v/>
      </c>
    </row>
    <row r="421" spans="1:6" ht="14.25" customHeight="1" x14ac:dyDescent="0.35">
      <c r="A421" s="45" t="s">
        <v>1135</v>
      </c>
      <c r="B421" s="18"/>
      <c r="C421" s="5"/>
      <c r="D421" s="5"/>
      <c r="E421" s="94" t="str">
        <f>IF(ISBLANK(D421),"",INDEX(ΑΜΚ,MATCH(D421,Data!$F$2:$F$999,0),1))</f>
        <v/>
      </c>
      <c r="F421" s="94" t="str">
        <f t="shared" si="6"/>
        <v/>
      </c>
    </row>
    <row r="422" spans="1:6" ht="14.25" customHeight="1" x14ac:dyDescent="0.35">
      <c r="A422" s="45" t="s">
        <v>1135</v>
      </c>
      <c r="B422" s="18"/>
      <c r="C422" s="5"/>
      <c r="D422" s="5"/>
      <c r="E422" s="94" t="str">
        <f>IF(ISBLANK(D422),"",INDEX(ΑΜΚ,MATCH(D422,Data!$F$2:$F$999,0),1))</f>
        <v/>
      </c>
      <c r="F422" s="94" t="str">
        <f t="shared" si="6"/>
        <v/>
      </c>
    </row>
    <row r="423" spans="1:6" ht="14.25" customHeight="1" x14ac:dyDescent="0.35">
      <c r="A423" s="45" t="s">
        <v>1135</v>
      </c>
      <c r="B423" s="18"/>
      <c r="C423" s="5"/>
      <c r="D423" s="5"/>
      <c r="E423" s="94" t="str">
        <f>IF(ISBLANK(D423),"",INDEX(ΑΜΚ,MATCH(D423,Data!$F$2:$F$999,0),1))</f>
        <v/>
      </c>
      <c r="F423" s="94" t="str">
        <f t="shared" si="6"/>
        <v/>
      </c>
    </row>
    <row r="424" spans="1:6" ht="14.25" customHeight="1" x14ac:dyDescent="0.35">
      <c r="A424" s="45" t="s">
        <v>1135</v>
      </c>
      <c r="B424" s="18"/>
      <c r="C424" s="5"/>
      <c r="D424" s="5"/>
      <c r="E424" s="94" t="str">
        <f>IF(ISBLANK(D424),"",INDEX(ΑΜΚ,MATCH(D424,Data!$F$2:$F$999,0),1))</f>
        <v/>
      </c>
      <c r="F424" s="94" t="str">
        <f t="shared" si="6"/>
        <v/>
      </c>
    </row>
    <row r="425" spans="1:6" ht="14.25" customHeight="1" x14ac:dyDescent="0.35">
      <c r="A425" s="45" t="s">
        <v>1135</v>
      </c>
      <c r="B425" s="18"/>
      <c r="C425" s="5"/>
      <c r="D425" s="5"/>
      <c r="E425" s="94" t="str">
        <f>IF(ISBLANK(D425),"",INDEX(ΑΜΚ,MATCH(D425,Data!$F$2:$F$999,0),1))</f>
        <v/>
      </c>
      <c r="F425" s="94" t="str">
        <f t="shared" si="6"/>
        <v/>
      </c>
    </row>
    <row r="426" spans="1:6" ht="14.25" customHeight="1" x14ac:dyDescent="0.35">
      <c r="A426" s="45" t="s">
        <v>1135</v>
      </c>
      <c r="B426" s="18"/>
      <c r="C426" s="5"/>
      <c r="D426" s="5"/>
      <c r="E426" s="94" t="str">
        <f>IF(ISBLANK(D426),"",INDEX(ΑΜΚ,MATCH(D426,Data!$F$2:$F$999,0),1))</f>
        <v/>
      </c>
      <c r="F426" s="94" t="str">
        <f t="shared" si="6"/>
        <v/>
      </c>
    </row>
    <row r="427" spans="1:6" ht="14.25" customHeight="1" x14ac:dyDescent="0.35">
      <c r="A427" s="45" t="s">
        <v>1135</v>
      </c>
      <c r="B427" s="18"/>
      <c r="C427" s="5"/>
      <c r="D427" s="5"/>
      <c r="E427" s="94" t="str">
        <f>IF(ISBLANK(D427),"",INDEX(ΑΜΚ,MATCH(D427,Data!$F$2:$F$999,0),1))</f>
        <v/>
      </c>
      <c r="F427" s="94" t="str">
        <f t="shared" si="6"/>
        <v/>
      </c>
    </row>
    <row r="428" spans="1:6" ht="14.25" customHeight="1" x14ac:dyDescent="0.35">
      <c r="A428" s="45" t="s">
        <v>1135</v>
      </c>
      <c r="B428" s="18"/>
      <c r="C428" s="5"/>
      <c r="D428" s="5"/>
      <c r="E428" s="94" t="str">
        <f>IF(ISBLANK(D428),"",INDEX(ΑΜΚ,MATCH(D428,Data!$F$2:$F$999,0),1))</f>
        <v/>
      </c>
      <c r="F428" s="94" t="str">
        <f t="shared" si="6"/>
        <v/>
      </c>
    </row>
    <row r="429" spans="1:6" ht="14.25" customHeight="1" x14ac:dyDescent="0.35">
      <c r="A429" s="45" t="s">
        <v>1135</v>
      </c>
      <c r="B429" s="18"/>
      <c r="C429" s="5"/>
      <c r="D429" s="5"/>
      <c r="E429" s="94" t="str">
        <f>IF(ISBLANK(D429),"",INDEX(ΑΜΚ,MATCH(D429,Data!$F$2:$F$999,0),1))</f>
        <v/>
      </c>
      <c r="F429" s="94" t="str">
        <f t="shared" si="6"/>
        <v/>
      </c>
    </row>
    <row r="430" spans="1:6" ht="14.25" customHeight="1" x14ac:dyDescent="0.35">
      <c r="A430" s="45" t="s">
        <v>1135</v>
      </c>
      <c r="B430" s="18"/>
      <c r="C430" s="5"/>
      <c r="D430" s="5"/>
      <c r="E430" s="94" t="str">
        <f>IF(ISBLANK(D430),"",INDEX(ΑΜΚ,MATCH(D430,Data!$F$2:$F$999,0),1))</f>
        <v/>
      </c>
      <c r="F430" s="94" t="str">
        <f t="shared" si="6"/>
        <v/>
      </c>
    </row>
    <row r="431" spans="1:6" ht="14.25" customHeight="1" x14ac:dyDescent="0.35">
      <c r="A431" s="45" t="s">
        <v>1135</v>
      </c>
      <c r="B431" s="18"/>
      <c r="C431" s="5"/>
      <c r="D431" s="5"/>
      <c r="E431" s="94" t="str">
        <f>IF(ISBLANK(D431),"",INDEX(ΑΜΚ,MATCH(D431,Data!$F$2:$F$999,0),1))</f>
        <v/>
      </c>
      <c r="F431" s="94" t="str">
        <f t="shared" si="6"/>
        <v/>
      </c>
    </row>
    <row r="432" spans="1:6" ht="14.25" customHeight="1" x14ac:dyDescent="0.35">
      <c r="A432" s="45" t="s">
        <v>1135</v>
      </c>
      <c r="B432" s="18"/>
      <c r="C432" s="5"/>
      <c r="D432" s="5"/>
      <c r="E432" s="94" t="str">
        <f>IF(ISBLANK(D432),"",INDEX(ΑΜΚ,MATCH(D432,Data!$F$2:$F$999,0),1))</f>
        <v/>
      </c>
      <c r="F432" s="94" t="str">
        <f t="shared" si="6"/>
        <v/>
      </c>
    </row>
    <row r="433" spans="1:6" ht="14.25" customHeight="1" x14ac:dyDescent="0.35">
      <c r="A433" s="45" t="s">
        <v>1135</v>
      </c>
      <c r="B433" s="18"/>
      <c r="C433" s="5"/>
      <c r="D433" s="5"/>
      <c r="E433" s="94" t="str">
        <f>IF(ISBLANK(D433),"",INDEX(ΑΜΚ,MATCH(D433,Data!$F$2:$F$999,0),1))</f>
        <v/>
      </c>
      <c r="F433" s="94" t="str">
        <f t="shared" si="6"/>
        <v/>
      </c>
    </row>
    <row r="434" spans="1:6" ht="14.25" customHeight="1" x14ac:dyDescent="0.35">
      <c r="A434" s="45" t="s">
        <v>1135</v>
      </c>
      <c r="B434" s="18"/>
      <c r="C434" s="5"/>
      <c r="D434" s="5"/>
      <c r="E434" s="94" t="str">
        <f>IF(ISBLANK(D434),"",INDEX(ΑΜΚ,MATCH(D434,Data!$F$2:$F$999,0),1))</f>
        <v/>
      </c>
      <c r="F434" s="94" t="str">
        <f t="shared" si="6"/>
        <v/>
      </c>
    </row>
    <row r="435" spans="1:6" ht="14.25" customHeight="1" x14ac:dyDescent="0.35">
      <c r="A435" s="45" t="s">
        <v>1135</v>
      </c>
      <c r="B435" s="18"/>
      <c r="C435" s="5"/>
      <c r="D435" s="5"/>
      <c r="E435" s="94" t="str">
        <f>IF(ISBLANK(D435),"",INDEX(ΑΜΚ,MATCH(D435,Data!$F$2:$F$999,0),1))</f>
        <v/>
      </c>
      <c r="F435" s="94" t="str">
        <f t="shared" si="6"/>
        <v/>
      </c>
    </row>
    <row r="436" spans="1:6" ht="14.25" customHeight="1" x14ac:dyDescent="0.35">
      <c r="A436" s="45" t="s">
        <v>1135</v>
      </c>
      <c r="B436" s="18"/>
      <c r="C436" s="5"/>
      <c r="D436" s="5"/>
      <c r="E436" s="94" t="str">
        <f>IF(ISBLANK(D436),"",INDEX(ΑΜΚ,MATCH(D436,Data!$F$2:$F$999,0),1))</f>
        <v/>
      </c>
      <c r="F436" s="94" t="str">
        <f t="shared" si="6"/>
        <v/>
      </c>
    </row>
    <row r="437" spans="1:6" ht="14.25" customHeight="1" x14ac:dyDescent="0.35">
      <c r="A437" s="45" t="s">
        <v>1135</v>
      </c>
      <c r="B437" s="18"/>
      <c r="C437" s="5"/>
      <c r="D437" s="5"/>
      <c r="E437" s="94" t="str">
        <f>IF(ISBLANK(D437),"",INDEX(ΑΜΚ,MATCH(D437,Data!$F$2:$F$999,0),1))</f>
        <v/>
      </c>
      <c r="F437" s="94" t="str">
        <f t="shared" si="6"/>
        <v/>
      </c>
    </row>
    <row r="438" spans="1:6" ht="14.25" customHeight="1" x14ac:dyDescent="0.35">
      <c r="A438" s="45" t="s">
        <v>1135</v>
      </c>
      <c r="B438" s="18"/>
      <c r="C438" s="5"/>
      <c r="D438" s="5"/>
      <c r="E438" s="94" t="str">
        <f>IF(ISBLANK(D438),"",INDEX(ΑΜΚ,MATCH(D438,Data!$F$2:$F$999,0),1))</f>
        <v/>
      </c>
      <c r="F438" s="94" t="str">
        <f t="shared" si="6"/>
        <v/>
      </c>
    </row>
    <row r="439" spans="1:6" ht="14.25" customHeight="1" x14ac:dyDescent="0.35">
      <c r="A439" s="45" t="s">
        <v>1135</v>
      </c>
      <c r="B439" s="18"/>
      <c r="C439" s="5"/>
      <c r="D439" s="5"/>
      <c r="E439" s="94" t="str">
        <f>IF(ISBLANK(D439),"",INDEX(ΑΜΚ,MATCH(D439,Data!$F$2:$F$999,0),1))</f>
        <v/>
      </c>
      <c r="F439" s="94" t="str">
        <f t="shared" si="6"/>
        <v/>
      </c>
    </row>
    <row r="440" spans="1:6" ht="14.25" customHeight="1" x14ac:dyDescent="0.35">
      <c r="A440" s="45" t="s">
        <v>1135</v>
      </c>
      <c r="B440" s="18"/>
      <c r="C440" s="5"/>
      <c r="D440" s="5"/>
      <c r="E440" s="94" t="str">
        <f>IF(ISBLANK(D440),"",INDEX(ΑΜΚ,MATCH(D440,Data!$F$2:$F$999,0),1))</f>
        <v/>
      </c>
      <c r="F440" s="94" t="str">
        <f t="shared" si="6"/>
        <v/>
      </c>
    </row>
    <row r="441" spans="1:6" ht="14.25" customHeight="1" x14ac:dyDescent="0.35">
      <c r="A441" s="45" t="s">
        <v>1135</v>
      </c>
      <c r="B441" s="18"/>
      <c r="C441" s="5"/>
      <c r="D441" s="5"/>
      <c r="E441" s="94" t="str">
        <f>IF(ISBLANK(D441),"",INDEX(ΑΜΚ,MATCH(D441,Data!$F$2:$F$999,0),1))</f>
        <v/>
      </c>
      <c r="F441" s="94" t="str">
        <f t="shared" si="6"/>
        <v/>
      </c>
    </row>
    <row r="442" spans="1:6" ht="14.25" customHeight="1" x14ac:dyDescent="0.35">
      <c r="A442" s="45" t="s">
        <v>1135</v>
      </c>
      <c r="B442" s="18"/>
      <c r="C442" s="5"/>
      <c r="D442" s="5"/>
      <c r="E442" s="94" t="str">
        <f>IF(ISBLANK(D442),"",INDEX(ΑΜΚ,MATCH(D442,Data!$F$2:$F$999,0),1))</f>
        <v/>
      </c>
      <c r="F442" s="94" t="str">
        <f t="shared" si="6"/>
        <v/>
      </c>
    </row>
    <row r="443" spans="1:6" ht="14.25" customHeight="1" x14ac:dyDescent="0.35">
      <c r="A443" s="45" t="s">
        <v>1135</v>
      </c>
      <c r="B443" s="18"/>
      <c r="C443" s="5"/>
      <c r="D443" s="5"/>
      <c r="E443" s="94" t="str">
        <f>IF(ISBLANK(D443),"",INDEX(ΑΜΚ,MATCH(D443,Data!$F$2:$F$999,0),1))</f>
        <v/>
      </c>
      <c r="F443" s="94" t="str">
        <f t="shared" si="6"/>
        <v/>
      </c>
    </row>
    <row r="444" spans="1:6" ht="14.25" customHeight="1" x14ac:dyDescent="0.35">
      <c r="A444" s="45" t="s">
        <v>1135</v>
      </c>
      <c r="B444" s="18"/>
      <c r="C444" s="5"/>
      <c r="D444" s="5"/>
      <c r="E444" s="94" t="str">
        <f>IF(ISBLANK(D444),"",INDEX(ΑΜΚ,MATCH(D444,Data!$F$2:$F$999,0),1))</f>
        <v/>
      </c>
      <c r="F444" s="94" t="str">
        <f t="shared" si="6"/>
        <v/>
      </c>
    </row>
    <row r="445" spans="1:6" ht="14.25" customHeight="1" x14ac:dyDescent="0.35">
      <c r="A445" s="45" t="s">
        <v>1135</v>
      </c>
      <c r="B445" s="18"/>
      <c r="C445" s="5"/>
      <c r="D445" s="5"/>
      <c r="E445" s="94" t="str">
        <f>IF(ISBLANK(D445),"",INDEX(ΑΜΚ,MATCH(D445,Data!$F$2:$F$999,0),1))</f>
        <v/>
      </c>
      <c r="F445" s="94" t="str">
        <f t="shared" si="6"/>
        <v/>
      </c>
    </row>
    <row r="446" spans="1:6" ht="14.25" customHeight="1" x14ac:dyDescent="0.35">
      <c r="A446" s="45" t="s">
        <v>1135</v>
      </c>
      <c r="B446" s="18"/>
      <c r="C446" s="5"/>
      <c r="D446" s="5"/>
      <c r="E446" s="94" t="str">
        <f>IF(ISBLANK(D446),"",INDEX(ΑΜΚ,MATCH(D446,Data!$F$2:$F$999,0),1))</f>
        <v/>
      </c>
      <c r="F446" s="94" t="str">
        <f t="shared" si="6"/>
        <v/>
      </c>
    </row>
    <row r="447" spans="1:6" ht="14.25" customHeight="1" x14ac:dyDescent="0.35">
      <c r="A447" s="45" t="s">
        <v>1135</v>
      </c>
      <c r="B447" s="18"/>
      <c r="C447" s="5"/>
      <c r="D447" s="5"/>
      <c r="E447" s="94" t="str">
        <f>IF(ISBLANK(D447),"",INDEX(ΑΜΚ,MATCH(D447,Data!$F$2:$F$999,0),1))</f>
        <v/>
      </c>
      <c r="F447" s="94" t="str">
        <f t="shared" si="6"/>
        <v/>
      </c>
    </row>
    <row r="448" spans="1:6" ht="14.25" customHeight="1" x14ac:dyDescent="0.35">
      <c r="A448" s="45" t="s">
        <v>1135</v>
      </c>
      <c r="B448" s="18"/>
      <c r="C448" s="5"/>
      <c r="D448" s="5"/>
      <c r="E448" s="94" t="str">
        <f>IF(ISBLANK(D448),"",INDEX(ΑΜΚ,MATCH(D448,Data!$F$2:$F$999,0),1))</f>
        <v/>
      </c>
      <c r="F448" s="94" t="str">
        <f t="shared" si="6"/>
        <v/>
      </c>
    </row>
    <row r="449" spans="1:6" ht="14.25" customHeight="1" x14ac:dyDescent="0.35">
      <c r="A449" s="45" t="s">
        <v>1135</v>
      </c>
      <c r="B449" s="18"/>
      <c r="C449" s="5"/>
      <c r="D449" s="5"/>
      <c r="E449" s="94" t="str">
        <f>IF(ISBLANK(D449),"",INDEX(ΑΜΚ,MATCH(D449,Data!$F$2:$F$999,0),1))</f>
        <v/>
      </c>
      <c r="F449" s="94" t="str">
        <f t="shared" si="6"/>
        <v/>
      </c>
    </row>
    <row r="450" spans="1:6" ht="14.25" customHeight="1" x14ac:dyDescent="0.35">
      <c r="A450" s="45" t="s">
        <v>1135</v>
      </c>
      <c r="B450" s="18"/>
      <c r="C450" s="5"/>
      <c r="D450" s="5"/>
      <c r="E450" s="94" t="str">
        <f>IF(ISBLANK(D450),"",INDEX(ΑΜΚ,MATCH(D450,Data!$F$2:$F$999,0),1))</f>
        <v/>
      </c>
      <c r="F450" s="94" t="str">
        <f t="shared" ref="F450:F513" si="7">IF(ISBLANK(C450),"",INDEX(ΚΩΔ_ΜΑΘΗΜ_ΗΛΕΚΤΡ_Α1,MATCH(C450,ΜΑΘΗΜ_ΗΛΕΚΤΡ_Α1,0)))</f>
        <v/>
      </c>
    </row>
    <row r="451" spans="1:6" ht="14.25" customHeight="1" x14ac:dyDescent="0.35">
      <c r="A451" s="45" t="s">
        <v>1135</v>
      </c>
      <c r="B451" s="18"/>
      <c r="C451" s="5"/>
      <c r="D451" s="5"/>
      <c r="E451" s="94" t="str">
        <f>IF(ISBLANK(D451),"",INDEX(ΑΜΚ,MATCH(D451,Data!$F$2:$F$999,0),1))</f>
        <v/>
      </c>
      <c r="F451" s="94" t="str">
        <f t="shared" si="7"/>
        <v/>
      </c>
    </row>
    <row r="452" spans="1:6" ht="14.25" customHeight="1" x14ac:dyDescent="0.35">
      <c r="A452" s="45" t="s">
        <v>1135</v>
      </c>
      <c r="B452" s="18"/>
      <c r="C452" s="5"/>
      <c r="D452" s="5"/>
      <c r="E452" s="94" t="str">
        <f>IF(ISBLANK(D452),"",INDEX(ΑΜΚ,MATCH(D452,Data!$F$2:$F$999,0),1))</f>
        <v/>
      </c>
      <c r="F452" s="94" t="str">
        <f t="shared" si="7"/>
        <v/>
      </c>
    </row>
    <row r="453" spans="1:6" ht="14.25" customHeight="1" x14ac:dyDescent="0.35">
      <c r="A453" s="45" t="s">
        <v>1135</v>
      </c>
      <c r="B453" s="18"/>
      <c r="C453" s="5"/>
      <c r="D453" s="5"/>
      <c r="E453" s="94" t="str">
        <f>IF(ISBLANK(D453),"",INDEX(ΑΜΚ,MATCH(D453,Data!$F$2:$F$999,0),1))</f>
        <v/>
      </c>
      <c r="F453" s="94" t="str">
        <f t="shared" si="7"/>
        <v/>
      </c>
    </row>
    <row r="454" spans="1:6" ht="14.25" customHeight="1" x14ac:dyDescent="0.35">
      <c r="A454" s="45" t="s">
        <v>1135</v>
      </c>
      <c r="B454" s="18"/>
      <c r="C454" s="5"/>
      <c r="D454" s="5"/>
      <c r="E454" s="94" t="str">
        <f>IF(ISBLANK(D454),"",INDEX(ΑΜΚ,MATCH(D454,Data!$F$2:$F$999,0),1))</f>
        <v/>
      </c>
      <c r="F454" s="94" t="str">
        <f t="shared" si="7"/>
        <v/>
      </c>
    </row>
    <row r="455" spans="1:6" ht="14.25" customHeight="1" x14ac:dyDescent="0.35">
      <c r="A455" s="45" t="s">
        <v>1135</v>
      </c>
      <c r="B455" s="18"/>
      <c r="C455" s="5"/>
      <c r="D455" s="5"/>
      <c r="E455" s="94" t="str">
        <f>IF(ISBLANK(D455),"",INDEX(ΑΜΚ,MATCH(D455,Data!$F$2:$F$999,0),1))</f>
        <v/>
      </c>
      <c r="F455" s="94" t="str">
        <f t="shared" si="7"/>
        <v/>
      </c>
    </row>
    <row r="456" spans="1:6" ht="14.25" customHeight="1" x14ac:dyDescent="0.35">
      <c r="A456" s="45" t="s">
        <v>1135</v>
      </c>
      <c r="B456" s="18"/>
      <c r="C456" s="5"/>
      <c r="D456" s="5"/>
      <c r="E456" s="94" t="str">
        <f>IF(ISBLANK(D456),"",INDEX(ΑΜΚ,MATCH(D456,Data!$F$2:$F$999,0),1))</f>
        <v/>
      </c>
      <c r="F456" s="94" t="str">
        <f t="shared" si="7"/>
        <v/>
      </c>
    </row>
    <row r="457" spans="1:6" ht="14.25" customHeight="1" x14ac:dyDescent="0.35">
      <c r="A457" s="45" t="s">
        <v>1135</v>
      </c>
      <c r="B457" s="18"/>
      <c r="C457" s="5"/>
      <c r="D457" s="5"/>
      <c r="E457" s="94" t="str">
        <f>IF(ISBLANK(D457),"",INDEX(ΑΜΚ,MATCH(D457,Data!$F$2:$F$999,0),1))</f>
        <v/>
      </c>
      <c r="F457" s="94" t="str">
        <f t="shared" si="7"/>
        <v/>
      </c>
    </row>
    <row r="458" spans="1:6" ht="14.25" customHeight="1" x14ac:dyDescent="0.35">
      <c r="A458" s="45" t="s">
        <v>1135</v>
      </c>
      <c r="B458" s="18"/>
      <c r="C458" s="5"/>
      <c r="D458" s="5"/>
      <c r="E458" s="94" t="str">
        <f>IF(ISBLANK(D458),"",INDEX(ΑΜΚ,MATCH(D458,Data!$F$2:$F$999,0),1))</f>
        <v/>
      </c>
      <c r="F458" s="94" t="str">
        <f t="shared" si="7"/>
        <v/>
      </c>
    </row>
    <row r="459" spans="1:6" ht="14.25" customHeight="1" x14ac:dyDescent="0.35">
      <c r="A459" s="45" t="s">
        <v>1135</v>
      </c>
      <c r="B459" s="18"/>
      <c r="C459" s="5"/>
      <c r="D459" s="5"/>
      <c r="E459" s="94" t="str">
        <f>IF(ISBLANK(D459),"",INDEX(ΑΜΚ,MATCH(D459,Data!$F$2:$F$999,0),1))</f>
        <v/>
      </c>
      <c r="F459" s="94" t="str">
        <f t="shared" si="7"/>
        <v/>
      </c>
    </row>
    <row r="460" spans="1:6" ht="14.25" customHeight="1" x14ac:dyDescent="0.35">
      <c r="A460" s="45" t="s">
        <v>1135</v>
      </c>
      <c r="B460" s="18"/>
      <c r="C460" s="5"/>
      <c r="D460" s="5"/>
      <c r="E460" s="94" t="str">
        <f>IF(ISBLANK(D460),"",INDEX(ΑΜΚ,MATCH(D460,Data!$F$2:$F$999,0),1))</f>
        <v/>
      </c>
      <c r="F460" s="94" t="str">
        <f t="shared" si="7"/>
        <v/>
      </c>
    </row>
    <row r="461" spans="1:6" ht="14.25" customHeight="1" x14ac:dyDescent="0.35">
      <c r="A461" s="45" t="s">
        <v>1135</v>
      </c>
      <c r="B461" s="18"/>
      <c r="C461" s="5"/>
      <c r="D461" s="5"/>
      <c r="E461" s="94" t="str">
        <f>IF(ISBLANK(D461),"",INDEX(ΑΜΚ,MATCH(D461,Data!$F$2:$F$999,0),1))</f>
        <v/>
      </c>
      <c r="F461" s="94" t="str">
        <f t="shared" si="7"/>
        <v/>
      </c>
    </row>
    <row r="462" spans="1:6" ht="14.25" customHeight="1" x14ac:dyDescent="0.35">
      <c r="A462" s="45" t="s">
        <v>1135</v>
      </c>
      <c r="B462" s="18"/>
      <c r="C462" s="5"/>
      <c r="D462" s="5"/>
      <c r="E462" s="94" t="str">
        <f>IF(ISBLANK(D462),"",INDEX(ΑΜΚ,MATCH(D462,Data!$F$2:$F$999,0),1))</f>
        <v/>
      </c>
      <c r="F462" s="94" t="str">
        <f t="shared" si="7"/>
        <v/>
      </c>
    </row>
    <row r="463" spans="1:6" ht="14.25" customHeight="1" x14ac:dyDescent="0.35">
      <c r="A463" s="45" t="s">
        <v>1135</v>
      </c>
      <c r="B463" s="18"/>
      <c r="C463" s="5"/>
      <c r="D463" s="5"/>
      <c r="E463" s="94" t="str">
        <f>IF(ISBLANK(D463),"",INDEX(ΑΜΚ,MATCH(D463,Data!$F$2:$F$999,0),1))</f>
        <v/>
      </c>
      <c r="F463" s="94" t="str">
        <f t="shared" si="7"/>
        <v/>
      </c>
    </row>
    <row r="464" spans="1:6" ht="14.25" customHeight="1" x14ac:dyDescent="0.35">
      <c r="A464" s="45" t="s">
        <v>1135</v>
      </c>
      <c r="B464" s="18"/>
      <c r="C464" s="5"/>
      <c r="D464" s="5"/>
      <c r="E464" s="94" t="str">
        <f>IF(ISBLANK(D464),"",INDEX(ΑΜΚ,MATCH(D464,Data!$F$2:$F$999,0),1))</f>
        <v/>
      </c>
      <c r="F464" s="94" t="str">
        <f t="shared" si="7"/>
        <v/>
      </c>
    </row>
    <row r="465" spans="1:6" ht="14.25" customHeight="1" x14ac:dyDescent="0.35">
      <c r="A465" s="45" t="s">
        <v>1135</v>
      </c>
      <c r="B465" s="18"/>
      <c r="C465" s="5"/>
      <c r="D465" s="5"/>
      <c r="E465" s="94" t="str">
        <f>IF(ISBLANK(D465),"",INDEX(ΑΜΚ,MATCH(D465,Data!$F$2:$F$999,0),1))</f>
        <v/>
      </c>
      <c r="F465" s="94" t="str">
        <f t="shared" si="7"/>
        <v/>
      </c>
    </row>
    <row r="466" spans="1:6" ht="14.25" customHeight="1" x14ac:dyDescent="0.35">
      <c r="A466" s="45" t="s">
        <v>1135</v>
      </c>
      <c r="B466" s="18"/>
      <c r="C466" s="5"/>
      <c r="D466" s="5"/>
      <c r="E466" s="94" t="str">
        <f>IF(ISBLANK(D466),"",INDEX(ΑΜΚ,MATCH(D466,Data!$F$2:$F$999,0),1))</f>
        <v/>
      </c>
      <c r="F466" s="94" t="str">
        <f t="shared" si="7"/>
        <v/>
      </c>
    </row>
    <row r="467" spans="1:6" ht="14.25" customHeight="1" x14ac:dyDescent="0.35">
      <c r="A467" s="45" t="s">
        <v>1135</v>
      </c>
      <c r="B467" s="18"/>
      <c r="C467" s="5"/>
      <c r="D467" s="5"/>
      <c r="E467" s="94" t="str">
        <f>IF(ISBLANK(D467),"",INDEX(ΑΜΚ,MATCH(D467,Data!$F$2:$F$999,0),1))</f>
        <v/>
      </c>
      <c r="F467" s="94" t="str">
        <f t="shared" si="7"/>
        <v/>
      </c>
    </row>
    <row r="468" spans="1:6" ht="14.25" customHeight="1" x14ac:dyDescent="0.35">
      <c r="A468" s="45" t="s">
        <v>1135</v>
      </c>
      <c r="B468" s="18"/>
      <c r="C468" s="5"/>
      <c r="D468" s="5"/>
      <c r="E468" s="94" t="str">
        <f>IF(ISBLANK(D468),"",INDEX(ΑΜΚ,MATCH(D468,Data!$F$2:$F$999,0),1))</f>
        <v/>
      </c>
      <c r="F468" s="94" t="str">
        <f t="shared" si="7"/>
        <v/>
      </c>
    </row>
    <row r="469" spans="1:6" ht="14.25" customHeight="1" x14ac:dyDescent="0.35">
      <c r="A469" s="45" t="s">
        <v>1135</v>
      </c>
      <c r="B469" s="18"/>
      <c r="C469" s="5"/>
      <c r="D469" s="5"/>
      <c r="E469" s="94" t="str">
        <f>IF(ISBLANK(D469),"",INDEX(ΑΜΚ,MATCH(D469,Data!$F$2:$F$999,0),1))</f>
        <v/>
      </c>
      <c r="F469" s="94" t="str">
        <f t="shared" si="7"/>
        <v/>
      </c>
    </row>
    <row r="470" spans="1:6" ht="14.25" customHeight="1" x14ac:dyDescent="0.35">
      <c r="A470" s="45" t="s">
        <v>1135</v>
      </c>
      <c r="B470" s="18"/>
      <c r="C470" s="5"/>
      <c r="D470" s="5"/>
      <c r="E470" s="94" t="str">
        <f>IF(ISBLANK(D470),"",INDEX(ΑΜΚ,MATCH(D470,Data!$F$2:$F$999,0),1))</f>
        <v/>
      </c>
      <c r="F470" s="94" t="str">
        <f t="shared" si="7"/>
        <v/>
      </c>
    </row>
    <row r="471" spans="1:6" ht="14.25" customHeight="1" x14ac:dyDescent="0.35">
      <c r="A471" s="45" t="s">
        <v>1135</v>
      </c>
      <c r="B471" s="18"/>
      <c r="C471" s="5"/>
      <c r="D471" s="5"/>
      <c r="E471" s="94" t="str">
        <f>IF(ISBLANK(D471),"",INDEX(ΑΜΚ,MATCH(D471,Data!$F$2:$F$999,0),1))</f>
        <v/>
      </c>
      <c r="F471" s="94" t="str">
        <f t="shared" si="7"/>
        <v/>
      </c>
    </row>
    <row r="472" spans="1:6" ht="14.25" customHeight="1" x14ac:dyDescent="0.35">
      <c r="A472" s="45" t="s">
        <v>1135</v>
      </c>
      <c r="B472" s="18"/>
      <c r="C472" s="5"/>
      <c r="D472" s="5"/>
      <c r="E472" s="94" t="str">
        <f>IF(ISBLANK(D472),"",INDEX(ΑΜΚ,MATCH(D472,Data!$F$2:$F$999,0),1))</f>
        <v/>
      </c>
      <c r="F472" s="94" t="str">
        <f t="shared" si="7"/>
        <v/>
      </c>
    </row>
    <row r="473" spans="1:6" ht="14.25" customHeight="1" x14ac:dyDescent="0.35">
      <c r="A473" s="45" t="s">
        <v>1135</v>
      </c>
      <c r="B473" s="18"/>
      <c r="C473" s="5"/>
      <c r="D473" s="5"/>
      <c r="E473" s="94" t="str">
        <f>IF(ISBLANK(D473),"",INDEX(ΑΜΚ,MATCH(D473,Data!$F$2:$F$999,0),1))</f>
        <v/>
      </c>
      <c r="F473" s="94" t="str">
        <f t="shared" si="7"/>
        <v/>
      </c>
    </row>
    <row r="474" spans="1:6" ht="14.25" customHeight="1" x14ac:dyDescent="0.35">
      <c r="A474" s="45" t="s">
        <v>1135</v>
      </c>
      <c r="B474" s="18"/>
      <c r="C474" s="5"/>
      <c r="D474" s="5"/>
      <c r="E474" s="94" t="str">
        <f>IF(ISBLANK(D474),"",INDEX(ΑΜΚ,MATCH(D474,Data!$F$2:$F$999,0),1))</f>
        <v/>
      </c>
      <c r="F474" s="94" t="str">
        <f t="shared" si="7"/>
        <v/>
      </c>
    </row>
    <row r="475" spans="1:6" ht="14.25" customHeight="1" x14ac:dyDescent="0.35">
      <c r="A475" s="45" t="s">
        <v>1135</v>
      </c>
      <c r="B475" s="18"/>
      <c r="C475" s="5"/>
      <c r="D475" s="5"/>
      <c r="E475" s="94" t="str">
        <f>IF(ISBLANK(D475),"",INDEX(ΑΜΚ,MATCH(D475,Data!$F$2:$F$999,0),1))</f>
        <v/>
      </c>
      <c r="F475" s="94" t="str">
        <f t="shared" si="7"/>
        <v/>
      </c>
    </row>
    <row r="476" spans="1:6" ht="14.25" customHeight="1" x14ac:dyDescent="0.35">
      <c r="A476" s="45" t="s">
        <v>1135</v>
      </c>
      <c r="B476" s="18"/>
      <c r="C476" s="5"/>
      <c r="D476" s="5"/>
      <c r="E476" s="94" t="str">
        <f>IF(ISBLANK(D476),"",INDEX(ΑΜΚ,MATCH(D476,Data!$F$2:$F$999,0),1))</f>
        <v/>
      </c>
      <c r="F476" s="94" t="str">
        <f t="shared" si="7"/>
        <v/>
      </c>
    </row>
    <row r="477" spans="1:6" ht="14.25" customHeight="1" x14ac:dyDescent="0.35">
      <c r="A477" s="45" t="s">
        <v>1135</v>
      </c>
      <c r="B477" s="18"/>
      <c r="C477" s="5"/>
      <c r="D477" s="5"/>
      <c r="E477" s="94" t="str">
        <f>IF(ISBLANK(D477),"",INDEX(ΑΜΚ,MATCH(D477,Data!$F$2:$F$999,0),1))</f>
        <v/>
      </c>
      <c r="F477" s="94" t="str">
        <f t="shared" si="7"/>
        <v/>
      </c>
    </row>
    <row r="478" spans="1:6" ht="14.25" customHeight="1" x14ac:dyDescent="0.35">
      <c r="A478" s="45" t="s">
        <v>1135</v>
      </c>
      <c r="B478" s="18"/>
      <c r="C478" s="5"/>
      <c r="D478" s="5"/>
      <c r="E478" s="94" t="str">
        <f>IF(ISBLANK(D478),"",INDEX(ΑΜΚ,MATCH(D478,Data!$F$2:$F$999,0),1))</f>
        <v/>
      </c>
      <c r="F478" s="94" t="str">
        <f t="shared" si="7"/>
        <v/>
      </c>
    </row>
    <row r="479" spans="1:6" ht="14.25" customHeight="1" x14ac:dyDescent="0.35">
      <c r="A479" s="45" t="s">
        <v>1135</v>
      </c>
      <c r="B479" s="18"/>
      <c r="C479" s="5"/>
      <c r="D479" s="5"/>
      <c r="E479" s="94" t="str">
        <f>IF(ISBLANK(D479),"",INDEX(ΑΜΚ,MATCH(D479,Data!$F$2:$F$999,0),1))</f>
        <v/>
      </c>
      <c r="F479" s="94" t="str">
        <f t="shared" si="7"/>
        <v/>
      </c>
    </row>
    <row r="480" spans="1:6" ht="14.25" customHeight="1" x14ac:dyDescent="0.35">
      <c r="A480" s="45" t="s">
        <v>1135</v>
      </c>
      <c r="B480" s="18"/>
      <c r="C480" s="5"/>
      <c r="D480" s="5"/>
      <c r="E480" s="94" t="str">
        <f>IF(ISBLANK(D480),"",INDEX(ΑΜΚ,MATCH(D480,Data!$F$2:$F$999,0),1))</f>
        <v/>
      </c>
      <c r="F480" s="94" t="str">
        <f t="shared" si="7"/>
        <v/>
      </c>
    </row>
    <row r="481" spans="1:6" ht="14.25" customHeight="1" x14ac:dyDescent="0.35">
      <c r="A481" s="45" t="s">
        <v>1135</v>
      </c>
      <c r="B481" s="18"/>
      <c r="C481" s="5"/>
      <c r="D481" s="5"/>
      <c r="E481" s="94" t="str">
        <f>IF(ISBLANK(D481),"",INDEX(ΑΜΚ,MATCH(D481,Data!$F$2:$F$999,0),1))</f>
        <v/>
      </c>
      <c r="F481" s="94" t="str">
        <f t="shared" si="7"/>
        <v/>
      </c>
    </row>
    <row r="482" spans="1:6" ht="14.25" customHeight="1" x14ac:dyDescent="0.35">
      <c r="A482" s="45" t="s">
        <v>1135</v>
      </c>
      <c r="B482" s="18"/>
      <c r="C482" s="5"/>
      <c r="D482" s="5"/>
      <c r="E482" s="94" t="str">
        <f>IF(ISBLANK(D482),"",INDEX(ΑΜΚ,MATCH(D482,Data!$F$2:$F$999,0),1))</f>
        <v/>
      </c>
      <c r="F482" s="94" t="str">
        <f t="shared" si="7"/>
        <v/>
      </c>
    </row>
    <row r="483" spans="1:6" ht="14.25" customHeight="1" x14ac:dyDescent="0.35">
      <c r="A483" s="45" t="s">
        <v>1135</v>
      </c>
      <c r="B483" s="18"/>
      <c r="C483" s="5"/>
      <c r="D483" s="5"/>
      <c r="E483" s="94" t="str">
        <f>IF(ISBLANK(D483),"",INDEX(ΑΜΚ,MATCH(D483,Data!$F$2:$F$999,0),1))</f>
        <v/>
      </c>
      <c r="F483" s="94" t="str">
        <f t="shared" si="7"/>
        <v/>
      </c>
    </row>
    <row r="484" spans="1:6" ht="14.25" customHeight="1" x14ac:dyDescent="0.35">
      <c r="A484" s="45" t="s">
        <v>1135</v>
      </c>
      <c r="B484" s="18"/>
      <c r="C484" s="5"/>
      <c r="D484" s="5"/>
      <c r="E484" s="94" t="str">
        <f>IF(ISBLANK(D484),"",INDEX(ΑΜΚ,MATCH(D484,Data!$F$2:$F$999,0),1))</f>
        <v/>
      </c>
      <c r="F484" s="94" t="str">
        <f t="shared" si="7"/>
        <v/>
      </c>
    </row>
    <row r="485" spans="1:6" ht="14.25" customHeight="1" x14ac:dyDescent="0.35">
      <c r="A485" s="45" t="s">
        <v>1135</v>
      </c>
      <c r="B485" s="18"/>
      <c r="C485" s="5"/>
      <c r="D485" s="5"/>
      <c r="E485" s="94" t="str">
        <f>IF(ISBLANK(D485),"",INDEX(ΑΜΚ,MATCH(D485,Data!$F$2:$F$999,0),1))</f>
        <v/>
      </c>
      <c r="F485" s="94" t="str">
        <f t="shared" si="7"/>
        <v/>
      </c>
    </row>
    <row r="486" spans="1:6" ht="14.25" customHeight="1" x14ac:dyDescent="0.35">
      <c r="A486" s="45" t="s">
        <v>1135</v>
      </c>
      <c r="B486" s="18"/>
      <c r="C486" s="5"/>
      <c r="D486" s="5"/>
      <c r="E486" s="94" t="str">
        <f>IF(ISBLANK(D486),"",INDEX(ΑΜΚ,MATCH(D486,Data!$F$2:$F$999,0),1))</f>
        <v/>
      </c>
      <c r="F486" s="94" t="str">
        <f t="shared" si="7"/>
        <v/>
      </c>
    </row>
    <row r="487" spans="1:6" ht="14.25" customHeight="1" x14ac:dyDescent="0.35">
      <c r="A487" s="45" t="s">
        <v>1135</v>
      </c>
      <c r="B487" s="18"/>
      <c r="C487" s="5"/>
      <c r="D487" s="5"/>
      <c r="E487" s="94" t="str">
        <f>IF(ISBLANK(D487),"",INDEX(ΑΜΚ,MATCH(D487,Data!$F$2:$F$999,0),1))</f>
        <v/>
      </c>
      <c r="F487" s="94" t="str">
        <f t="shared" si="7"/>
        <v/>
      </c>
    </row>
    <row r="488" spans="1:6" ht="14.25" customHeight="1" x14ac:dyDescent="0.35">
      <c r="A488" s="45" t="s">
        <v>1135</v>
      </c>
      <c r="B488" s="18"/>
      <c r="C488" s="5"/>
      <c r="D488" s="5"/>
      <c r="E488" s="94" t="str">
        <f>IF(ISBLANK(D488),"",INDEX(ΑΜΚ,MATCH(D488,Data!$F$2:$F$999,0),1))</f>
        <v/>
      </c>
      <c r="F488" s="94" t="str">
        <f t="shared" si="7"/>
        <v/>
      </c>
    </row>
    <row r="489" spans="1:6" ht="14.25" customHeight="1" x14ac:dyDescent="0.35">
      <c r="A489" s="45" t="s">
        <v>1135</v>
      </c>
      <c r="B489" s="18"/>
      <c r="C489" s="5"/>
      <c r="D489" s="5"/>
      <c r="E489" s="94" t="str">
        <f>IF(ISBLANK(D489),"",INDEX(ΑΜΚ,MATCH(D489,Data!$F$2:$F$999,0),1))</f>
        <v/>
      </c>
      <c r="F489" s="94" t="str">
        <f t="shared" si="7"/>
        <v/>
      </c>
    </row>
    <row r="490" spans="1:6" ht="14.25" customHeight="1" x14ac:dyDescent="0.35">
      <c r="A490" s="45" t="s">
        <v>1135</v>
      </c>
      <c r="B490" s="18"/>
      <c r="C490" s="5"/>
      <c r="D490" s="5"/>
      <c r="E490" s="94" t="str">
        <f>IF(ISBLANK(D490),"",INDEX(ΑΜΚ,MATCH(D490,Data!$F$2:$F$999,0),1))</f>
        <v/>
      </c>
      <c r="F490" s="94" t="str">
        <f t="shared" si="7"/>
        <v/>
      </c>
    </row>
    <row r="491" spans="1:6" ht="14.25" customHeight="1" x14ac:dyDescent="0.35">
      <c r="A491" s="45" t="s">
        <v>1135</v>
      </c>
      <c r="B491" s="18"/>
      <c r="C491" s="5"/>
      <c r="D491" s="5"/>
      <c r="E491" s="94" t="str">
        <f>IF(ISBLANK(D491),"",INDEX(ΑΜΚ,MATCH(D491,Data!$F$2:$F$999,0),1))</f>
        <v/>
      </c>
      <c r="F491" s="94" t="str">
        <f t="shared" si="7"/>
        <v/>
      </c>
    </row>
    <row r="492" spans="1:6" ht="14.25" customHeight="1" x14ac:dyDescent="0.35">
      <c r="A492" s="45" t="s">
        <v>1135</v>
      </c>
      <c r="B492" s="18"/>
      <c r="C492" s="5"/>
      <c r="D492" s="5"/>
      <c r="E492" s="94" t="str">
        <f>IF(ISBLANK(D492),"",INDEX(ΑΜΚ,MATCH(D492,Data!$F$2:$F$999,0),1))</f>
        <v/>
      </c>
      <c r="F492" s="94" t="str">
        <f t="shared" si="7"/>
        <v/>
      </c>
    </row>
    <row r="493" spans="1:6" ht="14.25" customHeight="1" x14ac:dyDescent="0.35">
      <c r="A493" s="45" t="s">
        <v>1135</v>
      </c>
      <c r="B493" s="18"/>
      <c r="C493" s="5"/>
      <c r="D493" s="5"/>
      <c r="E493" s="94" t="str">
        <f>IF(ISBLANK(D493),"",INDEX(ΑΜΚ,MATCH(D493,Data!$F$2:$F$999,0),1))</f>
        <v/>
      </c>
      <c r="F493" s="94" t="str">
        <f t="shared" si="7"/>
        <v/>
      </c>
    </row>
    <row r="494" spans="1:6" ht="14.25" customHeight="1" x14ac:dyDescent="0.35">
      <c r="A494" s="45" t="s">
        <v>1135</v>
      </c>
      <c r="B494" s="18"/>
      <c r="C494" s="5"/>
      <c r="D494" s="5"/>
      <c r="E494" s="94" t="str">
        <f>IF(ISBLANK(D494),"",INDEX(ΑΜΚ,MATCH(D494,Data!$F$2:$F$999,0),1))</f>
        <v/>
      </c>
      <c r="F494" s="94" t="str">
        <f t="shared" si="7"/>
        <v/>
      </c>
    </row>
    <row r="495" spans="1:6" ht="14.25" customHeight="1" x14ac:dyDescent="0.35">
      <c r="A495" s="45" t="s">
        <v>1135</v>
      </c>
      <c r="B495" s="18"/>
      <c r="C495" s="5"/>
      <c r="D495" s="5"/>
      <c r="E495" s="94" t="str">
        <f>IF(ISBLANK(D495),"",INDEX(ΑΜΚ,MATCH(D495,Data!$F$2:$F$999,0),1))</f>
        <v/>
      </c>
      <c r="F495" s="94" t="str">
        <f t="shared" si="7"/>
        <v/>
      </c>
    </row>
    <row r="496" spans="1:6" ht="14.25" customHeight="1" x14ac:dyDescent="0.35">
      <c r="A496" s="45" t="s">
        <v>1135</v>
      </c>
      <c r="B496" s="18"/>
      <c r="C496" s="5"/>
      <c r="D496" s="5"/>
      <c r="E496" s="94" t="str">
        <f>IF(ISBLANK(D496),"",INDEX(ΑΜΚ,MATCH(D496,Data!$F$2:$F$999,0),1))</f>
        <v/>
      </c>
      <c r="F496" s="94" t="str">
        <f t="shared" si="7"/>
        <v/>
      </c>
    </row>
    <row r="497" spans="1:6" ht="14.25" customHeight="1" x14ac:dyDescent="0.35">
      <c r="A497" s="45" t="s">
        <v>1135</v>
      </c>
      <c r="B497" s="18"/>
      <c r="C497" s="5"/>
      <c r="D497" s="5"/>
      <c r="E497" s="94" t="str">
        <f>IF(ISBLANK(D497),"",INDEX(ΑΜΚ,MATCH(D497,Data!$F$2:$F$999,0),1))</f>
        <v/>
      </c>
      <c r="F497" s="94" t="str">
        <f t="shared" si="7"/>
        <v/>
      </c>
    </row>
    <row r="498" spans="1:6" ht="14.25" customHeight="1" x14ac:dyDescent="0.35">
      <c r="A498" s="45" t="s">
        <v>1135</v>
      </c>
      <c r="B498" s="18"/>
      <c r="C498" s="5"/>
      <c r="D498" s="5"/>
      <c r="E498" s="94" t="str">
        <f>IF(ISBLANK(D498),"",INDEX(ΑΜΚ,MATCH(D498,Data!$F$2:$F$999,0),1))</f>
        <v/>
      </c>
      <c r="F498" s="94" t="str">
        <f t="shared" si="7"/>
        <v/>
      </c>
    </row>
    <row r="499" spans="1:6" ht="14.25" customHeight="1" x14ac:dyDescent="0.35">
      <c r="A499" s="45" t="s">
        <v>1135</v>
      </c>
      <c r="B499" s="18"/>
      <c r="C499" s="5"/>
      <c r="D499" s="5"/>
      <c r="E499" s="94" t="str">
        <f>IF(ISBLANK(D499),"",INDEX(ΑΜΚ,MATCH(D499,Data!$F$2:$F$999,0),1))</f>
        <v/>
      </c>
      <c r="F499" s="94" t="str">
        <f t="shared" si="7"/>
        <v/>
      </c>
    </row>
    <row r="500" spans="1:6" ht="14.25" customHeight="1" x14ac:dyDescent="0.35">
      <c r="A500" s="45" t="s">
        <v>1135</v>
      </c>
      <c r="B500" s="18"/>
      <c r="C500" s="5"/>
      <c r="D500" s="5"/>
      <c r="E500" s="94" t="str">
        <f>IF(ISBLANK(D500),"",INDEX(ΑΜΚ,MATCH(D500,Data!$F$2:$F$999,0),1))</f>
        <v/>
      </c>
      <c r="F500" s="94" t="str">
        <f t="shared" si="7"/>
        <v/>
      </c>
    </row>
    <row r="501" spans="1:6" ht="14.25" customHeight="1" x14ac:dyDescent="0.35">
      <c r="A501" s="45" t="s">
        <v>1135</v>
      </c>
      <c r="B501" s="18"/>
      <c r="C501" s="5"/>
      <c r="D501" s="5"/>
      <c r="E501" s="94" t="str">
        <f>IF(ISBLANK(D501),"",INDEX(ΑΜΚ,MATCH(D501,Data!$F$2:$F$999,0),1))</f>
        <v/>
      </c>
      <c r="F501" s="94" t="str">
        <f t="shared" si="7"/>
        <v/>
      </c>
    </row>
    <row r="502" spans="1:6" ht="14.25" customHeight="1" x14ac:dyDescent="0.35">
      <c r="A502" s="45" t="s">
        <v>1135</v>
      </c>
      <c r="B502" s="18"/>
      <c r="C502" s="5"/>
      <c r="D502" s="5"/>
      <c r="E502" s="94" t="str">
        <f>IF(ISBLANK(D502),"",INDEX(ΑΜΚ,MATCH(D502,Data!$F$2:$F$999,0),1))</f>
        <v/>
      </c>
      <c r="F502" s="94" t="str">
        <f t="shared" si="7"/>
        <v/>
      </c>
    </row>
    <row r="503" spans="1:6" ht="14.25" customHeight="1" x14ac:dyDescent="0.35">
      <c r="A503" s="45" t="s">
        <v>1135</v>
      </c>
      <c r="B503" s="18"/>
      <c r="C503" s="5"/>
      <c r="D503" s="5"/>
      <c r="E503" s="94" t="str">
        <f>IF(ISBLANK(D503),"",INDEX(ΑΜΚ,MATCH(D503,Data!$F$2:$F$999,0),1))</f>
        <v/>
      </c>
      <c r="F503" s="94" t="str">
        <f t="shared" si="7"/>
        <v/>
      </c>
    </row>
    <row r="504" spans="1:6" ht="14.25" customHeight="1" x14ac:dyDescent="0.35">
      <c r="A504" s="45" t="s">
        <v>1135</v>
      </c>
      <c r="B504" s="18"/>
      <c r="C504" s="5"/>
      <c r="D504" s="5"/>
      <c r="E504" s="94" t="str">
        <f>IF(ISBLANK(D504),"",INDEX(ΑΜΚ,MATCH(D504,Data!$F$2:$F$999,0),1))</f>
        <v/>
      </c>
      <c r="F504" s="94" t="str">
        <f t="shared" si="7"/>
        <v/>
      </c>
    </row>
    <row r="505" spans="1:6" ht="14.25" customHeight="1" x14ac:dyDescent="0.35">
      <c r="A505" s="45" t="s">
        <v>1135</v>
      </c>
      <c r="B505" s="18"/>
      <c r="C505" s="5"/>
      <c r="D505" s="5"/>
      <c r="E505" s="94" t="str">
        <f>IF(ISBLANK(D505),"",INDEX(ΑΜΚ,MATCH(D505,Data!$F$2:$F$999,0),1))</f>
        <v/>
      </c>
      <c r="F505" s="94" t="str">
        <f t="shared" si="7"/>
        <v/>
      </c>
    </row>
    <row r="506" spans="1:6" ht="14.25" customHeight="1" x14ac:dyDescent="0.35">
      <c r="A506" s="45" t="s">
        <v>1135</v>
      </c>
      <c r="B506" s="18"/>
      <c r="C506" s="5"/>
      <c r="D506" s="5"/>
      <c r="E506" s="94" t="str">
        <f>IF(ISBLANK(D506),"",INDEX(ΑΜΚ,MATCH(D506,Data!$F$2:$F$999,0),1))</f>
        <v/>
      </c>
      <c r="F506" s="94" t="str">
        <f t="shared" si="7"/>
        <v/>
      </c>
    </row>
    <row r="507" spans="1:6" ht="14.25" customHeight="1" x14ac:dyDescent="0.35">
      <c r="A507" s="45" t="s">
        <v>1135</v>
      </c>
      <c r="B507" s="18"/>
      <c r="C507" s="5"/>
      <c r="D507" s="5"/>
      <c r="E507" s="94" t="str">
        <f>IF(ISBLANK(D507),"",INDEX(ΑΜΚ,MATCH(D507,Data!$F$2:$F$999,0),1))</f>
        <v/>
      </c>
      <c r="F507" s="94" t="str">
        <f t="shared" si="7"/>
        <v/>
      </c>
    </row>
    <row r="508" spans="1:6" ht="14.25" customHeight="1" x14ac:dyDescent="0.35">
      <c r="A508" s="45" t="s">
        <v>1135</v>
      </c>
      <c r="B508" s="18"/>
      <c r="C508" s="5"/>
      <c r="D508" s="5"/>
      <c r="E508" s="94" t="str">
        <f>IF(ISBLANK(D508),"",INDEX(ΑΜΚ,MATCH(D508,Data!$F$2:$F$999,0),1))</f>
        <v/>
      </c>
      <c r="F508" s="94" t="str">
        <f t="shared" si="7"/>
        <v/>
      </c>
    </row>
    <row r="509" spans="1:6" ht="14.25" customHeight="1" x14ac:dyDescent="0.35">
      <c r="A509" s="45" t="s">
        <v>1135</v>
      </c>
      <c r="B509" s="18"/>
      <c r="C509" s="5"/>
      <c r="D509" s="5"/>
      <c r="E509" s="94" t="str">
        <f>IF(ISBLANK(D509),"",INDEX(ΑΜΚ,MATCH(D509,Data!$F$2:$F$999,0),1))</f>
        <v/>
      </c>
      <c r="F509" s="94" t="str">
        <f t="shared" si="7"/>
        <v/>
      </c>
    </row>
    <row r="510" spans="1:6" ht="14.25" customHeight="1" x14ac:dyDescent="0.35">
      <c r="A510" s="45" t="s">
        <v>1135</v>
      </c>
      <c r="B510" s="18"/>
      <c r="C510" s="5"/>
      <c r="D510" s="5"/>
      <c r="E510" s="94" t="str">
        <f>IF(ISBLANK(D510),"",INDEX(ΑΜΚ,MATCH(D510,Data!$F$2:$F$999,0),1))</f>
        <v/>
      </c>
      <c r="F510" s="94" t="str">
        <f t="shared" si="7"/>
        <v/>
      </c>
    </row>
    <row r="511" spans="1:6" ht="14.25" customHeight="1" x14ac:dyDescent="0.35">
      <c r="A511" s="45" t="s">
        <v>1135</v>
      </c>
      <c r="B511" s="18"/>
      <c r="C511" s="5"/>
      <c r="D511" s="5"/>
      <c r="E511" s="94" t="str">
        <f>IF(ISBLANK(D511),"",INDEX(ΑΜΚ,MATCH(D511,Data!$F$2:$F$999,0),1))</f>
        <v/>
      </c>
      <c r="F511" s="94" t="str">
        <f t="shared" si="7"/>
        <v/>
      </c>
    </row>
    <row r="512" spans="1:6" ht="14.25" customHeight="1" x14ac:dyDescent="0.35">
      <c r="A512" s="45" t="s">
        <v>1135</v>
      </c>
      <c r="B512" s="18"/>
      <c r="C512" s="5"/>
      <c r="D512" s="5"/>
      <c r="E512" s="94" t="str">
        <f>IF(ISBLANK(D512),"",INDEX(ΑΜΚ,MATCH(D512,Data!$F$2:$F$999,0),1))</f>
        <v/>
      </c>
      <c r="F512" s="94" t="str">
        <f t="shared" si="7"/>
        <v/>
      </c>
    </row>
    <row r="513" spans="1:6" ht="14.25" customHeight="1" x14ac:dyDescent="0.35">
      <c r="A513" s="45" t="s">
        <v>1135</v>
      </c>
      <c r="B513" s="18"/>
      <c r="C513" s="5"/>
      <c r="D513" s="5"/>
      <c r="E513" s="94" t="str">
        <f>IF(ISBLANK(D513),"",INDEX(ΑΜΚ,MATCH(D513,Data!$F$2:$F$999,0),1))</f>
        <v/>
      </c>
      <c r="F513" s="94" t="str">
        <f t="shared" si="7"/>
        <v/>
      </c>
    </row>
    <row r="514" spans="1:6" ht="14.25" customHeight="1" x14ac:dyDescent="0.35">
      <c r="A514" s="45" t="s">
        <v>1135</v>
      </c>
      <c r="B514" s="18"/>
      <c r="C514" s="5"/>
      <c r="D514" s="5"/>
      <c r="E514" s="94" t="str">
        <f>IF(ISBLANK(D514),"",INDEX(ΑΜΚ,MATCH(D514,Data!$F$2:$F$999,0),1))</f>
        <v/>
      </c>
      <c r="F514" s="94" t="str">
        <f t="shared" ref="F514:F577" si="8">IF(ISBLANK(C514),"",INDEX(ΚΩΔ_ΜΑΘΗΜ_ΗΛΕΚΤΡ_Α1,MATCH(C514,ΜΑΘΗΜ_ΗΛΕΚΤΡ_Α1,0)))</f>
        <v/>
      </c>
    </row>
    <row r="515" spans="1:6" ht="14.25" customHeight="1" x14ac:dyDescent="0.35">
      <c r="A515" s="45" t="s">
        <v>1135</v>
      </c>
      <c r="B515" s="18"/>
      <c r="C515" s="5"/>
      <c r="D515" s="5"/>
      <c r="E515" s="94" t="str">
        <f>IF(ISBLANK(D515),"",INDEX(ΑΜΚ,MATCH(D515,Data!$F$2:$F$999,0),1))</f>
        <v/>
      </c>
      <c r="F515" s="94" t="str">
        <f t="shared" si="8"/>
        <v/>
      </c>
    </row>
    <row r="516" spans="1:6" ht="14.25" customHeight="1" x14ac:dyDescent="0.35">
      <c r="A516" s="45" t="s">
        <v>1135</v>
      </c>
      <c r="B516" s="18"/>
      <c r="C516" s="5"/>
      <c r="D516" s="5"/>
      <c r="E516" s="94" t="str">
        <f>IF(ISBLANK(D516),"",INDEX(ΑΜΚ,MATCH(D516,Data!$F$2:$F$999,0),1))</f>
        <v/>
      </c>
      <c r="F516" s="94" t="str">
        <f t="shared" si="8"/>
        <v/>
      </c>
    </row>
    <row r="517" spans="1:6" ht="14.25" customHeight="1" x14ac:dyDescent="0.35">
      <c r="A517" s="45" t="s">
        <v>1135</v>
      </c>
      <c r="B517" s="18"/>
      <c r="C517" s="5"/>
      <c r="D517" s="5"/>
      <c r="E517" s="94" t="str">
        <f>IF(ISBLANK(D517),"",INDEX(ΑΜΚ,MATCH(D517,Data!$F$2:$F$999,0),1))</f>
        <v/>
      </c>
      <c r="F517" s="94" t="str">
        <f t="shared" si="8"/>
        <v/>
      </c>
    </row>
    <row r="518" spans="1:6" ht="14.25" customHeight="1" x14ac:dyDescent="0.35">
      <c r="A518" s="45" t="s">
        <v>1135</v>
      </c>
      <c r="B518" s="18"/>
      <c r="C518" s="5"/>
      <c r="D518" s="5"/>
      <c r="E518" s="94" t="str">
        <f>IF(ISBLANK(D518),"",INDEX(ΑΜΚ,MATCH(D518,Data!$F$2:$F$999,0),1))</f>
        <v/>
      </c>
      <c r="F518" s="94" t="str">
        <f t="shared" si="8"/>
        <v/>
      </c>
    </row>
    <row r="519" spans="1:6" ht="14.25" customHeight="1" x14ac:dyDescent="0.35">
      <c r="A519" s="45" t="s">
        <v>1135</v>
      </c>
      <c r="B519" s="18"/>
      <c r="C519" s="5"/>
      <c r="D519" s="5"/>
      <c r="E519" s="94" t="str">
        <f>IF(ISBLANK(D519),"",INDEX(ΑΜΚ,MATCH(D519,Data!$F$2:$F$999,0),1))</f>
        <v/>
      </c>
      <c r="F519" s="94" t="str">
        <f t="shared" si="8"/>
        <v/>
      </c>
    </row>
    <row r="520" spans="1:6" ht="14.25" customHeight="1" x14ac:dyDescent="0.35">
      <c r="A520" s="45" t="s">
        <v>1135</v>
      </c>
      <c r="B520" s="18"/>
      <c r="C520" s="5"/>
      <c r="D520" s="5"/>
      <c r="E520" s="94" t="str">
        <f>IF(ISBLANK(D520),"",INDEX(ΑΜΚ,MATCH(D520,Data!$F$2:$F$999,0),1))</f>
        <v/>
      </c>
      <c r="F520" s="94" t="str">
        <f t="shared" si="8"/>
        <v/>
      </c>
    </row>
    <row r="521" spans="1:6" ht="14.25" customHeight="1" x14ac:dyDescent="0.35">
      <c r="A521" s="45" t="s">
        <v>1135</v>
      </c>
      <c r="B521" s="18"/>
      <c r="C521" s="5"/>
      <c r="D521" s="5"/>
      <c r="E521" s="94" t="str">
        <f>IF(ISBLANK(D521),"",INDEX(ΑΜΚ,MATCH(D521,Data!$F$2:$F$999,0),1))</f>
        <v/>
      </c>
      <c r="F521" s="94" t="str">
        <f t="shared" si="8"/>
        <v/>
      </c>
    </row>
    <row r="522" spans="1:6" ht="14.25" customHeight="1" x14ac:dyDescent="0.35">
      <c r="A522" s="45" t="s">
        <v>1135</v>
      </c>
      <c r="B522" s="18"/>
      <c r="C522" s="5"/>
      <c r="D522" s="5"/>
      <c r="E522" s="94" t="str">
        <f>IF(ISBLANK(D522),"",INDEX(ΑΜΚ,MATCH(D522,Data!$F$2:$F$999,0),1))</f>
        <v/>
      </c>
      <c r="F522" s="94" t="str">
        <f t="shared" si="8"/>
        <v/>
      </c>
    </row>
    <row r="523" spans="1:6" ht="14.25" customHeight="1" x14ac:dyDescent="0.35">
      <c r="A523" s="45" t="s">
        <v>1135</v>
      </c>
      <c r="B523" s="18"/>
      <c r="C523" s="5"/>
      <c r="D523" s="5"/>
      <c r="E523" s="94" t="str">
        <f>IF(ISBLANK(D523),"",INDEX(ΑΜΚ,MATCH(D523,Data!$F$2:$F$999,0),1))</f>
        <v/>
      </c>
      <c r="F523" s="94" t="str">
        <f t="shared" si="8"/>
        <v/>
      </c>
    </row>
    <row r="524" spans="1:6" ht="14.25" customHeight="1" x14ac:dyDescent="0.35">
      <c r="A524" s="45" t="s">
        <v>1135</v>
      </c>
      <c r="B524" s="18"/>
      <c r="C524" s="5"/>
      <c r="D524" s="5"/>
      <c r="E524" s="94" t="str">
        <f>IF(ISBLANK(D524),"",INDEX(ΑΜΚ,MATCH(D524,Data!$F$2:$F$999,0),1))</f>
        <v/>
      </c>
      <c r="F524" s="94" t="str">
        <f t="shared" si="8"/>
        <v/>
      </c>
    </row>
    <row r="525" spans="1:6" ht="14.25" customHeight="1" x14ac:dyDescent="0.35">
      <c r="A525" s="45" t="s">
        <v>1135</v>
      </c>
      <c r="B525" s="18"/>
      <c r="C525" s="5"/>
      <c r="D525" s="5"/>
      <c r="E525" s="94" t="str">
        <f>IF(ISBLANK(D525),"",INDEX(ΑΜΚ,MATCH(D525,Data!$F$2:$F$999,0),1))</f>
        <v/>
      </c>
      <c r="F525" s="94" t="str">
        <f t="shared" si="8"/>
        <v/>
      </c>
    </row>
    <row r="526" spans="1:6" ht="14.25" customHeight="1" x14ac:dyDescent="0.35">
      <c r="A526" s="45" t="s">
        <v>1135</v>
      </c>
      <c r="B526" s="18"/>
      <c r="C526" s="5"/>
      <c r="D526" s="5"/>
      <c r="E526" s="94" t="str">
        <f>IF(ISBLANK(D526),"",INDEX(ΑΜΚ,MATCH(D526,Data!$F$2:$F$999,0),1))</f>
        <v/>
      </c>
      <c r="F526" s="94" t="str">
        <f t="shared" si="8"/>
        <v/>
      </c>
    </row>
    <row r="527" spans="1:6" ht="14.25" customHeight="1" x14ac:dyDescent="0.35">
      <c r="A527" s="45" t="s">
        <v>1135</v>
      </c>
      <c r="B527" s="18"/>
      <c r="C527" s="5"/>
      <c r="D527" s="5"/>
      <c r="E527" s="94" t="str">
        <f>IF(ISBLANK(D527),"",INDEX(ΑΜΚ,MATCH(D527,Data!$F$2:$F$999,0),1))</f>
        <v/>
      </c>
      <c r="F527" s="94" t="str">
        <f t="shared" si="8"/>
        <v/>
      </c>
    </row>
    <row r="528" spans="1:6" ht="14.25" customHeight="1" x14ac:dyDescent="0.35">
      <c r="A528" s="45" t="s">
        <v>1135</v>
      </c>
      <c r="B528" s="18"/>
      <c r="C528" s="5"/>
      <c r="D528" s="5"/>
      <c r="E528" s="94" t="str">
        <f>IF(ISBLANK(D528),"",INDEX(ΑΜΚ,MATCH(D528,Data!$F$2:$F$999,0),1))</f>
        <v/>
      </c>
      <c r="F528" s="94" t="str">
        <f t="shared" si="8"/>
        <v/>
      </c>
    </row>
    <row r="529" spans="1:6" ht="14.25" customHeight="1" x14ac:dyDescent="0.35">
      <c r="A529" s="45" t="s">
        <v>1135</v>
      </c>
      <c r="B529" s="18"/>
      <c r="C529" s="5"/>
      <c r="D529" s="5"/>
      <c r="E529" s="94" t="str">
        <f>IF(ISBLANK(D529),"",INDEX(ΑΜΚ,MATCH(D529,Data!$F$2:$F$999,0),1))</f>
        <v/>
      </c>
      <c r="F529" s="94" t="str">
        <f t="shared" si="8"/>
        <v/>
      </c>
    </row>
    <row r="530" spans="1:6" ht="14.25" customHeight="1" x14ac:dyDescent="0.35">
      <c r="A530" s="45" t="s">
        <v>1135</v>
      </c>
      <c r="B530" s="18"/>
      <c r="C530" s="5"/>
      <c r="D530" s="5"/>
      <c r="E530" s="94" t="str">
        <f>IF(ISBLANK(D530),"",INDEX(ΑΜΚ,MATCH(D530,Data!$F$2:$F$999,0),1))</f>
        <v/>
      </c>
      <c r="F530" s="94" t="str">
        <f t="shared" si="8"/>
        <v/>
      </c>
    </row>
    <row r="531" spans="1:6" ht="14.25" customHeight="1" x14ac:dyDescent="0.35">
      <c r="A531" s="45" t="s">
        <v>1135</v>
      </c>
      <c r="B531" s="18"/>
      <c r="C531" s="5"/>
      <c r="D531" s="5"/>
      <c r="E531" s="94" t="str">
        <f>IF(ISBLANK(D531),"",INDEX(ΑΜΚ,MATCH(D531,Data!$F$2:$F$999,0),1))</f>
        <v/>
      </c>
      <c r="F531" s="94" t="str">
        <f t="shared" si="8"/>
        <v/>
      </c>
    </row>
    <row r="532" spans="1:6" ht="14.25" customHeight="1" x14ac:dyDescent="0.35">
      <c r="A532" s="45" t="s">
        <v>1135</v>
      </c>
      <c r="B532" s="18"/>
      <c r="C532" s="5"/>
      <c r="D532" s="5"/>
      <c r="E532" s="94" t="str">
        <f>IF(ISBLANK(D532),"",INDEX(ΑΜΚ,MATCH(D532,Data!$F$2:$F$999,0),1))</f>
        <v/>
      </c>
      <c r="F532" s="94" t="str">
        <f t="shared" si="8"/>
        <v/>
      </c>
    </row>
    <row r="533" spans="1:6" ht="14.25" customHeight="1" x14ac:dyDescent="0.35">
      <c r="A533" s="45" t="s">
        <v>1135</v>
      </c>
      <c r="B533" s="18"/>
      <c r="C533" s="5"/>
      <c r="D533" s="5"/>
      <c r="E533" s="94" t="str">
        <f>IF(ISBLANK(D533),"",INDEX(ΑΜΚ,MATCH(D533,Data!$F$2:$F$999,0),1))</f>
        <v/>
      </c>
      <c r="F533" s="94" t="str">
        <f t="shared" si="8"/>
        <v/>
      </c>
    </row>
    <row r="534" spans="1:6" ht="14.25" customHeight="1" x14ac:dyDescent="0.35">
      <c r="A534" s="45" t="s">
        <v>1135</v>
      </c>
      <c r="B534" s="18"/>
      <c r="C534" s="5"/>
      <c r="D534" s="5"/>
      <c r="E534" s="94" t="str">
        <f>IF(ISBLANK(D534),"",INDEX(ΑΜΚ,MATCH(D534,Data!$F$2:$F$999,0),1))</f>
        <v/>
      </c>
      <c r="F534" s="94" t="str">
        <f t="shared" si="8"/>
        <v/>
      </c>
    </row>
    <row r="535" spans="1:6" ht="14.25" customHeight="1" x14ac:dyDescent="0.35">
      <c r="A535" s="45" t="s">
        <v>1135</v>
      </c>
      <c r="B535" s="18"/>
      <c r="C535" s="5"/>
      <c r="D535" s="5"/>
      <c r="E535" s="94" t="str">
        <f>IF(ISBLANK(D535),"",INDEX(ΑΜΚ,MATCH(D535,Data!$F$2:$F$999,0),1))</f>
        <v/>
      </c>
      <c r="F535" s="94" t="str">
        <f t="shared" si="8"/>
        <v/>
      </c>
    </row>
    <row r="536" spans="1:6" ht="14.25" customHeight="1" x14ac:dyDescent="0.35">
      <c r="A536" s="45" t="s">
        <v>1135</v>
      </c>
      <c r="B536" s="18"/>
      <c r="C536" s="5"/>
      <c r="D536" s="5"/>
      <c r="E536" s="94" t="str">
        <f>IF(ISBLANK(D536),"",INDEX(ΑΜΚ,MATCH(D536,Data!$F$2:$F$999,0),1))</f>
        <v/>
      </c>
      <c r="F536" s="94" t="str">
        <f t="shared" si="8"/>
        <v/>
      </c>
    </row>
    <row r="537" spans="1:6" ht="14.25" customHeight="1" x14ac:dyDescent="0.35">
      <c r="A537" s="45" t="s">
        <v>1135</v>
      </c>
      <c r="B537" s="18"/>
      <c r="C537" s="5"/>
      <c r="D537" s="5"/>
      <c r="E537" s="94" t="str">
        <f>IF(ISBLANK(D537),"",INDEX(ΑΜΚ,MATCH(D537,Data!$F$2:$F$999,0),1))</f>
        <v/>
      </c>
      <c r="F537" s="94" t="str">
        <f t="shared" si="8"/>
        <v/>
      </c>
    </row>
    <row r="538" spans="1:6" ht="14.25" customHeight="1" x14ac:dyDescent="0.35">
      <c r="A538" s="45" t="s">
        <v>1135</v>
      </c>
      <c r="B538" s="18"/>
      <c r="C538" s="5"/>
      <c r="D538" s="5"/>
      <c r="E538" s="94" t="str">
        <f>IF(ISBLANK(D538),"",INDEX(ΑΜΚ,MATCH(D538,Data!$F$2:$F$999,0),1))</f>
        <v/>
      </c>
      <c r="F538" s="94" t="str">
        <f t="shared" si="8"/>
        <v/>
      </c>
    </row>
    <row r="539" spans="1:6" ht="14.25" customHeight="1" x14ac:dyDescent="0.35">
      <c r="A539" s="45" t="s">
        <v>1135</v>
      </c>
      <c r="B539" s="18"/>
      <c r="C539" s="5"/>
      <c r="D539" s="5"/>
      <c r="E539" s="94" t="str">
        <f>IF(ISBLANK(D539),"",INDEX(ΑΜΚ,MATCH(D539,Data!$F$2:$F$999,0),1))</f>
        <v/>
      </c>
      <c r="F539" s="94" t="str">
        <f t="shared" si="8"/>
        <v/>
      </c>
    </row>
    <row r="540" spans="1:6" ht="14.25" customHeight="1" x14ac:dyDescent="0.35">
      <c r="A540" s="45" t="s">
        <v>1135</v>
      </c>
      <c r="B540" s="18"/>
      <c r="C540" s="5"/>
      <c r="D540" s="5"/>
      <c r="E540" s="94" t="str">
        <f>IF(ISBLANK(D540),"",INDEX(ΑΜΚ,MATCH(D540,Data!$F$2:$F$999,0),1))</f>
        <v/>
      </c>
      <c r="F540" s="94" t="str">
        <f t="shared" si="8"/>
        <v/>
      </c>
    </row>
    <row r="541" spans="1:6" ht="14.25" customHeight="1" x14ac:dyDescent="0.35">
      <c r="A541" s="45" t="s">
        <v>1135</v>
      </c>
      <c r="B541" s="18"/>
      <c r="C541" s="5"/>
      <c r="D541" s="5"/>
      <c r="E541" s="94" t="str">
        <f>IF(ISBLANK(D541),"",INDEX(ΑΜΚ,MATCH(D541,Data!$F$2:$F$999,0),1))</f>
        <v/>
      </c>
      <c r="F541" s="94" t="str">
        <f t="shared" si="8"/>
        <v/>
      </c>
    </row>
    <row r="542" spans="1:6" ht="14.25" customHeight="1" x14ac:dyDescent="0.35">
      <c r="A542" s="45" t="s">
        <v>1135</v>
      </c>
      <c r="B542" s="18"/>
      <c r="C542" s="5"/>
      <c r="D542" s="5"/>
      <c r="E542" s="94" t="str">
        <f>IF(ISBLANK(D542),"",INDEX(ΑΜΚ,MATCH(D542,Data!$F$2:$F$999,0),1))</f>
        <v/>
      </c>
      <c r="F542" s="94" t="str">
        <f t="shared" si="8"/>
        <v/>
      </c>
    </row>
    <row r="543" spans="1:6" ht="14.25" customHeight="1" x14ac:dyDescent="0.35">
      <c r="A543" s="45" t="s">
        <v>1135</v>
      </c>
      <c r="B543" s="18"/>
      <c r="C543" s="5"/>
      <c r="D543" s="5"/>
      <c r="E543" s="94" t="str">
        <f>IF(ISBLANK(D543),"",INDEX(ΑΜΚ,MATCH(D543,Data!$F$2:$F$999,0),1))</f>
        <v/>
      </c>
      <c r="F543" s="94" t="str">
        <f t="shared" si="8"/>
        <v/>
      </c>
    </row>
    <row r="544" spans="1:6" ht="14.25" customHeight="1" x14ac:dyDescent="0.35">
      <c r="A544" s="45" t="s">
        <v>1135</v>
      </c>
      <c r="B544" s="18"/>
      <c r="C544" s="5"/>
      <c r="D544" s="5"/>
      <c r="E544" s="94" t="str">
        <f>IF(ISBLANK(D544),"",INDEX(ΑΜΚ,MATCH(D544,Data!$F$2:$F$999,0),1))</f>
        <v/>
      </c>
      <c r="F544" s="94" t="str">
        <f t="shared" si="8"/>
        <v/>
      </c>
    </row>
    <row r="545" spans="1:6" ht="14.25" customHeight="1" x14ac:dyDescent="0.35">
      <c r="A545" s="45" t="s">
        <v>1135</v>
      </c>
      <c r="B545" s="18"/>
      <c r="C545" s="5"/>
      <c r="D545" s="5"/>
      <c r="E545" s="94" t="str">
        <f>IF(ISBLANK(D545),"",INDEX(ΑΜΚ,MATCH(D545,Data!$F$2:$F$999,0),1))</f>
        <v/>
      </c>
      <c r="F545" s="94" t="str">
        <f t="shared" si="8"/>
        <v/>
      </c>
    </row>
    <row r="546" spans="1:6" ht="14.25" customHeight="1" x14ac:dyDescent="0.35">
      <c r="A546" s="45" t="s">
        <v>1135</v>
      </c>
      <c r="B546" s="18"/>
      <c r="C546" s="5"/>
      <c r="D546" s="5"/>
      <c r="E546" s="94" t="str">
        <f>IF(ISBLANK(D546),"",INDEX(ΑΜΚ,MATCH(D546,Data!$F$2:$F$999,0),1))</f>
        <v/>
      </c>
      <c r="F546" s="94" t="str">
        <f t="shared" si="8"/>
        <v/>
      </c>
    </row>
    <row r="547" spans="1:6" ht="14.25" customHeight="1" x14ac:dyDescent="0.35">
      <c r="A547" s="45" t="s">
        <v>1135</v>
      </c>
      <c r="B547" s="18"/>
      <c r="C547" s="5"/>
      <c r="D547" s="5"/>
      <c r="E547" s="94" t="str">
        <f>IF(ISBLANK(D547),"",INDEX(ΑΜΚ,MATCH(D547,Data!$F$2:$F$999,0),1))</f>
        <v/>
      </c>
      <c r="F547" s="94" t="str">
        <f t="shared" si="8"/>
        <v/>
      </c>
    </row>
    <row r="548" spans="1:6" ht="14.25" customHeight="1" x14ac:dyDescent="0.35">
      <c r="A548" s="45" t="s">
        <v>1135</v>
      </c>
      <c r="B548" s="18"/>
      <c r="C548" s="5"/>
      <c r="D548" s="5"/>
      <c r="E548" s="94" t="str">
        <f>IF(ISBLANK(D548),"",INDEX(ΑΜΚ,MATCH(D548,Data!$F$2:$F$999,0),1))</f>
        <v/>
      </c>
      <c r="F548" s="94" t="str">
        <f t="shared" si="8"/>
        <v/>
      </c>
    </row>
    <row r="549" spans="1:6" ht="14.25" customHeight="1" x14ac:dyDescent="0.35">
      <c r="A549" s="45" t="s">
        <v>1135</v>
      </c>
      <c r="B549" s="18"/>
      <c r="C549" s="5"/>
      <c r="D549" s="5"/>
      <c r="E549" s="94" t="str">
        <f>IF(ISBLANK(D549),"",INDEX(ΑΜΚ,MATCH(D549,Data!$F$2:$F$999,0),1))</f>
        <v/>
      </c>
      <c r="F549" s="94" t="str">
        <f t="shared" si="8"/>
        <v/>
      </c>
    </row>
    <row r="550" spans="1:6" ht="14.25" customHeight="1" x14ac:dyDescent="0.35">
      <c r="A550" s="45" t="s">
        <v>1135</v>
      </c>
      <c r="B550" s="18"/>
      <c r="C550" s="5"/>
      <c r="D550" s="5"/>
      <c r="E550" s="94" t="str">
        <f>IF(ISBLANK(D550),"",INDEX(ΑΜΚ,MATCH(D550,Data!$F$2:$F$999,0),1))</f>
        <v/>
      </c>
      <c r="F550" s="94" t="str">
        <f t="shared" si="8"/>
        <v/>
      </c>
    </row>
    <row r="551" spans="1:6" ht="14.25" customHeight="1" x14ac:dyDescent="0.35">
      <c r="A551" s="45" t="s">
        <v>1135</v>
      </c>
      <c r="B551" s="18"/>
      <c r="C551" s="5"/>
      <c r="D551" s="5"/>
      <c r="E551" s="94" t="str">
        <f>IF(ISBLANK(D551),"",INDEX(ΑΜΚ,MATCH(D551,Data!$F$2:$F$999,0),1))</f>
        <v/>
      </c>
      <c r="F551" s="94" t="str">
        <f t="shared" si="8"/>
        <v/>
      </c>
    </row>
    <row r="552" spans="1:6" ht="14.25" customHeight="1" x14ac:dyDescent="0.35">
      <c r="A552" s="45" t="s">
        <v>1135</v>
      </c>
      <c r="B552" s="18"/>
      <c r="C552" s="5"/>
      <c r="D552" s="5"/>
      <c r="E552" s="94" t="str">
        <f>IF(ISBLANK(D552),"",INDEX(ΑΜΚ,MATCH(D552,Data!$F$2:$F$999,0),1))</f>
        <v/>
      </c>
      <c r="F552" s="94" t="str">
        <f t="shared" si="8"/>
        <v/>
      </c>
    </row>
    <row r="553" spans="1:6" ht="14.25" customHeight="1" x14ac:dyDescent="0.35">
      <c r="A553" s="45" t="s">
        <v>1135</v>
      </c>
      <c r="B553" s="18"/>
      <c r="C553" s="5"/>
      <c r="D553" s="5"/>
      <c r="E553" s="94" t="str">
        <f>IF(ISBLANK(D553),"",INDEX(ΑΜΚ,MATCH(D553,Data!$F$2:$F$999,0),1))</f>
        <v/>
      </c>
      <c r="F553" s="94" t="str">
        <f t="shared" si="8"/>
        <v/>
      </c>
    </row>
    <row r="554" spans="1:6" ht="14.25" customHeight="1" x14ac:dyDescent="0.35">
      <c r="A554" s="45" t="s">
        <v>1135</v>
      </c>
      <c r="B554" s="18"/>
      <c r="C554" s="5"/>
      <c r="D554" s="5"/>
      <c r="E554" s="94" t="str">
        <f>IF(ISBLANK(D554),"",INDEX(ΑΜΚ,MATCH(D554,Data!$F$2:$F$999,0),1))</f>
        <v/>
      </c>
      <c r="F554" s="94" t="str">
        <f t="shared" si="8"/>
        <v/>
      </c>
    </row>
    <row r="555" spans="1:6" ht="14.25" customHeight="1" x14ac:dyDescent="0.35">
      <c r="A555" s="45" t="s">
        <v>1135</v>
      </c>
      <c r="B555" s="18"/>
      <c r="C555" s="5"/>
      <c r="D555" s="5"/>
      <c r="E555" s="94" t="str">
        <f>IF(ISBLANK(D555),"",INDEX(ΑΜΚ,MATCH(D555,Data!$F$2:$F$999,0),1))</f>
        <v/>
      </c>
      <c r="F555" s="94" t="str">
        <f t="shared" si="8"/>
        <v/>
      </c>
    </row>
    <row r="556" spans="1:6" ht="14.25" customHeight="1" x14ac:dyDescent="0.35">
      <c r="A556" s="45" t="s">
        <v>1135</v>
      </c>
      <c r="B556" s="18"/>
      <c r="C556" s="5"/>
      <c r="D556" s="5"/>
      <c r="E556" s="94" t="str">
        <f>IF(ISBLANK(D556),"",INDEX(ΑΜΚ,MATCH(D556,Data!$F$2:$F$999,0),1))</f>
        <v/>
      </c>
      <c r="F556" s="94" t="str">
        <f t="shared" si="8"/>
        <v/>
      </c>
    </row>
    <row r="557" spans="1:6" ht="14.25" customHeight="1" x14ac:dyDescent="0.35">
      <c r="A557" s="45" t="s">
        <v>1135</v>
      </c>
      <c r="B557" s="18"/>
      <c r="C557" s="5"/>
      <c r="D557" s="5"/>
      <c r="E557" s="94" t="str">
        <f>IF(ISBLANK(D557),"",INDEX(ΑΜΚ,MATCH(D557,Data!$F$2:$F$999,0),1))</f>
        <v/>
      </c>
      <c r="F557" s="94" t="str">
        <f t="shared" si="8"/>
        <v/>
      </c>
    </row>
    <row r="558" spans="1:6" ht="14.25" customHeight="1" x14ac:dyDescent="0.35">
      <c r="A558" s="45" t="s">
        <v>1135</v>
      </c>
      <c r="B558" s="18"/>
      <c r="C558" s="5"/>
      <c r="D558" s="5"/>
      <c r="E558" s="94" t="str">
        <f>IF(ISBLANK(D558),"",INDEX(ΑΜΚ,MATCH(D558,Data!$F$2:$F$999,0),1))</f>
        <v/>
      </c>
      <c r="F558" s="94" t="str">
        <f t="shared" si="8"/>
        <v/>
      </c>
    </row>
    <row r="559" spans="1:6" ht="14.25" customHeight="1" x14ac:dyDescent="0.35">
      <c r="A559" s="45" t="s">
        <v>1135</v>
      </c>
      <c r="B559" s="18"/>
      <c r="C559" s="5"/>
      <c r="D559" s="5"/>
      <c r="E559" s="94" t="str">
        <f>IF(ISBLANK(D559),"",INDEX(ΑΜΚ,MATCH(D559,Data!$F$2:$F$999,0),1))</f>
        <v/>
      </c>
      <c r="F559" s="94" t="str">
        <f t="shared" si="8"/>
        <v/>
      </c>
    </row>
    <row r="560" spans="1:6" ht="14.25" customHeight="1" x14ac:dyDescent="0.35">
      <c r="A560" s="45" t="s">
        <v>1135</v>
      </c>
      <c r="B560" s="18"/>
      <c r="C560" s="5"/>
      <c r="D560" s="5"/>
      <c r="E560" s="94" t="str">
        <f>IF(ISBLANK(D560),"",INDEX(ΑΜΚ,MATCH(D560,Data!$F$2:$F$999,0),1))</f>
        <v/>
      </c>
      <c r="F560" s="94" t="str">
        <f t="shared" si="8"/>
        <v/>
      </c>
    </row>
    <row r="561" spans="1:6" ht="14.25" customHeight="1" x14ac:dyDescent="0.35">
      <c r="A561" s="45" t="s">
        <v>1135</v>
      </c>
      <c r="B561" s="18"/>
      <c r="C561" s="5"/>
      <c r="D561" s="5"/>
      <c r="E561" s="94" t="str">
        <f>IF(ISBLANK(D561),"",INDEX(ΑΜΚ,MATCH(D561,Data!$F$2:$F$999,0),1))</f>
        <v/>
      </c>
      <c r="F561" s="94" t="str">
        <f t="shared" si="8"/>
        <v/>
      </c>
    </row>
    <row r="562" spans="1:6" ht="14.25" customHeight="1" x14ac:dyDescent="0.35">
      <c r="A562" s="45" t="s">
        <v>1135</v>
      </c>
      <c r="B562" s="18"/>
      <c r="C562" s="5"/>
      <c r="D562" s="5"/>
      <c r="E562" s="94" t="str">
        <f>IF(ISBLANK(D562),"",INDEX(ΑΜΚ,MATCH(D562,Data!$F$2:$F$999,0),1))</f>
        <v/>
      </c>
      <c r="F562" s="94" t="str">
        <f t="shared" si="8"/>
        <v/>
      </c>
    </row>
    <row r="563" spans="1:6" ht="14.25" customHeight="1" x14ac:dyDescent="0.35">
      <c r="A563" s="45" t="s">
        <v>1135</v>
      </c>
      <c r="B563" s="18"/>
      <c r="C563" s="5"/>
      <c r="D563" s="5"/>
      <c r="E563" s="94" t="str">
        <f>IF(ISBLANK(D563),"",INDEX(ΑΜΚ,MATCH(D563,Data!$F$2:$F$999,0),1))</f>
        <v/>
      </c>
      <c r="F563" s="94" t="str">
        <f t="shared" si="8"/>
        <v/>
      </c>
    </row>
    <row r="564" spans="1:6" ht="14.25" customHeight="1" x14ac:dyDescent="0.35">
      <c r="A564" s="45" t="s">
        <v>1135</v>
      </c>
      <c r="B564" s="18"/>
      <c r="C564" s="5"/>
      <c r="D564" s="5"/>
      <c r="E564" s="94" t="str">
        <f>IF(ISBLANK(D564),"",INDEX(ΑΜΚ,MATCH(D564,Data!$F$2:$F$999,0),1))</f>
        <v/>
      </c>
      <c r="F564" s="94" t="str">
        <f t="shared" si="8"/>
        <v/>
      </c>
    </row>
    <row r="565" spans="1:6" ht="14.25" customHeight="1" x14ac:dyDescent="0.35">
      <c r="A565" s="45" t="s">
        <v>1135</v>
      </c>
      <c r="B565" s="18"/>
      <c r="C565" s="5"/>
      <c r="D565" s="5"/>
      <c r="E565" s="94" t="str">
        <f>IF(ISBLANK(D565),"",INDEX(ΑΜΚ,MATCH(D565,Data!$F$2:$F$999,0),1))</f>
        <v/>
      </c>
      <c r="F565" s="94" t="str">
        <f t="shared" si="8"/>
        <v/>
      </c>
    </row>
    <row r="566" spans="1:6" ht="14.25" customHeight="1" x14ac:dyDescent="0.35">
      <c r="A566" s="45" t="s">
        <v>1135</v>
      </c>
      <c r="B566" s="18"/>
      <c r="C566" s="5"/>
      <c r="D566" s="5"/>
      <c r="E566" s="94" t="str">
        <f>IF(ISBLANK(D566),"",INDEX(ΑΜΚ,MATCH(D566,Data!$F$2:$F$999,0),1))</f>
        <v/>
      </c>
      <c r="F566" s="94" t="str">
        <f t="shared" si="8"/>
        <v/>
      </c>
    </row>
    <row r="567" spans="1:6" ht="14.25" customHeight="1" x14ac:dyDescent="0.35">
      <c r="A567" s="45" t="s">
        <v>1135</v>
      </c>
      <c r="B567" s="18"/>
      <c r="C567" s="5"/>
      <c r="D567" s="5"/>
      <c r="E567" s="94" t="str">
        <f>IF(ISBLANK(D567),"",INDEX(ΑΜΚ,MATCH(D567,Data!$F$2:$F$999,0),1))</f>
        <v/>
      </c>
      <c r="F567" s="94" t="str">
        <f t="shared" si="8"/>
        <v/>
      </c>
    </row>
    <row r="568" spans="1:6" ht="14.25" customHeight="1" x14ac:dyDescent="0.35">
      <c r="A568" s="45" t="s">
        <v>1135</v>
      </c>
      <c r="B568" s="18"/>
      <c r="C568" s="5"/>
      <c r="D568" s="5"/>
      <c r="E568" s="94" t="str">
        <f>IF(ISBLANK(D568),"",INDEX(ΑΜΚ,MATCH(D568,Data!$F$2:$F$999,0),1))</f>
        <v/>
      </c>
      <c r="F568" s="94" t="str">
        <f t="shared" si="8"/>
        <v/>
      </c>
    </row>
    <row r="569" spans="1:6" ht="14.25" customHeight="1" x14ac:dyDescent="0.35">
      <c r="A569" s="45" t="s">
        <v>1135</v>
      </c>
      <c r="B569" s="18"/>
      <c r="C569" s="5"/>
      <c r="D569" s="5"/>
      <c r="E569" s="94" t="str">
        <f>IF(ISBLANK(D569),"",INDEX(ΑΜΚ,MATCH(D569,Data!$F$2:$F$999,0),1))</f>
        <v/>
      </c>
      <c r="F569" s="94" t="str">
        <f t="shared" si="8"/>
        <v/>
      </c>
    </row>
    <row r="570" spans="1:6" ht="14.25" customHeight="1" x14ac:dyDescent="0.35">
      <c r="A570" s="45" t="s">
        <v>1135</v>
      </c>
      <c r="B570" s="18"/>
      <c r="C570" s="5"/>
      <c r="D570" s="5"/>
      <c r="E570" s="94" t="str">
        <f>IF(ISBLANK(D570),"",INDEX(ΑΜΚ,MATCH(D570,Data!$F$2:$F$999,0),1))</f>
        <v/>
      </c>
      <c r="F570" s="94" t="str">
        <f t="shared" si="8"/>
        <v/>
      </c>
    </row>
    <row r="571" spans="1:6" ht="14.25" customHeight="1" x14ac:dyDescent="0.35">
      <c r="A571" s="45" t="s">
        <v>1135</v>
      </c>
      <c r="B571" s="18"/>
      <c r="C571" s="5"/>
      <c r="D571" s="5"/>
      <c r="E571" s="94" t="str">
        <f>IF(ISBLANK(D571),"",INDEX(ΑΜΚ,MATCH(D571,Data!$F$2:$F$999,0),1))</f>
        <v/>
      </c>
      <c r="F571" s="94" t="str">
        <f t="shared" si="8"/>
        <v/>
      </c>
    </row>
    <row r="572" spans="1:6" ht="14.25" customHeight="1" x14ac:dyDescent="0.35">
      <c r="A572" s="45" t="s">
        <v>1135</v>
      </c>
      <c r="B572" s="18"/>
      <c r="C572" s="5"/>
      <c r="D572" s="5"/>
      <c r="E572" s="94" t="str">
        <f>IF(ISBLANK(D572),"",INDEX(ΑΜΚ,MATCH(D572,Data!$F$2:$F$999,0),1))</f>
        <v/>
      </c>
      <c r="F572" s="94" t="str">
        <f t="shared" si="8"/>
        <v/>
      </c>
    </row>
    <row r="573" spans="1:6" ht="14.25" customHeight="1" x14ac:dyDescent="0.35">
      <c r="A573" s="45" t="s">
        <v>1135</v>
      </c>
      <c r="B573" s="18"/>
      <c r="C573" s="5"/>
      <c r="D573" s="5"/>
      <c r="E573" s="94" t="str">
        <f>IF(ISBLANK(D573),"",INDEX(ΑΜΚ,MATCH(D573,Data!$F$2:$F$999,0),1))</f>
        <v/>
      </c>
      <c r="F573" s="94" t="str">
        <f t="shared" si="8"/>
        <v/>
      </c>
    </row>
    <row r="574" spans="1:6" ht="14.25" customHeight="1" x14ac:dyDescent="0.35">
      <c r="A574" s="45" t="s">
        <v>1135</v>
      </c>
      <c r="B574" s="18"/>
      <c r="C574" s="5"/>
      <c r="D574" s="5"/>
      <c r="E574" s="94" t="str">
        <f>IF(ISBLANK(D574),"",INDEX(ΑΜΚ,MATCH(D574,Data!$F$2:$F$999,0),1))</f>
        <v/>
      </c>
      <c r="F574" s="94" t="str">
        <f t="shared" si="8"/>
        <v/>
      </c>
    </row>
    <row r="575" spans="1:6" ht="14.25" customHeight="1" x14ac:dyDescent="0.35">
      <c r="A575" s="45" t="s">
        <v>1135</v>
      </c>
      <c r="B575" s="18"/>
      <c r="C575" s="5"/>
      <c r="D575" s="5"/>
      <c r="E575" s="94" t="str">
        <f>IF(ISBLANK(D575),"",INDEX(ΑΜΚ,MATCH(D575,Data!$F$2:$F$999,0),1))</f>
        <v/>
      </c>
      <c r="F575" s="94" t="str">
        <f t="shared" si="8"/>
        <v/>
      </c>
    </row>
    <row r="576" spans="1:6" ht="14.25" customHeight="1" x14ac:dyDescent="0.35">
      <c r="A576" s="45" t="s">
        <v>1135</v>
      </c>
      <c r="B576" s="18"/>
      <c r="C576" s="5"/>
      <c r="D576" s="5"/>
      <c r="E576" s="94" t="str">
        <f>IF(ISBLANK(D576),"",INDEX(ΑΜΚ,MATCH(D576,Data!$F$2:$F$999,0),1))</f>
        <v/>
      </c>
      <c r="F576" s="94" t="str">
        <f t="shared" si="8"/>
        <v/>
      </c>
    </row>
    <row r="577" spans="1:6" ht="14.25" customHeight="1" x14ac:dyDescent="0.35">
      <c r="A577" s="45" t="s">
        <v>1135</v>
      </c>
      <c r="B577" s="18"/>
      <c r="C577" s="5"/>
      <c r="D577" s="5"/>
      <c r="E577" s="94" t="str">
        <f>IF(ISBLANK(D577),"",INDEX(ΑΜΚ,MATCH(D577,Data!$F$2:$F$999,0),1))</f>
        <v/>
      </c>
      <c r="F577" s="94" t="str">
        <f t="shared" si="8"/>
        <v/>
      </c>
    </row>
    <row r="578" spans="1:6" ht="14.25" customHeight="1" x14ac:dyDescent="0.35">
      <c r="A578" s="45" t="s">
        <v>1135</v>
      </c>
      <c r="B578" s="18"/>
      <c r="C578" s="5"/>
      <c r="D578" s="5"/>
      <c r="E578" s="94" t="str">
        <f>IF(ISBLANK(D578),"",INDEX(ΑΜΚ,MATCH(D578,Data!$F$2:$F$999,0),1))</f>
        <v/>
      </c>
      <c r="F578" s="94" t="str">
        <f t="shared" ref="F578:F641" si="9">IF(ISBLANK(C578),"",INDEX(ΚΩΔ_ΜΑΘΗΜ_ΗΛΕΚΤΡ_Α1,MATCH(C578,ΜΑΘΗΜ_ΗΛΕΚΤΡ_Α1,0)))</f>
        <v/>
      </c>
    </row>
    <row r="579" spans="1:6" ht="14.25" customHeight="1" x14ac:dyDescent="0.35">
      <c r="A579" s="45" t="s">
        <v>1135</v>
      </c>
      <c r="B579" s="18"/>
      <c r="C579" s="5"/>
      <c r="D579" s="5"/>
      <c r="E579" s="94" t="str">
        <f>IF(ISBLANK(D579),"",INDEX(ΑΜΚ,MATCH(D579,Data!$F$2:$F$999,0),1))</f>
        <v/>
      </c>
      <c r="F579" s="94" t="str">
        <f t="shared" si="9"/>
        <v/>
      </c>
    </row>
    <row r="580" spans="1:6" ht="14.25" customHeight="1" x14ac:dyDescent="0.35">
      <c r="A580" s="45" t="s">
        <v>1135</v>
      </c>
      <c r="B580" s="18"/>
      <c r="C580" s="5"/>
      <c r="D580" s="5"/>
      <c r="E580" s="94" t="str">
        <f>IF(ISBLANK(D580),"",INDEX(ΑΜΚ,MATCH(D580,Data!$F$2:$F$999,0),1))</f>
        <v/>
      </c>
      <c r="F580" s="94" t="str">
        <f t="shared" si="9"/>
        <v/>
      </c>
    </row>
    <row r="581" spans="1:6" ht="14.25" customHeight="1" x14ac:dyDescent="0.35">
      <c r="A581" s="45" t="s">
        <v>1135</v>
      </c>
      <c r="B581" s="18"/>
      <c r="C581" s="5"/>
      <c r="D581" s="5"/>
      <c r="E581" s="94" t="str">
        <f>IF(ISBLANK(D581),"",INDEX(ΑΜΚ,MATCH(D581,Data!$F$2:$F$999,0),1))</f>
        <v/>
      </c>
      <c r="F581" s="94" t="str">
        <f t="shared" si="9"/>
        <v/>
      </c>
    </row>
    <row r="582" spans="1:6" ht="14.25" customHeight="1" x14ac:dyDescent="0.35">
      <c r="A582" s="45" t="s">
        <v>1135</v>
      </c>
      <c r="B582" s="18"/>
      <c r="C582" s="5"/>
      <c r="D582" s="5"/>
      <c r="E582" s="94" t="str">
        <f>IF(ISBLANK(D582),"",INDEX(ΑΜΚ,MATCH(D582,Data!$F$2:$F$999,0),1))</f>
        <v/>
      </c>
      <c r="F582" s="94" t="str">
        <f t="shared" si="9"/>
        <v/>
      </c>
    </row>
    <row r="583" spans="1:6" ht="14.25" customHeight="1" x14ac:dyDescent="0.35">
      <c r="A583" s="45" t="s">
        <v>1135</v>
      </c>
      <c r="B583" s="18"/>
      <c r="C583" s="5"/>
      <c r="D583" s="5"/>
      <c r="E583" s="94" t="str">
        <f>IF(ISBLANK(D583),"",INDEX(ΑΜΚ,MATCH(D583,Data!$F$2:$F$999,0),1))</f>
        <v/>
      </c>
      <c r="F583" s="94" t="str">
        <f t="shared" si="9"/>
        <v/>
      </c>
    </row>
    <row r="584" spans="1:6" ht="14.25" customHeight="1" x14ac:dyDescent="0.35">
      <c r="A584" s="45" t="s">
        <v>1135</v>
      </c>
      <c r="B584" s="18"/>
      <c r="C584" s="5"/>
      <c r="D584" s="5"/>
      <c r="E584" s="94" t="str">
        <f>IF(ISBLANK(D584),"",INDEX(ΑΜΚ,MATCH(D584,Data!$F$2:$F$999,0),1))</f>
        <v/>
      </c>
      <c r="F584" s="94" t="str">
        <f t="shared" si="9"/>
        <v/>
      </c>
    </row>
    <row r="585" spans="1:6" ht="14.25" customHeight="1" x14ac:dyDescent="0.35">
      <c r="A585" s="45" t="s">
        <v>1135</v>
      </c>
      <c r="B585" s="18"/>
      <c r="C585" s="5"/>
      <c r="D585" s="5"/>
      <c r="E585" s="94" t="str">
        <f>IF(ISBLANK(D585),"",INDEX(ΑΜΚ,MATCH(D585,Data!$F$2:$F$999,0),1))</f>
        <v/>
      </c>
      <c r="F585" s="94" t="str">
        <f t="shared" si="9"/>
        <v/>
      </c>
    </row>
    <row r="586" spans="1:6" ht="14.25" customHeight="1" x14ac:dyDescent="0.35">
      <c r="A586" s="45" t="s">
        <v>1135</v>
      </c>
      <c r="B586" s="18"/>
      <c r="C586" s="5"/>
      <c r="D586" s="5"/>
      <c r="E586" s="94" t="str">
        <f>IF(ISBLANK(D586),"",INDEX(ΑΜΚ,MATCH(D586,Data!$F$2:$F$999,0),1))</f>
        <v/>
      </c>
      <c r="F586" s="94" t="str">
        <f t="shared" si="9"/>
        <v/>
      </c>
    </row>
    <row r="587" spans="1:6" ht="14.25" customHeight="1" x14ac:dyDescent="0.35">
      <c r="A587" s="45" t="s">
        <v>1135</v>
      </c>
      <c r="B587" s="18"/>
      <c r="C587" s="5"/>
      <c r="D587" s="5"/>
      <c r="E587" s="94" t="str">
        <f>IF(ISBLANK(D587),"",INDEX(ΑΜΚ,MATCH(D587,Data!$F$2:$F$999,0),1))</f>
        <v/>
      </c>
      <c r="F587" s="94" t="str">
        <f t="shared" si="9"/>
        <v/>
      </c>
    </row>
    <row r="588" spans="1:6" ht="14.25" customHeight="1" x14ac:dyDescent="0.35">
      <c r="A588" s="45" t="s">
        <v>1135</v>
      </c>
      <c r="B588" s="18"/>
      <c r="C588" s="5"/>
      <c r="D588" s="5"/>
      <c r="E588" s="94" t="str">
        <f>IF(ISBLANK(D588),"",INDEX(ΑΜΚ,MATCH(D588,Data!$F$2:$F$999,0),1))</f>
        <v/>
      </c>
      <c r="F588" s="94" t="str">
        <f t="shared" si="9"/>
        <v/>
      </c>
    </row>
    <row r="589" spans="1:6" ht="14.25" customHeight="1" x14ac:dyDescent="0.35">
      <c r="A589" s="45" t="s">
        <v>1135</v>
      </c>
      <c r="B589" s="18"/>
      <c r="C589" s="5"/>
      <c r="D589" s="5"/>
      <c r="E589" s="94" t="str">
        <f>IF(ISBLANK(D589),"",INDEX(ΑΜΚ,MATCH(D589,Data!$F$2:$F$999,0),1))</f>
        <v/>
      </c>
      <c r="F589" s="94" t="str">
        <f t="shared" si="9"/>
        <v/>
      </c>
    </row>
    <row r="590" spans="1:6" ht="14.25" customHeight="1" x14ac:dyDescent="0.35">
      <c r="A590" s="45" t="s">
        <v>1135</v>
      </c>
      <c r="B590" s="18"/>
      <c r="C590" s="5"/>
      <c r="D590" s="5"/>
      <c r="E590" s="94" t="str">
        <f>IF(ISBLANK(D590),"",INDEX(ΑΜΚ,MATCH(D590,Data!$F$2:$F$999,0),1))</f>
        <v/>
      </c>
      <c r="F590" s="94" t="str">
        <f t="shared" si="9"/>
        <v/>
      </c>
    </row>
    <row r="591" spans="1:6" ht="14.25" customHeight="1" x14ac:dyDescent="0.35">
      <c r="A591" s="45" t="s">
        <v>1135</v>
      </c>
      <c r="B591" s="18"/>
      <c r="C591" s="5"/>
      <c r="D591" s="5"/>
      <c r="E591" s="94" t="str">
        <f>IF(ISBLANK(D591),"",INDEX(ΑΜΚ,MATCH(D591,Data!$F$2:$F$999,0),1))</f>
        <v/>
      </c>
      <c r="F591" s="94" t="str">
        <f t="shared" si="9"/>
        <v/>
      </c>
    </row>
    <row r="592" spans="1:6" ht="14.25" customHeight="1" x14ac:dyDescent="0.35">
      <c r="A592" s="45" t="s">
        <v>1135</v>
      </c>
      <c r="B592" s="18"/>
      <c r="C592" s="5"/>
      <c r="D592" s="5"/>
      <c r="E592" s="94" t="str">
        <f>IF(ISBLANK(D592),"",INDEX(ΑΜΚ,MATCH(D592,Data!$F$2:$F$999,0),1))</f>
        <v/>
      </c>
      <c r="F592" s="94" t="str">
        <f t="shared" si="9"/>
        <v/>
      </c>
    </row>
    <row r="593" spans="1:6" ht="14.25" customHeight="1" x14ac:dyDescent="0.35">
      <c r="A593" s="45" t="s">
        <v>1135</v>
      </c>
      <c r="B593" s="18"/>
      <c r="C593" s="5"/>
      <c r="D593" s="5"/>
      <c r="E593" s="94" t="str">
        <f>IF(ISBLANK(D593),"",INDEX(ΑΜΚ,MATCH(D593,Data!$F$2:$F$999,0),1))</f>
        <v/>
      </c>
      <c r="F593" s="94" t="str">
        <f t="shared" si="9"/>
        <v/>
      </c>
    </row>
    <row r="594" spans="1:6" ht="14.25" customHeight="1" x14ac:dyDescent="0.35">
      <c r="A594" s="45" t="s">
        <v>1135</v>
      </c>
      <c r="B594" s="18"/>
      <c r="C594" s="5"/>
      <c r="D594" s="5"/>
      <c r="E594" s="94" t="str">
        <f>IF(ISBLANK(D594),"",INDEX(ΑΜΚ,MATCH(D594,Data!$F$2:$F$999,0),1))</f>
        <v/>
      </c>
      <c r="F594" s="94" t="str">
        <f t="shared" si="9"/>
        <v/>
      </c>
    </row>
    <row r="595" spans="1:6" ht="14.25" customHeight="1" x14ac:dyDescent="0.35">
      <c r="A595" s="45" t="s">
        <v>1135</v>
      </c>
      <c r="B595" s="18"/>
      <c r="C595" s="5"/>
      <c r="D595" s="5"/>
      <c r="E595" s="94" t="str">
        <f>IF(ISBLANK(D595),"",INDEX(ΑΜΚ,MATCH(D595,Data!$F$2:$F$999,0),1))</f>
        <v/>
      </c>
      <c r="F595" s="94" t="str">
        <f t="shared" si="9"/>
        <v/>
      </c>
    </row>
    <row r="596" spans="1:6" ht="14.25" customHeight="1" x14ac:dyDescent="0.35">
      <c r="A596" s="45" t="s">
        <v>1135</v>
      </c>
      <c r="B596" s="18"/>
      <c r="C596" s="5"/>
      <c r="D596" s="5"/>
      <c r="E596" s="94" t="str">
        <f>IF(ISBLANK(D596),"",INDEX(ΑΜΚ,MATCH(D596,Data!$F$2:$F$999,0),1))</f>
        <v/>
      </c>
      <c r="F596" s="94" t="str">
        <f t="shared" si="9"/>
        <v/>
      </c>
    </row>
    <row r="597" spans="1:6" ht="14.25" customHeight="1" x14ac:dyDescent="0.35">
      <c r="A597" s="45" t="s">
        <v>1135</v>
      </c>
      <c r="B597" s="18"/>
      <c r="C597" s="5"/>
      <c r="D597" s="5"/>
      <c r="E597" s="94" t="str">
        <f>IF(ISBLANK(D597),"",INDEX(ΑΜΚ,MATCH(D597,Data!$F$2:$F$999,0),1))</f>
        <v/>
      </c>
      <c r="F597" s="94" t="str">
        <f t="shared" si="9"/>
        <v/>
      </c>
    </row>
    <row r="598" spans="1:6" ht="14.25" customHeight="1" x14ac:dyDescent="0.35">
      <c r="A598" s="45" t="s">
        <v>1135</v>
      </c>
      <c r="B598" s="18"/>
      <c r="C598" s="5"/>
      <c r="D598" s="5"/>
      <c r="E598" s="94" t="str">
        <f>IF(ISBLANK(D598),"",INDEX(ΑΜΚ,MATCH(D598,Data!$F$2:$F$999,0),1))</f>
        <v/>
      </c>
      <c r="F598" s="94" t="str">
        <f t="shared" si="9"/>
        <v/>
      </c>
    </row>
    <row r="599" spans="1:6" ht="14.25" customHeight="1" x14ac:dyDescent="0.35">
      <c r="A599" s="45" t="s">
        <v>1135</v>
      </c>
      <c r="B599" s="18"/>
      <c r="C599" s="5"/>
      <c r="D599" s="5"/>
      <c r="E599" s="94" t="str">
        <f>IF(ISBLANK(D599),"",INDEX(ΑΜΚ,MATCH(D599,Data!$F$2:$F$999,0),1))</f>
        <v/>
      </c>
      <c r="F599" s="94" t="str">
        <f t="shared" si="9"/>
        <v/>
      </c>
    </row>
    <row r="600" spans="1:6" ht="14.25" customHeight="1" x14ac:dyDescent="0.35">
      <c r="A600" s="45" t="s">
        <v>1135</v>
      </c>
      <c r="B600" s="18"/>
      <c r="C600" s="5"/>
      <c r="D600" s="5"/>
      <c r="E600" s="94" t="str">
        <f>IF(ISBLANK(D600),"",INDEX(ΑΜΚ,MATCH(D600,Data!$F$2:$F$999,0),1))</f>
        <v/>
      </c>
      <c r="F600" s="94" t="str">
        <f t="shared" si="9"/>
        <v/>
      </c>
    </row>
    <row r="601" spans="1:6" ht="14.25" customHeight="1" x14ac:dyDescent="0.35">
      <c r="A601" s="45" t="s">
        <v>1135</v>
      </c>
      <c r="B601" s="18"/>
      <c r="C601" s="5"/>
      <c r="D601" s="5"/>
      <c r="E601" s="94" t="str">
        <f>IF(ISBLANK(D601),"",INDEX(ΑΜΚ,MATCH(D601,Data!$F$2:$F$999,0),1))</f>
        <v/>
      </c>
      <c r="F601" s="94" t="str">
        <f t="shared" si="9"/>
        <v/>
      </c>
    </row>
    <row r="602" spans="1:6" ht="14.25" customHeight="1" x14ac:dyDescent="0.35">
      <c r="A602" s="45" t="s">
        <v>1135</v>
      </c>
      <c r="B602" s="18"/>
      <c r="C602" s="5"/>
      <c r="D602" s="5"/>
      <c r="E602" s="94" t="str">
        <f>IF(ISBLANK(D602),"",INDEX(ΑΜΚ,MATCH(D602,Data!$F$2:$F$999,0),1))</f>
        <v/>
      </c>
      <c r="F602" s="94" t="str">
        <f t="shared" si="9"/>
        <v/>
      </c>
    </row>
    <row r="603" spans="1:6" ht="14.25" customHeight="1" x14ac:dyDescent="0.35">
      <c r="A603" s="45" t="s">
        <v>1135</v>
      </c>
      <c r="B603" s="18"/>
      <c r="C603" s="5"/>
      <c r="D603" s="5"/>
      <c r="E603" s="94" t="str">
        <f>IF(ISBLANK(D603),"",INDEX(ΑΜΚ,MATCH(D603,Data!$F$2:$F$999,0),1))</f>
        <v/>
      </c>
      <c r="F603" s="94" t="str">
        <f t="shared" si="9"/>
        <v/>
      </c>
    </row>
    <row r="604" spans="1:6" ht="14.25" customHeight="1" x14ac:dyDescent="0.35">
      <c r="A604" s="45" t="s">
        <v>1135</v>
      </c>
      <c r="B604" s="18"/>
      <c r="C604" s="5"/>
      <c r="D604" s="5"/>
      <c r="E604" s="94" t="str">
        <f>IF(ISBLANK(D604),"",INDEX(ΑΜΚ,MATCH(D604,Data!$F$2:$F$999,0),1))</f>
        <v/>
      </c>
      <c r="F604" s="94" t="str">
        <f t="shared" si="9"/>
        <v/>
      </c>
    </row>
    <row r="605" spans="1:6" ht="14.25" customHeight="1" x14ac:dyDescent="0.35">
      <c r="A605" s="45" t="s">
        <v>1135</v>
      </c>
      <c r="B605" s="18"/>
      <c r="C605" s="5"/>
      <c r="D605" s="5"/>
      <c r="E605" s="94" t="str">
        <f>IF(ISBLANK(D605),"",INDEX(ΑΜΚ,MATCH(D605,Data!$F$2:$F$999,0),1))</f>
        <v/>
      </c>
      <c r="F605" s="94" t="str">
        <f t="shared" si="9"/>
        <v/>
      </c>
    </row>
    <row r="606" spans="1:6" ht="14.25" customHeight="1" x14ac:dyDescent="0.35">
      <c r="A606" s="45" t="s">
        <v>1135</v>
      </c>
      <c r="B606" s="18"/>
      <c r="C606" s="5"/>
      <c r="D606" s="5"/>
      <c r="E606" s="94" t="str">
        <f>IF(ISBLANK(D606),"",INDEX(ΑΜΚ,MATCH(D606,Data!$F$2:$F$999,0),1))</f>
        <v/>
      </c>
      <c r="F606" s="94" t="str">
        <f t="shared" si="9"/>
        <v/>
      </c>
    </row>
    <row r="607" spans="1:6" ht="14.25" customHeight="1" x14ac:dyDescent="0.35">
      <c r="A607" s="45" t="s">
        <v>1135</v>
      </c>
      <c r="B607" s="18"/>
      <c r="C607" s="5"/>
      <c r="D607" s="5"/>
      <c r="E607" s="94" t="str">
        <f>IF(ISBLANK(D607),"",INDEX(ΑΜΚ,MATCH(D607,Data!$F$2:$F$999,0),1))</f>
        <v/>
      </c>
      <c r="F607" s="94" t="str">
        <f t="shared" si="9"/>
        <v/>
      </c>
    </row>
    <row r="608" spans="1:6" ht="14.25" customHeight="1" x14ac:dyDescent="0.35">
      <c r="A608" s="45" t="s">
        <v>1135</v>
      </c>
      <c r="B608" s="18"/>
      <c r="C608" s="5"/>
      <c r="D608" s="5"/>
      <c r="E608" s="94" t="str">
        <f>IF(ISBLANK(D608),"",INDEX(ΑΜΚ,MATCH(D608,Data!$F$2:$F$999,0),1))</f>
        <v/>
      </c>
      <c r="F608" s="94" t="str">
        <f t="shared" si="9"/>
        <v/>
      </c>
    </row>
    <row r="609" spans="1:6" ht="14.25" customHeight="1" x14ac:dyDescent="0.35">
      <c r="A609" s="45" t="s">
        <v>1135</v>
      </c>
      <c r="B609" s="18"/>
      <c r="C609" s="5"/>
      <c r="D609" s="5"/>
      <c r="E609" s="94" t="str">
        <f>IF(ISBLANK(D609),"",INDEX(ΑΜΚ,MATCH(D609,Data!$F$2:$F$999,0),1))</f>
        <v/>
      </c>
      <c r="F609" s="94" t="str">
        <f t="shared" si="9"/>
        <v/>
      </c>
    </row>
    <row r="610" spans="1:6" ht="14.25" customHeight="1" x14ac:dyDescent="0.35">
      <c r="A610" s="45" t="s">
        <v>1135</v>
      </c>
      <c r="B610" s="18"/>
      <c r="C610" s="5"/>
      <c r="D610" s="5"/>
      <c r="E610" s="94" t="str">
        <f>IF(ISBLANK(D610),"",INDEX(ΑΜΚ,MATCH(D610,Data!$F$2:$F$999,0),1))</f>
        <v/>
      </c>
      <c r="F610" s="94" t="str">
        <f t="shared" si="9"/>
        <v/>
      </c>
    </row>
    <row r="611" spans="1:6" ht="14.25" customHeight="1" x14ac:dyDescent="0.35">
      <c r="A611" s="45" t="s">
        <v>1135</v>
      </c>
      <c r="B611" s="18"/>
      <c r="C611" s="5"/>
      <c r="D611" s="5"/>
      <c r="E611" s="94" t="str">
        <f>IF(ISBLANK(D611),"",INDEX(ΑΜΚ,MATCH(D611,Data!$F$2:$F$999,0),1))</f>
        <v/>
      </c>
      <c r="F611" s="94" t="str">
        <f t="shared" si="9"/>
        <v/>
      </c>
    </row>
    <row r="612" spans="1:6" ht="14.25" customHeight="1" x14ac:dyDescent="0.35">
      <c r="A612" s="45" t="s">
        <v>1135</v>
      </c>
      <c r="B612" s="18"/>
      <c r="C612" s="5"/>
      <c r="D612" s="5"/>
      <c r="E612" s="94" t="str">
        <f>IF(ISBLANK(D612),"",INDEX(ΑΜΚ,MATCH(D612,Data!$F$2:$F$999,0),1))</f>
        <v/>
      </c>
      <c r="F612" s="94" t="str">
        <f t="shared" si="9"/>
        <v/>
      </c>
    </row>
    <row r="613" spans="1:6" ht="14.25" customHeight="1" x14ac:dyDescent="0.35">
      <c r="A613" s="45" t="s">
        <v>1135</v>
      </c>
      <c r="B613" s="18"/>
      <c r="C613" s="5"/>
      <c r="D613" s="5"/>
      <c r="E613" s="94" t="str">
        <f>IF(ISBLANK(D613),"",INDEX(ΑΜΚ,MATCH(D613,Data!$F$2:$F$999,0),1))</f>
        <v/>
      </c>
      <c r="F613" s="94" t="str">
        <f t="shared" si="9"/>
        <v/>
      </c>
    </row>
    <row r="614" spans="1:6" ht="14.25" customHeight="1" x14ac:dyDescent="0.35">
      <c r="A614" s="45" t="s">
        <v>1135</v>
      </c>
      <c r="B614" s="18"/>
      <c r="C614" s="5"/>
      <c r="D614" s="5"/>
      <c r="E614" s="94" t="str">
        <f>IF(ISBLANK(D614),"",INDEX(ΑΜΚ,MATCH(D614,Data!$F$2:$F$999,0),1))</f>
        <v/>
      </c>
      <c r="F614" s="94" t="str">
        <f t="shared" si="9"/>
        <v/>
      </c>
    </row>
    <row r="615" spans="1:6" ht="14.25" customHeight="1" x14ac:dyDescent="0.35">
      <c r="A615" s="45" t="s">
        <v>1135</v>
      </c>
      <c r="B615" s="18"/>
      <c r="C615" s="5"/>
      <c r="D615" s="5"/>
      <c r="E615" s="94" t="str">
        <f>IF(ISBLANK(D615),"",INDEX(ΑΜΚ,MATCH(D615,Data!$F$2:$F$999,0),1))</f>
        <v/>
      </c>
      <c r="F615" s="94" t="str">
        <f t="shared" si="9"/>
        <v/>
      </c>
    </row>
    <row r="616" spans="1:6" ht="14.25" customHeight="1" x14ac:dyDescent="0.35">
      <c r="A616" s="45" t="s">
        <v>1135</v>
      </c>
      <c r="B616" s="18"/>
      <c r="C616" s="5"/>
      <c r="D616" s="5"/>
      <c r="E616" s="94" t="str">
        <f>IF(ISBLANK(D616),"",INDEX(ΑΜΚ,MATCH(D616,Data!$F$2:$F$999,0),1))</f>
        <v/>
      </c>
      <c r="F616" s="94" t="str">
        <f t="shared" si="9"/>
        <v/>
      </c>
    </row>
    <row r="617" spans="1:6" ht="14.25" customHeight="1" x14ac:dyDescent="0.35">
      <c r="A617" s="45" t="s">
        <v>1135</v>
      </c>
      <c r="B617" s="18"/>
      <c r="C617" s="5"/>
      <c r="D617" s="5"/>
      <c r="E617" s="94" t="str">
        <f>IF(ISBLANK(D617),"",INDEX(ΑΜΚ,MATCH(D617,Data!$F$2:$F$999,0),1))</f>
        <v/>
      </c>
      <c r="F617" s="94" t="str">
        <f t="shared" si="9"/>
        <v/>
      </c>
    </row>
    <row r="618" spans="1:6" ht="14.25" customHeight="1" x14ac:dyDescent="0.35">
      <c r="A618" s="45" t="s">
        <v>1135</v>
      </c>
      <c r="B618" s="18"/>
      <c r="C618" s="5"/>
      <c r="D618" s="5"/>
      <c r="E618" s="94" t="str">
        <f>IF(ISBLANK(D618),"",INDEX(ΑΜΚ,MATCH(D618,Data!$F$2:$F$999,0),1))</f>
        <v/>
      </c>
      <c r="F618" s="94" t="str">
        <f t="shared" si="9"/>
        <v/>
      </c>
    </row>
    <row r="619" spans="1:6" ht="14.25" customHeight="1" x14ac:dyDescent="0.35">
      <c r="A619" s="45" t="s">
        <v>1135</v>
      </c>
      <c r="B619" s="18"/>
      <c r="C619" s="5"/>
      <c r="D619" s="5"/>
      <c r="E619" s="94" t="str">
        <f>IF(ISBLANK(D619),"",INDEX(ΑΜΚ,MATCH(D619,Data!$F$2:$F$999,0),1))</f>
        <v/>
      </c>
      <c r="F619" s="94" t="str">
        <f t="shared" si="9"/>
        <v/>
      </c>
    </row>
    <row r="620" spans="1:6" ht="14.25" customHeight="1" x14ac:dyDescent="0.35">
      <c r="A620" s="45" t="s">
        <v>1135</v>
      </c>
      <c r="B620" s="18"/>
      <c r="C620" s="5"/>
      <c r="D620" s="5"/>
      <c r="E620" s="94" t="str">
        <f>IF(ISBLANK(D620),"",INDEX(ΑΜΚ,MATCH(D620,Data!$F$2:$F$999,0),1))</f>
        <v/>
      </c>
      <c r="F620" s="94" t="str">
        <f t="shared" si="9"/>
        <v/>
      </c>
    </row>
    <row r="621" spans="1:6" ht="14.25" customHeight="1" x14ac:dyDescent="0.35">
      <c r="A621" s="45" t="s">
        <v>1135</v>
      </c>
      <c r="B621" s="18"/>
      <c r="C621" s="5"/>
      <c r="D621" s="5"/>
      <c r="E621" s="94" t="str">
        <f>IF(ISBLANK(D621),"",INDEX(ΑΜΚ,MATCH(D621,Data!$F$2:$F$999,0),1))</f>
        <v/>
      </c>
      <c r="F621" s="94" t="str">
        <f t="shared" si="9"/>
        <v/>
      </c>
    </row>
    <row r="622" spans="1:6" ht="14.25" customHeight="1" x14ac:dyDescent="0.35">
      <c r="A622" s="45" t="s">
        <v>1135</v>
      </c>
      <c r="B622" s="18"/>
      <c r="C622" s="5"/>
      <c r="D622" s="5"/>
      <c r="E622" s="94" t="str">
        <f>IF(ISBLANK(D622),"",INDEX(ΑΜΚ,MATCH(D622,Data!$F$2:$F$999,0),1))</f>
        <v/>
      </c>
      <c r="F622" s="94" t="str">
        <f t="shared" si="9"/>
        <v/>
      </c>
    </row>
    <row r="623" spans="1:6" ht="14.25" customHeight="1" x14ac:dyDescent="0.35">
      <c r="A623" s="45" t="s">
        <v>1135</v>
      </c>
      <c r="B623" s="18"/>
      <c r="C623" s="5"/>
      <c r="D623" s="5"/>
      <c r="E623" s="94" t="str">
        <f>IF(ISBLANK(D623),"",INDEX(ΑΜΚ,MATCH(D623,Data!$F$2:$F$999,0),1))</f>
        <v/>
      </c>
      <c r="F623" s="94" t="str">
        <f t="shared" si="9"/>
        <v/>
      </c>
    </row>
    <row r="624" spans="1:6" ht="14.25" customHeight="1" x14ac:dyDescent="0.35">
      <c r="A624" s="45" t="s">
        <v>1135</v>
      </c>
      <c r="B624" s="18"/>
      <c r="C624" s="5"/>
      <c r="D624" s="5"/>
      <c r="E624" s="94" t="str">
        <f>IF(ISBLANK(D624),"",INDEX(ΑΜΚ,MATCH(D624,Data!$F$2:$F$999,0),1))</f>
        <v/>
      </c>
      <c r="F624" s="94" t="str">
        <f t="shared" si="9"/>
        <v/>
      </c>
    </row>
    <row r="625" spans="1:6" ht="14.25" customHeight="1" x14ac:dyDescent="0.35">
      <c r="A625" s="45" t="s">
        <v>1135</v>
      </c>
      <c r="B625" s="18"/>
      <c r="C625" s="5"/>
      <c r="D625" s="5"/>
      <c r="E625" s="94" t="str">
        <f>IF(ISBLANK(D625),"",INDEX(ΑΜΚ,MATCH(D625,Data!$F$2:$F$999,0),1))</f>
        <v/>
      </c>
      <c r="F625" s="94" t="str">
        <f t="shared" si="9"/>
        <v/>
      </c>
    </row>
    <row r="626" spans="1:6" ht="14.25" customHeight="1" x14ac:dyDescent="0.35">
      <c r="A626" s="45" t="s">
        <v>1135</v>
      </c>
      <c r="B626" s="18"/>
      <c r="C626" s="5"/>
      <c r="D626" s="5"/>
      <c r="E626" s="94" t="str">
        <f>IF(ISBLANK(D626),"",INDEX(ΑΜΚ,MATCH(D626,Data!$F$2:$F$999,0),1))</f>
        <v/>
      </c>
      <c r="F626" s="94" t="str">
        <f t="shared" si="9"/>
        <v/>
      </c>
    </row>
    <row r="627" spans="1:6" ht="14.25" customHeight="1" x14ac:dyDescent="0.35">
      <c r="A627" s="45" t="s">
        <v>1135</v>
      </c>
      <c r="B627" s="18"/>
      <c r="C627" s="5"/>
      <c r="D627" s="5"/>
      <c r="E627" s="94" t="str">
        <f>IF(ISBLANK(D627),"",INDEX(ΑΜΚ,MATCH(D627,Data!$F$2:$F$999,0),1))</f>
        <v/>
      </c>
      <c r="F627" s="94" t="str">
        <f t="shared" si="9"/>
        <v/>
      </c>
    </row>
    <row r="628" spans="1:6" ht="14.25" customHeight="1" x14ac:dyDescent="0.35">
      <c r="A628" s="45" t="s">
        <v>1135</v>
      </c>
      <c r="B628" s="18"/>
      <c r="C628" s="5"/>
      <c r="D628" s="5"/>
      <c r="E628" s="94" t="str">
        <f>IF(ISBLANK(D628),"",INDEX(ΑΜΚ,MATCH(D628,Data!$F$2:$F$999,0),1))</f>
        <v/>
      </c>
      <c r="F628" s="94" t="str">
        <f t="shared" si="9"/>
        <v/>
      </c>
    </row>
    <row r="629" spans="1:6" ht="14.25" customHeight="1" x14ac:dyDescent="0.35">
      <c r="A629" s="45" t="s">
        <v>1135</v>
      </c>
      <c r="B629" s="18"/>
      <c r="C629" s="5"/>
      <c r="D629" s="5"/>
      <c r="E629" s="94" t="str">
        <f>IF(ISBLANK(D629),"",INDEX(ΑΜΚ,MATCH(D629,Data!$F$2:$F$999,0),1))</f>
        <v/>
      </c>
      <c r="F629" s="94" t="str">
        <f t="shared" si="9"/>
        <v/>
      </c>
    </row>
    <row r="630" spans="1:6" ht="14.25" customHeight="1" x14ac:dyDescent="0.35">
      <c r="A630" s="45" t="s">
        <v>1135</v>
      </c>
      <c r="B630" s="18"/>
      <c r="C630" s="5"/>
      <c r="D630" s="5"/>
      <c r="E630" s="94" t="str">
        <f>IF(ISBLANK(D630),"",INDEX(ΑΜΚ,MATCH(D630,Data!$F$2:$F$999,0),1))</f>
        <v/>
      </c>
      <c r="F630" s="94" t="str">
        <f t="shared" si="9"/>
        <v/>
      </c>
    </row>
    <row r="631" spans="1:6" ht="14.25" customHeight="1" x14ac:dyDescent="0.35">
      <c r="A631" s="45" t="s">
        <v>1135</v>
      </c>
      <c r="B631" s="18"/>
      <c r="C631" s="5"/>
      <c r="D631" s="5"/>
      <c r="E631" s="94" t="str">
        <f>IF(ISBLANK(D631),"",INDEX(ΑΜΚ,MATCH(D631,Data!$F$2:$F$999,0),1))</f>
        <v/>
      </c>
      <c r="F631" s="94" t="str">
        <f t="shared" si="9"/>
        <v/>
      </c>
    </row>
    <row r="632" spans="1:6" ht="14.25" customHeight="1" x14ac:dyDescent="0.35">
      <c r="A632" s="45" t="s">
        <v>1135</v>
      </c>
      <c r="B632" s="18"/>
      <c r="C632" s="5"/>
      <c r="D632" s="5"/>
      <c r="E632" s="94" t="str">
        <f>IF(ISBLANK(D632),"",INDEX(ΑΜΚ,MATCH(D632,Data!$F$2:$F$999,0),1))</f>
        <v/>
      </c>
      <c r="F632" s="94" t="str">
        <f t="shared" si="9"/>
        <v/>
      </c>
    </row>
    <row r="633" spans="1:6" ht="14.25" customHeight="1" x14ac:dyDescent="0.35">
      <c r="A633" s="45" t="s">
        <v>1135</v>
      </c>
      <c r="B633" s="18"/>
      <c r="C633" s="5"/>
      <c r="D633" s="5"/>
      <c r="E633" s="94" t="str">
        <f>IF(ISBLANK(D633),"",INDEX(ΑΜΚ,MATCH(D633,Data!$F$2:$F$999,0),1))</f>
        <v/>
      </c>
      <c r="F633" s="94" t="str">
        <f t="shared" si="9"/>
        <v/>
      </c>
    </row>
    <row r="634" spans="1:6" ht="14.25" customHeight="1" x14ac:dyDescent="0.35">
      <c r="A634" s="45" t="s">
        <v>1135</v>
      </c>
      <c r="B634" s="18"/>
      <c r="C634" s="5"/>
      <c r="D634" s="5"/>
      <c r="E634" s="94" t="str">
        <f>IF(ISBLANK(D634),"",INDEX(ΑΜΚ,MATCH(D634,Data!$F$2:$F$999,0),1))</f>
        <v/>
      </c>
      <c r="F634" s="94" t="str">
        <f t="shared" si="9"/>
        <v/>
      </c>
    </row>
    <row r="635" spans="1:6" ht="14.25" customHeight="1" x14ac:dyDescent="0.35">
      <c r="A635" s="45" t="s">
        <v>1135</v>
      </c>
      <c r="B635" s="18"/>
      <c r="C635" s="5"/>
      <c r="D635" s="5"/>
      <c r="E635" s="94" t="str">
        <f>IF(ISBLANK(D635),"",INDEX(ΑΜΚ,MATCH(D635,Data!$F$2:$F$999,0),1))</f>
        <v/>
      </c>
      <c r="F635" s="94" t="str">
        <f t="shared" si="9"/>
        <v/>
      </c>
    </row>
    <row r="636" spans="1:6" ht="14.25" customHeight="1" x14ac:dyDescent="0.35">
      <c r="A636" s="45" t="s">
        <v>1135</v>
      </c>
      <c r="B636" s="18"/>
      <c r="C636" s="5"/>
      <c r="D636" s="5"/>
      <c r="E636" s="94" t="str">
        <f>IF(ISBLANK(D636),"",INDEX(ΑΜΚ,MATCH(D636,Data!$F$2:$F$999,0),1))</f>
        <v/>
      </c>
      <c r="F636" s="94" t="str">
        <f t="shared" si="9"/>
        <v/>
      </c>
    </row>
    <row r="637" spans="1:6" ht="14.25" customHeight="1" x14ac:dyDescent="0.35">
      <c r="A637" s="45" t="s">
        <v>1135</v>
      </c>
      <c r="B637" s="18"/>
      <c r="C637" s="5"/>
      <c r="D637" s="5"/>
      <c r="E637" s="94" t="str">
        <f>IF(ISBLANK(D637),"",INDEX(ΑΜΚ,MATCH(D637,Data!$F$2:$F$999,0),1))</f>
        <v/>
      </c>
      <c r="F637" s="94" t="str">
        <f t="shared" si="9"/>
        <v/>
      </c>
    </row>
    <row r="638" spans="1:6" ht="14.25" customHeight="1" x14ac:dyDescent="0.35">
      <c r="A638" s="45" t="s">
        <v>1135</v>
      </c>
      <c r="B638" s="18"/>
      <c r="C638" s="5"/>
      <c r="D638" s="5"/>
      <c r="E638" s="94" t="str">
        <f>IF(ISBLANK(D638),"",INDEX(ΑΜΚ,MATCH(D638,Data!$F$2:$F$999,0),1))</f>
        <v/>
      </c>
      <c r="F638" s="94" t="str">
        <f t="shared" si="9"/>
        <v/>
      </c>
    </row>
    <row r="639" spans="1:6" ht="14.25" customHeight="1" x14ac:dyDescent="0.35">
      <c r="A639" s="45" t="s">
        <v>1135</v>
      </c>
      <c r="B639" s="18"/>
      <c r="C639" s="5"/>
      <c r="D639" s="5"/>
      <c r="E639" s="94" t="str">
        <f>IF(ISBLANK(D639),"",INDEX(ΑΜΚ,MATCH(D639,Data!$F$2:$F$999,0),1))</f>
        <v/>
      </c>
      <c r="F639" s="94" t="str">
        <f t="shared" si="9"/>
        <v/>
      </c>
    </row>
    <row r="640" spans="1:6" ht="14.25" customHeight="1" x14ac:dyDescent="0.35">
      <c r="A640" s="45" t="s">
        <v>1135</v>
      </c>
      <c r="B640" s="18"/>
      <c r="C640" s="5"/>
      <c r="D640" s="5"/>
      <c r="E640" s="94" t="str">
        <f>IF(ISBLANK(D640),"",INDEX(ΑΜΚ,MATCH(D640,Data!$F$2:$F$999,0),1))</f>
        <v/>
      </c>
      <c r="F640" s="94" t="str">
        <f t="shared" si="9"/>
        <v/>
      </c>
    </row>
    <row r="641" spans="1:6" ht="14.25" customHeight="1" x14ac:dyDescent="0.35">
      <c r="A641" s="45" t="s">
        <v>1135</v>
      </c>
      <c r="B641" s="18"/>
      <c r="C641" s="5"/>
      <c r="D641" s="5"/>
      <c r="E641" s="94" t="str">
        <f>IF(ISBLANK(D641),"",INDEX(ΑΜΚ,MATCH(D641,Data!$F$2:$F$999,0),1))</f>
        <v/>
      </c>
      <c r="F641" s="94" t="str">
        <f t="shared" si="9"/>
        <v/>
      </c>
    </row>
    <row r="642" spans="1:6" ht="14.25" customHeight="1" x14ac:dyDescent="0.35">
      <c r="A642" s="45" t="s">
        <v>1135</v>
      </c>
      <c r="B642" s="18"/>
      <c r="C642" s="5"/>
      <c r="D642" s="5"/>
      <c r="E642" s="94" t="str">
        <f>IF(ISBLANK(D642),"",INDEX(ΑΜΚ,MATCH(D642,Data!$F$2:$F$999,0),1))</f>
        <v/>
      </c>
      <c r="F642" s="94" t="str">
        <f t="shared" ref="F642:F705" si="10">IF(ISBLANK(C642),"",INDEX(ΚΩΔ_ΜΑΘΗΜ_ΗΛΕΚΤΡ_Α1,MATCH(C642,ΜΑΘΗΜ_ΗΛΕΚΤΡ_Α1,0)))</f>
        <v/>
      </c>
    </row>
    <row r="643" spans="1:6" ht="14.25" customHeight="1" x14ac:dyDescent="0.35">
      <c r="A643" s="45" t="s">
        <v>1135</v>
      </c>
      <c r="B643" s="18"/>
      <c r="C643" s="5"/>
      <c r="D643" s="5"/>
      <c r="E643" s="94" t="str">
        <f>IF(ISBLANK(D643),"",INDEX(ΑΜΚ,MATCH(D643,Data!$F$2:$F$999,0),1))</f>
        <v/>
      </c>
      <c r="F643" s="94" t="str">
        <f t="shared" si="10"/>
        <v/>
      </c>
    </row>
    <row r="644" spans="1:6" ht="14.25" customHeight="1" x14ac:dyDescent="0.35">
      <c r="A644" s="45" t="s">
        <v>1135</v>
      </c>
      <c r="B644" s="18"/>
      <c r="C644" s="5"/>
      <c r="D644" s="5"/>
      <c r="E644" s="94" t="str">
        <f>IF(ISBLANK(D644),"",INDEX(ΑΜΚ,MATCH(D644,Data!$F$2:$F$999,0),1))</f>
        <v/>
      </c>
      <c r="F644" s="94" t="str">
        <f t="shared" si="10"/>
        <v/>
      </c>
    </row>
    <row r="645" spans="1:6" ht="14.25" customHeight="1" x14ac:dyDescent="0.35">
      <c r="A645" s="45" t="s">
        <v>1135</v>
      </c>
      <c r="B645" s="18"/>
      <c r="C645" s="5"/>
      <c r="D645" s="5"/>
      <c r="E645" s="94" t="str">
        <f>IF(ISBLANK(D645),"",INDEX(ΑΜΚ,MATCH(D645,Data!$F$2:$F$999,0),1))</f>
        <v/>
      </c>
      <c r="F645" s="94" t="str">
        <f t="shared" si="10"/>
        <v/>
      </c>
    </row>
    <row r="646" spans="1:6" ht="14.25" customHeight="1" x14ac:dyDescent="0.35">
      <c r="A646" s="45" t="s">
        <v>1135</v>
      </c>
      <c r="B646" s="18"/>
      <c r="C646" s="5"/>
      <c r="D646" s="5"/>
      <c r="E646" s="94" t="str">
        <f>IF(ISBLANK(D646),"",INDEX(ΑΜΚ,MATCH(D646,Data!$F$2:$F$999,0),1))</f>
        <v/>
      </c>
      <c r="F646" s="94" t="str">
        <f t="shared" si="10"/>
        <v/>
      </c>
    </row>
    <row r="647" spans="1:6" ht="14.25" customHeight="1" x14ac:dyDescent="0.35">
      <c r="A647" s="45" t="s">
        <v>1135</v>
      </c>
      <c r="B647" s="18"/>
      <c r="C647" s="5"/>
      <c r="D647" s="5"/>
      <c r="E647" s="94" t="str">
        <f>IF(ISBLANK(D647),"",INDEX(ΑΜΚ,MATCH(D647,Data!$F$2:$F$999,0),1))</f>
        <v/>
      </c>
      <c r="F647" s="94" t="str">
        <f t="shared" si="10"/>
        <v/>
      </c>
    </row>
    <row r="648" spans="1:6" ht="14.25" customHeight="1" x14ac:dyDescent="0.35">
      <c r="A648" s="45" t="s">
        <v>1135</v>
      </c>
      <c r="B648" s="18"/>
      <c r="C648" s="5"/>
      <c r="D648" s="5"/>
      <c r="E648" s="94" t="str">
        <f>IF(ISBLANK(D648),"",INDEX(ΑΜΚ,MATCH(D648,Data!$F$2:$F$999,0),1))</f>
        <v/>
      </c>
      <c r="F648" s="94" t="str">
        <f t="shared" si="10"/>
        <v/>
      </c>
    </row>
    <row r="649" spans="1:6" ht="14.25" customHeight="1" x14ac:dyDescent="0.35">
      <c r="A649" s="45" t="s">
        <v>1135</v>
      </c>
      <c r="B649" s="18"/>
      <c r="C649" s="5"/>
      <c r="D649" s="5"/>
      <c r="E649" s="94" t="str">
        <f>IF(ISBLANK(D649),"",INDEX(ΑΜΚ,MATCH(D649,Data!$F$2:$F$999,0),1))</f>
        <v/>
      </c>
      <c r="F649" s="94" t="str">
        <f t="shared" si="10"/>
        <v/>
      </c>
    </row>
    <row r="650" spans="1:6" ht="14.25" customHeight="1" x14ac:dyDescent="0.35">
      <c r="A650" s="45" t="s">
        <v>1135</v>
      </c>
      <c r="B650" s="18"/>
      <c r="C650" s="5"/>
      <c r="D650" s="5"/>
      <c r="E650" s="94" t="str">
        <f>IF(ISBLANK(D650),"",INDEX(ΑΜΚ,MATCH(D650,Data!$F$2:$F$999,0),1))</f>
        <v/>
      </c>
      <c r="F650" s="94" t="str">
        <f t="shared" si="10"/>
        <v/>
      </c>
    </row>
    <row r="651" spans="1:6" ht="14.25" customHeight="1" x14ac:dyDescent="0.35">
      <c r="A651" s="45" t="s">
        <v>1135</v>
      </c>
      <c r="B651" s="18"/>
      <c r="C651" s="5"/>
      <c r="D651" s="5"/>
      <c r="E651" s="94" t="str">
        <f>IF(ISBLANK(D651),"",INDEX(ΑΜΚ,MATCH(D651,Data!$F$2:$F$999,0),1))</f>
        <v/>
      </c>
      <c r="F651" s="94" t="str">
        <f t="shared" si="10"/>
        <v/>
      </c>
    </row>
    <row r="652" spans="1:6" ht="14.25" customHeight="1" x14ac:dyDescent="0.35">
      <c r="A652" s="45" t="s">
        <v>1135</v>
      </c>
      <c r="B652" s="18"/>
      <c r="C652" s="5"/>
      <c r="D652" s="5"/>
      <c r="E652" s="94" t="str">
        <f>IF(ISBLANK(D652),"",INDEX(ΑΜΚ,MATCH(D652,Data!$F$2:$F$999,0),1))</f>
        <v/>
      </c>
      <c r="F652" s="94" t="str">
        <f t="shared" si="10"/>
        <v/>
      </c>
    </row>
    <row r="653" spans="1:6" ht="14.25" customHeight="1" x14ac:dyDescent="0.35">
      <c r="A653" s="45" t="s">
        <v>1135</v>
      </c>
      <c r="B653" s="18"/>
      <c r="C653" s="5"/>
      <c r="D653" s="5"/>
      <c r="E653" s="94" t="str">
        <f>IF(ISBLANK(D653),"",INDEX(ΑΜΚ,MATCH(D653,Data!$F$2:$F$999,0),1))</f>
        <v/>
      </c>
      <c r="F653" s="94" t="str">
        <f t="shared" si="10"/>
        <v/>
      </c>
    </row>
    <row r="654" spans="1:6" ht="14.25" customHeight="1" x14ac:dyDescent="0.35">
      <c r="A654" s="45" t="s">
        <v>1135</v>
      </c>
      <c r="B654" s="18"/>
      <c r="C654" s="5"/>
      <c r="D654" s="5"/>
      <c r="E654" s="94" t="str">
        <f>IF(ISBLANK(D654),"",INDEX(ΑΜΚ,MATCH(D654,Data!$F$2:$F$999,0),1))</f>
        <v/>
      </c>
      <c r="F654" s="94" t="str">
        <f t="shared" si="10"/>
        <v/>
      </c>
    </row>
    <row r="655" spans="1:6" ht="14.25" customHeight="1" x14ac:dyDescent="0.35">
      <c r="A655" s="45" t="s">
        <v>1135</v>
      </c>
      <c r="B655" s="18"/>
      <c r="C655" s="5"/>
      <c r="D655" s="5"/>
      <c r="E655" s="94" t="str">
        <f>IF(ISBLANK(D655),"",INDEX(ΑΜΚ,MATCH(D655,Data!$F$2:$F$999,0),1))</f>
        <v/>
      </c>
      <c r="F655" s="94" t="str">
        <f t="shared" si="10"/>
        <v/>
      </c>
    </row>
    <row r="656" spans="1:6" ht="14.25" customHeight="1" x14ac:dyDescent="0.35">
      <c r="A656" s="45" t="s">
        <v>1135</v>
      </c>
      <c r="B656" s="18"/>
      <c r="C656" s="5"/>
      <c r="D656" s="5"/>
      <c r="E656" s="94" t="str">
        <f>IF(ISBLANK(D656),"",INDEX(ΑΜΚ,MATCH(D656,Data!$F$2:$F$999,0),1))</f>
        <v/>
      </c>
      <c r="F656" s="94" t="str">
        <f t="shared" si="10"/>
        <v/>
      </c>
    </row>
    <row r="657" spans="1:6" ht="14.25" customHeight="1" x14ac:dyDescent="0.35">
      <c r="A657" s="45" t="s">
        <v>1135</v>
      </c>
      <c r="B657" s="18"/>
      <c r="C657" s="5"/>
      <c r="D657" s="5"/>
      <c r="E657" s="94" t="str">
        <f>IF(ISBLANK(D657),"",INDEX(ΑΜΚ,MATCH(D657,Data!$F$2:$F$999,0),1))</f>
        <v/>
      </c>
      <c r="F657" s="94" t="str">
        <f t="shared" si="10"/>
        <v/>
      </c>
    </row>
    <row r="658" spans="1:6" ht="14.25" customHeight="1" x14ac:dyDescent="0.35">
      <c r="A658" s="45" t="s">
        <v>1135</v>
      </c>
      <c r="B658" s="18"/>
      <c r="C658" s="5"/>
      <c r="D658" s="5"/>
      <c r="E658" s="94" t="str">
        <f>IF(ISBLANK(D658),"",INDEX(ΑΜΚ,MATCH(D658,Data!$F$2:$F$999,0),1))</f>
        <v/>
      </c>
      <c r="F658" s="94" t="str">
        <f t="shared" si="10"/>
        <v/>
      </c>
    </row>
    <row r="659" spans="1:6" ht="14.25" customHeight="1" x14ac:dyDescent="0.35">
      <c r="A659" s="45" t="s">
        <v>1135</v>
      </c>
      <c r="B659" s="18"/>
      <c r="C659" s="5"/>
      <c r="D659" s="5"/>
      <c r="E659" s="94" t="str">
        <f>IF(ISBLANK(D659),"",INDEX(ΑΜΚ,MATCH(D659,Data!$F$2:$F$999,0),1))</f>
        <v/>
      </c>
      <c r="F659" s="94" t="str">
        <f t="shared" si="10"/>
        <v/>
      </c>
    </row>
    <row r="660" spans="1:6" ht="14.25" customHeight="1" x14ac:dyDescent="0.35">
      <c r="A660" s="45" t="s">
        <v>1135</v>
      </c>
      <c r="B660" s="18"/>
      <c r="C660" s="5"/>
      <c r="D660" s="5"/>
      <c r="E660" s="94" t="str">
        <f>IF(ISBLANK(D660),"",INDEX(ΑΜΚ,MATCH(D660,Data!$F$2:$F$999,0),1))</f>
        <v/>
      </c>
      <c r="F660" s="94" t="str">
        <f t="shared" si="10"/>
        <v/>
      </c>
    </row>
    <row r="661" spans="1:6" ht="14.25" customHeight="1" x14ac:dyDescent="0.35">
      <c r="A661" s="45" t="s">
        <v>1135</v>
      </c>
      <c r="B661" s="18"/>
      <c r="C661" s="5"/>
      <c r="D661" s="5"/>
      <c r="E661" s="94" t="str">
        <f>IF(ISBLANK(D661),"",INDEX(ΑΜΚ,MATCH(D661,Data!$F$2:$F$999,0),1))</f>
        <v/>
      </c>
      <c r="F661" s="94" t="str">
        <f t="shared" si="10"/>
        <v/>
      </c>
    </row>
    <row r="662" spans="1:6" ht="14.25" customHeight="1" x14ac:dyDescent="0.35">
      <c r="A662" s="45" t="s">
        <v>1135</v>
      </c>
      <c r="B662" s="18"/>
      <c r="C662" s="5"/>
      <c r="D662" s="5"/>
      <c r="E662" s="94" t="str">
        <f>IF(ISBLANK(D662),"",INDEX(ΑΜΚ,MATCH(D662,Data!$F$2:$F$999,0),1))</f>
        <v/>
      </c>
      <c r="F662" s="94" t="str">
        <f t="shared" si="10"/>
        <v/>
      </c>
    </row>
    <row r="663" spans="1:6" ht="14.25" customHeight="1" x14ac:dyDescent="0.35">
      <c r="A663" s="45" t="s">
        <v>1135</v>
      </c>
      <c r="B663" s="18"/>
      <c r="C663" s="5"/>
      <c r="D663" s="5"/>
      <c r="E663" s="94" t="str">
        <f>IF(ISBLANK(D663),"",INDEX(ΑΜΚ,MATCH(D663,Data!$F$2:$F$999,0),1))</f>
        <v/>
      </c>
      <c r="F663" s="94" t="str">
        <f t="shared" si="10"/>
        <v/>
      </c>
    </row>
    <row r="664" spans="1:6" ht="14.25" customHeight="1" x14ac:dyDescent="0.35">
      <c r="A664" s="45" t="s">
        <v>1135</v>
      </c>
      <c r="B664" s="18"/>
      <c r="C664" s="5"/>
      <c r="D664" s="5"/>
      <c r="E664" s="94" t="str">
        <f>IF(ISBLANK(D664),"",INDEX(ΑΜΚ,MATCH(D664,Data!$F$2:$F$999,0),1))</f>
        <v/>
      </c>
      <c r="F664" s="94" t="str">
        <f t="shared" si="10"/>
        <v/>
      </c>
    </row>
    <row r="665" spans="1:6" ht="14.25" customHeight="1" x14ac:dyDescent="0.35">
      <c r="A665" s="45" t="s">
        <v>1135</v>
      </c>
      <c r="B665" s="18"/>
      <c r="C665" s="5"/>
      <c r="D665" s="5"/>
      <c r="E665" s="94" t="str">
        <f>IF(ISBLANK(D665),"",INDEX(ΑΜΚ,MATCH(D665,Data!$F$2:$F$999,0),1))</f>
        <v/>
      </c>
      <c r="F665" s="94" t="str">
        <f t="shared" si="10"/>
        <v/>
      </c>
    </row>
    <row r="666" spans="1:6" ht="14.25" customHeight="1" x14ac:dyDescent="0.35">
      <c r="A666" s="45" t="s">
        <v>1135</v>
      </c>
      <c r="B666" s="18"/>
      <c r="C666" s="5"/>
      <c r="D666" s="5"/>
      <c r="E666" s="94" t="str">
        <f>IF(ISBLANK(D666),"",INDEX(ΑΜΚ,MATCH(D666,Data!$F$2:$F$999,0),1))</f>
        <v/>
      </c>
      <c r="F666" s="94" t="str">
        <f t="shared" si="10"/>
        <v/>
      </c>
    </row>
    <row r="667" spans="1:6" ht="14.25" customHeight="1" x14ac:dyDescent="0.35">
      <c r="A667" s="45" t="s">
        <v>1135</v>
      </c>
      <c r="B667" s="18"/>
      <c r="C667" s="5"/>
      <c r="D667" s="5"/>
      <c r="E667" s="94" t="str">
        <f>IF(ISBLANK(D667),"",INDEX(ΑΜΚ,MATCH(D667,Data!$F$2:$F$999,0),1))</f>
        <v/>
      </c>
      <c r="F667" s="94" t="str">
        <f t="shared" si="10"/>
        <v/>
      </c>
    </row>
    <row r="668" spans="1:6" ht="14.25" customHeight="1" x14ac:dyDescent="0.35">
      <c r="A668" s="45" t="s">
        <v>1135</v>
      </c>
      <c r="B668" s="18"/>
      <c r="C668" s="5"/>
      <c r="D668" s="5"/>
      <c r="E668" s="94" t="str">
        <f>IF(ISBLANK(D668),"",INDEX(ΑΜΚ,MATCH(D668,Data!$F$2:$F$999,0),1))</f>
        <v/>
      </c>
      <c r="F668" s="94" t="str">
        <f t="shared" si="10"/>
        <v/>
      </c>
    </row>
    <row r="669" spans="1:6" ht="14.25" customHeight="1" x14ac:dyDescent="0.35">
      <c r="A669" s="45" t="s">
        <v>1135</v>
      </c>
      <c r="B669" s="18"/>
      <c r="C669" s="5"/>
      <c r="D669" s="5"/>
      <c r="E669" s="94" t="str">
        <f>IF(ISBLANK(D669),"",INDEX(ΑΜΚ,MATCH(D669,Data!$F$2:$F$999,0),1))</f>
        <v/>
      </c>
      <c r="F669" s="94" t="str">
        <f t="shared" si="10"/>
        <v/>
      </c>
    </row>
    <row r="670" spans="1:6" ht="14.25" customHeight="1" x14ac:dyDescent="0.35">
      <c r="A670" s="45" t="s">
        <v>1135</v>
      </c>
      <c r="B670" s="18"/>
      <c r="C670" s="5"/>
      <c r="D670" s="5"/>
      <c r="E670" s="94" t="str">
        <f>IF(ISBLANK(D670),"",INDEX(ΑΜΚ,MATCH(D670,Data!$F$2:$F$999,0),1))</f>
        <v/>
      </c>
      <c r="F670" s="94" t="str">
        <f t="shared" si="10"/>
        <v/>
      </c>
    </row>
    <row r="671" spans="1:6" ht="14.25" customHeight="1" x14ac:dyDescent="0.35">
      <c r="A671" s="45" t="s">
        <v>1135</v>
      </c>
      <c r="B671" s="18"/>
      <c r="C671" s="5"/>
      <c r="D671" s="5"/>
      <c r="E671" s="94" t="str">
        <f>IF(ISBLANK(D671),"",INDEX(ΑΜΚ,MATCH(D671,Data!$F$2:$F$999,0),1))</f>
        <v/>
      </c>
      <c r="F671" s="94" t="str">
        <f t="shared" si="10"/>
        <v/>
      </c>
    </row>
    <row r="672" spans="1:6" ht="14.25" customHeight="1" x14ac:dyDescent="0.35">
      <c r="A672" s="45" t="s">
        <v>1135</v>
      </c>
      <c r="B672" s="18"/>
      <c r="C672" s="5"/>
      <c r="D672" s="5"/>
      <c r="E672" s="94" t="str">
        <f>IF(ISBLANK(D672),"",INDEX(ΑΜΚ,MATCH(D672,Data!$F$2:$F$999,0),1))</f>
        <v/>
      </c>
      <c r="F672" s="94" t="str">
        <f t="shared" si="10"/>
        <v/>
      </c>
    </row>
    <row r="673" spans="1:6" ht="14.25" customHeight="1" x14ac:dyDescent="0.35">
      <c r="A673" s="45" t="s">
        <v>1135</v>
      </c>
      <c r="B673" s="18"/>
      <c r="C673" s="5"/>
      <c r="D673" s="5"/>
      <c r="E673" s="94" t="str">
        <f>IF(ISBLANK(D673),"",INDEX(ΑΜΚ,MATCH(D673,Data!$F$2:$F$999,0),1))</f>
        <v/>
      </c>
      <c r="F673" s="94" t="str">
        <f t="shared" si="10"/>
        <v/>
      </c>
    </row>
    <row r="674" spans="1:6" ht="14.25" customHeight="1" x14ac:dyDescent="0.35">
      <c r="A674" s="45" t="s">
        <v>1135</v>
      </c>
      <c r="B674" s="18"/>
      <c r="C674" s="5"/>
      <c r="D674" s="5"/>
      <c r="E674" s="94" t="str">
        <f>IF(ISBLANK(D674),"",INDEX(ΑΜΚ,MATCH(D674,Data!$F$2:$F$999,0),1))</f>
        <v/>
      </c>
      <c r="F674" s="94" t="str">
        <f t="shared" si="10"/>
        <v/>
      </c>
    </row>
    <row r="675" spans="1:6" ht="14.25" customHeight="1" x14ac:dyDescent="0.35">
      <c r="A675" s="45" t="s">
        <v>1135</v>
      </c>
      <c r="B675" s="18"/>
      <c r="C675" s="5"/>
      <c r="D675" s="5"/>
      <c r="E675" s="94" t="str">
        <f>IF(ISBLANK(D675),"",INDEX(ΑΜΚ,MATCH(D675,Data!$F$2:$F$999,0),1))</f>
        <v/>
      </c>
      <c r="F675" s="94" t="str">
        <f t="shared" si="10"/>
        <v/>
      </c>
    </row>
    <row r="676" spans="1:6" ht="14.25" customHeight="1" x14ac:dyDescent="0.35">
      <c r="A676" s="45" t="s">
        <v>1135</v>
      </c>
      <c r="B676" s="18"/>
      <c r="C676" s="5"/>
      <c r="D676" s="5"/>
      <c r="E676" s="94" t="str">
        <f>IF(ISBLANK(D676),"",INDEX(ΑΜΚ,MATCH(D676,Data!$F$2:$F$999,0),1))</f>
        <v/>
      </c>
      <c r="F676" s="94" t="str">
        <f t="shared" si="10"/>
        <v/>
      </c>
    </row>
    <row r="677" spans="1:6" ht="14.25" customHeight="1" x14ac:dyDescent="0.35">
      <c r="A677" s="45" t="s">
        <v>1135</v>
      </c>
      <c r="B677" s="18"/>
      <c r="C677" s="5"/>
      <c r="D677" s="5"/>
      <c r="E677" s="94" t="str">
        <f>IF(ISBLANK(D677),"",INDEX(ΑΜΚ,MATCH(D677,Data!$F$2:$F$999,0),1))</f>
        <v/>
      </c>
      <c r="F677" s="94" t="str">
        <f t="shared" si="10"/>
        <v/>
      </c>
    </row>
    <row r="678" spans="1:6" ht="14.25" customHeight="1" x14ac:dyDescent="0.35">
      <c r="A678" s="45" t="s">
        <v>1135</v>
      </c>
      <c r="B678" s="18"/>
      <c r="C678" s="5"/>
      <c r="D678" s="5"/>
      <c r="E678" s="94" t="str">
        <f>IF(ISBLANK(D678),"",INDEX(ΑΜΚ,MATCH(D678,Data!$F$2:$F$999,0),1))</f>
        <v/>
      </c>
      <c r="F678" s="94" t="str">
        <f t="shared" si="10"/>
        <v/>
      </c>
    </row>
    <row r="679" spans="1:6" ht="14.25" customHeight="1" x14ac:dyDescent="0.35">
      <c r="A679" s="45" t="s">
        <v>1135</v>
      </c>
      <c r="B679" s="18"/>
      <c r="C679" s="5"/>
      <c r="D679" s="5"/>
      <c r="E679" s="94" t="str">
        <f>IF(ISBLANK(D679),"",INDEX(ΑΜΚ,MATCH(D679,Data!$F$2:$F$999,0),1))</f>
        <v/>
      </c>
      <c r="F679" s="94" t="str">
        <f t="shared" si="10"/>
        <v/>
      </c>
    </row>
    <row r="680" spans="1:6" ht="14.25" customHeight="1" x14ac:dyDescent="0.35">
      <c r="A680" s="45" t="s">
        <v>1135</v>
      </c>
      <c r="B680" s="18"/>
      <c r="C680" s="5"/>
      <c r="D680" s="5"/>
      <c r="E680" s="94" t="str">
        <f>IF(ISBLANK(D680),"",INDEX(ΑΜΚ,MATCH(D680,Data!$F$2:$F$999,0),1))</f>
        <v/>
      </c>
      <c r="F680" s="94" t="str">
        <f t="shared" si="10"/>
        <v/>
      </c>
    </row>
    <row r="681" spans="1:6" ht="14.25" customHeight="1" x14ac:dyDescent="0.35">
      <c r="A681" s="45" t="s">
        <v>1135</v>
      </c>
      <c r="B681" s="18"/>
      <c r="C681" s="5"/>
      <c r="D681" s="5"/>
      <c r="E681" s="94" t="str">
        <f>IF(ISBLANK(D681),"",INDEX(ΑΜΚ,MATCH(D681,Data!$F$2:$F$999,0),1))</f>
        <v/>
      </c>
      <c r="F681" s="94" t="str">
        <f t="shared" si="10"/>
        <v/>
      </c>
    </row>
    <row r="682" spans="1:6" ht="14.25" customHeight="1" x14ac:dyDescent="0.35">
      <c r="A682" s="45" t="s">
        <v>1135</v>
      </c>
      <c r="B682" s="18"/>
      <c r="C682" s="5"/>
      <c r="D682" s="5"/>
      <c r="E682" s="94" t="str">
        <f>IF(ISBLANK(D682),"",INDEX(ΑΜΚ,MATCH(D682,Data!$F$2:$F$999,0),1))</f>
        <v/>
      </c>
      <c r="F682" s="94" t="str">
        <f t="shared" si="10"/>
        <v/>
      </c>
    </row>
    <row r="683" spans="1:6" ht="14.25" customHeight="1" x14ac:dyDescent="0.35">
      <c r="A683" s="45" t="s">
        <v>1135</v>
      </c>
      <c r="B683" s="18"/>
      <c r="C683" s="5"/>
      <c r="D683" s="5"/>
      <c r="E683" s="94" t="str">
        <f>IF(ISBLANK(D683),"",INDEX(ΑΜΚ,MATCH(D683,Data!$F$2:$F$999,0),1))</f>
        <v/>
      </c>
      <c r="F683" s="94" t="str">
        <f t="shared" si="10"/>
        <v/>
      </c>
    </row>
    <row r="684" spans="1:6" ht="14.25" customHeight="1" x14ac:dyDescent="0.35">
      <c r="A684" s="45" t="s">
        <v>1135</v>
      </c>
      <c r="B684" s="18"/>
      <c r="C684" s="5"/>
      <c r="D684" s="5"/>
      <c r="E684" s="94" t="str">
        <f>IF(ISBLANK(D684),"",INDEX(ΑΜΚ,MATCH(D684,Data!$F$2:$F$999,0),1))</f>
        <v/>
      </c>
      <c r="F684" s="94" t="str">
        <f t="shared" si="10"/>
        <v/>
      </c>
    </row>
    <row r="685" spans="1:6" ht="14.25" customHeight="1" x14ac:dyDescent="0.35">
      <c r="A685" s="45" t="s">
        <v>1135</v>
      </c>
      <c r="B685" s="18"/>
      <c r="C685" s="5"/>
      <c r="D685" s="5"/>
      <c r="E685" s="94" t="str">
        <f>IF(ISBLANK(D685),"",INDEX(ΑΜΚ,MATCH(D685,Data!$F$2:$F$999,0),1))</f>
        <v/>
      </c>
      <c r="F685" s="94" t="str">
        <f t="shared" si="10"/>
        <v/>
      </c>
    </row>
    <row r="686" spans="1:6" ht="14.25" customHeight="1" x14ac:dyDescent="0.35">
      <c r="A686" s="45" t="s">
        <v>1135</v>
      </c>
      <c r="B686" s="18"/>
      <c r="C686" s="5"/>
      <c r="D686" s="5"/>
      <c r="E686" s="94" t="str">
        <f>IF(ISBLANK(D686),"",INDEX(ΑΜΚ,MATCH(D686,Data!$F$2:$F$999,0),1))</f>
        <v/>
      </c>
      <c r="F686" s="94" t="str">
        <f t="shared" si="10"/>
        <v/>
      </c>
    </row>
    <row r="687" spans="1:6" ht="14.25" customHeight="1" x14ac:dyDescent="0.35">
      <c r="A687" s="45" t="s">
        <v>1135</v>
      </c>
      <c r="B687" s="18"/>
      <c r="C687" s="5"/>
      <c r="D687" s="5"/>
      <c r="E687" s="94" t="str">
        <f>IF(ISBLANK(D687),"",INDEX(ΑΜΚ,MATCH(D687,Data!$F$2:$F$999,0),1))</f>
        <v/>
      </c>
      <c r="F687" s="94" t="str">
        <f t="shared" si="10"/>
        <v/>
      </c>
    </row>
    <row r="688" spans="1:6" ht="14.25" customHeight="1" x14ac:dyDescent="0.35">
      <c r="A688" s="45" t="s">
        <v>1135</v>
      </c>
      <c r="B688" s="18"/>
      <c r="C688" s="5"/>
      <c r="D688" s="5"/>
      <c r="E688" s="94" t="str">
        <f>IF(ISBLANK(D688),"",INDEX(ΑΜΚ,MATCH(D688,Data!$F$2:$F$999,0),1))</f>
        <v/>
      </c>
      <c r="F688" s="94" t="str">
        <f t="shared" si="10"/>
        <v/>
      </c>
    </row>
    <row r="689" spans="1:6" ht="14.25" customHeight="1" x14ac:dyDescent="0.35">
      <c r="A689" s="45" t="s">
        <v>1135</v>
      </c>
      <c r="B689" s="18"/>
      <c r="C689" s="5"/>
      <c r="D689" s="5"/>
      <c r="E689" s="94" t="str">
        <f>IF(ISBLANK(D689),"",INDEX(ΑΜΚ,MATCH(D689,Data!$F$2:$F$999,0),1))</f>
        <v/>
      </c>
      <c r="F689" s="94" t="str">
        <f t="shared" si="10"/>
        <v/>
      </c>
    </row>
    <row r="690" spans="1:6" ht="14.25" customHeight="1" x14ac:dyDescent="0.35">
      <c r="A690" s="45" t="s">
        <v>1135</v>
      </c>
      <c r="B690" s="18"/>
      <c r="C690" s="5"/>
      <c r="D690" s="5"/>
      <c r="E690" s="94" t="str">
        <f>IF(ISBLANK(D690),"",INDEX(ΑΜΚ,MATCH(D690,Data!$F$2:$F$999,0),1))</f>
        <v/>
      </c>
      <c r="F690" s="94" t="str">
        <f t="shared" si="10"/>
        <v/>
      </c>
    </row>
    <row r="691" spans="1:6" ht="14.25" customHeight="1" x14ac:dyDescent="0.35">
      <c r="A691" s="45" t="s">
        <v>1135</v>
      </c>
      <c r="B691" s="18"/>
      <c r="C691" s="5"/>
      <c r="D691" s="5"/>
      <c r="E691" s="94" t="str">
        <f>IF(ISBLANK(D691),"",INDEX(ΑΜΚ,MATCH(D691,Data!$F$2:$F$999,0),1))</f>
        <v/>
      </c>
      <c r="F691" s="94" t="str">
        <f t="shared" si="10"/>
        <v/>
      </c>
    </row>
    <row r="692" spans="1:6" ht="14.25" customHeight="1" x14ac:dyDescent="0.35">
      <c r="A692" s="45" t="s">
        <v>1135</v>
      </c>
      <c r="B692" s="18"/>
      <c r="C692" s="5"/>
      <c r="D692" s="5"/>
      <c r="E692" s="94" t="str">
        <f>IF(ISBLANK(D692),"",INDEX(ΑΜΚ,MATCH(D692,Data!$F$2:$F$999,0),1))</f>
        <v/>
      </c>
      <c r="F692" s="94" t="str">
        <f t="shared" si="10"/>
        <v/>
      </c>
    </row>
    <row r="693" spans="1:6" ht="14.25" customHeight="1" x14ac:dyDescent="0.35">
      <c r="A693" s="45" t="s">
        <v>1135</v>
      </c>
      <c r="B693" s="18"/>
      <c r="C693" s="5"/>
      <c r="D693" s="5"/>
      <c r="E693" s="94" t="str">
        <f>IF(ISBLANK(D693),"",INDEX(ΑΜΚ,MATCH(D693,Data!$F$2:$F$999,0),1))</f>
        <v/>
      </c>
      <c r="F693" s="94" t="str">
        <f t="shared" si="10"/>
        <v/>
      </c>
    </row>
    <row r="694" spans="1:6" ht="14.25" customHeight="1" x14ac:dyDescent="0.35">
      <c r="A694" s="45" t="s">
        <v>1135</v>
      </c>
      <c r="B694" s="18"/>
      <c r="C694" s="5"/>
      <c r="D694" s="5"/>
      <c r="E694" s="94" t="str">
        <f>IF(ISBLANK(D694),"",INDEX(ΑΜΚ,MATCH(D694,Data!$F$2:$F$999,0),1))</f>
        <v/>
      </c>
      <c r="F694" s="94" t="str">
        <f t="shared" si="10"/>
        <v/>
      </c>
    </row>
    <row r="695" spans="1:6" ht="14.25" customHeight="1" x14ac:dyDescent="0.35">
      <c r="A695" s="45" t="s">
        <v>1135</v>
      </c>
      <c r="B695" s="18"/>
      <c r="C695" s="5"/>
      <c r="D695" s="5"/>
      <c r="E695" s="94" t="str">
        <f>IF(ISBLANK(D695),"",INDEX(ΑΜΚ,MATCH(D695,Data!$F$2:$F$999,0),1))</f>
        <v/>
      </c>
      <c r="F695" s="94" t="str">
        <f t="shared" si="10"/>
        <v/>
      </c>
    </row>
    <row r="696" spans="1:6" ht="14.25" customHeight="1" x14ac:dyDescent="0.35">
      <c r="A696" s="45" t="s">
        <v>1135</v>
      </c>
      <c r="B696" s="18"/>
      <c r="C696" s="5"/>
      <c r="D696" s="5"/>
      <c r="E696" s="94" t="str">
        <f>IF(ISBLANK(D696),"",INDEX(ΑΜΚ,MATCH(D696,Data!$F$2:$F$999,0),1))</f>
        <v/>
      </c>
      <c r="F696" s="94" t="str">
        <f t="shared" si="10"/>
        <v/>
      </c>
    </row>
    <row r="697" spans="1:6" ht="14.25" customHeight="1" x14ac:dyDescent="0.35">
      <c r="A697" s="45" t="s">
        <v>1135</v>
      </c>
      <c r="B697" s="18"/>
      <c r="C697" s="5"/>
      <c r="D697" s="5"/>
      <c r="E697" s="94" t="str">
        <f>IF(ISBLANK(D697),"",INDEX(ΑΜΚ,MATCH(D697,Data!$F$2:$F$999,0),1))</f>
        <v/>
      </c>
      <c r="F697" s="94" t="str">
        <f t="shared" si="10"/>
        <v/>
      </c>
    </row>
    <row r="698" spans="1:6" ht="14.25" customHeight="1" x14ac:dyDescent="0.35">
      <c r="A698" s="45" t="s">
        <v>1135</v>
      </c>
      <c r="B698" s="18"/>
      <c r="C698" s="5"/>
      <c r="D698" s="5"/>
      <c r="E698" s="94" t="str">
        <f>IF(ISBLANK(D698),"",INDEX(ΑΜΚ,MATCH(D698,Data!$F$2:$F$999,0),1))</f>
        <v/>
      </c>
      <c r="F698" s="94" t="str">
        <f t="shared" si="10"/>
        <v/>
      </c>
    </row>
    <row r="699" spans="1:6" ht="14.25" customHeight="1" x14ac:dyDescent="0.35">
      <c r="A699" s="45" t="s">
        <v>1135</v>
      </c>
      <c r="B699" s="18"/>
      <c r="C699" s="5"/>
      <c r="D699" s="5"/>
      <c r="E699" s="94" t="str">
        <f>IF(ISBLANK(D699),"",INDEX(ΑΜΚ,MATCH(D699,Data!$F$2:$F$999,0),1))</f>
        <v/>
      </c>
      <c r="F699" s="94" t="str">
        <f t="shared" si="10"/>
        <v/>
      </c>
    </row>
    <row r="700" spans="1:6" ht="14.25" customHeight="1" x14ac:dyDescent="0.35">
      <c r="A700" s="45" t="s">
        <v>1135</v>
      </c>
      <c r="B700" s="18"/>
      <c r="C700" s="5"/>
      <c r="D700" s="5"/>
      <c r="E700" s="94" t="str">
        <f>IF(ISBLANK(D700),"",INDEX(ΑΜΚ,MATCH(D700,Data!$F$2:$F$999,0),1))</f>
        <v/>
      </c>
      <c r="F700" s="94" t="str">
        <f t="shared" si="10"/>
        <v/>
      </c>
    </row>
    <row r="701" spans="1:6" ht="14.25" customHeight="1" x14ac:dyDescent="0.35">
      <c r="A701" s="45" t="s">
        <v>1135</v>
      </c>
      <c r="B701" s="18"/>
      <c r="C701" s="5"/>
      <c r="D701" s="5"/>
      <c r="E701" s="94" t="str">
        <f>IF(ISBLANK(D701),"",INDEX(ΑΜΚ,MATCH(D701,Data!$F$2:$F$999,0),1))</f>
        <v/>
      </c>
      <c r="F701" s="94" t="str">
        <f t="shared" si="10"/>
        <v/>
      </c>
    </row>
    <row r="702" spans="1:6" ht="14.25" customHeight="1" x14ac:dyDescent="0.35">
      <c r="A702" s="45" t="s">
        <v>1135</v>
      </c>
      <c r="B702" s="18"/>
      <c r="C702" s="5"/>
      <c r="D702" s="5"/>
      <c r="E702" s="94" t="str">
        <f>IF(ISBLANK(D702),"",INDEX(ΑΜΚ,MATCH(D702,Data!$F$2:$F$999,0),1))</f>
        <v/>
      </c>
      <c r="F702" s="94" t="str">
        <f t="shared" si="10"/>
        <v/>
      </c>
    </row>
    <row r="703" spans="1:6" ht="14.25" customHeight="1" x14ac:dyDescent="0.35">
      <c r="A703" s="45" t="s">
        <v>1135</v>
      </c>
      <c r="B703" s="18"/>
      <c r="C703" s="5"/>
      <c r="D703" s="5"/>
      <c r="E703" s="94" t="str">
        <f>IF(ISBLANK(D703),"",INDEX(ΑΜΚ,MATCH(D703,Data!$F$2:$F$999,0),1))</f>
        <v/>
      </c>
      <c r="F703" s="94" t="str">
        <f t="shared" si="10"/>
        <v/>
      </c>
    </row>
    <row r="704" spans="1:6" ht="14.25" customHeight="1" x14ac:dyDescent="0.35">
      <c r="A704" s="45" t="s">
        <v>1135</v>
      </c>
      <c r="B704" s="18"/>
      <c r="C704" s="5"/>
      <c r="D704" s="5"/>
      <c r="E704" s="94" t="str">
        <f>IF(ISBLANK(D704),"",INDEX(ΑΜΚ,MATCH(D704,Data!$F$2:$F$999,0),1))</f>
        <v/>
      </c>
      <c r="F704" s="94" t="str">
        <f t="shared" si="10"/>
        <v/>
      </c>
    </row>
    <row r="705" spans="1:6" ht="14.25" customHeight="1" x14ac:dyDescent="0.35">
      <c r="A705" s="45" t="s">
        <v>1135</v>
      </c>
      <c r="B705" s="18"/>
      <c r="C705" s="5"/>
      <c r="D705" s="5"/>
      <c r="E705" s="94" t="str">
        <f>IF(ISBLANK(D705),"",INDEX(ΑΜΚ,MATCH(D705,Data!$F$2:$F$999,0),1))</f>
        <v/>
      </c>
      <c r="F705" s="94" t="str">
        <f t="shared" si="10"/>
        <v/>
      </c>
    </row>
    <row r="706" spans="1:6" ht="14.25" customHeight="1" x14ac:dyDescent="0.35">
      <c r="A706" s="45" t="s">
        <v>1135</v>
      </c>
      <c r="B706" s="18"/>
      <c r="C706" s="5"/>
      <c r="D706" s="5"/>
      <c r="E706" s="94" t="str">
        <f>IF(ISBLANK(D706),"",INDEX(ΑΜΚ,MATCH(D706,Data!$F$2:$F$999,0),1))</f>
        <v/>
      </c>
      <c r="F706" s="94" t="str">
        <f t="shared" ref="F706:F769" si="11">IF(ISBLANK(C706),"",INDEX(ΚΩΔ_ΜΑΘΗΜ_ΗΛΕΚΤΡ_Α1,MATCH(C706,ΜΑΘΗΜ_ΗΛΕΚΤΡ_Α1,0)))</f>
        <v/>
      </c>
    </row>
    <row r="707" spans="1:6" ht="14.25" customHeight="1" x14ac:dyDescent="0.35">
      <c r="A707" s="45" t="s">
        <v>1135</v>
      </c>
      <c r="B707" s="18"/>
      <c r="C707" s="5"/>
      <c r="D707" s="5"/>
      <c r="E707" s="94" t="str">
        <f>IF(ISBLANK(D707),"",INDEX(ΑΜΚ,MATCH(D707,Data!$F$2:$F$999,0),1))</f>
        <v/>
      </c>
      <c r="F707" s="94" t="str">
        <f t="shared" si="11"/>
        <v/>
      </c>
    </row>
    <row r="708" spans="1:6" ht="14.25" customHeight="1" x14ac:dyDescent="0.35">
      <c r="A708" s="45" t="s">
        <v>1135</v>
      </c>
      <c r="B708" s="18"/>
      <c r="C708" s="5"/>
      <c r="D708" s="5"/>
      <c r="E708" s="94" t="str">
        <f>IF(ISBLANK(D708),"",INDEX(ΑΜΚ,MATCH(D708,Data!$F$2:$F$999,0),1))</f>
        <v/>
      </c>
      <c r="F708" s="94" t="str">
        <f t="shared" si="11"/>
        <v/>
      </c>
    </row>
    <row r="709" spans="1:6" ht="14.25" customHeight="1" x14ac:dyDescent="0.35">
      <c r="A709" s="45" t="s">
        <v>1135</v>
      </c>
      <c r="B709" s="18"/>
      <c r="C709" s="5"/>
      <c r="D709" s="5"/>
      <c r="E709" s="94" t="str">
        <f>IF(ISBLANK(D709),"",INDEX(ΑΜΚ,MATCH(D709,Data!$F$2:$F$999,0),1))</f>
        <v/>
      </c>
      <c r="F709" s="94" t="str">
        <f t="shared" si="11"/>
        <v/>
      </c>
    </row>
    <row r="710" spans="1:6" ht="14.25" customHeight="1" x14ac:dyDescent="0.35">
      <c r="A710" s="45" t="s">
        <v>1135</v>
      </c>
      <c r="B710" s="18"/>
      <c r="C710" s="5"/>
      <c r="D710" s="5"/>
      <c r="E710" s="94" t="str">
        <f>IF(ISBLANK(D710),"",INDEX(ΑΜΚ,MATCH(D710,Data!$F$2:$F$999,0),1))</f>
        <v/>
      </c>
      <c r="F710" s="94" t="str">
        <f t="shared" si="11"/>
        <v/>
      </c>
    </row>
    <row r="711" spans="1:6" ht="14.25" customHeight="1" x14ac:dyDescent="0.35">
      <c r="A711" s="45" t="s">
        <v>1135</v>
      </c>
      <c r="B711" s="18"/>
      <c r="C711" s="5"/>
      <c r="D711" s="5"/>
      <c r="E711" s="94" t="str">
        <f>IF(ISBLANK(D711),"",INDEX(ΑΜΚ,MATCH(D711,Data!$F$2:$F$999,0),1))</f>
        <v/>
      </c>
      <c r="F711" s="94" t="str">
        <f t="shared" si="11"/>
        <v/>
      </c>
    </row>
    <row r="712" spans="1:6" ht="14.25" customHeight="1" x14ac:dyDescent="0.35">
      <c r="A712" s="45" t="s">
        <v>1135</v>
      </c>
      <c r="B712" s="18"/>
      <c r="C712" s="5"/>
      <c r="D712" s="5"/>
      <c r="E712" s="94" t="str">
        <f>IF(ISBLANK(D712),"",INDEX(ΑΜΚ,MATCH(D712,Data!$F$2:$F$999,0),1))</f>
        <v/>
      </c>
      <c r="F712" s="94" t="str">
        <f t="shared" si="11"/>
        <v/>
      </c>
    </row>
    <row r="713" spans="1:6" ht="14.25" customHeight="1" x14ac:dyDescent="0.35">
      <c r="A713" s="45" t="s">
        <v>1135</v>
      </c>
      <c r="B713" s="18"/>
      <c r="C713" s="5"/>
      <c r="D713" s="5"/>
      <c r="E713" s="94" t="str">
        <f>IF(ISBLANK(D713),"",INDEX(ΑΜΚ,MATCH(D713,Data!$F$2:$F$999,0),1))</f>
        <v/>
      </c>
      <c r="F713" s="94" t="str">
        <f t="shared" si="11"/>
        <v/>
      </c>
    </row>
    <row r="714" spans="1:6" ht="14.25" customHeight="1" x14ac:dyDescent="0.35">
      <c r="A714" s="45" t="s">
        <v>1135</v>
      </c>
      <c r="B714" s="18"/>
      <c r="C714" s="5"/>
      <c r="D714" s="5"/>
      <c r="E714" s="94" t="str">
        <f>IF(ISBLANK(D714),"",INDEX(ΑΜΚ,MATCH(D714,Data!$F$2:$F$999,0),1))</f>
        <v/>
      </c>
      <c r="F714" s="94" t="str">
        <f t="shared" si="11"/>
        <v/>
      </c>
    </row>
    <row r="715" spans="1:6" ht="14.25" customHeight="1" x14ac:dyDescent="0.35">
      <c r="A715" s="45" t="s">
        <v>1135</v>
      </c>
      <c r="B715" s="18"/>
      <c r="C715" s="5"/>
      <c r="D715" s="5"/>
      <c r="E715" s="94" t="str">
        <f>IF(ISBLANK(D715),"",INDEX(ΑΜΚ,MATCH(D715,Data!$F$2:$F$999,0),1))</f>
        <v/>
      </c>
      <c r="F715" s="94" t="str">
        <f t="shared" si="11"/>
        <v/>
      </c>
    </row>
    <row r="716" spans="1:6" ht="14.25" customHeight="1" x14ac:dyDescent="0.35">
      <c r="A716" s="45" t="s">
        <v>1135</v>
      </c>
      <c r="B716" s="18"/>
      <c r="C716" s="5"/>
      <c r="D716" s="5"/>
      <c r="E716" s="94" t="str">
        <f>IF(ISBLANK(D716),"",INDEX(ΑΜΚ,MATCH(D716,Data!$F$2:$F$999,0),1))</f>
        <v/>
      </c>
      <c r="F716" s="94" t="str">
        <f t="shared" si="11"/>
        <v/>
      </c>
    </row>
    <row r="717" spans="1:6" ht="14.25" customHeight="1" x14ac:dyDescent="0.35">
      <c r="A717" s="45" t="s">
        <v>1135</v>
      </c>
      <c r="B717" s="18"/>
      <c r="C717" s="5"/>
      <c r="D717" s="5"/>
      <c r="E717" s="94" t="str">
        <f>IF(ISBLANK(D717),"",INDEX(ΑΜΚ,MATCH(D717,Data!$F$2:$F$999,0),1))</f>
        <v/>
      </c>
      <c r="F717" s="94" t="str">
        <f t="shared" si="11"/>
        <v/>
      </c>
    </row>
    <row r="718" spans="1:6" ht="14.25" customHeight="1" x14ac:dyDescent="0.35">
      <c r="A718" s="45" t="s">
        <v>1135</v>
      </c>
      <c r="B718" s="18"/>
      <c r="C718" s="5"/>
      <c r="D718" s="5"/>
      <c r="E718" s="94" t="str">
        <f>IF(ISBLANK(D718),"",INDEX(ΑΜΚ,MATCH(D718,Data!$F$2:$F$999,0),1))</f>
        <v/>
      </c>
      <c r="F718" s="94" t="str">
        <f t="shared" si="11"/>
        <v/>
      </c>
    </row>
    <row r="719" spans="1:6" ht="14.25" customHeight="1" x14ac:dyDescent="0.35">
      <c r="A719" s="45" t="s">
        <v>1135</v>
      </c>
      <c r="B719" s="18"/>
      <c r="C719" s="5"/>
      <c r="D719" s="5"/>
      <c r="E719" s="94" t="str">
        <f>IF(ISBLANK(D719),"",INDEX(ΑΜΚ,MATCH(D719,Data!$F$2:$F$999,0),1))</f>
        <v/>
      </c>
      <c r="F719" s="94" t="str">
        <f t="shared" si="11"/>
        <v/>
      </c>
    </row>
    <row r="720" spans="1:6" ht="14.25" customHeight="1" x14ac:dyDescent="0.35">
      <c r="A720" s="45" t="s">
        <v>1135</v>
      </c>
      <c r="B720" s="18"/>
      <c r="C720" s="5"/>
      <c r="D720" s="5"/>
      <c r="E720" s="94" t="str">
        <f>IF(ISBLANK(D720),"",INDEX(ΑΜΚ,MATCH(D720,Data!$F$2:$F$999,0),1))</f>
        <v/>
      </c>
      <c r="F720" s="94" t="str">
        <f t="shared" si="11"/>
        <v/>
      </c>
    </row>
    <row r="721" spans="1:6" ht="14.25" customHeight="1" x14ac:dyDescent="0.35">
      <c r="A721" s="45" t="s">
        <v>1135</v>
      </c>
      <c r="B721" s="18"/>
      <c r="C721" s="5"/>
      <c r="D721" s="5"/>
      <c r="E721" s="94" t="str">
        <f>IF(ISBLANK(D721),"",INDEX(ΑΜΚ,MATCH(D721,Data!$F$2:$F$999,0),1))</f>
        <v/>
      </c>
      <c r="F721" s="94" t="str">
        <f t="shared" si="11"/>
        <v/>
      </c>
    </row>
    <row r="722" spans="1:6" ht="14.25" customHeight="1" x14ac:dyDescent="0.35">
      <c r="A722" s="45" t="s">
        <v>1135</v>
      </c>
      <c r="B722" s="18"/>
      <c r="C722" s="5"/>
      <c r="D722" s="5"/>
      <c r="E722" s="94" t="str">
        <f>IF(ISBLANK(D722),"",INDEX(ΑΜΚ,MATCH(D722,Data!$F$2:$F$999,0),1))</f>
        <v/>
      </c>
      <c r="F722" s="94" t="str">
        <f t="shared" si="11"/>
        <v/>
      </c>
    </row>
    <row r="723" spans="1:6" ht="14.25" customHeight="1" x14ac:dyDescent="0.35">
      <c r="A723" s="45" t="s">
        <v>1135</v>
      </c>
      <c r="B723" s="18"/>
      <c r="C723" s="5"/>
      <c r="D723" s="5"/>
      <c r="E723" s="94" t="str">
        <f>IF(ISBLANK(D723),"",INDEX(ΑΜΚ,MATCH(D723,Data!$F$2:$F$999,0),1))</f>
        <v/>
      </c>
      <c r="F723" s="94" t="str">
        <f t="shared" si="11"/>
        <v/>
      </c>
    </row>
    <row r="724" spans="1:6" ht="14.25" customHeight="1" x14ac:dyDescent="0.35">
      <c r="A724" s="45" t="s">
        <v>1135</v>
      </c>
      <c r="B724" s="18"/>
      <c r="C724" s="5"/>
      <c r="D724" s="5"/>
      <c r="E724" s="94" t="str">
        <f>IF(ISBLANK(D724),"",INDEX(ΑΜΚ,MATCH(D724,Data!$F$2:$F$999,0),1))</f>
        <v/>
      </c>
      <c r="F724" s="94" t="str">
        <f t="shared" si="11"/>
        <v/>
      </c>
    </row>
    <row r="725" spans="1:6" ht="14.25" customHeight="1" x14ac:dyDescent="0.35">
      <c r="A725" s="45" t="s">
        <v>1135</v>
      </c>
      <c r="B725" s="18"/>
      <c r="C725" s="5"/>
      <c r="D725" s="5"/>
      <c r="E725" s="94" t="str">
        <f>IF(ISBLANK(D725),"",INDEX(ΑΜΚ,MATCH(D725,Data!$F$2:$F$999,0),1))</f>
        <v/>
      </c>
      <c r="F725" s="94" t="str">
        <f t="shared" si="11"/>
        <v/>
      </c>
    </row>
    <row r="726" spans="1:6" ht="14.25" customHeight="1" x14ac:dyDescent="0.35">
      <c r="A726" s="45" t="s">
        <v>1135</v>
      </c>
      <c r="B726" s="18"/>
      <c r="C726" s="5"/>
      <c r="D726" s="5"/>
      <c r="E726" s="94" t="str">
        <f>IF(ISBLANK(D726),"",INDEX(ΑΜΚ,MATCH(D726,Data!$F$2:$F$999,0),1))</f>
        <v/>
      </c>
      <c r="F726" s="94" t="str">
        <f t="shared" si="11"/>
        <v/>
      </c>
    </row>
    <row r="727" spans="1:6" ht="14.25" customHeight="1" x14ac:dyDescent="0.35">
      <c r="A727" s="45" t="s">
        <v>1135</v>
      </c>
      <c r="B727" s="18"/>
      <c r="C727" s="5"/>
      <c r="D727" s="5"/>
      <c r="E727" s="94" t="str">
        <f>IF(ISBLANK(D727),"",INDEX(ΑΜΚ,MATCH(D727,Data!$F$2:$F$999,0),1))</f>
        <v/>
      </c>
      <c r="F727" s="94" t="str">
        <f t="shared" si="11"/>
        <v/>
      </c>
    </row>
    <row r="728" spans="1:6" ht="14.25" customHeight="1" x14ac:dyDescent="0.35">
      <c r="A728" s="45" t="s">
        <v>1135</v>
      </c>
      <c r="B728" s="18"/>
      <c r="C728" s="5"/>
      <c r="D728" s="5"/>
      <c r="E728" s="94" t="str">
        <f>IF(ISBLANK(D728),"",INDEX(ΑΜΚ,MATCH(D728,Data!$F$2:$F$999,0),1))</f>
        <v/>
      </c>
      <c r="F728" s="94" t="str">
        <f t="shared" si="11"/>
        <v/>
      </c>
    </row>
    <row r="729" spans="1:6" ht="14.25" customHeight="1" x14ac:dyDescent="0.35">
      <c r="A729" s="45" t="s">
        <v>1135</v>
      </c>
      <c r="B729" s="18"/>
      <c r="C729" s="5"/>
      <c r="D729" s="5"/>
      <c r="E729" s="94" t="str">
        <f>IF(ISBLANK(D729),"",INDEX(ΑΜΚ,MATCH(D729,Data!$F$2:$F$999,0),1))</f>
        <v/>
      </c>
      <c r="F729" s="94" t="str">
        <f t="shared" si="11"/>
        <v/>
      </c>
    </row>
    <row r="730" spans="1:6" ht="14.25" customHeight="1" x14ac:dyDescent="0.35">
      <c r="A730" s="45" t="s">
        <v>1135</v>
      </c>
      <c r="B730" s="18"/>
      <c r="C730" s="5"/>
      <c r="D730" s="5"/>
      <c r="E730" s="94" t="str">
        <f>IF(ISBLANK(D730),"",INDEX(ΑΜΚ,MATCH(D730,Data!$F$2:$F$999,0),1))</f>
        <v/>
      </c>
      <c r="F730" s="94" t="str">
        <f t="shared" si="11"/>
        <v/>
      </c>
    </row>
    <row r="731" spans="1:6" ht="14.25" customHeight="1" x14ac:dyDescent="0.35">
      <c r="A731" s="45" t="s">
        <v>1135</v>
      </c>
      <c r="B731" s="18"/>
      <c r="C731" s="5"/>
      <c r="D731" s="5"/>
      <c r="E731" s="94" t="str">
        <f>IF(ISBLANK(D731),"",INDEX(ΑΜΚ,MATCH(D731,Data!$F$2:$F$999,0),1))</f>
        <v/>
      </c>
      <c r="F731" s="94" t="str">
        <f t="shared" si="11"/>
        <v/>
      </c>
    </row>
    <row r="732" spans="1:6" ht="14.25" customHeight="1" x14ac:dyDescent="0.35">
      <c r="A732" s="45" t="s">
        <v>1135</v>
      </c>
      <c r="B732" s="18"/>
      <c r="C732" s="5"/>
      <c r="D732" s="5"/>
      <c r="E732" s="94" t="str">
        <f>IF(ISBLANK(D732),"",INDEX(ΑΜΚ,MATCH(D732,Data!$F$2:$F$999,0),1))</f>
        <v/>
      </c>
      <c r="F732" s="94" t="str">
        <f t="shared" si="11"/>
        <v/>
      </c>
    </row>
    <row r="733" spans="1:6" ht="14.25" customHeight="1" x14ac:dyDescent="0.35">
      <c r="A733" s="45" t="s">
        <v>1135</v>
      </c>
      <c r="B733" s="18"/>
      <c r="C733" s="5"/>
      <c r="D733" s="5"/>
      <c r="E733" s="94" t="str">
        <f>IF(ISBLANK(D733),"",INDEX(ΑΜΚ,MATCH(D733,Data!$F$2:$F$999,0),1))</f>
        <v/>
      </c>
      <c r="F733" s="94" t="str">
        <f t="shared" si="11"/>
        <v/>
      </c>
    </row>
    <row r="734" spans="1:6" ht="14.25" customHeight="1" x14ac:dyDescent="0.35">
      <c r="A734" s="45" t="s">
        <v>1135</v>
      </c>
      <c r="B734" s="18"/>
      <c r="C734" s="5"/>
      <c r="D734" s="5"/>
      <c r="E734" s="94" t="str">
        <f>IF(ISBLANK(D734),"",INDEX(ΑΜΚ,MATCH(D734,Data!$F$2:$F$999,0),1))</f>
        <v/>
      </c>
      <c r="F734" s="94" t="str">
        <f t="shared" si="11"/>
        <v/>
      </c>
    </row>
    <row r="735" spans="1:6" ht="14.25" customHeight="1" x14ac:dyDescent="0.35">
      <c r="A735" s="45" t="s">
        <v>1135</v>
      </c>
      <c r="B735" s="18"/>
      <c r="C735" s="5"/>
      <c r="D735" s="5"/>
      <c r="E735" s="94" t="str">
        <f>IF(ISBLANK(D735),"",INDEX(ΑΜΚ,MATCH(D735,Data!$F$2:$F$999,0),1))</f>
        <v/>
      </c>
      <c r="F735" s="94" t="str">
        <f t="shared" si="11"/>
        <v/>
      </c>
    </row>
    <row r="736" spans="1:6" ht="14.25" customHeight="1" x14ac:dyDescent="0.35">
      <c r="A736" s="45" t="s">
        <v>1135</v>
      </c>
      <c r="B736" s="18"/>
      <c r="C736" s="5"/>
      <c r="D736" s="5"/>
      <c r="E736" s="94" t="str">
        <f>IF(ISBLANK(D736),"",INDEX(ΑΜΚ,MATCH(D736,Data!$F$2:$F$999,0),1))</f>
        <v/>
      </c>
      <c r="F736" s="94" t="str">
        <f t="shared" si="11"/>
        <v/>
      </c>
    </row>
    <row r="737" spans="1:6" ht="14.25" customHeight="1" x14ac:dyDescent="0.35">
      <c r="A737" s="45" t="s">
        <v>1135</v>
      </c>
      <c r="B737" s="18"/>
      <c r="C737" s="5"/>
      <c r="D737" s="5"/>
      <c r="E737" s="94" t="str">
        <f>IF(ISBLANK(D737),"",INDEX(ΑΜΚ,MATCH(D737,Data!$F$2:$F$999,0),1))</f>
        <v/>
      </c>
      <c r="F737" s="94" t="str">
        <f t="shared" si="11"/>
        <v/>
      </c>
    </row>
    <row r="738" spans="1:6" ht="14.25" customHeight="1" x14ac:dyDescent="0.35">
      <c r="A738" s="45" t="s">
        <v>1135</v>
      </c>
      <c r="B738" s="18"/>
      <c r="C738" s="5"/>
      <c r="D738" s="5"/>
      <c r="E738" s="94" t="str">
        <f>IF(ISBLANK(D738),"",INDEX(ΑΜΚ,MATCH(D738,Data!$F$2:$F$999,0),1))</f>
        <v/>
      </c>
      <c r="F738" s="94" t="str">
        <f t="shared" si="11"/>
        <v/>
      </c>
    </row>
    <row r="739" spans="1:6" ht="14.25" customHeight="1" x14ac:dyDescent="0.35">
      <c r="A739" s="45" t="s">
        <v>1135</v>
      </c>
      <c r="B739" s="18"/>
      <c r="C739" s="5"/>
      <c r="D739" s="5"/>
      <c r="E739" s="94" t="str">
        <f>IF(ISBLANK(D739),"",INDEX(ΑΜΚ,MATCH(D739,Data!$F$2:$F$999,0),1))</f>
        <v/>
      </c>
      <c r="F739" s="94" t="str">
        <f t="shared" si="11"/>
        <v/>
      </c>
    </row>
    <row r="740" spans="1:6" ht="14.25" customHeight="1" x14ac:dyDescent="0.35">
      <c r="A740" s="45" t="s">
        <v>1135</v>
      </c>
      <c r="B740" s="18"/>
      <c r="C740" s="5"/>
      <c r="D740" s="5"/>
      <c r="E740" s="94" t="str">
        <f>IF(ISBLANK(D740),"",INDEX(ΑΜΚ,MATCH(D740,Data!$F$2:$F$999,0),1))</f>
        <v/>
      </c>
      <c r="F740" s="94" t="str">
        <f t="shared" si="11"/>
        <v/>
      </c>
    </row>
    <row r="741" spans="1:6" ht="14.25" customHeight="1" x14ac:dyDescent="0.35">
      <c r="A741" s="45" t="s">
        <v>1135</v>
      </c>
      <c r="B741" s="18"/>
      <c r="C741" s="5"/>
      <c r="D741" s="5"/>
      <c r="E741" s="94" t="str">
        <f>IF(ISBLANK(D741),"",INDEX(ΑΜΚ,MATCH(D741,Data!$F$2:$F$999,0),1))</f>
        <v/>
      </c>
      <c r="F741" s="94" t="str">
        <f t="shared" si="11"/>
        <v/>
      </c>
    </row>
    <row r="742" spans="1:6" ht="14.25" customHeight="1" x14ac:dyDescent="0.35">
      <c r="A742" s="45" t="s">
        <v>1135</v>
      </c>
      <c r="B742" s="18"/>
      <c r="C742" s="5"/>
      <c r="D742" s="5"/>
      <c r="E742" s="94" t="str">
        <f>IF(ISBLANK(D742),"",INDEX(ΑΜΚ,MATCH(D742,Data!$F$2:$F$999,0),1))</f>
        <v/>
      </c>
      <c r="F742" s="94" t="str">
        <f t="shared" si="11"/>
        <v/>
      </c>
    </row>
    <row r="743" spans="1:6" ht="14.25" customHeight="1" x14ac:dyDescent="0.35">
      <c r="A743" s="45" t="s">
        <v>1135</v>
      </c>
      <c r="B743" s="18"/>
      <c r="C743" s="5"/>
      <c r="D743" s="5"/>
      <c r="E743" s="94" t="str">
        <f>IF(ISBLANK(D743),"",INDEX(ΑΜΚ,MATCH(D743,Data!$F$2:$F$999,0),1))</f>
        <v/>
      </c>
      <c r="F743" s="94" t="str">
        <f t="shared" si="11"/>
        <v/>
      </c>
    </row>
    <row r="744" spans="1:6" ht="14.25" customHeight="1" x14ac:dyDescent="0.35">
      <c r="A744" s="45" t="s">
        <v>1135</v>
      </c>
      <c r="B744" s="18"/>
      <c r="C744" s="5"/>
      <c r="D744" s="5"/>
      <c r="E744" s="94" t="str">
        <f>IF(ISBLANK(D744),"",INDEX(ΑΜΚ,MATCH(D744,Data!$F$2:$F$999,0),1))</f>
        <v/>
      </c>
      <c r="F744" s="94" t="str">
        <f t="shared" si="11"/>
        <v/>
      </c>
    </row>
    <row r="745" spans="1:6" ht="14.25" customHeight="1" x14ac:dyDescent="0.35">
      <c r="A745" s="45" t="s">
        <v>1135</v>
      </c>
      <c r="B745" s="18"/>
      <c r="C745" s="5"/>
      <c r="D745" s="5"/>
      <c r="E745" s="94" t="str">
        <f>IF(ISBLANK(D745),"",INDEX(ΑΜΚ,MATCH(D745,Data!$F$2:$F$999,0),1))</f>
        <v/>
      </c>
      <c r="F745" s="94" t="str">
        <f t="shared" si="11"/>
        <v/>
      </c>
    </row>
    <row r="746" spans="1:6" ht="14.25" customHeight="1" x14ac:dyDescent="0.35">
      <c r="A746" s="45" t="s">
        <v>1135</v>
      </c>
      <c r="B746" s="18"/>
      <c r="C746" s="5"/>
      <c r="D746" s="5"/>
      <c r="E746" s="94" t="str">
        <f>IF(ISBLANK(D746),"",INDEX(ΑΜΚ,MATCH(D746,Data!$F$2:$F$999,0),1))</f>
        <v/>
      </c>
      <c r="F746" s="94" t="str">
        <f t="shared" si="11"/>
        <v/>
      </c>
    </row>
    <row r="747" spans="1:6" ht="14.25" customHeight="1" x14ac:dyDescent="0.35">
      <c r="A747" s="45" t="s">
        <v>1135</v>
      </c>
      <c r="B747" s="18"/>
      <c r="C747" s="5"/>
      <c r="D747" s="5"/>
      <c r="E747" s="94" t="str">
        <f>IF(ISBLANK(D747),"",INDEX(ΑΜΚ,MATCH(D747,Data!$F$2:$F$999,0),1))</f>
        <v/>
      </c>
      <c r="F747" s="94" t="str">
        <f t="shared" si="11"/>
        <v/>
      </c>
    </row>
    <row r="748" spans="1:6" ht="14.25" customHeight="1" x14ac:dyDescent="0.35">
      <c r="A748" s="45" t="s">
        <v>1135</v>
      </c>
      <c r="B748" s="18"/>
      <c r="C748" s="5"/>
      <c r="D748" s="5"/>
      <c r="E748" s="94" t="str">
        <f>IF(ISBLANK(D748),"",INDEX(ΑΜΚ,MATCH(D748,Data!$F$2:$F$999,0),1))</f>
        <v/>
      </c>
      <c r="F748" s="94" t="str">
        <f t="shared" si="11"/>
        <v/>
      </c>
    </row>
    <row r="749" spans="1:6" ht="14.25" customHeight="1" x14ac:dyDescent="0.35">
      <c r="A749" s="45" t="s">
        <v>1135</v>
      </c>
      <c r="B749" s="18"/>
      <c r="C749" s="5"/>
      <c r="D749" s="5"/>
      <c r="E749" s="94" t="str">
        <f>IF(ISBLANK(D749),"",INDEX(ΑΜΚ,MATCH(D749,Data!$F$2:$F$999,0),1))</f>
        <v/>
      </c>
      <c r="F749" s="94" t="str">
        <f t="shared" si="11"/>
        <v/>
      </c>
    </row>
    <row r="750" spans="1:6" ht="14.25" customHeight="1" x14ac:dyDescent="0.35">
      <c r="A750" s="45" t="s">
        <v>1135</v>
      </c>
      <c r="B750" s="18"/>
      <c r="C750" s="5"/>
      <c r="D750" s="5"/>
      <c r="E750" s="94" t="str">
        <f>IF(ISBLANK(D750),"",INDEX(ΑΜΚ,MATCH(D750,Data!$F$2:$F$999,0),1))</f>
        <v/>
      </c>
      <c r="F750" s="94" t="str">
        <f t="shared" si="11"/>
        <v/>
      </c>
    </row>
    <row r="751" spans="1:6" ht="14.25" customHeight="1" x14ac:dyDescent="0.35">
      <c r="A751" s="45" t="s">
        <v>1135</v>
      </c>
      <c r="B751" s="18"/>
      <c r="C751" s="5"/>
      <c r="D751" s="5"/>
      <c r="E751" s="94" t="str">
        <f>IF(ISBLANK(D751),"",INDEX(ΑΜΚ,MATCH(D751,Data!$F$2:$F$999,0),1))</f>
        <v/>
      </c>
      <c r="F751" s="94" t="str">
        <f t="shared" si="11"/>
        <v/>
      </c>
    </row>
    <row r="752" spans="1:6" ht="14.25" customHeight="1" x14ac:dyDescent="0.35">
      <c r="A752" s="45" t="s">
        <v>1135</v>
      </c>
      <c r="B752" s="18"/>
      <c r="C752" s="5"/>
      <c r="D752" s="5"/>
      <c r="E752" s="94" t="str">
        <f>IF(ISBLANK(D752),"",INDEX(ΑΜΚ,MATCH(D752,Data!$F$2:$F$999,0),1))</f>
        <v/>
      </c>
      <c r="F752" s="94" t="str">
        <f t="shared" si="11"/>
        <v/>
      </c>
    </row>
    <row r="753" spans="1:6" ht="14.25" customHeight="1" x14ac:dyDescent="0.35">
      <c r="A753" s="45" t="s">
        <v>1135</v>
      </c>
      <c r="B753" s="18"/>
      <c r="C753" s="5"/>
      <c r="D753" s="5"/>
      <c r="E753" s="94" t="str">
        <f>IF(ISBLANK(D753),"",INDEX(ΑΜΚ,MATCH(D753,Data!$F$2:$F$999,0),1))</f>
        <v/>
      </c>
      <c r="F753" s="94" t="str">
        <f t="shared" si="11"/>
        <v/>
      </c>
    </row>
    <row r="754" spans="1:6" ht="14.25" customHeight="1" x14ac:dyDescent="0.35">
      <c r="A754" s="45" t="s">
        <v>1135</v>
      </c>
      <c r="B754" s="18"/>
      <c r="C754" s="5"/>
      <c r="D754" s="5"/>
      <c r="E754" s="94" t="str">
        <f>IF(ISBLANK(D754),"",INDEX(ΑΜΚ,MATCH(D754,Data!$F$2:$F$999,0),1))</f>
        <v/>
      </c>
      <c r="F754" s="94" t="str">
        <f t="shared" si="11"/>
        <v/>
      </c>
    </row>
    <row r="755" spans="1:6" ht="14.25" customHeight="1" x14ac:dyDescent="0.35">
      <c r="A755" s="45" t="s">
        <v>1135</v>
      </c>
      <c r="B755" s="18"/>
      <c r="C755" s="5"/>
      <c r="D755" s="5"/>
      <c r="E755" s="94" t="str">
        <f>IF(ISBLANK(D755),"",INDEX(ΑΜΚ,MATCH(D755,Data!$F$2:$F$999,0),1))</f>
        <v/>
      </c>
      <c r="F755" s="94" t="str">
        <f t="shared" si="11"/>
        <v/>
      </c>
    </row>
    <row r="756" spans="1:6" ht="14.25" customHeight="1" x14ac:dyDescent="0.35">
      <c r="A756" s="45" t="s">
        <v>1135</v>
      </c>
      <c r="B756" s="18"/>
      <c r="C756" s="5"/>
      <c r="D756" s="5"/>
      <c r="E756" s="94" t="str">
        <f>IF(ISBLANK(D756),"",INDEX(ΑΜΚ,MATCH(D756,Data!$F$2:$F$999,0),1))</f>
        <v/>
      </c>
      <c r="F756" s="94" t="str">
        <f t="shared" si="11"/>
        <v/>
      </c>
    </row>
    <row r="757" spans="1:6" ht="14.25" customHeight="1" x14ac:dyDescent="0.35">
      <c r="A757" s="45" t="s">
        <v>1135</v>
      </c>
      <c r="B757" s="18"/>
      <c r="C757" s="5"/>
      <c r="D757" s="5"/>
      <c r="E757" s="94" t="str">
        <f>IF(ISBLANK(D757),"",INDEX(ΑΜΚ,MATCH(D757,Data!$F$2:$F$999,0),1))</f>
        <v/>
      </c>
      <c r="F757" s="94" t="str">
        <f t="shared" si="11"/>
        <v/>
      </c>
    </row>
    <row r="758" spans="1:6" ht="14.25" customHeight="1" x14ac:dyDescent="0.35">
      <c r="A758" s="45" t="s">
        <v>1135</v>
      </c>
      <c r="B758" s="18"/>
      <c r="C758" s="5"/>
      <c r="D758" s="5"/>
      <c r="E758" s="94" t="str">
        <f>IF(ISBLANK(D758),"",INDEX(ΑΜΚ,MATCH(D758,Data!$F$2:$F$999,0),1))</f>
        <v/>
      </c>
      <c r="F758" s="94" t="str">
        <f t="shared" si="11"/>
        <v/>
      </c>
    </row>
    <row r="759" spans="1:6" ht="14.25" customHeight="1" x14ac:dyDescent="0.35">
      <c r="A759" s="45" t="s">
        <v>1135</v>
      </c>
      <c r="B759" s="18"/>
      <c r="C759" s="5"/>
      <c r="D759" s="5"/>
      <c r="E759" s="94" t="str">
        <f>IF(ISBLANK(D759),"",INDEX(ΑΜΚ,MATCH(D759,Data!$F$2:$F$999,0),1))</f>
        <v/>
      </c>
      <c r="F759" s="94" t="str">
        <f t="shared" si="11"/>
        <v/>
      </c>
    </row>
    <row r="760" spans="1:6" ht="14.25" customHeight="1" x14ac:dyDescent="0.35">
      <c r="A760" s="45" t="s">
        <v>1135</v>
      </c>
      <c r="B760" s="18"/>
      <c r="C760" s="5"/>
      <c r="D760" s="5"/>
      <c r="E760" s="94" t="str">
        <f>IF(ISBLANK(D760),"",INDEX(ΑΜΚ,MATCH(D760,Data!$F$2:$F$999,0),1))</f>
        <v/>
      </c>
      <c r="F760" s="94" t="str">
        <f t="shared" si="11"/>
        <v/>
      </c>
    </row>
    <row r="761" spans="1:6" ht="14.25" customHeight="1" x14ac:dyDescent="0.35">
      <c r="A761" s="45" t="s">
        <v>1135</v>
      </c>
      <c r="B761" s="18"/>
      <c r="C761" s="5"/>
      <c r="D761" s="5"/>
      <c r="E761" s="94" t="str">
        <f>IF(ISBLANK(D761),"",INDEX(ΑΜΚ,MATCH(D761,Data!$F$2:$F$999,0),1))</f>
        <v/>
      </c>
      <c r="F761" s="94" t="str">
        <f t="shared" si="11"/>
        <v/>
      </c>
    </row>
    <row r="762" spans="1:6" ht="14.25" customHeight="1" x14ac:dyDescent="0.35">
      <c r="A762" s="45" t="s">
        <v>1135</v>
      </c>
      <c r="B762" s="18"/>
      <c r="C762" s="5"/>
      <c r="D762" s="5"/>
      <c r="E762" s="94" t="str">
        <f>IF(ISBLANK(D762),"",INDEX(ΑΜΚ,MATCH(D762,Data!$F$2:$F$999,0),1))</f>
        <v/>
      </c>
      <c r="F762" s="94" t="str">
        <f t="shared" si="11"/>
        <v/>
      </c>
    </row>
    <row r="763" spans="1:6" ht="14.25" customHeight="1" x14ac:dyDescent="0.35">
      <c r="A763" s="45" t="s">
        <v>1135</v>
      </c>
      <c r="B763" s="18"/>
      <c r="C763" s="5"/>
      <c r="D763" s="5"/>
      <c r="E763" s="94" t="str">
        <f>IF(ISBLANK(D763),"",INDEX(ΑΜΚ,MATCH(D763,Data!$F$2:$F$999,0),1))</f>
        <v/>
      </c>
      <c r="F763" s="94" t="str">
        <f t="shared" si="11"/>
        <v/>
      </c>
    </row>
    <row r="764" spans="1:6" ht="14.25" customHeight="1" x14ac:dyDescent="0.35">
      <c r="A764" s="45" t="s">
        <v>1135</v>
      </c>
      <c r="B764" s="18"/>
      <c r="C764" s="5"/>
      <c r="D764" s="5"/>
      <c r="E764" s="94" t="str">
        <f>IF(ISBLANK(D764),"",INDEX(ΑΜΚ,MATCH(D764,Data!$F$2:$F$999,0),1))</f>
        <v/>
      </c>
      <c r="F764" s="94" t="str">
        <f t="shared" si="11"/>
        <v/>
      </c>
    </row>
    <row r="765" spans="1:6" ht="14.25" customHeight="1" x14ac:dyDescent="0.35">
      <c r="A765" s="45" t="s">
        <v>1135</v>
      </c>
      <c r="B765" s="18"/>
      <c r="C765" s="5"/>
      <c r="D765" s="5"/>
      <c r="E765" s="94" t="str">
        <f>IF(ISBLANK(D765),"",INDEX(ΑΜΚ,MATCH(D765,Data!$F$2:$F$999,0),1))</f>
        <v/>
      </c>
      <c r="F765" s="94" t="str">
        <f t="shared" si="11"/>
        <v/>
      </c>
    </row>
    <row r="766" spans="1:6" ht="14.25" customHeight="1" x14ac:dyDescent="0.35">
      <c r="A766" s="45" t="s">
        <v>1135</v>
      </c>
      <c r="B766" s="18"/>
      <c r="C766" s="5"/>
      <c r="D766" s="5"/>
      <c r="E766" s="94" t="str">
        <f>IF(ISBLANK(D766),"",INDEX(ΑΜΚ,MATCH(D766,Data!$F$2:$F$999,0),1))</f>
        <v/>
      </c>
      <c r="F766" s="94" t="str">
        <f t="shared" si="11"/>
        <v/>
      </c>
    </row>
    <row r="767" spans="1:6" ht="14.25" customHeight="1" x14ac:dyDescent="0.35">
      <c r="A767" s="45" t="s">
        <v>1135</v>
      </c>
      <c r="B767" s="18"/>
      <c r="C767" s="5"/>
      <c r="D767" s="5"/>
      <c r="E767" s="94" t="str">
        <f>IF(ISBLANK(D767),"",INDEX(ΑΜΚ,MATCH(D767,Data!$F$2:$F$999,0),1))</f>
        <v/>
      </c>
      <c r="F767" s="94" t="str">
        <f t="shared" si="11"/>
        <v/>
      </c>
    </row>
    <row r="768" spans="1:6" ht="14.25" customHeight="1" x14ac:dyDescent="0.35">
      <c r="A768" s="45" t="s">
        <v>1135</v>
      </c>
      <c r="B768" s="18"/>
      <c r="C768" s="5"/>
      <c r="D768" s="5"/>
      <c r="E768" s="94" t="str">
        <f>IF(ISBLANK(D768),"",INDEX(ΑΜΚ,MATCH(D768,Data!$F$2:$F$999,0),1))</f>
        <v/>
      </c>
      <c r="F768" s="94" t="str">
        <f t="shared" si="11"/>
        <v/>
      </c>
    </row>
    <row r="769" spans="1:6" ht="14.25" customHeight="1" x14ac:dyDescent="0.35">
      <c r="A769" s="45" t="s">
        <v>1135</v>
      </c>
      <c r="B769" s="18"/>
      <c r="C769" s="5"/>
      <c r="D769" s="5"/>
      <c r="E769" s="94" t="str">
        <f>IF(ISBLANK(D769),"",INDEX(ΑΜΚ,MATCH(D769,Data!$F$2:$F$999,0),1))</f>
        <v/>
      </c>
      <c r="F769" s="94" t="str">
        <f t="shared" si="11"/>
        <v/>
      </c>
    </row>
    <row r="770" spans="1:6" ht="14.25" customHeight="1" x14ac:dyDescent="0.35">
      <c r="A770" s="45" t="s">
        <v>1135</v>
      </c>
      <c r="B770" s="18"/>
      <c r="C770" s="5"/>
      <c r="D770" s="5"/>
      <c r="E770" s="94" t="str">
        <f>IF(ISBLANK(D770),"",INDEX(ΑΜΚ,MATCH(D770,Data!$F$2:$F$999,0),1))</f>
        <v/>
      </c>
      <c r="F770" s="94" t="str">
        <f t="shared" ref="F770:F833" si="12">IF(ISBLANK(C770),"",INDEX(ΚΩΔ_ΜΑΘΗΜ_ΗΛΕΚΤΡ_Α1,MATCH(C770,ΜΑΘΗΜ_ΗΛΕΚΤΡ_Α1,0)))</f>
        <v/>
      </c>
    </row>
    <row r="771" spans="1:6" ht="14.25" customHeight="1" x14ac:dyDescent="0.35">
      <c r="A771" s="45" t="s">
        <v>1135</v>
      </c>
      <c r="B771" s="18"/>
      <c r="C771" s="5"/>
      <c r="D771" s="5"/>
      <c r="E771" s="94" t="str">
        <f>IF(ISBLANK(D771),"",INDEX(ΑΜΚ,MATCH(D771,Data!$F$2:$F$999,0),1))</f>
        <v/>
      </c>
      <c r="F771" s="94" t="str">
        <f t="shared" si="12"/>
        <v/>
      </c>
    </row>
    <row r="772" spans="1:6" ht="14.25" customHeight="1" x14ac:dyDescent="0.35">
      <c r="A772" s="45" t="s">
        <v>1135</v>
      </c>
      <c r="B772" s="18"/>
      <c r="C772" s="5"/>
      <c r="D772" s="5"/>
      <c r="E772" s="94" t="str">
        <f>IF(ISBLANK(D772),"",INDEX(ΑΜΚ,MATCH(D772,Data!$F$2:$F$999,0),1))</f>
        <v/>
      </c>
      <c r="F772" s="94" t="str">
        <f t="shared" si="12"/>
        <v/>
      </c>
    </row>
    <row r="773" spans="1:6" ht="14.25" customHeight="1" x14ac:dyDescent="0.35">
      <c r="A773" s="45" t="s">
        <v>1135</v>
      </c>
      <c r="B773" s="18"/>
      <c r="C773" s="5"/>
      <c r="D773" s="5"/>
      <c r="E773" s="94" t="str">
        <f>IF(ISBLANK(D773),"",INDEX(ΑΜΚ,MATCH(D773,Data!$F$2:$F$999,0),1))</f>
        <v/>
      </c>
      <c r="F773" s="94" t="str">
        <f t="shared" si="12"/>
        <v/>
      </c>
    </row>
    <row r="774" spans="1:6" ht="14.25" customHeight="1" x14ac:dyDescent="0.35">
      <c r="A774" s="45" t="s">
        <v>1135</v>
      </c>
      <c r="B774" s="18"/>
      <c r="C774" s="5"/>
      <c r="D774" s="5"/>
      <c r="E774" s="94" t="str">
        <f>IF(ISBLANK(D774),"",INDEX(ΑΜΚ,MATCH(D774,Data!$F$2:$F$999,0),1))</f>
        <v/>
      </c>
      <c r="F774" s="94" t="str">
        <f t="shared" si="12"/>
        <v/>
      </c>
    </row>
    <row r="775" spans="1:6" ht="14.25" customHeight="1" x14ac:dyDescent="0.35">
      <c r="A775" s="45" t="s">
        <v>1135</v>
      </c>
      <c r="B775" s="18"/>
      <c r="C775" s="5"/>
      <c r="D775" s="5"/>
      <c r="E775" s="94" t="str">
        <f>IF(ISBLANK(D775),"",INDEX(ΑΜΚ,MATCH(D775,Data!$F$2:$F$999,0),1))</f>
        <v/>
      </c>
      <c r="F775" s="94" t="str">
        <f t="shared" si="12"/>
        <v/>
      </c>
    </row>
    <row r="776" spans="1:6" ht="14.25" customHeight="1" x14ac:dyDescent="0.35">
      <c r="A776" s="45" t="s">
        <v>1135</v>
      </c>
      <c r="B776" s="18"/>
      <c r="C776" s="5"/>
      <c r="D776" s="5"/>
      <c r="E776" s="94" t="str">
        <f>IF(ISBLANK(D776),"",INDEX(ΑΜΚ,MATCH(D776,Data!$F$2:$F$999,0),1))</f>
        <v/>
      </c>
      <c r="F776" s="94" t="str">
        <f t="shared" si="12"/>
        <v/>
      </c>
    </row>
    <row r="777" spans="1:6" ht="14.25" customHeight="1" x14ac:dyDescent="0.35">
      <c r="A777" s="45" t="s">
        <v>1135</v>
      </c>
      <c r="B777" s="18"/>
      <c r="C777" s="5"/>
      <c r="D777" s="5"/>
      <c r="E777" s="94" t="str">
        <f>IF(ISBLANK(D777),"",INDEX(ΑΜΚ,MATCH(D777,Data!$F$2:$F$999,0),1))</f>
        <v/>
      </c>
      <c r="F777" s="94" t="str">
        <f t="shared" si="12"/>
        <v/>
      </c>
    </row>
    <row r="778" spans="1:6" ht="14.25" customHeight="1" x14ac:dyDescent="0.35">
      <c r="A778" s="45" t="s">
        <v>1135</v>
      </c>
      <c r="B778" s="18"/>
      <c r="C778" s="5"/>
      <c r="D778" s="5"/>
      <c r="E778" s="94" t="str">
        <f>IF(ISBLANK(D778),"",INDEX(ΑΜΚ,MATCH(D778,Data!$F$2:$F$999,0),1))</f>
        <v/>
      </c>
      <c r="F778" s="94" t="str">
        <f t="shared" si="12"/>
        <v/>
      </c>
    </row>
    <row r="779" spans="1:6" ht="14.25" customHeight="1" x14ac:dyDescent="0.35">
      <c r="A779" s="45" t="s">
        <v>1135</v>
      </c>
      <c r="B779" s="18"/>
      <c r="C779" s="5"/>
      <c r="D779" s="5"/>
      <c r="E779" s="94" t="str">
        <f>IF(ISBLANK(D779),"",INDEX(ΑΜΚ,MATCH(D779,Data!$F$2:$F$999,0),1))</f>
        <v/>
      </c>
      <c r="F779" s="94" t="str">
        <f t="shared" si="12"/>
        <v/>
      </c>
    </row>
    <row r="780" spans="1:6" ht="14.25" customHeight="1" x14ac:dyDescent="0.35">
      <c r="A780" s="45" t="s">
        <v>1135</v>
      </c>
      <c r="B780" s="18"/>
      <c r="C780" s="5"/>
      <c r="D780" s="5"/>
      <c r="E780" s="94" t="str">
        <f>IF(ISBLANK(D780),"",INDEX(ΑΜΚ,MATCH(D780,Data!$F$2:$F$999,0),1))</f>
        <v/>
      </c>
      <c r="F780" s="94" t="str">
        <f t="shared" si="12"/>
        <v/>
      </c>
    </row>
    <row r="781" spans="1:6" ht="14.25" customHeight="1" x14ac:dyDescent="0.35">
      <c r="A781" s="45" t="s">
        <v>1135</v>
      </c>
      <c r="B781" s="18"/>
      <c r="C781" s="5"/>
      <c r="D781" s="5"/>
      <c r="E781" s="94" t="str">
        <f>IF(ISBLANK(D781),"",INDEX(ΑΜΚ,MATCH(D781,Data!$F$2:$F$999,0),1))</f>
        <v/>
      </c>
      <c r="F781" s="94" t="str">
        <f t="shared" si="12"/>
        <v/>
      </c>
    </row>
    <row r="782" spans="1:6" ht="14.25" customHeight="1" x14ac:dyDescent="0.35">
      <c r="A782" s="45" t="s">
        <v>1135</v>
      </c>
      <c r="B782" s="18"/>
      <c r="C782" s="5"/>
      <c r="D782" s="5"/>
      <c r="E782" s="94" t="str">
        <f>IF(ISBLANK(D782),"",INDEX(ΑΜΚ,MATCH(D782,Data!$F$2:$F$999,0),1))</f>
        <v/>
      </c>
      <c r="F782" s="94" t="str">
        <f t="shared" si="12"/>
        <v/>
      </c>
    </row>
    <row r="783" spans="1:6" ht="14.25" customHeight="1" x14ac:dyDescent="0.35">
      <c r="A783" s="45" t="s">
        <v>1135</v>
      </c>
      <c r="B783" s="18"/>
      <c r="C783" s="5"/>
      <c r="D783" s="5"/>
      <c r="E783" s="94" t="str">
        <f>IF(ISBLANK(D783),"",INDEX(ΑΜΚ,MATCH(D783,Data!$F$2:$F$999,0),1))</f>
        <v/>
      </c>
      <c r="F783" s="94" t="str">
        <f t="shared" si="12"/>
        <v/>
      </c>
    </row>
    <row r="784" spans="1:6" ht="14.25" customHeight="1" x14ac:dyDescent="0.35">
      <c r="A784" s="45" t="s">
        <v>1135</v>
      </c>
      <c r="B784" s="18"/>
      <c r="C784" s="5"/>
      <c r="D784" s="5"/>
      <c r="E784" s="94" t="str">
        <f>IF(ISBLANK(D784),"",INDEX(ΑΜΚ,MATCH(D784,Data!$F$2:$F$999,0),1))</f>
        <v/>
      </c>
      <c r="F784" s="94" t="str">
        <f t="shared" si="12"/>
        <v/>
      </c>
    </row>
    <row r="785" spans="1:6" ht="14.25" customHeight="1" x14ac:dyDescent="0.35">
      <c r="A785" s="45" t="s">
        <v>1135</v>
      </c>
      <c r="B785" s="18"/>
      <c r="C785" s="5"/>
      <c r="D785" s="5"/>
      <c r="E785" s="94" t="str">
        <f>IF(ISBLANK(D785),"",INDEX(ΑΜΚ,MATCH(D785,Data!$F$2:$F$999,0),1))</f>
        <v/>
      </c>
      <c r="F785" s="94" t="str">
        <f t="shared" si="12"/>
        <v/>
      </c>
    </row>
    <row r="786" spans="1:6" ht="14.25" customHeight="1" x14ac:dyDescent="0.35">
      <c r="A786" s="45" t="s">
        <v>1135</v>
      </c>
      <c r="B786" s="18"/>
      <c r="C786" s="5"/>
      <c r="D786" s="5"/>
      <c r="E786" s="94" t="str">
        <f>IF(ISBLANK(D786),"",INDEX(ΑΜΚ,MATCH(D786,Data!$F$2:$F$999,0),1))</f>
        <v/>
      </c>
      <c r="F786" s="94" t="str">
        <f t="shared" si="12"/>
        <v/>
      </c>
    </row>
    <row r="787" spans="1:6" ht="14.25" customHeight="1" x14ac:dyDescent="0.35">
      <c r="A787" s="45" t="s">
        <v>1135</v>
      </c>
      <c r="B787" s="18"/>
      <c r="C787" s="5"/>
      <c r="D787" s="5"/>
      <c r="E787" s="94" t="str">
        <f>IF(ISBLANK(D787),"",INDEX(ΑΜΚ,MATCH(D787,Data!$F$2:$F$999,0),1))</f>
        <v/>
      </c>
      <c r="F787" s="94" t="str">
        <f t="shared" si="12"/>
        <v/>
      </c>
    </row>
    <row r="788" spans="1:6" ht="14.25" customHeight="1" x14ac:dyDescent="0.35">
      <c r="A788" s="45" t="s">
        <v>1135</v>
      </c>
      <c r="B788" s="18"/>
      <c r="C788" s="5"/>
      <c r="D788" s="5"/>
      <c r="E788" s="94" t="str">
        <f>IF(ISBLANK(D788),"",INDEX(ΑΜΚ,MATCH(D788,Data!$F$2:$F$999,0),1))</f>
        <v/>
      </c>
      <c r="F788" s="94" t="str">
        <f t="shared" si="12"/>
        <v/>
      </c>
    </row>
    <row r="789" spans="1:6" ht="14.25" customHeight="1" x14ac:dyDescent="0.35">
      <c r="A789" s="45" t="s">
        <v>1135</v>
      </c>
      <c r="B789" s="18"/>
      <c r="C789" s="5"/>
      <c r="D789" s="5"/>
      <c r="E789" s="94" t="str">
        <f>IF(ISBLANK(D789),"",INDEX(ΑΜΚ,MATCH(D789,Data!$F$2:$F$999,0),1))</f>
        <v/>
      </c>
      <c r="F789" s="94" t="str">
        <f t="shared" si="12"/>
        <v/>
      </c>
    </row>
    <row r="790" spans="1:6" ht="14.25" customHeight="1" x14ac:dyDescent="0.35">
      <c r="A790" s="45" t="s">
        <v>1135</v>
      </c>
      <c r="B790" s="18"/>
      <c r="C790" s="5"/>
      <c r="D790" s="5"/>
      <c r="E790" s="94" t="str">
        <f>IF(ISBLANK(D790),"",INDEX(ΑΜΚ,MATCH(D790,Data!$F$2:$F$999,0),1))</f>
        <v/>
      </c>
      <c r="F790" s="94" t="str">
        <f t="shared" si="12"/>
        <v/>
      </c>
    </row>
    <row r="791" spans="1:6" ht="14.25" customHeight="1" x14ac:dyDescent="0.35">
      <c r="A791" s="45" t="s">
        <v>1135</v>
      </c>
      <c r="B791" s="18"/>
      <c r="C791" s="5"/>
      <c r="D791" s="5"/>
      <c r="E791" s="94" t="str">
        <f>IF(ISBLANK(D791),"",INDEX(ΑΜΚ,MATCH(D791,Data!$F$2:$F$999,0),1))</f>
        <v/>
      </c>
      <c r="F791" s="94" t="str">
        <f t="shared" si="12"/>
        <v/>
      </c>
    </row>
    <row r="792" spans="1:6" ht="14.25" customHeight="1" x14ac:dyDescent="0.35">
      <c r="A792" s="45" t="s">
        <v>1135</v>
      </c>
      <c r="B792" s="18"/>
      <c r="C792" s="5"/>
      <c r="D792" s="5"/>
      <c r="E792" s="94" t="str">
        <f>IF(ISBLANK(D792),"",INDEX(ΑΜΚ,MATCH(D792,Data!$F$2:$F$999,0),1))</f>
        <v/>
      </c>
      <c r="F792" s="94" t="str">
        <f t="shared" si="12"/>
        <v/>
      </c>
    </row>
    <row r="793" spans="1:6" ht="14.25" customHeight="1" x14ac:dyDescent="0.35">
      <c r="A793" s="45" t="s">
        <v>1135</v>
      </c>
      <c r="B793" s="18"/>
      <c r="C793" s="5"/>
      <c r="D793" s="5"/>
      <c r="E793" s="94" t="str">
        <f>IF(ISBLANK(D793),"",INDEX(ΑΜΚ,MATCH(D793,Data!$F$2:$F$999,0),1))</f>
        <v/>
      </c>
      <c r="F793" s="94" t="str">
        <f t="shared" si="12"/>
        <v/>
      </c>
    </row>
    <row r="794" spans="1:6" ht="14.25" customHeight="1" x14ac:dyDescent="0.35">
      <c r="A794" s="45" t="s">
        <v>1135</v>
      </c>
      <c r="B794" s="18"/>
      <c r="C794" s="5"/>
      <c r="D794" s="5"/>
      <c r="E794" s="94" t="str">
        <f>IF(ISBLANK(D794),"",INDEX(ΑΜΚ,MATCH(D794,Data!$F$2:$F$999,0),1))</f>
        <v/>
      </c>
      <c r="F794" s="94" t="str">
        <f t="shared" si="12"/>
        <v/>
      </c>
    </row>
    <row r="795" spans="1:6" ht="14.25" customHeight="1" x14ac:dyDescent="0.35">
      <c r="A795" s="45" t="s">
        <v>1135</v>
      </c>
      <c r="B795" s="18"/>
      <c r="C795" s="5"/>
      <c r="D795" s="5"/>
      <c r="E795" s="94" t="str">
        <f>IF(ISBLANK(D795),"",INDEX(ΑΜΚ,MATCH(D795,Data!$F$2:$F$999,0),1))</f>
        <v/>
      </c>
      <c r="F795" s="94" t="str">
        <f t="shared" si="12"/>
        <v/>
      </c>
    </row>
    <row r="796" spans="1:6" ht="14.25" customHeight="1" x14ac:dyDescent="0.35">
      <c r="A796" s="45" t="s">
        <v>1135</v>
      </c>
      <c r="B796" s="18"/>
      <c r="C796" s="5"/>
      <c r="D796" s="5"/>
      <c r="E796" s="94" t="str">
        <f>IF(ISBLANK(D796),"",INDEX(ΑΜΚ,MATCH(D796,Data!$F$2:$F$999,0),1))</f>
        <v/>
      </c>
      <c r="F796" s="94" t="str">
        <f t="shared" si="12"/>
        <v/>
      </c>
    </row>
    <row r="797" spans="1:6" ht="14.25" customHeight="1" x14ac:dyDescent="0.35">
      <c r="A797" s="45" t="s">
        <v>1135</v>
      </c>
      <c r="B797" s="18"/>
      <c r="C797" s="5"/>
      <c r="D797" s="5"/>
      <c r="E797" s="94" t="str">
        <f>IF(ISBLANK(D797),"",INDEX(ΑΜΚ,MATCH(D797,Data!$F$2:$F$999,0),1))</f>
        <v/>
      </c>
      <c r="F797" s="94" t="str">
        <f t="shared" si="12"/>
        <v/>
      </c>
    </row>
    <row r="798" spans="1:6" ht="14.25" customHeight="1" x14ac:dyDescent="0.35">
      <c r="A798" s="45" t="s">
        <v>1135</v>
      </c>
      <c r="B798" s="18"/>
      <c r="C798" s="5"/>
      <c r="D798" s="5"/>
      <c r="E798" s="94" t="str">
        <f>IF(ISBLANK(D798),"",INDEX(ΑΜΚ,MATCH(D798,Data!$F$2:$F$999,0),1))</f>
        <v/>
      </c>
      <c r="F798" s="94" t="str">
        <f t="shared" si="12"/>
        <v/>
      </c>
    </row>
    <row r="799" spans="1:6" ht="14.25" customHeight="1" x14ac:dyDescent="0.35">
      <c r="A799" s="45" t="s">
        <v>1135</v>
      </c>
      <c r="B799" s="18"/>
      <c r="C799" s="5"/>
      <c r="D799" s="5"/>
      <c r="E799" s="94" t="str">
        <f>IF(ISBLANK(D799),"",INDEX(ΑΜΚ,MATCH(D799,Data!$F$2:$F$999,0),1))</f>
        <v/>
      </c>
      <c r="F799" s="94" t="str">
        <f t="shared" si="12"/>
        <v/>
      </c>
    </row>
    <row r="800" spans="1:6" ht="14.25" customHeight="1" x14ac:dyDescent="0.35">
      <c r="A800" s="45" t="s">
        <v>1135</v>
      </c>
      <c r="B800" s="18"/>
      <c r="C800" s="5"/>
      <c r="D800" s="5"/>
      <c r="E800" s="94" t="str">
        <f>IF(ISBLANK(D800),"",INDEX(ΑΜΚ,MATCH(D800,Data!$F$2:$F$999,0),1))</f>
        <v/>
      </c>
      <c r="F800" s="94" t="str">
        <f t="shared" si="12"/>
        <v/>
      </c>
    </row>
    <row r="801" spans="1:6" ht="14.25" customHeight="1" x14ac:dyDescent="0.35">
      <c r="A801" s="45" t="s">
        <v>1135</v>
      </c>
      <c r="B801" s="18"/>
      <c r="C801" s="5"/>
      <c r="D801" s="5"/>
      <c r="E801" s="94" t="str">
        <f>IF(ISBLANK(D801),"",INDEX(ΑΜΚ,MATCH(D801,Data!$F$2:$F$999,0),1))</f>
        <v/>
      </c>
      <c r="F801" s="94" t="str">
        <f t="shared" si="12"/>
        <v/>
      </c>
    </row>
    <row r="802" spans="1:6" ht="14.25" customHeight="1" x14ac:dyDescent="0.35">
      <c r="A802" s="45" t="s">
        <v>1135</v>
      </c>
      <c r="B802" s="18"/>
      <c r="C802" s="5"/>
      <c r="D802" s="5"/>
      <c r="E802" s="94" t="str">
        <f>IF(ISBLANK(D802),"",INDEX(ΑΜΚ,MATCH(D802,Data!$F$2:$F$999,0),1))</f>
        <v/>
      </c>
      <c r="F802" s="94" t="str">
        <f t="shared" si="12"/>
        <v/>
      </c>
    </row>
    <row r="803" spans="1:6" ht="14.25" customHeight="1" x14ac:dyDescent="0.35">
      <c r="A803" s="45" t="s">
        <v>1135</v>
      </c>
      <c r="B803" s="18"/>
      <c r="C803" s="5"/>
      <c r="D803" s="5"/>
      <c r="E803" s="94" t="str">
        <f>IF(ISBLANK(D803),"",INDEX(ΑΜΚ,MATCH(D803,Data!$F$2:$F$999,0),1))</f>
        <v/>
      </c>
      <c r="F803" s="94" t="str">
        <f t="shared" si="12"/>
        <v/>
      </c>
    </row>
    <row r="804" spans="1:6" ht="14.25" customHeight="1" x14ac:dyDescent="0.35">
      <c r="A804" s="45" t="s">
        <v>1135</v>
      </c>
      <c r="B804" s="18"/>
      <c r="C804" s="5"/>
      <c r="D804" s="5"/>
      <c r="E804" s="94" t="str">
        <f>IF(ISBLANK(D804),"",INDEX(ΑΜΚ,MATCH(D804,Data!$F$2:$F$999,0),1))</f>
        <v/>
      </c>
      <c r="F804" s="94" t="str">
        <f t="shared" si="12"/>
        <v/>
      </c>
    </row>
    <row r="805" spans="1:6" ht="14.25" customHeight="1" x14ac:dyDescent="0.35">
      <c r="A805" s="45" t="s">
        <v>1135</v>
      </c>
      <c r="B805" s="18"/>
      <c r="C805" s="5"/>
      <c r="D805" s="5"/>
      <c r="E805" s="94" t="str">
        <f>IF(ISBLANK(D805),"",INDEX(ΑΜΚ,MATCH(D805,Data!$F$2:$F$999,0),1))</f>
        <v/>
      </c>
      <c r="F805" s="94" t="str">
        <f t="shared" si="12"/>
        <v/>
      </c>
    </row>
    <row r="806" spans="1:6" ht="14.25" customHeight="1" x14ac:dyDescent="0.35">
      <c r="A806" s="45" t="s">
        <v>1135</v>
      </c>
      <c r="B806" s="18"/>
      <c r="C806" s="5"/>
      <c r="D806" s="5"/>
      <c r="E806" s="94" t="str">
        <f>IF(ISBLANK(D806),"",INDEX(ΑΜΚ,MATCH(D806,Data!$F$2:$F$999,0),1))</f>
        <v/>
      </c>
      <c r="F806" s="94" t="str">
        <f t="shared" si="12"/>
        <v/>
      </c>
    </row>
    <row r="807" spans="1:6" ht="14.25" customHeight="1" x14ac:dyDescent="0.35">
      <c r="A807" s="45" t="s">
        <v>1135</v>
      </c>
      <c r="B807" s="18"/>
      <c r="C807" s="5"/>
      <c r="D807" s="5"/>
      <c r="E807" s="94" t="str">
        <f>IF(ISBLANK(D807),"",INDEX(ΑΜΚ,MATCH(D807,Data!$F$2:$F$999,0),1))</f>
        <v/>
      </c>
      <c r="F807" s="94" t="str">
        <f t="shared" si="12"/>
        <v/>
      </c>
    </row>
    <row r="808" spans="1:6" ht="14.25" customHeight="1" x14ac:dyDescent="0.35">
      <c r="A808" s="45" t="s">
        <v>1135</v>
      </c>
      <c r="B808" s="18"/>
      <c r="C808" s="5"/>
      <c r="D808" s="5"/>
      <c r="E808" s="94" t="str">
        <f>IF(ISBLANK(D808),"",INDEX(ΑΜΚ,MATCH(D808,Data!$F$2:$F$999,0),1))</f>
        <v/>
      </c>
      <c r="F808" s="94" t="str">
        <f t="shared" si="12"/>
        <v/>
      </c>
    </row>
    <row r="809" spans="1:6" ht="14.25" customHeight="1" x14ac:dyDescent="0.35">
      <c r="A809" s="45" t="s">
        <v>1135</v>
      </c>
      <c r="B809" s="18"/>
      <c r="C809" s="5"/>
      <c r="D809" s="5"/>
      <c r="E809" s="94" t="str">
        <f>IF(ISBLANK(D809),"",INDEX(ΑΜΚ,MATCH(D809,Data!$F$2:$F$999,0),1))</f>
        <v/>
      </c>
      <c r="F809" s="94" t="str">
        <f t="shared" si="12"/>
        <v/>
      </c>
    </row>
    <row r="810" spans="1:6" ht="14.25" customHeight="1" x14ac:dyDescent="0.35">
      <c r="A810" s="45" t="s">
        <v>1135</v>
      </c>
      <c r="B810" s="18"/>
      <c r="C810" s="5"/>
      <c r="D810" s="5"/>
      <c r="E810" s="94" t="str">
        <f>IF(ISBLANK(D810),"",INDEX(ΑΜΚ,MATCH(D810,Data!$F$2:$F$999,0),1))</f>
        <v/>
      </c>
      <c r="F810" s="94" t="str">
        <f t="shared" si="12"/>
        <v/>
      </c>
    </row>
    <row r="811" spans="1:6" ht="14.25" customHeight="1" x14ac:dyDescent="0.35">
      <c r="A811" s="45" t="s">
        <v>1135</v>
      </c>
      <c r="B811" s="18"/>
      <c r="C811" s="5"/>
      <c r="D811" s="5"/>
      <c r="E811" s="94" t="str">
        <f>IF(ISBLANK(D811),"",INDEX(ΑΜΚ,MATCH(D811,Data!$F$2:$F$999,0),1))</f>
        <v/>
      </c>
      <c r="F811" s="94" t="str">
        <f t="shared" si="12"/>
        <v/>
      </c>
    </row>
    <row r="812" spans="1:6" ht="14.25" customHeight="1" x14ac:dyDescent="0.35">
      <c r="A812" s="45" t="s">
        <v>1135</v>
      </c>
      <c r="B812" s="18"/>
      <c r="C812" s="5"/>
      <c r="D812" s="5"/>
      <c r="E812" s="94" t="str">
        <f>IF(ISBLANK(D812),"",INDEX(ΑΜΚ,MATCH(D812,Data!$F$2:$F$999,0),1))</f>
        <v/>
      </c>
      <c r="F812" s="94" t="str">
        <f t="shared" si="12"/>
        <v/>
      </c>
    </row>
    <row r="813" spans="1:6" ht="14.25" customHeight="1" x14ac:dyDescent="0.35">
      <c r="A813" s="45" t="s">
        <v>1135</v>
      </c>
      <c r="B813" s="18"/>
      <c r="C813" s="5"/>
      <c r="D813" s="5"/>
      <c r="E813" s="94" t="str">
        <f>IF(ISBLANK(D813),"",INDEX(ΑΜΚ,MATCH(D813,Data!$F$2:$F$999,0),1))</f>
        <v/>
      </c>
      <c r="F813" s="94" t="str">
        <f t="shared" si="12"/>
        <v/>
      </c>
    </row>
    <row r="814" spans="1:6" ht="14.25" customHeight="1" x14ac:dyDescent="0.35">
      <c r="A814" s="45" t="s">
        <v>1135</v>
      </c>
      <c r="B814" s="18"/>
      <c r="C814" s="5"/>
      <c r="D814" s="5"/>
      <c r="E814" s="94" t="str">
        <f>IF(ISBLANK(D814),"",INDEX(ΑΜΚ,MATCH(D814,Data!$F$2:$F$999,0),1))</f>
        <v/>
      </c>
      <c r="F814" s="94" t="str">
        <f t="shared" si="12"/>
        <v/>
      </c>
    </row>
    <row r="815" spans="1:6" ht="14.25" customHeight="1" x14ac:dyDescent="0.35">
      <c r="A815" s="45" t="s">
        <v>1135</v>
      </c>
      <c r="B815" s="18"/>
      <c r="C815" s="5"/>
      <c r="D815" s="5"/>
      <c r="E815" s="94" t="str">
        <f>IF(ISBLANK(D815),"",INDEX(ΑΜΚ,MATCH(D815,Data!$F$2:$F$999,0),1))</f>
        <v/>
      </c>
      <c r="F815" s="94" t="str">
        <f t="shared" si="12"/>
        <v/>
      </c>
    </row>
    <row r="816" spans="1:6" ht="14.25" customHeight="1" x14ac:dyDescent="0.35">
      <c r="A816" s="45" t="s">
        <v>1135</v>
      </c>
      <c r="B816" s="18"/>
      <c r="C816" s="5"/>
      <c r="D816" s="5"/>
      <c r="E816" s="94" t="str">
        <f>IF(ISBLANK(D816),"",INDEX(ΑΜΚ,MATCH(D816,Data!$F$2:$F$999,0),1))</f>
        <v/>
      </c>
      <c r="F816" s="94" t="str">
        <f t="shared" si="12"/>
        <v/>
      </c>
    </row>
    <row r="817" spans="1:6" ht="14.25" customHeight="1" x14ac:dyDescent="0.35">
      <c r="A817" s="45" t="s">
        <v>1135</v>
      </c>
      <c r="B817" s="18"/>
      <c r="C817" s="5"/>
      <c r="D817" s="5"/>
      <c r="E817" s="94" t="str">
        <f>IF(ISBLANK(D817),"",INDEX(ΑΜΚ,MATCH(D817,Data!$F$2:$F$999,0),1))</f>
        <v/>
      </c>
      <c r="F817" s="94" t="str">
        <f t="shared" si="12"/>
        <v/>
      </c>
    </row>
    <row r="818" spans="1:6" ht="14.25" customHeight="1" x14ac:dyDescent="0.35">
      <c r="A818" s="45" t="s">
        <v>1135</v>
      </c>
      <c r="B818" s="18"/>
      <c r="C818" s="5"/>
      <c r="D818" s="5"/>
      <c r="E818" s="94" t="str">
        <f>IF(ISBLANK(D818),"",INDEX(ΑΜΚ,MATCH(D818,Data!$F$2:$F$999,0),1))</f>
        <v/>
      </c>
      <c r="F818" s="94" t="str">
        <f t="shared" si="12"/>
        <v/>
      </c>
    </row>
    <row r="819" spans="1:6" ht="14.25" customHeight="1" x14ac:dyDescent="0.35">
      <c r="A819" s="45" t="s">
        <v>1135</v>
      </c>
      <c r="B819" s="18"/>
      <c r="C819" s="5"/>
      <c r="D819" s="5"/>
      <c r="E819" s="94" t="str">
        <f>IF(ISBLANK(D819),"",INDEX(ΑΜΚ,MATCH(D819,Data!$F$2:$F$999,0),1))</f>
        <v/>
      </c>
      <c r="F819" s="94" t="str">
        <f t="shared" si="12"/>
        <v/>
      </c>
    </row>
    <row r="820" spans="1:6" ht="14.25" customHeight="1" x14ac:dyDescent="0.35">
      <c r="A820" s="45" t="s">
        <v>1135</v>
      </c>
      <c r="B820" s="18"/>
      <c r="C820" s="5"/>
      <c r="D820" s="5"/>
      <c r="E820" s="94" t="str">
        <f>IF(ISBLANK(D820),"",INDEX(ΑΜΚ,MATCH(D820,Data!$F$2:$F$999,0),1))</f>
        <v/>
      </c>
      <c r="F820" s="94" t="str">
        <f t="shared" si="12"/>
        <v/>
      </c>
    </row>
    <row r="821" spans="1:6" ht="14.25" customHeight="1" x14ac:dyDescent="0.35">
      <c r="A821" s="45" t="s">
        <v>1135</v>
      </c>
      <c r="B821" s="18"/>
      <c r="C821" s="5"/>
      <c r="D821" s="5"/>
      <c r="E821" s="94" t="str">
        <f>IF(ISBLANK(D821),"",INDEX(ΑΜΚ,MATCH(D821,Data!$F$2:$F$999,0),1))</f>
        <v/>
      </c>
      <c r="F821" s="94" t="str">
        <f t="shared" si="12"/>
        <v/>
      </c>
    </row>
    <row r="822" spans="1:6" ht="14.25" customHeight="1" x14ac:dyDescent="0.35">
      <c r="A822" s="45" t="s">
        <v>1135</v>
      </c>
      <c r="B822" s="18"/>
      <c r="C822" s="5"/>
      <c r="D822" s="5"/>
      <c r="E822" s="94" t="str">
        <f>IF(ISBLANK(D822),"",INDEX(ΑΜΚ,MATCH(D822,Data!$F$2:$F$999,0),1))</f>
        <v/>
      </c>
      <c r="F822" s="94" t="str">
        <f t="shared" si="12"/>
        <v/>
      </c>
    </row>
    <row r="823" spans="1:6" ht="14.25" customHeight="1" x14ac:dyDescent="0.35">
      <c r="A823" s="45" t="s">
        <v>1135</v>
      </c>
      <c r="B823" s="18"/>
      <c r="C823" s="5"/>
      <c r="D823" s="5"/>
      <c r="E823" s="94" t="str">
        <f>IF(ISBLANK(D823),"",INDEX(ΑΜΚ,MATCH(D823,Data!$F$2:$F$999,0),1))</f>
        <v/>
      </c>
      <c r="F823" s="94" t="str">
        <f t="shared" si="12"/>
        <v/>
      </c>
    </row>
    <row r="824" spans="1:6" ht="14.25" customHeight="1" x14ac:dyDescent="0.35">
      <c r="A824" s="45" t="s">
        <v>1135</v>
      </c>
      <c r="B824" s="18"/>
      <c r="C824" s="5"/>
      <c r="D824" s="5"/>
      <c r="E824" s="94" t="str">
        <f>IF(ISBLANK(D824),"",INDEX(ΑΜΚ,MATCH(D824,Data!$F$2:$F$999,0),1))</f>
        <v/>
      </c>
      <c r="F824" s="94" t="str">
        <f t="shared" si="12"/>
        <v/>
      </c>
    </row>
    <row r="825" spans="1:6" ht="14.25" customHeight="1" x14ac:dyDescent="0.35">
      <c r="A825" s="45" t="s">
        <v>1135</v>
      </c>
      <c r="B825" s="18"/>
      <c r="C825" s="5"/>
      <c r="D825" s="5"/>
      <c r="E825" s="94" t="str">
        <f>IF(ISBLANK(D825),"",INDEX(ΑΜΚ,MATCH(D825,Data!$F$2:$F$999,0),1))</f>
        <v/>
      </c>
      <c r="F825" s="94" t="str">
        <f t="shared" si="12"/>
        <v/>
      </c>
    </row>
    <row r="826" spans="1:6" ht="14.25" customHeight="1" x14ac:dyDescent="0.35">
      <c r="A826" s="45" t="s">
        <v>1135</v>
      </c>
      <c r="B826" s="18"/>
      <c r="C826" s="5"/>
      <c r="D826" s="5"/>
      <c r="E826" s="94" t="str">
        <f>IF(ISBLANK(D826),"",INDEX(ΑΜΚ,MATCH(D826,Data!$F$2:$F$999,0),1))</f>
        <v/>
      </c>
      <c r="F826" s="94" t="str">
        <f t="shared" si="12"/>
        <v/>
      </c>
    </row>
    <row r="827" spans="1:6" ht="14.25" customHeight="1" x14ac:dyDescent="0.35">
      <c r="A827" s="45" t="s">
        <v>1135</v>
      </c>
      <c r="B827" s="18"/>
      <c r="C827" s="5"/>
      <c r="D827" s="5"/>
      <c r="E827" s="94" t="str">
        <f>IF(ISBLANK(D827),"",INDEX(ΑΜΚ,MATCH(D827,Data!$F$2:$F$999,0),1))</f>
        <v/>
      </c>
      <c r="F827" s="94" t="str">
        <f t="shared" si="12"/>
        <v/>
      </c>
    </row>
    <row r="828" spans="1:6" ht="14.25" customHeight="1" x14ac:dyDescent="0.35">
      <c r="A828" s="45" t="s">
        <v>1135</v>
      </c>
      <c r="B828" s="18"/>
      <c r="C828" s="5"/>
      <c r="D828" s="5"/>
      <c r="E828" s="94" t="str">
        <f>IF(ISBLANK(D828),"",INDEX(ΑΜΚ,MATCH(D828,Data!$F$2:$F$999,0),1))</f>
        <v/>
      </c>
      <c r="F828" s="94" t="str">
        <f t="shared" si="12"/>
        <v/>
      </c>
    </row>
    <row r="829" spans="1:6" ht="14.25" customHeight="1" x14ac:dyDescent="0.35">
      <c r="A829" s="45" t="s">
        <v>1135</v>
      </c>
      <c r="B829" s="18"/>
      <c r="C829" s="5"/>
      <c r="D829" s="5"/>
      <c r="E829" s="94" t="str">
        <f>IF(ISBLANK(D829),"",INDEX(ΑΜΚ,MATCH(D829,Data!$F$2:$F$999,0),1))</f>
        <v/>
      </c>
      <c r="F829" s="94" t="str">
        <f t="shared" si="12"/>
        <v/>
      </c>
    </row>
    <row r="830" spans="1:6" ht="14.25" customHeight="1" x14ac:dyDescent="0.35">
      <c r="A830" s="45" t="s">
        <v>1135</v>
      </c>
      <c r="B830" s="18"/>
      <c r="C830" s="5"/>
      <c r="D830" s="5"/>
      <c r="E830" s="94" t="str">
        <f>IF(ISBLANK(D830),"",INDEX(ΑΜΚ,MATCH(D830,Data!$F$2:$F$999,0),1))</f>
        <v/>
      </c>
      <c r="F830" s="94" t="str">
        <f t="shared" si="12"/>
        <v/>
      </c>
    </row>
    <row r="831" spans="1:6" ht="14.25" customHeight="1" x14ac:dyDescent="0.35">
      <c r="A831" s="45" t="s">
        <v>1135</v>
      </c>
      <c r="B831" s="18"/>
      <c r="C831" s="5"/>
      <c r="D831" s="5"/>
      <c r="E831" s="94" t="str">
        <f>IF(ISBLANK(D831),"",INDEX(ΑΜΚ,MATCH(D831,Data!$F$2:$F$999,0),1))</f>
        <v/>
      </c>
      <c r="F831" s="94" t="str">
        <f t="shared" si="12"/>
        <v/>
      </c>
    </row>
    <row r="832" spans="1:6" ht="14.25" customHeight="1" x14ac:dyDescent="0.35">
      <c r="A832" s="45" t="s">
        <v>1135</v>
      </c>
      <c r="B832" s="18"/>
      <c r="C832" s="5"/>
      <c r="D832" s="5"/>
      <c r="E832" s="94" t="str">
        <f>IF(ISBLANK(D832),"",INDEX(ΑΜΚ,MATCH(D832,Data!$F$2:$F$999,0),1))</f>
        <v/>
      </c>
      <c r="F832" s="94" t="str">
        <f t="shared" si="12"/>
        <v/>
      </c>
    </row>
    <row r="833" spans="1:6" ht="14.25" customHeight="1" x14ac:dyDescent="0.35">
      <c r="A833" s="45" t="s">
        <v>1135</v>
      </c>
      <c r="B833" s="18"/>
      <c r="C833" s="5"/>
      <c r="D833" s="5"/>
      <c r="E833" s="94" t="str">
        <f>IF(ISBLANK(D833),"",INDEX(ΑΜΚ,MATCH(D833,Data!$F$2:$F$999,0),1))</f>
        <v/>
      </c>
      <c r="F833" s="94" t="str">
        <f t="shared" si="12"/>
        <v/>
      </c>
    </row>
    <row r="834" spans="1:6" ht="14.25" customHeight="1" x14ac:dyDescent="0.35">
      <c r="A834" s="45" t="s">
        <v>1135</v>
      </c>
      <c r="B834" s="18"/>
      <c r="C834" s="5"/>
      <c r="D834" s="5"/>
      <c r="E834" s="94" t="str">
        <f>IF(ISBLANK(D834),"",INDEX(ΑΜΚ,MATCH(D834,Data!$F$2:$F$999,0),1))</f>
        <v/>
      </c>
      <c r="F834" s="94" t="str">
        <f t="shared" ref="F834:F897" si="13">IF(ISBLANK(C834),"",INDEX(ΚΩΔ_ΜΑΘΗΜ_ΗΛΕΚΤΡ_Α1,MATCH(C834,ΜΑΘΗΜ_ΗΛΕΚΤΡ_Α1,0)))</f>
        <v/>
      </c>
    </row>
    <row r="835" spans="1:6" ht="14.25" customHeight="1" x14ac:dyDescent="0.35">
      <c r="A835" s="45" t="s">
        <v>1135</v>
      </c>
      <c r="B835" s="18"/>
      <c r="C835" s="5"/>
      <c r="D835" s="5"/>
      <c r="E835" s="94" t="str">
        <f>IF(ISBLANK(D835),"",INDEX(ΑΜΚ,MATCH(D835,Data!$F$2:$F$999,0),1))</f>
        <v/>
      </c>
      <c r="F835" s="94" t="str">
        <f t="shared" si="13"/>
        <v/>
      </c>
    </row>
    <row r="836" spans="1:6" ht="14.25" customHeight="1" x14ac:dyDescent="0.35">
      <c r="A836" s="45" t="s">
        <v>1135</v>
      </c>
      <c r="B836" s="18"/>
      <c r="C836" s="5"/>
      <c r="D836" s="5"/>
      <c r="E836" s="94" t="str">
        <f>IF(ISBLANK(D836),"",INDEX(ΑΜΚ,MATCH(D836,Data!$F$2:$F$999,0),1))</f>
        <v/>
      </c>
      <c r="F836" s="94" t="str">
        <f t="shared" si="13"/>
        <v/>
      </c>
    </row>
    <row r="837" spans="1:6" ht="14.25" customHeight="1" x14ac:dyDescent="0.35">
      <c r="A837" s="45" t="s">
        <v>1135</v>
      </c>
      <c r="B837" s="18"/>
      <c r="C837" s="5"/>
      <c r="D837" s="5"/>
      <c r="E837" s="94" t="str">
        <f>IF(ISBLANK(D837),"",INDEX(ΑΜΚ,MATCH(D837,Data!$F$2:$F$999,0),1))</f>
        <v/>
      </c>
      <c r="F837" s="94" t="str">
        <f t="shared" si="13"/>
        <v/>
      </c>
    </row>
    <row r="838" spans="1:6" ht="14.25" customHeight="1" x14ac:dyDescent="0.35">
      <c r="A838" s="45" t="s">
        <v>1135</v>
      </c>
      <c r="B838" s="18"/>
      <c r="C838" s="5"/>
      <c r="D838" s="5"/>
      <c r="E838" s="94" t="str">
        <f>IF(ISBLANK(D838),"",INDEX(ΑΜΚ,MATCH(D838,Data!$F$2:$F$999,0),1))</f>
        <v/>
      </c>
      <c r="F838" s="94" t="str">
        <f t="shared" si="13"/>
        <v/>
      </c>
    </row>
    <row r="839" spans="1:6" ht="14.25" customHeight="1" x14ac:dyDescent="0.35">
      <c r="A839" s="45" t="s">
        <v>1135</v>
      </c>
      <c r="B839" s="18"/>
      <c r="C839" s="5"/>
      <c r="D839" s="5"/>
      <c r="E839" s="94" t="str">
        <f>IF(ISBLANK(D839),"",INDEX(ΑΜΚ,MATCH(D839,Data!$F$2:$F$999,0),1))</f>
        <v/>
      </c>
      <c r="F839" s="94" t="str">
        <f t="shared" si="13"/>
        <v/>
      </c>
    </row>
    <row r="840" spans="1:6" ht="14.25" customHeight="1" x14ac:dyDescent="0.35">
      <c r="A840" s="45" t="s">
        <v>1135</v>
      </c>
      <c r="B840" s="18"/>
      <c r="C840" s="5"/>
      <c r="D840" s="5"/>
      <c r="E840" s="94" t="str">
        <f>IF(ISBLANK(D840),"",INDEX(ΑΜΚ,MATCH(D840,Data!$F$2:$F$999,0),1))</f>
        <v/>
      </c>
      <c r="F840" s="94" t="str">
        <f t="shared" si="13"/>
        <v/>
      </c>
    </row>
    <row r="841" spans="1:6" ht="14.25" customHeight="1" x14ac:dyDescent="0.35">
      <c r="A841" s="45" t="s">
        <v>1135</v>
      </c>
      <c r="B841" s="18"/>
      <c r="C841" s="5"/>
      <c r="D841" s="5"/>
      <c r="E841" s="94" t="str">
        <f>IF(ISBLANK(D841),"",INDEX(ΑΜΚ,MATCH(D841,Data!$F$2:$F$999,0),1))</f>
        <v/>
      </c>
      <c r="F841" s="94" t="str">
        <f t="shared" si="13"/>
        <v/>
      </c>
    </row>
    <row r="842" spans="1:6" ht="14.25" customHeight="1" x14ac:dyDescent="0.35">
      <c r="A842" s="45" t="s">
        <v>1135</v>
      </c>
      <c r="B842" s="18"/>
      <c r="C842" s="5"/>
      <c r="D842" s="5"/>
      <c r="E842" s="94" t="str">
        <f>IF(ISBLANK(D842),"",INDEX(ΑΜΚ,MATCH(D842,Data!$F$2:$F$999,0),1))</f>
        <v/>
      </c>
      <c r="F842" s="94" t="str">
        <f t="shared" si="13"/>
        <v/>
      </c>
    </row>
    <row r="843" spans="1:6" ht="14.25" customHeight="1" x14ac:dyDescent="0.35">
      <c r="A843" s="45" t="s">
        <v>1135</v>
      </c>
      <c r="B843" s="18"/>
      <c r="C843" s="5"/>
      <c r="D843" s="5"/>
      <c r="E843" s="94" t="str">
        <f>IF(ISBLANK(D843),"",INDEX(ΑΜΚ,MATCH(D843,Data!$F$2:$F$999,0),1))</f>
        <v/>
      </c>
      <c r="F843" s="94" t="str">
        <f t="shared" si="13"/>
        <v/>
      </c>
    </row>
    <row r="844" spans="1:6" ht="14.25" customHeight="1" x14ac:dyDescent="0.35">
      <c r="A844" s="45" t="s">
        <v>1135</v>
      </c>
      <c r="B844" s="18"/>
      <c r="C844" s="5"/>
      <c r="D844" s="5"/>
      <c r="E844" s="94" t="str">
        <f>IF(ISBLANK(D844),"",INDEX(ΑΜΚ,MATCH(D844,Data!$F$2:$F$999,0),1))</f>
        <v/>
      </c>
      <c r="F844" s="94" t="str">
        <f t="shared" si="13"/>
        <v/>
      </c>
    </row>
    <row r="845" spans="1:6" ht="14.25" customHeight="1" x14ac:dyDescent="0.35">
      <c r="A845" s="45" t="s">
        <v>1135</v>
      </c>
      <c r="B845" s="18"/>
      <c r="C845" s="5"/>
      <c r="D845" s="5"/>
      <c r="E845" s="94" t="str">
        <f>IF(ISBLANK(D845),"",INDEX(ΑΜΚ,MATCH(D845,Data!$F$2:$F$999,0),1))</f>
        <v/>
      </c>
      <c r="F845" s="94" t="str">
        <f t="shared" si="13"/>
        <v/>
      </c>
    </row>
    <row r="846" spans="1:6" ht="14.25" customHeight="1" x14ac:dyDescent="0.35">
      <c r="A846" s="45" t="s">
        <v>1135</v>
      </c>
      <c r="B846" s="18"/>
      <c r="C846" s="5"/>
      <c r="D846" s="5"/>
      <c r="E846" s="94" t="str">
        <f>IF(ISBLANK(D846),"",INDEX(ΑΜΚ,MATCH(D846,Data!$F$2:$F$999,0),1))</f>
        <v/>
      </c>
      <c r="F846" s="94" t="str">
        <f t="shared" si="13"/>
        <v/>
      </c>
    </row>
    <row r="847" spans="1:6" ht="14.25" customHeight="1" x14ac:dyDescent="0.35">
      <c r="A847" s="45" t="s">
        <v>1135</v>
      </c>
      <c r="B847" s="18"/>
      <c r="C847" s="5"/>
      <c r="D847" s="5"/>
      <c r="E847" s="94" t="str">
        <f>IF(ISBLANK(D847),"",INDEX(ΑΜΚ,MATCH(D847,Data!$F$2:$F$999,0),1))</f>
        <v/>
      </c>
      <c r="F847" s="94" t="str">
        <f t="shared" si="13"/>
        <v/>
      </c>
    </row>
    <row r="848" spans="1:6" ht="14.25" customHeight="1" x14ac:dyDescent="0.35">
      <c r="A848" s="45" t="s">
        <v>1135</v>
      </c>
      <c r="B848" s="18"/>
      <c r="C848" s="5"/>
      <c r="D848" s="5"/>
      <c r="E848" s="94" t="str">
        <f>IF(ISBLANK(D848),"",INDEX(ΑΜΚ,MATCH(D848,Data!$F$2:$F$999,0),1))</f>
        <v/>
      </c>
      <c r="F848" s="94" t="str">
        <f t="shared" si="13"/>
        <v/>
      </c>
    </row>
    <row r="849" spans="1:6" ht="14.25" customHeight="1" x14ac:dyDescent="0.35">
      <c r="A849" s="45" t="s">
        <v>1135</v>
      </c>
      <c r="B849" s="18"/>
      <c r="C849" s="5"/>
      <c r="D849" s="5"/>
      <c r="E849" s="94" t="str">
        <f>IF(ISBLANK(D849),"",INDEX(ΑΜΚ,MATCH(D849,Data!$F$2:$F$999,0),1))</f>
        <v/>
      </c>
      <c r="F849" s="94" t="str">
        <f t="shared" si="13"/>
        <v/>
      </c>
    </row>
    <row r="850" spans="1:6" ht="14.25" customHeight="1" x14ac:dyDescent="0.35">
      <c r="A850" s="45" t="s">
        <v>1135</v>
      </c>
      <c r="B850" s="18"/>
      <c r="C850" s="5"/>
      <c r="D850" s="5"/>
      <c r="E850" s="94" t="str">
        <f>IF(ISBLANK(D850),"",INDEX(ΑΜΚ,MATCH(D850,Data!$F$2:$F$999,0),1))</f>
        <v/>
      </c>
      <c r="F850" s="94" t="str">
        <f t="shared" si="13"/>
        <v/>
      </c>
    </row>
    <row r="851" spans="1:6" ht="14.25" customHeight="1" x14ac:dyDescent="0.35">
      <c r="A851" s="45" t="s">
        <v>1135</v>
      </c>
      <c r="B851" s="18"/>
      <c r="C851" s="5"/>
      <c r="D851" s="5"/>
      <c r="E851" s="94" t="str">
        <f>IF(ISBLANK(D851),"",INDEX(ΑΜΚ,MATCH(D851,Data!$F$2:$F$999,0),1))</f>
        <v/>
      </c>
      <c r="F851" s="94" t="str">
        <f t="shared" si="13"/>
        <v/>
      </c>
    </row>
    <row r="852" spans="1:6" ht="14.25" customHeight="1" x14ac:dyDescent="0.35">
      <c r="A852" s="45" t="s">
        <v>1135</v>
      </c>
      <c r="B852" s="18"/>
      <c r="C852" s="5"/>
      <c r="D852" s="5"/>
      <c r="E852" s="94" t="str">
        <f>IF(ISBLANK(D852),"",INDEX(ΑΜΚ,MATCH(D852,Data!$F$2:$F$999,0),1))</f>
        <v/>
      </c>
      <c r="F852" s="94" t="str">
        <f t="shared" si="13"/>
        <v/>
      </c>
    </row>
    <row r="853" spans="1:6" ht="14.25" customHeight="1" x14ac:dyDescent="0.35">
      <c r="A853" s="45" t="s">
        <v>1135</v>
      </c>
      <c r="B853" s="18"/>
      <c r="C853" s="5"/>
      <c r="D853" s="5"/>
      <c r="E853" s="94" t="str">
        <f>IF(ISBLANK(D853),"",INDEX(ΑΜΚ,MATCH(D853,Data!$F$2:$F$999,0),1))</f>
        <v/>
      </c>
      <c r="F853" s="94" t="str">
        <f t="shared" si="13"/>
        <v/>
      </c>
    </row>
    <row r="854" spans="1:6" ht="14.25" customHeight="1" x14ac:dyDescent="0.35">
      <c r="A854" s="45" t="s">
        <v>1135</v>
      </c>
      <c r="B854" s="18"/>
      <c r="C854" s="5"/>
      <c r="D854" s="5"/>
      <c r="E854" s="94" t="str">
        <f>IF(ISBLANK(D854),"",INDEX(ΑΜΚ,MATCH(D854,Data!$F$2:$F$999,0),1))</f>
        <v/>
      </c>
      <c r="F854" s="94" t="str">
        <f t="shared" si="13"/>
        <v/>
      </c>
    </row>
    <row r="855" spans="1:6" ht="14.25" customHeight="1" x14ac:dyDescent="0.35">
      <c r="A855" s="45" t="s">
        <v>1135</v>
      </c>
      <c r="B855" s="18"/>
      <c r="C855" s="5"/>
      <c r="D855" s="5"/>
      <c r="E855" s="94" t="str">
        <f>IF(ISBLANK(D855),"",INDEX(ΑΜΚ,MATCH(D855,Data!$F$2:$F$999,0),1))</f>
        <v/>
      </c>
      <c r="F855" s="94" t="str">
        <f t="shared" si="13"/>
        <v/>
      </c>
    </row>
    <row r="856" spans="1:6" ht="14.25" customHeight="1" x14ac:dyDescent="0.35">
      <c r="A856" s="45" t="s">
        <v>1135</v>
      </c>
      <c r="B856" s="18"/>
      <c r="C856" s="5"/>
      <c r="D856" s="5"/>
      <c r="E856" s="94" t="str">
        <f>IF(ISBLANK(D856),"",INDEX(ΑΜΚ,MATCH(D856,Data!$F$2:$F$999,0),1))</f>
        <v/>
      </c>
      <c r="F856" s="94" t="str">
        <f t="shared" si="13"/>
        <v/>
      </c>
    </row>
    <row r="857" spans="1:6" ht="14.25" customHeight="1" x14ac:dyDescent="0.35">
      <c r="A857" s="45" t="s">
        <v>1135</v>
      </c>
      <c r="B857" s="18"/>
      <c r="C857" s="5"/>
      <c r="D857" s="5"/>
      <c r="E857" s="94" t="str">
        <f>IF(ISBLANK(D857),"",INDEX(ΑΜΚ,MATCH(D857,Data!$F$2:$F$999,0),1))</f>
        <v/>
      </c>
      <c r="F857" s="94" t="str">
        <f t="shared" si="13"/>
        <v/>
      </c>
    </row>
    <row r="858" spans="1:6" ht="14.25" customHeight="1" x14ac:dyDescent="0.35">
      <c r="A858" s="45" t="s">
        <v>1135</v>
      </c>
      <c r="B858" s="18"/>
      <c r="C858" s="5"/>
      <c r="D858" s="5"/>
      <c r="E858" s="94" t="str">
        <f>IF(ISBLANK(D858),"",INDEX(ΑΜΚ,MATCH(D858,Data!$F$2:$F$999,0),1))</f>
        <v/>
      </c>
      <c r="F858" s="94" t="str">
        <f t="shared" si="13"/>
        <v/>
      </c>
    </row>
    <row r="859" spans="1:6" ht="14.25" customHeight="1" x14ac:dyDescent="0.35">
      <c r="A859" s="45" t="s">
        <v>1135</v>
      </c>
      <c r="B859" s="18"/>
      <c r="C859" s="5"/>
      <c r="D859" s="5"/>
      <c r="E859" s="94" t="str">
        <f>IF(ISBLANK(D859),"",INDEX(ΑΜΚ,MATCH(D859,Data!$F$2:$F$999,0),1))</f>
        <v/>
      </c>
      <c r="F859" s="94" t="str">
        <f t="shared" si="13"/>
        <v/>
      </c>
    </row>
    <row r="860" spans="1:6" ht="14.25" customHeight="1" x14ac:dyDescent="0.35">
      <c r="A860" s="45" t="s">
        <v>1135</v>
      </c>
      <c r="B860" s="18"/>
      <c r="C860" s="5"/>
      <c r="D860" s="5"/>
      <c r="E860" s="94" t="str">
        <f>IF(ISBLANK(D860),"",INDEX(ΑΜΚ,MATCH(D860,Data!$F$2:$F$999,0),1))</f>
        <v/>
      </c>
      <c r="F860" s="94" t="str">
        <f t="shared" si="13"/>
        <v/>
      </c>
    </row>
    <row r="861" spans="1:6" ht="14.25" customHeight="1" x14ac:dyDescent="0.35">
      <c r="A861" s="45" t="s">
        <v>1135</v>
      </c>
      <c r="B861" s="18"/>
      <c r="C861" s="5"/>
      <c r="D861" s="5"/>
      <c r="E861" s="94" t="str">
        <f>IF(ISBLANK(D861),"",INDEX(ΑΜΚ,MATCH(D861,Data!$F$2:$F$999,0),1))</f>
        <v/>
      </c>
      <c r="F861" s="94" t="str">
        <f t="shared" si="13"/>
        <v/>
      </c>
    </row>
    <row r="862" spans="1:6" ht="14.25" customHeight="1" x14ac:dyDescent="0.35">
      <c r="A862" s="45" t="s">
        <v>1135</v>
      </c>
      <c r="B862" s="18"/>
      <c r="C862" s="5"/>
      <c r="D862" s="5"/>
      <c r="E862" s="94" t="str">
        <f>IF(ISBLANK(D862),"",INDEX(ΑΜΚ,MATCH(D862,Data!$F$2:$F$999,0),1))</f>
        <v/>
      </c>
      <c r="F862" s="94" t="str">
        <f t="shared" si="13"/>
        <v/>
      </c>
    </row>
    <row r="863" spans="1:6" ht="14.25" customHeight="1" x14ac:dyDescent="0.35">
      <c r="A863" s="45" t="s">
        <v>1135</v>
      </c>
      <c r="B863" s="18"/>
      <c r="C863" s="5"/>
      <c r="D863" s="5"/>
      <c r="E863" s="94" t="str">
        <f>IF(ISBLANK(D863),"",INDEX(ΑΜΚ,MATCH(D863,Data!$F$2:$F$999,0),1))</f>
        <v/>
      </c>
      <c r="F863" s="94" t="str">
        <f t="shared" si="13"/>
        <v/>
      </c>
    </row>
    <row r="864" spans="1:6" ht="14.25" customHeight="1" x14ac:dyDescent="0.35">
      <c r="A864" s="45" t="s">
        <v>1135</v>
      </c>
      <c r="B864" s="18"/>
      <c r="C864" s="5"/>
      <c r="D864" s="5"/>
      <c r="E864" s="94" t="str">
        <f>IF(ISBLANK(D864),"",INDEX(ΑΜΚ,MATCH(D864,Data!$F$2:$F$999,0),1))</f>
        <v/>
      </c>
      <c r="F864" s="94" t="str">
        <f t="shared" si="13"/>
        <v/>
      </c>
    </row>
    <row r="865" spans="1:6" ht="14.25" customHeight="1" x14ac:dyDescent="0.35">
      <c r="A865" s="45" t="s">
        <v>1135</v>
      </c>
      <c r="B865" s="18"/>
      <c r="C865" s="5"/>
      <c r="D865" s="5"/>
      <c r="E865" s="94" t="str">
        <f>IF(ISBLANK(D865),"",INDEX(ΑΜΚ,MATCH(D865,Data!$F$2:$F$999,0),1))</f>
        <v/>
      </c>
      <c r="F865" s="94" t="str">
        <f t="shared" si="13"/>
        <v/>
      </c>
    </row>
    <row r="866" spans="1:6" ht="14.25" customHeight="1" x14ac:dyDescent="0.35">
      <c r="A866" s="45" t="s">
        <v>1135</v>
      </c>
      <c r="B866" s="18"/>
      <c r="C866" s="5"/>
      <c r="D866" s="5"/>
      <c r="E866" s="94" t="str">
        <f>IF(ISBLANK(D866),"",INDEX(ΑΜΚ,MATCH(D866,Data!$F$2:$F$999,0),1))</f>
        <v/>
      </c>
      <c r="F866" s="94" t="str">
        <f t="shared" si="13"/>
        <v/>
      </c>
    </row>
    <row r="867" spans="1:6" ht="14.25" customHeight="1" x14ac:dyDescent="0.35">
      <c r="A867" s="45" t="s">
        <v>1135</v>
      </c>
      <c r="B867" s="18"/>
      <c r="C867" s="5"/>
      <c r="D867" s="5"/>
      <c r="E867" s="94" t="str">
        <f>IF(ISBLANK(D867),"",INDEX(ΑΜΚ,MATCH(D867,Data!$F$2:$F$999,0),1))</f>
        <v/>
      </c>
      <c r="F867" s="94" t="str">
        <f t="shared" si="13"/>
        <v/>
      </c>
    </row>
    <row r="868" spans="1:6" ht="14.25" customHeight="1" x14ac:dyDescent="0.35">
      <c r="A868" s="45" t="s">
        <v>1135</v>
      </c>
      <c r="B868" s="18"/>
      <c r="C868" s="5"/>
      <c r="D868" s="5"/>
      <c r="E868" s="94" t="str">
        <f>IF(ISBLANK(D868),"",INDEX(ΑΜΚ,MATCH(D868,Data!$F$2:$F$999,0),1))</f>
        <v/>
      </c>
      <c r="F868" s="94" t="str">
        <f t="shared" si="13"/>
        <v/>
      </c>
    </row>
    <row r="869" spans="1:6" ht="14.25" customHeight="1" x14ac:dyDescent="0.35">
      <c r="A869" s="45" t="s">
        <v>1135</v>
      </c>
      <c r="B869" s="18"/>
      <c r="C869" s="5"/>
      <c r="D869" s="5"/>
      <c r="E869" s="94" t="str">
        <f>IF(ISBLANK(D869),"",INDEX(ΑΜΚ,MATCH(D869,Data!$F$2:$F$999,0),1))</f>
        <v/>
      </c>
      <c r="F869" s="94" t="str">
        <f t="shared" si="13"/>
        <v/>
      </c>
    </row>
    <row r="870" spans="1:6" ht="14.25" customHeight="1" x14ac:dyDescent="0.35">
      <c r="A870" s="45" t="s">
        <v>1135</v>
      </c>
      <c r="B870" s="18"/>
      <c r="C870" s="5"/>
      <c r="D870" s="5"/>
      <c r="E870" s="94" t="str">
        <f>IF(ISBLANK(D870),"",INDEX(ΑΜΚ,MATCH(D870,Data!$F$2:$F$999,0),1))</f>
        <v/>
      </c>
      <c r="F870" s="94" t="str">
        <f t="shared" si="13"/>
        <v/>
      </c>
    </row>
    <row r="871" spans="1:6" ht="14.25" customHeight="1" x14ac:dyDescent="0.35">
      <c r="A871" s="45" t="s">
        <v>1135</v>
      </c>
      <c r="B871" s="18"/>
      <c r="C871" s="5"/>
      <c r="D871" s="5"/>
      <c r="E871" s="94" t="str">
        <f>IF(ISBLANK(D871),"",INDEX(ΑΜΚ,MATCH(D871,Data!$F$2:$F$999,0),1))</f>
        <v/>
      </c>
      <c r="F871" s="94" t="str">
        <f t="shared" si="13"/>
        <v/>
      </c>
    </row>
    <row r="872" spans="1:6" ht="14.25" customHeight="1" x14ac:dyDescent="0.35">
      <c r="A872" s="45" t="s">
        <v>1135</v>
      </c>
      <c r="B872" s="18"/>
      <c r="C872" s="5"/>
      <c r="D872" s="5"/>
      <c r="E872" s="94" t="str">
        <f>IF(ISBLANK(D872),"",INDEX(ΑΜΚ,MATCH(D872,Data!$F$2:$F$999,0),1))</f>
        <v/>
      </c>
      <c r="F872" s="94" t="str">
        <f t="shared" si="13"/>
        <v/>
      </c>
    </row>
    <row r="873" spans="1:6" ht="14.25" customHeight="1" x14ac:dyDescent="0.35">
      <c r="A873" s="45" t="s">
        <v>1135</v>
      </c>
      <c r="B873" s="18"/>
      <c r="C873" s="5"/>
      <c r="D873" s="5"/>
      <c r="E873" s="94" t="str">
        <f>IF(ISBLANK(D873),"",INDEX(ΑΜΚ,MATCH(D873,Data!$F$2:$F$999,0),1))</f>
        <v/>
      </c>
      <c r="F873" s="94" t="str">
        <f t="shared" si="13"/>
        <v/>
      </c>
    </row>
    <row r="874" spans="1:6" ht="14.25" customHeight="1" x14ac:dyDescent="0.35">
      <c r="A874" s="45" t="s">
        <v>1135</v>
      </c>
      <c r="B874" s="18"/>
      <c r="C874" s="5"/>
      <c r="D874" s="5"/>
      <c r="E874" s="94" t="str">
        <f>IF(ISBLANK(D874),"",INDEX(ΑΜΚ,MATCH(D874,Data!$F$2:$F$999,0),1))</f>
        <v/>
      </c>
      <c r="F874" s="94" t="str">
        <f t="shared" si="13"/>
        <v/>
      </c>
    </row>
    <row r="875" spans="1:6" ht="14.25" customHeight="1" x14ac:dyDescent="0.35">
      <c r="A875" s="45" t="s">
        <v>1135</v>
      </c>
      <c r="B875" s="18"/>
      <c r="C875" s="5"/>
      <c r="D875" s="5"/>
      <c r="E875" s="94" t="str">
        <f>IF(ISBLANK(D875),"",INDEX(ΑΜΚ,MATCH(D875,Data!$F$2:$F$999,0),1))</f>
        <v/>
      </c>
      <c r="F875" s="94" t="str">
        <f t="shared" si="13"/>
        <v/>
      </c>
    </row>
    <row r="876" spans="1:6" ht="14.25" customHeight="1" x14ac:dyDescent="0.35">
      <c r="A876" s="45" t="s">
        <v>1135</v>
      </c>
      <c r="B876" s="18"/>
      <c r="C876" s="5"/>
      <c r="D876" s="5"/>
      <c r="E876" s="94" t="str">
        <f>IF(ISBLANK(D876),"",INDEX(ΑΜΚ,MATCH(D876,Data!$F$2:$F$999,0),1))</f>
        <v/>
      </c>
      <c r="F876" s="94" t="str">
        <f t="shared" si="13"/>
        <v/>
      </c>
    </row>
    <row r="877" spans="1:6" ht="14.25" customHeight="1" x14ac:dyDescent="0.35">
      <c r="A877" s="45" t="s">
        <v>1135</v>
      </c>
      <c r="B877" s="18"/>
      <c r="C877" s="5"/>
      <c r="D877" s="5"/>
      <c r="E877" s="94" t="str">
        <f>IF(ISBLANK(D877),"",INDEX(ΑΜΚ,MATCH(D877,Data!$F$2:$F$999,0),1))</f>
        <v/>
      </c>
      <c r="F877" s="94" t="str">
        <f t="shared" si="13"/>
        <v/>
      </c>
    </row>
    <row r="878" spans="1:6" ht="14.25" customHeight="1" x14ac:dyDescent="0.35">
      <c r="A878" s="45" t="s">
        <v>1135</v>
      </c>
      <c r="B878" s="18"/>
      <c r="C878" s="5"/>
      <c r="D878" s="5"/>
      <c r="E878" s="94" t="str">
        <f>IF(ISBLANK(D878),"",INDEX(ΑΜΚ,MATCH(D878,Data!$F$2:$F$999,0),1))</f>
        <v/>
      </c>
      <c r="F878" s="94" t="str">
        <f t="shared" si="13"/>
        <v/>
      </c>
    </row>
    <row r="879" spans="1:6" ht="14.25" customHeight="1" x14ac:dyDescent="0.35">
      <c r="A879" s="45" t="s">
        <v>1135</v>
      </c>
      <c r="B879" s="18"/>
      <c r="C879" s="5"/>
      <c r="D879" s="5"/>
      <c r="E879" s="94" t="str">
        <f>IF(ISBLANK(D879),"",INDEX(ΑΜΚ,MATCH(D879,Data!$F$2:$F$999,0),1))</f>
        <v/>
      </c>
      <c r="F879" s="94" t="str">
        <f t="shared" si="13"/>
        <v/>
      </c>
    </row>
    <row r="880" spans="1:6" ht="14.25" customHeight="1" x14ac:dyDescent="0.35">
      <c r="A880" s="45" t="s">
        <v>1135</v>
      </c>
      <c r="B880" s="18"/>
      <c r="C880" s="5"/>
      <c r="D880" s="5"/>
      <c r="E880" s="94" t="str">
        <f>IF(ISBLANK(D880),"",INDEX(ΑΜΚ,MATCH(D880,Data!$F$2:$F$999,0),1))</f>
        <v/>
      </c>
      <c r="F880" s="94" t="str">
        <f t="shared" si="13"/>
        <v/>
      </c>
    </row>
    <row r="881" spans="1:6" ht="14.25" customHeight="1" x14ac:dyDescent="0.35">
      <c r="A881" s="45" t="s">
        <v>1135</v>
      </c>
      <c r="B881" s="18"/>
      <c r="C881" s="5"/>
      <c r="D881" s="5"/>
      <c r="E881" s="94" t="str">
        <f>IF(ISBLANK(D881),"",INDEX(ΑΜΚ,MATCH(D881,Data!$F$2:$F$999,0),1))</f>
        <v/>
      </c>
      <c r="F881" s="94" t="str">
        <f t="shared" si="13"/>
        <v/>
      </c>
    </row>
    <row r="882" spans="1:6" ht="14.25" customHeight="1" x14ac:dyDescent="0.35">
      <c r="A882" s="45" t="s">
        <v>1135</v>
      </c>
      <c r="B882" s="18"/>
      <c r="C882" s="5"/>
      <c r="D882" s="5"/>
      <c r="E882" s="94" t="str">
        <f>IF(ISBLANK(D882),"",INDEX(ΑΜΚ,MATCH(D882,Data!$F$2:$F$999,0),1))</f>
        <v/>
      </c>
      <c r="F882" s="94" t="str">
        <f t="shared" si="13"/>
        <v/>
      </c>
    </row>
    <row r="883" spans="1:6" ht="14.25" customHeight="1" x14ac:dyDescent="0.35">
      <c r="A883" s="45" t="s">
        <v>1135</v>
      </c>
      <c r="B883" s="18"/>
      <c r="C883" s="5"/>
      <c r="D883" s="5"/>
      <c r="E883" s="94" t="str">
        <f>IF(ISBLANK(D883),"",INDEX(ΑΜΚ,MATCH(D883,Data!$F$2:$F$999,0),1))</f>
        <v/>
      </c>
      <c r="F883" s="94" t="str">
        <f t="shared" si="13"/>
        <v/>
      </c>
    </row>
    <row r="884" spans="1:6" ht="14.25" customHeight="1" x14ac:dyDescent="0.35">
      <c r="A884" s="45" t="s">
        <v>1135</v>
      </c>
      <c r="B884" s="18"/>
      <c r="C884" s="5"/>
      <c r="D884" s="5"/>
      <c r="E884" s="94" t="str">
        <f>IF(ISBLANK(D884),"",INDEX(ΑΜΚ,MATCH(D884,Data!$F$2:$F$999,0),1))</f>
        <v/>
      </c>
      <c r="F884" s="94" t="str">
        <f t="shared" si="13"/>
        <v/>
      </c>
    </row>
    <row r="885" spans="1:6" ht="14.25" customHeight="1" x14ac:dyDescent="0.35">
      <c r="A885" s="45" t="s">
        <v>1135</v>
      </c>
      <c r="B885" s="18"/>
      <c r="C885" s="5"/>
      <c r="D885" s="5"/>
      <c r="E885" s="94" t="str">
        <f>IF(ISBLANK(D885),"",INDEX(ΑΜΚ,MATCH(D885,Data!$F$2:$F$999,0),1))</f>
        <v/>
      </c>
      <c r="F885" s="94" t="str">
        <f t="shared" si="13"/>
        <v/>
      </c>
    </row>
    <row r="886" spans="1:6" ht="14.25" customHeight="1" x14ac:dyDescent="0.35">
      <c r="A886" s="45" t="s">
        <v>1135</v>
      </c>
      <c r="B886" s="18"/>
      <c r="C886" s="5"/>
      <c r="D886" s="5"/>
      <c r="E886" s="94" t="str">
        <f>IF(ISBLANK(D886),"",INDEX(ΑΜΚ,MATCH(D886,Data!$F$2:$F$999,0),1))</f>
        <v/>
      </c>
      <c r="F886" s="94" t="str">
        <f t="shared" si="13"/>
        <v/>
      </c>
    </row>
    <row r="887" spans="1:6" ht="14.25" customHeight="1" x14ac:dyDescent="0.35">
      <c r="A887" s="45" t="s">
        <v>1135</v>
      </c>
      <c r="B887" s="18"/>
      <c r="C887" s="5"/>
      <c r="D887" s="5"/>
      <c r="E887" s="94" t="str">
        <f>IF(ISBLANK(D887),"",INDEX(ΑΜΚ,MATCH(D887,Data!$F$2:$F$999,0),1))</f>
        <v/>
      </c>
      <c r="F887" s="94" t="str">
        <f t="shared" si="13"/>
        <v/>
      </c>
    </row>
    <row r="888" spans="1:6" ht="14.25" customHeight="1" x14ac:dyDescent="0.35">
      <c r="A888" s="45" t="s">
        <v>1135</v>
      </c>
      <c r="B888" s="18"/>
      <c r="C888" s="5"/>
      <c r="D888" s="5"/>
      <c r="E888" s="94" t="str">
        <f>IF(ISBLANK(D888),"",INDEX(ΑΜΚ,MATCH(D888,Data!$F$2:$F$999,0),1))</f>
        <v/>
      </c>
      <c r="F888" s="94" t="str">
        <f t="shared" si="13"/>
        <v/>
      </c>
    </row>
    <row r="889" spans="1:6" ht="14.25" customHeight="1" x14ac:dyDescent="0.35">
      <c r="A889" s="45" t="s">
        <v>1135</v>
      </c>
      <c r="B889" s="18"/>
      <c r="C889" s="5"/>
      <c r="D889" s="5"/>
      <c r="E889" s="94" t="str">
        <f>IF(ISBLANK(D889),"",INDEX(ΑΜΚ,MATCH(D889,Data!$F$2:$F$999,0),1))</f>
        <v/>
      </c>
      <c r="F889" s="94" t="str">
        <f t="shared" si="13"/>
        <v/>
      </c>
    </row>
    <row r="890" spans="1:6" ht="14.25" customHeight="1" x14ac:dyDescent="0.35">
      <c r="A890" s="45" t="s">
        <v>1135</v>
      </c>
      <c r="B890" s="18"/>
      <c r="C890" s="5"/>
      <c r="D890" s="5"/>
      <c r="E890" s="94" t="str">
        <f>IF(ISBLANK(D890),"",INDEX(ΑΜΚ,MATCH(D890,Data!$F$2:$F$999,0),1))</f>
        <v/>
      </c>
      <c r="F890" s="94" t="str">
        <f t="shared" si="13"/>
        <v/>
      </c>
    </row>
    <row r="891" spans="1:6" ht="14.25" customHeight="1" x14ac:dyDescent="0.35">
      <c r="A891" s="45" t="s">
        <v>1135</v>
      </c>
      <c r="B891" s="18"/>
      <c r="C891" s="5"/>
      <c r="D891" s="5"/>
      <c r="E891" s="94" t="str">
        <f>IF(ISBLANK(D891),"",INDEX(ΑΜΚ,MATCH(D891,Data!$F$2:$F$999,0),1))</f>
        <v/>
      </c>
      <c r="F891" s="94" t="str">
        <f t="shared" si="13"/>
        <v/>
      </c>
    </row>
    <row r="892" spans="1:6" ht="14.25" customHeight="1" x14ac:dyDescent="0.35">
      <c r="A892" s="45" t="s">
        <v>1135</v>
      </c>
      <c r="B892" s="18"/>
      <c r="C892" s="5"/>
      <c r="D892" s="5"/>
      <c r="E892" s="94" t="str">
        <f>IF(ISBLANK(D892),"",INDEX(ΑΜΚ,MATCH(D892,Data!$F$2:$F$999,0),1))</f>
        <v/>
      </c>
      <c r="F892" s="94" t="str">
        <f t="shared" si="13"/>
        <v/>
      </c>
    </row>
    <row r="893" spans="1:6" ht="14.25" customHeight="1" x14ac:dyDescent="0.35">
      <c r="A893" s="45" t="s">
        <v>1135</v>
      </c>
      <c r="B893" s="18"/>
      <c r="C893" s="5"/>
      <c r="D893" s="5"/>
      <c r="E893" s="94" t="str">
        <f>IF(ISBLANK(D893),"",INDEX(ΑΜΚ,MATCH(D893,Data!$F$2:$F$999,0),1))</f>
        <v/>
      </c>
      <c r="F893" s="94" t="str">
        <f t="shared" si="13"/>
        <v/>
      </c>
    </row>
    <row r="894" spans="1:6" ht="14.25" customHeight="1" x14ac:dyDescent="0.35">
      <c r="A894" s="45" t="s">
        <v>1135</v>
      </c>
      <c r="B894" s="18"/>
      <c r="C894" s="5"/>
      <c r="D894" s="5"/>
      <c r="E894" s="94" t="str">
        <f>IF(ISBLANK(D894),"",INDEX(ΑΜΚ,MATCH(D894,Data!$F$2:$F$999,0),1))</f>
        <v/>
      </c>
      <c r="F894" s="94" t="str">
        <f t="shared" si="13"/>
        <v/>
      </c>
    </row>
    <row r="895" spans="1:6" ht="14.25" customHeight="1" x14ac:dyDescent="0.35">
      <c r="A895" s="45" t="s">
        <v>1135</v>
      </c>
      <c r="B895" s="18"/>
      <c r="C895" s="5"/>
      <c r="D895" s="5"/>
      <c r="E895" s="94" t="str">
        <f>IF(ISBLANK(D895),"",INDEX(ΑΜΚ,MATCH(D895,Data!$F$2:$F$999,0),1))</f>
        <v/>
      </c>
      <c r="F895" s="94" t="str">
        <f t="shared" si="13"/>
        <v/>
      </c>
    </row>
    <row r="896" spans="1:6" ht="14.25" customHeight="1" x14ac:dyDescent="0.35">
      <c r="A896" s="45" t="s">
        <v>1135</v>
      </c>
      <c r="B896" s="18"/>
      <c r="C896" s="5"/>
      <c r="D896" s="5"/>
      <c r="E896" s="94" t="str">
        <f>IF(ISBLANK(D896),"",INDEX(ΑΜΚ,MATCH(D896,Data!$F$2:$F$999,0),1))</f>
        <v/>
      </c>
      <c r="F896" s="94" t="str">
        <f t="shared" si="13"/>
        <v/>
      </c>
    </row>
    <row r="897" spans="1:6" ht="14.25" customHeight="1" x14ac:dyDescent="0.35">
      <c r="A897" s="45" t="s">
        <v>1135</v>
      </c>
      <c r="B897" s="18"/>
      <c r="C897" s="5"/>
      <c r="D897" s="5"/>
      <c r="E897" s="94" t="str">
        <f>IF(ISBLANK(D897),"",INDEX(ΑΜΚ,MATCH(D897,Data!$F$2:$F$999,0),1))</f>
        <v/>
      </c>
      <c r="F897" s="94" t="str">
        <f t="shared" si="13"/>
        <v/>
      </c>
    </row>
    <row r="898" spans="1:6" ht="14.25" customHeight="1" x14ac:dyDescent="0.35">
      <c r="A898" s="45" t="s">
        <v>1135</v>
      </c>
      <c r="B898" s="18"/>
      <c r="C898" s="5"/>
      <c r="D898" s="5"/>
      <c r="E898" s="94" t="str">
        <f>IF(ISBLANK(D898),"",INDEX(ΑΜΚ,MATCH(D898,Data!$F$2:$F$999,0),1))</f>
        <v/>
      </c>
      <c r="F898" s="94" t="str">
        <f t="shared" ref="F898:F961" si="14">IF(ISBLANK(C898),"",INDEX(ΚΩΔ_ΜΑΘΗΜ_ΗΛΕΚΤΡ_Α1,MATCH(C898,ΜΑΘΗΜ_ΗΛΕΚΤΡ_Α1,0)))</f>
        <v/>
      </c>
    </row>
    <row r="899" spans="1:6" ht="14.25" customHeight="1" x14ac:dyDescent="0.35">
      <c r="A899" s="45" t="s">
        <v>1135</v>
      </c>
      <c r="B899" s="18"/>
      <c r="C899" s="5"/>
      <c r="D899" s="5"/>
      <c r="E899" s="94" t="str">
        <f>IF(ISBLANK(D899),"",INDEX(ΑΜΚ,MATCH(D899,Data!$F$2:$F$999,0),1))</f>
        <v/>
      </c>
      <c r="F899" s="94" t="str">
        <f t="shared" si="14"/>
        <v/>
      </c>
    </row>
    <row r="900" spans="1:6" ht="14.25" customHeight="1" x14ac:dyDescent="0.35">
      <c r="A900" s="45" t="s">
        <v>1135</v>
      </c>
      <c r="B900" s="18"/>
      <c r="C900" s="5"/>
      <c r="D900" s="5"/>
      <c r="E900" s="94" t="str">
        <f>IF(ISBLANK(D900),"",INDEX(ΑΜΚ,MATCH(D900,Data!$F$2:$F$999,0),1))</f>
        <v/>
      </c>
      <c r="F900" s="94" t="str">
        <f t="shared" si="14"/>
        <v/>
      </c>
    </row>
    <row r="901" spans="1:6" ht="14.25" customHeight="1" x14ac:dyDescent="0.35">
      <c r="A901" s="45" t="s">
        <v>1135</v>
      </c>
      <c r="B901" s="18"/>
      <c r="C901" s="5"/>
      <c r="D901" s="5"/>
      <c r="E901" s="94" t="str">
        <f>IF(ISBLANK(D901),"",INDEX(ΑΜΚ,MATCH(D901,Data!$F$2:$F$999,0),1))</f>
        <v/>
      </c>
      <c r="F901" s="94" t="str">
        <f t="shared" si="14"/>
        <v/>
      </c>
    </row>
    <row r="902" spans="1:6" ht="14.25" customHeight="1" x14ac:dyDescent="0.35">
      <c r="A902" s="45" t="s">
        <v>1135</v>
      </c>
      <c r="B902" s="18"/>
      <c r="C902" s="5"/>
      <c r="D902" s="5"/>
      <c r="E902" s="94" t="str">
        <f>IF(ISBLANK(D902),"",INDEX(ΑΜΚ,MATCH(D902,Data!$F$2:$F$999,0),1))</f>
        <v/>
      </c>
      <c r="F902" s="94" t="str">
        <f t="shared" si="14"/>
        <v/>
      </c>
    </row>
    <row r="903" spans="1:6" ht="14.25" customHeight="1" x14ac:dyDescent="0.35">
      <c r="A903" s="45" t="s">
        <v>1135</v>
      </c>
      <c r="B903" s="18"/>
      <c r="C903" s="5"/>
      <c r="D903" s="5"/>
      <c r="E903" s="94" t="str">
        <f>IF(ISBLANK(D903),"",INDEX(ΑΜΚ,MATCH(D903,Data!$F$2:$F$999,0),1))</f>
        <v/>
      </c>
      <c r="F903" s="94" t="str">
        <f t="shared" si="14"/>
        <v/>
      </c>
    </row>
    <row r="904" spans="1:6" ht="14.25" customHeight="1" x14ac:dyDescent="0.35">
      <c r="A904" s="45" t="s">
        <v>1135</v>
      </c>
      <c r="B904" s="18"/>
      <c r="C904" s="5"/>
      <c r="D904" s="5"/>
      <c r="E904" s="94" t="str">
        <f>IF(ISBLANK(D904),"",INDEX(ΑΜΚ,MATCH(D904,Data!$F$2:$F$999,0),1))</f>
        <v/>
      </c>
      <c r="F904" s="94" t="str">
        <f t="shared" si="14"/>
        <v/>
      </c>
    </row>
    <row r="905" spans="1:6" ht="14.25" customHeight="1" x14ac:dyDescent="0.35">
      <c r="A905" s="45" t="s">
        <v>1135</v>
      </c>
      <c r="B905" s="18"/>
      <c r="C905" s="5"/>
      <c r="D905" s="5"/>
      <c r="E905" s="94" t="str">
        <f>IF(ISBLANK(D905),"",INDEX(ΑΜΚ,MATCH(D905,Data!$F$2:$F$999,0),1))</f>
        <v/>
      </c>
      <c r="F905" s="94" t="str">
        <f t="shared" si="14"/>
        <v/>
      </c>
    </row>
    <row r="906" spans="1:6" ht="14.25" customHeight="1" x14ac:dyDescent="0.35">
      <c r="A906" s="45" t="s">
        <v>1135</v>
      </c>
      <c r="B906" s="18"/>
      <c r="C906" s="5"/>
      <c r="D906" s="5"/>
      <c r="E906" s="94" t="str">
        <f>IF(ISBLANK(D906),"",INDEX(ΑΜΚ,MATCH(D906,Data!$F$2:$F$999,0),1))</f>
        <v/>
      </c>
      <c r="F906" s="94" t="str">
        <f t="shared" si="14"/>
        <v/>
      </c>
    </row>
    <row r="907" spans="1:6" ht="14.25" customHeight="1" x14ac:dyDescent="0.35">
      <c r="A907" s="45" t="s">
        <v>1135</v>
      </c>
      <c r="B907" s="18"/>
      <c r="C907" s="5"/>
      <c r="D907" s="5"/>
      <c r="E907" s="94" t="str">
        <f>IF(ISBLANK(D907),"",INDEX(ΑΜΚ,MATCH(D907,Data!$F$2:$F$999,0),1))</f>
        <v/>
      </c>
      <c r="F907" s="94" t="str">
        <f t="shared" si="14"/>
        <v/>
      </c>
    </row>
    <row r="908" spans="1:6" ht="14.25" customHeight="1" x14ac:dyDescent="0.35">
      <c r="A908" s="45" t="s">
        <v>1135</v>
      </c>
      <c r="B908" s="18"/>
      <c r="C908" s="5"/>
      <c r="D908" s="5"/>
      <c r="E908" s="94" t="str">
        <f>IF(ISBLANK(D908),"",INDEX(ΑΜΚ,MATCH(D908,Data!$F$2:$F$999,0),1))</f>
        <v/>
      </c>
      <c r="F908" s="94" t="str">
        <f t="shared" si="14"/>
        <v/>
      </c>
    </row>
    <row r="909" spans="1:6" ht="14.25" customHeight="1" x14ac:dyDescent="0.35">
      <c r="A909" s="45" t="s">
        <v>1135</v>
      </c>
      <c r="B909" s="18"/>
      <c r="C909" s="5"/>
      <c r="D909" s="5"/>
      <c r="E909" s="94" t="str">
        <f>IF(ISBLANK(D909),"",INDEX(ΑΜΚ,MATCH(D909,Data!$F$2:$F$999,0),1))</f>
        <v/>
      </c>
      <c r="F909" s="94" t="str">
        <f t="shared" si="14"/>
        <v/>
      </c>
    </row>
    <row r="910" spans="1:6" ht="14.25" customHeight="1" x14ac:dyDescent="0.35">
      <c r="A910" s="45" t="s">
        <v>1135</v>
      </c>
      <c r="B910" s="18"/>
      <c r="C910" s="5"/>
      <c r="D910" s="5"/>
      <c r="E910" s="94" t="str">
        <f>IF(ISBLANK(D910),"",INDEX(ΑΜΚ,MATCH(D910,Data!$F$2:$F$999,0),1))</f>
        <v/>
      </c>
      <c r="F910" s="94" t="str">
        <f t="shared" si="14"/>
        <v/>
      </c>
    </row>
    <row r="911" spans="1:6" ht="14.25" customHeight="1" x14ac:dyDescent="0.35">
      <c r="A911" s="45" t="s">
        <v>1135</v>
      </c>
      <c r="B911" s="18"/>
      <c r="C911" s="5"/>
      <c r="D911" s="5"/>
      <c r="E911" s="94" t="str">
        <f>IF(ISBLANK(D911),"",INDEX(ΑΜΚ,MATCH(D911,Data!$F$2:$F$999,0),1))</f>
        <v/>
      </c>
      <c r="F911" s="94" t="str">
        <f t="shared" si="14"/>
        <v/>
      </c>
    </row>
    <row r="912" spans="1:6" ht="14.25" customHeight="1" x14ac:dyDescent="0.35">
      <c r="A912" s="45" t="s">
        <v>1135</v>
      </c>
      <c r="B912" s="18"/>
      <c r="C912" s="5"/>
      <c r="D912" s="5"/>
      <c r="E912" s="94" t="str">
        <f>IF(ISBLANK(D912),"",INDEX(ΑΜΚ,MATCH(D912,Data!$F$2:$F$999,0),1))</f>
        <v/>
      </c>
      <c r="F912" s="94" t="str">
        <f t="shared" si="14"/>
        <v/>
      </c>
    </row>
    <row r="913" spans="1:6" ht="14.25" customHeight="1" x14ac:dyDescent="0.35">
      <c r="A913" s="45" t="s">
        <v>1135</v>
      </c>
      <c r="B913" s="18"/>
      <c r="C913" s="5"/>
      <c r="D913" s="5"/>
      <c r="E913" s="94" t="str">
        <f>IF(ISBLANK(D913),"",INDEX(ΑΜΚ,MATCH(D913,Data!$F$2:$F$999,0),1))</f>
        <v/>
      </c>
      <c r="F913" s="94" t="str">
        <f t="shared" si="14"/>
        <v/>
      </c>
    </row>
    <row r="914" spans="1:6" ht="14.25" customHeight="1" x14ac:dyDescent="0.35">
      <c r="A914" s="45" t="s">
        <v>1135</v>
      </c>
      <c r="B914" s="18"/>
      <c r="C914" s="5"/>
      <c r="D914" s="5"/>
      <c r="E914" s="94" t="str">
        <f>IF(ISBLANK(D914),"",INDEX(ΑΜΚ,MATCH(D914,Data!$F$2:$F$999,0),1))</f>
        <v/>
      </c>
      <c r="F914" s="94" t="str">
        <f t="shared" si="14"/>
        <v/>
      </c>
    </row>
    <row r="915" spans="1:6" ht="14.25" customHeight="1" x14ac:dyDescent="0.35">
      <c r="A915" s="45" t="s">
        <v>1135</v>
      </c>
      <c r="B915" s="18"/>
      <c r="C915" s="5"/>
      <c r="D915" s="5"/>
      <c r="E915" s="94" t="str">
        <f>IF(ISBLANK(D915),"",INDEX(ΑΜΚ,MATCH(D915,Data!$F$2:$F$999,0),1))</f>
        <v/>
      </c>
      <c r="F915" s="94" t="str">
        <f t="shared" si="14"/>
        <v/>
      </c>
    </row>
    <row r="916" spans="1:6" ht="14.25" customHeight="1" x14ac:dyDescent="0.35">
      <c r="A916" s="45" t="s">
        <v>1135</v>
      </c>
      <c r="B916" s="18"/>
      <c r="C916" s="5"/>
      <c r="D916" s="5"/>
      <c r="E916" s="94" t="str">
        <f>IF(ISBLANK(D916),"",INDEX(ΑΜΚ,MATCH(D916,Data!$F$2:$F$999,0),1))</f>
        <v/>
      </c>
      <c r="F916" s="94" t="str">
        <f t="shared" si="14"/>
        <v/>
      </c>
    </row>
    <row r="917" spans="1:6" ht="14.25" customHeight="1" x14ac:dyDescent="0.35">
      <c r="A917" s="45" t="s">
        <v>1135</v>
      </c>
      <c r="B917" s="18"/>
      <c r="C917" s="5"/>
      <c r="D917" s="5"/>
      <c r="E917" s="94" t="str">
        <f>IF(ISBLANK(D917),"",INDEX(ΑΜΚ,MATCH(D917,Data!$F$2:$F$999,0),1))</f>
        <v/>
      </c>
      <c r="F917" s="94" t="str">
        <f t="shared" si="14"/>
        <v/>
      </c>
    </row>
    <row r="918" spans="1:6" ht="14.25" customHeight="1" x14ac:dyDescent="0.35">
      <c r="A918" s="45" t="s">
        <v>1135</v>
      </c>
      <c r="B918" s="18"/>
      <c r="C918" s="5"/>
      <c r="D918" s="5"/>
      <c r="E918" s="94" t="str">
        <f>IF(ISBLANK(D918),"",INDEX(ΑΜΚ,MATCH(D918,Data!$F$2:$F$999,0),1))</f>
        <v/>
      </c>
      <c r="F918" s="94" t="str">
        <f t="shared" si="14"/>
        <v/>
      </c>
    </row>
    <row r="919" spans="1:6" ht="14.25" customHeight="1" x14ac:dyDescent="0.35">
      <c r="A919" s="45" t="s">
        <v>1135</v>
      </c>
      <c r="B919" s="18"/>
      <c r="C919" s="5"/>
      <c r="D919" s="5"/>
      <c r="E919" s="94" t="str">
        <f>IF(ISBLANK(D919),"",INDEX(ΑΜΚ,MATCH(D919,Data!$F$2:$F$999,0),1))</f>
        <v/>
      </c>
      <c r="F919" s="94" t="str">
        <f t="shared" si="14"/>
        <v/>
      </c>
    </row>
    <row r="920" spans="1:6" ht="14.25" customHeight="1" x14ac:dyDescent="0.35">
      <c r="A920" s="45" t="s">
        <v>1135</v>
      </c>
      <c r="B920" s="18"/>
      <c r="C920" s="5"/>
      <c r="D920" s="5"/>
      <c r="E920" s="94" t="str">
        <f>IF(ISBLANK(D920),"",INDEX(ΑΜΚ,MATCH(D920,Data!$F$2:$F$999,0),1))</f>
        <v/>
      </c>
      <c r="F920" s="94" t="str">
        <f t="shared" si="14"/>
        <v/>
      </c>
    </row>
    <row r="921" spans="1:6" ht="14.25" customHeight="1" x14ac:dyDescent="0.35">
      <c r="A921" s="45" t="s">
        <v>1135</v>
      </c>
      <c r="B921" s="18"/>
      <c r="C921" s="5"/>
      <c r="D921" s="5"/>
      <c r="E921" s="94" t="str">
        <f>IF(ISBLANK(D921),"",INDEX(ΑΜΚ,MATCH(D921,Data!$F$2:$F$999,0),1))</f>
        <v/>
      </c>
      <c r="F921" s="94" t="str">
        <f t="shared" si="14"/>
        <v/>
      </c>
    </row>
    <row r="922" spans="1:6" ht="14.25" customHeight="1" x14ac:dyDescent="0.35">
      <c r="A922" s="45" t="s">
        <v>1135</v>
      </c>
      <c r="B922" s="18"/>
      <c r="C922" s="5"/>
      <c r="D922" s="5"/>
      <c r="E922" s="94" t="str">
        <f>IF(ISBLANK(D922),"",INDEX(ΑΜΚ,MATCH(D922,Data!$F$2:$F$999,0),1))</f>
        <v/>
      </c>
      <c r="F922" s="94" t="str">
        <f t="shared" si="14"/>
        <v/>
      </c>
    </row>
    <row r="923" spans="1:6" ht="14.25" customHeight="1" x14ac:dyDescent="0.35">
      <c r="A923" s="45" t="s">
        <v>1135</v>
      </c>
      <c r="B923" s="18"/>
      <c r="C923" s="5"/>
      <c r="D923" s="5"/>
      <c r="E923" s="94" t="str">
        <f>IF(ISBLANK(D923),"",INDEX(ΑΜΚ,MATCH(D923,Data!$F$2:$F$999,0),1))</f>
        <v/>
      </c>
      <c r="F923" s="94" t="str">
        <f t="shared" si="14"/>
        <v/>
      </c>
    </row>
    <row r="924" spans="1:6" ht="14.25" customHeight="1" x14ac:dyDescent="0.35">
      <c r="A924" s="45" t="s">
        <v>1135</v>
      </c>
      <c r="B924" s="18"/>
      <c r="C924" s="5"/>
      <c r="D924" s="5"/>
      <c r="E924" s="94" t="str">
        <f>IF(ISBLANK(D924),"",INDEX(ΑΜΚ,MATCH(D924,Data!$F$2:$F$999,0),1))</f>
        <v/>
      </c>
      <c r="F924" s="94" t="str">
        <f t="shared" si="14"/>
        <v/>
      </c>
    </row>
    <row r="925" spans="1:6" ht="14.25" customHeight="1" x14ac:dyDescent="0.35">
      <c r="A925" s="45" t="s">
        <v>1135</v>
      </c>
      <c r="B925" s="18"/>
      <c r="C925" s="5"/>
      <c r="D925" s="5"/>
      <c r="E925" s="94" t="str">
        <f>IF(ISBLANK(D925),"",INDEX(ΑΜΚ,MATCH(D925,Data!$F$2:$F$999,0),1))</f>
        <v/>
      </c>
      <c r="F925" s="94" t="str">
        <f t="shared" si="14"/>
        <v/>
      </c>
    </row>
    <row r="926" spans="1:6" ht="14.25" customHeight="1" x14ac:dyDescent="0.35">
      <c r="A926" s="45" t="s">
        <v>1135</v>
      </c>
      <c r="B926" s="18"/>
      <c r="C926" s="5"/>
      <c r="D926" s="5"/>
      <c r="E926" s="94" t="str">
        <f>IF(ISBLANK(D926),"",INDEX(ΑΜΚ,MATCH(D926,Data!$F$2:$F$999,0),1))</f>
        <v/>
      </c>
      <c r="F926" s="94" t="str">
        <f t="shared" si="14"/>
        <v/>
      </c>
    </row>
    <row r="927" spans="1:6" ht="14.25" customHeight="1" x14ac:dyDescent="0.35">
      <c r="A927" s="45" t="s">
        <v>1135</v>
      </c>
      <c r="B927" s="18"/>
      <c r="C927" s="5"/>
      <c r="D927" s="5"/>
      <c r="E927" s="94" t="str">
        <f>IF(ISBLANK(D927),"",INDEX(ΑΜΚ,MATCH(D927,Data!$F$2:$F$999,0),1))</f>
        <v/>
      </c>
      <c r="F927" s="94" t="str">
        <f t="shared" si="14"/>
        <v/>
      </c>
    </row>
    <row r="928" spans="1:6" ht="14.25" customHeight="1" x14ac:dyDescent="0.35">
      <c r="A928" s="45" t="s">
        <v>1135</v>
      </c>
      <c r="B928" s="18"/>
      <c r="C928" s="5"/>
      <c r="D928" s="5"/>
      <c r="E928" s="94" t="str">
        <f>IF(ISBLANK(D928),"",INDEX(ΑΜΚ,MATCH(D928,Data!$F$2:$F$999,0),1))</f>
        <v/>
      </c>
      <c r="F928" s="94" t="str">
        <f t="shared" si="14"/>
        <v/>
      </c>
    </row>
    <row r="929" spans="1:6" ht="14.25" customHeight="1" x14ac:dyDescent="0.35">
      <c r="A929" s="45" t="s">
        <v>1135</v>
      </c>
      <c r="B929" s="18"/>
      <c r="C929" s="5"/>
      <c r="D929" s="5"/>
      <c r="E929" s="94" t="str">
        <f>IF(ISBLANK(D929),"",INDEX(ΑΜΚ,MATCH(D929,Data!$F$2:$F$999,0),1))</f>
        <v/>
      </c>
      <c r="F929" s="94" t="str">
        <f t="shared" si="14"/>
        <v/>
      </c>
    </row>
    <row r="930" spans="1:6" ht="14.25" customHeight="1" x14ac:dyDescent="0.35">
      <c r="A930" s="45" t="s">
        <v>1135</v>
      </c>
      <c r="B930" s="18"/>
      <c r="C930" s="5"/>
      <c r="D930" s="5"/>
      <c r="E930" s="94" t="str">
        <f>IF(ISBLANK(D930),"",INDEX(ΑΜΚ,MATCH(D930,Data!$F$2:$F$999,0),1))</f>
        <v/>
      </c>
      <c r="F930" s="94" t="str">
        <f t="shared" si="14"/>
        <v/>
      </c>
    </row>
    <row r="931" spans="1:6" ht="14.25" customHeight="1" x14ac:dyDescent="0.35">
      <c r="A931" s="45" t="s">
        <v>1135</v>
      </c>
      <c r="B931" s="18"/>
      <c r="C931" s="5"/>
      <c r="D931" s="5"/>
      <c r="E931" s="94" t="str">
        <f>IF(ISBLANK(D931),"",INDEX(ΑΜΚ,MATCH(D931,Data!$F$2:$F$999,0),1))</f>
        <v/>
      </c>
      <c r="F931" s="94" t="str">
        <f t="shared" si="14"/>
        <v/>
      </c>
    </row>
    <row r="932" spans="1:6" ht="14.25" customHeight="1" x14ac:dyDescent="0.35">
      <c r="A932" s="45" t="s">
        <v>1135</v>
      </c>
      <c r="B932" s="18"/>
      <c r="C932" s="5"/>
      <c r="D932" s="5"/>
      <c r="E932" s="94" t="str">
        <f>IF(ISBLANK(D932),"",INDEX(ΑΜΚ,MATCH(D932,Data!$F$2:$F$999,0),1))</f>
        <v/>
      </c>
      <c r="F932" s="94" t="str">
        <f t="shared" si="14"/>
        <v/>
      </c>
    </row>
    <row r="933" spans="1:6" ht="14.25" customHeight="1" x14ac:dyDescent="0.35">
      <c r="A933" s="45" t="s">
        <v>1135</v>
      </c>
      <c r="B933" s="18"/>
      <c r="C933" s="5"/>
      <c r="D933" s="5"/>
      <c r="E933" s="94" t="str">
        <f>IF(ISBLANK(D933),"",INDEX(ΑΜΚ,MATCH(D933,Data!$F$2:$F$999,0),1))</f>
        <v/>
      </c>
      <c r="F933" s="94" t="str">
        <f t="shared" si="14"/>
        <v/>
      </c>
    </row>
    <row r="934" spans="1:6" ht="14.25" customHeight="1" x14ac:dyDescent="0.35">
      <c r="A934" s="45" t="s">
        <v>1135</v>
      </c>
      <c r="B934" s="18"/>
      <c r="C934" s="5"/>
      <c r="D934" s="5"/>
      <c r="E934" s="94" t="str">
        <f>IF(ISBLANK(D934),"",INDEX(ΑΜΚ,MATCH(D934,Data!$F$2:$F$999,0),1))</f>
        <v/>
      </c>
      <c r="F934" s="94" t="str">
        <f t="shared" si="14"/>
        <v/>
      </c>
    </row>
    <row r="935" spans="1:6" ht="14.25" customHeight="1" x14ac:dyDescent="0.35">
      <c r="A935" s="45" t="s">
        <v>1135</v>
      </c>
      <c r="B935" s="18"/>
      <c r="C935" s="5"/>
      <c r="D935" s="5"/>
      <c r="E935" s="94" t="str">
        <f>IF(ISBLANK(D935),"",INDEX(ΑΜΚ,MATCH(D935,Data!$F$2:$F$999,0),1))</f>
        <v/>
      </c>
      <c r="F935" s="94" t="str">
        <f t="shared" si="14"/>
        <v/>
      </c>
    </row>
    <row r="936" spans="1:6" ht="14.25" customHeight="1" x14ac:dyDescent="0.35">
      <c r="A936" s="45" t="s">
        <v>1135</v>
      </c>
      <c r="B936" s="18"/>
      <c r="C936" s="5"/>
      <c r="D936" s="5"/>
      <c r="E936" s="94" t="str">
        <f>IF(ISBLANK(D936),"",INDEX(ΑΜΚ,MATCH(D936,Data!$F$2:$F$999,0),1))</f>
        <v/>
      </c>
      <c r="F936" s="94" t="str">
        <f t="shared" si="14"/>
        <v/>
      </c>
    </row>
    <row r="937" spans="1:6" ht="14.25" customHeight="1" x14ac:dyDescent="0.35">
      <c r="A937" s="45" t="s">
        <v>1135</v>
      </c>
      <c r="B937" s="18"/>
      <c r="C937" s="5"/>
      <c r="D937" s="5"/>
      <c r="E937" s="94" t="str">
        <f>IF(ISBLANK(D937),"",INDEX(ΑΜΚ,MATCH(D937,Data!$F$2:$F$999,0),1))</f>
        <v/>
      </c>
      <c r="F937" s="94" t="str">
        <f t="shared" si="14"/>
        <v/>
      </c>
    </row>
    <row r="938" spans="1:6" ht="14.25" customHeight="1" x14ac:dyDescent="0.35">
      <c r="A938" s="45" t="s">
        <v>1135</v>
      </c>
      <c r="B938" s="18"/>
      <c r="C938" s="5"/>
      <c r="D938" s="5"/>
      <c r="E938" s="94" t="str">
        <f>IF(ISBLANK(D938),"",INDEX(ΑΜΚ,MATCH(D938,Data!$F$2:$F$999,0),1))</f>
        <v/>
      </c>
      <c r="F938" s="94" t="str">
        <f t="shared" si="14"/>
        <v/>
      </c>
    </row>
    <row r="939" spans="1:6" ht="14.25" customHeight="1" x14ac:dyDescent="0.35">
      <c r="A939" s="45" t="s">
        <v>1135</v>
      </c>
      <c r="B939" s="18"/>
      <c r="C939" s="5"/>
      <c r="D939" s="5"/>
      <c r="E939" s="94" t="str">
        <f>IF(ISBLANK(D939),"",INDEX(ΑΜΚ,MATCH(D939,Data!$F$2:$F$999,0),1))</f>
        <v/>
      </c>
      <c r="F939" s="94" t="str">
        <f t="shared" si="14"/>
        <v/>
      </c>
    </row>
    <row r="940" spans="1:6" ht="14.25" customHeight="1" x14ac:dyDescent="0.35">
      <c r="A940" s="45" t="s">
        <v>1135</v>
      </c>
      <c r="B940" s="18"/>
      <c r="C940" s="5"/>
      <c r="D940" s="5"/>
      <c r="E940" s="94" t="str">
        <f>IF(ISBLANK(D940),"",INDEX(ΑΜΚ,MATCH(D940,Data!$F$2:$F$999,0),1))</f>
        <v/>
      </c>
      <c r="F940" s="94" t="str">
        <f t="shared" si="14"/>
        <v/>
      </c>
    </row>
    <row r="941" spans="1:6" ht="14.25" customHeight="1" x14ac:dyDescent="0.35">
      <c r="A941" s="45" t="s">
        <v>1135</v>
      </c>
      <c r="B941" s="18"/>
      <c r="C941" s="5"/>
      <c r="D941" s="5"/>
      <c r="E941" s="94" t="str">
        <f>IF(ISBLANK(D941),"",INDEX(ΑΜΚ,MATCH(D941,Data!$F$2:$F$999,0),1))</f>
        <v/>
      </c>
      <c r="F941" s="94" t="str">
        <f t="shared" si="14"/>
        <v/>
      </c>
    </row>
    <row r="942" spans="1:6" ht="14.25" customHeight="1" x14ac:dyDescent="0.35">
      <c r="A942" s="45" t="s">
        <v>1135</v>
      </c>
      <c r="B942" s="18"/>
      <c r="C942" s="5"/>
      <c r="D942" s="5"/>
      <c r="E942" s="94" t="str">
        <f>IF(ISBLANK(D942),"",INDEX(ΑΜΚ,MATCH(D942,Data!$F$2:$F$999,0),1))</f>
        <v/>
      </c>
      <c r="F942" s="94" t="str">
        <f t="shared" si="14"/>
        <v/>
      </c>
    </row>
    <row r="943" spans="1:6" ht="14.25" customHeight="1" x14ac:dyDescent="0.35">
      <c r="A943" s="45" t="s">
        <v>1135</v>
      </c>
      <c r="B943" s="18"/>
      <c r="C943" s="5"/>
      <c r="D943" s="5"/>
      <c r="E943" s="94" t="str">
        <f>IF(ISBLANK(D943),"",INDEX(ΑΜΚ,MATCH(D943,Data!$F$2:$F$999,0),1))</f>
        <v/>
      </c>
      <c r="F943" s="94" t="str">
        <f t="shared" si="14"/>
        <v/>
      </c>
    </row>
    <row r="944" spans="1:6" ht="14.25" customHeight="1" x14ac:dyDescent="0.35">
      <c r="A944" s="45" t="s">
        <v>1135</v>
      </c>
      <c r="B944" s="18"/>
      <c r="C944" s="5"/>
      <c r="D944" s="5"/>
      <c r="E944" s="94" t="str">
        <f>IF(ISBLANK(D944),"",INDEX(ΑΜΚ,MATCH(D944,Data!$F$2:$F$999,0),1))</f>
        <v/>
      </c>
      <c r="F944" s="94" t="str">
        <f t="shared" si="14"/>
        <v/>
      </c>
    </row>
    <row r="945" spans="1:6" ht="14.25" customHeight="1" x14ac:dyDescent="0.35">
      <c r="A945" s="45" t="s">
        <v>1135</v>
      </c>
      <c r="B945" s="18"/>
      <c r="C945" s="5"/>
      <c r="D945" s="5"/>
      <c r="E945" s="94" t="str">
        <f>IF(ISBLANK(D945),"",INDEX(ΑΜΚ,MATCH(D945,Data!$F$2:$F$999,0),1))</f>
        <v/>
      </c>
      <c r="F945" s="94" t="str">
        <f t="shared" si="14"/>
        <v/>
      </c>
    </row>
    <row r="946" spans="1:6" ht="14.25" customHeight="1" x14ac:dyDescent="0.35">
      <c r="A946" s="45" t="s">
        <v>1135</v>
      </c>
      <c r="B946" s="18"/>
      <c r="C946" s="5"/>
      <c r="D946" s="5"/>
      <c r="E946" s="94" t="str">
        <f>IF(ISBLANK(D946),"",INDEX(ΑΜΚ,MATCH(D946,Data!$F$2:$F$999,0),1))</f>
        <v/>
      </c>
      <c r="F946" s="94" t="str">
        <f t="shared" si="14"/>
        <v/>
      </c>
    </row>
    <row r="947" spans="1:6" ht="14.25" customHeight="1" x14ac:dyDescent="0.35">
      <c r="A947" s="45" t="s">
        <v>1135</v>
      </c>
      <c r="B947" s="18"/>
      <c r="C947" s="5"/>
      <c r="D947" s="5"/>
      <c r="E947" s="94" t="str">
        <f>IF(ISBLANK(D947),"",INDEX(ΑΜΚ,MATCH(D947,Data!$F$2:$F$999,0),1))</f>
        <v/>
      </c>
      <c r="F947" s="94" t="str">
        <f t="shared" si="14"/>
        <v/>
      </c>
    </row>
    <row r="948" spans="1:6" ht="14.25" customHeight="1" x14ac:dyDescent="0.35">
      <c r="A948" s="45" t="s">
        <v>1135</v>
      </c>
      <c r="B948" s="18"/>
      <c r="C948" s="5"/>
      <c r="D948" s="5"/>
      <c r="E948" s="94" t="str">
        <f>IF(ISBLANK(D948),"",INDEX(ΑΜΚ,MATCH(D948,Data!$F$2:$F$999,0),1))</f>
        <v/>
      </c>
      <c r="F948" s="94" t="str">
        <f t="shared" si="14"/>
        <v/>
      </c>
    </row>
    <row r="949" spans="1:6" ht="14.25" customHeight="1" x14ac:dyDescent="0.35">
      <c r="A949" s="45" t="s">
        <v>1135</v>
      </c>
      <c r="B949" s="18"/>
      <c r="C949" s="5"/>
      <c r="D949" s="5"/>
      <c r="E949" s="94" t="str">
        <f>IF(ISBLANK(D949),"",INDEX(ΑΜΚ,MATCH(D949,Data!$F$2:$F$999,0),1))</f>
        <v/>
      </c>
      <c r="F949" s="94" t="str">
        <f t="shared" si="14"/>
        <v/>
      </c>
    </row>
    <row r="950" spans="1:6" ht="14.25" customHeight="1" x14ac:dyDescent="0.35">
      <c r="A950" s="45" t="s">
        <v>1135</v>
      </c>
      <c r="B950" s="18"/>
      <c r="C950" s="5"/>
      <c r="D950" s="5"/>
      <c r="E950" s="94" t="str">
        <f>IF(ISBLANK(D950),"",INDEX(ΑΜΚ,MATCH(D950,Data!$F$2:$F$999,0),1))</f>
        <v/>
      </c>
      <c r="F950" s="94" t="str">
        <f t="shared" si="14"/>
        <v/>
      </c>
    </row>
    <row r="951" spans="1:6" ht="14.25" customHeight="1" x14ac:dyDescent="0.35">
      <c r="A951" s="45" t="s">
        <v>1135</v>
      </c>
      <c r="B951" s="18"/>
      <c r="C951" s="5"/>
      <c r="D951" s="5"/>
      <c r="E951" s="94" t="str">
        <f>IF(ISBLANK(D951),"",INDEX(ΑΜΚ,MATCH(D951,Data!$F$2:$F$999,0),1))</f>
        <v/>
      </c>
      <c r="F951" s="94" t="str">
        <f t="shared" si="14"/>
        <v/>
      </c>
    </row>
    <row r="952" spans="1:6" ht="14.25" customHeight="1" x14ac:dyDescent="0.35">
      <c r="A952" s="45" t="s">
        <v>1135</v>
      </c>
      <c r="B952" s="18"/>
      <c r="C952" s="5"/>
      <c r="D952" s="5"/>
      <c r="E952" s="94" t="str">
        <f>IF(ISBLANK(D952),"",INDEX(ΑΜΚ,MATCH(D952,Data!$F$2:$F$999,0),1))</f>
        <v/>
      </c>
      <c r="F952" s="94" t="str">
        <f t="shared" si="14"/>
        <v/>
      </c>
    </row>
    <row r="953" spans="1:6" ht="14.25" customHeight="1" x14ac:dyDescent="0.35">
      <c r="A953" s="45" t="s">
        <v>1135</v>
      </c>
      <c r="B953" s="18"/>
      <c r="C953" s="5"/>
      <c r="D953" s="5"/>
      <c r="E953" s="94" t="str">
        <f>IF(ISBLANK(D953),"",INDEX(ΑΜΚ,MATCH(D953,Data!$F$2:$F$999,0),1))</f>
        <v/>
      </c>
      <c r="F953" s="94" t="str">
        <f t="shared" si="14"/>
        <v/>
      </c>
    </row>
    <row r="954" spans="1:6" ht="14.25" customHeight="1" x14ac:dyDescent="0.35">
      <c r="A954" s="45" t="s">
        <v>1135</v>
      </c>
      <c r="B954" s="18"/>
      <c r="C954" s="5"/>
      <c r="D954" s="5"/>
      <c r="E954" s="94" t="str">
        <f>IF(ISBLANK(D954),"",INDEX(ΑΜΚ,MATCH(D954,Data!$F$2:$F$999,0),1))</f>
        <v/>
      </c>
      <c r="F954" s="94" t="str">
        <f t="shared" si="14"/>
        <v/>
      </c>
    </row>
    <row r="955" spans="1:6" ht="14.25" customHeight="1" x14ac:dyDescent="0.35">
      <c r="A955" s="45" t="s">
        <v>1135</v>
      </c>
      <c r="B955" s="18"/>
      <c r="C955" s="5"/>
      <c r="D955" s="5"/>
      <c r="E955" s="94" t="str">
        <f>IF(ISBLANK(D955),"",INDEX(ΑΜΚ,MATCH(D955,Data!$F$2:$F$999,0),1))</f>
        <v/>
      </c>
      <c r="F955" s="94" t="str">
        <f t="shared" si="14"/>
        <v/>
      </c>
    </row>
    <row r="956" spans="1:6" ht="14.25" customHeight="1" x14ac:dyDescent="0.35">
      <c r="A956" s="45" t="s">
        <v>1135</v>
      </c>
      <c r="B956" s="18"/>
      <c r="C956" s="5"/>
      <c r="D956" s="5"/>
      <c r="E956" s="94" t="str">
        <f>IF(ISBLANK(D956),"",INDEX(ΑΜΚ,MATCH(D956,Data!$F$2:$F$999,0),1))</f>
        <v/>
      </c>
      <c r="F956" s="94" t="str">
        <f t="shared" si="14"/>
        <v/>
      </c>
    </row>
    <row r="957" spans="1:6" ht="14.25" customHeight="1" x14ac:dyDescent="0.35">
      <c r="A957" s="45" t="s">
        <v>1135</v>
      </c>
      <c r="B957" s="18"/>
      <c r="C957" s="5"/>
      <c r="D957" s="5"/>
      <c r="E957" s="94" t="str">
        <f>IF(ISBLANK(D957),"",INDEX(ΑΜΚ,MATCH(D957,Data!$F$2:$F$999,0),1))</f>
        <v/>
      </c>
      <c r="F957" s="94" t="str">
        <f t="shared" si="14"/>
        <v/>
      </c>
    </row>
    <row r="958" spans="1:6" ht="14.25" customHeight="1" x14ac:dyDescent="0.35">
      <c r="A958" s="45" t="s">
        <v>1135</v>
      </c>
      <c r="B958" s="18"/>
      <c r="C958" s="5"/>
      <c r="D958" s="5"/>
      <c r="E958" s="94" t="str">
        <f>IF(ISBLANK(D958),"",INDEX(ΑΜΚ,MATCH(D958,Data!$F$2:$F$999,0),1))</f>
        <v/>
      </c>
      <c r="F958" s="94" t="str">
        <f t="shared" si="14"/>
        <v/>
      </c>
    </row>
    <row r="959" spans="1:6" ht="14.25" customHeight="1" x14ac:dyDescent="0.35">
      <c r="A959" s="45" t="s">
        <v>1135</v>
      </c>
      <c r="B959" s="18"/>
      <c r="C959" s="5"/>
      <c r="D959" s="5"/>
      <c r="E959" s="94" t="str">
        <f>IF(ISBLANK(D959),"",INDEX(ΑΜΚ,MATCH(D959,Data!$F$2:$F$999,0),1))</f>
        <v/>
      </c>
      <c r="F959" s="94" t="str">
        <f t="shared" si="14"/>
        <v/>
      </c>
    </row>
    <row r="960" spans="1:6" ht="14.25" customHeight="1" x14ac:dyDescent="0.35">
      <c r="A960" s="45" t="s">
        <v>1135</v>
      </c>
      <c r="B960" s="18"/>
      <c r="C960" s="5"/>
      <c r="D960" s="5"/>
      <c r="E960" s="94" t="str">
        <f>IF(ISBLANK(D960),"",INDEX(ΑΜΚ,MATCH(D960,Data!$F$2:$F$999,0),1))</f>
        <v/>
      </c>
      <c r="F960" s="94" t="str">
        <f t="shared" si="14"/>
        <v/>
      </c>
    </row>
    <row r="961" spans="1:6" ht="14.25" customHeight="1" x14ac:dyDescent="0.35">
      <c r="A961" s="45" t="s">
        <v>1135</v>
      </c>
      <c r="B961" s="18"/>
      <c r="C961" s="5"/>
      <c r="D961" s="5"/>
      <c r="E961" s="94" t="str">
        <f>IF(ISBLANK(D961),"",INDEX(ΑΜΚ,MATCH(D961,Data!$F$2:$F$999,0),1))</f>
        <v/>
      </c>
      <c r="F961" s="94" t="str">
        <f t="shared" si="14"/>
        <v/>
      </c>
    </row>
    <row r="962" spans="1:6" ht="14.25" customHeight="1" x14ac:dyDescent="0.35">
      <c r="A962" s="45" t="s">
        <v>1135</v>
      </c>
      <c r="B962" s="18"/>
      <c r="C962" s="5"/>
      <c r="D962" s="5"/>
      <c r="E962" s="94" t="str">
        <f>IF(ISBLANK(D962),"",INDEX(ΑΜΚ,MATCH(D962,Data!$F$2:$F$999,0),1))</f>
        <v/>
      </c>
      <c r="F962" s="94" t="str">
        <f t="shared" ref="F962:F1000" si="15">IF(ISBLANK(C962),"",INDEX(ΚΩΔ_ΜΑΘΗΜ_ΗΛΕΚΤΡ_Α1,MATCH(C962,ΜΑΘΗΜ_ΗΛΕΚΤΡ_Α1,0)))</f>
        <v/>
      </c>
    </row>
    <row r="963" spans="1:6" ht="14.25" customHeight="1" x14ac:dyDescent="0.35">
      <c r="A963" s="45" t="s">
        <v>1135</v>
      </c>
      <c r="B963" s="18"/>
      <c r="C963" s="5"/>
      <c r="D963" s="5"/>
      <c r="E963" s="94" t="str">
        <f>IF(ISBLANK(D963),"",INDEX(ΑΜΚ,MATCH(D963,Data!$F$2:$F$999,0),1))</f>
        <v/>
      </c>
      <c r="F963" s="94" t="str">
        <f t="shared" si="15"/>
        <v/>
      </c>
    </row>
    <row r="964" spans="1:6" ht="14.25" customHeight="1" x14ac:dyDescent="0.35">
      <c r="A964" s="45" t="s">
        <v>1135</v>
      </c>
      <c r="B964" s="18"/>
      <c r="C964" s="5"/>
      <c r="D964" s="5"/>
      <c r="E964" s="94" t="str">
        <f>IF(ISBLANK(D964),"",INDEX(ΑΜΚ,MATCH(D964,Data!$F$2:$F$999,0),1))</f>
        <v/>
      </c>
      <c r="F964" s="94" t="str">
        <f t="shared" si="15"/>
        <v/>
      </c>
    </row>
    <row r="965" spans="1:6" ht="14.25" customHeight="1" x14ac:dyDescent="0.35">
      <c r="A965" s="45" t="s">
        <v>1135</v>
      </c>
      <c r="B965" s="18"/>
      <c r="C965" s="5"/>
      <c r="D965" s="5"/>
      <c r="E965" s="94" t="str">
        <f>IF(ISBLANK(D965),"",INDEX(ΑΜΚ,MATCH(D965,Data!$F$2:$F$999,0),1))</f>
        <v/>
      </c>
      <c r="F965" s="94" t="str">
        <f t="shared" si="15"/>
        <v/>
      </c>
    </row>
    <row r="966" spans="1:6" ht="15" customHeight="1" x14ac:dyDescent="0.35">
      <c r="A966" s="45" t="s">
        <v>1135</v>
      </c>
      <c r="C966" s="5"/>
      <c r="D966" s="5"/>
      <c r="E966" s="94" t="str">
        <f>IF(ISBLANK(D966),"",INDEX(ΑΜΚ,MATCH(D966,Data!$F$2:$F$999,0),1))</f>
        <v/>
      </c>
      <c r="F966" s="94" t="str">
        <f t="shared" si="15"/>
        <v/>
      </c>
    </row>
    <row r="967" spans="1:6" ht="15" customHeight="1" x14ac:dyDescent="0.35">
      <c r="A967" s="45" t="s">
        <v>1135</v>
      </c>
      <c r="C967" s="5"/>
      <c r="D967" s="5"/>
      <c r="E967" s="94" t="str">
        <f>IF(ISBLANK(D967),"",INDEX(ΑΜΚ,MATCH(D967,Data!$F$2:$F$999,0),1))</f>
        <v/>
      </c>
      <c r="F967" s="94" t="str">
        <f t="shared" si="15"/>
        <v/>
      </c>
    </row>
    <row r="968" spans="1:6" ht="15" customHeight="1" x14ac:dyDescent="0.35">
      <c r="A968" s="45" t="s">
        <v>1135</v>
      </c>
      <c r="C968" s="5"/>
      <c r="D968" s="5"/>
      <c r="E968" s="94" t="str">
        <f>IF(ISBLANK(D968),"",INDEX(ΑΜΚ,MATCH(D968,Data!$F$2:$F$999,0),1))</f>
        <v/>
      </c>
      <c r="F968" s="94" t="str">
        <f t="shared" si="15"/>
        <v/>
      </c>
    </row>
    <row r="969" spans="1:6" ht="15" customHeight="1" x14ac:dyDescent="0.35">
      <c r="A969" s="45" t="s">
        <v>1135</v>
      </c>
      <c r="C969" s="5"/>
      <c r="D969" s="5"/>
      <c r="E969" s="94" t="str">
        <f>IF(ISBLANK(D969),"",INDEX(ΑΜΚ,MATCH(D969,Data!$F$2:$F$999,0),1))</f>
        <v/>
      </c>
      <c r="F969" s="94" t="str">
        <f t="shared" si="15"/>
        <v/>
      </c>
    </row>
    <row r="970" spans="1:6" ht="15" customHeight="1" x14ac:dyDescent="0.35">
      <c r="A970" s="45" t="s">
        <v>1135</v>
      </c>
      <c r="C970" s="5"/>
      <c r="D970" s="5"/>
      <c r="E970" s="94" t="str">
        <f>IF(ISBLANK(D970),"",INDEX(ΑΜΚ,MATCH(D970,Data!$F$2:$F$999,0),1))</f>
        <v/>
      </c>
      <c r="F970" s="94" t="str">
        <f t="shared" si="15"/>
        <v/>
      </c>
    </row>
    <row r="971" spans="1:6" ht="15" customHeight="1" x14ac:dyDescent="0.35">
      <c r="A971" s="45" t="s">
        <v>1135</v>
      </c>
      <c r="C971" s="5"/>
      <c r="D971" s="5"/>
      <c r="E971" s="94" t="str">
        <f>IF(ISBLANK(D971),"",INDEX(ΑΜΚ,MATCH(D971,Data!$F$2:$F$999,0),1))</f>
        <v/>
      </c>
      <c r="F971" s="94" t="str">
        <f t="shared" si="15"/>
        <v/>
      </c>
    </row>
    <row r="972" spans="1:6" ht="15" customHeight="1" x14ac:dyDescent="0.35">
      <c r="A972" s="45" t="s">
        <v>1135</v>
      </c>
      <c r="C972" s="5"/>
      <c r="D972" s="5"/>
      <c r="E972" s="94" t="str">
        <f>IF(ISBLANK(D972),"",INDEX(ΑΜΚ,MATCH(D972,Data!$F$2:$F$999,0),1))</f>
        <v/>
      </c>
      <c r="F972" s="94" t="str">
        <f t="shared" si="15"/>
        <v/>
      </c>
    </row>
    <row r="973" spans="1:6" ht="15" customHeight="1" x14ac:dyDescent="0.35">
      <c r="A973" s="45" t="s">
        <v>1135</v>
      </c>
      <c r="C973" s="5"/>
      <c r="D973" s="5"/>
      <c r="E973" s="94" t="str">
        <f>IF(ISBLANK(D973),"",INDEX(ΑΜΚ,MATCH(D973,Data!$F$2:$F$999,0),1))</f>
        <v/>
      </c>
      <c r="F973" s="94" t="str">
        <f t="shared" si="15"/>
        <v/>
      </c>
    </row>
    <row r="974" spans="1:6" ht="15" customHeight="1" x14ac:dyDescent="0.35">
      <c r="A974" s="45" t="s">
        <v>1135</v>
      </c>
      <c r="C974" s="5"/>
      <c r="D974" s="5"/>
      <c r="E974" s="94" t="str">
        <f>IF(ISBLANK(D974),"",INDEX(ΑΜΚ,MATCH(D974,Data!$F$2:$F$999,0),1))</f>
        <v/>
      </c>
      <c r="F974" s="94" t="str">
        <f t="shared" si="15"/>
        <v/>
      </c>
    </row>
    <row r="975" spans="1:6" ht="15" customHeight="1" x14ac:dyDescent="0.35">
      <c r="A975" s="45" t="s">
        <v>1135</v>
      </c>
      <c r="C975" s="5"/>
      <c r="D975" s="5"/>
      <c r="E975" s="94" t="str">
        <f>IF(ISBLANK(D975),"",INDEX(ΑΜΚ,MATCH(D975,Data!$F$2:$F$999,0),1))</f>
        <v/>
      </c>
      <c r="F975" s="94" t="str">
        <f t="shared" si="15"/>
        <v/>
      </c>
    </row>
    <row r="976" spans="1:6" ht="15" customHeight="1" x14ac:dyDescent="0.35">
      <c r="A976" s="45" t="s">
        <v>1135</v>
      </c>
      <c r="C976" s="5"/>
      <c r="D976" s="5"/>
      <c r="E976" s="94" t="str">
        <f>IF(ISBLANK(D976),"",INDEX(ΑΜΚ,MATCH(D976,Data!$F$2:$F$999,0),1))</f>
        <v/>
      </c>
      <c r="F976" s="94" t="str">
        <f t="shared" si="15"/>
        <v/>
      </c>
    </row>
    <row r="977" spans="1:6" ht="15" customHeight="1" x14ac:dyDescent="0.35">
      <c r="A977" s="45" t="s">
        <v>1135</v>
      </c>
      <c r="C977" s="5"/>
      <c r="D977" s="5"/>
      <c r="E977" s="94" t="str">
        <f>IF(ISBLANK(D977),"",INDEX(ΑΜΚ,MATCH(D977,Data!$F$2:$F$999,0),1))</f>
        <v/>
      </c>
      <c r="F977" s="94" t="str">
        <f t="shared" si="15"/>
        <v/>
      </c>
    </row>
    <row r="978" spans="1:6" ht="15" customHeight="1" x14ac:dyDescent="0.35">
      <c r="A978" s="45" t="s">
        <v>1135</v>
      </c>
      <c r="C978" s="5"/>
      <c r="D978" s="5"/>
      <c r="E978" s="94" t="str">
        <f>IF(ISBLANK(D978),"",INDEX(ΑΜΚ,MATCH(D978,Data!$F$2:$F$999,0),1))</f>
        <v/>
      </c>
      <c r="F978" s="94" t="str">
        <f t="shared" si="15"/>
        <v/>
      </c>
    </row>
    <row r="979" spans="1:6" ht="15" customHeight="1" x14ac:dyDescent="0.35">
      <c r="A979" s="45" t="s">
        <v>1135</v>
      </c>
      <c r="C979" s="5"/>
      <c r="D979" s="5"/>
      <c r="E979" s="94" t="str">
        <f>IF(ISBLANK(D979),"",INDEX(ΑΜΚ,MATCH(D979,Data!$F$2:$F$999,0),1))</f>
        <v/>
      </c>
      <c r="F979" s="94" t="str">
        <f t="shared" si="15"/>
        <v/>
      </c>
    </row>
    <row r="980" spans="1:6" ht="15" customHeight="1" x14ac:dyDescent="0.35">
      <c r="A980" s="45" t="s">
        <v>1135</v>
      </c>
      <c r="C980" s="5"/>
      <c r="D980" s="5"/>
      <c r="E980" s="94" t="str">
        <f>IF(ISBLANK(D980),"",INDEX(ΑΜΚ,MATCH(D980,Data!$F$2:$F$999,0),1))</f>
        <v/>
      </c>
      <c r="F980" s="94" t="str">
        <f t="shared" si="15"/>
        <v/>
      </c>
    </row>
    <row r="981" spans="1:6" ht="15" customHeight="1" x14ac:dyDescent="0.35">
      <c r="A981" s="45" t="s">
        <v>1135</v>
      </c>
      <c r="C981" s="5"/>
      <c r="D981" s="5"/>
      <c r="E981" s="94" t="str">
        <f>IF(ISBLANK(D981),"",INDEX(ΑΜΚ,MATCH(D981,Data!$F$2:$F$999,0),1))</f>
        <v/>
      </c>
      <c r="F981" s="94" t="str">
        <f t="shared" si="15"/>
        <v/>
      </c>
    </row>
    <row r="982" spans="1:6" ht="15" customHeight="1" x14ac:dyDescent="0.35">
      <c r="A982" s="45" t="s">
        <v>1135</v>
      </c>
      <c r="C982" s="5"/>
      <c r="D982" s="5"/>
      <c r="E982" s="94" t="str">
        <f>IF(ISBLANK(D982),"",INDEX(ΑΜΚ,MATCH(D982,Data!$F$2:$F$999,0),1))</f>
        <v/>
      </c>
      <c r="F982" s="94" t="str">
        <f t="shared" si="15"/>
        <v/>
      </c>
    </row>
    <row r="983" spans="1:6" ht="15" customHeight="1" x14ac:dyDescent="0.35">
      <c r="A983" s="45" t="s">
        <v>1135</v>
      </c>
      <c r="C983" s="5"/>
      <c r="D983" s="5"/>
      <c r="E983" s="94" t="str">
        <f>IF(ISBLANK(D983),"",INDEX(ΑΜΚ,MATCH(D983,Data!$F$2:$F$999,0),1))</f>
        <v/>
      </c>
      <c r="F983" s="94" t="str">
        <f t="shared" si="15"/>
        <v/>
      </c>
    </row>
    <row r="984" spans="1:6" ht="15" customHeight="1" x14ac:dyDescent="0.35">
      <c r="A984" s="45" t="s">
        <v>1135</v>
      </c>
      <c r="C984" s="5"/>
      <c r="D984" s="5"/>
      <c r="E984" s="94" t="str">
        <f>IF(ISBLANK(D984),"",INDEX(ΑΜΚ,MATCH(D984,Data!$F$2:$F$999,0),1))</f>
        <v/>
      </c>
      <c r="F984" s="94" t="str">
        <f t="shared" si="15"/>
        <v/>
      </c>
    </row>
    <row r="985" spans="1:6" ht="15" customHeight="1" x14ac:dyDescent="0.35">
      <c r="A985" s="45" t="s">
        <v>1135</v>
      </c>
      <c r="C985" s="5"/>
      <c r="D985" s="5"/>
      <c r="E985" s="94" t="str">
        <f>IF(ISBLANK(D985),"",INDEX(ΑΜΚ,MATCH(D985,Data!$F$2:$F$999,0),1))</f>
        <v/>
      </c>
      <c r="F985" s="94" t="str">
        <f t="shared" si="15"/>
        <v/>
      </c>
    </row>
    <row r="986" spans="1:6" ht="15" customHeight="1" x14ac:dyDescent="0.35">
      <c r="A986" s="45" t="s">
        <v>1135</v>
      </c>
      <c r="C986" s="5"/>
      <c r="D986" s="5"/>
      <c r="E986" s="94" t="str">
        <f>IF(ISBLANK(D986),"",INDEX(ΑΜΚ,MATCH(D986,Data!$F$2:$F$999,0),1))</f>
        <v/>
      </c>
      <c r="F986" s="94" t="str">
        <f t="shared" si="15"/>
        <v/>
      </c>
    </row>
    <row r="987" spans="1:6" ht="15" customHeight="1" x14ac:dyDescent="0.35">
      <c r="A987" s="45" t="s">
        <v>1135</v>
      </c>
      <c r="C987" s="5"/>
      <c r="D987" s="5"/>
      <c r="E987" s="94" t="str">
        <f>IF(ISBLANK(D987),"",INDEX(ΑΜΚ,MATCH(D987,Data!$F$2:$F$999,0),1))</f>
        <v/>
      </c>
      <c r="F987" s="94" t="str">
        <f t="shared" si="15"/>
        <v/>
      </c>
    </row>
    <row r="988" spans="1:6" ht="15" customHeight="1" x14ac:dyDescent="0.35">
      <c r="A988" s="45" t="s">
        <v>1135</v>
      </c>
      <c r="C988" s="5"/>
      <c r="D988" s="5"/>
      <c r="E988" s="94" t="str">
        <f>IF(ISBLANK(D988),"",INDEX(ΑΜΚ,MATCH(D988,Data!$F$2:$F$999,0),1))</f>
        <v/>
      </c>
      <c r="F988" s="94" t="str">
        <f t="shared" si="15"/>
        <v/>
      </c>
    </row>
    <row r="989" spans="1:6" ht="15" customHeight="1" x14ac:dyDescent="0.35">
      <c r="A989" s="45" t="s">
        <v>1135</v>
      </c>
      <c r="C989" s="5"/>
      <c r="D989" s="5"/>
      <c r="E989" s="94" t="str">
        <f>IF(ISBLANK(D989),"",INDEX(ΑΜΚ,MATCH(D989,Data!$F$2:$F$999,0),1))</f>
        <v/>
      </c>
      <c r="F989" s="94" t="str">
        <f t="shared" si="15"/>
        <v/>
      </c>
    </row>
    <row r="990" spans="1:6" ht="15" customHeight="1" x14ac:dyDescent="0.35">
      <c r="A990" s="45" t="s">
        <v>1135</v>
      </c>
      <c r="C990" s="5"/>
      <c r="D990" s="5"/>
      <c r="E990" s="94" t="str">
        <f>IF(ISBLANK(D990),"",INDEX(ΑΜΚ,MATCH(D990,Data!$F$2:$F$999,0),1))</f>
        <v/>
      </c>
      <c r="F990" s="94" t="str">
        <f t="shared" si="15"/>
        <v/>
      </c>
    </row>
    <row r="991" spans="1:6" ht="15" customHeight="1" x14ac:dyDescent="0.35">
      <c r="A991" s="45" t="s">
        <v>1135</v>
      </c>
      <c r="C991" s="5"/>
      <c r="D991" s="5"/>
      <c r="E991" s="94" t="str">
        <f>IF(ISBLANK(D991),"",INDEX(ΑΜΚ,MATCH(D991,Data!$F$2:$F$999,0),1))</f>
        <v/>
      </c>
      <c r="F991" s="94" t="str">
        <f t="shared" si="15"/>
        <v/>
      </c>
    </row>
    <row r="992" spans="1:6" ht="15" customHeight="1" x14ac:dyDescent="0.35">
      <c r="A992" s="45" t="s">
        <v>1135</v>
      </c>
      <c r="C992" s="5"/>
      <c r="D992" s="5"/>
      <c r="E992" s="94" t="str">
        <f>IF(ISBLANK(D992),"",INDEX(ΑΜΚ,MATCH(D992,Data!$F$2:$F$999,0),1))</f>
        <v/>
      </c>
      <c r="F992" s="94" t="str">
        <f t="shared" si="15"/>
        <v/>
      </c>
    </row>
    <row r="993" spans="1:6" ht="15" customHeight="1" x14ac:dyDescent="0.35">
      <c r="A993" s="45" t="s">
        <v>1135</v>
      </c>
      <c r="C993" s="5"/>
      <c r="D993" s="5"/>
      <c r="E993" s="94" t="str">
        <f>IF(ISBLANK(D993),"",INDEX(ΑΜΚ,MATCH(D993,Data!$F$2:$F$999,0),1))</f>
        <v/>
      </c>
      <c r="F993" s="94" t="str">
        <f t="shared" si="15"/>
        <v/>
      </c>
    </row>
    <row r="994" spans="1:6" ht="15" customHeight="1" x14ac:dyDescent="0.35">
      <c r="A994" s="45" t="s">
        <v>1135</v>
      </c>
      <c r="C994" s="5"/>
      <c r="D994" s="5"/>
      <c r="E994" s="94" t="str">
        <f>IF(ISBLANK(D994),"",INDEX(ΑΜΚ,MATCH(D994,Data!$F$2:$F$999,0),1))</f>
        <v/>
      </c>
      <c r="F994" s="94" t="str">
        <f t="shared" si="15"/>
        <v/>
      </c>
    </row>
    <row r="995" spans="1:6" ht="15" customHeight="1" x14ac:dyDescent="0.35">
      <c r="A995" s="45" t="s">
        <v>1135</v>
      </c>
      <c r="C995" s="5"/>
      <c r="D995" s="5"/>
      <c r="E995" s="94" t="str">
        <f>IF(ISBLANK(D995),"",INDEX(ΑΜΚ,MATCH(D995,Data!$F$2:$F$999,0),1))</f>
        <v/>
      </c>
      <c r="F995" s="94" t="str">
        <f t="shared" si="15"/>
        <v/>
      </c>
    </row>
    <row r="996" spans="1:6" ht="15" customHeight="1" x14ac:dyDescent="0.35">
      <c r="A996" s="45" t="s">
        <v>1135</v>
      </c>
      <c r="C996" s="5"/>
      <c r="D996" s="5"/>
      <c r="E996" s="94" t="str">
        <f>IF(ISBLANK(D996),"",INDEX(ΑΜΚ,MATCH(D996,Data!$F$2:$F$999,0),1))</f>
        <v/>
      </c>
      <c r="F996" s="94" t="str">
        <f t="shared" si="15"/>
        <v/>
      </c>
    </row>
    <row r="997" spans="1:6" ht="15" customHeight="1" x14ac:dyDescent="0.35">
      <c r="A997" s="45" t="s">
        <v>1135</v>
      </c>
      <c r="C997" s="5"/>
      <c r="D997" s="5"/>
      <c r="E997" s="94" t="str">
        <f>IF(ISBLANK(D997),"",INDEX(ΑΜΚ,MATCH(D997,Data!$F$2:$F$999,0),1))</f>
        <v/>
      </c>
      <c r="F997" s="94" t="str">
        <f t="shared" si="15"/>
        <v/>
      </c>
    </row>
    <row r="998" spans="1:6" ht="15" customHeight="1" x14ac:dyDescent="0.35">
      <c r="A998" s="45" t="s">
        <v>1135</v>
      </c>
      <c r="C998" s="5"/>
      <c r="D998" s="5"/>
      <c r="E998" s="94" t="str">
        <f>IF(ISBLANK(D998),"",INDEX(ΑΜΚ,MATCH(D998,Data!$F$2:$F$999,0),1))</f>
        <v/>
      </c>
      <c r="F998" s="94" t="str">
        <f t="shared" si="15"/>
        <v/>
      </c>
    </row>
    <row r="999" spans="1:6" ht="15" customHeight="1" x14ac:dyDescent="0.35">
      <c r="A999" s="45" t="s">
        <v>1135</v>
      </c>
      <c r="C999" s="5"/>
      <c r="D999" s="5"/>
      <c r="E999" s="94" t="str">
        <f>IF(ISBLANK(D999),"",INDEX(ΑΜΚ,MATCH(D999,Data!$F$2:$F$999,0),1))</f>
        <v/>
      </c>
      <c r="F999" s="94" t="str">
        <f t="shared" si="15"/>
        <v/>
      </c>
    </row>
    <row r="1000" spans="1:6" ht="15" customHeight="1" x14ac:dyDescent="0.35">
      <c r="A1000" s="45" t="s">
        <v>1135</v>
      </c>
      <c r="C1000" s="5"/>
      <c r="D1000" s="5"/>
      <c r="E1000" s="94" t="str">
        <f>IF(ISBLANK(D1000),"",INDEX(ΑΜΚ,MATCH(D1000,Data!$F$2:$F$999,0),1))</f>
        <v/>
      </c>
      <c r="F1000" s="94" t="str">
        <f t="shared" si="15"/>
        <v/>
      </c>
    </row>
  </sheetData>
  <phoneticPr fontId="25" type="noConversion"/>
  <dataValidations count="2">
    <dataValidation type="list" allowBlank="1" showErrorMessage="1" sqref="C2:C1000" xr:uid="{00000000-0002-0000-0D00-000000000000}">
      <formula1>ΜΑΘΗΜ_ΗΛΕΚΤΡ_Α1</formula1>
    </dataValidation>
    <dataValidation type="list" allowBlank="1" showErrorMessage="1" sqref="D2:D1000" xr:uid="{00000000-0002-0000-0D00-000001000000}">
      <formula1>ΚΑΤΑΡΤ_ΗΛΕΚΤΡ_Α1</formula1>
    </dataValidation>
  </dataValidations>
  <pageMargins left="0.7" right="0.7" top="0.30954773869346736" bottom="0.53065326633165832"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100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1143</v>
      </c>
      <c r="B2" s="18"/>
      <c r="C2" s="5"/>
      <c r="D2" s="5"/>
      <c r="E2" s="94" t="str">
        <f>IF(ISBLANK(D2),"",INDEX(ΑΜΚ,MATCH(D2,Data!$F$2:$F$999,0),1))</f>
        <v/>
      </c>
      <c r="F2" t="str">
        <f t="shared" ref="F2:F65" si="0">IF(ISBLANK(C2),"",INDEX(ΚΩΔ_ΜΑΘΗΜ_ΗΛΕΚΤΡ_Γ1,MATCH(C2,ΜΑΘΗΜ_ΗΛΕΚΤΡ_Γ1,0)))</f>
        <v/>
      </c>
    </row>
    <row r="3" spans="1:29" ht="14.25" customHeight="1" x14ac:dyDescent="0.35">
      <c r="A3" s="45" t="s">
        <v>1143</v>
      </c>
      <c r="B3" s="18"/>
      <c r="C3" s="5"/>
      <c r="D3" s="5"/>
      <c r="E3" s="94" t="str">
        <f>IF(ISBLANK(D3),"",INDEX(ΑΜΚ,MATCH(D3,Data!$F$2:$F$999,0),1))</f>
        <v/>
      </c>
      <c r="F3" t="str">
        <f t="shared" si="0"/>
        <v/>
      </c>
    </row>
    <row r="4" spans="1:29" ht="14.25" customHeight="1" x14ac:dyDescent="0.35">
      <c r="A4" s="45" t="s">
        <v>1143</v>
      </c>
      <c r="B4" s="18"/>
      <c r="C4" s="5"/>
      <c r="D4" s="5"/>
      <c r="E4" s="94" t="str">
        <f>IF(ISBLANK(D4),"",INDEX(ΑΜΚ,MATCH(D4,Data!$F$2:$F$999,0),1))</f>
        <v/>
      </c>
      <c r="F4" t="str">
        <f t="shared" si="0"/>
        <v/>
      </c>
    </row>
    <row r="5" spans="1:29" ht="14.25" customHeight="1" x14ac:dyDescent="0.35">
      <c r="A5" s="45" t="s">
        <v>1143</v>
      </c>
      <c r="B5" s="18"/>
      <c r="C5" s="5"/>
      <c r="D5" s="5"/>
      <c r="E5" s="94" t="str">
        <f>IF(ISBLANK(D5),"",INDEX(ΑΜΚ,MATCH(D5,Data!$F$2:$F$999,0),1))</f>
        <v/>
      </c>
      <c r="F5" t="str">
        <f t="shared" si="0"/>
        <v/>
      </c>
    </row>
    <row r="6" spans="1:29" ht="14.25" customHeight="1" x14ac:dyDescent="0.35">
      <c r="A6" s="45" t="s">
        <v>1143</v>
      </c>
      <c r="B6" s="18"/>
      <c r="C6" s="5"/>
      <c r="D6" s="5"/>
      <c r="E6" s="94" t="str">
        <f>IF(ISBLANK(D6),"",INDEX(ΑΜΚ,MATCH(D6,Data!$F$2:$F$999,0),1))</f>
        <v/>
      </c>
      <c r="F6" t="str">
        <f t="shared" si="0"/>
        <v/>
      </c>
    </row>
    <row r="7" spans="1:29" ht="14.25" customHeight="1" x14ac:dyDescent="0.35">
      <c r="A7" s="45" t="s">
        <v>1143</v>
      </c>
      <c r="B7" s="18"/>
      <c r="C7" s="5"/>
      <c r="D7" s="5"/>
      <c r="E7" s="94" t="str">
        <f>IF(ISBLANK(D7),"",INDEX(ΑΜΚ,MATCH(D7,Data!$F$2:$F$999,0),1))</f>
        <v/>
      </c>
      <c r="F7" t="str">
        <f t="shared" si="0"/>
        <v/>
      </c>
    </row>
    <row r="8" spans="1:29" ht="14.25" customHeight="1" x14ac:dyDescent="0.35">
      <c r="A8" s="45" t="s">
        <v>1143</v>
      </c>
      <c r="B8" s="18"/>
      <c r="C8" s="5"/>
      <c r="D8" s="5"/>
      <c r="E8" s="94" t="str">
        <f>IF(ISBLANK(D8),"",INDEX(ΑΜΚ,MATCH(D8,Data!$F$2:$F$999,0),1))</f>
        <v/>
      </c>
      <c r="F8" t="str">
        <f t="shared" si="0"/>
        <v/>
      </c>
    </row>
    <row r="9" spans="1:29" ht="14.25" customHeight="1" x14ac:dyDescent="0.35">
      <c r="A9" s="45" t="s">
        <v>1143</v>
      </c>
      <c r="B9" s="18"/>
      <c r="C9" s="5"/>
      <c r="D9" s="5"/>
      <c r="E9" s="94" t="str">
        <f>IF(ISBLANK(D9),"",INDEX(ΑΜΚ,MATCH(D9,Data!$F$2:$F$999,0),1))</f>
        <v/>
      </c>
      <c r="F9" t="str">
        <f t="shared" si="0"/>
        <v/>
      </c>
    </row>
    <row r="10" spans="1:29" ht="14.25" customHeight="1" x14ac:dyDescent="0.35">
      <c r="A10" s="45" t="s">
        <v>1143</v>
      </c>
      <c r="B10" s="18"/>
      <c r="C10" s="5"/>
      <c r="D10" s="5"/>
      <c r="E10" s="94" t="str">
        <f>IF(ISBLANK(D10),"",INDEX(ΑΜΚ,MATCH(D10,Data!$F$2:$F$999,0),1))</f>
        <v/>
      </c>
      <c r="F10" t="str">
        <f t="shared" si="0"/>
        <v/>
      </c>
    </row>
    <row r="11" spans="1:29" ht="14.25" customHeight="1" x14ac:dyDescent="0.35">
      <c r="A11" s="45" t="s">
        <v>1143</v>
      </c>
      <c r="B11" s="18"/>
      <c r="C11" s="5"/>
      <c r="D11" s="5"/>
      <c r="E11" s="94" t="str">
        <f>IF(ISBLANK(D11),"",INDEX(ΑΜΚ,MATCH(D11,Data!$F$2:$F$999,0),1))</f>
        <v/>
      </c>
      <c r="F11" t="str">
        <f t="shared" si="0"/>
        <v/>
      </c>
    </row>
    <row r="12" spans="1:29" ht="14.25" customHeight="1" x14ac:dyDescent="0.35">
      <c r="A12" s="45" t="s">
        <v>1143</v>
      </c>
      <c r="B12" s="18"/>
      <c r="C12" s="5"/>
      <c r="D12" s="5"/>
      <c r="E12" s="94" t="str">
        <f>IF(ISBLANK(D12),"",INDEX(ΑΜΚ,MATCH(D12,Data!$F$2:$F$999,0),1))</f>
        <v/>
      </c>
      <c r="F12" t="str">
        <f t="shared" si="0"/>
        <v/>
      </c>
    </row>
    <row r="13" spans="1:29" ht="14.25" customHeight="1" x14ac:dyDescent="0.35">
      <c r="A13" s="45" t="s">
        <v>1143</v>
      </c>
      <c r="B13" s="18"/>
      <c r="C13" s="5"/>
      <c r="D13" s="5"/>
      <c r="E13" s="94" t="str">
        <f>IF(ISBLANK(D13),"",INDEX(ΑΜΚ,MATCH(D13,Data!$F$2:$F$999,0),1))</f>
        <v/>
      </c>
      <c r="F13" t="str">
        <f t="shared" si="0"/>
        <v/>
      </c>
    </row>
    <row r="14" spans="1:29" ht="14.25" customHeight="1" x14ac:dyDescent="0.35">
      <c r="A14" s="45" t="s">
        <v>1143</v>
      </c>
      <c r="B14" s="18"/>
      <c r="C14" s="5"/>
      <c r="D14" s="5"/>
      <c r="E14" s="94" t="str">
        <f>IF(ISBLANK(D14),"",INDEX(ΑΜΚ,MATCH(D14,Data!$F$2:$F$999,0),1))</f>
        <v/>
      </c>
      <c r="F14" t="str">
        <f t="shared" si="0"/>
        <v/>
      </c>
    </row>
    <row r="15" spans="1:29" ht="14.25" customHeight="1" x14ac:dyDescent="0.35">
      <c r="A15" s="45" t="s">
        <v>1143</v>
      </c>
      <c r="B15" s="18"/>
      <c r="C15" s="5"/>
      <c r="D15" s="5"/>
      <c r="E15" s="94" t="str">
        <f>IF(ISBLANK(D15),"",INDEX(ΑΜΚ,MATCH(D15,Data!$F$2:$F$999,0),1))</f>
        <v/>
      </c>
      <c r="F15" t="str">
        <f t="shared" si="0"/>
        <v/>
      </c>
    </row>
    <row r="16" spans="1:29" ht="14.25" customHeight="1" x14ac:dyDescent="0.35">
      <c r="A16" s="45" t="s">
        <v>1143</v>
      </c>
      <c r="B16" s="18"/>
      <c r="C16" s="5"/>
      <c r="D16" s="5"/>
      <c r="E16" s="94" t="str">
        <f>IF(ISBLANK(D16),"",INDEX(ΑΜΚ,MATCH(D16,Data!$F$2:$F$999,0),1))</f>
        <v/>
      </c>
      <c r="F16" t="str">
        <f t="shared" si="0"/>
        <v/>
      </c>
    </row>
    <row r="17" spans="1:6" ht="14.25" customHeight="1" x14ac:dyDescent="0.35">
      <c r="A17" s="45" t="s">
        <v>1143</v>
      </c>
      <c r="B17" s="18"/>
      <c r="C17" s="5"/>
      <c r="D17" s="5"/>
      <c r="E17" s="94" t="str">
        <f>IF(ISBLANK(D17),"",INDEX(ΑΜΚ,MATCH(D17,Data!$F$2:$F$999,0),1))</f>
        <v/>
      </c>
      <c r="F17" t="str">
        <f t="shared" si="0"/>
        <v/>
      </c>
    </row>
    <row r="18" spans="1:6" ht="14.25" customHeight="1" x14ac:dyDescent="0.35">
      <c r="A18" s="45" t="s">
        <v>1143</v>
      </c>
      <c r="B18" s="18"/>
      <c r="C18" s="5"/>
      <c r="D18" s="5"/>
      <c r="E18" s="94" t="str">
        <f>IF(ISBLANK(D18),"",INDEX(ΑΜΚ,MATCH(D18,Data!$F$2:$F$999,0),1))</f>
        <v/>
      </c>
      <c r="F18" t="str">
        <f t="shared" si="0"/>
        <v/>
      </c>
    </row>
    <row r="19" spans="1:6" ht="14.25" customHeight="1" x14ac:dyDescent="0.35">
      <c r="A19" s="45" t="s">
        <v>1143</v>
      </c>
      <c r="B19" s="18"/>
      <c r="C19" s="5"/>
      <c r="D19" s="5"/>
      <c r="E19" s="94" t="str">
        <f>IF(ISBLANK(D19),"",INDEX(ΑΜΚ,MATCH(D19,Data!$F$2:$F$999,0),1))</f>
        <v/>
      </c>
      <c r="F19" t="str">
        <f t="shared" si="0"/>
        <v/>
      </c>
    </row>
    <row r="20" spans="1:6" ht="14.25" customHeight="1" x14ac:dyDescent="0.35">
      <c r="A20" s="45" t="s">
        <v>1143</v>
      </c>
      <c r="B20" s="18"/>
      <c r="C20" s="5"/>
      <c r="D20" s="5"/>
      <c r="E20" s="94" t="str">
        <f>IF(ISBLANK(D20),"",INDEX(ΑΜΚ,MATCH(D20,Data!$F$2:$F$999,0),1))</f>
        <v/>
      </c>
      <c r="F20" t="str">
        <f t="shared" si="0"/>
        <v/>
      </c>
    </row>
    <row r="21" spans="1:6" ht="14.25" customHeight="1" x14ac:dyDescent="0.35">
      <c r="A21" s="45" t="s">
        <v>1143</v>
      </c>
      <c r="B21" s="18"/>
      <c r="C21" s="5"/>
      <c r="D21" s="5"/>
      <c r="E21" s="94" t="str">
        <f>IF(ISBLANK(D21),"",INDEX(ΑΜΚ,MATCH(D21,Data!$F$2:$F$999,0),1))</f>
        <v/>
      </c>
      <c r="F21" t="str">
        <f t="shared" si="0"/>
        <v/>
      </c>
    </row>
    <row r="22" spans="1:6" ht="14.25" customHeight="1" x14ac:dyDescent="0.35">
      <c r="A22" s="45" t="s">
        <v>1143</v>
      </c>
      <c r="B22" s="18"/>
      <c r="C22" s="5"/>
      <c r="D22" s="5"/>
      <c r="E22" s="94" t="str">
        <f>IF(ISBLANK(D22),"",INDEX(ΑΜΚ,MATCH(D22,Data!$F$2:$F$999,0),1))</f>
        <v/>
      </c>
      <c r="F22" t="str">
        <f t="shared" si="0"/>
        <v/>
      </c>
    </row>
    <row r="23" spans="1:6" ht="14.25" customHeight="1" x14ac:dyDescent="0.35">
      <c r="A23" s="45" t="s">
        <v>1143</v>
      </c>
      <c r="B23" s="18"/>
      <c r="C23" s="5"/>
      <c r="D23" s="5"/>
      <c r="E23" s="94" t="str">
        <f>IF(ISBLANK(D23),"",INDEX(ΑΜΚ,MATCH(D23,Data!$F$2:$F$999,0),1))</f>
        <v/>
      </c>
      <c r="F23" t="str">
        <f t="shared" si="0"/>
        <v/>
      </c>
    </row>
    <row r="24" spans="1:6" ht="14.25" customHeight="1" x14ac:dyDescent="0.35">
      <c r="A24" s="45" t="s">
        <v>1143</v>
      </c>
      <c r="B24" s="18"/>
      <c r="C24" s="5"/>
      <c r="D24" s="5"/>
      <c r="E24" s="94" t="str">
        <f>IF(ISBLANK(D24),"",INDEX(ΑΜΚ,MATCH(D24,Data!$F$2:$F$999,0),1))</f>
        <v/>
      </c>
      <c r="F24" t="str">
        <f t="shared" si="0"/>
        <v/>
      </c>
    </row>
    <row r="25" spans="1:6" ht="14.25" customHeight="1" x14ac:dyDescent="0.35">
      <c r="A25" s="45" t="s">
        <v>1143</v>
      </c>
      <c r="B25" s="18"/>
      <c r="C25" s="5"/>
      <c r="D25" s="5"/>
      <c r="E25" s="94" t="str">
        <f>IF(ISBLANK(D25),"",INDEX(ΑΜΚ,MATCH(D25,Data!$F$2:$F$999,0),1))</f>
        <v/>
      </c>
      <c r="F25" t="str">
        <f t="shared" si="0"/>
        <v/>
      </c>
    </row>
    <row r="26" spans="1:6" ht="14.25" customHeight="1" x14ac:dyDescent="0.35">
      <c r="A26" s="45" t="s">
        <v>1143</v>
      </c>
      <c r="B26" s="18"/>
      <c r="C26" s="5"/>
      <c r="D26" s="5"/>
      <c r="E26" s="94" t="str">
        <f>IF(ISBLANK(D26),"",INDEX(ΑΜΚ,MATCH(D26,Data!$F$2:$F$999,0),1))</f>
        <v/>
      </c>
      <c r="F26" t="str">
        <f t="shared" si="0"/>
        <v/>
      </c>
    </row>
    <row r="27" spans="1:6" ht="14.25" customHeight="1" x14ac:dyDescent="0.35">
      <c r="A27" s="45" t="s">
        <v>1143</v>
      </c>
      <c r="B27" s="18"/>
      <c r="C27" s="5"/>
      <c r="D27" s="5"/>
      <c r="E27" s="94" t="str">
        <f>IF(ISBLANK(D27),"",INDEX(ΑΜΚ,MATCH(D27,Data!$F$2:$F$999,0),1))</f>
        <v/>
      </c>
      <c r="F27" t="str">
        <f t="shared" si="0"/>
        <v/>
      </c>
    </row>
    <row r="28" spans="1:6" ht="14.25" customHeight="1" x14ac:dyDescent="0.35">
      <c r="A28" s="45" t="s">
        <v>1143</v>
      </c>
      <c r="B28" s="18"/>
      <c r="C28" s="5"/>
      <c r="D28" s="5"/>
      <c r="E28" s="94" t="str">
        <f>IF(ISBLANK(D28),"",INDEX(ΑΜΚ,MATCH(D28,Data!$F$2:$F$999,0),1))</f>
        <v/>
      </c>
      <c r="F28" t="str">
        <f t="shared" si="0"/>
        <v/>
      </c>
    </row>
    <row r="29" spans="1:6" ht="14.25" customHeight="1" x14ac:dyDescent="0.35">
      <c r="A29" s="45" t="s">
        <v>1143</v>
      </c>
      <c r="B29" s="18"/>
      <c r="C29" s="5"/>
      <c r="D29" s="5"/>
      <c r="E29" s="94" t="str">
        <f>IF(ISBLANK(D29),"",INDEX(ΑΜΚ,MATCH(D29,Data!$F$2:$F$999,0),1))</f>
        <v/>
      </c>
      <c r="F29" t="str">
        <f t="shared" si="0"/>
        <v/>
      </c>
    </row>
    <row r="30" spans="1:6" ht="14.25" customHeight="1" x14ac:dyDescent="0.35">
      <c r="A30" s="45" t="s">
        <v>1143</v>
      </c>
      <c r="B30" s="18"/>
      <c r="C30" s="5"/>
      <c r="D30" s="5"/>
      <c r="E30" s="94" t="str">
        <f>IF(ISBLANK(D30),"",INDEX(ΑΜΚ,MATCH(D30,Data!$F$2:$F$999,0),1))</f>
        <v/>
      </c>
      <c r="F30" t="str">
        <f t="shared" si="0"/>
        <v/>
      </c>
    </row>
    <row r="31" spans="1:6" ht="14.25" customHeight="1" x14ac:dyDescent="0.35">
      <c r="A31" s="45" t="s">
        <v>1143</v>
      </c>
      <c r="B31" s="18"/>
      <c r="C31" s="5"/>
      <c r="D31" s="5"/>
      <c r="E31" s="94" t="str">
        <f>IF(ISBLANK(D31),"",INDEX(ΑΜΚ,MATCH(D31,Data!$F$2:$F$999,0),1))</f>
        <v/>
      </c>
      <c r="F31" t="str">
        <f t="shared" si="0"/>
        <v/>
      </c>
    </row>
    <row r="32" spans="1:6" ht="14.25" customHeight="1" x14ac:dyDescent="0.35">
      <c r="A32" s="45" t="s">
        <v>1143</v>
      </c>
      <c r="B32" s="18"/>
      <c r="C32" s="5"/>
      <c r="D32" s="5"/>
      <c r="E32" s="94" t="str">
        <f>IF(ISBLANK(D32),"",INDEX(ΑΜΚ,MATCH(D32,Data!$F$2:$F$999,0),1))</f>
        <v/>
      </c>
      <c r="F32" t="str">
        <f t="shared" si="0"/>
        <v/>
      </c>
    </row>
    <row r="33" spans="1:7" ht="14.25" customHeight="1" x14ac:dyDescent="0.35">
      <c r="A33" s="45" t="s">
        <v>1143</v>
      </c>
      <c r="B33" s="18"/>
      <c r="C33" s="5"/>
      <c r="D33" s="5"/>
      <c r="E33" s="94" t="str">
        <f>IF(ISBLANK(D33),"",INDEX(ΑΜΚ,MATCH(D33,Data!$F$2:$F$999,0),1))</f>
        <v/>
      </c>
      <c r="F33" t="str">
        <f t="shared" si="0"/>
        <v/>
      </c>
    </row>
    <row r="34" spans="1:7" ht="14.25" customHeight="1" x14ac:dyDescent="0.35">
      <c r="A34" s="45" t="s">
        <v>1143</v>
      </c>
      <c r="B34" s="18"/>
      <c r="C34" s="5"/>
      <c r="D34" s="5"/>
      <c r="E34" s="94" t="str">
        <f>IF(ISBLANK(D34),"",INDEX(ΑΜΚ,MATCH(D34,Data!$F$2:$F$999,0),1))</f>
        <v/>
      </c>
      <c r="F34" t="str">
        <f t="shared" si="0"/>
        <v/>
      </c>
    </row>
    <row r="35" spans="1:7" ht="14.25" customHeight="1" x14ac:dyDescent="0.35">
      <c r="A35" s="45" t="s">
        <v>1143</v>
      </c>
      <c r="B35" s="18"/>
      <c r="C35" s="5"/>
      <c r="D35" s="5"/>
      <c r="E35" s="94" t="str">
        <f>IF(ISBLANK(D35),"",INDEX(ΑΜΚ,MATCH(D35,Data!$F$2:$F$999,0),1))</f>
        <v/>
      </c>
      <c r="F35" t="str">
        <f t="shared" si="0"/>
        <v/>
      </c>
    </row>
    <row r="36" spans="1:7" ht="14.25" customHeight="1" x14ac:dyDescent="0.35">
      <c r="A36" s="45" t="s">
        <v>1143</v>
      </c>
      <c r="B36" s="18"/>
      <c r="C36" s="5"/>
      <c r="D36" s="5"/>
      <c r="E36" s="94" t="str">
        <f>IF(ISBLANK(D36),"",INDEX(ΑΜΚ,MATCH(D36,Data!$F$2:$F$999,0),1))</f>
        <v/>
      </c>
      <c r="F36" t="str">
        <f t="shared" si="0"/>
        <v/>
      </c>
    </row>
    <row r="37" spans="1:7" ht="14.25" customHeight="1" x14ac:dyDescent="0.35">
      <c r="A37" s="45" t="s">
        <v>1143</v>
      </c>
      <c r="B37" s="18"/>
      <c r="C37" s="5"/>
      <c r="D37" s="5"/>
      <c r="E37" s="94" t="str">
        <f>IF(ISBLANK(D37),"",INDEX(ΑΜΚ,MATCH(D37,Data!$F$2:$F$999,0),1))</f>
        <v/>
      </c>
      <c r="F37" t="str">
        <f t="shared" si="0"/>
        <v/>
      </c>
    </row>
    <row r="38" spans="1:7" ht="14.25" customHeight="1" x14ac:dyDescent="0.35">
      <c r="A38" s="45" t="s">
        <v>1143</v>
      </c>
      <c r="B38" s="18"/>
      <c r="C38" s="5"/>
      <c r="D38" s="5"/>
      <c r="E38" s="94" t="str">
        <f>IF(ISBLANK(D38),"",INDEX(ΑΜΚ,MATCH(D38,Data!$F$2:$F$999,0),1))</f>
        <v/>
      </c>
      <c r="F38" t="str">
        <f t="shared" si="0"/>
        <v/>
      </c>
      <c r="G38" s="5"/>
    </row>
    <row r="39" spans="1:7" ht="14.25" customHeight="1" x14ac:dyDescent="0.35">
      <c r="A39" s="45" t="s">
        <v>1143</v>
      </c>
      <c r="B39" s="18"/>
      <c r="C39" s="5"/>
      <c r="D39" s="5"/>
      <c r="E39" s="94" t="str">
        <f>IF(ISBLANK(D39),"",INDEX(ΑΜΚ,MATCH(D39,Data!$F$2:$F$999,0),1))</f>
        <v/>
      </c>
      <c r="F39" t="str">
        <f t="shared" si="0"/>
        <v/>
      </c>
    </row>
    <row r="40" spans="1:7" ht="14.25" customHeight="1" x14ac:dyDescent="0.35">
      <c r="A40" s="45" t="s">
        <v>1143</v>
      </c>
      <c r="B40" s="18"/>
      <c r="C40" s="5"/>
      <c r="D40" s="5"/>
      <c r="E40" s="94" t="str">
        <f>IF(ISBLANK(D40),"",INDEX(ΑΜΚ,MATCH(D40,Data!$F$2:$F$999,0),1))</f>
        <v/>
      </c>
      <c r="F40" t="str">
        <f t="shared" si="0"/>
        <v/>
      </c>
    </row>
    <row r="41" spans="1:7" ht="14.25" customHeight="1" x14ac:dyDescent="0.35">
      <c r="A41" s="45" t="s">
        <v>1143</v>
      </c>
      <c r="B41" s="18"/>
      <c r="C41" s="5"/>
      <c r="D41" s="5"/>
      <c r="E41" s="94" t="str">
        <f>IF(ISBLANK(D41),"",INDEX(ΑΜΚ,MATCH(D41,Data!$F$2:$F$999,0),1))</f>
        <v/>
      </c>
      <c r="F41" t="str">
        <f t="shared" si="0"/>
        <v/>
      </c>
    </row>
    <row r="42" spans="1:7" ht="14.25" customHeight="1" x14ac:dyDescent="0.35">
      <c r="A42" s="45" t="s">
        <v>1143</v>
      </c>
      <c r="B42" s="18"/>
      <c r="C42" s="5"/>
      <c r="D42" s="5"/>
      <c r="E42" s="94" t="str">
        <f>IF(ISBLANK(D42),"",INDEX(ΑΜΚ,MATCH(D42,Data!$F$2:$F$999,0),1))</f>
        <v/>
      </c>
      <c r="F42" t="str">
        <f t="shared" si="0"/>
        <v/>
      </c>
    </row>
    <row r="43" spans="1:7" ht="14.25" customHeight="1" x14ac:dyDescent="0.35">
      <c r="A43" s="45" t="s">
        <v>1143</v>
      </c>
      <c r="B43" s="18"/>
      <c r="C43" s="5"/>
      <c r="D43" s="5"/>
      <c r="E43" s="94" t="str">
        <f>IF(ISBLANK(D43),"",INDEX(ΑΜΚ,MATCH(D43,Data!$F$2:$F$999,0),1))</f>
        <v/>
      </c>
      <c r="F43" t="str">
        <f t="shared" si="0"/>
        <v/>
      </c>
    </row>
    <row r="44" spans="1:7" ht="14.25" customHeight="1" x14ac:dyDescent="0.35">
      <c r="A44" s="45" t="s">
        <v>1143</v>
      </c>
      <c r="B44" s="18"/>
      <c r="C44" s="5"/>
      <c r="D44" s="5"/>
      <c r="E44" s="94" t="str">
        <f>IF(ISBLANK(D44),"",INDEX(ΑΜΚ,MATCH(D44,Data!$F$2:$F$999,0),1))</f>
        <v/>
      </c>
      <c r="F44" t="str">
        <f t="shared" si="0"/>
        <v/>
      </c>
    </row>
    <row r="45" spans="1:7" ht="14.25" customHeight="1" x14ac:dyDescent="0.35">
      <c r="A45" s="45" t="s">
        <v>1143</v>
      </c>
      <c r="B45" s="18"/>
      <c r="C45" s="5"/>
      <c r="D45" s="5"/>
      <c r="E45" s="94" t="str">
        <f>IF(ISBLANK(D45),"",INDEX(ΑΜΚ,MATCH(D45,Data!$F$2:$F$999,0),1))</f>
        <v/>
      </c>
      <c r="F45" t="str">
        <f t="shared" si="0"/>
        <v/>
      </c>
    </row>
    <row r="46" spans="1:7" ht="14.25" customHeight="1" x14ac:dyDescent="0.35">
      <c r="A46" s="45" t="s">
        <v>1143</v>
      </c>
      <c r="B46" s="18"/>
      <c r="C46" s="5"/>
      <c r="D46" s="5"/>
      <c r="E46" s="94" t="str">
        <f>IF(ISBLANK(D46),"",INDEX(ΑΜΚ,MATCH(D46,Data!$F$2:$F$999,0),1))</f>
        <v/>
      </c>
      <c r="F46" t="str">
        <f t="shared" si="0"/>
        <v/>
      </c>
    </row>
    <row r="47" spans="1:7" ht="14.25" customHeight="1" x14ac:dyDescent="0.35">
      <c r="A47" s="45" t="s">
        <v>1143</v>
      </c>
      <c r="B47" s="18"/>
      <c r="C47" s="5"/>
      <c r="D47" s="5"/>
      <c r="E47" s="94" t="str">
        <f>IF(ISBLANK(D47),"",INDEX(ΑΜΚ,MATCH(D47,Data!$F$2:$F$999,0),1))</f>
        <v/>
      </c>
      <c r="F47" t="str">
        <f t="shared" si="0"/>
        <v/>
      </c>
    </row>
    <row r="48" spans="1:7" ht="14.25" customHeight="1" x14ac:dyDescent="0.35">
      <c r="A48" s="45" t="s">
        <v>1143</v>
      </c>
      <c r="B48" s="18"/>
      <c r="C48" s="5"/>
      <c r="D48" s="5"/>
      <c r="E48" s="94" t="str">
        <f>IF(ISBLANK(D48),"",INDEX(ΑΜΚ,MATCH(D48,Data!$F$2:$F$999,0),1))</f>
        <v/>
      </c>
      <c r="F48" t="str">
        <f t="shared" si="0"/>
        <v/>
      </c>
    </row>
    <row r="49" spans="1:6" ht="14.25" customHeight="1" x14ac:dyDescent="0.35">
      <c r="A49" s="45" t="s">
        <v>1143</v>
      </c>
      <c r="B49" s="18"/>
      <c r="C49" s="5"/>
      <c r="D49" s="5"/>
      <c r="E49" s="94" t="str">
        <f>IF(ISBLANK(D49),"",INDEX(ΑΜΚ,MATCH(D49,Data!$F$2:$F$999,0),1))</f>
        <v/>
      </c>
      <c r="F49" t="str">
        <f t="shared" si="0"/>
        <v/>
      </c>
    </row>
    <row r="50" spans="1:6" ht="14.25" customHeight="1" x14ac:dyDescent="0.35">
      <c r="A50" s="45" t="s">
        <v>1143</v>
      </c>
      <c r="B50" s="18"/>
      <c r="C50" s="5"/>
      <c r="D50" s="5"/>
      <c r="E50" s="94" t="str">
        <f>IF(ISBLANK(D50),"",INDEX(ΑΜΚ,MATCH(D50,Data!$F$2:$F$999,0),1))</f>
        <v/>
      </c>
      <c r="F50" t="str">
        <f t="shared" si="0"/>
        <v/>
      </c>
    </row>
    <row r="51" spans="1:6" ht="14.25" customHeight="1" x14ac:dyDescent="0.35">
      <c r="A51" s="45" t="s">
        <v>1143</v>
      </c>
      <c r="B51" s="18"/>
      <c r="C51" s="5"/>
      <c r="D51" s="5"/>
      <c r="E51" s="94" t="str">
        <f>IF(ISBLANK(D51),"",INDEX(ΑΜΚ,MATCH(D51,Data!$F$2:$F$999,0),1))</f>
        <v/>
      </c>
      <c r="F51" t="str">
        <f t="shared" si="0"/>
        <v/>
      </c>
    </row>
    <row r="52" spans="1:6" ht="14.25" customHeight="1" x14ac:dyDescent="0.35">
      <c r="A52" s="45" t="s">
        <v>1143</v>
      </c>
      <c r="B52" s="18"/>
      <c r="C52" s="5"/>
      <c r="D52" s="5"/>
      <c r="E52" s="94" t="str">
        <f>IF(ISBLANK(D52),"",INDEX(ΑΜΚ,MATCH(D52,Data!$F$2:$F$999,0),1))</f>
        <v/>
      </c>
      <c r="F52" t="str">
        <f t="shared" si="0"/>
        <v/>
      </c>
    </row>
    <row r="53" spans="1:6" ht="14.25" customHeight="1" x14ac:dyDescent="0.35">
      <c r="A53" s="45" t="s">
        <v>1143</v>
      </c>
      <c r="B53" s="18"/>
      <c r="C53" s="5"/>
      <c r="D53" s="5"/>
      <c r="E53" s="94" t="str">
        <f>IF(ISBLANK(D53),"",INDEX(ΑΜΚ,MATCH(D53,Data!$F$2:$F$999,0),1))</f>
        <v/>
      </c>
      <c r="F53" t="str">
        <f t="shared" si="0"/>
        <v/>
      </c>
    </row>
    <row r="54" spans="1:6" ht="14.25" customHeight="1" x14ac:dyDescent="0.35">
      <c r="A54" s="45" t="s">
        <v>1143</v>
      </c>
      <c r="B54" s="18"/>
      <c r="C54" s="5"/>
      <c r="D54" s="5"/>
      <c r="E54" s="94" t="str">
        <f>IF(ISBLANK(D54),"",INDEX(ΑΜΚ,MATCH(D54,Data!$F$2:$F$999,0),1))</f>
        <v/>
      </c>
      <c r="F54" t="str">
        <f t="shared" si="0"/>
        <v/>
      </c>
    </row>
    <row r="55" spans="1:6" ht="14.25" customHeight="1" x14ac:dyDescent="0.35">
      <c r="A55" s="45" t="s">
        <v>1143</v>
      </c>
      <c r="B55" s="18"/>
      <c r="C55" s="5"/>
      <c r="D55" s="5"/>
      <c r="E55" s="94" t="str">
        <f>IF(ISBLANK(D55),"",INDEX(ΑΜΚ,MATCH(D55,Data!$F$2:$F$999,0),1))</f>
        <v/>
      </c>
      <c r="F55" t="str">
        <f t="shared" si="0"/>
        <v/>
      </c>
    </row>
    <row r="56" spans="1:6" ht="14.25" customHeight="1" x14ac:dyDescent="0.35">
      <c r="A56" s="45" t="s">
        <v>1143</v>
      </c>
      <c r="B56" s="18"/>
      <c r="C56" s="5"/>
      <c r="D56" s="5"/>
      <c r="E56" s="94" t="str">
        <f>IF(ISBLANK(D56),"",INDEX(ΑΜΚ,MATCH(D56,Data!$F$2:$F$999,0),1))</f>
        <v/>
      </c>
      <c r="F56" t="str">
        <f t="shared" si="0"/>
        <v/>
      </c>
    </row>
    <row r="57" spans="1:6" ht="14.25" customHeight="1" x14ac:dyDescent="0.35">
      <c r="A57" s="45" t="s">
        <v>1143</v>
      </c>
      <c r="B57" s="18"/>
      <c r="C57" s="5"/>
      <c r="D57" s="5"/>
      <c r="E57" s="94" t="str">
        <f>IF(ISBLANK(D57),"",INDEX(ΑΜΚ,MATCH(D57,Data!$F$2:$F$999,0),1))</f>
        <v/>
      </c>
      <c r="F57" t="str">
        <f t="shared" si="0"/>
        <v/>
      </c>
    </row>
    <row r="58" spans="1:6" ht="14.25" customHeight="1" x14ac:dyDescent="0.35">
      <c r="A58" s="45" t="s">
        <v>1143</v>
      </c>
      <c r="B58" s="18"/>
      <c r="C58" s="5"/>
      <c r="D58" s="5"/>
      <c r="E58" s="94" t="str">
        <f>IF(ISBLANK(D58),"",INDEX(ΑΜΚ,MATCH(D58,Data!$F$2:$F$999,0),1))</f>
        <v/>
      </c>
      <c r="F58" t="str">
        <f t="shared" si="0"/>
        <v/>
      </c>
    </row>
    <row r="59" spans="1:6" ht="14.25" customHeight="1" x14ac:dyDescent="0.35">
      <c r="A59" s="45" t="s">
        <v>1143</v>
      </c>
      <c r="B59" s="18"/>
      <c r="C59" s="5"/>
      <c r="D59" s="5"/>
      <c r="E59" s="94" t="str">
        <f>IF(ISBLANK(D59),"",INDEX(ΑΜΚ,MATCH(D59,Data!$F$2:$F$999,0),1))</f>
        <v/>
      </c>
      <c r="F59" t="str">
        <f t="shared" si="0"/>
        <v/>
      </c>
    </row>
    <row r="60" spans="1:6" ht="14.25" customHeight="1" x14ac:dyDescent="0.35">
      <c r="A60" s="45" t="s">
        <v>1143</v>
      </c>
      <c r="B60" s="18"/>
      <c r="C60" s="5"/>
      <c r="D60" s="5"/>
      <c r="E60" s="94" t="str">
        <f>IF(ISBLANK(D60),"",INDEX(ΑΜΚ,MATCH(D60,Data!$F$2:$F$999,0),1))</f>
        <v/>
      </c>
      <c r="F60" t="str">
        <f t="shared" si="0"/>
        <v/>
      </c>
    </row>
    <row r="61" spans="1:6" ht="14.25" customHeight="1" x14ac:dyDescent="0.35">
      <c r="A61" s="45" t="s">
        <v>1143</v>
      </c>
      <c r="B61" s="18"/>
      <c r="C61" s="5"/>
      <c r="D61" s="5"/>
      <c r="E61" s="94" t="str">
        <f>IF(ISBLANK(D61),"",INDEX(ΑΜΚ,MATCH(D61,Data!$F$2:$F$999,0),1))</f>
        <v/>
      </c>
      <c r="F61" t="str">
        <f t="shared" si="0"/>
        <v/>
      </c>
    </row>
    <row r="62" spans="1:6" ht="14.25" customHeight="1" x14ac:dyDescent="0.35">
      <c r="A62" s="45" t="s">
        <v>1143</v>
      </c>
      <c r="B62" s="18"/>
      <c r="C62" s="5"/>
      <c r="D62" s="5"/>
      <c r="E62" s="94" t="str">
        <f>IF(ISBLANK(D62),"",INDEX(ΑΜΚ,MATCH(D62,Data!$F$2:$F$999,0),1))</f>
        <v/>
      </c>
      <c r="F62" t="str">
        <f t="shared" si="0"/>
        <v/>
      </c>
    </row>
    <row r="63" spans="1:6" ht="14.25" customHeight="1" x14ac:dyDescent="0.35">
      <c r="A63" s="45" t="s">
        <v>1143</v>
      </c>
      <c r="B63" s="18"/>
      <c r="C63" s="5"/>
      <c r="D63" s="5"/>
      <c r="E63" s="94" t="str">
        <f>IF(ISBLANK(D63),"",INDEX(ΑΜΚ,MATCH(D63,Data!$F$2:$F$999,0),1))</f>
        <v/>
      </c>
      <c r="F63" t="str">
        <f t="shared" si="0"/>
        <v/>
      </c>
    </row>
    <row r="64" spans="1:6" ht="14.25" customHeight="1" x14ac:dyDescent="0.35">
      <c r="A64" s="45" t="s">
        <v>1143</v>
      </c>
      <c r="B64" s="18"/>
      <c r="C64" s="5"/>
      <c r="D64" s="5"/>
      <c r="E64" s="94" t="str">
        <f>IF(ISBLANK(D64),"",INDEX(ΑΜΚ,MATCH(D64,Data!$F$2:$F$999,0),1))</f>
        <v/>
      </c>
      <c r="F64" t="str">
        <f t="shared" si="0"/>
        <v/>
      </c>
    </row>
    <row r="65" spans="1:6" ht="14.25" customHeight="1" x14ac:dyDescent="0.35">
      <c r="A65" s="45" t="s">
        <v>1143</v>
      </c>
      <c r="B65" s="18"/>
      <c r="C65" s="5"/>
      <c r="D65" s="5"/>
      <c r="E65" s="94" t="str">
        <f>IF(ISBLANK(D65),"",INDEX(ΑΜΚ,MATCH(D65,Data!$F$2:$F$999,0),1))</f>
        <v/>
      </c>
      <c r="F65" t="str">
        <f t="shared" si="0"/>
        <v/>
      </c>
    </row>
    <row r="66" spans="1:6" ht="14.25" customHeight="1" x14ac:dyDescent="0.35">
      <c r="A66" s="45" t="s">
        <v>1143</v>
      </c>
      <c r="B66" s="18"/>
      <c r="C66" s="5"/>
      <c r="D66" s="5"/>
      <c r="E66" s="94" t="str">
        <f>IF(ISBLANK(D66),"",INDEX(ΑΜΚ,MATCH(D66,Data!$F$2:$F$999,0),1))</f>
        <v/>
      </c>
      <c r="F66" t="str">
        <f t="shared" ref="F66:F129" si="1">IF(ISBLANK(C66),"",INDEX(ΚΩΔ_ΜΑΘΗΜ_ΗΛΕΚΤΡ_Γ1,MATCH(C66,ΜΑΘΗΜ_ΗΛΕΚΤΡ_Γ1,0)))</f>
        <v/>
      </c>
    </row>
    <row r="67" spans="1:6" ht="14.25" customHeight="1" x14ac:dyDescent="0.35">
      <c r="A67" s="45" t="s">
        <v>1143</v>
      </c>
      <c r="B67" s="18"/>
      <c r="C67" s="5"/>
      <c r="D67" s="5"/>
      <c r="E67" s="94" t="str">
        <f>IF(ISBLANK(D67),"",INDEX(ΑΜΚ,MATCH(D67,Data!$F$2:$F$999,0),1))</f>
        <v/>
      </c>
      <c r="F67" t="str">
        <f t="shared" si="1"/>
        <v/>
      </c>
    </row>
    <row r="68" spans="1:6" ht="14.25" customHeight="1" x14ac:dyDescent="0.35">
      <c r="A68" s="45" t="s">
        <v>1143</v>
      </c>
      <c r="B68" s="18"/>
      <c r="C68" s="5"/>
      <c r="D68" s="5"/>
      <c r="E68" s="94" t="str">
        <f>IF(ISBLANK(D68),"",INDEX(ΑΜΚ,MATCH(D68,Data!$F$2:$F$999,0),1))</f>
        <v/>
      </c>
      <c r="F68" t="str">
        <f t="shared" si="1"/>
        <v/>
      </c>
    </row>
    <row r="69" spans="1:6" ht="14.25" customHeight="1" x14ac:dyDescent="0.35">
      <c r="A69" s="45" t="s">
        <v>1143</v>
      </c>
      <c r="B69" s="18"/>
      <c r="C69" s="5"/>
      <c r="D69" s="5"/>
      <c r="E69" s="94" t="str">
        <f>IF(ISBLANK(D69),"",INDEX(ΑΜΚ,MATCH(D69,Data!$F$2:$F$999,0),1))</f>
        <v/>
      </c>
      <c r="F69" t="str">
        <f t="shared" si="1"/>
        <v/>
      </c>
    </row>
    <row r="70" spans="1:6" ht="14.25" customHeight="1" x14ac:dyDescent="0.35">
      <c r="A70" s="45" t="s">
        <v>1143</v>
      </c>
      <c r="B70" s="18"/>
      <c r="C70" s="5"/>
      <c r="D70" s="5"/>
      <c r="E70" s="94" t="str">
        <f>IF(ISBLANK(D70),"",INDEX(ΑΜΚ,MATCH(D70,Data!$F$2:$F$999,0),1))</f>
        <v/>
      </c>
      <c r="F70" t="str">
        <f t="shared" si="1"/>
        <v/>
      </c>
    </row>
    <row r="71" spans="1:6" ht="14.25" customHeight="1" x14ac:dyDescent="0.35">
      <c r="A71" s="45" t="s">
        <v>1143</v>
      </c>
      <c r="B71" s="18"/>
      <c r="C71" s="5"/>
      <c r="D71" s="5"/>
      <c r="E71" s="94" t="str">
        <f>IF(ISBLANK(D71),"",INDEX(ΑΜΚ,MATCH(D71,Data!$F$2:$F$999,0),1))</f>
        <v/>
      </c>
      <c r="F71" t="str">
        <f t="shared" si="1"/>
        <v/>
      </c>
    </row>
    <row r="72" spans="1:6" ht="14.25" customHeight="1" x14ac:dyDescent="0.35">
      <c r="A72" s="45" t="s">
        <v>1143</v>
      </c>
      <c r="B72" s="18"/>
      <c r="C72" s="5"/>
      <c r="D72" s="5"/>
      <c r="E72" s="94" t="str">
        <f>IF(ISBLANK(D72),"",INDEX(ΑΜΚ,MATCH(D72,Data!$F$2:$F$999,0),1))</f>
        <v/>
      </c>
      <c r="F72" t="str">
        <f t="shared" si="1"/>
        <v/>
      </c>
    </row>
    <row r="73" spans="1:6" ht="14.25" customHeight="1" x14ac:dyDescent="0.35">
      <c r="A73" s="45" t="s">
        <v>1143</v>
      </c>
      <c r="B73" s="18"/>
      <c r="C73" s="5"/>
      <c r="D73" s="5"/>
      <c r="E73" s="94" t="str">
        <f>IF(ISBLANK(D73),"",INDEX(ΑΜΚ,MATCH(D73,Data!$F$2:$F$999,0),1))</f>
        <v/>
      </c>
      <c r="F73" t="str">
        <f t="shared" si="1"/>
        <v/>
      </c>
    </row>
    <row r="74" spans="1:6" ht="14.25" customHeight="1" x14ac:dyDescent="0.35">
      <c r="A74" s="45" t="s">
        <v>1143</v>
      </c>
      <c r="B74" s="18"/>
      <c r="C74" s="5"/>
      <c r="D74" s="5"/>
      <c r="E74" s="94" t="str">
        <f>IF(ISBLANK(D74),"",INDEX(ΑΜΚ,MATCH(D74,Data!$F$2:$F$999,0),1))</f>
        <v/>
      </c>
      <c r="F74" t="str">
        <f t="shared" si="1"/>
        <v/>
      </c>
    </row>
    <row r="75" spans="1:6" ht="14.25" customHeight="1" x14ac:dyDescent="0.35">
      <c r="A75" s="45" t="s">
        <v>1143</v>
      </c>
      <c r="B75" s="18"/>
      <c r="C75" s="5"/>
      <c r="D75" s="5"/>
      <c r="E75" s="94" t="str">
        <f>IF(ISBLANK(D75),"",INDEX(ΑΜΚ,MATCH(D75,Data!$F$2:$F$999,0),1))</f>
        <v/>
      </c>
      <c r="F75" t="str">
        <f t="shared" si="1"/>
        <v/>
      </c>
    </row>
    <row r="76" spans="1:6" ht="14.25" customHeight="1" x14ac:dyDescent="0.35">
      <c r="A76" s="45" t="s">
        <v>1143</v>
      </c>
      <c r="B76" s="18"/>
      <c r="C76" s="5"/>
      <c r="D76" s="5"/>
      <c r="E76" s="94" t="str">
        <f>IF(ISBLANK(D76),"",INDEX(ΑΜΚ,MATCH(D76,Data!$F$2:$F$999,0),1))</f>
        <v/>
      </c>
      <c r="F76" t="str">
        <f t="shared" si="1"/>
        <v/>
      </c>
    </row>
    <row r="77" spans="1:6" ht="14.25" customHeight="1" x14ac:dyDescent="0.35">
      <c r="A77" s="45" t="s">
        <v>1143</v>
      </c>
      <c r="B77" s="18"/>
      <c r="C77" s="5"/>
      <c r="D77" s="5"/>
      <c r="E77" s="94" t="str">
        <f>IF(ISBLANK(D77),"",INDEX(ΑΜΚ,MATCH(D77,Data!$F$2:$F$999,0),1))</f>
        <v/>
      </c>
      <c r="F77" t="str">
        <f t="shared" si="1"/>
        <v/>
      </c>
    </row>
    <row r="78" spans="1:6" ht="14.25" customHeight="1" x14ac:dyDescent="0.35">
      <c r="A78" s="45" t="s">
        <v>1143</v>
      </c>
      <c r="B78" s="18"/>
      <c r="C78" s="5"/>
      <c r="D78" s="5"/>
      <c r="E78" s="94" t="str">
        <f>IF(ISBLANK(D78),"",INDEX(ΑΜΚ,MATCH(D78,Data!$F$2:$F$999,0),1))</f>
        <v/>
      </c>
      <c r="F78" t="str">
        <f t="shared" si="1"/>
        <v/>
      </c>
    </row>
    <row r="79" spans="1:6" ht="14.25" customHeight="1" x14ac:dyDescent="0.35">
      <c r="A79" s="45" t="s">
        <v>1143</v>
      </c>
      <c r="B79" s="18"/>
      <c r="C79" s="5"/>
      <c r="D79" s="5"/>
      <c r="E79" s="94" t="str">
        <f>IF(ISBLANK(D79),"",INDEX(ΑΜΚ,MATCH(D79,Data!$F$2:$F$999,0),1))</f>
        <v/>
      </c>
      <c r="F79" t="str">
        <f t="shared" si="1"/>
        <v/>
      </c>
    </row>
    <row r="80" spans="1:6" ht="14.25" customHeight="1" x14ac:dyDescent="0.35">
      <c r="A80" s="45" t="s">
        <v>1143</v>
      </c>
      <c r="B80" s="18"/>
      <c r="C80" s="5"/>
      <c r="D80" s="5"/>
      <c r="E80" s="94" t="str">
        <f>IF(ISBLANK(D80),"",INDEX(ΑΜΚ,MATCH(D80,Data!$F$2:$F$999,0),1))</f>
        <v/>
      </c>
      <c r="F80" t="str">
        <f t="shared" si="1"/>
        <v/>
      </c>
    </row>
    <row r="81" spans="1:6" ht="14.25" customHeight="1" x14ac:dyDescent="0.35">
      <c r="A81" s="45" t="s">
        <v>1143</v>
      </c>
      <c r="B81" s="18"/>
      <c r="C81" s="5"/>
      <c r="D81" s="5"/>
      <c r="E81" s="94" t="str">
        <f>IF(ISBLANK(D81),"",INDEX(ΑΜΚ,MATCH(D81,Data!$F$2:$F$999,0),1))</f>
        <v/>
      </c>
      <c r="F81" t="str">
        <f t="shared" si="1"/>
        <v/>
      </c>
    </row>
    <row r="82" spans="1:6" ht="14.25" customHeight="1" x14ac:dyDescent="0.35">
      <c r="A82" s="45" t="s">
        <v>1143</v>
      </c>
      <c r="B82" s="18"/>
      <c r="C82" s="5"/>
      <c r="D82" s="5"/>
      <c r="E82" s="94" t="str">
        <f>IF(ISBLANK(D82),"",INDEX(ΑΜΚ,MATCH(D82,Data!$F$2:$F$999,0),1))</f>
        <v/>
      </c>
      <c r="F82" t="str">
        <f t="shared" si="1"/>
        <v/>
      </c>
    </row>
    <row r="83" spans="1:6" ht="14.25" customHeight="1" x14ac:dyDescent="0.35">
      <c r="A83" s="45" t="s">
        <v>1143</v>
      </c>
      <c r="B83" s="18"/>
      <c r="C83" s="5"/>
      <c r="D83" s="5"/>
      <c r="E83" s="94" t="str">
        <f>IF(ISBLANK(D83),"",INDEX(ΑΜΚ,MATCH(D83,Data!$F$2:$F$999,0),1))</f>
        <v/>
      </c>
      <c r="F83" t="str">
        <f t="shared" si="1"/>
        <v/>
      </c>
    </row>
    <row r="84" spans="1:6" ht="14.25" customHeight="1" x14ac:dyDescent="0.35">
      <c r="A84" s="45" t="s">
        <v>1143</v>
      </c>
      <c r="B84" s="18"/>
      <c r="C84" s="5"/>
      <c r="D84" s="5"/>
      <c r="E84" s="94" t="str">
        <f>IF(ISBLANK(D84),"",INDEX(ΑΜΚ,MATCH(D84,Data!$F$2:$F$999,0),1))</f>
        <v/>
      </c>
      <c r="F84" t="str">
        <f t="shared" si="1"/>
        <v/>
      </c>
    </row>
    <row r="85" spans="1:6" ht="14.25" customHeight="1" x14ac:dyDescent="0.35">
      <c r="A85" s="45" t="s">
        <v>1143</v>
      </c>
      <c r="B85" s="18"/>
      <c r="C85" s="5"/>
      <c r="D85" s="5"/>
      <c r="E85" s="94" t="str">
        <f>IF(ISBLANK(D85),"",INDEX(ΑΜΚ,MATCH(D85,Data!$F$2:$F$999,0),1))</f>
        <v/>
      </c>
      <c r="F85" t="str">
        <f t="shared" si="1"/>
        <v/>
      </c>
    </row>
    <row r="86" spans="1:6" ht="14.25" customHeight="1" x14ac:dyDescent="0.35">
      <c r="A86" s="45" t="s">
        <v>1143</v>
      </c>
      <c r="B86" s="18"/>
      <c r="C86" s="5"/>
      <c r="D86" s="5"/>
      <c r="E86" s="94" t="str">
        <f>IF(ISBLANK(D86),"",INDEX(ΑΜΚ,MATCH(D86,Data!$F$2:$F$999,0),1))</f>
        <v/>
      </c>
      <c r="F86" t="str">
        <f t="shared" si="1"/>
        <v/>
      </c>
    </row>
    <row r="87" spans="1:6" ht="14.25" customHeight="1" x14ac:dyDescent="0.35">
      <c r="A87" s="45" t="s">
        <v>1143</v>
      </c>
      <c r="B87" s="18"/>
      <c r="C87" s="5"/>
      <c r="D87" s="5"/>
      <c r="E87" s="94" t="str">
        <f>IF(ISBLANK(D87),"",INDEX(ΑΜΚ,MATCH(D87,Data!$F$2:$F$999,0),1))</f>
        <v/>
      </c>
      <c r="F87" t="str">
        <f t="shared" si="1"/>
        <v/>
      </c>
    </row>
    <row r="88" spans="1:6" ht="14.25" customHeight="1" x14ac:dyDescent="0.35">
      <c r="A88" s="45" t="s">
        <v>1143</v>
      </c>
      <c r="B88" s="18"/>
      <c r="C88" s="5"/>
      <c r="D88" s="5"/>
      <c r="E88" s="94" t="str">
        <f>IF(ISBLANK(D88),"",INDEX(ΑΜΚ,MATCH(D88,Data!$F$2:$F$999,0),1))</f>
        <v/>
      </c>
      <c r="F88" t="str">
        <f t="shared" si="1"/>
        <v/>
      </c>
    </row>
    <row r="89" spans="1:6" ht="14.25" customHeight="1" x14ac:dyDescent="0.35">
      <c r="A89" s="45" t="s">
        <v>1143</v>
      </c>
      <c r="B89" s="18"/>
      <c r="C89" s="5"/>
      <c r="D89" s="5"/>
      <c r="E89" s="94" t="str">
        <f>IF(ISBLANK(D89),"",INDEX(ΑΜΚ,MATCH(D89,Data!$F$2:$F$999,0),1))</f>
        <v/>
      </c>
      <c r="F89" t="str">
        <f t="shared" si="1"/>
        <v/>
      </c>
    </row>
    <row r="90" spans="1:6" ht="14.25" customHeight="1" x14ac:dyDescent="0.35">
      <c r="A90" s="45" t="s">
        <v>1143</v>
      </c>
      <c r="B90" s="18"/>
      <c r="C90" s="5"/>
      <c r="D90" s="5"/>
      <c r="E90" s="94" t="str">
        <f>IF(ISBLANK(D90),"",INDEX(ΑΜΚ,MATCH(D90,Data!$F$2:$F$999,0),1))</f>
        <v/>
      </c>
      <c r="F90" t="str">
        <f t="shared" si="1"/>
        <v/>
      </c>
    </row>
    <row r="91" spans="1:6" ht="14.25" customHeight="1" x14ac:dyDescent="0.35">
      <c r="A91" s="45" t="s">
        <v>1143</v>
      </c>
      <c r="B91" s="18"/>
      <c r="C91" s="5"/>
      <c r="D91" s="5"/>
      <c r="E91" s="94" t="str">
        <f>IF(ISBLANK(D91),"",INDEX(ΑΜΚ,MATCH(D91,Data!$F$2:$F$999,0),1))</f>
        <v/>
      </c>
      <c r="F91" t="str">
        <f t="shared" si="1"/>
        <v/>
      </c>
    </row>
    <row r="92" spans="1:6" ht="14.25" customHeight="1" x14ac:dyDescent="0.35">
      <c r="A92" s="45" t="s">
        <v>1143</v>
      </c>
      <c r="B92" s="18"/>
      <c r="C92" s="5"/>
      <c r="D92" s="5"/>
      <c r="E92" s="94" t="str">
        <f>IF(ISBLANK(D92),"",INDEX(ΑΜΚ,MATCH(D92,Data!$F$2:$F$999,0),1))</f>
        <v/>
      </c>
      <c r="F92" t="str">
        <f t="shared" si="1"/>
        <v/>
      </c>
    </row>
    <row r="93" spans="1:6" ht="14.25" customHeight="1" x14ac:dyDescent="0.35">
      <c r="A93" s="45" t="s">
        <v>1143</v>
      </c>
      <c r="B93" s="18"/>
      <c r="C93" s="5"/>
      <c r="D93" s="5"/>
      <c r="E93" s="94" t="str">
        <f>IF(ISBLANK(D93),"",INDEX(ΑΜΚ,MATCH(D93,Data!$F$2:$F$999,0),1))</f>
        <v/>
      </c>
      <c r="F93" t="str">
        <f t="shared" si="1"/>
        <v/>
      </c>
    </row>
    <row r="94" spans="1:6" ht="14.25" customHeight="1" x14ac:dyDescent="0.35">
      <c r="A94" s="45" t="s">
        <v>1143</v>
      </c>
      <c r="B94" s="18"/>
      <c r="C94" s="5"/>
      <c r="D94" s="5"/>
      <c r="E94" s="94" t="str">
        <f>IF(ISBLANK(D94),"",INDEX(ΑΜΚ,MATCH(D94,Data!$F$2:$F$999,0),1))</f>
        <v/>
      </c>
      <c r="F94" t="str">
        <f t="shared" si="1"/>
        <v/>
      </c>
    </row>
    <row r="95" spans="1:6" ht="14.25" customHeight="1" x14ac:dyDescent="0.35">
      <c r="A95" s="45" t="s">
        <v>1143</v>
      </c>
      <c r="B95" s="18"/>
      <c r="C95" s="5"/>
      <c r="D95" s="5"/>
      <c r="E95" s="94" t="str">
        <f>IF(ISBLANK(D95),"",INDEX(ΑΜΚ,MATCH(D95,Data!$F$2:$F$999,0),1))</f>
        <v/>
      </c>
      <c r="F95" t="str">
        <f t="shared" si="1"/>
        <v/>
      </c>
    </row>
    <row r="96" spans="1:6" ht="14.25" customHeight="1" x14ac:dyDescent="0.35">
      <c r="A96" s="45" t="s">
        <v>1143</v>
      </c>
      <c r="B96" s="18"/>
      <c r="C96" s="5"/>
      <c r="D96" s="5"/>
      <c r="E96" s="94" t="str">
        <f>IF(ISBLANK(D96),"",INDEX(ΑΜΚ,MATCH(D96,Data!$F$2:$F$999,0),1))</f>
        <v/>
      </c>
      <c r="F96" t="str">
        <f t="shared" si="1"/>
        <v/>
      </c>
    </row>
    <row r="97" spans="1:6" ht="14.25" customHeight="1" x14ac:dyDescent="0.35">
      <c r="A97" s="45" t="s">
        <v>1143</v>
      </c>
      <c r="B97" s="18"/>
      <c r="C97" s="5"/>
      <c r="D97" s="5"/>
      <c r="E97" s="94" t="str">
        <f>IF(ISBLANK(D97),"",INDEX(ΑΜΚ,MATCH(D97,Data!$F$2:$F$999,0),1))</f>
        <v/>
      </c>
      <c r="F97" t="str">
        <f t="shared" si="1"/>
        <v/>
      </c>
    </row>
    <row r="98" spans="1:6" ht="14.25" customHeight="1" x14ac:dyDescent="0.35">
      <c r="A98" s="45" t="s">
        <v>1143</v>
      </c>
      <c r="B98" s="18"/>
      <c r="C98" s="5"/>
      <c r="D98" s="5"/>
      <c r="E98" s="94" t="str">
        <f>IF(ISBLANK(D98),"",INDEX(ΑΜΚ,MATCH(D98,Data!$F$2:$F$999,0),1))</f>
        <v/>
      </c>
      <c r="F98" t="str">
        <f t="shared" si="1"/>
        <v/>
      </c>
    </row>
    <row r="99" spans="1:6" ht="14.25" customHeight="1" x14ac:dyDescent="0.35">
      <c r="A99" s="45" t="s">
        <v>1143</v>
      </c>
      <c r="B99" s="18"/>
      <c r="C99" s="5"/>
      <c r="D99" s="5"/>
      <c r="E99" s="94" t="str">
        <f>IF(ISBLANK(D99),"",INDEX(ΑΜΚ,MATCH(D99,Data!$F$2:$F$999,0),1))</f>
        <v/>
      </c>
      <c r="F99" t="str">
        <f t="shared" si="1"/>
        <v/>
      </c>
    </row>
    <row r="100" spans="1:6" ht="14.25" customHeight="1" x14ac:dyDescent="0.35">
      <c r="A100" s="45" t="s">
        <v>1143</v>
      </c>
      <c r="B100" s="18"/>
      <c r="C100" s="5"/>
      <c r="D100" s="5"/>
      <c r="E100" s="94" t="str">
        <f>IF(ISBLANK(D100),"",INDEX(ΑΜΚ,MATCH(D100,Data!$F$2:$F$999,0),1))</f>
        <v/>
      </c>
      <c r="F100" t="str">
        <f t="shared" si="1"/>
        <v/>
      </c>
    </row>
    <row r="101" spans="1:6" ht="14.25" customHeight="1" x14ac:dyDescent="0.35">
      <c r="A101" s="45" t="s">
        <v>1143</v>
      </c>
      <c r="B101" s="18"/>
      <c r="C101" s="5"/>
      <c r="D101" s="5"/>
      <c r="E101" s="94" t="str">
        <f>IF(ISBLANK(D101),"",INDEX(ΑΜΚ,MATCH(D101,Data!$F$2:$F$999,0),1))</f>
        <v/>
      </c>
      <c r="F101" t="str">
        <f t="shared" si="1"/>
        <v/>
      </c>
    </row>
    <row r="102" spans="1:6" ht="14.25" customHeight="1" x14ac:dyDescent="0.35">
      <c r="A102" s="45" t="s">
        <v>1143</v>
      </c>
      <c r="B102" s="18"/>
      <c r="C102" s="5"/>
      <c r="D102" s="5"/>
      <c r="E102" s="94" t="str">
        <f>IF(ISBLANK(D102),"",INDEX(ΑΜΚ,MATCH(D102,Data!$F$2:$F$999,0),1))</f>
        <v/>
      </c>
      <c r="F102" t="str">
        <f t="shared" si="1"/>
        <v/>
      </c>
    </row>
    <row r="103" spans="1:6" ht="14.25" customHeight="1" x14ac:dyDescent="0.35">
      <c r="A103" s="45" t="s">
        <v>1143</v>
      </c>
      <c r="B103" s="18"/>
      <c r="C103" s="5"/>
      <c r="D103" s="5"/>
      <c r="E103" s="94" t="str">
        <f>IF(ISBLANK(D103),"",INDEX(ΑΜΚ,MATCH(D103,Data!$F$2:$F$999,0),1))</f>
        <v/>
      </c>
      <c r="F103" t="str">
        <f t="shared" si="1"/>
        <v/>
      </c>
    </row>
    <row r="104" spans="1:6" ht="14.25" customHeight="1" x14ac:dyDescent="0.35">
      <c r="A104" s="45" t="s">
        <v>1143</v>
      </c>
      <c r="B104" s="18"/>
      <c r="C104" s="5"/>
      <c r="D104" s="5"/>
      <c r="E104" s="94" t="str">
        <f>IF(ISBLANK(D104),"",INDEX(ΑΜΚ,MATCH(D104,Data!$F$2:$F$999,0),1))</f>
        <v/>
      </c>
      <c r="F104" t="str">
        <f t="shared" si="1"/>
        <v/>
      </c>
    </row>
    <row r="105" spans="1:6" ht="14.25" customHeight="1" x14ac:dyDescent="0.35">
      <c r="A105" s="45" t="s">
        <v>1143</v>
      </c>
      <c r="B105" s="18"/>
      <c r="C105" s="5"/>
      <c r="D105" s="5"/>
      <c r="E105" s="94" t="str">
        <f>IF(ISBLANK(D105),"",INDEX(ΑΜΚ,MATCH(D105,Data!$F$2:$F$999,0),1))</f>
        <v/>
      </c>
      <c r="F105" t="str">
        <f t="shared" si="1"/>
        <v/>
      </c>
    </row>
    <row r="106" spans="1:6" ht="14.25" customHeight="1" x14ac:dyDescent="0.35">
      <c r="A106" s="45" t="s">
        <v>1143</v>
      </c>
      <c r="B106" s="18"/>
      <c r="C106" s="5"/>
      <c r="D106" s="5"/>
      <c r="E106" s="94" t="str">
        <f>IF(ISBLANK(D106),"",INDEX(ΑΜΚ,MATCH(D106,Data!$F$2:$F$999,0),1))</f>
        <v/>
      </c>
      <c r="F106" t="str">
        <f t="shared" si="1"/>
        <v/>
      </c>
    </row>
    <row r="107" spans="1:6" ht="14.25" customHeight="1" x14ac:dyDescent="0.35">
      <c r="A107" s="45" t="s">
        <v>1143</v>
      </c>
      <c r="B107" s="18"/>
      <c r="C107" s="5"/>
      <c r="D107" s="5"/>
      <c r="E107" s="94" t="str">
        <f>IF(ISBLANK(D107),"",INDEX(ΑΜΚ,MATCH(D107,Data!$F$2:$F$999,0),1))</f>
        <v/>
      </c>
      <c r="F107" t="str">
        <f t="shared" si="1"/>
        <v/>
      </c>
    </row>
    <row r="108" spans="1:6" ht="14.25" customHeight="1" x14ac:dyDescent="0.35">
      <c r="A108" s="45" t="s">
        <v>1143</v>
      </c>
      <c r="B108" s="18"/>
      <c r="C108" s="5"/>
      <c r="D108" s="5"/>
      <c r="E108" s="94" t="str">
        <f>IF(ISBLANK(D108),"",INDEX(ΑΜΚ,MATCH(D108,Data!$F$2:$F$999,0),1))</f>
        <v/>
      </c>
      <c r="F108" t="str">
        <f t="shared" si="1"/>
        <v/>
      </c>
    </row>
    <row r="109" spans="1:6" ht="14.25" customHeight="1" x14ac:dyDescent="0.35">
      <c r="A109" s="45" t="s">
        <v>1143</v>
      </c>
      <c r="B109" s="18"/>
      <c r="C109" s="5"/>
      <c r="D109" s="5"/>
      <c r="E109" s="94" t="str">
        <f>IF(ISBLANK(D109),"",INDEX(ΑΜΚ,MATCH(D109,Data!$F$2:$F$999,0),1))</f>
        <v/>
      </c>
      <c r="F109" t="str">
        <f t="shared" si="1"/>
        <v/>
      </c>
    </row>
    <row r="110" spans="1:6" ht="14.25" customHeight="1" x14ac:dyDescent="0.35">
      <c r="A110" s="45" t="s">
        <v>1143</v>
      </c>
      <c r="B110" s="18"/>
      <c r="C110" s="5"/>
      <c r="D110" s="5"/>
      <c r="E110" s="94" t="str">
        <f>IF(ISBLANK(D110),"",INDEX(ΑΜΚ,MATCH(D110,Data!$F$2:$F$999,0),1))</f>
        <v/>
      </c>
      <c r="F110" t="str">
        <f t="shared" si="1"/>
        <v/>
      </c>
    </row>
    <row r="111" spans="1:6" ht="14.25" customHeight="1" x14ac:dyDescent="0.35">
      <c r="A111" s="45" t="s">
        <v>1143</v>
      </c>
      <c r="B111" s="18"/>
      <c r="C111" s="5"/>
      <c r="D111" s="5"/>
      <c r="E111" s="94" t="str">
        <f>IF(ISBLANK(D111),"",INDEX(ΑΜΚ,MATCH(D111,Data!$F$2:$F$999,0),1))</f>
        <v/>
      </c>
      <c r="F111" t="str">
        <f t="shared" si="1"/>
        <v/>
      </c>
    </row>
    <row r="112" spans="1:6" ht="14.25" customHeight="1" x14ac:dyDescent="0.35">
      <c r="A112" s="45" t="s">
        <v>1143</v>
      </c>
      <c r="B112" s="18"/>
      <c r="C112" s="5"/>
      <c r="D112" s="5"/>
      <c r="E112" s="94" t="str">
        <f>IF(ISBLANK(D112),"",INDEX(ΑΜΚ,MATCH(D112,Data!$F$2:$F$999,0),1))</f>
        <v/>
      </c>
      <c r="F112" t="str">
        <f t="shared" si="1"/>
        <v/>
      </c>
    </row>
    <row r="113" spans="1:6" ht="14.25" customHeight="1" x14ac:dyDescent="0.35">
      <c r="A113" s="45" t="s">
        <v>1143</v>
      </c>
      <c r="B113" s="18"/>
      <c r="C113" s="5"/>
      <c r="D113" s="5"/>
      <c r="E113" s="94" t="str">
        <f>IF(ISBLANK(D113),"",INDEX(ΑΜΚ,MATCH(D113,Data!$F$2:$F$999,0),1))</f>
        <v/>
      </c>
      <c r="F113" t="str">
        <f t="shared" si="1"/>
        <v/>
      </c>
    </row>
    <row r="114" spans="1:6" ht="14.25" customHeight="1" x14ac:dyDescent="0.35">
      <c r="A114" s="45" t="s">
        <v>1143</v>
      </c>
      <c r="B114" s="18"/>
      <c r="C114" s="5"/>
      <c r="D114" s="5"/>
      <c r="E114" s="94" t="str">
        <f>IF(ISBLANK(D114),"",INDEX(ΑΜΚ,MATCH(D114,Data!$F$2:$F$999,0),1))</f>
        <v/>
      </c>
      <c r="F114" t="str">
        <f t="shared" si="1"/>
        <v/>
      </c>
    </row>
    <row r="115" spans="1:6" ht="14.25" customHeight="1" x14ac:dyDescent="0.35">
      <c r="A115" s="45" t="s">
        <v>1143</v>
      </c>
      <c r="B115" s="18"/>
      <c r="C115" s="5"/>
      <c r="D115" s="5"/>
      <c r="E115" s="94" t="str">
        <f>IF(ISBLANK(D115),"",INDEX(ΑΜΚ,MATCH(D115,Data!$F$2:$F$999,0),1))</f>
        <v/>
      </c>
      <c r="F115" t="str">
        <f t="shared" si="1"/>
        <v/>
      </c>
    </row>
    <row r="116" spans="1:6" ht="14.25" customHeight="1" x14ac:dyDescent="0.35">
      <c r="A116" s="45" t="s">
        <v>1143</v>
      </c>
      <c r="B116" s="18"/>
      <c r="C116" s="5"/>
      <c r="D116" s="5"/>
      <c r="E116" s="94" t="str">
        <f>IF(ISBLANK(D116),"",INDEX(ΑΜΚ,MATCH(D116,Data!$F$2:$F$999,0),1))</f>
        <v/>
      </c>
      <c r="F116" t="str">
        <f t="shared" si="1"/>
        <v/>
      </c>
    </row>
    <row r="117" spans="1:6" ht="14.25" customHeight="1" x14ac:dyDescent="0.35">
      <c r="A117" s="45" t="s">
        <v>1143</v>
      </c>
      <c r="B117" s="18"/>
      <c r="C117" s="5"/>
      <c r="D117" s="5"/>
      <c r="E117" s="94" t="str">
        <f>IF(ISBLANK(D117),"",INDEX(ΑΜΚ,MATCH(D117,Data!$F$2:$F$999,0),1))</f>
        <v/>
      </c>
      <c r="F117" t="str">
        <f t="shared" si="1"/>
        <v/>
      </c>
    </row>
    <row r="118" spans="1:6" ht="14.25" customHeight="1" x14ac:dyDescent="0.35">
      <c r="A118" s="45" t="s">
        <v>1143</v>
      </c>
      <c r="B118" s="18"/>
      <c r="C118" s="5"/>
      <c r="D118" s="5"/>
      <c r="E118" s="94" t="str">
        <f>IF(ISBLANK(D118),"",INDEX(ΑΜΚ,MATCH(D118,Data!$F$2:$F$999,0),1))</f>
        <v/>
      </c>
      <c r="F118" t="str">
        <f t="shared" si="1"/>
        <v/>
      </c>
    </row>
    <row r="119" spans="1:6" ht="14.25" customHeight="1" x14ac:dyDescent="0.35">
      <c r="A119" s="45" t="s">
        <v>1143</v>
      </c>
      <c r="B119" s="18"/>
      <c r="C119" s="5"/>
      <c r="D119" s="5"/>
      <c r="E119" s="94" t="str">
        <f>IF(ISBLANK(D119),"",INDEX(ΑΜΚ,MATCH(D119,Data!$F$2:$F$999,0),1))</f>
        <v/>
      </c>
      <c r="F119" t="str">
        <f t="shared" si="1"/>
        <v/>
      </c>
    </row>
    <row r="120" spans="1:6" ht="14.25" customHeight="1" x14ac:dyDescent="0.35">
      <c r="A120" s="45" t="s">
        <v>1143</v>
      </c>
      <c r="B120" s="18"/>
      <c r="C120" s="5"/>
      <c r="D120" s="5"/>
      <c r="E120" s="94" t="str">
        <f>IF(ISBLANK(D120),"",INDEX(ΑΜΚ,MATCH(D120,Data!$F$2:$F$999,0),1))</f>
        <v/>
      </c>
      <c r="F120" t="str">
        <f t="shared" si="1"/>
        <v/>
      </c>
    </row>
    <row r="121" spans="1:6" ht="14.25" customHeight="1" x14ac:dyDescent="0.35">
      <c r="A121" s="45" t="s">
        <v>1143</v>
      </c>
      <c r="B121" s="18"/>
      <c r="C121" s="5"/>
      <c r="D121" s="5"/>
      <c r="E121" s="94" t="str">
        <f>IF(ISBLANK(D121),"",INDEX(ΑΜΚ,MATCH(D121,Data!$F$2:$F$999,0),1))</f>
        <v/>
      </c>
      <c r="F121" t="str">
        <f t="shared" si="1"/>
        <v/>
      </c>
    </row>
    <row r="122" spans="1:6" ht="14.25" customHeight="1" x14ac:dyDescent="0.35">
      <c r="A122" s="45" t="s">
        <v>1143</v>
      </c>
      <c r="B122" s="18"/>
      <c r="C122" s="5"/>
      <c r="D122" s="5"/>
      <c r="E122" s="94" t="str">
        <f>IF(ISBLANK(D122),"",INDEX(ΑΜΚ,MATCH(D122,Data!$F$2:$F$999,0),1))</f>
        <v/>
      </c>
      <c r="F122" t="str">
        <f t="shared" si="1"/>
        <v/>
      </c>
    </row>
    <row r="123" spans="1:6" ht="14.25" customHeight="1" x14ac:dyDescent="0.35">
      <c r="A123" s="45" t="s">
        <v>1143</v>
      </c>
      <c r="B123" s="18"/>
      <c r="C123" s="5"/>
      <c r="D123" s="5"/>
      <c r="E123" s="94" t="str">
        <f>IF(ISBLANK(D123),"",INDEX(ΑΜΚ,MATCH(D123,Data!$F$2:$F$999,0),1))</f>
        <v/>
      </c>
      <c r="F123" t="str">
        <f t="shared" si="1"/>
        <v/>
      </c>
    </row>
    <row r="124" spans="1:6" ht="14.25" customHeight="1" x14ac:dyDescent="0.35">
      <c r="A124" s="45" t="s">
        <v>1143</v>
      </c>
      <c r="B124" s="18"/>
      <c r="C124" s="5"/>
      <c r="D124" s="5"/>
      <c r="E124" s="94" t="str">
        <f>IF(ISBLANK(D124),"",INDEX(ΑΜΚ,MATCH(D124,Data!$F$2:$F$999,0),1))</f>
        <v/>
      </c>
      <c r="F124" t="str">
        <f t="shared" si="1"/>
        <v/>
      </c>
    </row>
    <row r="125" spans="1:6" ht="14.25" customHeight="1" x14ac:dyDescent="0.35">
      <c r="A125" s="45" t="s">
        <v>1143</v>
      </c>
      <c r="B125" s="18"/>
      <c r="C125" s="5"/>
      <c r="D125" s="5"/>
      <c r="E125" s="94" t="str">
        <f>IF(ISBLANK(D125),"",INDEX(ΑΜΚ,MATCH(D125,Data!$F$2:$F$999,0),1))</f>
        <v/>
      </c>
      <c r="F125" t="str">
        <f t="shared" si="1"/>
        <v/>
      </c>
    </row>
    <row r="126" spans="1:6" ht="14.25" customHeight="1" x14ac:dyDescent="0.35">
      <c r="A126" s="45" t="s">
        <v>1143</v>
      </c>
      <c r="B126" s="18"/>
      <c r="C126" s="5"/>
      <c r="D126" s="5"/>
      <c r="E126" s="94" t="str">
        <f>IF(ISBLANK(D126),"",INDEX(ΑΜΚ,MATCH(D126,Data!$F$2:$F$999,0),1))</f>
        <v/>
      </c>
      <c r="F126" t="str">
        <f t="shared" si="1"/>
        <v/>
      </c>
    </row>
    <row r="127" spans="1:6" ht="14.25" customHeight="1" x14ac:dyDescent="0.35">
      <c r="A127" s="45" t="s">
        <v>1143</v>
      </c>
      <c r="B127" s="18"/>
      <c r="C127" s="5"/>
      <c r="D127" s="5"/>
      <c r="E127" s="94" t="str">
        <f>IF(ISBLANK(D127),"",INDEX(ΑΜΚ,MATCH(D127,Data!$F$2:$F$999,0),1))</f>
        <v/>
      </c>
      <c r="F127" t="str">
        <f t="shared" si="1"/>
        <v/>
      </c>
    </row>
    <row r="128" spans="1:6" ht="14.25" customHeight="1" x14ac:dyDescent="0.35">
      <c r="A128" s="45" t="s">
        <v>1143</v>
      </c>
      <c r="B128" s="18"/>
      <c r="C128" s="5"/>
      <c r="D128" s="5"/>
      <c r="E128" s="94" t="str">
        <f>IF(ISBLANK(D128),"",INDEX(ΑΜΚ,MATCH(D128,Data!$F$2:$F$999,0),1))</f>
        <v/>
      </c>
      <c r="F128" t="str">
        <f t="shared" si="1"/>
        <v/>
      </c>
    </row>
    <row r="129" spans="1:6" ht="14.25" customHeight="1" x14ac:dyDescent="0.35">
      <c r="A129" s="45" t="s">
        <v>1143</v>
      </c>
      <c r="B129" s="18"/>
      <c r="C129" s="5"/>
      <c r="D129" s="5"/>
      <c r="E129" s="94" t="str">
        <f>IF(ISBLANK(D129),"",INDEX(ΑΜΚ,MATCH(D129,Data!$F$2:$F$999,0),1))</f>
        <v/>
      </c>
      <c r="F129" t="str">
        <f t="shared" si="1"/>
        <v/>
      </c>
    </row>
    <row r="130" spans="1:6" ht="14.25" customHeight="1" x14ac:dyDescent="0.35">
      <c r="A130" s="45" t="s">
        <v>1143</v>
      </c>
      <c r="B130" s="18"/>
      <c r="C130" s="5"/>
      <c r="D130" s="5"/>
      <c r="E130" s="94" t="str">
        <f>IF(ISBLANK(D130),"",INDEX(ΑΜΚ,MATCH(D130,Data!$F$2:$F$999,0),1))</f>
        <v/>
      </c>
      <c r="F130" t="str">
        <f t="shared" ref="F130:F193" si="2">IF(ISBLANK(C130),"",INDEX(ΚΩΔ_ΜΑΘΗΜ_ΗΛΕΚΤΡ_Γ1,MATCH(C130,ΜΑΘΗΜ_ΗΛΕΚΤΡ_Γ1,0)))</f>
        <v/>
      </c>
    </row>
    <row r="131" spans="1:6" ht="14.25" customHeight="1" x14ac:dyDescent="0.35">
      <c r="A131" s="45" t="s">
        <v>1143</v>
      </c>
      <c r="B131" s="18"/>
      <c r="C131" s="5"/>
      <c r="D131" s="5"/>
      <c r="E131" s="94" t="str">
        <f>IF(ISBLANK(D131),"",INDEX(ΑΜΚ,MATCH(D131,Data!$F$2:$F$999,0),1))</f>
        <v/>
      </c>
      <c r="F131" t="str">
        <f t="shared" si="2"/>
        <v/>
      </c>
    </row>
    <row r="132" spans="1:6" ht="14.25" customHeight="1" x14ac:dyDescent="0.35">
      <c r="A132" s="45" t="s">
        <v>1143</v>
      </c>
      <c r="B132" s="18"/>
      <c r="C132" s="5"/>
      <c r="D132" s="5"/>
      <c r="E132" s="94" t="str">
        <f>IF(ISBLANK(D132),"",INDEX(ΑΜΚ,MATCH(D132,Data!$F$2:$F$999,0),1))</f>
        <v/>
      </c>
      <c r="F132" t="str">
        <f t="shared" si="2"/>
        <v/>
      </c>
    </row>
    <row r="133" spans="1:6" ht="14.25" customHeight="1" x14ac:dyDescent="0.35">
      <c r="A133" s="45" t="s">
        <v>1143</v>
      </c>
      <c r="B133" s="18"/>
      <c r="C133" s="5"/>
      <c r="D133" s="5"/>
      <c r="E133" s="94" t="str">
        <f>IF(ISBLANK(D133),"",INDEX(ΑΜΚ,MATCH(D133,Data!$F$2:$F$999,0),1))</f>
        <v/>
      </c>
      <c r="F133" t="str">
        <f t="shared" si="2"/>
        <v/>
      </c>
    </row>
    <row r="134" spans="1:6" ht="14.25" customHeight="1" x14ac:dyDescent="0.35">
      <c r="A134" s="45" t="s">
        <v>1143</v>
      </c>
      <c r="B134" s="18"/>
      <c r="C134" s="5"/>
      <c r="D134" s="5"/>
      <c r="E134" s="94" t="str">
        <f>IF(ISBLANK(D134),"",INDEX(ΑΜΚ,MATCH(D134,Data!$F$2:$F$999,0),1))</f>
        <v/>
      </c>
      <c r="F134" t="str">
        <f t="shared" si="2"/>
        <v/>
      </c>
    </row>
    <row r="135" spans="1:6" ht="14.25" customHeight="1" x14ac:dyDescent="0.35">
      <c r="A135" s="45" t="s">
        <v>1143</v>
      </c>
      <c r="B135" s="18"/>
      <c r="C135" s="5"/>
      <c r="D135" s="5"/>
      <c r="E135" s="94" t="str">
        <f>IF(ISBLANK(D135),"",INDEX(ΑΜΚ,MATCH(D135,Data!$F$2:$F$999,0),1))</f>
        <v/>
      </c>
      <c r="F135" t="str">
        <f t="shared" si="2"/>
        <v/>
      </c>
    </row>
    <row r="136" spans="1:6" ht="14.25" customHeight="1" x14ac:dyDescent="0.35">
      <c r="A136" s="45" t="s">
        <v>1143</v>
      </c>
      <c r="B136" s="18"/>
      <c r="C136" s="5"/>
      <c r="D136" s="5"/>
      <c r="E136" s="94" t="str">
        <f>IF(ISBLANK(D136),"",INDEX(ΑΜΚ,MATCH(D136,Data!$F$2:$F$999,0),1))</f>
        <v/>
      </c>
      <c r="F136" t="str">
        <f t="shared" si="2"/>
        <v/>
      </c>
    </row>
    <row r="137" spans="1:6" ht="14.25" customHeight="1" x14ac:dyDescent="0.35">
      <c r="A137" s="45" t="s">
        <v>1143</v>
      </c>
      <c r="B137" s="18"/>
      <c r="C137" s="5"/>
      <c r="D137" s="5"/>
      <c r="E137" s="94" t="str">
        <f>IF(ISBLANK(D137),"",INDEX(ΑΜΚ,MATCH(D137,Data!$F$2:$F$999,0),1))</f>
        <v/>
      </c>
      <c r="F137" t="str">
        <f t="shared" si="2"/>
        <v/>
      </c>
    </row>
    <row r="138" spans="1:6" ht="14.25" customHeight="1" x14ac:dyDescent="0.35">
      <c r="A138" s="45" t="s">
        <v>1143</v>
      </c>
      <c r="B138" s="18"/>
      <c r="C138" s="5"/>
      <c r="D138" s="5"/>
      <c r="E138" s="94" t="str">
        <f>IF(ISBLANK(D138),"",INDEX(ΑΜΚ,MATCH(D138,Data!$F$2:$F$999,0),1))</f>
        <v/>
      </c>
      <c r="F138" t="str">
        <f t="shared" si="2"/>
        <v/>
      </c>
    </row>
    <row r="139" spans="1:6" ht="14.25" customHeight="1" x14ac:dyDescent="0.35">
      <c r="A139" s="45" t="s">
        <v>1143</v>
      </c>
      <c r="B139" s="18"/>
      <c r="C139" s="5"/>
      <c r="D139" s="5"/>
      <c r="E139" s="94" t="str">
        <f>IF(ISBLANK(D139),"",INDEX(ΑΜΚ,MATCH(D139,Data!$F$2:$F$999,0),1))</f>
        <v/>
      </c>
      <c r="F139" t="str">
        <f t="shared" si="2"/>
        <v/>
      </c>
    </row>
    <row r="140" spans="1:6" ht="14.25" customHeight="1" x14ac:dyDescent="0.35">
      <c r="A140" s="45" t="s">
        <v>1143</v>
      </c>
      <c r="B140" s="18"/>
      <c r="C140" s="5"/>
      <c r="D140" s="5"/>
      <c r="E140" s="94" t="str">
        <f>IF(ISBLANK(D140),"",INDEX(ΑΜΚ,MATCH(D140,Data!$F$2:$F$999,0),1))</f>
        <v/>
      </c>
      <c r="F140" t="str">
        <f t="shared" si="2"/>
        <v/>
      </c>
    </row>
    <row r="141" spans="1:6" ht="14.25" customHeight="1" x14ac:dyDescent="0.35">
      <c r="A141" s="45" t="s">
        <v>1143</v>
      </c>
      <c r="B141" s="18"/>
      <c r="C141" s="5"/>
      <c r="D141" s="5"/>
      <c r="E141" s="94" t="str">
        <f>IF(ISBLANK(D141),"",INDEX(ΑΜΚ,MATCH(D141,Data!$F$2:$F$999,0),1))</f>
        <v/>
      </c>
      <c r="F141" t="str">
        <f t="shared" si="2"/>
        <v/>
      </c>
    </row>
    <row r="142" spans="1:6" ht="14.25" customHeight="1" x14ac:dyDescent="0.35">
      <c r="A142" s="45" t="s">
        <v>1143</v>
      </c>
      <c r="B142" s="18"/>
      <c r="C142" s="5"/>
      <c r="D142" s="5"/>
      <c r="E142" s="94" t="str">
        <f>IF(ISBLANK(D142),"",INDEX(ΑΜΚ,MATCH(D142,Data!$F$2:$F$999,0),1))</f>
        <v/>
      </c>
      <c r="F142" t="str">
        <f t="shared" si="2"/>
        <v/>
      </c>
    </row>
    <row r="143" spans="1:6" ht="14.25" customHeight="1" x14ac:dyDescent="0.35">
      <c r="A143" s="45" t="s">
        <v>1143</v>
      </c>
      <c r="B143" s="18"/>
      <c r="C143" s="5"/>
      <c r="D143" s="5"/>
      <c r="E143" s="94" t="str">
        <f>IF(ISBLANK(D143),"",INDEX(ΑΜΚ,MATCH(D143,Data!$F$2:$F$999,0),1))</f>
        <v/>
      </c>
      <c r="F143" t="str">
        <f t="shared" si="2"/>
        <v/>
      </c>
    </row>
    <row r="144" spans="1:6" ht="14.25" customHeight="1" x14ac:dyDescent="0.35">
      <c r="A144" s="45" t="s">
        <v>1143</v>
      </c>
      <c r="B144" s="18"/>
      <c r="C144" s="5"/>
      <c r="D144" s="5"/>
      <c r="E144" s="94" t="str">
        <f>IF(ISBLANK(D144),"",INDEX(ΑΜΚ,MATCH(D144,Data!$F$2:$F$999,0),1))</f>
        <v/>
      </c>
      <c r="F144" t="str">
        <f t="shared" si="2"/>
        <v/>
      </c>
    </row>
    <row r="145" spans="1:6" ht="14.25" customHeight="1" x14ac:dyDescent="0.35">
      <c r="A145" s="45" t="s">
        <v>1143</v>
      </c>
      <c r="B145" s="18"/>
      <c r="C145" s="5"/>
      <c r="D145" s="5"/>
      <c r="E145" s="94" t="str">
        <f>IF(ISBLANK(D145),"",INDEX(ΑΜΚ,MATCH(D145,Data!$F$2:$F$999,0),1))</f>
        <v/>
      </c>
      <c r="F145" t="str">
        <f t="shared" si="2"/>
        <v/>
      </c>
    </row>
    <row r="146" spans="1:6" ht="14.25" customHeight="1" x14ac:dyDescent="0.35">
      <c r="A146" s="45" t="s">
        <v>1143</v>
      </c>
      <c r="B146" s="18"/>
      <c r="C146" s="5"/>
      <c r="D146" s="5"/>
      <c r="E146" s="94" t="str">
        <f>IF(ISBLANK(D146),"",INDEX(ΑΜΚ,MATCH(D146,Data!$F$2:$F$999,0),1))</f>
        <v/>
      </c>
      <c r="F146" t="str">
        <f t="shared" si="2"/>
        <v/>
      </c>
    </row>
    <row r="147" spans="1:6" ht="14.25" customHeight="1" x14ac:dyDescent="0.35">
      <c r="A147" s="45" t="s">
        <v>1143</v>
      </c>
      <c r="B147" s="18"/>
      <c r="C147" s="5"/>
      <c r="D147" s="5"/>
      <c r="E147" s="94" t="str">
        <f>IF(ISBLANK(D147),"",INDEX(ΑΜΚ,MATCH(D147,Data!$F$2:$F$999,0),1))</f>
        <v/>
      </c>
      <c r="F147" t="str">
        <f t="shared" si="2"/>
        <v/>
      </c>
    </row>
    <row r="148" spans="1:6" ht="14.25" customHeight="1" x14ac:dyDescent="0.35">
      <c r="A148" s="45" t="s">
        <v>1143</v>
      </c>
      <c r="B148" s="18"/>
      <c r="C148" s="5"/>
      <c r="D148" s="5"/>
      <c r="E148" s="94" t="str">
        <f>IF(ISBLANK(D148),"",INDEX(ΑΜΚ,MATCH(D148,Data!$F$2:$F$999,0),1))</f>
        <v/>
      </c>
      <c r="F148" t="str">
        <f t="shared" si="2"/>
        <v/>
      </c>
    </row>
    <row r="149" spans="1:6" ht="14.25" customHeight="1" x14ac:dyDescent="0.35">
      <c r="A149" s="45" t="s">
        <v>1143</v>
      </c>
      <c r="B149" s="18"/>
      <c r="C149" s="5"/>
      <c r="D149" s="5"/>
      <c r="E149" s="94" t="str">
        <f>IF(ISBLANK(D149),"",INDEX(ΑΜΚ,MATCH(D149,Data!$F$2:$F$999,0),1))</f>
        <v/>
      </c>
      <c r="F149" t="str">
        <f t="shared" si="2"/>
        <v/>
      </c>
    </row>
    <row r="150" spans="1:6" ht="14.25" customHeight="1" x14ac:dyDescent="0.35">
      <c r="A150" s="45" t="s">
        <v>1143</v>
      </c>
      <c r="B150" s="18"/>
      <c r="C150" s="5"/>
      <c r="D150" s="5"/>
      <c r="E150" s="94" t="str">
        <f>IF(ISBLANK(D150),"",INDEX(ΑΜΚ,MATCH(D150,Data!$F$2:$F$999,0),1))</f>
        <v/>
      </c>
      <c r="F150" t="str">
        <f t="shared" si="2"/>
        <v/>
      </c>
    </row>
    <row r="151" spans="1:6" ht="14.25" customHeight="1" x14ac:dyDescent="0.35">
      <c r="A151" s="45" t="s">
        <v>1143</v>
      </c>
      <c r="B151" s="18"/>
      <c r="C151" s="5"/>
      <c r="D151" s="5"/>
      <c r="E151" s="94" t="str">
        <f>IF(ISBLANK(D151),"",INDEX(ΑΜΚ,MATCH(D151,Data!$F$2:$F$999,0),1))</f>
        <v/>
      </c>
      <c r="F151" t="str">
        <f t="shared" si="2"/>
        <v/>
      </c>
    </row>
    <row r="152" spans="1:6" ht="14.25" customHeight="1" x14ac:dyDescent="0.35">
      <c r="A152" s="45" t="s">
        <v>1143</v>
      </c>
      <c r="B152" s="18"/>
      <c r="C152" s="5"/>
      <c r="D152" s="5"/>
      <c r="E152" s="94" t="str">
        <f>IF(ISBLANK(D152),"",INDEX(ΑΜΚ,MATCH(D152,Data!$F$2:$F$999,0),1))</f>
        <v/>
      </c>
      <c r="F152" t="str">
        <f t="shared" si="2"/>
        <v/>
      </c>
    </row>
    <row r="153" spans="1:6" ht="14.25" customHeight="1" x14ac:dyDescent="0.35">
      <c r="A153" s="45" t="s">
        <v>1143</v>
      </c>
      <c r="B153" s="18"/>
      <c r="C153" s="5"/>
      <c r="D153" s="5"/>
      <c r="E153" s="94" t="str">
        <f>IF(ISBLANK(D153),"",INDEX(ΑΜΚ,MATCH(D153,Data!$F$2:$F$999,0),1))</f>
        <v/>
      </c>
      <c r="F153" t="str">
        <f t="shared" si="2"/>
        <v/>
      </c>
    </row>
    <row r="154" spans="1:6" ht="14.25" customHeight="1" x14ac:dyDescent="0.35">
      <c r="A154" s="45" t="s">
        <v>1143</v>
      </c>
      <c r="B154" s="18"/>
      <c r="C154" s="5"/>
      <c r="D154" s="5"/>
      <c r="E154" s="94" t="str">
        <f>IF(ISBLANK(D154),"",INDEX(ΑΜΚ,MATCH(D154,Data!$F$2:$F$999,0),1))</f>
        <v/>
      </c>
      <c r="F154" t="str">
        <f t="shared" si="2"/>
        <v/>
      </c>
    </row>
    <row r="155" spans="1:6" ht="14.25" customHeight="1" x14ac:dyDescent="0.35">
      <c r="A155" s="45" t="s">
        <v>1143</v>
      </c>
      <c r="B155" s="18"/>
      <c r="C155" s="5"/>
      <c r="D155" s="5"/>
      <c r="E155" s="94" t="str">
        <f>IF(ISBLANK(D155),"",INDEX(ΑΜΚ,MATCH(D155,Data!$F$2:$F$999,0),1))</f>
        <v/>
      </c>
      <c r="F155" t="str">
        <f t="shared" si="2"/>
        <v/>
      </c>
    </row>
    <row r="156" spans="1:6" ht="14.25" customHeight="1" x14ac:dyDescent="0.35">
      <c r="A156" s="45" t="s">
        <v>1143</v>
      </c>
      <c r="B156" s="18"/>
      <c r="C156" s="5"/>
      <c r="D156" s="5"/>
      <c r="E156" s="94" t="str">
        <f>IF(ISBLANK(D156),"",INDEX(ΑΜΚ,MATCH(D156,Data!$F$2:$F$999,0),1))</f>
        <v/>
      </c>
      <c r="F156" t="str">
        <f t="shared" si="2"/>
        <v/>
      </c>
    </row>
    <row r="157" spans="1:6" ht="14.25" customHeight="1" x14ac:dyDescent="0.35">
      <c r="A157" s="45" t="s">
        <v>1143</v>
      </c>
      <c r="B157" s="18"/>
      <c r="C157" s="5"/>
      <c r="D157" s="5"/>
      <c r="E157" s="94" t="str">
        <f>IF(ISBLANK(D157),"",INDEX(ΑΜΚ,MATCH(D157,Data!$F$2:$F$999,0),1))</f>
        <v/>
      </c>
      <c r="F157" t="str">
        <f t="shared" si="2"/>
        <v/>
      </c>
    </row>
    <row r="158" spans="1:6" ht="14.25" customHeight="1" x14ac:dyDescent="0.35">
      <c r="A158" s="45" t="s">
        <v>1143</v>
      </c>
      <c r="B158" s="18"/>
      <c r="C158" s="5"/>
      <c r="D158" s="5"/>
      <c r="E158" s="94" t="str">
        <f>IF(ISBLANK(D158),"",INDEX(ΑΜΚ,MATCH(D158,Data!$F$2:$F$999,0),1))</f>
        <v/>
      </c>
      <c r="F158" t="str">
        <f t="shared" si="2"/>
        <v/>
      </c>
    </row>
    <row r="159" spans="1:6" ht="14.25" customHeight="1" x14ac:dyDescent="0.35">
      <c r="A159" s="45" t="s">
        <v>1143</v>
      </c>
      <c r="B159" s="18"/>
      <c r="C159" s="5"/>
      <c r="D159" s="5"/>
      <c r="E159" s="94" t="str">
        <f>IF(ISBLANK(D159),"",INDEX(ΑΜΚ,MATCH(D159,Data!$F$2:$F$999,0),1))</f>
        <v/>
      </c>
      <c r="F159" t="str">
        <f t="shared" si="2"/>
        <v/>
      </c>
    </row>
    <row r="160" spans="1:6" ht="14.25" customHeight="1" x14ac:dyDescent="0.35">
      <c r="A160" s="45" t="s">
        <v>1143</v>
      </c>
      <c r="B160" s="18"/>
      <c r="C160" s="5"/>
      <c r="D160" s="5"/>
      <c r="E160" s="94" t="str">
        <f>IF(ISBLANK(D160),"",INDEX(ΑΜΚ,MATCH(D160,Data!$F$2:$F$999,0),1))</f>
        <v/>
      </c>
      <c r="F160" t="str">
        <f t="shared" si="2"/>
        <v/>
      </c>
    </row>
    <row r="161" spans="1:6" ht="14.25" customHeight="1" x14ac:dyDescent="0.35">
      <c r="A161" s="45" t="s">
        <v>1143</v>
      </c>
      <c r="B161" s="18"/>
      <c r="C161" s="5"/>
      <c r="D161" s="5"/>
      <c r="E161" s="94" t="str">
        <f>IF(ISBLANK(D161),"",INDEX(ΑΜΚ,MATCH(D161,Data!$F$2:$F$999,0),1))</f>
        <v/>
      </c>
      <c r="F161" t="str">
        <f t="shared" si="2"/>
        <v/>
      </c>
    </row>
    <row r="162" spans="1:6" ht="14.25" customHeight="1" x14ac:dyDescent="0.35">
      <c r="A162" s="45" t="s">
        <v>1143</v>
      </c>
      <c r="B162" s="18"/>
      <c r="C162" s="5"/>
      <c r="D162" s="5"/>
      <c r="E162" s="94" t="str">
        <f>IF(ISBLANK(D162),"",INDEX(ΑΜΚ,MATCH(D162,Data!$F$2:$F$999,0),1))</f>
        <v/>
      </c>
      <c r="F162" t="str">
        <f t="shared" si="2"/>
        <v/>
      </c>
    </row>
    <row r="163" spans="1:6" ht="14.25" customHeight="1" x14ac:dyDescent="0.35">
      <c r="A163" s="45" t="s">
        <v>1143</v>
      </c>
      <c r="B163" s="18"/>
      <c r="C163" s="5"/>
      <c r="D163" s="5"/>
      <c r="E163" s="94" t="str">
        <f>IF(ISBLANK(D163),"",INDEX(ΑΜΚ,MATCH(D163,Data!$F$2:$F$999,0),1))</f>
        <v/>
      </c>
      <c r="F163" t="str">
        <f t="shared" si="2"/>
        <v/>
      </c>
    </row>
    <row r="164" spans="1:6" ht="14.25" customHeight="1" x14ac:dyDescent="0.35">
      <c r="A164" s="45" t="s">
        <v>1143</v>
      </c>
      <c r="B164" s="18"/>
      <c r="C164" s="5"/>
      <c r="D164" s="5"/>
      <c r="E164" s="94" t="str">
        <f>IF(ISBLANK(D164),"",INDEX(ΑΜΚ,MATCH(D164,Data!$F$2:$F$999,0),1))</f>
        <v/>
      </c>
      <c r="F164" t="str">
        <f t="shared" si="2"/>
        <v/>
      </c>
    </row>
    <row r="165" spans="1:6" ht="14.25" customHeight="1" x14ac:dyDescent="0.35">
      <c r="A165" s="45" t="s">
        <v>1143</v>
      </c>
      <c r="B165" s="18"/>
      <c r="C165" s="5"/>
      <c r="D165" s="5"/>
      <c r="E165" s="94" t="str">
        <f>IF(ISBLANK(D165),"",INDEX(ΑΜΚ,MATCH(D165,Data!$F$2:$F$999,0),1))</f>
        <v/>
      </c>
      <c r="F165" t="str">
        <f t="shared" si="2"/>
        <v/>
      </c>
    </row>
    <row r="166" spans="1:6" ht="14.25" customHeight="1" x14ac:dyDescent="0.35">
      <c r="A166" s="45" t="s">
        <v>1143</v>
      </c>
      <c r="B166" s="18"/>
      <c r="C166" s="5"/>
      <c r="D166" s="5"/>
      <c r="E166" s="94" t="str">
        <f>IF(ISBLANK(D166),"",INDEX(ΑΜΚ,MATCH(D166,Data!$F$2:$F$999,0),1))</f>
        <v/>
      </c>
      <c r="F166" t="str">
        <f t="shared" si="2"/>
        <v/>
      </c>
    </row>
    <row r="167" spans="1:6" ht="14.25" customHeight="1" x14ac:dyDescent="0.35">
      <c r="A167" s="45" t="s">
        <v>1143</v>
      </c>
      <c r="B167" s="18"/>
      <c r="C167" s="5"/>
      <c r="D167" s="5"/>
      <c r="E167" s="94" t="str">
        <f>IF(ISBLANK(D167),"",INDEX(ΑΜΚ,MATCH(D167,Data!$F$2:$F$999,0),1))</f>
        <v/>
      </c>
      <c r="F167" t="str">
        <f t="shared" si="2"/>
        <v/>
      </c>
    </row>
    <row r="168" spans="1:6" ht="14.25" customHeight="1" x14ac:dyDescent="0.35">
      <c r="A168" s="45" t="s">
        <v>1143</v>
      </c>
      <c r="B168" s="18"/>
      <c r="C168" s="5"/>
      <c r="D168" s="5"/>
      <c r="E168" s="94" t="str">
        <f>IF(ISBLANK(D168),"",INDEX(ΑΜΚ,MATCH(D168,Data!$F$2:$F$999,0),1))</f>
        <v/>
      </c>
      <c r="F168" t="str">
        <f t="shared" si="2"/>
        <v/>
      </c>
    </row>
    <row r="169" spans="1:6" ht="14.25" customHeight="1" x14ac:dyDescent="0.35">
      <c r="A169" s="45" t="s">
        <v>1143</v>
      </c>
      <c r="B169" s="18"/>
      <c r="C169" s="5"/>
      <c r="D169" s="5"/>
      <c r="E169" s="94" t="str">
        <f>IF(ISBLANK(D169),"",INDEX(ΑΜΚ,MATCH(D169,Data!$F$2:$F$999,0),1))</f>
        <v/>
      </c>
      <c r="F169" t="str">
        <f t="shared" si="2"/>
        <v/>
      </c>
    </row>
    <row r="170" spans="1:6" ht="14.25" customHeight="1" x14ac:dyDescent="0.35">
      <c r="A170" s="45" t="s">
        <v>1143</v>
      </c>
      <c r="B170" s="18"/>
      <c r="C170" s="5"/>
      <c r="D170" s="5"/>
      <c r="E170" s="94" t="str">
        <f>IF(ISBLANK(D170),"",INDEX(ΑΜΚ,MATCH(D170,Data!$F$2:$F$999,0),1))</f>
        <v/>
      </c>
      <c r="F170" t="str">
        <f t="shared" si="2"/>
        <v/>
      </c>
    </row>
    <row r="171" spans="1:6" ht="14.25" customHeight="1" x14ac:dyDescent="0.35">
      <c r="A171" s="45" t="s">
        <v>1143</v>
      </c>
      <c r="B171" s="18"/>
      <c r="C171" s="5"/>
      <c r="D171" s="5"/>
      <c r="E171" s="94" t="str">
        <f>IF(ISBLANK(D171),"",INDEX(ΑΜΚ,MATCH(D171,Data!$F$2:$F$999,0),1))</f>
        <v/>
      </c>
      <c r="F171" t="str">
        <f t="shared" si="2"/>
        <v/>
      </c>
    </row>
    <row r="172" spans="1:6" ht="14.25" customHeight="1" x14ac:dyDescent="0.35">
      <c r="A172" s="45" t="s">
        <v>1143</v>
      </c>
      <c r="B172" s="18"/>
      <c r="C172" s="5"/>
      <c r="D172" s="5"/>
      <c r="E172" s="94" t="str">
        <f>IF(ISBLANK(D172),"",INDEX(ΑΜΚ,MATCH(D172,Data!$F$2:$F$999,0),1))</f>
        <v/>
      </c>
      <c r="F172" t="str">
        <f t="shared" si="2"/>
        <v/>
      </c>
    </row>
    <row r="173" spans="1:6" ht="14.25" customHeight="1" x14ac:dyDescent="0.35">
      <c r="A173" s="45" t="s">
        <v>1143</v>
      </c>
      <c r="B173" s="18"/>
      <c r="C173" s="5"/>
      <c r="D173" s="5"/>
      <c r="E173" s="94" t="str">
        <f>IF(ISBLANK(D173),"",INDEX(ΑΜΚ,MATCH(D173,Data!$F$2:$F$999,0),1))</f>
        <v/>
      </c>
      <c r="F173" t="str">
        <f t="shared" si="2"/>
        <v/>
      </c>
    </row>
    <row r="174" spans="1:6" ht="14.25" customHeight="1" x14ac:dyDescent="0.35">
      <c r="A174" s="45" t="s">
        <v>1143</v>
      </c>
      <c r="B174" s="18"/>
      <c r="C174" s="5"/>
      <c r="D174" s="5"/>
      <c r="E174" s="94" t="str">
        <f>IF(ISBLANK(D174),"",INDEX(ΑΜΚ,MATCH(D174,Data!$F$2:$F$999,0),1))</f>
        <v/>
      </c>
      <c r="F174" t="str">
        <f t="shared" si="2"/>
        <v/>
      </c>
    </row>
    <row r="175" spans="1:6" ht="14.25" customHeight="1" x14ac:dyDescent="0.35">
      <c r="A175" s="45" t="s">
        <v>1143</v>
      </c>
      <c r="B175" s="18"/>
      <c r="C175" s="5"/>
      <c r="D175" s="5"/>
      <c r="E175" s="94" t="str">
        <f>IF(ISBLANK(D175),"",INDEX(ΑΜΚ,MATCH(D175,Data!$F$2:$F$999,0),1))</f>
        <v/>
      </c>
      <c r="F175" t="str">
        <f t="shared" si="2"/>
        <v/>
      </c>
    </row>
    <row r="176" spans="1:6" ht="14.25" customHeight="1" x14ac:dyDescent="0.35">
      <c r="A176" s="45" t="s">
        <v>1143</v>
      </c>
      <c r="B176" s="18"/>
      <c r="C176" s="5"/>
      <c r="D176" s="5"/>
      <c r="E176" s="94" t="str">
        <f>IF(ISBLANK(D176),"",INDEX(ΑΜΚ,MATCH(D176,Data!$F$2:$F$999,0),1))</f>
        <v/>
      </c>
      <c r="F176" t="str">
        <f t="shared" si="2"/>
        <v/>
      </c>
    </row>
    <row r="177" spans="1:6" ht="14.25" customHeight="1" x14ac:dyDescent="0.35">
      <c r="A177" s="45" t="s">
        <v>1143</v>
      </c>
      <c r="B177" s="18"/>
      <c r="C177" s="5"/>
      <c r="D177" s="5"/>
      <c r="E177" s="94" t="str">
        <f>IF(ISBLANK(D177),"",INDEX(ΑΜΚ,MATCH(D177,Data!$F$2:$F$999,0),1))</f>
        <v/>
      </c>
      <c r="F177" t="str">
        <f t="shared" si="2"/>
        <v/>
      </c>
    </row>
    <row r="178" spans="1:6" ht="14.25" customHeight="1" x14ac:dyDescent="0.35">
      <c r="A178" s="45" t="s">
        <v>1143</v>
      </c>
      <c r="B178" s="18"/>
      <c r="C178" s="5"/>
      <c r="D178" s="5"/>
      <c r="E178" s="94" t="str">
        <f>IF(ISBLANK(D178),"",INDEX(ΑΜΚ,MATCH(D178,Data!$F$2:$F$999,0),1))</f>
        <v/>
      </c>
      <c r="F178" t="str">
        <f t="shared" si="2"/>
        <v/>
      </c>
    </row>
    <row r="179" spans="1:6" ht="14.25" customHeight="1" x14ac:dyDescent="0.35">
      <c r="A179" s="45" t="s">
        <v>1143</v>
      </c>
      <c r="B179" s="18"/>
      <c r="C179" s="5"/>
      <c r="D179" s="5"/>
      <c r="E179" s="94" t="str">
        <f>IF(ISBLANK(D179),"",INDEX(ΑΜΚ,MATCH(D179,Data!$F$2:$F$999,0),1))</f>
        <v/>
      </c>
      <c r="F179" t="str">
        <f t="shared" si="2"/>
        <v/>
      </c>
    </row>
    <row r="180" spans="1:6" ht="14.25" customHeight="1" x14ac:dyDescent="0.35">
      <c r="A180" s="45" t="s">
        <v>1143</v>
      </c>
      <c r="B180" s="18"/>
      <c r="C180" s="5"/>
      <c r="D180" s="5"/>
      <c r="E180" s="94" t="str">
        <f>IF(ISBLANK(D180),"",INDEX(ΑΜΚ,MATCH(D180,Data!$F$2:$F$999,0),1))</f>
        <v/>
      </c>
      <c r="F180" t="str">
        <f t="shared" si="2"/>
        <v/>
      </c>
    </row>
    <row r="181" spans="1:6" ht="14.25" customHeight="1" x14ac:dyDescent="0.35">
      <c r="A181" s="45" t="s">
        <v>1143</v>
      </c>
      <c r="B181" s="18"/>
      <c r="C181" s="5"/>
      <c r="D181" s="5"/>
      <c r="E181" s="94" t="str">
        <f>IF(ISBLANK(D181),"",INDEX(ΑΜΚ,MATCH(D181,Data!$F$2:$F$999,0),1))</f>
        <v/>
      </c>
      <c r="F181" t="str">
        <f t="shared" si="2"/>
        <v/>
      </c>
    </row>
    <row r="182" spans="1:6" ht="14.25" customHeight="1" x14ac:dyDescent="0.35">
      <c r="A182" s="45" t="s">
        <v>1143</v>
      </c>
      <c r="B182" s="18"/>
      <c r="C182" s="5"/>
      <c r="D182" s="5"/>
      <c r="E182" s="94" t="str">
        <f>IF(ISBLANK(D182),"",INDEX(ΑΜΚ,MATCH(D182,Data!$F$2:$F$999,0),1))</f>
        <v/>
      </c>
      <c r="F182" t="str">
        <f t="shared" si="2"/>
        <v/>
      </c>
    </row>
    <row r="183" spans="1:6" ht="14.25" customHeight="1" x14ac:dyDescent="0.35">
      <c r="A183" s="45" t="s">
        <v>1143</v>
      </c>
      <c r="B183" s="18"/>
      <c r="C183" s="5"/>
      <c r="D183" s="5"/>
      <c r="E183" s="94" t="str">
        <f>IF(ISBLANK(D183),"",INDEX(ΑΜΚ,MATCH(D183,Data!$F$2:$F$999,0),1))</f>
        <v/>
      </c>
      <c r="F183" t="str">
        <f t="shared" si="2"/>
        <v/>
      </c>
    </row>
    <row r="184" spans="1:6" ht="14.25" customHeight="1" x14ac:dyDescent="0.35">
      <c r="A184" s="45" t="s">
        <v>1143</v>
      </c>
      <c r="B184" s="18"/>
      <c r="C184" s="5"/>
      <c r="D184" s="5"/>
      <c r="E184" s="94" t="str">
        <f>IF(ISBLANK(D184),"",INDEX(ΑΜΚ,MATCH(D184,Data!$F$2:$F$999,0),1))</f>
        <v/>
      </c>
      <c r="F184" t="str">
        <f t="shared" si="2"/>
        <v/>
      </c>
    </row>
    <row r="185" spans="1:6" ht="14.25" customHeight="1" x14ac:dyDescent="0.35">
      <c r="A185" s="45" t="s">
        <v>1143</v>
      </c>
      <c r="B185" s="18"/>
      <c r="C185" s="5"/>
      <c r="D185" s="5"/>
      <c r="E185" s="94" t="str">
        <f>IF(ISBLANK(D185),"",INDEX(ΑΜΚ,MATCH(D185,Data!$F$2:$F$999,0),1))</f>
        <v/>
      </c>
      <c r="F185" t="str">
        <f t="shared" si="2"/>
        <v/>
      </c>
    </row>
    <row r="186" spans="1:6" ht="14.25" customHeight="1" x14ac:dyDescent="0.35">
      <c r="A186" s="45" t="s">
        <v>1143</v>
      </c>
      <c r="B186" s="18"/>
      <c r="C186" s="5"/>
      <c r="D186" s="5"/>
      <c r="E186" s="94" t="str">
        <f>IF(ISBLANK(D186),"",INDEX(ΑΜΚ,MATCH(D186,Data!$F$2:$F$999,0),1))</f>
        <v/>
      </c>
      <c r="F186" t="str">
        <f t="shared" si="2"/>
        <v/>
      </c>
    </row>
    <row r="187" spans="1:6" ht="14.25" customHeight="1" x14ac:dyDescent="0.35">
      <c r="A187" s="45" t="s">
        <v>1143</v>
      </c>
      <c r="B187" s="18"/>
      <c r="C187" s="5"/>
      <c r="D187" s="5"/>
      <c r="E187" s="94" t="str">
        <f>IF(ISBLANK(D187),"",INDEX(ΑΜΚ,MATCH(D187,Data!$F$2:$F$999,0),1))</f>
        <v/>
      </c>
      <c r="F187" t="str">
        <f t="shared" si="2"/>
        <v/>
      </c>
    </row>
    <row r="188" spans="1:6" ht="14.25" customHeight="1" x14ac:dyDescent="0.35">
      <c r="A188" s="45" t="s">
        <v>1143</v>
      </c>
      <c r="B188" s="18"/>
      <c r="C188" s="5"/>
      <c r="D188" s="5"/>
      <c r="E188" s="94" t="str">
        <f>IF(ISBLANK(D188),"",INDEX(ΑΜΚ,MATCH(D188,Data!$F$2:$F$999,0),1))</f>
        <v/>
      </c>
      <c r="F188" t="str">
        <f t="shared" si="2"/>
        <v/>
      </c>
    </row>
    <row r="189" spans="1:6" ht="14.25" customHeight="1" x14ac:dyDescent="0.35">
      <c r="A189" s="45" t="s">
        <v>1143</v>
      </c>
      <c r="B189" s="18"/>
      <c r="C189" s="5"/>
      <c r="D189" s="5"/>
      <c r="E189" s="94" t="str">
        <f>IF(ISBLANK(D189),"",INDEX(ΑΜΚ,MATCH(D189,Data!$F$2:$F$999,0),1))</f>
        <v/>
      </c>
      <c r="F189" t="str">
        <f t="shared" si="2"/>
        <v/>
      </c>
    </row>
    <row r="190" spans="1:6" ht="14.25" customHeight="1" x14ac:dyDescent="0.35">
      <c r="A190" s="45" t="s">
        <v>1143</v>
      </c>
      <c r="B190" s="18"/>
      <c r="C190" s="5"/>
      <c r="D190" s="5"/>
      <c r="E190" s="94" t="str">
        <f>IF(ISBLANK(D190),"",INDEX(ΑΜΚ,MATCH(D190,Data!$F$2:$F$999,0),1))</f>
        <v/>
      </c>
      <c r="F190" t="str">
        <f t="shared" si="2"/>
        <v/>
      </c>
    </row>
    <row r="191" spans="1:6" ht="14.25" customHeight="1" x14ac:dyDescent="0.35">
      <c r="A191" s="45" t="s">
        <v>1143</v>
      </c>
      <c r="B191" s="18"/>
      <c r="C191" s="5"/>
      <c r="D191" s="5"/>
      <c r="E191" s="94" t="str">
        <f>IF(ISBLANK(D191),"",INDEX(ΑΜΚ,MATCH(D191,Data!$F$2:$F$999,0),1))</f>
        <v/>
      </c>
      <c r="F191" t="str">
        <f t="shared" si="2"/>
        <v/>
      </c>
    </row>
    <row r="192" spans="1:6" ht="14.25" customHeight="1" x14ac:dyDescent="0.35">
      <c r="A192" s="45" t="s">
        <v>1143</v>
      </c>
      <c r="B192" s="18"/>
      <c r="C192" s="5"/>
      <c r="D192" s="5"/>
      <c r="E192" s="94" t="str">
        <f>IF(ISBLANK(D192),"",INDEX(ΑΜΚ,MATCH(D192,Data!$F$2:$F$999,0),1))</f>
        <v/>
      </c>
      <c r="F192" t="str">
        <f t="shared" si="2"/>
        <v/>
      </c>
    </row>
    <row r="193" spans="1:6" ht="14.25" customHeight="1" x14ac:dyDescent="0.35">
      <c r="A193" s="45" t="s">
        <v>1143</v>
      </c>
      <c r="B193" s="18"/>
      <c r="C193" s="5"/>
      <c r="D193" s="5"/>
      <c r="E193" s="94" t="str">
        <f>IF(ISBLANK(D193),"",INDEX(ΑΜΚ,MATCH(D193,Data!$F$2:$F$999,0),1))</f>
        <v/>
      </c>
      <c r="F193" t="str">
        <f t="shared" si="2"/>
        <v/>
      </c>
    </row>
    <row r="194" spans="1:6" ht="14.25" customHeight="1" x14ac:dyDescent="0.35">
      <c r="A194" s="45" t="s">
        <v>1143</v>
      </c>
      <c r="B194" s="18"/>
      <c r="C194" s="5"/>
      <c r="D194" s="5"/>
      <c r="E194" s="94" t="str">
        <f>IF(ISBLANK(D194),"",INDEX(ΑΜΚ,MATCH(D194,Data!$F$2:$F$999,0),1))</f>
        <v/>
      </c>
      <c r="F194" t="str">
        <f t="shared" ref="F194:F257" si="3">IF(ISBLANK(C194),"",INDEX(ΚΩΔ_ΜΑΘΗΜ_ΗΛΕΚΤΡ_Γ1,MATCH(C194,ΜΑΘΗΜ_ΗΛΕΚΤΡ_Γ1,0)))</f>
        <v/>
      </c>
    </row>
    <row r="195" spans="1:6" ht="14.25" customHeight="1" x14ac:dyDescent="0.35">
      <c r="A195" s="45" t="s">
        <v>1143</v>
      </c>
      <c r="B195" s="18"/>
      <c r="C195" s="5"/>
      <c r="D195" s="5"/>
      <c r="E195" s="94" t="str">
        <f>IF(ISBLANK(D195),"",INDEX(ΑΜΚ,MATCH(D195,Data!$F$2:$F$999,0),1))</f>
        <v/>
      </c>
      <c r="F195" t="str">
        <f t="shared" si="3"/>
        <v/>
      </c>
    </row>
    <row r="196" spans="1:6" ht="14.25" customHeight="1" x14ac:dyDescent="0.35">
      <c r="A196" s="45" t="s">
        <v>1143</v>
      </c>
      <c r="B196" s="18"/>
      <c r="C196" s="5"/>
      <c r="D196" s="5"/>
      <c r="E196" s="94" t="str">
        <f>IF(ISBLANK(D196),"",INDEX(ΑΜΚ,MATCH(D196,Data!$F$2:$F$999,0),1))</f>
        <v/>
      </c>
      <c r="F196" t="str">
        <f t="shared" si="3"/>
        <v/>
      </c>
    </row>
    <row r="197" spans="1:6" ht="14.25" customHeight="1" x14ac:dyDescent="0.35">
      <c r="A197" s="45" t="s">
        <v>1143</v>
      </c>
      <c r="B197" s="18"/>
      <c r="C197" s="5"/>
      <c r="D197" s="5"/>
      <c r="E197" s="94" t="str">
        <f>IF(ISBLANK(D197),"",INDEX(ΑΜΚ,MATCH(D197,Data!$F$2:$F$999,0),1))</f>
        <v/>
      </c>
      <c r="F197" t="str">
        <f t="shared" si="3"/>
        <v/>
      </c>
    </row>
    <row r="198" spans="1:6" ht="14.25" customHeight="1" x14ac:dyDescent="0.35">
      <c r="A198" s="45" t="s">
        <v>1143</v>
      </c>
      <c r="B198" s="18"/>
      <c r="C198" s="5"/>
      <c r="D198" s="5"/>
      <c r="E198" s="94" t="str">
        <f>IF(ISBLANK(D198),"",INDEX(ΑΜΚ,MATCH(D198,Data!$F$2:$F$999,0),1))</f>
        <v/>
      </c>
      <c r="F198" t="str">
        <f t="shared" si="3"/>
        <v/>
      </c>
    </row>
    <row r="199" spans="1:6" ht="14.25" customHeight="1" x14ac:dyDescent="0.35">
      <c r="A199" s="45" t="s">
        <v>1143</v>
      </c>
      <c r="B199" s="18"/>
      <c r="C199" s="5"/>
      <c r="D199" s="5"/>
      <c r="E199" s="94" t="str">
        <f>IF(ISBLANK(D199),"",INDEX(ΑΜΚ,MATCH(D199,Data!$F$2:$F$999,0),1))</f>
        <v/>
      </c>
      <c r="F199" t="str">
        <f t="shared" si="3"/>
        <v/>
      </c>
    </row>
    <row r="200" spans="1:6" ht="14.25" customHeight="1" x14ac:dyDescent="0.35">
      <c r="A200" s="45" t="s">
        <v>1143</v>
      </c>
      <c r="B200" s="18"/>
      <c r="C200" s="5"/>
      <c r="D200" s="5"/>
      <c r="E200" s="94" t="str">
        <f>IF(ISBLANK(D200),"",INDEX(ΑΜΚ,MATCH(D200,Data!$F$2:$F$999,0),1))</f>
        <v/>
      </c>
      <c r="F200" t="str">
        <f t="shared" si="3"/>
        <v/>
      </c>
    </row>
    <row r="201" spans="1:6" ht="14.25" customHeight="1" x14ac:dyDescent="0.35">
      <c r="A201" s="45" t="s">
        <v>1143</v>
      </c>
      <c r="B201" s="18"/>
      <c r="C201" s="5"/>
      <c r="D201" s="5"/>
      <c r="E201" s="94" t="str">
        <f>IF(ISBLANK(D201),"",INDEX(ΑΜΚ,MATCH(D201,Data!$F$2:$F$999,0),1))</f>
        <v/>
      </c>
      <c r="F201" t="str">
        <f t="shared" si="3"/>
        <v/>
      </c>
    </row>
    <row r="202" spans="1:6" ht="14.25" customHeight="1" x14ac:dyDescent="0.35">
      <c r="A202" s="45" t="s">
        <v>1143</v>
      </c>
      <c r="B202" s="18"/>
      <c r="C202" s="5"/>
      <c r="D202" s="5"/>
      <c r="E202" s="94" t="str">
        <f>IF(ISBLANK(D202),"",INDEX(ΑΜΚ,MATCH(D202,Data!$F$2:$F$999,0),1))</f>
        <v/>
      </c>
      <c r="F202" t="str">
        <f t="shared" si="3"/>
        <v/>
      </c>
    </row>
    <row r="203" spans="1:6" ht="14.25" customHeight="1" x14ac:dyDescent="0.35">
      <c r="A203" s="45" t="s">
        <v>1143</v>
      </c>
      <c r="B203" s="18"/>
      <c r="C203" s="5"/>
      <c r="D203" s="5"/>
      <c r="E203" s="94" t="str">
        <f>IF(ISBLANK(D203),"",INDEX(ΑΜΚ,MATCH(D203,Data!$F$2:$F$999,0),1))</f>
        <v/>
      </c>
      <c r="F203" t="str">
        <f t="shared" si="3"/>
        <v/>
      </c>
    </row>
    <row r="204" spans="1:6" ht="14.25" customHeight="1" x14ac:dyDescent="0.35">
      <c r="A204" s="45" t="s">
        <v>1143</v>
      </c>
      <c r="B204" s="18"/>
      <c r="C204" s="5"/>
      <c r="D204" s="5"/>
      <c r="E204" s="94" t="str">
        <f>IF(ISBLANK(D204),"",INDEX(ΑΜΚ,MATCH(D204,Data!$F$2:$F$999,0),1))</f>
        <v/>
      </c>
      <c r="F204" t="str">
        <f t="shared" si="3"/>
        <v/>
      </c>
    </row>
    <row r="205" spans="1:6" ht="14.25" customHeight="1" x14ac:dyDescent="0.35">
      <c r="A205" s="45" t="s">
        <v>1143</v>
      </c>
      <c r="B205" s="18"/>
      <c r="C205" s="5"/>
      <c r="D205" s="5"/>
      <c r="E205" s="94" t="str">
        <f>IF(ISBLANK(D205),"",INDEX(ΑΜΚ,MATCH(D205,Data!$F$2:$F$999,0),1))</f>
        <v/>
      </c>
      <c r="F205" t="str">
        <f t="shared" si="3"/>
        <v/>
      </c>
    </row>
    <row r="206" spans="1:6" ht="14.25" customHeight="1" x14ac:dyDescent="0.35">
      <c r="A206" s="45" t="s">
        <v>1143</v>
      </c>
      <c r="B206" s="18"/>
      <c r="C206" s="5"/>
      <c r="D206" s="5"/>
      <c r="E206" s="94" t="str">
        <f>IF(ISBLANK(D206),"",INDEX(ΑΜΚ,MATCH(D206,Data!$F$2:$F$999,0),1))</f>
        <v/>
      </c>
      <c r="F206" t="str">
        <f t="shared" si="3"/>
        <v/>
      </c>
    </row>
    <row r="207" spans="1:6" ht="14.25" customHeight="1" x14ac:dyDescent="0.35">
      <c r="A207" s="45" t="s">
        <v>1143</v>
      </c>
      <c r="B207" s="18"/>
      <c r="C207" s="5"/>
      <c r="D207" s="5"/>
      <c r="E207" s="94" t="str">
        <f>IF(ISBLANK(D207),"",INDEX(ΑΜΚ,MATCH(D207,Data!$F$2:$F$999,0),1))</f>
        <v/>
      </c>
      <c r="F207" t="str">
        <f t="shared" si="3"/>
        <v/>
      </c>
    </row>
    <row r="208" spans="1:6" ht="14.25" customHeight="1" x14ac:dyDescent="0.35">
      <c r="A208" s="45" t="s">
        <v>1143</v>
      </c>
      <c r="B208" s="18"/>
      <c r="C208" s="5"/>
      <c r="D208" s="5"/>
      <c r="E208" s="94" t="str">
        <f>IF(ISBLANK(D208),"",INDEX(ΑΜΚ,MATCH(D208,Data!$F$2:$F$999,0),1))</f>
        <v/>
      </c>
      <c r="F208" t="str">
        <f t="shared" si="3"/>
        <v/>
      </c>
    </row>
    <row r="209" spans="1:6" ht="14.25" customHeight="1" x14ac:dyDescent="0.35">
      <c r="A209" s="45" t="s">
        <v>1143</v>
      </c>
      <c r="B209" s="18"/>
      <c r="C209" s="5"/>
      <c r="D209" s="5"/>
      <c r="E209" s="94" t="str">
        <f>IF(ISBLANK(D209),"",INDEX(ΑΜΚ,MATCH(D209,Data!$F$2:$F$999,0),1))</f>
        <v/>
      </c>
      <c r="F209" t="str">
        <f t="shared" si="3"/>
        <v/>
      </c>
    </row>
    <row r="210" spans="1:6" ht="14.25" customHeight="1" x14ac:dyDescent="0.35">
      <c r="A210" s="45" t="s">
        <v>1143</v>
      </c>
      <c r="B210" s="18"/>
      <c r="C210" s="5"/>
      <c r="D210" s="5"/>
      <c r="E210" s="94" t="str">
        <f>IF(ISBLANK(D210),"",INDEX(ΑΜΚ,MATCH(D210,Data!$F$2:$F$999,0),1))</f>
        <v/>
      </c>
      <c r="F210" t="str">
        <f t="shared" si="3"/>
        <v/>
      </c>
    </row>
    <row r="211" spans="1:6" ht="14.25" customHeight="1" x14ac:dyDescent="0.35">
      <c r="A211" s="45" t="s">
        <v>1143</v>
      </c>
      <c r="B211" s="18"/>
      <c r="C211" s="5"/>
      <c r="D211" s="5"/>
      <c r="E211" s="94" t="str">
        <f>IF(ISBLANK(D211),"",INDEX(ΑΜΚ,MATCH(D211,Data!$F$2:$F$999,0),1))</f>
        <v/>
      </c>
      <c r="F211" t="str">
        <f t="shared" si="3"/>
        <v/>
      </c>
    </row>
    <row r="212" spans="1:6" ht="14.25" customHeight="1" x14ac:dyDescent="0.35">
      <c r="A212" s="45" t="s">
        <v>1143</v>
      </c>
      <c r="B212" s="18"/>
      <c r="C212" s="5"/>
      <c r="D212" s="5"/>
      <c r="E212" s="94" t="str">
        <f>IF(ISBLANK(D212),"",INDEX(ΑΜΚ,MATCH(D212,Data!$F$2:$F$999,0),1))</f>
        <v/>
      </c>
      <c r="F212" t="str">
        <f t="shared" si="3"/>
        <v/>
      </c>
    </row>
    <row r="213" spans="1:6" ht="14.25" customHeight="1" x14ac:dyDescent="0.35">
      <c r="A213" s="45" t="s">
        <v>1143</v>
      </c>
      <c r="B213" s="18"/>
      <c r="C213" s="5"/>
      <c r="D213" s="5"/>
      <c r="E213" s="94" t="str">
        <f>IF(ISBLANK(D213),"",INDEX(ΑΜΚ,MATCH(D213,Data!$F$2:$F$999,0),1))</f>
        <v/>
      </c>
      <c r="F213" t="str">
        <f t="shared" si="3"/>
        <v/>
      </c>
    </row>
    <row r="214" spans="1:6" ht="14.25" customHeight="1" x14ac:dyDescent="0.35">
      <c r="A214" s="45" t="s">
        <v>1143</v>
      </c>
      <c r="B214" s="18"/>
      <c r="C214" s="5"/>
      <c r="D214" s="5"/>
      <c r="E214" s="94" t="str">
        <f>IF(ISBLANK(D214),"",INDEX(ΑΜΚ,MATCH(D214,Data!$F$2:$F$999,0),1))</f>
        <v/>
      </c>
      <c r="F214" t="str">
        <f t="shared" si="3"/>
        <v/>
      </c>
    </row>
    <row r="215" spans="1:6" ht="14.25" customHeight="1" x14ac:dyDescent="0.35">
      <c r="A215" s="45" t="s">
        <v>1143</v>
      </c>
      <c r="B215" s="18"/>
      <c r="C215" s="5"/>
      <c r="D215" s="5"/>
      <c r="E215" s="94" t="str">
        <f>IF(ISBLANK(D215),"",INDEX(ΑΜΚ,MATCH(D215,Data!$F$2:$F$999,0),1))</f>
        <v/>
      </c>
      <c r="F215" t="str">
        <f t="shared" si="3"/>
        <v/>
      </c>
    </row>
    <row r="216" spans="1:6" ht="14.25" customHeight="1" x14ac:dyDescent="0.35">
      <c r="A216" s="45" t="s">
        <v>1143</v>
      </c>
      <c r="B216" s="18"/>
      <c r="C216" s="5"/>
      <c r="D216" s="5"/>
      <c r="E216" s="94" t="str">
        <f>IF(ISBLANK(D216),"",INDEX(ΑΜΚ,MATCH(D216,Data!$F$2:$F$999,0),1))</f>
        <v/>
      </c>
      <c r="F216" t="str">
        <f t="shared" si="3"/>
        <v/>
      </c>
    </row>
    <row r="217" spans="1:6" ht="14.25" customHeight="1" x14ac:dyDescent="0.35">
      <c r="A217" s="45" t="s">
        <v>1143</v>
      </c>
      <c r="B217" s="18"/>
      <c r="C217" s="5"/>
      <c r="D217" s="5"/>
      <c r="E217" s="94" t="str">
        <f>IF(ISBLANK(D217),"",INDEX(ΑΜΚ,MATCH(D217,Data!$F$2:$F$999,0),1))</f>
        <v/>
      </c>
      <c r="F217" t="str">
        <f t="shared" si="3"/>
        <v/>
      </c>
    </row>
    <row r="218" spans="1:6" ht="14.25" customHeight="1" x14ac:dyDescent="0.35">
      <c r="A218" s="45" t="s">
        <v>1143</v>
      </c>
      <c r="B218" s="18"/>
      <c r="C218" s="5"/>
      <c r="D218" s="5"/>
      <c r="E218" s="94" t="str">
        <f>IF(ISBLANK(D218),"",INDEX(ΑΜΚ,MATCH(D218,Data!$F$2:$F$999,0),1))</f>
        <v/>
      </c>
      <c r="F218" t="str">
        <f t="shared" si="3"/>
        <v/>
      </c>
    </row>
    <row r="219" spans="1:6" ht="14.25" customHeight="1" x14ac:dyDescent="0.35">
      <c r="A219" s="45" t="s">
        <v>1143</v>
      </c>
      <c r="B219" s="18"/>
      <c r="C219" s="5"/>
      <c r="D219" s="5"/>
      <c r="E219" s="94" t="str">
        <f>IF(ISBLANK(D219),"",INDEX(ΑΜΚ,MATCH(D219,Data!$F$2:$F$999,0),1))</f>
        <v/>
      </c>
      <c r="F219" t="str">
        <f t="shared" si="3"/>
        <v/>
      </c>
    </row>
    <row r="220" spans="1:6" ht="14.25" customHeight="1" x14ac:dyDescent="0.35">
      <c r="A220" s="45" t="s">
        <v>1143</v>
      </c>
      <c r="B220" s="18"/>
      <c r="C220" s="5"/>
      <c r="D220" s="5"/>
      <c r="E220" s="94" t="str">
        <f>IF(ISBLANK(D220),"",INDEX(ΑΜΚ,MATCH(D220,Data!$F$2:$F$999,0),1))</f>
        <v/>
      </c>
      <c r="F220" t="str">
        <f t="shared" si="3"/>
        <v/>
      </c>
    </row>
    <row r="221" spans="1:6" ht="14.25" customHeight="1" x14ac:dyDescent="0.35">
      <c r="A221" s="45" t="s">
        <v>1143</v>
      </c>
      <c r="B221" s="18"/>
      <c r="C221" s="5"/>
      <c r="D221" s="5"/>
      <c r="E221" s="94" t="str">
        <f>IF(ISBLANK(D221),"",INDEX(ΑΜΚ,MATCH(D221,Data!$F$2:$F$999,0),1))</f>
        <v/>
      </c>
      <c r="F221" t="str">
        <f t="shared" si="3"/>
        <v/>
      </c>
    </row>
    <row r="222" spans="1:6" ht="14.25" customHeight="1" x14ac:dyDescent="0.35">
      <c r="A222" s="45" t="s">
        <v>1143</v>
      </c>
      <c r="B222" s="18"/>
      <c r="C222" s="5"/>
      <c r="D222" s="5"/>
      <c r="E222" s="94" t="str">
        <f>IF(ISBLANK(D222),"",INDEX(ΑΜΚ,MATCH(D222,Data!$F$2:$F$999,0),1))</f>
        <v/>
      </c>
      <c r="F222" t="str">
        <f t="shared" si="3"/>
        <v/>
      </c>
    </row>
    <row r="223" spans="1:6" ht="14.25" customHeight="1" x14ac:dyDescent="0.35">
      <c r="A223" s="45" t="s">
        <v>1143</v>
      </c>
      <c r="B223" s="18"/>
      <c r="C223" s="5"/>
      <c r="D223" s="5"/>
      <c r="E223" s="94" t="str">
        <f>IF(ISBLANK(D223),"",INDEX(ΑΜΚ,MATCH(D223,Data!$F$2:$F$999,0),1))</f>
        <v/>
      </c>
      <c r="F223" t="str">
        <f t="shared" si="3"/>
        <v/>
      </c>
    </row>
    <row r="224" spans="1:6" ht="14.25" customHeight="1" x14ac:dyDescent="0.35">
      <c r="A224" s="45" t="s">
        <v>1143</v>
      </c>
      <c r="B224" s="18"/>
      <c r="C224" s="5"/>
      <c r="D224" s="5"/>
      <c r="E224" s="94" t="str">
        <f>IF(ISBLANK(D224),"",INDEX(ΑΜΚ,MATCH(D224,Data!$F$2:$F$999,0),1))</f>
        <v/>
      </c>
      <c r="F224" t="str">
        <f t="shared" si="3"/>
        <v/>
      </c>
    </row>
    <row r="225" spans="1:6" ht="14.25" customHeight="1" x14ac:dyDescent="0.35">
      <c r="A225" s="45" t="s">
        <v>1143</v>
      </c>
      <c r="B225" s="18"/>
      <c r="C225" s="5"/>
      <c r="D225" s="5"/>
      <c r="E225" s="94" t="str">
        <f>IF(ISBLANK(D225),"",INDEX(ΑΜΚ,MATCH(D225,Data!$F$2:$F$999,0),1))</f>
        <v/>
      </c>
      <c r="F225" t="str">
        <f t="shared" si="3"/>
        <v/>
      </c>
    </row>
    <row r="226" spans="1:6" ht="14.25" customHeight="1" x14ac:dyDescent="0.35">
      <c r="A226" s="45" t="s">
        <v>1143</v>
      </c>
      <c r="B226" s="18"/>
      <c r="C226" s="5"/>
      <c r="D226" s="5"/>
      <c r="E226" s="94" t="str">
        <f>IF(ISBLANK(D226),"",INDEX(ΑΜΚ,MATCH(D226,Data!$F$2:$F$999,0),1))</f>
        <v/>
      </c>
      <c r="F226" t="str">
        <f t="shared" si="3"/>
        <v/>
      </c>
    </row>
    <row r="227" spans="1:6" ht="14.25" customHeight="1" x14ac:dyDescent="0.35">
      <c r="A227" s="45" t="s">
        <v>1143</v>
      </c>
      <c r="B227" s="18"/>
      <c r="C227" s="5"/>
      <c r="D227" s="5"/>
      <c r="E227" s="94" t="str">
        <f>IF(ISBLANK(D227),"",INDEX(ΑΜΚ,MATCH(D227,Data!$F$2:$F$999,0),1))</f>
        <v/>
      </c>
      <c r="F227" t="str">
        <f t="shared" si="3"/>
        <v/>
      </c>
    </row>
    <row r="228" spans="1:6" ht="14.25" customHeight="1" x14ac:dyDescent="0.35">
      <c r="A228" s="45" t="s">
        <v>1143</v>
      </c>
      <c r="B228" s="18"/>
      <c r="C228" s="5"/>
      <c r="D228" s="5"/>
      <c r="E228" s="94" t="str">
        <f>IF(ISBLANK(D228),"",INDEX(ΑΜΚ,MATCH(D228,Data!$F$2:$F$999,0),1))</f>
        <v/>
      </c>
      <c r="F228" t="str">
        <f t="shared" si="3"/>
        <v/>
      </c>
    </row>
    <row r="229" spans="1:6" ht="14.25" customHeight="1" x14ac:dyDescent="0.35">
      <c r="A229" s="45" t="s">
        <v>1143</v>
      </c>
      <c r="B229" s="18"/>
      <c r="C229" s="5"/>
      <c r="D229" s="5"/>
      <c r="E229" s="94" t="str">
        <f>IF(ISBLANK(D229),"",INDEX(ΑΜΚ,MATCH(D229,Data!$F$2:$F$999,0),1))</f>
        <v/>
      </c>
      <c r="F229" t="str">
        <f t="shared" si="3"/>
        <v/>
      </c>
    </row>
    <row r="230" spans="1:6" ht="14.25" customHeight="1" x14ac:dyDescent="0.35">
      <c r="A230" s="45" t="s">
        <v>1143</v>
      </c>
      <c r="B230" s="18"/>
      <c r="C230" s="5"/>
      <c r="D230" s="5"/>
      <c r="E230" s="94" t="str">
        <f>IF(ISBLANK(D230),"",INDEX(ΑΜΚ,MATCH(D230,Data!$F$2:$F$999,0),1))</f>
        <v/>
      </c>
      <c r="F230" t="str">
        <f t="shared" si="3"/>
        <v/>
      </c>
    </row>
    <row r="231" spans="1:6" ht="14.25" customHeight="1" x14ac:dyDescent="0.35">
      <c r="A231" s="45" t="s">
        <v>1143</v>
      </c>
      <c r="B231" s="18"/>
      <c r="C231" s="5"/>
      <c r="D231" s="5"/>
      <c r="E231" s="94" t="str">
        <f>IF(ISBLANK(D231),"",INDEX(ΑΜΚ,MATCH(D231,Data!$F$2:$F$999,0),1))</f>
        <v/>
      </c>
      <c r="F231" t="str">
        <f t="shared" si="3"/>
        <v/>
      </c>
    </row>
    <row r="232" spans="1:6" ht="14.25" customHeight="1" x14ac:dyDescent="0.35">
      <c r="A232" s="45" t="s">
        <v>1143</v>
      </c>
      <c r="B232" s="18"/>
      <c r="C232" s="5"/>
      <c r="D232" s="5"/>
      <c r="E232" s="94" t="str">
        <f>IF(ISBLANK(D232),"",INDEX(ΑΜΚ,MATCH(D232,Data!$F$2:$F$999,0),1))</f>
        <v/>
      </c>
      <c r="F232" t="str">
        <f t="shared" si="3"/>
        <v/>
      </c>
    </row>
    <row r="233" spans="1:6" ht="14.25" customHeight="1" x14ac:dyDescent="0.35">
      <c r="A233" s="45" t="s">
        <v>1143</v>
      </c>
      <c r="B233" s="18"/>
      <c r="C233" s="5"/>
      <c r="D233" s="5"/>
      <c r="E233" s="94" t="str">
        <f>IF(ISBLANK(D233),"",INDEX(ΑΜΚ,MATCH(D233,Data!$F$2:$F$999,0),1))</f>
        <v/>
      </c>
      <c r="F233" t="str">
        <f t="shared" si="3"/>
        <v/>
      </c>
    </row>
    <row r="234" spans="1:6" ht="14.25" customHeight="1" x14ac:dyDescent="0.35">
      <c r="A234" s="45" t="s">
        <v>1143</v>
      </c>
      <c r="B234" s="18"/>
      <c r="C234" s="5"/>
      <c r="D234" s="5"/>
      <c r="E234" s="94" t="str">
        <f>IF(ISBLANK(D234),"",INDEX(ΑΜΚ,MATCH(D234,Data!$F$2:$F$999,0),1))</f>
        <v/>
      </c>
      <c r="F234" t="str">
        <f t="shared" si="3"/>
        <v/>
      </c>
    </row>
    <row r="235" spans="1:6" ht="14.25" customHeight="1" x14ac:dyDescent="0.35">
      <c r="A235" s="45" t="s">
        <v>1143</v>
      </c>
      <c r="B235" s="18"/>
      <c r="C235" s="5"/>
      <c r="D235" s="5"/>
      <c r="E235" s="94" t="str">
        <f>IF(ISBLANK(D235),"",INDEX(ΑΜΚ,MATCH(D235,Data!$F$2:$F$999,0),1))</f>
        <v/>
      </c>
      <c r="F235" t="str">
        <f t="shared" si="3"/>
        <v/>
      </c>
    </row>
    <row r="236" spans="1:6" ht="14.25" customHeight="1" x14ac:dyDescent="0.35">
      <c r="A236" s="45" t="s">
        <v>1143</v>
      </c>
      <c r="B236" s="18"/>
      <c r="C236" s="5"/>
      <c r="D236" s="5"/>
      <c r="E236" s="94" t="str">
        <f>IF(ISBLANK(D236),"",INDEX(ΑΜΚ,MATCH(D236,Data!$F$2:$F$999,0),1))</f>
        <v/>
      </c>
      <c r="F236" t="str">
        <f t="shared" si="3"/>
        <v/>
      </c>
    </row>
    <row r="237" spans="1:6" ht="14.25" customHeight="1" x14ac:dyDescent="0.35">
      <c r="A237" s="45" t="s">
        <v>1143</v>
      </c>
      <c r="B237" s="18"/>
      <c r="C237" s="5"/>
      <c r="D237" s="5"/>
      <c r="E237" s="94" t="str">
        <f>IF(ISBLANK(D237),"",INDEX(ΑΜΚ,MATCH(D237,Data!$F$2:$F$999,0),1))</f>
        <v/>
      </c>
      <c r="F237" t="str">
        <f t="shared" si="3"/>
        <v/>
      </c>
    </row>
    <row r="238" spans="1:6" ht="14.25" customHeight="1" x14ac:dyDescent="0.35">
      <c r="A238" s="45" t="s">
        <v>1143</v>
      </c>
      <c r="B238" s="18"/>
      <c r="C238" s="5"/>
      <c r="D238" s="5"/>
      <c r="E238" s="94" t="str">
        <f>IF(ISBLANK(D238),"",INDEX(ΑΜΚ,MATCH(D238,Data!$F$2:$F$999,0),1))</f>
        <v/>
      </c>
      <c r="F238" t="str">
        <f t="shared" si="3"/>
        <v/>
      </c>
    </row>
    <row r="239" spans="1:6" ht="14.25" customHeight="1" x14ac:dyDescent="0.35">
      <c r="A239" s="45" t="s">
        <v>1143</v>
      </c>
      <c r="B239" s="18"/>
      <c r="C239" s="5"/>
      <c r="D239" s="5"/>
      <c r="E239" s="94" t="str">
        <f>IF(ISBLANK(D239),"",INDEX(ΑΜΚ,MATCH(D239,Data!$F$2:$F$999,0),1))</f>
        <v/>
      </c>
      <c r="F239" t="str">
        <f t="shared" si="3"/>
        <v/>
      </c>
    </row>
    <row r="240" spans="1:6" ht="14.25" customHeight="1" x14ac:dyDescent="0.35">
      <c r="A240" s="45" t="s">
        <v>1143</v>
      </c>
      <c r="B240" s="18"/>
      <c r="C240" s="5"/>
      <c r="D240" s="5"/>
      <c r="E240" s="94" t="str">
        <f>IF(ISBLANK(D240),"",INDEX(ΑΜΚ,MATCH(D240,Data!$F$2:$F$999,0),1))</f>
        <v/>
      </c>
      <c r="F240" t="str">
        <f t="shared" si="3"/>
        <v/>
      </c>
    </row>
    <row r="241" spans="1:6" ht="14.25" customHeight="1" x14ac:dyDescent="0.35">
      <c r="A241" s="45" t="s">
        <v>1143</v>
      </c>
      <c r="B241" s="18"/>
      <c r="C241" s="5"/>
      <c r="D241" s="5"/>
      <c r="E241" s="94" t="str">
        <f>IF(ISBLANK(D241),"",INDEX(ΑΜΚ,MATCH(D241,Data!$F$2:$F$999,0),1))</f>
        <v/>
      </c>
      <c r="F241" t="str">
        <f t="shared" si="3"/>
        <v/>
      </c>
    </row>
    <row r="242" spans="1:6" ht="14.25" customHeight="1" x14ac:dyDescent="0.35">
      <c r="A242" s="45" t="s">
        <v>1143</v>
      </c>
      <c r="B242" s="18"/>
      <c r="C242" s="5"/>
      <c r="D242" s="5"/>
      <c r="E242" s="94" t="str">
        <f>IF(ISBLANK(D242),"",INDEX(ΑΜΚ,MATCH(D242,Data!$F$2:$F$999,0),1))</f>
        <v/>
      </c>
      <c r="F242" t="str">
        <f t="shared" si="3"/>
        <v/>
      </c>
    </row>
    <row r="243" spans="1:6" ht="14.25" customHeight="1" x14ac:dyDescent="0.35">
      <c r="A243" s="45" t="s">
        <v>1143</v>
      </c>
      <c r="B243" s="18"/>
      <c r="C243" s="5"/>
      <c r="D243" s="5"/>
      <c r="E243" s="94" t="str">
        <f>IF(ISBLANK(D243),"",INDEX(ΑΜΚ,MATCH(D243,Data!$F$2:$F$999,0),1))</f>
        <v/>
      </c>
      <c r="F243" t="str">
        <f t="shared" si="3"/>
        <v/>
      </c>
    </row>
    <row r="244" spans="1:6" ht="14.25" customHeight="1" x14ac:dyDescent="0.35">
      <c r="A244" s="45" t="s">
        <v>1143</v>
      </c>
      <c r="B244" s="18"/>
      <c r="C244" s="5"/>
      <c r="D244" s="5"/>
      <c r="E244" s="94" t="str">
        <f>IF(ISBLANK(D244),"",INDEX(ΑΜΚ,MATCH(D244,Data!$F$2:$F$999,0),1))</f>
        <v/>
      </c>
      <c r="F244" t="str">
        <f t="shared" si="3"/>
        <v/>
      </c>
    </row>
    <row r="245" spans="1:6" ht="14.25" customHeight="1" x14ac:dyDescent="0.35">
      <c r="A245" s="45" t="s">
        <v>1143</v>
      </c>
      <c r="B245" s="18"/>
      <c r="C245" s="5"/>
      <c r="D245" s="5"/>
      <c r="E245" s="94" t="str">
        <f>IF(ISBLANK(D245),"",INDEX(ΑΜΚ,MATCH(D245,Data!$F$2:$F$999,0),1))</f>
        <v/>
      </c>
      <c r="F245" t="str">
        <f t="shared" si="3"/>
        <v/>
      </c>
    </row>
    <row r="246" spans="1:6" ht="14.25" customHeight="1" x14ac:dyDescent="0.35">
      <c r="A246" s="45" t="s">
        <v>1143</v>
      </c>
      <c r="B246" s="18"/>
      <c r="C246" s="5"/>
      <c r="D246" s="5"/>
      <c r="E246" s="94" t="str">
        <f>IF(ISBLANK(D246),"",INDEX(ΑΜΚ,MATCH(D246,Data!$F$2:$F$999,0),1))</f>
        <v/>
      </c>
      <c r="F246" t="str">
        <f t="shared" si="3"/>
        <v/>
      </c>
    </row>
    <row r="247" spans="1:6" ht="14.25" customHeight="1" x14ac:dyDescent="0.35">
      <c r="A247" s="45" t="s">
        <v>1143</v>
      </c>
      <c r="B247" s="18"/>
      <c r="C247" s="5"/>
      <c r="D247" s="5"/>
      <c r="E247" s="94" t="str">
        <f>IF(ISBLANK(D247),"",INDEX(ΑΜΚ,MATCH(D247,Data!$F$2:$F$999,0),1))</f>
        <v/>
      </c>
      <c r="F247" t="str">
        <f t="shared" si="3"/>
        <v/>
      </c>
    </row>
    <row r="248" spans="1:6" ht="14.25" customHeight="1" x14ac:dyDescent="0.35">
      <c r="A248" s="45" t="s">
        <v>1143</v>
      </c>
      <c r="B248" s="18"/>
      <c r="C248" s="5"/>
      <c r="D248" s="5"/>
      <c r="E248" s="94" t="str">
        <f>IF(ISBLANK(D248),"",INDEX(ΑΜΚ,MATCH(D248,Data!$F$2:$F$999,0),1))</f>
        <v/>
      </c>
      <c r="F248" t="str">
        <f t="shared" si="3"/>
        <v/>
      </c>
    </row>
    <row r="249" spans="1:6" ht="14.25" customHeight="1" x14ac:dyDescent="0.35">
      <c r="A249" s="45" t="s">
        <v>1143</v>
      </c>
      <c r="B249" s="18"/>
      <c r="C249" s="5"/>
      <c r="D249" s="5"/>
      <c r="E249" s="94" t="str">
        <f>IF(ISBLANK(D249),"",INDEX(ΑΜΚ,MATCH(D249,Data!$F$2:$F$999,0),1))</f>
        <v/>
      </c>
      <c r="F249" t="str">
        <f t="shared" si="3"/>
        <v/>
      </c>
    </row>
    <row r="250" spans="1:6" ht="14.25" customHeight="1" x14ac:dyDescent="0.35">
      <c r="A250" s="45" t="s">
        <v>1143</v>
      </c>
      <c r="B250" s="18"/>
      <c r="C250" s="5"/>
      <c r="D250" s="5"/>
      <c r="E250" s="94" t="str">
        <f>IF(ISBLANK(D250),"",INDEX(ΑΜΚ,MATCH(D250,Data!$F$2:$F$999,0),1))</f>
        <v/>
      </c>
      <c r="F250" t="str">
        <f t="shared" si="3"/>
        <v/>
      </c>
    </row>
    <row r="251" spans="1:6" ht="14.25" customHeight="1" x14ac:dyDescent="0.35">
      <c r="A251" s="45" t="s">
        <v>1143</v>
      </c>
      <c r="B251" s="18"/>
      <c r="C251" s="5"/>
      <c r="D251" s="5"/>
      <c r="E251" s="94" t="str">
        <f>IF(ISBLANK(D251),"",INDEX(ΑΜΚ,MATCH(D251,Data!$F$2:$F$999,0),1))</f>
        <v/>
      </c>
      <c r="F251" t="str">
        <f t="shared" si="3"/>
        <v/>
      </c>
    </row>
    <row r="252" spans="1:6" ht="14.25" customHeight="1" x14ac:dyDescent="0.35">
      <c r="A252" s="45" t="s">
        <v>1143</v>
      </c>
      <c r="B252" s="18"/>
      <c r="C252" s="5"/>
      <c r="D252" s="5"/>
      <c r="E252" s="94" t="str">
        <f>IF(ISBLANK(D252),"",INDEX(ΑΜΚ,MATCH(D252,Data!$F$2:$F$999,0),1))</f>
        <v/>
      </c>
      <c r="F252" t="str">
        <f t="shared" si="3"/>
        <v/>
      </c>
    </row>
    <row r="253" spans="1:6" ht="14.25" customHeight="1" x14ac:dyDescent="0.35">
      <c r="A253" s="45" t="s">
        <v>1143</v>
      </c>
      <c r="B253" s="18"/>
      <c r="C253" s="5"/>
      <c r="D253" s="5"/>
      <c r="E253" s="94" t="str">
        <f>IF(ISBLANK(D253),"",INDEX(ΑΜΚ,MATCH(D253,Data!$F$2:$F$999,0),1))</f>
        <v/>
      </c>
      <c r="F253" t="str">
        <f t="shared" si="3"/>
        <v/>
      </c>
    </row>
    <row r="254" spans="1:6" ht="14.25" customHeight="1" x14ac:dyDescent="0.35">
      <c r="A254" s="45" t="s">
        <v>1143</v>
      </c>
      <c r="B254" s="18"/>
      <c r="C254" s="5"/>
      <c r="D254" s="5"/>
      <c r="E254" s="94" t="str">
        <f>IF(ISBLANK(D254),"",INDEX(ΑΜΚ,MATCH(D254,Data!$F$2:$F$999,0),1))</f>
        <v/>
      </c>
      <c r="F254" t="str">
        <f t="shared" si="3"/>
        <v/>
      </c>
    </row>
    <row r="255" spans="1:6" ht="14.25" customHeight="1" x14ac:dyDescent="0.35">
      <c r="A255" s="45" t="s">
        <v>1143</v>
      </c>
      <c r="B255" s="18"/>
      <c r="C255" s="5"/>
      <c r="D255" s="5"/>
      <c r="E255" s="94" t="str">
        <f>IF(ISBLANK(D255),"",INDEX(ΑΜΚ,MATCH(D255,Data!$F$2:$F$999,0),1))</f>
        <v/>
      </c>
      <c r="F255" t="str">
        <f t="shared" si="3"/>
        <v/>
      </c>
    </row>
    <row r="256" spans="1:6" ht="14.25" customHeight="1" x14ac:dyDescent="0.35">
      <c r="A256" s="45" t="s">
        <v>1143</v>
      </c>
      <c r="B256" s="18"/>
      <c r="C256" s="5"/>
      <c r="D256" s="5"/>
      <c r="E256" s="94" t="str">
        <f>IF(ISBLANK(D256),"",INDEX(ΑΜΚ,MATCH(D256,Data!$F$2:$F$999,0),1))</f>
        <v/>
      </c>
      <c r="F256" t="str">
        <f t="shared" si="3"/>
        <v/>
      </c>
    </row>
    <row r="257" spans="1:6" ht="14.25" customHeight="1" x14ac:dyDescent="0.35">
      <c r="A257" s="45" t="s">
        <v>1143</v>
      </c>
      <c r="B257" s="18"/>
      <c r="C257" s="5"/>
      <c r="D257" s="5"/>
      <c r="E257" s="94" t="str">
        <f>IF(ISBLANK(D257),"",INDEX(ΑΜΚ,MATCH(D257,Data!$F$2:$F$999,0),1))</f>
        <v/>
      </c>
      <c r="F257" t="str">
        <f t="shared" si="3"/>
        <v/>
      </c>
    </row>
    <row r="258" spans="1:6" ht="14.25" customHeight="1" x14ac:dyDescent="0.35">
      <c r="A258" s="45" t="s">
        <v>1143</v>
      </c>
      <c r="B258" s="18"/>
      <c r="C258" s="5"/>
      <c r="D258" s="5"/>
      <c r="E258" s="94" t="str">
        <f>IF(ISBLANK(D258),"",INDEX(ΑΜΚ,MATCH(D258,Data!$F$2:$F$999,0),1))</f>
        <v/>
      </c>
      <c r="F258" t="str">
        <f t="shared" ref="F258:F321" si="4">IF(ISBLANK(C258),"",INDEX(ΚΩΔ_ΜΑΘΗΜ_ΗΛΕΚΤΡ_Γ1,MATCH(C258,ΜΑΘΗΜ_ΗΛΕΚΤΡ_Γ1,0)))</f>
        <v/>
      </c>
    </row>
    <row r="259" spans="1:6" ht="14.25" customHeight="1" x14ac:dyDescent="0.35">
      <c r="A259" s="45" t="s">
        <v>1143</v>
      </c>
      <c r="B259" s="18"/>
      <c r="C259" s="5"/>
      <c r="D259" s="5"/>
      <c r="E259" s="94" t="str">
        <f>IF(ISBLANK(D259),"",INDEX(ΑΜΚ,MATCH(D259,Data!$F$2:$F$999,0),1))</f>
        <v/>
      </c>
      <c r="F259" t="str">
        <f t="shared" si="4"/>
        <v/>
      </c>
    </row>
    <row r="260" spans="1:6" ht="14.25" customHeight="1" x14ac:dyDescent="0.35">
      <c r="A260" s="45" t="s">
        <v>1143</v>
      </c>
      <c r="B260" s="18"/>
      <c r="C260" s="5"/>
      <c r="D260" s="5"/>
      <c r="E260" s="94" t="str">
        <f>IF(ISBLANK(D260),"",INDEX(ΑΜΚ,MATCH(D260,Data!$F$2:$F$999,0),1))</f>
        <v/>
      </c>
      <c r="F260" t="str">
        <f t="shared" si="4"/>
        <v/>
      </c>
    </row>
    <row r="261" spans="1:6" ht="14.25" customHeight="1" x14ac:dyDescent="0.35">
      <c r="A261" s="45" t="s">
        <v>1143</v>
      </c>
      <c r="B261" s="18"/>
      <c r="C261" s="5"/>
      <c r="D261" s="5"/>
      <c r="E261" s="94" t="str">
        <f>IF(ISBLANK(D261),"",INDEX(ΑΜΚ,MATCH(D261,Data!$F$2:$F$999,0),1))</f>
        <v/>
      </c>
      <c r="F261" t="str">
        <f t="shared" si="4"/>
        <v/>
      </c>
    </row>
    <row r="262" spans="1:6" ht="14.25" customHeight="1" x14ac:dyDescent="0.35">
      <c r="A262" s="45" t="s">
        <v>1143</v>
      </c>
      <c r="B262" s="18"/>
      <c r="C262" s="5"/>
      <c r="D262" s="5"/>
      <c r="E262" s="94" t="str">
        <f>IF(ISBLANK(D262),"",INDEX(ΑΜΚ,MATCH(D262,Data!$F$2:$F$999,0),1))</f>
        <v/>
      </c>
      <c r="F262" t="str">
        <f t="shared" si="4"/>
        <v/>
      </c>
    </row>
    <row r="263" spans="1:6" ht="14.25" customHeight="1" x14ac:dyDescent="0.35">
      <c r="A263" s="45" t="s">
        <v>1143</v>
      </c>
      <c r="B263" s="18"/>
      <c r="C263" s="5"/>
      <c r="D263" s="5"/>
      <c r="E263" s="94" t="str">
        <f>IF(ISBLANK(D263),"",INDEX(ΑΜΚ,MATCH(D263,Data!$F$2:$F$999,0),1))</f>
        <v/>
      </c>
      <c r="F263" t="str">
        <f t="shared" si="4"/>
        <v/>
      </c>
    </row>
    <row r="264" spans="1:6" ht="14.25" customHeight="1" x14ac:dyDescent="0.35">
      <c r="A264" s="45" t="s">
        <v>1143</v>
      </c>
      <c r="B264" s="18"/>
      <c r="C264" s="5"/>
      <c r="D264" s="5"/>
      <c r="E264" s="94" t="str">
        <f>IF(ISBLANK(D264),"",INDEX(ΑΜΚ,MATCH(D264,Data!$F$2:$F$999,0),1))</f>
        <v/>
      </c>
      <c r="F264" t="str">
        <f t="shared" si="4"/>
        <v/>
      </c>
    </row>
    <row r="265" spans="1:6" ht="14.25" customHeight="1" x14ac:dyDescent="0.35">
      <c r="A265" s="45" t="s">
        <v>1143</v>
      </c>
      <c r="B265" s="18"/>
      <c r="C265" s="5"/>
      <c r="D265" s="5"/>
      <c r="E265" s="94" t="str">
        <f>IF(ISBLANK(D265),"",INDEX(ΑΜΚ,MATCH(D265,Data!$F$2:$F$999,0),1))</f>
        <v/>
      </c>
      <c r="F265" t="str">
        <f t="shared" si="4"/>
        <v/>
      </c>
    </row>
    <row r="266" spans="1:6" ht="14.25" customHeight="1" x14ac:dyDescent="0.35">
      <c r="A266" s="45" t="s">
        <v>1143</v>
      </c>
      <c r="B266" s="18"/>
      <c r="C266" s="5"/>
      <c r="D266" s="5"/>
      <c r="E266" s="94" t="str">
        <f>IF(ISBLANK(D266),"",INDEX(ΑΜΚ,MATCH(D266,Data!$F$2:$F$999,0),1))</f>
        <v/>
      </c>
      <c r="F266" t="str">
        <f t="shared" si="4"/>
        <v/>
      </c>
    </row>
    <row r="267" spans="1:6" ht="14.25" customHeight="1" x14ac:dyDescent="0.35">
      <c r="A267" s="45" t="s">
        <v>1143</v>
      </c>
      <c r="B267" s="18"/>
      <c r="C267" s="5"/>
      <c r="D267" s="5"/>
      <c r="E267" s="94" t="str">
        <f>IF(ISBLANK(D267),"",INDEX(ΑΜΚ,MATCH(D267,Data!$F$2:$F$999,0),1))</f>
        <v/>
      </c>
      <c r="F267" t="str">
        <f t="shared" si="4"/>
        <v/>
      </c>
    </row>
    <row r="268" spans="1:6" ht="14.25" customHeight="1" x14ac:dyDescent="0.35">
      <c r="A268" s="45" t="s">
        <v>1143</v>
      </c>
      <c r="B268" s="18"/>
      <c r="C268" s="5"/>
      <c r="D268" s="5"/>
      <c r="E268" s="94" t="str">
        <f>IF(ISBLANK(D268),"",INDEX(ΑΜΚ,MATCH(D268,Data!$F$2:$F$999,0),1))</f>
        <v/>
      </c>
      <c r="F268" t="str">
        <f t="shared" si="4"/>
        <v/>
      </c>
    </row>
    <row r="269" spans="1:6" ht="14.25" customHeight="1" x14ac:dyDescent="0.35">
      <c r="A269" s="45" t="s">
        <v>1143</v>
      </c>
      <c r="B269" s="18"/>
      <c r="C269" s="5"/>
      <c r="D269" s="5"/>
      <c r="E269" s="94" t="str">
        <f>IF(ISBLANK(D269),"",INDEX(ΑΜΚ,MATCH(D269,Data!$F$2:$F$999,0),1))</f>
        <v/>
      </c>
      <c r="F269" t="str">
        <f t="shared" si="4"/>
        <v/>
      </c>
    </row>
    <row r="270" spans="1:6" ht="14.25" customHeight="1" x14ac:dyDescent="0.35">
      <c r="A270" s="45" t="s">
        <v>1143</v>
      </c>
      <c r="B270" s="18"/>
      <c r="C270" s="5"/>
      <c r="D270" s="5"/>
      <c r="E270" s="94" t="str">
        <f>IF(ISBLANK(D270),"",INDEX(ΑΜΚ,MATCH(D270,Data!$F$2:$F$999,0),1))</f>
        <v/>
      </c>
      <c r="F270" t="str">
        <f t="shared" si="4"/>
        <v/>
      </c>
    </row>
    <row r="271" spans="1:6" ht="14.25" customHeight="1" x14ac:dyDescent="0.35">
      <c r="A271" s="45" t="s">
        <v>1143</v>
      </c>
      <c r="B271" s="18"/>
      <c r="C271" s="5"/>
      <c r="D271" s="5"/>
      <c r="E271" s="94" t="str">
        <f>IF(ISBLANK(D271),"",INDEX(ΑΜΚ,MATCH(D271,Data!$F$2:$F$999,0),1))</f>
        <v/>
      </c>
      <c r="F271" t="str">
        <f t="shared" si="4"/>
        <v/>
      </c>
    </row>
    <row r="272" spans="1:6" ht="14.25" customHeight="1" x14ac:dyDescent="0.35">
      <c r="A272" s="45" t="s">
        <v>1143</v>
      </c>
      <c r="B272" s="18"/>
      <c r="C272" s="5"/>
      <c r="D272" s="5"/>
      <c r="E272" s="94" t="str">
        <f>IF(ISBLANK(D272),"",INDEX(ΑΜΚ,MATCH(D272,Data!$F$2:$F$999,0),1))</f>
        <v/>
      </c>
      <c r="F272" t="str">
        <f t="shared" si="4"/>
        <v/>
      </c>
    </row>
    <row r="273" spans="1:6" ht="14.25" customHeight="1" x14ac:dyDescent="0.35">
      <c r="A273" s="45" t="s">
        <v>1143</v>
      </c>
      <c r="B273" s="18"/>
      <c r="C273" s="5"/>
      <c r="D273" s="5"/>
      <c r="E273" s="94" t="str">
        <f>IF(ISBLANK(D273),"",INDEX(ΑΜΚ,MATCH(D273,Data!$F$2:$F$999,0),1))</f>
        <v/>
      </c>
      <c r="F273" t="str">
        <f t="shared" si="4"/>
        <v/>
      </c>
    </row>
    <row r="274" spans="1:6" ht="14.25" customHeight="1" x14ac:dyDescent="0.35">
      <c r="A274" s="45" t="s">
        <v>1143</v>
      </c>
      <c r="B274" s="18"/>
      <c r="C274" s="5"/>
      <c r="D274" s="5"/>
      <c r="E274" s="94" t="str">
        <f>IF(ISBLANK(D274),"",INDEX(ΑΜΚ,MATCH(D274,Data!$F$2:$F$999,0),1))</f>
        <v/>
      </c>
      <c r="F274" t="str">
        <f t="shared" si="4"/>
        <v/>
      </c>
    </row>
    <row r="275" spans="1:6" ht="14.25" customHeight="1" x14ac:dyDescent="0.35">
      <c r="A275" s="45" t="s">
        <v>1143</v>
      </c>
      <c r="B275" s="18"/>
      <c r="C275" s="5"/>
      <c r="D275" s="5"/>
      <c r="E275" s="94" t="str">
        <f>IF(ISBLANK(D275),"",INDEX(ΑΜΚ,MATCH(D275,Data!$F$2:$F$999,0),1))</f>
        <v/>
      </c>
      <c r="F275" t="str">
        <f t="shared" si="4"/>
        <v/>
      </c>
    </row>
    <row r="276" spans="1:6" ht="14.25" customHeight="1" x14ac:dyDescent="0.35">
      <c r="A276" s="45" t="s">
        <v>1143</v>
      </c>
      <c r="B276" s="18"/>
      <c r="C276" s="5"/>
      <c r="D276" s="5"/>
      <c r="E276" s="94" t="str">
        <f>IF(ISBLANK(D276),"",INDEX(ΑΜΚ,MATCH(D276,Data!$F$2:$F$999,0),1))</f>
        <v/>
      </c>
      <c r="F276" t="str">
        <f t="shared" si="4"/>
        <v/>
      </c>
    </row>
    <row r="277" spans="1:6" ht="14.25" customHeight="1" x14ac:dyDescent="0.35">
      <c r="A277" s="45" t="s">
        <v>1143</v>
      </c>
      <c r="B277" s="18"/>
      <c r="C277" s="5"/>
      <c r="D277" s="5"/>
      <c r="E277" s="94" t="str">
        <f>IF(ISBLANK(D277),"",INDEX(ΑΜΚ,MATCH(D277,Data!$F$2:$F$999,0),1))</f>
        <v/>
      </c>
      <c r="F277" t="str">
        <f t="shared" si="4"/>
        <v/>
      </c>
    </row>
    <row r="278" spans="1:6" ht="14.25" customHeight="1" x14ac:dyDescent="0.35">
      <c r="A278" s="45" t="s">
        <v>1143</v>
      </c>
      <c r="B278" s="18"/>
      <c r="C278" s="5"/>
      <c r="D278" s="5"/>
      <c r="E278" s="94" t="str">
        <f>IF(ISBLANK(D278),"",INDEX(ΑΜΚ,MATCH(D278,Data!$F$2:$F$999,0),1))</f>
        <v/>
      </c>
      <c r="F278" t="str">
        <f t="shared" si="4"/>
        <v/>
      </c>
    </row>
    <row r="279" spans="1:6" ht="14.25" customHeight="1" x14ac:dyDescent="0.35">
      <c r="A279" s="45" t="s">
        <v>1143</v>
      </c>
      <c r="B279" s="18"/>
      <c r="C279" s="5"/>
      <c r="D279" s="5"/>
      <c r="E279" s="94" t="str">
        <f>IF(ISBLANK(D279),"",INDEX(ΑΜΚ,MATCH(D279,Data!$F$2:$F$999,0),1))</f>
        <v/>
      </c>
      <c r="F279" t="str">
        <f t="shared" si="4"/>
        <v/>
      </c>
    </row>
    <row r="280" spans="1:6" ht="14.25" customHeight="1" x14ac:dyDescent="0.35">
      <c r="A280" s="45" t="s">
        <v>1143</v>
      </c>
      <c r="B280" s="18"/>
      <c r="C280" s="5"/>
      <c r="D280" s="5"/>
      <c r="E280" s="94" t="str">
        <f>IF(ISBLANK(D280),"",INDEX(ΑΜΚ,MATCH(D280,Data!$F$2:$F$999,0),1))</f>
        <v/>
      </c>
      <c r="F280" t="str">
        <f t="shared" si="4"/>
        <v/>
      </c>
    </row>
    <row r="281" spans="1:6" ht="14.25" customHeight="1" x14ac:dyDescent="0.35">
      <c r="A281" s="45" t="s">
        <v>1143</v>
      </c>
      <c r="B281" s="18"/>
      <c r="C281" s="5"/>
      <c r="D281" s="5"/>
      <c r="E281" s="94" t="str">
        <f>IF(ISBLANK(D281),"",INDEX(ΑΜΚ,MATCH(D281,Data!$F$2:$F$999,0),1))</f>
        <v/>
      </c>
      <c r="F281" t="str">
        <f t="shared" si="4"/>
        <v/>
      </c>
    </row>
    <row r="282" spans="1:6" ht="14.25" customHeight="1" x14ac:dyDescent="0.35">
      <c r="A282" s="45" t="s">
        <v>1143</v>
      </c>
      <c r="B282" s="18"/>
      <c r="C282" s="5"/>
      <c r="D282" s="5"/>
      <c r="E282" s="94" t="str">
        <f>IF(ISBLANK(D282),"",INDEX(ΑΜΚ,MATCH(D282,Data!$F$2:$F$999,0),1))</f>
        <v/>
      </c>
      <c r="F282" t="str">
        <f t="shared" si="4"/>
        <v/>
      </c>
    </row>
    <row r="283" spans="1:6" ht="14.25" customHeight="1" x14ac:dyDescent="0.35">
      <c r="A283" s="45" t="s">
        <v>1143</v>
      </c>
      <c r="B283" s="18"/>
      <c r="C283" s="5"/>
      <c r="D283" s="5"/>
      <c r="E283" s="94" t="str">
        <f>IF(ISBLANK(D283),"",INDEX(ΑΜΚ,MATCH(D283,Data!$F$2:$F$999,0),1))</f>
        <v/>
      </c>
      <c r="F283" t="str">
        <f t="shared" si="4"/>
        <v/>
      </c>
    </row>
    <row r="284" spans="1:6" ht="14.25" customHeight="1" x14ac:dyDescent="0.35">
      <c r="A284" s="45" t="s">
        <v>1143</v>
      </c>
      <c r="B284" s="18"/>
      <c r="C284" s="5"/>
      <c r="D284" s="5"/>
      <c r="E284" s="94" t="str">
        <f>IF(ISBLANK(D284),"",INDEX(ΑΜΚ,MATCH(D284,Data!$F$2:$F$999,0),1))</f>
        <v/>
      </c>
      <c r="F284" t="str">
        <f t="shared" si="4"/>
        <v/>
      </c>
    </row>
    <row r="285" spans="1:6" ht="14.25" customHeight="1" x14ac:dyDescent="0.35">
      <c r="A285" s="45" t="s">
        <v>1143</v>
      </c>
      <c r="B285" s="18"/>
      <c r="C285" s="5"/>
      <c r="D285" s="5"/>
      <c r="E285" s="94" t="str">
        <f>IF(ISBLANK(D285),"",INDEX(ΑΜΚ,MATCH(D285,Data!$F$2:$F$999,0),1))</f>
        <v/>
      </c>
      <c r="F285" t="str">
        <f t="shared" si="4"/>
        <v/>
      </c>
    </row>
    <row r="286" spans="1:6" ht="14.25" customHeight="1" x14ac:dyDescent="0.35">
      <c r="A286" s="45" t="s">
        <v>1143</v>
      </c>
      <c r="B286" s="18"/>
      <c r="C286" s="5"/>
      <c r="D286" s="5"/>
      <c r="E286" s="94" t="str">
        <f>IF(ISBLANK(D286),"",INDEX(ΑΜΚ,MATCH(D286,Data!$F$2:$F$999,0),1))</f>
        <v/>
      </c>
      <c r="F286" t="str">
        <f t="shared" si="4"/>
        <v/>
      </c>
    </row>
    <row r="287" spans="1:6" ht="14.25" customHeight="1" x14ac:dyDescent="0.35">
      <c r="A287" s="45" t="s">
        <v>1143</v>
      </c>
      <c r="B287" s="18"/>
      <c r="C287" s="5"/>
      <c r="D287" s="5"/>
      <c r="E287" s="94" t="str">
        <f>IF(ISBLANK(D287),"",INDEX(ΑΜΚ,MATCH(D287,Data!$F$2:$F$999,0),1))</f>
        <v/>
      </c>
      <c r="F287" t="str">
        <f t="shared" si="4"/>
        <v/>
      </c>
    </row>
    <row r="288" spans="1:6" ht="14.25" customHeight="1" x14ac:dyDescent="0.35">
      <c r="A288" s="45" t="s">
        <v>1143</v>
      </c>
      <c r="B288" s="18"/>
      <c r="C288" s="5"/>
      <c r="D288" s="5"/>
      <c r="E288" s="94" t="str">
        <f>IF(ISBLANK(D288),"",INDEX(ΑΜΚ,MATCH(D288,Data!$F$2:$F$999,0),1))</f>
        <v/>
      </c>
      <c r="F288" t="str">
        <f t="shared" si="4"/>
        <v/>
      </c>
    </row>
    <row r="289" spans="1:6" ht="14.25" customHeight="1" x14ac:dyDescent="0.35">
      <c r="A289" s="45" t="s">
        <v>1143</v>
      </c>
      <c r="B289" s="18"/>
      <c r="C289" s="5"/>
      <c r="D289" s="5"/>
      <c r="E289" s="94" t="str">
        <f>IF(ISBLANK(D289),"",INDEX(ΑΜΚ,MATCH(D289,Data!$F$2:$F$999,0),1))</f>
        <v/>
      </c>
      <c r="F289" t="str">
        <f t="shared" si="4"/>
        <v/>
      </c>
    </row>
    <row r="290" spans="1:6" ht="14.25" customHeight="1" x14ac:dyDescent="0.35">
      <c r="A290" s="45" t="s">
        <v>1143</v>
      </c>
      <c r="B290" s="18"/>
      <c r="C290" s="5"/>
      <c r="D290" s="5"/>
      <c r="E290" s="94" t="str">
        <f>IF(ISBLANK(D290),"",INDEX(ΑΜΚ,MATCH(D290,Data!$F$2:$F$999,0),1))</f>
        <v/>
      </c>
      <c r="F290" t="str">
        <f t="shared" si="4"/>
        <v/>
      </c>
    </row>
    <row r="291" spans="1:6" ht="14.25" customHeight="1" x14ac:dyDescent="0.35">
      <c r="A291" s="45" t="s">
        <v>1143</v>
      </c>
      <c r="B291" s="18"/>
      <c r="C291" s="5"/>
      <c r="D291" s="5"/>
      <c r="E291" s="94" t="str">
        <f>IF(ISBLANK(D291),"",INDEX(ΑΜΚ,MATCH(D291,Data!$F$2:$F$999,0),1))</f>
        <v/>
      </c>
      <c r="F291" t="str">
        <f t="shared" si="4"/>
        <v/>
      </c>
    </row>
    <row r="292" spans="1:6" ht="14.25" customHeight="1" x14ac:dyDescent="0.35">
      <c r="A292" s="45" t="s">
        <v>1143</v>
      </c>
      <c r="B292" s="18"/>
      <c r="C292" s="5"/>
      <c r="D292" s="5"/>
      <c r="E292" s="94" t="str">
        <f>IF(ISBLANK(D292),"",INDEX(ΑΜΚ,MATCH(D292,Data!$F$2:$F$999,0),1))</f>
        <v/>
      </c>
      <c r="F292" t="str">
        <f t="shared" si="4"/>
        <v/>
      </c>
    </row>
    <row r="293" spans="1:6" ht="14.25" customHeight="1" x14ac:dyDescent="0.35">
      <c r="A293" s="45" t="s">
        <v>1143</v>
      </c>
      <c r="B293" s="18"/>
      <c r="C293" s="5"/>
      <c r="D293" s="5"/>
      <c r="E293" s="94" t="str">
        <f>IF(ISBLANK(D293),"",INDEX(ΑΜΚ,MATCH(D293,Data!$F$2:$F$999,0),1))</f>
        <v/>
      </c>
      <c r="F293" t="str">
        <f t="shared" si="4"/>
        <v/>
      </c>
    </row>
    <row r="294" spans="1:6" ht="14.25" customHeight="1" x14ac:dyDescent="0.35">
      <c r="A294" s="45" t="s">
        <v>1143</v>
      </c>
      <c r="B294" s="18"/>
      <c r="C294" s="5"/>
      <c r="D294" s="5"/>
      <c r="E294" s="94" t="str">
        <f>IF(ISBLANK(D294),"",INDEX(ΑΜΚ,MATCH(D294,Data!$F$2:$F$999,0),1))</f>
        <v/>
      </c>
      <c r="F294" t="str">
        <f t="shared" si="4"/>
        <v/>
      </c>
    </row>
    <row r="295" spans="1:6" ht="14.25" customHeight="1" x14ac:dyDescent="0.35">
      <c r="A295" s="45" t="s">
        <v>1143</v>
      </c>
      <c r="B295" s="18"/>
      <c r="C295" s="5"/>
      <c r="D295" s="5"/>
      <c r="E295" s="94" t="str">
        <f>IF(ISBLANK(D295),"",INDEX(ΑΜΚ,MATCH(D295,Data!$F$2:$F$999,0),1))</f>
        <v/>
      </c>
      <c r="F295" t="str">
        <f t="shared" si="4"/>
        <v/>
      </c>
    </row>
    <row r="296" spans="1:6" ht="14.25" customHeight="1" x14ac:dyDescent="0.35">
      <c r="A296" s="45" t="s">
        <v>1143</v>
      </c>
      <c r="B296" s="18"/>
      <c r="C296" s="5"/>
      <c r="D296" s="5"/>
      <c r="E296" s="94" t="str">
        <f>IF(ISBLANK(D296),"",INDEX(ΑΜΚ,MATCH(D296,Data!$F$2:$F$999,0),1))</f>
        <v/>
      </c>
      <c r="F296" t="str">
        <f t="shared" si="4"/>
        <v/>
      </c>
    </row>
    <row r="297" spans="1:6" ht="14.25" customHeight="1" x14ac:dyDescent="0.35">
      <c r="A297" s="45" t="s">
        <v>1143</v>
      </c>
      <c r="B297" s="18"/>
      <c r="C297" s="5"/>
      <c r="D297" s="5"/>
      <c r="E297" s="94" t="str">
        <f>IF(ISBLANK(D297),"",INDEX(ΑΜΚ,MATCH(D297,Data!$F$2:$F$999,0),1))</f>
        <v/>
      </c>
      <c r="F297" t="str">
        <f t="shared" si="4"/>
        <v/>
      </c>
    </row>
    <row r="298" spans="1:6" ht="14.25" customHeight="1" x14ac:dyDescent="0.35">
      <c r="A298" s="45" t="s">
        <v>1143</v>
      </c>
      <c r="B298" s="18"/>
      <c r="C298" s="5"/>
      <c r="D298" s="5"/>
      <c r="E298" s="94" t="str">
        <f>IF(ISBLANK(D298),"",INDEX(ΑΜΚ,MATCH(D298,Data!$F$2:$F$999,0),1))</f>
        <v/>
      </c>
      <c r="F298" t="str">
        <f t="shared" si="4"/>
        <v/>
      </c>
    </row>
    <row r="299" spans="1:6" ht="14.25" customHeight="1" x14ac:dyDescent="0.35">
      <c r="A299" s="45" t="s">
        <v>1143</v>
      </c>
      <c r="B299" s="18"/>
      <c r="C299" s="5"/>
      <c r="D299" s="5"/>
      <c r="E299" s="94" t="str">
        <f>IF(ISBLANK(D299),"",INDEX(ΑΜΚ,MATCH(D299,Data!$F$2:$F$999,0),1))</f>
        <v/>
      </c>
      <c r="F299" t="str">
        <f t="shared" si="4"/>
        <v/>
      </c>
    </row>
    <row r="300" spans="1:6" ht="14.25" customHeight="1" x14ac:dyDescent="0.35">
      <c r="A300" s="45" t="s">
        <v>1143</v>
      </c>
      <c r="B300" s="18"/>
      <c r="C300" s="5"/>
      <c r="D300" s="5"/>
      <c r="E300" s="94" t="str">
        <f>IF(ISBLANK(D300),"",INDEX(ΑΜΚ,MATCH(D300,Data!$F$2:$F$999,0),1))</f>
        <v/>
      </c>
      <c r="F300" t="str">
        <f t="shared" si="4"/>
        <v/>
      </c>
    </row>
    <row r="301" spans="1:6" ht="14.25" customHeight="1" x14ac:dyDescent="0.35">
      <c r="A301" s="45" t="s">
        <v>1143</v>
      </c>
      <c r="B301" s="18"/>
      <c r="C301" s="5"/>
      <c r="D301" s="5"/>
      <c r="E301" s="94" t="str">
        <f>IF(ISBLANK(D301),"",INDEX(ΑΜΚ,MATCH(D301,Data!$F$2:$F$999,0),1))</f>
        <v/>
      </c>
      <c r="F301" t="str">
        <f t="shared" si="4"/>
        <v/>
      </c>
    </row>
    <row r="302" spans="1:6" ht="14.25" customHeight="1" x14ac:dyDescent="0.35">
      <c r="A302" s="45" t="s">
        <v>1143</v>
      </c>
      <c r="B302" s="18"/>
      <c r="C302" s="5"/>
      <c r="D302" s="5"/>
      <c r="E302" s="94" t="str">
        <f>IF(ISBLANK(D302),"",INDEX(ΑΜΚ,MATCH(D302,Data!$F$2:$F$999,0),1))</f>
        <v/>
      </c>
      <c r="F302" t="str">
        <f t="shared" si="4"/>
        <v/>
      </c>
    </row>
    <row r="303" spans="1:6" ht="14.25" customHeight="1" x14ac:dyDescent="0.35">
      <c r="A303" s="45" t="s">
        <v>1143</v>
      </c>
      <c r="B303" s="18"/>
      <c r="C303" s="5"/>
      <c r="D303" s="5"/>
      <c r="E303" s="94" t="str">
        <f>IF(ISBLANK(D303),"",INDEX(ΑΜΚ,MATCH(D303,Data!$F$2:$F$999,0),1))</f>
        <v/>
      </c>
      <c r="F303" t="str">
        <f t="shared" si="4"/>
        <v/>
      </c>
    </row>
    <row r="304" spans="1:6" ht="14.25" customHeight="1" x14ac:dyDescent="0.35">
      <c r="A304" s="45" t="s">
        <v>1143</v>
      </c>
      <c r="B304" s="18"/>
      <c r="C304" s="5"/>
      <c r="D304" s="5"/>
      <c r="E304" s="94" t="str">
        <f>IF(ISBLANK(D304),"",INDEX(ΑΜΚ,MATCH(D304,Data!$F$2:$F$999,0),1))</f>
        <v/>
      </c>
      <c r="F304" t="str">
        <f t="shared" si="4"/>
        <v/>
      </c>
    </row>
    <row r="305" spans="1:6" ht="14.25" customHeight="1" x14ac:dyDescent="0.35">
      <c r="A305" s="45" t="s">
        <v>1143</v>
      </c>
      <c r="B305" s="18"/>
      <c r="C305" s="5"/>
      <c r="D305" s="5"/>
      <c r="E305" s="94" t="str">
        <f>IF(ISBLANK(D305),"",INDEX(ΑΜΚ,MATCH(D305,Data!$F$2:$F$999,0),1))</f>
        <v/>
      </c>
      <c r="F305" t="str">
        <f t="shared" si="4"/>
        <v/>
      </c>
    </row>
    <row r="306" spans="1:6" ht="14.25" customHeight="1" x14ac:dyDescent="0.35">
      <c r="A306" s="45" t="s">
        <v>1143</v>
      </c>
      <c r="B306" s="18"/>
      <c r="C306" s="5"/>
      <c r="D306" s="5"/>
      <c r="E306" s="94" t="str">
        <f>IF(ISBLANK(D306),"",INDEX(ΑΜΚ,MATCH(D306,Data!$F$2:$F$999,0),1))</f>
        <v/>
      </c>
      <c r="F306" t="str">
        <f t="shared" si="4"/>
        <v/>
      </c>
    </row>
    <row r="307" spans="1:6" ht="14.25" customHeight="1" x14ac:dyDescent="0.35">
      <c r="A307" s="45" t="s">
        <v>1143</v>
      </c>
      <c r="B307" s="18"/>
      <c r="C307" s="5"/>
      <c r="D307" s="5"/>
      <c r="E307" s="94" t="str">
        <f>IF(ISBLANK(D307),"",INDEX(ΑΜΚ,MATCH(D307,Data!$F$2:$F$999,0),1))</f>
        <v/>
      </c>
      <c r="F307" t="str">
        <f t="shared" si="4"/>
        <v/>
      </c>
    </row>
    <row r="308" spans="1:6" ht="14.25" customHeight="1" x14ac:dyDescent="0.35">
      <c r="A308" s="45" t="s">
        <v>1143</v>
      </c>
      <c r="B308" s="18"/>
      <c r="C308" s="5"/>
      <c r="D308" s="5"/>
      <c r="E308" s="94" t="str">
        <f>IF(ISBLANK(D308),"",INDEX(ΑΜΚ,MATCH(D308,Data!$F$2:$F$999,0),1))</f>
        <v/>
      </c>
      <c r="F308" t="str">
        <f t="shared" si="4"/>
        <v/>
      </c>
    </row>
    <row r="309" spans="1:6" ht="14.25" customHeight="1" x14ac:dyDescent="0.35">
      <c r="A309" s="45" t="s">
        <v>1143</v>
      </c>
      <c r="B309" s="18"/>
      <c r="C309" s="5"/>
      <c r="D309" s="5"/>
      <c r="E309" s="94" t="str">
        <f>IF(ISBLANK(D309),"",INDEX(ΑΜΚ,MATCH(D309,Data!$F$2:$F$999,0),1))</f>
        <v/>
      </c>
      <c r="F309" t="str">
        <f t="shared" si="4"/>
        <v/>
      </c>
    </row>
    <row r="310" spans="1:6" ht="14.25" customHeight="1" x14ac:dyDescent="0.35">
      <c r="A310" s="45" t="s">
        <v>1143</v>
      </c>
      <c r="B310" s="18"/>
      <c r="C310" s="5"/>
      <c r="D310" s="5"/>
      <c r="E310" s="94" t="str">
        <f>IF(ISBLANK(D310),"",INDEX(ΑΜΚ,MATCH(D310,Data!$F$2:$F$999,0),1))</f>
        <v/>
      </c>
      <c r="F310" t="str">
        <f t="shared" si="4"/>
        <v/>
      </c>
    </row>
    <row r="311" spans="1:6" ht="14.25" customHeight="1" x14ac:dyDescent="0.35">
      <c r="A311" s="45" t="s">
        <v>1143</v>
      </c>
      <c r="B311" s="18"/>
      <c r="C311" s="5"/>
      <c r="D311" s="5"/>
      <c r="E311" s="94" t="str">
        <f>IF(ISBLANK(D311),"",INDEX(ΑΜΚ,MATCH(D311,Data!$F$2:$F$999,0),1))</f>
        <v/>
      </c>
      <c r="F311" t="str">
        <f t="shared" si="4"/>
        <v/>
      </c>
    </row>
    <row r="312" spans="1:6" ht="14.25" customHeight="1" x14ac:dyDescent="0.35">
      <c r="A312" s="45" t="s">
        <v>1143</v>
      </c>
      <c r="B312" s="18"/>
      <c r="C312" s="5"/>
      <c r="D312" s="5"/>
      <c r="E312" s="94" t="str">
        <f>IF(ISBLANK(D312),"",INDEX(ΑΜΚ,MATCH(D312,Data!$F$2:$F$999,0),1))</f>
        <v/>
      </c>
      <c r="F312" t="str">
        <f t="shared" si="4"/>
        <v/>
      </c>
    </row>
    <row r="313" spans="1:6" ht="14.25" customHeight="1" x14ac:dyDescent="0.35">
      <c r="A313" s="45" t="s">
        <v>1143</v>
      </c>
      <c r="B313" s="18"/>
      <c r="C313" s="5"/>
      <c r="D313" s="5"/>
      <c r="E313" s="94" t="str">
        <f>IF(ISBLANK(D313),"",INDEX(ΑΜΚ,MATCH(D313,Data!$F$2:$F$999,0),1))</f>
        <v/>
      </c>
      <c r="F313" t="str">
        <f t="shared" si="4"/>
        <v/>
      </c>
    </row>
    <row r="314" spans="1:6" ht="14.25" customHeight="1" x14ac:dyDescent="0.35">
      <c r="A314" s="45" t="s">
        <v>1143</v>
      </c>
      <c r="B314" s="18"/>
      <c r="C314" s="5"/>
      <c r="D314" s="5"/>
      <c r="E314" s="94" t="str">
        <f>IF(ISBLANK(D314),"",INDEX(ΑΜΚ,MATCH(D314,Data!$F$2:$F$999,0),1))</f>
        <v/>
      </c>
      <c r="F314" t="str">
        <f t="shared" si="4"/>
        <v/>
      </c>
    </row>
    <row r="315" spans="1:6" ht="14.25" customHeight="1" x14ac:dyDescent="0.35">
      <c r="A315" s="45" t="s">
        <v>1143</v>
      </c>
      <c r="B315" s="18"/>
      <c r="C315" s="5"/>
      <c r="D315" s="5"/>
      <c r="E315" s="94" t="str">
        <f>IF(ISBLANK(D315),"",INDEX(ΑΜΚ,MATCH(D315,Data!$F$2:$F$999,0),1))</f>
        <v/>
      </c>
      <c r="F315" t="str">
        <f t="shared" si="4"/>
        <v/>
      </c>
    </row>
    <row r="316" spans="1:6" ht="14.25" customHeight="1" x14ac:dyDescent="0.35">
      <c r="A316" s="45" t="s">
        <v>1143</v>
      </c>
      <c r="B316" s="18"/>
      <c r="C316" s="5"/>
      <c r="D316" s="5"/>
      <c r="E316" s="94" t="str">
        <f>IF(ISBLANK(D316),"",INDEX(ΑΜΚ,MATCH(D316,Data!$F$2:$F$999,0),1))</f>
        <v/>
      </c>
      <c r="F316" t="str">
        <f t="shared" si="4"/>
        <v/>
      </c>
    </row>
    <row r="317" spans="1:6" ht="14.25" customHeight="1" x14ac:dyDescent="0.35">
      <c r="A317" s="45" t="s">
        <v>1143</v>
      </c>
      <c r="B317" s="18"/>
      <c r="C317" s="5"/>
      <c r="D317" s="5"/>
      <c r="E317" s="94" t="str">
        <f>IF(ISBLANK(D317),"",INDEX(ΑΜΚ,MATCH(D317,Data!$F$2:$F$999,0),1))</f>
        <v/>
      </c>
      <c r="F317" t="str">
        <f t="shared" si="4"/>
        <v/>
      </c>
    </row>
    <row r="318" spans="1:6" ht="14.25" customHeight="1" x14ac:dyDescent="0.35">
      <c r="A318" s="45" t="s">
        <v>1143</v>
      </c>
      <c r="B318" s="18"/>
      <c r="C318" s="5"/>
      <c r="D318" s="5"/>
      <c r="E318" s="94" t="str">
        <f>IF(ISBLANK(D318),"",INDEX(ΑΜΚ,MATCH(D318,Data!$F$2:$F$999,0),1))</f>
        <v/>
      </c>
      <c r="F318" t="str">
        <f t="shared" si="4"/>
        <v/>
      </c>
    </row>
    <row r="319" spans="1:6" ht="14.25" customHeight="1" x14ac:dyDescent="0.35">
      <c r="A319" s="45" t="s">
        <v>1143</v>
      </c>
      <c r="B319" s="18"/>
      <c r="C319" s="5"/>
      <c r="D319" s="5"/>
      <c r="E319" s="94" t="str">
        <f>IF(ISBLANK(D319),"",INDEX(ΑΜΚ,MATCH(D319,Data!$F$2:$F$999,0),1))</f>
        <v/>
      </c>
      <c r="F319" t="str">
        <f t="shared" si="4"/>
        <v/>
      </c>
    </row>
    <row r="320" spans="1:6" ht="14.25" customHeight="1" x14ac:dyDescent="0.35">
      <c r="A320" s="45" t="s">
        <v>1143</v>
      </c>
      <c r="B320" s="18"/>
      <c r="C320" s="5"/>
      <c r="D320" s="5"/>
      <c r="E320" s="94" t="str">
        <f>IF(ISBLANK(D320),"",INDEX(ΑΜΚ,MATCH(D320,Data!$F$2:$F$999,0),1))</f>
        <v/>
      </c>
      <c r="F320" t="str">
        <f t="shared" si="4"/>
        <v/>
      </c>
    </row>
    <row r="321" spans="1:6" ht="14.25" customHeight="1" x14ac:dyDescent="0.35">
      <c r="A321" s="45" t="s">
        <v>1143</v>
      </c>
      <c r="B321" s="18"/>
      <c r="C321" s="5"/>
      <c r="D321" s="5"/>
      <c r="E321" s="94" t="str">
        <f>IF(ISBLANK(D321),"",INDEX(ΑΜΚ,MATCH(D321,Data!$F$2:$F$999,0),1))</f>
        <v/>
      </c>
      <c r="F321" t="str">
        <f t="shared" si="4"/>
        <v/>
      </c>
    </row>
    <row r="322" spans="1:6" ht="14.25" customHeight="1" x14ac:dyDescent="0.35">
      <c r="A322" s="45" t="s">
        <v>1143</v>
      </c>
      <c r="B322" s="18"/>
      <c r="C322" s="5"/>
      <c r="D322" s="5"/>
      <c r="E322" s="94" t="str">
        <f>IF(ISBLANK(D322),"",INDEX(ΑΜΚ,MATCH(D322,Data!$F$2:$F$999,0),1))</f>
        <v/>
      </c>
      <c r="F322" t="str">
        <f t="shared" ref="F322:F385" si="5">IF(ISBLANK(C322),"",INDEX(ΚΩΔ_ΜΑΘΗΜ_ΗΛΕΚΤΡ_Γ1,MATCH(C322,ΜΑΘΗΜ_ΗΛΕΚΤΡ_Γ1,0)))</f>
        <v/>
      </c>
    </row>
    <row r="323" spans="1:6" ht="14.25" customHeight="1" x14ac:dyDescent="0.35">
      <c r="A323" s="45" t="s">
        <v>1143</v>
      </c>
      <c r="B323" s="18"/>
      <c r="C323" s="5"/>
      <c r="D323" s="5"/>
      <c r="E323" s="94" t="str">
        <f>IF(ISBLANK(D323),"",INDEX(ΑΜΚ,MATCH(D323,Data!$F$2:$F$999,0),1))</f>
        <v/>
      </c>
      <c r="F323" t="str">
        <f t="shared" si="5"/>
        <v/>
      </c>
    </row>
    <row r="324" spans="1:6" ht="14.25" customHeight="1" x14ac:dyDescent="0.35">
      <c r="A324" s="45" t="s">
        <v>1143</v>
      </c>
      <c r="B324" s="18"/>
      <c r="C324" s="5"/>
      <c r="D324" s="5"/>
      <c r="E324" s="94" t="str">
        <f>IF(ISBLANK(D324),"",INDEX(ΑΜΚ,MATCH(D324,Data!$F$2:$F$999,0),1))</f>
        <v/>
      </c>
      <c r="F324" t="str">
        <f t="shared" si="5"/>
        <v/>
      </c>
    </row>
    <row r="325" spans="1:6" ht="14.25" customHeight="1" x14ac:dyDescent="0.35">
      <c r="A325" s="45" t="s">
        <v>1143</v>
      </c>
      <c r="B325" s="18"/>
      <c r="C325" s="5"/>
      <c r="D325" s="5"/>
      <c r="E325" s="94" t="str">
        <f>IF(ISBLANK(D325),"",INDEX(ΑΜΚ,MATCH(D325,Data!$F$2:$F$999,0),1))</f>
        <v/>
      </c>
      <c r="F325" t="str">
        <f t="shared" si="5"/>
        <v/>
      </c>
    </row>
    <row r="326" spans="1:6" ht="14.25" customHeight="1" x14ac:dyDescent="0.35">
      <c r="A326" s="45" t="s">
        <v>1143</v>
      </c>
      <c r="B326" s="18"/>
      <c r="C326" s="5"/>
      <c r="D326" s="5"/>
      <c r="E326" s="94" t="str">
        <f>IF(ISBLANK(D326),"",INDEX(ΑΜΚ,MATCH(D326,Data!$F$2:$F$999,0),1))</f>
        <v/>
      </c>
      <c r="F326" t="str">
        <f t="shared" si="5"/>
        <v/>
      </c>
    </row>
    <row r="327" spans="1:6" ht="14.25" customHeight="1" x14ac:dyDescent="0.35">
      <c r="A327" s="45" t="s">
        <v>1143</v>
      </c>
      <c r="B327" s="18"/>
      <c r="C327" s="5"/>
      <c r="D327" s="5"/>
      <c r="E327" s="94" t="str">
        <f>IF(ISBLANK(D327),"",INDEX(ΑΜΚ,MATCH(D327,Data!$F$2:$F$999,0),1))</f>
        <v/>
      </c>
      <c r="F327" t="str">
        <f t="shared" si="5"/>
        <v/>
      </c>
    </row>
    <row r="328" spans="1:6" ht="14.25" customHeight="1" x14ac:dyDescent="0.35">
      <c r="A328" s="45" t="s">
        <v>1143</v>
      </c>
      <c r="B328" s="18"/>
      <c r="C328" s="5"/>
      <c r="D328" s="5"/>
      <c r="E328" s="94" t="str">
        <f>IF(ISBLANK(D328),"",INDEX(ΑΜΚ,MATCH(D328,Data!$F$2:$F$999,0),1))</f>
        <v/>
      </c>
      <c r="F328" t="str">
        <f t="shared" si="5"/>
        <v/>
      </c>
    </row>
    <row r="329" spans="1:6" ht="14.25" customHeight="1" x14ac:dyDescent="0.35">
      <c r="A329" s="45" t="s">
        <v>1143</v>
      </c>
      <c r="B329" s="18"/>
      <c r="C329" s="5"/>
      <c r="D329" s="5"/>
      <c r="E329" s="94" t="str">
        <f>IF(ISBLANK(D329),"",INDEX(ΑΜΚ,MATCH(D329,Data!$F$2:$F$999,0),1))</f>
        <v/>
      </c>
      <c r="F329" t="str">
        <f t="shared" si="5"/>
        <v/>
      </c>
    </row>
    <row r="330" spans="1:6" ht="14.25" customHeight="1" x14ac:dyDescent="0.35">
      <c r="A330" s="45" t="s">
        <v>1143</v>
      </c>
      <c r="B330" s="18"/>
      <c r="C330" s="5"/>
      <c r="D330" s="5"/>
      <c r="E330" s="94" t="str">
        <f>IF(ISBLANK(D330),"",INDEX(ΑΜΚ,MATCH(D330,Data!$F$2:$F$999,0),1))</f>
        <v/>
      </c>
      <c r="F330" t="str">
        <f t="shared" si="5"/>
        <v/>
      </c>
    </row>
    <row r="331" spans="1:6" ht="14.25" customHeight="1" x14ac:dyDescent="0.35">
      <c r="A331" s="45" t="s">
        <v>1143</v>
      </c>
      <c r="B331" s="18"/>
      <c r="C331" s="5"/>
      <c r="D331" s="5"/>
      <c r="E331" s="94" t="str">
        <f>IF(ISBLANK(D331),"",INDEX(ΑΜΚ,MATCH(D331,Data!$F$2:$F$999,0),1))</f>
        <v/>
      </c>
      <c r="F331" t="str">
        <f t="shared" si="5"/>
        <v/>
      </c>
    </row>
    <row r="332" spans="1:6" ht="14.25" customHeight="1" x14ac:dyDescent="0.35">
      <c r="A332" s="45" t="s">
        <v>1143</v>
      </c>
      <c r="B332" s="18"/>
      <c r="C332" s="5"/>
      <c r="D332" s="5"/>
      <c r="E332" s="94" t="str">
        <f>IF(ISBLANK(D332),"",INDEX(ΑΜΚ,MATCH(D332,Data!$F$2:$F$999,0),1))</f>
        <v/>
      </c>
      <c r="F332" t="str">
        <f t="shared" si="5"/>
        <v/>
      </c>
    </row>
    <row r="333" spans="1:6" ht="14.25" customHeight="1" x14ac:dyDescent="0.35">
      <c r="A333" s="45" t="s">
        <v>1143</v>
      </c>
      <c r="B333" s="18"/>
      <c r="C333" s="5"/>
      <c r="D333" s="5"/>
      <c r="E333" s="94" t="str">
        <f>IF(ISBLANK(D333),"",INDEX(ΑΜΚ,MATCH(D333,Data!$F$2:$F$999,0),1))</f>
        <v/>
      </c>
      <c r="F333" t="str">
        <f t="shared" si="5"/>
        <v/>
      </c>
    </row>
    <row r="334" spans="1:6" ht="14.25" customHeight="1" x14ac:dyDescent="0.35">
      <c r="A334" s="45" t="s">
        <v>1143</v>
      </c>
      <c r="B334" s="18"/>
      <c r="C334" s="5"/>
      <c r="D334" s="5"/>
      <c r="E334" s="94" t="str">
        <f>IF(ISBLANK(D334),"",INDEX(ΑΜΚ,MATCH(D334,Data!$F$2:$F$999,0),1))</f>
        <v/>
      </c>
      <c r="F334" t="str">
        <f t="shared" si="5"/>
        <v/>
      </c>
    </row>
    <row r="335" spans="1:6" ht="14.25" customHeight="1" x14ac:dyDescent="0.35">
      <c r="A335" s="45" t="s">
        <v>1143</v>
      </c>
      <c r="B335" s="18"/>
      <c r="C335" s="5"/>
      <c r="D335" s="5"/>
      <c r="E335" s="94" t="str">
        <f>IF(ISBLANK(D335),"",INDEX(ΑΜΚ,MATCH(D335,Data!$F$2:$F$999,0),1))</f>
        <v/>
      </c>
      <c r="F335" t="str">
        <f t="shared" si="5"/>
        <v/>
      </c>
    </row>
    <row r="336" spans="1:6" ht="14.25" customHeight="1" x14ac:dyDescent="0.35">
      <c r="A336" s="45" t="s">
        <v>1143</v>
      </c>
      <c r="B336" s="18"/>
      <c r="C336" s="5"/>
      <c r="D336" s="5"/>
      <c r="E336" s="94" t="str">
        <f>IF(ISBLANK(D336),"",INDEX(ΑΜΚ,MATCH(D336,Data!$F$2:$F$999,0),1))</f>
        <v/>
      </c>
      <c r="F336" t="str">
        <f t="shared" si="5"/>
        <v/>
      </c>
    </row>
    <row r="337" spans="1:6" ht="14.25" customHeight="1" x14ac:dyDescent="0.35">
      <c r="A337" s="45" t="s">
        <v>1143</v>
      </c>
      <c r="B337" s="18"/>
      <c r="C337" s="5"/>
      <c r="D337" s="5"/>
      <c r="E337" s="94" t="str">
        <f>IF(ISBLANK(D337),"",INDEX(ΑΜΚ,MATCH(D337,Data!$F$2:$F$999,0),1))</f>
        <v/>
      </c>
      <c r="F337" t="str">
        <f t="shared" si="5"/>
        <v/>
      </c>
    </row>
    <row r="338" spans="1:6" ht="14.25" customHeight="1" x14ac:dyDescent="0.35">
      <c r="A338" s="45" t="s">
        <v>1143</v>
      </c>
      <c r="B338" s="18"/>
      <c r="C338" s="5"/>
      <c r="D338" s="5"/>
      <c r="E338" s="94" t="str">
        <f>IF(ISBLANK(D338),"",INDEX(ΑΜΚ,MATCH(D338,Data!$F$2:$F$999,0),1))</f>
        <v/>
      </c>
      <c r="F338" t="str">
        <f t="shared" si="5"/>
        <v/>
      </c>
    </row>
    <row r="339" spans="1:6" ht="14.25" customHeight="1" x14ac:dyDescent="0.35">
      <c r="A339" s="45" t="s">
        <v>1143</v>
      </c>
      <c r="B339" s="18"/>
      <c r="C339" s="5"/>
      <c r="D339" s="5"/>
      <c r="E339" s="94" t="str">
        <f>IF(ISBLANK(D339),"",INDEX(ΑΜΚ,MATCH(D339,Data!$F$2:$F$999,0),1))</f>
        <v/>
      </c>
      <c r="F339" t="str">
        <f t="shared" si="5"/>
        <v/>
      </c>
    </row>
    <row r="340" spans="1:6" ht="14.25" customHeight="1" x14ac:dyDescent="0.35">
      <c r="A340" s="45" t="s">
        <v>1143</v>
      </c>
      <c r="B340" s="18"/>
      <c r="C340" s="5"/>
      <c r="D340" s="5"/>
      <c r="E340" s="94" t="str">
        <f>IF(ISBLANK(D340),"",INDEX(ΑΜΚ,MATCH(D340,Data!$F$2:$F$999,0),1))</f>
        <v/>
      </c>
      <c r="F340" t="str">
        <f t="shared" si="5"/>
        <v/>
      </c>
    </row>
    <row r="341" spans="1:6" ht="14.25" customHeight="1" x14ac:dyDescent="0.35">
      <c r="A341" s="45" t="s">
        <v>1143</v>
      </c>
      <c r="B341" s="18"/>
      <c r="C341" s="5"/>
      <c r="D341" s="5"/>
      <c r="E341" s="94" t="str">
        <f>IF(ISBLANK(D341),"",INDEX(ΑΜΚ,MATCH(D341,Data!$F$2:$F$999,0),1))</f>
        <v/>
      </c>
      <c r="F341" t="str">
        <f t="shared" si="5"/>
        <v/>
      </c>
    </row>
    <row r="342" spans="1:6" ht="14.25" customHeight="1" x14ac:dyDescent="0.35">
      <c r="A342" s="45" t="s">
        <v>1143</v>
      </c>
      <c r="B342" s="18"/>
      <c r="C342" s="5"/>
      <c r="D342" s="5"/>
      <c r="E342" s="94" t="str">
        <f>IF(ISBLANK(D342),"",INDEX(ΑΜΚ,MATCH(D342,Data!$F$2:$F$999,0),1))</f>
        <v/>
      </c>
      <c r="F342" t="str">
        <f t="shared" si="5"/>
        <v/>
      </c>
    </row>
    <row r="343" spans="1:6" ht="14.25" customHeight="1" x14ac:dyDescent="0.35">
      <c r="A343" s="45" t="s">
        <v>1143</v>
      </c>
      <c r="B343" s="18"/>
      <c r="C343" s="5"/>
      <c r="D343" s="5"/>
      <c r="E343" s="94" t="str">
        <f>IF(ISBLANK(D343),"",INDEX(ΑΜΚ,MATCH(D343,Data!$F$2:$F$999,0),1))</f>
        <v/>
      </c>
      <c r="F343" t="str">
        <f t="shared" si="5"/>
        <v/>
      </c>
    </row>
    <row r="344" spans="1:6" ht="14.25" customHeight="1" x14ac:dyDescent="0.35">
      <c r="A344" s="45" t="s">
        <v>1143</v>
      </c>
      <c r="B344" s="18"/>
      <c r="C344" s="5"/>
      <c r="D344" s="5"/>
      <c r="E344" s="94" t="str">
        <f>IF(ISBLANK(D344),"",INDEX(ΑΜΚ,MATCH(D344,Data!$F$2:$F$999,0),1))</f>
        <v/>
      </c>
      <c r="F344" t="str">
        <f t="shared" si="5"/>
        <v/>
      </c>
    </row>
    <row r="345" spans="1:6" ht="14.25" customHeight="1" x14ac:dyDescent="0.35">
      <c r="A345" s="45" t="s">
        <v>1143</v>
      </c>
      <c r="B345" s="18"/>
      <c r="C345" s="5"/>
      <c r="D345" s="5"/>
      <c r="E345" s="94" t="str">
        <f>IF(ISBLANK(D345),"",INDEX(ΑΜΚ,MATCH(D345,Data!$F$2:$F$999,0),1))</f>
        <v/>
      </c>
      <c r="F345" t="str">
        <f t="shared" si="5"/>
        <v/>
      </c>
    </row>
    <row r="346" spans="1:6" ht="14.25" customHeight="1" x14ac:dyDescent="0.35">
      <c r="A346" s="45" t="s">
        <v>1143</v>
      </c>
      <c r="B346" s="18"/>
      <c r="C346" s="5"/>
      <c r="D346" s="5"/>
      <c r="E346" s="94" t="str">
        <f>IF(ISBLANK(D346),"",INDEX(ΑΜΚ,MATCH(D346,Data!$F$2:$F$999,0),1))</f>
        <v/>
      </c>
      <c r="F346" t="str">
        <f t="shared" si="5"/>
        <v/>
      </c>
    </row>
    <row r="347" spans="1:6" ht="14.25" customHeight="1" x14ac:dyDescent="0.35">
      <c r="A347" s="45" t="s">
        <v>1143</v>
      </c>
      <c r="B347" s="18"/>
      <c r="C347" s="5"/>
      <c r="D347" s="5"/>
      <c r="E347" s="94" t="str">
        <f>IF(ISBLANK(D347),"",INDEX(ΑΜΚ,MATCH(D347,Data!$F$2:$F$999,0),1))</f>
        <v/>
      </c>
      <c r="F347" t="str">
        <f t="shared" si="5"/>
        <v/>
      </c>
    </row>
    <row r="348" spans="1:6" ht="14.25" customHeight="1" x14ac:dyDescent="0.35">
      <c r="A348" s="45" t="s">
        <v>1143</v>
      </c>
      <c r="B348" s="18"/>
      <c r="C348" s="5"/>
      <c r="D348" s="5"/>
      <c r="E348" s="94" t="str">
        <f>IF(ISBLANK(D348),"",INDEX(ΑΜΚ,MATCH(D348,Data!$F$2:$F$999,0),1))</f>
        <v/>
      </c>
      <c r="F348" t="str">
        <f t="shared" si="5"/>
        <v/>
      </c>
    </row>
    <row r="349" spans="1:6" ht="14.25" customHeight="1" x14ac:dyDescent="0.35">
      <c r="A349" s="45" t="s">
        <v>1143</v>
      </c>
      <c r="B349" s="18"/>
      <c r="C349" s="5"/>
      <c r="D349" s="5"/>
      <c r="E349" s="94" t="str">
        <f>IF(ISBLANK(D349),"",INDEX(ΑΜΚ,MATCH(D349,Data!$F$2:$F$999,0),1))</f>
        <v/>
      </c>
      <c r="F349" t="str">
        <f t="shared" si="5"/>
        <v/>
      </c>
    </row>
    <row r="350" spans="1:6" ht="14.25" customHeight="1" x14ac:dyDescent="0.35">
      <c r="A350" s="45" t="s">
        <v>1143</v>
      </c>
      <c r="B350" s="18"/>
      <c r="C350" s="5"/>
      <c r="D350" s="5"/>
      <c r="E350" s="94" t="str">
        <f>IF(ISBLANK(D350),"",INDEX(ΑΜΚ,MATCH(D350,Data!$F$2:$F$999,0),1))</f>
        <v/>
      </c>
      <c r="F350" t="str">
        <f t="shared" si="5"/>
        <v/>
      </c>
    </row>
    <row r="351" spans="1:6" ht="14.25" customHeight="1" x14ac:dyDescent="0.35">
      <c r="A351" s="45" t="s">
        <v>1143</v>
      </c>
      <c r="B351" s="18"/>
      <c r="C351" s="5"/>
      <c r="D351" s="5"/>
      <c r="E351" s="94" t="str">
        <f>IF(ISBLANK(D351),"",INDEX(ΑΜΚ,MATCH(D351,Data!$F$2:$F$999,0),1))</f>
        <v/>
      </c>
      <c r="F351" t="str">
        <f t="shared" si="5"/>
        <v/>
      </c>
    </row>
    <row r="352" spans="1:6" ht="14.25" customHeight="1" x14ac:dyDescent="0.35">
      <c r="A352" s="45" t="s">
        <v>1143</v>
      </c>
      <c r="B352" s="18"/>
      <c r="C352" s="5"/>
      <c r="D352" s="5"/>
      <c r="E352" s="94" t="str">
        <f>IF(ISBLANK(D352),"",INDEX(ΑΜΚ,MATCH(D352,Data!$F$2:$F$999,0),1))</f>
        <v/>
      </c>
      <c r="F352" t="str">
        <f t="shared" si="5"/>
        <v/>
      </c>
    </row>
    <row r="353" spans="1:6" ht="14.25" customHeight="1" x14ac:dyDescent="0.35">
      <c r="A353" s="45" t="s">
        <v>1143</v>
      </c>
      <c r="B353" s="18"/>
      <c r="C353" s="5"/>
      <c r="D353" s="5"/>
      <c r="E353" s="94" t="str">
        <f>IF(ISBLANK(D353),"",INDEX(ΑΜΚ,MATCH(D353,Data!$F$2:$F$999,0),1))</f>
        <v/>
      </c>
      <c r="F353" t="str">
        <f t="shared" si="5"/>
        <v/>
      </c>
    </row>
    <row r="354" spans="1:6" ht="14.25" customHeight="1" x14ac:dyDescent="0.35">
      <c r="A354" s="45" t="s">
        <v>1143</v>
      </c>
      <c r="B354" s="18"/>
      <c r="C354" s="5"/>
      <c r="D354" s="5"/>
      <c r="E354" s="94" t="str">
        <f>IF(ISBLANK(D354),"",INDEX(ΑΜΚ,MATCH(D354,Data!$F$2:$F$999,0),1))</f>
        <v/>
      </c>
      <c r="F354" t="str">
        <f t="shared" si="5"/>
        <v/>
      </c>
    </row>
    <row r="355" spans="1:6" ht="14.25" customHeight="1" x14ac:dyDescent="0.35">
      <c r="A355" s="45" t="s">
        <v>1143</v>
      </c>
      <c r="B355" s="18"/>
      <c r="C355" s="5"/>
      <c r="D355" s="5"/>
      <c r="E355" s="94" t="str">
        <f>IF(ISBLANK(D355),"",INDEX(ΑΜΚ,MATCH(D355,Data!$F$2:$F$999,0),1))</f>
        <v/>
      </c>
      <c r="F355" t="str">
        <f t="shared" si="5"/>
        <v/>
      </c>
    </row>
    <row r="356" spans="1:6" ht="14.25" customHeight="1" x14ac:dyDescent="0.35">
      <c r="A356" s="45" t="s">
        <v>1143</v>
      </c>
      <c r="B356" s="18"/>
      <c r="C356" s="5"/>
      <c r="D356" s="5"/>
      <c r="E356" s="94" t="str">
        <f>IF(ISBLANK(D356),"",INDEX(ΑΜΚ,MATCH(D356,Data!$F$2:$F$999,0),1))</f>
        <v/>
      </c>
      <c r="F356" t="str">
        <f t="shared" si="5"/>
        <v/>
      </c>
    </row>
    <row r="357" spans="1:6" ht="14.25" customHeight="1" x14ac:dyDescent="0.35">
      <c r="A357" s="45" t="s">
        <v>1143</v>
      </c>
      <c r="B357" s="18"/>
      <c r="C357" s="5"/>
      <c r="D357" s="5"/>
      <c r="E357" s="94" t="str">
        <f>IF(ISBLANK(D357),"",INDEX(ΑΜΚ,MATCH(D357,Data!$F$2:$F$999,0),1))</f>
        <v/>
      </c>
      <c r="F357" t="str">
        <f t="shared" si="5"/>
        <v/>
      </c>
    </row>
    <row r="358" spans="1:6" ht="14.25" customHeight="1" x14ac:dyDescent="0.35">
      <c r="A358" s="45" t="s">
        <v>1143</v>
      </c>
      <c r="B358" s="18"/>
      <c r="C358" s="5"/>
      <c r="D358" s="5"/>
      <c r="E358" s="94" t="str">
        <f>IF(ISBLANK(D358),"",INDEX(ΑΜΚ,MATCH(D358,Data!$F$2:$F$999,0),1))</f>
        <v/>
      </c>
      <c r="F358" t="str">
        <f t="shared" si="5"/>
        <v/>
      </c>
    </row>
    <row r="359" spans="1:6" ht="14.25" customHeight="1" x14ac:dyDescent="0.35">
      <c r="A359" s="45" t="s">
        <v>1143</v>
      </c>
      <c r="B359" s="18"/>
      <c r="C359" s="5"/>
      <c r="D359" s="5"/>
      <c r="E359" s="94" t="str">
        <f>IF(ISBLANK(D359),"",INDEX(ΑΜΚ,MATCH(D359,Data!$F$2:$F$999,0),1))</f>
        <v/>
      </c>
      <c r="F359" t="str">
        <f t="shared" si="5"/>
        <v/>
      </c>
    </row>
    <row r="360" spans="1:6" ht="14.25" customHeight="1" x14ac:dyDescent="0.35">
      <c r="A360" s="45" t="s">
        <v>1143</v>
      </c>
      <c r="B360" s="18"/>
      <c r="C360" s="5"/>
      <c r="D360" s="5"/>
      <c r="E360" s="94" t="str">
        <f>IF(ISBLANK(D360),"",INDEX(ΑΜΚ,MATCH(D360,Data!$F$2:$F$999,0),1))</f>
        <v/>
      </c>
      <c r="F360" t="str">
        <f t="shared" si="5"/>
        <v/>
      </c>
    </row>
    <row r="361" spans="1:6" ht="14.25" customHeight="1" x14ac:dyDescent="0.35">
      <c r="A361" s="45" t="s">
        <v>1143</v>
      </c>
      <c r="B361" s="18"/>
      <c r="C361" s="5"/>
      <c r="D361" s="5"/>
      <c r="E361" s="94" t="str">
        <f>IF(ISBLANK(D361),"",INDEX(ΑΜΚ,MATCH(D361,Data!$F$2:$F$999,0),1))</f>
        <v/>
      </c>
      <c r="F361" t="str">
        <f t="shared" si="5"/>
        <v/>
      </c>
    </row>
    <row r="362" spans="1:6" ht="14.25" customHeight="1" x14ac:dyDescent="0.35">
      <c r="A362" s="45" t="s">
        <v>1143</v>
      </c>
      <c r="B362" s="18"/>
      <c r="C362" s="5"/>
      <c r="D362" s="5"/>
      <c r="E362" s="94" t="str">
        <f>IF(ISBLANK(D362),"",INDEX(ΑΜΚ,MATCH(D362,Data!$F$2:$F$999,0),1))</f>
        <v/>
      </c>
      <c r="F362" t="str">
        <f t="shared" si="5"/>
        <v/>
      </c>
    </row>
    <row r="363" spans="1:6" ht="14.25" customHeight="1" x14ac:dyDescent="0.35">
      <c r="A363" s="45" t="s">
        <v>1143</v>
      </c>
      <c r="B363" s="18"/>
      <c r="C363" s="5"/>
      <c r="D363" s="5"/>
      <c r="E363" s="94" t="str">
        <f>IF(ISBLANK(D363),"",INDEX(ΑΜΚ,MATCH(D363,Data!$F$2:$F$999,0),1))</f>
        <v/>
      </c>
      <c r="F363" t="str">
        <f t="shared" si="5"/>
        <v/>
      </c>
    </row>
    <row r="364" spans="1:6" ht="14.25" customHeight="1" x14ac:dyDescent="0.35">
      <c r="A364" s="45" t="s">
        <v>1143</v>
      </c>
      <c r="B364" s="18"/>
      <c r="C364" s="5"/>
      <c r="D364" s="5"/>
      <c r="E364" s="94" t="str">
        <f>IF(ISBLANK(D364),"",INDEX(ΑΜΚ,MATCH(D364,Data!$F$2:$F$999,0),1))</f>
        <v/>
      </c>
      <c r="F364" t="str">
        <f t="shared" si="5"/>
        <v/>
      </c>
    </row>
    <row r="365" spans="1:6" ht="14.25" customHeight="1" x14ac:dyDescent="0.35">
      <c r="A365" s="45" t="s">
        <v>1143</v>
      </c>
      <c r="B365" s="18"/>
      <c r="C365" s="5"/>
      <c r="D365" s="5"/>
      <c r="E365" s="94" t="str">
        <f>IF(ISBLANK(D365),"",INDEX(ΑΜΚ,MATCH(D365,Data!$F$2:$F$999,0),1))</f>
        <v/>
      </c>
      <c r="F365" t="str">
        <f t="shared" si="5"/>
        <v/>
      </c>
    </row>
    <row r="366" spans="1:6" ht="14.25" customHeight="1" x14ac:dyDescent="0.35">
      <c r="A366" s="45" t="s">
        <v>1143</v>
      </c>
      <c r="B366" s="18"/>
      <c r="C366" s="5"/>
      <c r="D366" s="5"/>
      <c r="E366" s="94" t="str">
        <f>IF(ISBLANK(D366),"",INDEX(ΑΜΚ,MATCH(D366,Data!$F$2:$F$999,0),1))</f>
        <v/>
      </c>
      <c r="F366" t="str">
        <f t="shared" si="5"/>
        <v/>
      </c>
    </row>
    <row r="367" spans="1:6" ht="14.25" customHeight="1" x14ac:dyDescent="0.35">
      <c r="A367" s="45" t="s">
        <v>1143</v>
      </c>
      <c r="B367" s="18"/>
      <c r="C367" s="5"/>
      <c r="D367" s="5"/>
      <c r="E367" s="94" t="str">
        <f>IF(ISBLANK(D367),"",INDEX(ΑΜΚ,MATCH(D367,Data!$F$2:$F$999,0),1))</f>
        <v/>
      </c>
      <c r="F367" t="str">
        <f t="shared" si="5"/>
        <v/>
      </c>
    </row>
    <row r="368" spans="1:6" ht="14.25" customHeight="1" x14ac:dyDescent="0.35">
      <c r="A368" s="45" t="s">
        <v>1143</v>
      </c>
      <c r="B368" s="18"/>
      <c r="C368" s="5"/>
      <c r="D368" s="5"/>
      <c r="E368" s="94" t="str">
        <f>IF(ISBLANK(D368),"",INDEX(ΑΜΚ,MATCH(D368,Data!$F$2:$F$999,0),1))</f>
        <v/>
      </c>
      <c r="F368" t="str">
        <f t="shared" si="5"/>
        <v/>
      </c>
    </row>
    <row r="369" spans="1:6" ht="14.25" customHeight="1" x14ac:dyDescent="0.35">
      <c r="A369" s="45" t="s">
        <v>1143</v>
      </c>
      <c r="B369" s="18"/>
      <c r="C369" s="5"/>
      <c r="D369" s="5"/>
      <c r="E369" s="94" t="str">
        <f>IF(ISBLANK(D369),"",INDEX(ΑΜΚ,MATCH(D369,Data!$F$2:$F$999,0),1))</f>
        <v/>
      </c>
      <c r="F369" t="str">
        <f t="shared" si="5"/>
        <v/>
      </c>
    </row>
    <row r="370" spans="1:6" ht="14.25" customHeight="1" x14ac:dyDescent="0.35">
      <c r="A370" s="45" t="s">
        <v>1143</v>
      </c>
      <c r="B370" s="18"/>
      <c r="C370" s="5"/>
      <c r="D370" s="5"/>
      <c r="E370" s="94" t="str">
        <f>IF(ISBLANK(D370),"",INDEX(ΑΜΚ,MATCH(D370,Data!$F$2:$F$999,0),1))</f>
        <v/>
      </c>
      <c r="F370" t="str">
        <f t="shared" si="5"/>
        <v/>
      </c>
    </row>
    <row r="371" spans="1:6" ht="14.25" customHeight="1" x14ac:dyDescent="0.35">
      <c r="A371" s="45" t="s">
        <v>1143</v>
      </c>
      <c r="B371" s="18"/>
      <c r="C371" s="5"/>
      <c r="D371" s="5"/>
      <c r="E371" s="94" t="str">
        <f>IF(ISBLANK(D371),"",INDEX(ΑΜΚ,MATCH(D371,Data!$F$2:$F$999,0),1))</f>
        <v/>
      </c>
      <c r="F371" t="str">
        <f t="shared" si="5"/>
        <v/>
      </c>
    </row>
    <row r="372" spans="1:6" ht="14.25" customHeight="1" x14ac:dyDescent="0.35">
      <c r="A372" s="45" t="s">
        <v>1143</v>
      </c>
      <c r="B372" s="18"/>
      <c r="C372" s="5"/>
      <c r="D372" s="5"/>
      <c r="E372" s="94" t="str">
        <f>IF(ISBLANK(D372),"",INDEX(ΑΜΚ,MATCH(D372,Data!$F$2:$F$999,0),1))</f>
        <v/>
      </c>
      <c r="F372" t="str">
        <f t="shared" si="5"/>
        <v/>
      </c>
    </row>
    <row r="373" spans="1:6" ht="14.25" customHeight="1" x14ac:dyDescent="0.35">
      <c r="A373" s="45" t="s">
        <v>1143</v>
      </c>
      <c r="B373" s="18"/>
      <c r="C373" s="5"/>
      <c r="D373" s="5"/>
      <c r="E373" s="94" t="str">
        <f>IF(ISBLANK(D373),"",INDEX(ΑΜΚ,MATCH(D373,Data!$F$2:$F$999,0),1))</f>
        <v/>
      </c>
      <c r="F373" t="str">
        <f t="shared" si="5"/>
        <v/>
      </c>
    </row>
    <row r="374" spans="1:6" ht="14.25" customHeight="1" x14ac:dyDescent="0.35">
      <c r="A374" s="45" t="s">
        <v>1143</v>
      </c>
      <c r="B374" s="18"/>
      <c r="C374" s="5"/>
      <c r="D374" s="5"/>
      <c r="E374" s="94" t="str">
        <f>IF(ISBLANK(D374),"",INDEX(ΑΜΚ,MATCH(D374,Data!$F$2:$F$999,0),1))</f>
        <v/>
      </c>
      <c r="F374" t="str">
        <f t="shared" si="5"/>
        <v/>
      </c>
    </row>
    <row r="375" spans="1:6" ht="14.25" customHeight="1" x14ac:dyDescent="0.35">
      <c r="A375" s="45" t="s">
        <v>1143</v>
      </c>
      <c r="B375" s="18"/>
      <c r="C375" s="5"/>
      <c r="D375" s="5"/>
      <c r="E375" s="94" t="str">
        <f>IF(ISBLANK(D375),"",INDEX(ΑΜΚ,MATCH(D375,Data!$F$2:$F$999,0),1))</f>
        <v/>
      </c>
      <c r="F375" t="str">
        <f t="shared" si="5"/>
        <v/>
      </c>
    </row>
    <row r="376" spans="1:6" ht="14.25" customHeight="1" x14ac:dyDescent="0.35">
      <c r="A376" s="45" t="s">
        <v>1143</v>
      </c>
      <c r="B376" s="18"/>
      <c r="C376" s="5"/>
      <c r="D376" s="5"/>
      <c r="E376" s="94" t="str">
        <f>IF(ISBLANK(D376),"",INDEX(ΑΜΚ,MATCH(D376,Data!$F$2:$F$999,0),1))</f>
        <v/>
      </c>
      <c r="F376" t="str">
        <f t="shared" si="5"/>
        <v/>
      </c>
    </row>
    <row r="377" spans="1:6" ht="14.25" customHeight="1" x14ac:dyDescent="0.35">
      <c r="A377" s="45" t="s">
        <v>1143</v>
      </c>
      <c r="B377" s="18"/>
      <c r="C377" s="5"/>
      <c r="D377" s="5"/>
      <c r="E377" s="94" t="str">
        <f>IF(ISBLANK(D377),"",INDEX(ΑΜΚ,MATCH(D377,Data!$F$2:$F$999,0),1))</f>
        <v/>
      </c>
      <c r="F377" t="str">
        <f t="shared" si="5"/>
        <v/>
      </c>
    </row>
    <row r="378" spans="1:6" ht="14.25" customHeight="1" x14ac:dyDescent="0.35">
      <c r="A378" s="45" t="s">
        <v>1143</v>
      </c>
      <c r="B378" s="18"/>
      <c r="C378" s="5"/>
      <c r="D378" s="5"/>
      <c r="E378" s="94" t="str">
        <f>IF(ISBLANK(D378),"",INDEX(ΑΜΚ,MATCH(D378,Data!$F$2:$F$999,0),1))</f>
        <v/>
      </c>
      <c r="F378" t="str">
        <f t="shared" si="5"/>
        <v/>
      </c>
    </row>
    <row r="379" spans="1:6" ht="14.25" customHeight="1" x14ac:dyDescent="0.35">
      <c r="A379" s="45" t="s">
        <v>1143</v>
      </c>
      <c r="B379" s="18"/>
      <c r="C379" s="5"/>
      <c r="D379" s="5"/>
      <c r="E379" s="94" t="str">
        <f>IF(ISBLANK(D379),"",INDEX(ΑΜΚ,MATCH(D379,Data!$F$2:$F$999,0),1))</f>
        <v/>
      </c>
      <c r="F379" t="str">
        <f t="shared" si="5"/>
        <v/>
      </c>
    </row>
    <row r="380" spans="1:6" ht="14.25" customHeight="1" x14ac:dyDescent="0.35">
      <c r="A380" s="45" t="s">
        <v>1143</v>
      </c>
      <c r="B380" s="18"/>
      <c r="C380" s="5"/>
      <c r="D380" s="5"/>
      <c r="E380" s="94" t="str">
        <f>IF(ISBLANK(D380),"",INDEX(ΑΜΚ,MATCH(D380,Data!$F$2:$F$999,0),1))</f>
        <v/>
      </c>
      <c r="F380" t="str">
        <f t="shared" si="5"/>
        <v/>
      </c>
    </row>
    <row r="381" spans="1:6" ht="14.25" customHeight="1" x14ac:dyDescent="0.35">
      <c r="A381" s="45" t="s">
        <v>1143</v>
      </c>
      <c r="B381" s="18"/>
      <c r="C381" s="5"/>
      <c r="D381" s="5"/>
      <c r="E381" s="94" t="str">
        <f>IF(ISBLANK(D381),"",INDEX(ΑΜΚ,MATCH(D381,Data!$F$2:$F$999,0),1))</f>
        <v/>
      </c>
      <c r="F381" t="str">
        <f t="shared" si="5"/>
        <v/>
      </c>
    </row>
    <row r="382" spans="1:6" ht="14.25" customHeight="1" x14ac:dyDescent="0.35">
      <c r="A382" s="45" t="s">
        <v>1143</v>
      </c>
      <c r="B382" s="18"/>
      <c r="C382" s="5"/>
      <c r="D382" s="5"/>
      <c r="E382" s="94" t="str">
        <f>IF(ISBLANK(D382),"",INDEX(ΑΜΚ,MATCH(D382,Data!$F$2:$F$999,0),1))</f>
        <v/>
      </c>
      <c r="F382" t="str">
        <f t="shared" si="5"/>
        <v/>
      </c>
    </row>
    <row r="383" spans="1:6" ht="14.25" customHeight="1" x14ac:dyDescent="0.35">
      <c r="A383" s="45" t="s">
        <v>1143</v>
      </c>
      <c r="B383" s="18"/>
      <c r="C383" s="5"/>
      <c r="D383" s="5"/>
      <c r="E383" s="94" t="str">
        <f>IF(ISBLANK(D383),"",INDEX(ΑΜΚ,MATCH(D383,Data!$F$2:$F$999,0),1))</f>
        <v/>
      </c>
      <c r="F383" t="str">
        <f t="shared" si="5"/>
        <v/>
      </c>
    </row>
    <row r="384" spans="1:6" ht="14.25" customHeight="1" x14ac:dyDescent="0.35">
      <c r="A384" s="45" t="s">
        <v>1143</v>
      </c>
      <c r="B384" s="18"/>
      <c r="C384" s="5"/>
      <c r="D384" s="5"/>
      <c r="E384" s="94" t="str">
        <f>IF(ISBLANK(D384),"",INDEX(ΑΜΚ,MATCH(D384,Data!$F$2:$F$999,0),1))</f>
        <v/>
      </c>
      <c r="F384" t="str">
        <f t="shared" si="5"/>
        <v/>
      </c>
    </row>
    <row r="385" spans="1:6" ht="14.25" customHeight="1" x14ac:dyDescent="0.35">
      <c r="A385" s="45" t="s">
        <v>1143</v>
      </c>
      <c r="B385" s="18"/>
      <c r="C385" s="5"/>
      <c r="D385" s="5"/>
      <c r="E385" s="94" t="str">
        <f>IF(ISBLANK(D385),"",INDEX(ΑΜΚ,MATCH(D385,Data!$F$2:$F$999,0),1))</f>
        <v/>
      </c>
      <c r="F385" t="str">
        <f t="shared" si="5"/>
        <v/>
      </c>
    </row>
    <row r="386" spans="1:6" ht="14.25" customHeight="1" x14ac:dyDescent="0.35">
      <c r="A386" s="45" t="s">
        <v>1143</v>
      </c>
      <c r="B386" s="18"/>
      <c r="C386" s="5"/>
      <c r="D386" s="5"/>
      <c r="E386" s="94" t="str">
        <f>IF(ISBLANK(D386),"",INDEX(ΑΜΚ,MATCH(D386,Data!$F$2:$F$999,0),1))</f>
        <v/>
      </c>
      <c r="F386" t="str">
        <f t="shared" ref="F386:F449" si="6">IF(ISBLANK(C386),"",INDEX(ΚΩΔ_ΜΑΘΗΜ_ΗΛΕΚΤΡ_Γ1,MATCH(C386,ΜΑΘΗΜ_ΗΛΕΚΤΡ_Γ1,0)))</f>
        <v/>
      </c>
    </row>
    <row r="387" spans="1:6" ht="14.25" customHeight="1" x14ac:dyDescent="0.35">
      <c r="A387" s="45" t="s">
        <v>1143</v>
      </c>
      <c r="B387" s="18"/>
      <c r="C387" s="5"/>
      <c r="D387" s="5"/>
      <c r="E387" s="94" t="str">
        <f>IF(ISBLANK(D387),"",INDEX(ΑΜΚ,MATCH(D387,Data!$F$2:$F$999,0),1))</f>
        <v/>
      </c>
      <c r="F387" t="str">
        <f t="shared" si="6"/>
        <v/>
      </c>
    </row>
    <row r="388" spans="1:6" ht="14.25" customHeight="1" x14ac:dyDescent="0.35">
      <c r="A388" s="45" t="s">
        <v>1143</v>
      </c>
      <c r="B388" s="18"/>
      <c r="C388" s="5"/>
      <c r="D388" s="5"/>
      <c r="E388" s="94" t="str">
        <f>IF(ISBLANK(D388),"",INDEX(ΑΜΚ,MATCH(D388,Data!$F$2:$F$999,0),1))</f>
        <v/>
      </c>
      <c r="F388" t="str">
        <f t="shared" si="6"/>
        <v/>
      </c>
    </row>
    <row r="389" spans="1:6" ht="14.25" customHeight="1" x14ac:dyDescent="0.35">
      <c r="A389" s="45" t="s">
        <v>1143</v>
      </c>
      <c r="B389" s="18"/>
      <c r="C389" s="5"/>
      <c r="D389" s="5"/>
      <c r="E389" s="94" t="str">
        <f>IF(ISBLANK(D389),"",INDEX(ΑΜΚ,MATCH(D389,Data!$F$2:$F$999,0),1))</f>
        <v/>
      </c>
      <c r="F389" t="str">
        <f t="shared" si="6"/>
        <v/>
      </c>
    </row>
    <row r="390" spans="1:6" ht="14.25" customHeight="1" x14ac:dyDescent="0.35">
      <c r="A390" s="45" t="s">
        <v>1143</v>
      </c>
      <c r="B390" s="18"/>
      <c r="C390" s="5"/>
      <c r="D390" s="5"/>
      <c r="E390" s="94" t="str">
        <f>IF(ISBLANK(D390),"",INDEX(ΑΜΚ,MATCH(D390,Data!$F$2:$F$999,0),1))</f>
        <v/>
      </c>
      <c r="F390" t="str">
        <f t="shared" si="6"/>
        <v/>
      </c>
    </row>
    <row r="391" spans="1:6" ht="14.25" customHeight="1" x14ac:dyDescent="0.35">
      <c r="A391" s="45" t="s">
        <v>1143</v>
      </c>
      <c r="B391" s="18"/>
      <c r="C391" s="5"/>
      <c r="D391" s="5"/>
      <c r="E391" s="94" t="str">
        <f>IF(ISBLANK(D391),"",INDEX(ΑΜΚ,MATCH(D391,Data!$F$2:$F$999,0),1))</f>
        <v/>
      </c>
      <c r="F391" t="str">
        <f t="shared" si="6"/>
        <v/>
      </c>
    </row>
    <row r="392" spans="1:6" ht="14.25" customHeight="1" x14ac:dyDescent="0.35">
      <c r="A392" s="45" t="s">
        <v>1143</v>
      </c>
      <c r="B392" s="18"/>
      <c r="C392" s="5"/>
      <c r="D392" s="5"/>
      <c r="E392" s="94" t="str">
        <f>IF(ISBLANK(D392),"",INDEX(ΑΜΚ,MATCH(D392,Data!$F$2:$F$999,0),1))</f>
        <v/>
      </c>
      <c r="F392" t="str">
        <f t="shared" si="6"/>
        <v/>
      </c>
    </row>
    <row r="393" spans="1:6" ht="14.25" customHeight="1" x14ac:dyDescent="0.35">
      <c r="A393" s="45" t="s">
        <v>1143</v>
      </c>
      <c r="B393" s="18"/>
      <c r="C393" s="5"/>
      <c r="D393" s="5"/>
      <c r="E393" s="94" t="str">
        <f>IF(ISBLANK(D393),"",INDEX(ΑΜΚ,MATCH(D393,Data!$F$2:$F$999,0),1))</f>
        <v/>
      </c>
      <c r="F393" t="str">
        <f t="shared" si="6"/>
        <v/>
      </c>
    </row>
    <row r="394" spans="1:6" ht="14.25" customHeight="1" x14ac:dyDescent="0.35">
      <c r="A394" s="45" t="s">
        <v>1143</v>
      </c>
      <c r="B394" s="18"/>
      <c r="C394" s="5"/>
      <c r="D394" s="5"/>
      <c r="E394" s="94" t="str">
        <f>IF(ISBLANK(D394),"",INDEX(ΑΜΚ,MATCH(D394,Data!$F$2:$F$999,0),1))</f>
        <v/>
      </c>
      <c r="F394" t="str">
        <f t="shared" si="6"/>
        <v/>
      </c>
    </row>
    <row r="395" spans="1:6" ht="14.25" customHeight="1" x14ac:dyDescent="0.35">
      <c r="A395" s="45" t="s">
        <v>1143</v>
      </c>
      <c r="B395" s="18"/>
      <c r="C395" s="5"/>
      <c r="D395" s="5"/>
      <c r="E395" s="94" t="str">
        <f>IF(ISBLANK(D395),"",INDEX(ΑΜΚ,MATCH(D395,Data!$F$2:$F$999,0),1))</f>
        <v/>
      </c>
      <c r="F395" t="str">
        <f t="shared" si="6"/>
        <v/>
      </c>
    </row>
    <row r="396" spans="1:6" ht="14.25" customHeight="1" x14ac:dyDescent="0.35">
      <c r="A396" s="45" t="s">
        <v>1143</v>
      </c>
      <c r="B396" s="18"/>
      <c r="C396" s="5"/>
      <c r="D396" s="5"/>
      <c r="E396" s="94" t="str">
        <f>IF(ISBLANK(D396),"",INDEX(ΑΜΚ,MATCH(D396,Data!$F$2:$F$999,0),1))</f>
        <v/>
      </c>
      <c r="F396" t="str">
        <f t="shared" si="6"/>
        <v/>
      </c>
    </row>
    <row r="397" spans="1:6" ht="14.25" customHeight="1" x14ac:dyDescent="0.35">
      <c r="A397" s="45" t="s">
        <v>1143</v>
      </c>
      <c r="B397" s="18"/>
      <c r="C397" s="5"/>
      <c r="D397" s="5"/>
      <c r="E397" s="94" t="str">
        <f>IF(ISBLANK(D397),"",INDEX(ΑΜΚ,MATCH(D397,Data!$F$2:$F$999,0),1))</f>
        <v/>
      </c>
      <c r="F397" t="str">
        <f t="shared" si="6"/>
        <v/>
      </c>
    </row>
    <row r="398" spans="1:6" ht="14.25" customHeight="1" x14ac:dyDescent="0.35">
      <c r="A398" s="45" t="s">
        <v>1143</v>
      </c>
      <c r="B398" s="18"/>
      <c r="C398" s="5"/>
      <c r="D398" s="5"/>
      <c r="E398" s="94" t="str">
        <f>IF(ISBLANK(D398),"",INDEX(ΑΜΚ,MATCH(D398,Data!$F$2:$F$999,0),1))</f>
        <v/>
      </c>
      <c r="F398" t="str">
        <f t="shared" si="6"/>
        <v/>
      </c>
    </row>
    <row r="399" spans="1:6" ht="14.25" customHeight="1" x14ac:dyDescent="0.35">
      <c r="A399" s="45" t="s">
        <v>1143</v>
      </c>
      <c r="B399" s="18"/>
      <c r="C399" s="5"/>
      <c r="D399" s="5"/>
      <c r="E399" s="94" t="str">
        <f>IF(ISBLANK(D399),"",INDEX(ΑΜΚ,MATCH(D399,Data!$F$2:$F$999,0),1))</f>
        <v/>
      </c>
      <c r="F399" t="str">
        <f t="shared" si="6"/>
        <v/>
      </c>
    </row>
    <row r="400" spans="1:6" ht="14.25" customHeight="1" x14ac:dyDescent="0.35">
      <c r="A400" s="45" t="s">
        <v>1143</v>
      </c>
      <c r="B400" s="18"/>
      <c r="C400" s="5"/>
      <c r="D400" s="5"/>
      <c r="E400" s="94" t="str">
        <f>IF(ISBLANK(D400),"",INDEX(ΑΜΚ,MATCH(D400,Data!$F$2:$F$999,0),1))</f>
        <v/>
      </c>
      <c r="F400" t="str">
        <f t="shared" si="6"/>
        <v/>
      </c>
    </row>
    <row r="401" spans="1:6" ht="14.25" customHeight="1" x14ac:dyDescent="0.35">
      <c r="A401" s="45" t="s">
        <v>1143</v>
      </c>
      <c r="B401" s="18"/>
      <c r="C401" s="5"/>
      <c r="D401" s="5"/>
      <c r="E401" s="94" t="str">
        <f>IF(ISBLANK(D401),"",INDEX(ΑΜΚ,MATCH(D401,Data!$F$2:$F$999,0),1))</f>
        <v/>
      </c>
      <c r="F401" t="str">
        <f t="shared" si="6"/>
        <v/>
      </c>
    </row>
    <row r="402" spans="1:6" ht="14.25" customHeight="1" x14ac:dyDescent="0.35">
      <c r="A402" s="45" t="s">
        <v>1143</v>
      </c>
      <c r="B402" s="18"/>
      <c r="C402" s="5"/>
      <c r="D402" s="5"/>
      <c r="E402" s="94" t="str">
        <f>IF(ISBLANK(D402),"",INDEX(ΑΜΚ,MATCH(D402,Data!$F$2:$F$999,0),1))</f>
        <v/>
      </c>
      <c r="F402" t="str">
        <f t="shared" si="6"/>
        <v/>
      </c>
    </row>
    <row r="403" spans="1:6" ht="14.25" customHeight="1" x14ac:dyDescent="0.35">
      <c r="A403" s="45" t="s">
        <v>1143</v>
      </c>
      <c r="B403" s="18"/>
      <c r="C403" s="5"/>
      <c r="D403" s="5"/>
      <c r="E403" s="94" t="str">
        <f>IF(ISBLANK(D403),"",INDEX(ΑΜΚ,MATCH(D403,Data!$F$2:$F$999,0),1))</f>
        <v/>
      </c>
      <c r="F403" t="str">
        <f t="shared" si="6"/>
        <v/>
      </c>
    </row>
    <row r="404" spans="1:6" ht="14.25" customHeight="1" x14ac:dyDescent="0.35">
      <c r="A404" s="45" t="s">
        <v>1143</v>
      </c>
      <c r="B404" s="18"/>
      <c r="C404" s="5"/>
      <c r="D404" s="5"/>
      <c r="E404" s="94" t="str">
        <f>IF(ISBLANK(D404),"",INDEX(ΑΜΚ,MATCH(D404,Data!$F$2:$F$999,0),1))</f>
        <v/>
      </c>
      <c r="F404" t="str">
        <f t="shared" si="6"/>
        <v/>
      </c>
    </row>
    <row r="405" spans="1:6" ht="14.25" customHeight="1" x14ac:dyDescent="0.35">
      <c r="A405" s="45" t="s">
        <v>1143</v>
      </c>
      <c r="B405" s="18"/>
      <c r="C405" s="5"/>
      <c r="D405" s="5"/>
      <c r="E405" s="94" t="str">
        <f>IF(ISBLANK(D405),"",INDEX(ΑΜΚ,MATCH(D405,Data!$F$2:$F$999,0),1))</f>
        <v/>
      </c>
      <c r="F405" t="str">
        <f t="shared" si="6"/>
        <v/>
      </c>
    </row>
    <row r="406" spans="1:6" ht="14.25" customHeight="1" x14ac:dyDescent="0.35">
      <c r="A406" s="45" t="s">
        <v>1143</v>
      </c>
      <c r="B406" s="18"/>
      <c r="C406" s="5"/>
      <c r="D406" s="5"/>
      <c r="E406" s="94" t="str">
        <f>IF(ISBLANK(D406),"",INDEX(ΑΜΚ,MATCH(D406,Data!$F$2:$F$999,0),1))</f>
        <v/>
      </c>
      <c r="F406" t="str">
        <f t="shared" si="6"/>
        <v/>
      </c>
    </row>
    <row r="407" spans="1:6" ht="14.25" customHeight="1" x14ac:dyDescent="0.35">
      <c r="A407" s="45" t="s">
        <v>1143</v>
      </c>
      <c r="B407" s="18"/>
      <c r="C407" s="5"/>
      <c r="D407" s="5"/>
      <c r="E407" s="94" t="str">
        <f>IF(ISBLANK(D407),"",INDEX(ΑΜΚ,MATCH(D407,Data!$F$2:$F$999,0),1))</f>
        <v/>
      </c>
      <c r="F407" t="str">
        <f t="shared" si="6"/>
        <v/>
      </c>
    </row>
    <row r="408" spans="1:6" ht="14.25" customHeight="1" x14ac:dyDescent="0.35">
      <c r="A408" s="45" t="s">
        <v>1143</v>
      </c>
      <c r="B408" s="18"/>
      <c r="C408" s="5"/>
      <c r="D408" s="5"/>
      <c r="E408" s="94" t="str">
        <f>IF(ISBLANK(D408),"",INDEX(ΑΜΚ,MATCH(D408,Data!$F$2:$F$999,0),1))</f>
        <v/>
      </c>
      <c r="F408" t="str">
        <f t="shared" si="6"/>
        <v/>
      </c>
    </row>
    <row r="409" spans="1:6" ht="14.25" customHeight="1" x14ac:dyDescent="0.35">
      <c r="A409" s="45" t="s">
        <v>1143</v>
      </c>
      <c r="B409" s="18"/>
      <c r="C409" s="5"/>
      <c r="D409" s="5"/>
      <c r="E409" s="94" t="str">
        <f>IF(ISBLANK(D409),"",INDEX(ΑΜΚ,MATCH(D409,Data!$F$2:$F$999,0),1))</f>
        <v/>
      </c>
      <c r="F409" t="str">
        <f t="shared" si="6"/>
        <v/>
      </c>
    </row>
    <row r="410" spans="1:6" ht="14.25" customHeight="1" x14ac:dyDescent="0.35">
      <c r="A410" s="45" t="s">
        <v>1143</v>
      </c>
      <c r="B410" s="18"/>
      <c r="C410" s="5"/>
      <c r="D410" s="5"/>
      <c r="E410" s="94" t="str">
        <f>IF(ISBLANK(D410),"",INDEX(ΑΜΚ,MATCH(D410,Data!$F$2:$F$999,0),1))</f>
        <v/>
      </c>
      <c r="F410" t="str">
        <f t="shared" si="6"/>
        <v/>
      </c>
    </row>
    <row r="411" spans="1:6" ht="14.25" customHeight="1" x14ac:dyDescent="0.35">
      <c r="A411" s="45" t="s">
        <v>1143</v>
      </c>
      <c r="B411" s="18"/>
      <c r="C411" s="5"/>
      <c r="D411" s="5"/>
      <c r="E411" s="94" t="str">
        <f>IF(ISBLANK(D411),"",INDEX(ΑΜΚ,MATCH(D411,Data!$F$2:$F$999,0),1))</f>
        <v/>
      </c>
      <c r="F411" t="str">
        <f t="shared" si="6"/>
        <v/>
      </c>
    </row>
    <row r="412" spans="1:6" ht="14.25" customHeight="1" x14ac:dyDescent="0.35">
      <c r="A412" s="45" t="s">
        <v>1143</v>
      </c>
      <c r="B412" s="18"/>
      <c r="C412" s="5"/>
      <c r="D412" s="5"/>
      <c r="E412" s="94" t="str">
        <f>IF(ISBLANK(D412),"",INDEX(ΑΜΚ,MATCH(D412,Data!$F$2:$F$999,0),1))</f>
        <v/>
      </c>
      <c r="F412" t="str">
        <f t="shared" si="6"/>
        <v/>
      </c>
    </row>
    <row r="413" spans="1:6" ht="14.25" customHeight="1" x14ac:dyDescent="0.35">
      <c r="A413" s="45" t="s">
        <v>1143</v>
      </c>
      <c r="B413" s="18"/>
      <c r="C413" s="5"/>
      <c r="D413" s="5"/>
      <c r="E413" s="94" t="str">
        <f>IF(ISBLANK(D413),"",INDEX(ΑΜΚ,MATCH(D413,Data!$F$2:$F$999,0),1))</f>
        <v/>
      </c>
      <c r="F413" t="str">
        <f t="shared" si="6"/>
        <v/>
      </c>
    </row>
    <row r="414" spans="1:6" ht="14.25" customHeight="1" x14ac:dyDescent="0.35">
      <c r="A414" s="45" t="s">
        <v>1143</v>
      </c>
      <c r="B414" s="18"/>
      <c r="C414" s="5"/>
      <c r="D414" s="5"/>
      <c r="E414" s="94" t="str">
        <f>IF(ISBLANK(D414),"",INDEX(ΑΜΚ,MATCH(D414,Data!$F$2:$F$999,0),1))</f>
        <v/>
      </c>
      <c r="F414" t="str">
        <f t="shared" si="6"/>
        <v/>
      </c>
    </row>
    <row r="415" spans="1:6" ht="14.25" customHeight="1" x14ac:dyDescent="0.35">
      <c r="A415" s="45" t="s">
        <v>1143</v>
      </c>
      <c r="B415" s="18"/>
      <c r="C415" s="5"/>
      <c r="D415" s="5"/>
      <c r="E415" s="94" t="str">
        <f>IF(ISBLANK(D415),"",INDEX(ΑΜΚ,MATCH(D415,Data!$F$2:$F$999,0),1))</f>
        <v/>
      </c>
      <c r="F415" t="str">
        <f t="shared" si="6"/>
        <v/>
      </c>
    </row>
    <row r="416" spans="1:6" ht="14.25" customHeight="1" x14ac:dyDescent="0.35">
      <c r="A416" s="45" t="s">
        <v>1143</v>
      </c>
      <c r="B416" s="18"/>
      <c r="C416" s="5"/>
      <c r="D416" s="5"/>
      <c r="E416" s="94" t="str">
        <f>IF(ISBLANK(D416),"",INDEX(ΑΜΚ,MATCH(D416,Data!$F$2:$F$999,0),1))</f>
        <v/>
      </c>
      <c r="F416" t="str">
        <f t="shared" si="6"/>
        <v/>
      </c>
    </row>
    <row r="417" spans="1:6" ht="14.25" customHeight="1" x14ac:dyDescent="0.35">
      <c r="A417" s="45" t="s">
        <v>1143</v>
      </c>
      <c r="B417" s="18"/>
      <c r="C417" s="5"/>
      <c r="D417" s="5"/>
      <c r="E417" s="94" t="str">
        <f>IF(ISBLANK(D417),"",INDEX(ΑΜΚ,MATCH(D417,Data!$F$2:$F$999,0),1))</f>
        <v/>
      </c>
      <c r="F417" t="str">
        <f t="shared" si="6"/>
        <v/>
      </c>
    </row>
    <row r="418" spans="1:6" ht="14.25" customHeight="1" x14ac:dyDescent="0.35">
      <c r="A418" s="45" t="s">
        <v>1143</v>
      </c>
      <c r="B418" s="18"/>
      <c r="C418" s="5"/>
      <c r="D418" s="5"/>
      <c r="E418" s="94" t="str">
        <f>IF(ISBLANK(D418),"",INDEX(ΑΜΚ,MATCH(D418,Data!$F$2:$F$999,0),1))</f>
        <v/>
      </c>
      <c r="F418" t="str">
        <f t="shared" si="6"/>
        <v/>
      </c>
    </row>
    <row r="419" spans="1:6" ht="14.25" customHeight="1" x14ac:dyDescent="0.35">
      <c r="A419" s="45" t="s">
        <v>1143</v>
      </c>
      <c r="B419" s="18"/>
      <c r="C419" s="5"/>
      <c r="D419" s="5"/>
      <c r="E419" s="94" t="str">
        <f>IF(ISBLANK(D419),"",INDEX(ΑΜΚ,MATCH(D419,Data!$F$2:$F$999,0),1))</f>
        <v/>
      </c>
      <c r="F419" t="str">
        <f t="shared" si="6"/>
        <v/>
      </c>
    </row>
    <row r="420" spans="1:6" ht="14.25" customHeight="1" x14ac:dyDescent="0.35">
      <c r="A420" s="45" t="s">
        <v>1143</v>
      </c>
      <c r="B420" s="18"/>
      <c r="C420" s="5"/>
      <c r="D420" s="5"/>
      <c r="E420" s="94" t="str">
        <f>IF(ISBLANK(D420),"",INDEX(ΑΜΚ,MATCH(D420,Data!$F$2:$F$999,0),1))</f>
        <v/>
      </c>
      <c r="F420" t="str">
        <f t="shared" si="6"/>
        <v/>
      </c>
    </row>
    <row r="421" spans="1:6" ht="14.25" customHeight="1" x14ac:dyDescent="0.35">
      <c r="A421" s="45" t="s">
        <v>1143</v>
      </c>
      <c r="B421" s="18"/>
      <c r="C421" s="5"/>
      <c r="D421" s="5"/>
      <c r="E421" s="94" t="str">
        <f>IF(ISBLANK(D421),"",INDEX(ΑΜΚ,MATCH(D421,Data!$F$2:$F$999,0),1))</f>
        <v/>
      </c>
      <c r="F421" t="str">
        <f t="shared" si="6"/>
        <v/>
      </c>
    </row>
    <row r="422" spans="1:6" ht="14.25" customHeight="1" x14ac:dyDescent="0.35">
      <c r="A422" s="45" t="s">
        <v>1143</v>
      </c>
      <c r="B422" s="18"/>
      <c r="C422" s="5"/>
      <c r="D422" s="5"/>
      <c r="E422" s="94" t="str">
        <f>IF(ISBLANK(D422),"",INDEX(ΑΜΚ,MATCH(D422,Data!$F$2:$F$999,0),1))</f>
        <v/>
      </c>
      <c r="F422" t="str">
        <f t="shared" si="6"/>
        <v/>
      </c>
    </row>
    <row r="423" spans="1:6" ht="14.25" customHeight="1" x14ac:dyDescent="0.35">
      <c r="A423" s="45" t="s">
        <v>1143</v>
      </c>
      <c r="B423" s="18"/>
      <c r="C423" s="5"/>
      <c r="D423" s="5"/>
      <c r="E423" s="94" t="str">
        <f>IF(ISBLANK(D423),"",INDEX(ΑΜΚ,MATCH(D423,Data!$F$2:$F$999,0),1))</f>
        <v/>
      </c>
      <c r="F423" t="str">
        <f t="shared" si="6"/>
        <v/>
      </c>
    </row>
    <row r="424" spans="1:6" ht="14.25" customHeight="1" x14ac:dyDescent="0.35">
      <c r="A424" s="45" t="s">
        <v>1143</v>
      </c>
      <c r="B424" s="18"/>
      <c r="C424" s="5"/>
      <c r="D424" s="5"/>
      <c r="E424" s="94" t="str">
        <f>IF(ISBLANK(D424),"",INDEX(ΑΜΚ,MATCH(D424,Data!$F$2:$F$999,0),1))</f>
        <v/>
      </c>
      <c r="F424" t="str">
        <f t="shared" si="6"/>
        <v/>
      </c>
    </row>
    <row r="425" spans="1:6" ht="14.25" customHeight="1" x14ac:dyDescent="0.35">
      <c r="A425" s="45" t="s">
        <v>1143</v>
      </c>
      <c r="B425" s="18"/>
      <c r="C425" s="5"/>
      <c r="D425" s="5"/>
      <c r="E425" s="94" t="str">
        <f>IF(ISBLANK(D425),"",INDEX(ΑΜΚ,MATCH(D425,Data!$F$2:$F$999,0),1))</f>
        <v/>
      </c>
      <c r="F425" t="str">
        <f t="shared" si="6"/>
        <v/>
      </c>
    </row>
    <row r="426" spans="1:6" ht="14.25" customHeight="1" x14ac:dyDescent="0.35">
      <c r="A426" s="45" t="s">
        <v>1143</v>
      </c>
      <c r="B426" s="18"/>
      <c r="C426" s="5"/>
      <c r="D426" s="5"/>
      <c r="E426" s="94" t="str">
        <f>IF(ISBLANK(D426),"",INDEX(ΑΜΚ,MATCH(D426,Data!$F$2:$F$999,0),1))</f>
        <v/>
      </c>
      <c r="F426" t="str">
        <f t="shared" si="6"/>
        <v/>
      </c>
    </row>
    <row r="427" spans="1:6" ht="14.25" customHeight="1" x14ac:dyDescent="0.35">
      <c r="A427" s="45" t="s">
        <v>1143</v>
      </c>
      <c r="B427" s="18"/>
      <c r="C427" s="5"/>
      <c r="D427" s="5"/>
      <c r="E427" s="94" t="str">
        <f>IF(ISBLANK(D427),"",INDEX(ΑΜΚ,MATCH(D427,Data!$F$2:$F$999,0),1))</f>
        <v/>
      </c>
      <c r="F427" t="str">
        <f t="shared" si="6"/>
        <v/>
      </c>
    </row>
    <row r="428" spans="1:6" ht="14.25" customHeight="1" x14ac:dyDescent="0.35">
      <c r="A428" s="45" t="s">
        <v>1143</v>
      </c>
      <c r="B428" s="18"/>
      <c r="C428" s="5"/>
      <c r="D428" s="5"/>
      <c r="E428" s="94" t="str">
        <f>IF(ISBLANK(D428),"",INDEX(ΑΜΚ,MATCH(D428,Data!$F$2:$F$999,0),1))</f>
        <v/>
      </c>
      <c r="F428" t="str">
        <f t="shared" si="6"/>
        <v/>
      </c>
    </row>
    <row r="429" spans="1:6" ht="14.25" customHeight="1" x14ac:dyDescent="0.35">
      <c r="A429" s="45" t="s">
        <v>1143</v>
      </c>
      <c r="B429" s="18"/>
      <c r="C429" s="5"/>
      <c r="D429" s="5"/>
      <c r="E429" s="94" t="str">
        <f>IF(ISBLANK(D429),"",INDEX(ΑΜΚ,MATCH(D429,Data!$F$2:$F$999,0),1))</f>
        <v/>
      </c>
      <c r="F429" t="str">
        <f t="shared" si="6"/>
        <v/>
      </c>
    </row>
    <row r="430" spans="1:6" ht="14.25" customHeight="1" x14ac:dyDescent="0.35">
      <c r="A430" s="45" t="s">
        <v>1143</v>
      </c>
      <c r="B430" s="18"/>
      <c r="C430" s="5"/>
      <c r="D430" s="5"/>
      <c r="E430" s="94" t="str">
        <f>IF(ISBLANK(D430),"",INDEX(ΑΜΚ,MATCH(D430,Data!$F$2:$F$999,0),1))</f>
        <v/>
      </c>
      <c r="F430" t="str">
        <f t="shared" si="6"/>
        <v/>
      </c>
    </row>
    <row r="431" spans="1:6" ht="14.25" customHeight="1" x14ac:dyDescent="0.35">
      <c r="A431" s="45" t="s">
        <v>1143</v>
      </c>
      <c r="B431" s="18"/>
      <c r="C431" s="5"/>
      <c r="D431" s="5"/>
      <c r="E431" s="94" t="str">
        <f>IF(ISBLANK(D431),"",INDEX(ΑΜΚ,MATCH(D431,Data!$F$2:$F$999,0),1))</f>
        <v/>
      </c>
      <c r="F431" t="str">
        <f t="shared" si="6"/>
        <v/>
      </c>
    </row>
    <row r="432" spans="1:6" ht="14.25" customHeight="1" x14ac:dyDescent="0.35">
      <c r="A432" s="45" t="s">
        <v>1143</v>
      </c>
      <c r="B432" s="18"/>
      <c r="C432" s="5"/>
      <c r="D432" s="5"/>
      <c r="E432" s="94" t="str">
        <f>IF(ISBLANK(D432),"",INDEX(ΑΜΚ,MATCH(D432,Data!$F$2:$F$999,0),1))</f>
        <v/>
      </c>
      <c r="F432" t="str">
        <f t="shared" si="6"/>
        <v/>
      </c>
    </row>
    <row r="433" spans="1:6" ht="14.25" customHeight="1" x14ac:dyDescent="0.35">
      <c r="A433" s="45" t="s">
        <v>1143</v>
      </c>
      <c r="B433" s="18"/>
      <c r="C433" s="5"/>
      <c r="D433" s="5"/>
      <c r="E433" s="94" t="str">
        <f>IF(ISBLANK(D433),"",INDEX(ΑΜΚ,MATCH(D433,Data!$F$2:$F$999,0),1))</f>
        <v/>
      </c>
      <c r="F433" t="str">
        <f t="shared" si="6"/>
        <v/>
      </c>
    </row>
    <row r="434" spans="1:6" ht="14.25" customHeight="1" x14ac:dyDescent="0.35">
      <c r="A434" s="45" t="s">
        <v>1143</v>
      </c>
      <c r="B434" s="18"/>
      <c r="C434" s="5"/>
      <c r="D434" s="5"/>
      <c r="E434" s="94" t="str">
        <f>IF(ISBLANK(D434),"",INDEX(ΑΜΚ,MATCH(D434,Data!$F$2:$F$999,0),1))</f>
        <v/>
      </c>
      <c r="F434" t="str">
        <f t="shared" si="6"/>
        <v/>
      </c>
    </row>
    <row r="435" spans="1:6" ht="14.25" customHeight="1" x14ac:dyDescent="0.35">
      <c r="A435" s="45" t="s">
        <v>1143</v>
      </c>
      <c r="B435" s="18"/>
      <c r="C435" s="5"/>
      <c r="D435" s="5"/>
      <c r="E435" s="94" t="str">
        <f>IF(ISBLANK(D435),"",INDEX(ΑΜΚ,MATCH(D435,Data!$F$2:$F$999,0),1))</f>
        <v/>
      </c>
      <c r="F435" t="str">
        <f t="shared" si="6"/>
        <v/>
      </c>
    </row>
    <row r="436" spans="1:6" ht="14.25" customHeight="1" x14ac:dyDescent="0.35">
      <c r="A436" s="45" t="s">
        <v>1143</v>
      </c>
      <c r="B436" s="18"/>
      <c r="C436" s="5"/>
      <c r="D436" s="5"/>
      <c r="E436" s="94" t="str">
        <f>IF(ISBLANK(D436),"",INDEX(ΑΜΚ,MATCH(D436,Data!$F$2:$F$999,0),1))</f>
        <v/>
      </c>
      <c r="F436" t="str">
        <f t="shared" si="6"/>
        <v/>
      </c>
    </row>
    <row r="437" spans="1:6" ht="14.25" customHeight="1" x14ac:dyDescent="0.35">
      <c r="A437" s="45" t="s">
        <v>1143</v>
      </c>
      <c r="B437" s="18"/>
      <c r="C437" s="5"/>
      <c r="D437" s="5"/>
      <c r="E437" s="94" t="str">
        <f>IF(ISBLANK(D437),"",INDEX(ΑΜΚ,MATCH(D437,Data!$F$2:$F$999,0),1))</f>
        <v/>
      </c>
      <c r="F437" t="str">
        <f t="shared" si="6"/>
        <v/>
      </c>
    </row>
    <row r="438" spans="1:6" ht="14.25" customHeight="1" x14ac:dyDescent="0.35">
      <c r="A438" s="45" t="s">
        <v>1143</v>
      </c>
      <c r="B438" s="18"/>
      <c r="C438" s="5"/>
      <c r="D438" s="5"/>
      <c r="E438" s="94" t="str">
        <f>IF(ISBLANK(D438),"",INDEX(ΑΜΚ,MATCH(D438,Data!$F$2:$F$999,0),1))</f>
        <v/>
      </c>
      <c r="F438" t="str">
        <f t="shared" si="6"/>
        <v/>
      </c>
    </row>
    <row r="439" spans="1:6" ht="14.25" customHeight="1" x14ac:dyDescent="0.35">
      <c r="A439" s="45" t="s">
        <v>1143</v>
      </c>
      <c r="B439" s="18"/>
      <c r="C439" s="5"/>
      <c r="D439" s="5"/>
      <c r="E439" s="94" t="str">
        <f>IF(ISBLANK(D439),"",INDEX(ΑΜΚ,MATCH(D439,Data!$F$2:$F$999,0),1))</f>
        <v/>
      </c>
      <c r="F439" t="str">
        <f t="shared" si="6"/>
        <v/>
      </c>
    </row>
    <row r="440" spans="1:6" ht="14.25" customHeight="1" x14ac:dyDescent="0.35">
      <c r="A440" s="45" t="s">
        <v>1143</v>
      </c>
      <c r="B440" s="18"/>
      <c r="C440" s="5"/>
      <c r="D440" s="5"/>
      <c r="E440" s="94" t="str">
        <f>IF(ISBLANK(D440),"",INDEX(ΑΜΚ,MATCH(D440,Data!$F$2:$F$999,0),1))</f>
        <v/>
      </c>
      <c r="F440" t="str">
        <f t="shared" si="6"/>
        <v/>
      </c>
    </row>
    <row r="441" spans="1:6" ht="14.25" customHeight="1" x14ac:dyDescent="0.35">
      <c r="A441" s="45" t="s">
        <v>1143</v>
      </c>
      <c r="B441" s="18"/>
      <c r="C441" s="5"/>
      <c r="D441" s="5"/>
      <c r="E441" s="94" t="str">
        <f>IF(ISBLANK(D441),"",INDEX(ΑΜΚ,MATCH(D441,Data!$F$2:$F$999,0),1))</f>
        <v/>
      </c>
      <c r="F441" t="str">
        <f t="shared" si="6"/>
        <v/>
      </c>
    </row>
    <row r="442" spans="1:6" ht="14.25" customHeight="1" x14ac:dyDescent="0.35">
      <c r="A442" s="45" t="s">
        <v>1143</v>
      </c>
      <c r="B442" s="18"/>
      <c r="C442" s="5"/>
      <c r="D442" s="5"/>
      <c r="E442" s="94" t="str">
        <f>IF(ISBLANK(D442),"",INDEX(ΑΜΚ,MATCH(D442,Data!$F$2:$F$999,0),1))</f>
        <v/>
      </c>
      <c r="F442" t="str">
        <f t="shared" si="6"/>
        <v/>
      </c>
    </row>
    <row r="443" spans="1:6" ht="14.25" customHeight="1" x14ac:dyDescent="0.35">
      <c r="A443" s="45" t="s">
        <v>1143</v>
      </c>
      <c r="B443" s="18"/>
      <c r="C443" s="5"/>
      <c r="D443" s="5"/>
      <c r="E443" s="94" t="str">
        <f>IF(ISBLANK(D443),"",INDEX(ΑΜΚ,MATCH(D443,Data!$F$2:$F$999,0),1))</f>
        <v/>
      </c>
      <c r="F443" t="str">
        <f t="shared" si="6"/>
        <v/>
      </c>
    </row>
    <row r="444" spans="1:6" ht="14.25" customHeight="1" x14ac:dyDescent="0.35">
      <c r="A444" s="45" t="s">
        <v>1143</v>
      </c>
      <c r="B444" s="18"/>
      <c r="C444" s="5"/>
      <c r="D444" s="5"/>
      <c r="E444" s="94" t="str">
        <f>IF(ISBLANK(D444),"",INDEX(ΑΜΚ,MATCH(D444,Data!$F$2:$F$999,0),1))</f>
        <v/>
      </c>
      <c r="F444" t="str">
        <f t="shared" si="6"/>
        <v/>
      </c>
    </row>
    <row r="445" spans="1:6" ht="14.25" customHeight="1" x14ac:dyDescent="0.35">
      <c r="A445" s="45" t="s">
        <v>1143</v>
      </c>
      <c r="B445" s="18"/>
      <c r="C445" s="5"/>
      <c r="D445" s="5"/>
      <c r="E445" s="94" t="str">
        <f>IF(ISBLANK(D445),"",INDEX(ΑΜΚ,MATCH(D445,Data!$F$2:$F$999,0),1))</f>
        <v/>
      </c>
      <c r="F445" t="str">
        <f t="shared" si="6"/>
        <v/>
      </c>
    </row>
    <row r="446" spans="1:6" ht="14.25" customHeight="1" x14ac:dyDescent="0.35">
      <c r="A446" s="45" t="s">
        <v>1143</v>
      </c>
      <c r="B446" s="18"/>
      <c r="C446" s="5"/>
      <c r="D446" s="5"/>
      <c r="E446" s="94" t="str">
        <f>IF(ISBLANK(D446),"",INDEX(ΑΜΚ,MATCH(D446,Data!$F$2:$F$999,0),1))</f>
        <v/>
      </c>
      <c r="F446" t="str">
        <f t="shared" si="6"/>
        <v/>
      </c>
    </row>
    <row r="447" spans="1:6" ht="14.25" customHeight="1" x14ac:dyDescent="0.35">
      <c r="A447" s="45" t="s">
        <v>1143</v>
      </c>
      <c r="B447" s="18"/>
      <c r="C447" s="5"/>
      <c r="D447" s="5"/>
      <c r="E447" s="94" t="str">
        <f>IF(ISBLANK(D447),"",INDEX(ΑΜΚ,MATCH(D447,Data!$F$2:$F$999,0),1))</f>
        <v/>
      </c>
      <c r="F447" t="str">
        <f t="shared" si="6"/>
        <v/>
      </c>
    </row>
    <row r="448" spans="1:6" ht="14.25" customHeight="1" x14ac:dyDescent="0.35">
      <c r="A448" s="45" t="s">
        <v>1143</v>
      </c>
      <c r="B448" s="18"/>
      <c r="C448" s="5"/>
      <c r="D448" s="5"/>
      <c r="E448" s="94" t="str">
        <f>IF(ISBLANK(D448),"",INDEX(ΑΜΚ,MATCH(D448,Data!$F$2:$F$999,0),1))</f>
        <v/>
      </c>
      <c r="F448" t="str">
        <f t="shared" si="6"/>
        <v/>
      </c>
    </row>
    <row r="449" spans="1:6" ht="14.25" customHeight="1" x14ac:dyDescent="0.35">
      <c r="A449" s="45" t="s">
        <v>1143</v>
      </c>
      <c r="B449" s="18"/>
      <c r="C449" s="5"/>
      <c r="D449" s="5"/>
      <c r="E449" s="94" t="str">
        <f>IF(ISBLANK(D449),"",INDEX(ΑΜΚ,MATCH(D449,Data!$F$2:$F$999,0),1))</f>
        <v/>
      </c>
      <c r="F449" t="str">
        <f t="shared" si="6"/>
        <v/>
      </c>
    </row>
    <row r="450" spans="1:6" ht="14.25" customHeight="1" x14ac:dyDescent="0.35">
      <c r="A450" s="45" t="s">
        <v>1143</v>
      </c>
      <c r="B450" s="18"/>
      <c r="C450" s="5"/>
      <c r="D450" s="5"/>
      <c r="E450" s="94" t="str">
        <f>IF(ISBLANK(D450),"",INDEX(ΑΜΚ,MATCH(D450,Data!$F$2:$F$999,0),1))</f>
        <v/>
      </c>
      <c r="F450" t="str">
        <f t="shared" ref="F450:F513" si="7">IF(ISBLANK(C450),"",INDEX(ΚΩΔ_ΜΑΘΗΜ_ΗΛΕΚΤΡ_Γ1,MATCH(C450,ΜΑΘΗΜ_ΗΛΕΚΤΡ_Γ1,0)))</f>
        <v/>
      </c>
    </row>
    <row r="451" spans="1:6" ht="14.25" customHeight="1" x14ac:dyDescent="0.35">
      <c r="A451" s="45" t="s">
        <v>1143</v>
      </c>
      <c r="B451" s="18"/>
      <c r="C451" s="5"/>
      <c r="D451" s="5"/>
      <c r="E451" s="94" t="str">
        <f>IF(ISBLANK(D451),"",INDEX(ΑΜΚ,MATCH(D451,Data!$F$2:$F$999,0),1))</f>
        <v/>
      </c>
      <c r="F451" t="str">
        <f t="shared" si="7"/>
        <v/>
      </c>
    </row>
    <row r="452" spans="1:6" ht="14.25" customHeight="1" x14ac:dyDescent="0.35">
      <c r="A452" s="45" t="s">
        <v>1143</v>
      </c>
      <c r="B452" s="18"/>
      <c r="C452" s="5"/>
      <c r="D452" s="5"/>
      <c r="E452" s="94" t="str">
        <f>IF(ISBLANK(D452),"",INDEX(ΑΜΚ,MATCH(D452,Data!$F$2:$F$999,0),1))</f>
        <v/>
      </c>
      <c r="F452" t="str">
        <f t="shared" si="7"/>
        <v/>
      </c>
    </row>
    <row r="453" spans="1:6" ht="14.25" customHeight="1" x14ac:dyDescent="0.35">
      <c r="A453" s="45" t="s">
        <v>1143</v>
      </c>
      <c r="B453" s="18"/>
      <c r="C453" s="5"/>
      <c r="D453" s="5"/>
      <c r="E453" s="94" t="str">
        <f>IF(ISBLANK(D453),"",INDEX(ΑΜΚ,MATCH(D453,Data!$F$2:$F$999,0),1))</f>
        <v/>
      </c>
      <c r="F453" t="str">
        <f t="shared" si="7"/>
        <v/>
      </c>
    </row>
    <row r="454" spans="1:6" ht="14.25" customHeight="1" x14ac:dyDescent="0.35">
      <c r="A454" s="45" t="s">
        <v>1143</v>
      </c>
      <c r="B454" s="18"/>
      <c r="C454" s="5"/>
      <c r="D454" s="5"/>
      <c r="E454" s="94" t="str">
        <f>IF(ISBLANK(D454),"",INDEX(ΑΜΚ,MATCH(D454,Data!$F$2:$F$999,0),1))</f>
        <v/>
      </c>
      <c r="F454" t="str">
        <f t="shared" si="7"/>
        <v/>
      </c>
    </row>
    <row r="455" spans="1:6" ht="14.25" customHeight="1" x14ac:dyDescent="0.35">
      <c r="A455" s="45" t="s">
        <v>1143</v>
      </c>
      <c r="B455" s="18"/>
      <c r="C455" s="5"/>
      <c r="D455" s="5"/>
      <c r="E455" s="94" t="str">
        <f>IF(ISBLANK(D455),"",INDEX(ΑΜΚ,MATCH(D455,Data!$F$2:$F$999,0),1))</f>
        <v/>
      </c>
      <c r="F455" t="str">
        <f t="shared" si="7"/>
        <v/>
      </c>
    </row>
    <row r="456" spans="1:6" ht="14.25" customHeight="1" x14ac:dyDescent="0.35">
      <c r="A456" s="45" t="s">
        <v>1143</v>
      </c>
      <c r="B456" s="18"/>
      <c r="C456" s="5"/>
      <c r="D456" s="5"/>
      <c r="E456" s="94" t="str">
        <f>IF(ISBLANK(D456),"",INDEX(ΑΜΚ,MATCH(D456,Data!$F$2:$F$999,0),1))</f>
        <v/>
      </c>
      <c r="F456" t="str">
        <f t="shared" si="7"/>
        <v/>
      </c>
    </row>
    <row r="457" spans="1:6" ht="14.25" customHeight="1" x14ac:dyDescent="0.35">
      <c r="A457" s="45" t="s">
        <v>1143</v>
      </c>
      <c r="B457" s="18"/>
      <c r="C457" s="5"/>
      <c r="D457" s="5"/>
      <c r="E457" s="94" t="str">
        <f>IF(ISBLANK(D457),"",INDEX(ΑΜΚ,MATCH(D457,Data!$F$2:$F$999,0),1))</f>
        <v/>
      </c>
      <c r="F457" t="str">
        <f t="shared" si="7"/>
        <v/>
      </c>
    </row>
    <row r="458" spans="1:6" ht="14.25" customHeight="1" x14ac:dyDescent="0.35">
      <c r="A458" s="45" t="s">
        <v>1143</v>
      </c>
      <c r="B458" s="18"/>
      <c r="C458" s="5"/>
      <c r="D458" s="5"/>
      <c r="E458" s="94" t="str">
        <f>IF(ISBLANK(D458),"",INDEX(ΑΜΚ,MATCH(D458,Data!$F$2:$F$999,0),1))</f>
        <v/>
      </c>
      <c r="F458" t="str">
        <f t="shared" si="7"/>
        <v/>
      </c>
    </row>
    <row r="459" spans="1:6" ht="14.25" customHeight="1" x14ac:dyDescent="0.35">
      <c r="A459" s="45" t="s">
        <v>1143</v>
      </c>
      <c r="B459" s="18"/>
      <c r="C459" s="5"/>
      <c r="D459" s="5"/>
      <c r="E459" s="94" t="str">
        <f>IF(ISBLANK(D459),"",INDEX(ΑΜΚ,MATCH(D459,Data!$F$2:$F$999,0),1))</f>
        <v/>
      </c>
      <c r="F459" t="str">
        <f t="shared" si="7"/>
        <v/>
      </c>
    </row>
    <row r="460" spans="1:6" ht="14.25" customHeight="1" x14ac:dyDescent="0.35">
      <c r="A460" s="45" t="s">
        <v>1143</v>
      </c>
      <c r="B460" s="18"/>
      <c r="C460" s="5"/>
      <c r="D460" s="5"/>
      <c r="E460" s="94" t="str">
        <f>IF(ISBLANK(D460),"",INDEX(ΑΜΚ,MATCH(D460,Data!$F$2:$F$999,0),1))</f>
        <v/>
      </c>
      <c r="F460" t="str">
        <f t="shared" si="7"/>
        <v/>
      </c>
    </row>
    <row r="461" spans="1:6" ht="14.25" customHeight="1" x14ac:dyDescent="0.35">
      <c r="A461" s="45" t="s">
        <v>1143</v>
      </c>
      <c r="B461" s="18"/>
      <c r="C461" s="5"/>
      <c r="D461" s="5"/>
      <c r="E461" s="94" t="str">
        <f>IF(ISBLANK(D461),"",INDEX(ΑΜΚ,MATCH(D461,Data!$F$2:$F$999,0),1))</f>
        <v/>
      </c>
      <c r="F461" t="str">
        <f t="shared" si="7"/>
        <v/>
      </c>
    </row>
    <row r="462" spans="1:6" ht="14.25" customHeight="1" x14ac:dyDescent="0.35">
      <c r="A462" s="45" t="s">
        <v>1143</v>
      </c>
      <c r="B462" s="18"/>
      <c r="C462" s="5"/>
      <c r="D462" s="5"/>
      <c r="E462" s="94" t="str">
        <f>IF(ISBLANK(D462),"",INDEX(ΑΜΚ,MATCH(D462,Data!$F$2:$F$999,0),1))</f>
        <v/>
      </c>
      <c r="F462" t="str">
        <f t="shared" si="7"/>
        <v/>
      </c>
    </row>
    <row r="463" spans="1:6" ht="14.25" customHeight="1" x14ac:dyDescent="0.35">
      <c r="A463" s="45" t="s">
        <v>1143</v>
      </c>
      <c r="B463" s="18"/>
      <c r="C463" s="5"/>
      <c r="D463" s="5"/>
      <c r="E463" s="94" t="str">
        <f>IF(ISBLANK(D463),"",INDEX(ΑΜΚ,MATCH(D463,Data!$F$2:$F$999,0),1))</f>
        <v/>
      </c>
      <c r="F463" t="str">
        <f t="shared" si="7"/>
        <v/>
      </c>
    </row>
    <row r="464" spans="1:6" ht="14.25" customHeight="1" x14ac:dyDescent="0.35">
      <c r="A464" s="45" t="s">
        <v>1143</v>
      </c>
      <c r="B464" s="18"/>
      <c r="C464" s="5"/>
      <c r="D464" s="5"/>
      <c r="E464" s="94" t="str">
        <f>IF(ISBLANK(D464),"",INDEX(ΑΜΚ,MATCH(D464,Data!$F$2:$F$999,0),1))</f>
        <v/>
      </c>
      <c r="F464" t="str">
        <f t="shared" si="7"/>
        <v/>
      </c>
    </row>
    <row r="465" spans="1:6" ht="14.25" customHeight="1" x14ac:dyDescent="0.35">
      <c r="A465" s="45" t="s">
        <v>1143</v>
      </c>
      <c r="B465" s="18"/>
      <c r="C465" s="5"/>
      <c r="D465" s="5"/>
      <c r="E465" s="94" t="str">
        <f>IF(ISBLANK(D465),"",INDEX(ΑΜΚ,MATCH(D465,Data!$F$2:$F$999,0),1))</f>
        <v/>
      </c>
      <c r="F465" t="str">
        <f t="shared" si="7"/>
        <v/>
      </c>
    </row>
    <row r="466" spans="1:6" ht="14.25" customHeight="1" x14ac:dyDescent="0.35">
      <c r="A466" s="45" t="s">
        <v>1143</v>
      </c>
      <c r="B466" s="18"/>
      <c r="C466" s="5"/>
      <c r="D466" s="5"/>
      <c r="E466" s="94" t="str">
        <f>IF(ISBLANK(D466),"",INDEX(ΑΜΚ,MATCH(D466,Data!$F$2:$F$999,0),1))</f>
        <v/>
      </c>
      <c r="F466" t="str">
        <f t="shared" si="7"/>
        <v/>
      </c>
    </row>
    <row r="467" spans="1:6" ht="14.25" customHeight="1" x14ac:dyDescent="0.35">
      <c r="A467" s="45" t="s">
        <v>1143</v>
      </c>
      <c r="B467" s="18"/>
      <c r="C467" s="5"/>
      <c r="D467" s="5"/>
      <c r="E467" s="94" t="str">
        <f>IF(ISBLANK(D467),"",INDEX(ΑΜΚ,MATCH(D467,Data!$F$2:$F$999,0),1))</f>
        <v/>
      </c>
      <c r="F467" t="str">
        <f t="shared" si="7"/>
        <v/>
      </c>
    </row>
    <row r="468" spans="1:6" ht="14.25" customHeight="1" x14ac:dyDescent="0.35">
      <c r="A468" s="45" t="s">
        <v>1143</v>
      </c>
      <c r="B468" s="18"/>
      <c r="C468" s="5"/>
      <c r="D468" s="5"/>
      <c r="E468" s="94" t="str">
        <f>IF(ISBLANK(D468),"",INDEX(ΑΜΚ,MATCH(D468,Data!$F$2:$F$999,0),1))</f>
        <v/>
      </c>
      <c r="F468" t="str">
        <f t="shared" si="7"/>
        <v/>
      </c>
    </row>
    <row r="469" spans="1:6" ht="14.25" customHeight="1" x14ac:dyDescent="0.35">
      <c r="A469" s="45" t="s">
        <v>1143</v>
      </c>
      <c r="B469" s="18"/>
      <c r="C469" s="5"/>
      <c r="D469" s="5"/>
      <c r="E469" s="94" t="str">
        <f>IF(ISBLANK(D469),"",INDEX(ΑΜΚ,MATCH(D469,Data!$F$2:$F$999,0),1))</f>
        <v/>
      </c>
      <c r="F469" t="str">
        <f t="shared" si="7"/>
        <v/>
      </c>
    </row>
    <row r="470" spans="1:6" ht="14.25" customHeight="1" x14ac:dyDescent="0.35">
      <c r="A470" s="45" t="s">
        <v>1143</v>
      </c>
      <c r="B470" s="18"/>
      <c r="C470" s="5"/>
      <c r="D470" s="5"/>
      <c r="E470" s="94" t="str">
        <f>IF(ISBLANK(D470),"",INDEX(ΑΜΚ,MATCH(D470,Data!$F$2:$F$999,0),1))</f>
        <v/>
      </c>
      <c r="F470" t="str">
        <f t="shared" si="7"/>
        <v/>
      </c>
    </row>
    <row r="471" spans="1:6" ht="14.25" customHeight="1" x14ac:dyDescent="0.35">
      <c r="A471" s="45" t="s">
        <v>1143</v>
      </c>
      <c r="B471" s="18"/>
      <c r="C471" s="5"/>
      <c r="D471" s="5"/>
      <c r="E471" s="94" t="str">
        <f>IF(ISBLANK(D471),"",INDEX(ΑΜΚ,MATCH(D471,Data!$F$2:$F$999,0),1))</f>
        <v/>
      </c>
      <c r="F471" t="str">
        <f t="shared" si="7"/>
        <v/>
      </c>
    </row>
    <row r="472" spans="1:6" ht="14.25" customHeight="1" x14ac:dyDescent="0.35">
      <c r="A472" s="45" t="s">
        <v>1143</v>
      </c>
      <c r="B472" s="18"/>
      <c r="C472" s="5"/>
      <c r="D472" s="5"/>
      <c r="E472" s="94" t="str">
        <f>IF(ISBLANK(D472),"",INDEX(ΑΜΚ,MATCH(D472,Data!$F$2:$F$999,0),1))</f>
        <v/>
      </c>
      <c r="F472" t="str">
        <f t="shared" si="7"/>
        <v/>
      </c>
    </row>
    <row r="473" spans="1:6" ht="14.25" customHeight="1" x14ac:dyDescent="0.35">
      <c r="A473" s="45" t="s">
        <v>1143</v>
      </c>
      <c r="B473" s="18"/>
      <c r="C473" s="5"/>
      <c r="D473" s="5"/>
      <c r="E473" s="94" t="str">
        <f>IF(ISBLANK(D473),"",INDEX(ΑΜΚ,MATCH(D473,Data!$F$2:$F$999,0),1))</f>
        <v/>
      </c>
      <c r="F473" t="str">
        <f t="shared" si="7"/>
        <v/>
      </c>
    </row>
    <row r="474" spans="1:6" ht="14.25" customHeight="1" x14ac:dyDescent="0.35">
      <c r="A474" s="45" t="s">
        <v>1143</v>
      </c>
      <c r="B474" s="18"/>
      <c r="C474" s="5"/>
      <c r="D474" s="5"/>
      <c r="E474" s="94" t="str">
        <f>IF(ISBLANK(D474),"",INDEX(ΑΜΚ,MATCH(D474,Data!$F$2:$F$999,0),1))</f>
        <v/>
      </c>
      <c r="F474" t="str">
        <f t="shared" si="7"/>
        <v/>
      </c>
    </row>
    <row r="475" spans="1:6" ht="14.25" customHeight="1" x14ac:dyDescent="0.35">
      <c r="A475" s="45" t="s">
        <v>1143</v>
      </c>
      <c r="B475" s="18"/>
      <c r="C475" s="5"/>
      <c r="D475" s="5"/>
      <c r="E475" s="94" t="str">
        <f>IF(ISBLANK(D475),"",INDEX(ΑΜΚ,MATCH(D475,Data!$F$2:$F$999,0),1))</f>
        <v/>
      </c>
      <c r="F475" t="str">
        <f t="shared" si="7"/>
        <v/>
      </c>
    </row>
    <row r="476" spans="1:6" ht="14.25" customHeight="1" x14ac:dyDescent="0.35">
      <c r="A476" s="45" t="s">
        <v>1143</v>
      </c>
      <c r="B476" s="18"/>
      <c r="C476" s="5"/>
      <c r="D476" s="5"/>
      <c r="E476" s="94" t="str">
        <f>IF(ISBLANK(D476),"",INDEX(ΑΜΚ,MATCH(D476,Data!$F$2:$F$999,0),1))</f>
        <v/>
      </c>
      <c r="F476" t="str">
        <f t="shared" si="7"/>
        <v/>
      </c>
    </row>
    <row r="477" spans="1:6" ht="14.25" customHeight="1" x14ac:dyDescent="0.35">
      <c r="A477" s="45" t="s">
        <v>1143</v>
      </c>
      <c r="B477" s="18"/>
      <c r="C477" s="5"/>
      <c r="D477" s="5"/>
      <c r="E477" s="94" t="str">
        <f>IF(ISBLANK(D477),"",INDEX(ΑΜΚ,MATCH(D477,Data!$F$2:$F$999,0),1))</f>
        <v/>
      </c>
      <c r="F477" t="str">
        <f t="shared" si="7"/>
        <v/>
      </c>
    </row>
    <row r="478" spans="1:6" ht="14.25" customHeight="1" x14ac:dyDescent="0.35">
      <c r="A478" s="45" t="s">
        <v>1143</v>
      </c>
      <c r="B478" s="18"/>
      <c r="C478" s="5"/>
      <c r="D478" s="5"/>
      <c r="E478" s="94" t="str">
        <f>IF(ISBLANK(D478),"",INDEX(ΑΜΚ,MATCH(D478,Data!$F$2:$F$999,0),1))</f>
        <v/>
      </c>
      <c r="F478" t="str">
        <f t="shared" si="7"/>
        <v/>
      </c>
    </row>
    <row r="479" spans="1:6" ht="14.25" customHeight="1" x14ac:dyDescent="0.35">
      <c r="A479" s="45" t="s">
        <v>1143</v>
      </c>
      <c r="B479" s="18"/>
      <c r="C479" s="5"/>
      <c r="D479" s="5"/>
      <c r="E479" s="94" t="str">
        <f>IF(ISBLANK(D479),"",INDEX(ΑΜΚ,MATCH(D479,Data!$F$2:$F$999,0),1))</f>
        <v/>
      </c>
      <c r="F479" t="str">
        <f t="shared" si="7"/>
        <v/>
      </c>
    </row>
    <row r="480" spans="1:6" ht="14.25" customHeight="1" x14ac:dyDescent="0.35">
      <c r="A480" s="45" t="s">
        <v>1143</v>
      </c>
      <c r="B480" s="18"/>
      <c r="C480" s="5"/>
      <c r="D480" s="5"/>
      <c r="E480" s="94" t="str">
        <f>IF(ISBLANK(D480),"",INDEX(ΑΜΚ,MATCH(D480,Data!$F$2:$F$999,0),1))</f>
        <v/>
      </c>
      <c r="F480" t="str">
        <f t="shared" si="7"/>
        <v/>
      </c>
    </row>
    <row r="481" spans="1:6" ht="14.25" customHeight="1" x14ac:dyDescent="0.35">
      <c r="A481" s="45" t="s">
        <v>1143</v>
      </c>
      <c r="B481" s="18"/>
      <c r="C481" s="5"/>
      <c r="D481" s="5"/>
      <c r="E481" s="94" t="str">
        <f>IF(ISBLANK(D481),"",INDEX(ΑΜΚ,MATCH(D481,Data!$F$2:$F$999,0),1))</f>
        <v/>
      </c>
      <c r="F481" t="str">
        <f t="shared" si="7"/>
        <v/>
      </c>
    </row>
    <row r="482" spans="1:6" ht="14.25" customHeight="1" x14ac:dyDescent="0.35">
      <c r="A482" s="45" t="s">
        <v>1143</v>
      </c>
      <c r="B482" s="18"/>
      <c r="C482" s="5"/>
      <c r="D482" s="5"/>
      <c r="E482" s="94" t="str">
        <f>IF(ISBLANK(D482),"",INDEX(ΑΜΚ,MATCH(D482,Data!$F$2:$F$999,0),1))</f>
        <v/>
      </c>
      <c r="F482" t="str">
        <f t="shared" si="7"/>
        <v/>
      </c>
    </row>
    <row r="483" spans="1:6" ht="14.25" customHeight="1" x14ac:dyDescent="0.35">
      <c r="A483" s="45" t="s">
        <v>1143</v>
      </c>
      <c r="B483" s="18"/>
      <c r="C483" s="5"/>
      <c r="D483" s="5"/>
      <c r="E483" s="94" t="str">
        <f>IF(ISBLANK(D483),"",INDEX(ΑΜΚ,MATCH(D483,Data!$F$2:$F$999,0),1))</f>
        <v/>
      </c>
      <c r="F483" t="str">
        <f t="shared" si="7"/>
        <v/>
      </c>
    </row>
    <row r="484" spans="1:6" ht="14.25" customHeight="1" x14ac:dyDescent="0.35">
      <c r="A484" s="45" t="s">
        <v>1143</v>
      </c>
      <c r="B484" s="18"/>
      <c r="C484" s="5"/>
      <c r="D484" s="5"/>
      <c r="E484" s="94" t="str">
        <f>IF(ISBLANK(D484),"",INDEX(ΑΜΚ,MATCH(D484,Data!$F$2:$F$999,0),1))</f>
        <v/>
      </c>
      <c r="F484" t="str">
        <f t="shared" si="7"/>
        <v/>
      </c>
    </row>
    <row r="485" spans="1:6" ht="14.25" customHeight="1" x14ac:dyDescent="0.35">
      <c r="A485" s="45" t="s">
        <v>1143</v>
      </c>
      <c r="B485" s="18"/>
      <c r="C485" s="5"/>
      <c r="D485" s="5"/>
      <c r="E485" s="94" t="str">
        <f>IF(ISBLANK(D485),"",INDEX(ΑΜΚ,MATCH(D485,Data!$F$2:$F$999,0),1))</f>
        <v/>
      </c>
      <c r="F485" t="str">
        <f t="shared" si="7"/>
        <v/>
      </c>
    </row>
    <row r="486" spans="1:6" ht="14.25" customHeight="1" x14ac:dyDescent="0.35">
      <c r="A486" s="45" t="s">
        <v>1143</v>
      </c>
      <c r="B486" s="18"/>
      <c r="C486" s="5"/>
      <c r="D486" s="5"/>
      <c r="E486" s="94" t="str">
        <f>IF(ISBLANK(D486),"",INDEX(ΑΜΚ,MATCH(D486,Data!$F$2:$F$999,0),1))</f>
        <v/>
      </c>
      <c r="F486" t="str">
        <f t="shared" si="7"/>
        <v/>
      </c>
    </row>
    <row r="487" spans="1:6" ht="14.25" customHeight="1" x14ac:dyDescent="0.35">
      <c r="A487" s="45" t="s">
        <v>1143</v>
      </c>
      <c r="B487" s="18"/>
      <c r="C487" s="5"/>
      <c r="D487" s="5"/>
      <c r="E487" s="94" t="str">
        <f>IF(ISBLANK(D487),"",INDEX(ΑΜΚ,MATCH(D487,Data!$F$2:$F$999,0),1))</f>
        <v/>
      </c>
      <c r="F487" t="str">
        <f t="shared" si="7"/>
        <v/>
      </c>
    </row>
    <row r="488" spans="1:6" ht="14.25" customHeight="1" x14ac:dyDescent="0.35">
      <c r="A488" s="45" t="s">
        <v>1143</v>
      </c>
      <c r="B488" s="18"/>
      <c r="C488" s="5"/>
      <c r="D488" s="5"/>
      <c r="E488" s="94" t="str">
        <f>IF(ISBLANK(D488),"",INDEX(ΑΜΚ,MATCH(D488,Data!$F$2:$F$999,0),1))</f>
        <v/>
      </c>
      <c r="F488" t="str">
        <f t="shared" si="7"/>
        <v/>
      </c>
    </row>
    <row r="489" spans="1:6" ht="14.25" customHeight="1" x14ac:dyDescent="0.35">
      <c r="A489" s="45" t="s">
        <v>1143</v>
      </c>
      <c r="B489" s="18"/>
      <c r="C489" s="5"/>
      <c r="D489" s="5"/>
      <c r="E489" s="94" t="str">
        <f>IF(ISBLANK(D489),"",INDEX(ΑΜΚ,MATCH(D489,Data!$F$2:$F$999,0),1))</f>
        <v/>
      </c>
      <c r="F489" t="str">
        <f t="shared" si="7"/>
        <v/>
      </c>
    </row>
    <row r="490" spans="1:6" ht="14.25" customHeight="1" x14ac:dyDescent="0.35">
      <c r="A490" s="45" t="s">
        <v>1143</v>
      </c>
      <c r="B490" s="18"/>
      <c r="C490" s="5"/>
      <c r="D490" s="5"/>
      <c r="E490" s="94" t="str">
        <f>IF(ISBLANK(D490),"",INDEX(ΑΜΚ,MATCH(D490,Data!$F$2:$F$999,0),1))</f>
        <v/>
      </c>
      <c r="F490" t="str">
        <f t="shared" si="7"/>
        <v/>
      </c>
    </row>
    <row r="491" spans="1:6" ht="14.25" customHeight="1" x14ac:dyDescent="0.35">
      <c r="A491" s="45" t="s">
        <v>1143</v>
      </c>
      <c r="B491" s="18"/>
      <c r="C491" s="5"/>
      <c r="D491" s="5"/>
      <c r="E491" s="94" t="str">
        <f>IF(ISBLANK(D491),"",INDEX(ΑΜΚ,MATCH(D491,Data!$F$2:$F$999,0),1))</f>
        <v/>
      </c>
      <c r="F491" t="str">
        <f t="shared" si="7"/>
        <v/>
      </c>
    </row>
    <row r="492" spans="1:6" ht="14.25" customHeight="1" x14ac:dyDescent="0.35">
      <c r="A492" s="45" t="s">
        <v>1143</v>
      </c>
      <c r="B492" s="18"/>
      <c r="C492" s="5"/>
      <c r="D492" s="5"/>
      <c r="E492" s="94" t="str">
        <f>IF(ISBLANK(D492),"",INDEX(ΑΜΚ,MATCH(D492,Data!$F$2:$F$999,0),1))</f>
        <v/>
      </c>
      <c r="F492" t="str">
        <f t="shared" si="7"/>
        <v/>
      </c>
    </row>
    <row r="493" spans="1:6" ht="14.25" customHeight="1" x14ac:dyDescent="0.35">
      <c r="A493" s="45" t="s">
        <v>1143</v>
      </c>
      <c r="B493" s="18"/>
      <c r="C493" s="5"/>
      <c r="D493" s="5"/>
      <c r="E493" s="94" t="str">
        <f>IF(ISBLANK(D493),"",INDEX(ΑΜΚ,MATCH(D493,Data!$F$2:$F$999,0),1))</f>
        <v/>
      </c>
      <c r="F493" t="str">
        <f t="shared" si="7"/>
        <v/>
      </c>
    </row>
    <row r="494" spans="1:6" ht="14.25" customHeight="1" x14ac:dyDescent="0.35">
      <c r="A494" s="45" t="s">
        <v>1143</v>
      </c>
      <c r="B494" s="18"/>
      <c r="C494" s="5"/>
      <c r="D494" s="5"/>
      <c r="E494" s="94" t="str">
        <f>IF(ISBLANK(D494),"",INDEX(ΑΜΚ,MATCH(D494,Data!$F$2:$F$999,0),1))</f>
        <v/>
      </c>
      <c r="F494" t="str">
        <f t="shared" si="7"/>
        <v/>
      </c>
    </row>
    <row r="495" spans="1:6" ht="14.25" customHeight="1" x14ac:dyDescent="0.35">
      <c r="A495" s="45" t="s">
        <v>1143</v>
      </c>
      <c r="B495" s="18"/>
      <c r="C495" s="5"/>
      <c r="D495" s="5"/>
      <c r="E495" s="94" t="str">
        <f>IF(ISBLANK(D495),"",INDEX(ΑΜΚ,MATCH(D495,Data!$F$2:$F$999,0),1))</f>
        <v/>
      </c>
      <c r="F495" t="str">
        <f t="shared" si="7"/>
        <v/>
      </c>
    </row>
    <row r="496" spans="1:6" ht="14.25" customHeight="1" x14ac:dyDescent="0.35">
      <c r="A496" s="45" t="s">
        <v>1143</v>
      </c>
      <c r="B496" s="18"/>
      <c r="C496" s="5"/>
      <c r="D496" s="5"/>
      <c r="E496" s="94" t="str">
        <f>IF(ISBLANK(D496),"",INDEX(ΑΜΚ,MATCH(D496,Data!$F$2:$F$999,0),1))</f>
        <v/>
      </c>
      <c r="F496" t="str">
        <f t="shared" si="7"/>
        <v/>
      </c>
    </row>
    <row r="497" spans="1:6" ht="14.25" customHeight="1" x14ac:dyDescent="0.35">
      <c r="A497" s="45" t="s">
        <v>1143</v>
      </c>
      <c r="B497" s="18"/>
      <c r="C497" s="5"/>
      <c r="D497" s="5"/>
      <c r="E497" s="94" t="str">
        <f>IF(ISBLANK(D497),"",INDEX(ΑΜΚ,MATCH(D497,Data!$F$2:$F$999,0),1))</f>
        <v/>
      </c>
      <c r="F497" t="str">
        <f t="shared" si="7"/>
        <v/>
      </c>
    </row>
    <row r="498" spans="1:6" ht="14.25" customHeight="1" x14ac:dyDescent="0.35">
      <c r="A498" s="45" t="s">
        <v>1143</v>
      </c>
      <c r="B498" s="18"/>
      <c r="C498" s="5"/>
      <c r="D498" s="5"/>
      <c r="E498" s="94" t="str">
        <f>IF(ISBLANK(D498),"",INDEX(ΑΜΚ,MATCH(D498,Data!$F$2:$F$999,0),1))</f>
        <v/>
      </c>
      <c r="F498" t="str">
        <f t="shared" si="7"/>
        <v/>
      </c>
    </row>
    <row r="499" spans="1:6" ht="14.25" customHeight="1" x14ac:dyDescent="0.35">
      <c r="A499" s="45" t="s">
        <v>1143</v>
      </c>
      <c r="B499" s="18"/>
      <c r="C499" s="5"/>
      <c r="D499" s="5"/>
      <c r="E499" s="94" t="str">
        <f>IF(ISBLANK(D499),"",INDEX(ΑΜΚ,MATCH(D499,Data!$F$2:$F$999,0),1))</f>
        <v/>
      </c>
      <c r="F499" t="str">
        <f t="shared" si="7"/>
        <v/>
      </c>
    </row>
    <row r="500" spans="1:6" ht="14.25" customHeight="1" x14ac:dyDescent="0.35">
      <c r="A500" s="45" t="s">
        <v>1143</v>
      </c>
      <c r="B500" s="18"/>
      <c r="C500" s="5"/>
      <c r="D500" s="5"/>
      <c r="E500" s="94" t="str">
        <f>IF(ISBLANK(D500),"",INDEX(ΑΜΚ,MATCH(D500,Data!$F$2:$F$999,0),1))</f>
        <v/>
      </c>
      <c r="F500" t="str">
        <f t="shared" si="7"/>
        <v/>
      </c>
    </row>
    <row r="501" spans="1:6" ht="14.25" customHeight="1" x14ac:dyDescent="0.35">
      <c r="A501" s="45" t="s">
        <v>1143</v>
      </c>
      <c r="B501" s="18"/>
      <c r="C501" s="5"/>
      <c r="D501" s="5"/>
      <c r="E501" s="94" t="str">
        <f>IF(ISBLANK(D501),"",INDEX(ΑΜΚ,MATCH(D501,Data!$F$2:$F$999,0),1))</f>
        <v/>
      </c>
      <c r="F501" t="str">
        <f t="shared" si="7"/>
        <v/>
      </c>
    </row>
    <row r="502" spans="1:6" ht="14.25" customHeight="1" x14ac:dyDescent="0.35">
      <c r="A502" s="45" t="s">
        <v>1143</v>
      </c>
      <c r="B502" s="18"/>
      <c r="C502" s="5"/>
      <c r="D502" s="5"/>
      <c r="E502" s="94" t="str">
        <f>IF(ISBLANK(D502),"",INDEX(ΑΜΚ,MATCH(D502,Data!$F$2:$F$999,0),1))</f>
        <v/>
      </c>
      <c r="F502" t="str">
        <f t="shared" si="7"/>
        <v/>
      </c>
    </row>
    <row r="503" spans="1:6" ht="14.25" customHeight="1" x14ac:dyDescent="0.35">
      <c r="A503" s="45" t="s">
        <v>1143</v>
      </c>
      <c r="B503" s="18"/>
      <c r="C503" s="5"/>
      <c r="D503" s="5"/>
      <c r="E503" s="94" t="str">
        <f>IF(ISBLANK(D503),"",INDEX(ΑΜΚ,MATCH(D503,Data!$F$2:$F$999,0),1))</f>
        <v/>
      </c>
      <c r="F503" t="str">
        <f t="shared" si="7"/>
        <v/>
      </c>
    </row>
    <row r="504" spans="1:6" ht="14.25" customHeight="1" x14ac:dyDescent="0.35">
      <c r="A504" s="45" t="s">
        <v>1143</v>
      </c>
      <c r="B504" s="18"/>
      <c r="C504" s="5"/>
      <c r="D504" s="5"/>
      <c r="E504" s="94" t="str">
        <f>IF(ISBLANK(D504),"",INDEX(ΑΜΚ,MATCH(D504,Data!$F$2:$F$999,0),1))</f>
        <v/>
      </c>
      <c r="F504" t="str">
        <f t="shared" si="7"/>
        <v/>
      </c>
    </row>
    <row r="505" spans="1:6" ht="14.25" customHeight="1" x14ac:dyDescent="0.35">
      <c r="A505" s="45" t="s">
        <v>1143</v>
      </c>
      <c r="B505" s="18"/>
      <c r="C505" s="5"/>
      <c r="D505" s="5"/>
      <c r="E505" s="94" t="str">
        <f>IF(ISBLANK(D505),"",INDEX(ΑΜΚ,MATCH(D505,Data!$F$2:$F$999,0),1))</f>
        <v/>
      </c>
      <c r="F505" t="str">
        <f t="shared" si="7"/>
        <v/>
      </c>
    </row>
    <row r="506" spans="1:6" ht="14.25" customHeight="1" x14ac:dyDescent="0.35">
      <c r="A506" s="45" t="s">
        <v>1143</v>
      </c>
      <c r="B506" s="18"/>
      <c r="C506" s="5"/>
      <c r="D506" s="5"/>
      <c r="E506" s="94" t="str">
        <f>IF(ISBLANK(D506),"",INDEX(ΑΜΚ,MATCH(D506,Data!$F$2:$F$999,0),1))</f>
        <v/>
      </c>
      <c r="F506" t="str">
        <f t="shared" si="7"/>
        <v/>
      </c>
    </row>
    <row r="507" spans="1:6" ht="14.25" customHeight="1" x14ac:dyDescent="0.35">
      <c r="A507" s="45" t="s">
        <v>1143</v>
      </c>
      <c r="B507" s="18"/>
      <c r="C507" s="5"/>
      <c r="D507" s="5"/>
      <c r="E507" s="94" t="str">
        <f>IF(ISBLANK(D507),"",INDEX(ΑΜΚ,MATCH(D507,Data!$F$2:$F$999,0),1))</f>
        <v/>
      </c>
      <c r="F507" t="str">
        <f t="shared" si="7"/>
        <v/>
      </c>
    </row>
    <row r="508" spans="1:6" ht="14.25" customHeight="1" x14ac:dyDescent="0.35">
      <c r="A508" s="45" t="s">
        <v>1143</v>
      </c>
      <c r="B508" s="18"/>
      <c r="C508" s="5"/>
      <c r="D508" s="5"/>
      <c r="E508" s="94" t="str">
        <f>IF(ISBLANK(D508),"",INDEX(ΑΜΚ,MATCH(D508,Data!$F$2:$F$999,0),1))</f>
        <v/>
      </c>
      <c r="F508" t="str">
        <f t="shared" si="7"/>
        <v/>
      </c>
    </row>
    <row r="509" spans="1:6" ht="14.25" customHeight="1" x14ac:dyDescent="0.35">
      <c r="A509" s="45" t="s">
        <v>1143</v>
      </c>
      <c r="B509" s="18"/>
      <c r="C509" s="5"/>
      <c r="D509" s="5"/>
      <c r="E509" s="94" t="str">
        <f>IF(ISBLANK(D509),"",INDEX(ΑΜΚ,MATCH(D509,Data!$F$2:$F$999,0),1))</f>
        <v/>
      </c>
      <c r="F509" t="str">
        <f t="shared" si="7"/>
        <v/>
      </c>
    </row>
    <row r="510" spans="1:6" ht="14.25" customHeight="1" x14ac:dyDescent="0.35">
      <c r="A510" s="45" t="s">
        <v>1143</v>
      </c>
      <c r="B510" s="18"/>
      <c r="C510" s="5"/>
      <c r="D510" s="5"/>
      <c r="E510" s="94" t="str">
        <f>IF(ISBLANK(D510),"",INDEX(ΑΜΚ,MATCH(D510,Data!$F$2:$F$999,0),1))</f>
        <v/>
      </c>
      <c r="F510" t="str">
        <f t="shared" si="7"/>
        <v/>
      </c>
    </row>
    <row r="511" spans="1:6" ht="14.25" customHeight="1" x14ac:dyDescent="0.35">
      <c r="A511" s="45" t="s">
        <v>1143</v>
      </c>
      <c r="B511" s="18"/>
      <c r="C511" s="5"/>
      <c r="D511" s="5"/>
      <c r="E511" s="94" t="str">
        <f>IF(ISBLANK(D511),"",INDEX(ΑΜΚ,MATCH(D511,Data!$F$2:$F$999,0),1))</f>
        <v/>
      </c>
      <c r="F511" t="str">
        <f t="shared" si="7"/>
        <v/>
      </c>
    </row>
    <row r="512" spans="1:6" ht="14.25" customHeight="1" x14ac:dyDescent="0.35">
      <c r="A512" s="45" t="s">
        <v>1143</v>
      </c>
      <c r="B512" s="18"/>
      <c r="C512" s="5"/>
      <c r="D512" s="5"/>
      <c r="E512" s="94" t="str">
        <f>IF(ISBLANK(D512),"",INDEX(ΑΜΚ,MATCH(D512,Data!$F$2:$F$999,0),1))</f>
        <v/>
      </c>
      <c r="F512" t="str">
        <f t="shared" si="7"/>
        <v/>
      </c>
    </row>
    <row r="513" spans="1:6" ht="14.25" customHeight="1" x14ac:dyDescent="0.35">
      <c r="A513" s="45" t="s">
        <v>1143</v>
      </c>
      <c r="B513" s="18"/>
      <c r="C513" s="5"/>
      <c r="D513" s="5"/>
      <c r="E513" s="94" t="str">
        <f>IF(ISBLANK(D513),"",INDEX(ΑΜΚ,MATCH(D513,Data!$F$2:$F$999,0),1))</f>
        <v/>
      </c>
      <c r="F513" t="str">
        <f t="shared" si="7"/>
        <v/>
      </c>
    </row>
    <row r="514" spans="1:6" ht="14.25" customHeight="1" x14ac:dyDescent="0.35">
      <c r="A514" s="45" t="s">
        <v>1143</v>
      </c>
      <c r="B514" s="18"/>
      <c r="C514" s="5"/>
      <c r="D514" s="5"/>
      <c r="E514" s="94" t="str">
        <f>IF(ISBLANK(D514),"",INDEX(ΑΜΚ,MATCH(D514,Data!$F$2:$F$999,0),1))</f>
        <v/>
      </c>
      <c r="F514" t="str">
        <f t="shared" ref="F514:F577" si="8">IF(ISBLANK(C514),"",INDEX(ΚΩΔ_ΜΑΘΗΜ_ΗΛΕΚΤΡ_Γ1,MATCH(C514,ΜΑΘΗΜ_ΗΛΕΚΤΡ_Γ1,0)))</f>
        <v/>
      </c>
    </row>
    <row r="515" spans="1:6" ht="14.25" customHeight="1" x14ac:dyDescent="0.35">
      <c r="A515" s="45" t="s">
        <v>1143</v>
      </c>
      <c r="B515" s="18"/>
      <c r="C515" s="5"/>
      <c r="D515" s="5"/>
      <c r="E515" s="94" t="str">
        <f>IF(ISBLANK(D515),"",INDEX(ΑΜΚ,MATCH(D515,Data!$F$2:$F$999,0),1))</f>
        <v/>
      </c>
      <c r="F515" t="str">
        <f t="shared" si="8"/>
        <v/>
      </c>
    </row>
    <row r="516" spans="1:6" ht="14.25" customHeight="1" x14ac:dyDescent="0.35">
      <c r="A516" s="45" t="s">
        <v>1143</v>
      </c>
      <c r="B516" s="18"/>
      <c r="C516" s="5"/>
      <c r="D516" s="5"/>
      <c r="E516" s="94" t="str">
        <f>IF(ISBLANK(D516),"",INDEX(ΑΜΚ,MATCH(D516,Data!$F$2:$F$999,0),1))</f>
        <v/>
      </c>
      <c r="F516" t="str">
        <f t="shared" si="8"/>
        <v/>
      </c>
    </row>
    <row r="517" spans="1:6" ht="14.25" customHeight="1" x14ac:dyDescent="0.35">
      <c r="A517" s="45" t="s">
        <v>1143</v>
      </c>
      <c r="B517" s="18"/>
      <c r="C517" s="5"/>
      <c r="D517" s="5"/>
      <c r="E517" s="94" t="str">
        <f>IF(ISBLANK(D517),"",INDEX(ΑΜΚ,MATCH(D517,Data!$F$2:$F$999,0),1))</f>
        <v/>
      </c>
      <c r="F517" t="str">
        <f t="shared" si="8"/>
        <v/>
      </c>
    </row>
    <row r="518" spans="1:6" ht="14.25" customHeight="1" x14ac:dyDescent="0.35">
      <c r="A518" s="45" t="s">
        <v>1143</v>
      </c>
      <c r="B518" s="18"/>
      <c r="C518" s="5"/>
      <c r="D518" s="5"/>
      <c r="E518" s="94" t="str">
        <f>IF(ISBLANK(D518),"",INDEX(ΑΜΚ,MATCH(D518,Data!$F$2:$F$999,0),1))</f>
        <v/>
      </c>
      <c r="F518" t="str">
        <f t="shared" si="8"/>
        <v/>
      </c>
    </row>
    <row r="519" spans="1:6" ht="14.25" customHeight="1" x14ac:dyDescent="0.35">
      <c r="A519" s="45" t="s">
        <v>1143</v>
      </c>
      <c r="B519" s="18"/>
      <c r="C519" s="5"/>
      <c r="D519" s="5"/>
      <c r="E519" s="94" t="str">
        <f>IF(ISBLANK(D519),"",INDEX(ΑΜΚ,MATCH(D519,Data!$F$2:$F$999,0),1))</f>
        <v/>
      </c>
      <c r="F519" t="str">
        <f t="shared" si="8"/>
        <v/>
      </c>
    </row>
    <row r="520" spans="1:6" ht="14.25" customHeight="1" x14ac:dyDescent="0.35">
      <c r="A520" s="45" t="s">
        <v>1143</v>
      </c>
      <c r="B520" s="18"/>
      <c r="C520" s="5"/>
      <c r="D520" s="5"/>
      <c r="E520" s="94" t="str">
        <f>IF(ISBLANK(D520),"",INDEX(ΑΜΚ,MATCH(D520,Data!$F$2:$F$999,0),1))</f>
        <v/>
      </c>
      <c r="F520" t="str">
        <f t="shared" si="8"/>
        <v/>
      </c>
    </row>
    <row r="521" spans="1:6" ht="14.25" customHeight="1" x14ac:dyDescent="0.35">
      <c r="A521" s="45" t="s">
        <v>1143</v>
      </c>
      <c r="B521" s="18"/>
      <c r="C521" s="5"/>
      <c r="D521" s="5"/>
      <c r="E521" s="94" t="str">
        <f>IF(ISBLANK(D521),"",INDEX(ΑΜΚ,MATCH(D521,Data!$F$2:$F$999,0),1))</f>
        <v/>
      </c>
      <c r="F521" t="str">
        <f t="shared" si="8"/>
        <v/>
      </c>
    </row>
    <row r="522" spans="1:6" ht="14.25" customHeight="1" x14ac:dyDescent="0.35">
      <c r="A522" s="45" t="s">
        <v>1143</v>
      </c>
      <c r="B522" s="18"/>
      <c r="C522" s="5"/>
      <c r="D522" s="5"/>
      <c r="E522" s="94" t="str">
        <f>IF(ISBLANK(D522),"",INDEX(ΑΜΚ,MATCH(D522,Data!$F$2:$F$999,0),1))</f>
        <v/>
      </c>
      <c r="F522" t="str">
        <f t="shared" si="8"/>
        <v/>
      </c>
    </row>
    <row r="523" spans="1:6" ht="14.25" customHeight="1" x14ac:dyDescent="0.35">
      <c r="A523" s="45" t="s">
        <v>1143</v>
      </c>
      <c r="B523" s="18"/>
      <c r="C523" s="5"/>
      <c r="D523" s="5"/>
      <c r="E523" s="94" t="str">
        <f>IF(ISBLANK(D523),"",INDEX(ΑΜΚ,MATCH(D523,Data!$F$2:$F$999,0),1))</f>
        <v/>
      </c>
      <c r="F523" t="str">
        <f t="shared" si="8"/>
        <v/>
      </c>
    </row>
    <row r="524" spans="1:6" ht="14.25" customHeight="1" x14ac:dyDescent="0.35">
      <c r="A524" s="45" t="s">
        <v>1143</v>
      </c>
      <c r="B524" s="18"/>
      <c r="C524" s="5"/>
      <c r="D524" s="5"/>
      <c r="E524" s="94" t="str">
        <f>IF(ISBLANK(D524),"",INDEX(ΑΜΚ,MATCH(D524,Data!$F$2:$F$999,0),1))</f>
        <v/>
      </c>
      <c r="F524" t="str">
        <f t="shared" si="8"/>
        <v/>
      </c>
    </row>
    <row r="525" spans="1:6" ht="14.25" customHeight="1" x14ac:dyDescent="0.35">
      <c r="A525" s="45" t="s">
        <v>1143</v>
      </c>
      <c r="B525" s="18"/>
      <c r="C525" s="5"/>
      <c r="D525" s="5"/>
      <c r="E525" s="94" t="str">
        <f>IF(ISBLANK(D525),"",INDEX(ΑΜΚ,MATCH(D525,Data!$F$2:$F$999,0),1))</f>
        <v/>
      </c>
      <c r="F525" t="str">
        <f t="shared" si="8"/>
        <v/>
      </c>
    </row>
    <row r="526" spans="1:6" ht="14.25" customHeight="1" x14ac:dyDescent="0.35">
      <c r="A526" s="45" t="s">
        <v>1143</v>
      </c>
      <c r="B526" s="18"/>
      <c r="C526" s="5"/>
      <c r="D526" s="5"/>
      <c r="E526" s="94" t="str">
        <f>IF(ISBLANK(D526),"",INDEX(ΑΜΚ,MATCH(D526,Data!$F$2:$F$999,0),1))</f>
        <v/>
      </c>
      <c r="F526" t="str">
        <f t="shared" si="8"/>
        <v/>
      </c>
    </row>
    <row r="527" spans="1:6" ht="14.25" customHeight="1" x14ac:dyDescent="0.35">
      <c r="A527" s="45" t="s">
        <v>1143</v>
      </c>
      <c r="B527" s="18"/>
      <c r="C527" s="5"/>
      <c r="D527" s="5"/>
      <c r="E527" s="94" t="str">
        <f>IF(ISBLANK(D527),"",INDEX(ΑΜΚ,MATCH(D527,Data!$F$2:$F$999,0),1))</f>
        <v/>
      </c>
      <c r="F527" t="str">
        <f t="shared" si="8"/>
        <v/>
      </c>
    </row>
    <row r="528" spans="1:6" ht="14.25" customHeight="1" x14ac:dyDescent="0.35">
      <c r="A528" s="45" t="s">
        <v>1143</v>
      </c>
      <c r="B528" s="18"/>
      <c r="C528" s="5"/>
      <c r="D528" s="5"/>
      <c r="E528" s="94" t="str">
        <f>IF(ISBLANK(D528),"",INDEX(ΑΜΚ,MATCH(D528,Data!$F$2:$F$999,0),1))</f>
        <v/>
      </c>
      <c r="F528" t="str">
        <f t="shared" si="8"/>
        <v/>
      </c>
    </row>
    <row r="529" spans="1:6" ht="14.25" customHeight="1" x14ac:dyDescent="0.35">
      <c r="A529" s="45" t="s">
        <v>1143</v>
      </c>
      <c r="B529" s="18"/>
      <c r="C529" s="5"/>
      <c r="D529" s="5"/>
      <c r="E529" s="94" t="str">
        <f>IF(ISBLANK(D529),"",INDEX(ΑΜΚ,MATCH(D529,Data!$F$2:$F$999,0),1))</f>
        <v/>
      </c>
      <c r="F529" t="str">
        <f t="shared" si="8"/>
        <v/>
      </c>
    </row>
    <row r="530" spans="1:6" ht="14.25" customHeight="1" x14ac:dyDescent="0.35">
      <c r="A530" s="45" t="s">
        <v>1143</v>
      </c>
      <c r="B530" s="18"/>
      <c r="C530" s="5"/>
      <c r="D530" s="5"/>
      <c r="E530" s="94" t="str">
        <f>IF(ISBLANK(D530),"",INDEX(ΑΜΚ,MATCH(D530,Data!$F$2:$F$999,0),1))</f>
        <v/>
      </c>
      <c r="F530" t="str">
        <f t="shared" si="8"/>
        <v/>
      </c>
    </row>
    <row r="531" spans="1:6" ht="14.25" customHeight="1" x14ac:dyDescent="0.35">
      <c r="A531" s="45" t="s">
        <v>1143</v>
      </c>
      <c r="B531" s="18"/>
      <c r="C531" s="5"/>
      <c r="D531" s="5"/>
      <c r="E531" s="94" t="str">
        <f>IF(ISBLANK(D531),"",INDEX(ΑΜΚ,MATCH(D531,Data!$F$2:$F$999,0),1))</f>
        <v/>
      </c>
      <c r="F531" t="str">
        <f t="shared" si="8"/>
        <v/>
      </c>
    </row>
    <row r="532" spans="1:6" ht="14.25" customHeight="1" x14ac:dyDescent="0.35">
      <c r="A532" s="45" t="s">
        <v>1143</v>
      </c>
      <c r="B532" s="18"/>
      <c r="C532" s="5"/>
      <c r="D532" s="5"/>
      <c r="E532" s="94" t="str">
        <f>IF(ISBLANK(D532),"",INDEX(ΑΜΚ,MATCH(D532,Data!$F$2:$F$999,0),1))</f>
        <v/>
      </c>
      <c r="F532" t="str">
        <f t="shared" si="8"/>
        <v/>
      </c>
    </row>
    <row r="533" spans="1:6" ht="14.25" customHeight="1" x14ac:dyDescent="0.35">
      <c r="A533" s="45" t="s">
        <v>1143</v>
      </c>
      <c r="B533" s="18"/>
      <c r="C533" s="5"/>
      <c r="D533" s="5"/>
      <c r="E533" s="94" t="str">
        <f>IF(ISBLANK(D533),"",INDEX(ΑΜΚ,MATCH(D533,Data!$F$2:$F$999,0),1))</f>
        <v/>
      </c>
      <c r="F533" t="str">
        <f t="shared" si="8"/>
        <v/>
      </c>
    </row>
    <row r="534" spans="1:6" ht="14.25" customHeight="1" x14ac:dyDescent="0.35">
      <c r="A534" s="45" t="s">
        <v>1143</v>
      </c>
      <c r="B534" s="18"/>
      <c r="C534" s="5"/>
      <c r="D534" s="5"/>
      <c r="E534" s="94" t="str">
        <f>IF(ISBLANK(D534),"",INDEX(ΑΜΚ,MATCH(D534,Data!$F$2:$F$999,0),1))</f>
        <v/>
      </c>
      <c r="F534" t="str">
        <f t="shared" si="8"/>
        <v/>
      </c>
    </row>
    <row r="535" spans="1:6" ht="14.25" customHeight="1" x14ac:dyDescent="0.35">
      <c r="A535" s="45" t="s">
        <v>1143</v>
      </c>
      <c r="B535" s="18"/>
      <c r="C535" s="5"/>
      <c r="D535" s="5"/>
      <c r="E535" s="94" t="str">
        <f>IF(ISBLANK(D535),"",INDEX(ΑΜΚ,MATCH(D535,Data!$F$2:$F$999,0),1))</f>
        <v/>
      </c>
      <c r="F535" t="str">
        <f t="shared" si="8"/>
        <v/>
      </c>
    </row>
    <row r="536" spans="1:6" ht="14.25" customHeight="1" x14ac:dyDescent="0.35">
      <c r="A536" s="45" t="s">
        <v>1143</v>
      </c>
      <c r="B536" s="18"/>
      <c r="C536" s="5"/>
      <c r="D536" s="5"/>
      <c r="E536" s="94" t="str">
        <f>IF(ISBLANK(D536),"",INDEX(ΑΜΚ,MATCH(D536,Data!$F$2:$F$999,0),1))</f>
        <v/>
      </c>
      <c r="F536" t="str">
        <f t="shared" si="8"/>
        <v/>
      </c>
    </row>
    <row r="537" spans="1:6" ht="14.25" customHeight="1" x14ac:dyDescent="0.35">
      <c r="A537" s="45" t="s">
        <v>1143</v>
      </c>
      <c r="B537" s="18"/>
      <c r="C537" s="5"/>
      <c r="D537" s="5"/>
      <c r="E537" s="94" t="str">
        <f>IF(ISBLANK(D537),"",INDEX(ΑΜΚ,MATCH(D537,Data!$F$2:$F$999,0),1))</f>
        <v/>
      </c>
      <c r="F537" t="str">
        <f t="shared" si="8"/>
        <v/>
      </c>
    </row>
    <row r="538" spans="1:6" ht="14.25" customHeight="1" x14ac:dyDescent="0.35">
      <c r="A538" s="45" t="s">
        <v>1143</v>
      </c>
      <c r="B538" s="18"/>
      <c r="C538" s="5"/>
      <c r="D538" s="5"/>
      <c r="E538" s="94" t="str">
        <f>IF(ISBLANK(D538),"",INDEX(ΑΜΚ,MATCH(D538,Data!$F$2:$F$999,0),1))</f>
        <v/>
      </c>
      <c r="F538" t="str">
        <f t="shared" si="8"/>
        <v/>
      </c>
    </row>
    <row r="539" spans="1:6" ht="14.25" customHeight="1" x14ac:dyDescent="0.35">
      <c r="A539" s="45" t="s">
        <v>1143</v>
      </c>
      <c r="B539" s="18"/>
      <c r="C539" s="5"/>
      <c r="D539" s="5"/>
      <c r="E539" s="94" t="str">
        <f>IF(ISBLANK(D539),"",INDEX(ΑΜΚ,MATCH(D539,Data!$F$2:$F$999,0),1))</f>
        <v/>
      </c>
      <c r="F539" t="str">
        <f t="shared" si="8"/>
        <v/>
      </c>
    </row>
    <row r="540" spans="1:6" ht="14.25" customHeight="1" x14ac:dyDescent="0.35">
      <c r="A540" s="45" t="s">
        <v>1143</v>
      </c>
      <c r="B540" s="18"/>
      <c r="C540" s="5"/>
      <c r="D540" s="5"/>
      <c r="E540" s="94" t="str">
        <f>IF(ISBLANK(D540),"",INDEX(ΑΜΚ,MATCH(D540,Data!$F$2:$F$999,0),1))</f>
        <v/>
      </c>
      <c r="F540" t="str">
        <f t="shared" si="8"/>
        <v/>
      </c>
    </row>
    <row r="541" spans="1:6" ht="14.25" customHeight="1" x14ac:dyDescent="0.35">
      <c r="A541" s="45" t="s">
        <v>1143</v>
      </c>
      <c r="B541" s="18"/>
      <c r="C541" s="5"/>
      <c r="D541" s="5"/>
      <c r="E541" s="94" t="str">
        <f>IF(ISBLANK(D541),"",INDEX(ΑΜΚ,MATCH(D541,Data!$F$2:$F$999,0),1))</f>
        <v/>
      </c>
      <c r="F541" t="str">
        <f t="shared" si="8"/>
        <v/>
      </c>
    </row>
    <row r="542" spans="1:6" ht="14.25" customHeight="1" x14ac:dyDescent="0.35">
      <c r="A542" s="45" t="s">
        <v>1143</v>
      </c>
      <c r="B542" s="18"/>
      <c r="C542" s="5"/>
      <c r="D542" s="5"/>
      <c r="E542" s="94" t="str">
        <f>IF(ISBLANK(D542),"",INDEX(ΑΜΚ,MATCH(D542,Data!$F$2:$F$999,0),1))</f>
        <v/>
      </c>
      <c r="F542" t="str">
        <f t="shared" si="8"/>
        <v/>
      </c>
    </row>
    <row r="543" spans="1:6" ht="14.25" customHeight="1" x14ac:dyDescent="0.35">
      <c r="A543" s="45" t="s">
        <v>1143</v>
      </c>
      <c r="B543" s="18"/>
      <c r="C543" s="5"/>
      <c r="D543" s="5"/>
      <c r="E543" s="94" t="str">
        <f>IF(ISBLANK(D543),"",INDEX(ΑΜΚ,MATCH(D543,Data!$F$2:$F$999,0),1))</f>
        <v/>
      </c>
      <c r="F543" t="str">
        <f t="shared" si="8"/>
        <v/>
      </c>
    </row>
    <row r="544" spans="1:6" ht="14.25" customHeight="1" x14ac:dyDescent="0.35">
      <c r="A544" s="45" t="s">
        <v>1143</v>
      </c>
      <c r="B544" s="18"/>
      <c r="C544" s="5"/>
      <c r="D544" s="5"/>
      <c r="E544" s="94" t="str">
        <f>IF(ISBLANK(D544),"",INDEX(ΑΜΚ,MATCH(D544,Data!$F$2:$F$999,0),1))</f>
        <v/>
      </c>
      <c r="F544" t="str">
        <f t="shared" si="8"/>
        <v/>
      </c>
    </row>
    <row r="545" spans="1:6" ht="14.25" customHeight="1" x14ac:dyDescent="0.35">
      <c r="A545" s="45" t="s">
        <v>1143</v>
      </c>
      <c r="B545" s="18"/>
      <c r="C545" s="5"/>
      <c r="D545" s="5"/>
      <c r="E545" s="94" t="str">
        <f>IF(ISBLANK(D545),"",INDEX(ΑΜΚ,MATCH(D545,Data!$F$2:$F$999,0),1))</f>
        <v/>
      </c>
      <c r="F545" t="str">
        <f t="shared" si="8"/>
        <v/>
      </c>
    </row>
    <row r="546" spans="1:6" ht="14.25" customHeight="1" x14ac:dyDescent="0.35">
      <c r="A546" s="45" t="s">
        <v>1143</v>
      </c>
      <c r="B546" s="18"/>
      <c r="C546" s="5"/>
      <c r="D546" s="5"/>
      <c r="E546" s="94" t="str">
        <f>IF(ISBLANK(D546),"",INDEX(ΑΜΚ,MATCH(D546,Data!$F$2:$F$999,0),1))</f>
        <v/>
      </c>
      <c r="F546" t="str">
        <f t="shared" si="8"/>
        <v/>
      </c>
    </row>
    <row r="547" spans="1:6" ht="14.25" customHeight="1" x14ac:dyDescent="0.35">
      <c r="A547" s="45" t="s">
        <v>1143</v>
      </c>
      <c r="B547" s="18"/>
      <c r="C547" s="5"/>
      <c r="D547" s="5"/>
      <c r="E547" s="94" t="str">
        <f>IF(ISBLANK(D547),"",INDEX(ΑΜΚ,MATCH(D547,Data!$F$2:$F$999,0),1))</f>
        <v/>
      </c>
      <c r="F547" t="str">
        <f t="shared" si="8"/>
        <v/>
      </c>
    </row>
    <row r="548" spans="1:6" ht="14.25" customHeight="1" x14ac:dyDescent="0.35">
      <c r="A548" s="45" t="s">
        <v>1143</v>
      </c>
      <c r="B548" s="18"/>
      <c r="C548" s="5"/>
      <c r="D548" s="5"/>
      <c r="E548" s="94" t="str">
        <f>IF(ISBLANK(D548),"",INDEX(ΑΜΚ,MATCH(D548,Data!$F$2:$F$999,0),1))</f>
        <v/>
      </c>
      <c r="F548" t="str">
        <f t="shared" si="8"/>
        <v/>
      </c>
    </row>
    <row r="549" spans="1:6" ht="14.25" customHeight="1" x14ac:dyDescent="0.35">
      <c r="A549" s="45" t="s">
        <v>1143</v>
      </c>
      <c r="B549" s="18"/>
      <c r="C549" s="5"/>
      <c r="D549" s="5"/>
      <c r="E549" s="94" t="str">
        <f>IF(ISBLANK(D549),"",INDEX(ΑΜΚ,MATCH(D549,Data!$F$2:$F$999,0),1))</f>
        <v/>
      </c>
      <c r="F549" t="str">
        <f t="shared" si="8"/>
        <v/>
      </c>
    </row>
    <row r="550" spans="1:6" ht="14.25" customHeight="1" x14ac:dyDescent="0.35">
      <c r="A550" s="45" t="s">
        <v>1143</v>
      </c>
      <c r="B550" s="18"/>
      <c r="C550" s="5"/>
      <c r="D550" s="5"/>
      <c r="E550" s="94" t="str">
        <f>IF(ISBLANK(D550),"",INDEX(ΑΜΚ,MATCH(D550,Data!$F$2:$F$999,0),1))</f>
        <v/>
      </c>
      <c r="F550" t="str">
        <f t="shared" si="8"/>
        <v/>
      </c>
    </row>
    <row r="551" spans="1:6" ht="14.25" customHeight="1" x14ac:dyDescent="0.35">
      <c r="A551" s="45" t="s">
        <v>1143</v>
      </c>
      <c r="B551" s="18"/>
      <c r="C551" s="5"/>
      <c r="D551" s="5"/>
      <c r="E551" s="94" t="str">
        <f>IF(ISBLANK(D551),"",INDEX(ΑΜΚ,MATCH(D551,Data!$F$2:$F$999,0),1))</f>
        <v/>
      </c>
      <c r="F551" t="str">
        <f t="shared" si="8"/>
        <v/>
      </c>
    </row>
    <row r="552" spans="1:6" ht="14.25" customHeight="1" x14ac:dyDescent="0.35">
      <c r="A552" s="45" t="s">
        <v>1143</v>
      </c>
      <c r="B552" s="18"/>
      <c r="C552" s="5"/>
      <c r="D552" s="5"/>
      <c r="E552" s="94" t="str">
        <f>IF(ISBLANK(D552),"",INDEX(ΑΜΚ,MATCH(D552,Data!$F$2:$F$999,0),1))</f>
        <v/>
      </c>
      <c r="F552" t="str">
        <f t="shared" si="8"/>
        <v/>
      </c>
    </row>
    <row r="553" spans="1:6" ht="14.25" customHeight="1" x14ac:dyDescent="0.35">
      <c r="A553" s="45" t="s">
        <v>1143</v>
      </c>
      <c r="B553" s="18"/>
      <c r="C553" s="5"/>
      <c r="D553" s="5"/>
      <c r="E553" s="94" t="str">
        <f>IF(ISBLANK(D553),"",INDEX(ΑΜΚ,MATCH(D553,Data!$F$2:$F$999,0),1))</f>
        <v/>
      </c>
      <c r="F553" t="str">
        <f t="shared" si="8"/>
        <v/>
      </c>
    </row>
    <row r="554" spans="1:6" ht="14.25" customHeight="1" x14ac:dyDescent="0.35">
      <c r="A554" s="45" t="s">
        <v>1143</v>
      </c>
      <c r="B554" s="18"/>
      <c r="C554" s="5"/>
      <c r="D554" s="5"/>
      <c r="E554" s="94" t="str">
        <f>IF(ISBLANK(D554),"",INDEX(ΑΜΚ,MATCH(D554,Data!$F$2:$F$999,0),1))</f>
        <v/>
      </c>
      <c r="F554" t="str">
        <f t="shared" si="8"/>
        <v/>
      </c>
    </row>
    <row r="555" spans="1:6" ht="14.25" customHeight="1" x14ac:dyDescent="0.35">
      <c r="A555" s="45" t="s">
        <v>1143</v>
      </c>
      <c r="B555" s="18"/>
      <c r="C555" s="5"/>
      <c r="D555" s="5"/>
      <c r="E555" s="94" t="str">
        <f>IF(ISBLANK(D555),"",INDEX(ΑΜΚ,MATCH(D555,Data!$F$2:$F$999,0),1))</f>
        <v/>
      </c>
      <c r="F555" t="str">
        <f t="shared" si="8"/>
        <v/>
      </c>
    </row>
    <row r="556" spans="1:6" ht="14.25" customHeight="1" x14ac:dyDescent="0.35">
      <c r="A556" s="45" t="s">
        <v>1143</v>
      </c>
      <c r="B556" s="18"/>
      <c r="C556" s="5"/>
      <c r="D556" s="5"/>
      <c r="E556" s="94" t="str">
        <f>IF(ISBLANK(D556),"",INDEX(ΑΜΚ,MATCH(D556,Data!$F$2:$F$999,0),1))</f>
        <v/>
      </c>
      <c r="F556" t="str">
        <f t="shared" si="8"/>
        <v/>
      </c>
    </row>
    <row r="557" spans="1:6" ht="14.25" customHeight="1" x14ac:dyDescent="0.35">
      <c r="A557" s="45" t="s">
        <v>1143</v>
      </c>
      <c r="B557" s="18"/>
      <c r="C557" s="5"/>
      <c r="D557" s="5"/>
      <c r="E557" s="94" t="str">
        <f>IF(ISBLANK(D557),"",INDEX(ΑΜΚ,MATCH(D557,Data!$F$2:$F$999,0),1))</f>
        <v/>
      </c>
      <c r="F557" t="str">
        <f t="shared" si="8"/>
        <v/>
      </c>
    </row>
    <row r="558" spans="1:6" ht="14.25" customHeight="1" x14ac:dyDescent="0.35">
      <c r="A558" s="45" t="s">
        <v>1143</v>
      </c>
      <c r="B558" s="18"/>
      <c r="C558" s="5"/>
      <c r="D558" s="5"/>
      <c r="E558" s="94" t="str">
        <f>IF(ISBLANK(D558),"",INDEX(ΑΜΚ,MATCH(D558,Data!$F$2:$F$999,0),1))</f>
        <v/>
      </c>
      <c r="F558" t="str">
        <f t="shared" si="8"/>
        <v/>
      </c>
    </row>
    <row r="559" spans="1:6" ht="14.25" customHeight="1" x14ac:dyDescent="0.35">
      <c r="A559" s="45" t="s">
        <v>1143</v>
      </c>
      <c r="B559" s="18"/>
      <c r="C559" s="5"/>
      <c r="D559" s="5"/>
      <c r="E559" s="94" t="str">
        <f>IF(ISBLANK(D559),"",INDEX(ΑΜΚ,MATCH(D559,Data!$F$2:$F$999,0),1))</f>
        <v/>
      </c>
      <c r="F559" t="str">
        <f t="shared" si="8"/>
        <v/>
      </c>
    </row>
    <row r="560" spans="1:6" ht="14.25" customHeight="1" x14ac:dyDescent="0.35">
      <c r="A560" s="45" t="s">
        <v>1143</v>
      </c>
      <c r="B560" s="18"/>
      <c r="C560" s="5"/>
      <c r="D560" s="5"/>
      <c r="E560" s="94" t="str">
        <f>IF(ISBLANK(D560),"",INDEX(ΑΜΚ,MATCH(D560,Data!$F$2:$F$999,0),1))</f>
        <v/>
      </c>
      <c r="F560" t="str">
        <f t="shared" si="8"/>
        <v/>
      </c>
    </row>
    <row r="561" spans="1:6" ht="14.25" customHeight="1" x14ac:dyDescent="0.35">
      <c r="A561" s="45" t="s">
        <v>1143</v>
      </c>
      <c r="B561" s="18"/>
      <c r="C561" s="5"/>
      <c r="D561" s="5"/>
      <c r="E561" s="94" t="str">
        <f>IF(ISBLANK(D561),"",INDEX(ΑΜΚ,MATCH(D561,Data!$F$2:$F$999,0),1))</f>
        <v/>
      </c>
      <c r="F561" t="str">
        <f t="shared" si="8"/>
        <v/>
      </c>
    </row>
    <row r="562" spans="1:6" ht="14.25" customHeight="1" x14ac:dyDescent="0.35">
      <c r="A562" s="45" t="s">
        <v>1143</v>
      </c>
      <c r="B562" s="18"/>
      <c r="C562" s="5"/>
      <c r="D562" s="5"/>
      <c r="E562" s="94" t="str">
        <f>IF(ISBLANK(D562),"",INDEX(ΑΜΚ,MATCH(D562,Data!$F$2:$F$999,0),1))</f>
        <v/>
      </c>
      <c r="F562" t="str">
        <f t="shared" si="8"/>
        <v/>
      </c>
    </row>
    <row r="563" spans="1:6" ht="14.25" customHeight="1" x14ac:dyDescent="0.35">
      <c r="A563" s="45" t="s">
        <v>1143</v>
      </c>
      <c r="B563" s="18"/>
      <c r="C563" s="5"/>
      <c r="D563" s="5"/>
      <c r="E563" s="94" t="str">
        <f>IF(ISBLANK(D563),"",INDEX(ΑΜΚ,MATCH(D563,Data!$F$2:$F$999,0),1))</f>
        <v/>
      </c>
      <c r="F563" t="str">
        <f t="shared" si="8"/>
        <v/>
      </c>
    </row>
    <row r="564" spans="1:6" ht="14.25" customHeight="1" x14ac:dyDescent="0.35">
      <c r="A564" s="45" t="s">
        <v>1143</v>
      </c>
      <c r="B564" s="18"/>
      <c r="C564" s="5"/>
      <c r="D564" s="5"/>
      <c r="E564" s="94" t="str">
        <f>IF(ISBLANK(D564),"",INDEX(ΑΜΚ,MATCH(D564,Data!$F$2:$F$999,0),1))</f>
        <v/>
      </c>
      <c r="F564" t="str">
        <f t="shared" si="8"/>
        <v/>
      </c>
    </row>
    <row r="565" spans="1:6" ht="14.25" customHeight="1" x14ac:dyDescent="0.35">
      <c r="A565" s="45" t="s">
        <v>1143</v>
      </c>
      <c r="B565" s="18"/>
      <c r="C565" s="5"/>
      <c r="D565" s="5"/>
      <c r="E565" s="94" t="str">
        <f>IF(ISBLANK(D565),"",INDEX(ΑΜΚ,MATCH(D565,Data!$F$2:$F$999,0),1))</f>
        <v/>
      </c>
      <c r="F565" t="str">
        <f t="shared" si="8"/>
        <v/>
      </c>
    </row>
    <row r="566" spans="1:6" ht="14.25" customHeight="1" x14ac:dyDescent="0.35">
      <c r="A566" s="45" t="s">
        <v>1143</v>
      </c>
      <c r="B566" s="18"/>
      <c r="C566" s="5"/>
      <c r="D566" s="5"/>
      <c r="E566" s="94" t="str">
        <f>IF(ISBLANK(D566),"",INDEX(ΑΜΚ,MATCH(D566,Data!$F$2:$F$999,0),1))</f>
        <v/>
      </c>
      <c r="F566" t="str">
        <f t="shared" si="8"/>
        <v/>
      </c>
    </row>
    <row r="567" spans="1:6" ht="14.25" customHeight="1" x14ac:dyDescent="0.35">
      <c r="A567" s="45" t="s">
        <v>1143</v>
      </c>
      <c r="B567" s="18"/>
      <c r="C567" s="5"/>
      <c r="D567" s="5"/>
      <c r="E567" s="94" t="str">
        <f>IF(ISBLANK(D567),"",INDEX(ΑΜΚ,MATCH(D567,Data!$F$2:$F$999,0),1))</f>
        <v/>
      </c>
      <c r="F567" t="str">
        <f t="shared" si="8"/>
        <v/>
      </c>
    </row>
    <row r="568" spans="1:6" ht="14.25" customHeight="1" x14ac:dyDescent="0.35">
      <c r="A568" s="45" t="s">
        <v>1143</v>
      </c>
      <c r="B568" s="18"/>
      <c r="C568" s="5"/>
      <c r="D568" s="5"/>
      <c r="E568" s="94" t="str">
        <f>IF(ISBLANK(D568),"",INDEX(ΑΜΚ,MATCH(D568,Data!$F$2:$F$999,0),1))</f>
        <v/>
      </c>
      <c r="F568" t="str">
        <f t="shared" si="8"/>
        <v/>
      </c>
    </row>
    <row r="569" spans="1:6" ht="14.25" customHeight="1" x14ac:dyDescent="0.35">
      <c r="A569" s="45" t="s">
        <v>1143</v>
      </c>
      <c r="B569" s="18"/>
      <c r="C569" s="5"/>
      <c r="D569" s="5"/>
      <c r="E569" s="94" t="str">
        <f>IF(ISBLANK(D569),"",INDEX(ΑΜΚ,MATCH(D569,Data!$F$2:$F$999,0),1))</f>
        <v/>
      </c>
      <c r="F569" t="str">
        <f t="shared" si="8"/>
        <v/>
      </c>
    </row>
    <row r="570" spans="1:6" ht="14.25" customHeight="1" x14ac:dyDescent="0.35">
      <c r="A570" s="45" t="s">
        <v>1143</v>
      </c>
      <c r="B570" s="18"/>
      <c r="C570" s="5"/>
      <c r="D570" s="5"/>
      <c r="E570" s="94" t="str">
        <f>IF(ISBLANK(D570),"",INDEX(ΑΜΚ,MATCH(D570,Data!$F$2:$F$999,0),1))</f>
        <v/>
      </c>
      <c r="F570" t="str">
        <f t="shared" si="8"/>
        <v/>
      </c>
    </row>
    <row r="571" spans="1:6" ht="14.25" customHeight="1" x14ac:dyDescent="0.35">
      <c r="A571" s="45" t="s">
        <v>1143</v>
      </c>
      <c r="B571" s="18"/>
      <c r="C571" s="5"/>
      <c r="D571" s="5"/>
      <c r="E571" s="94" t="str">
        <f>IF(ISBLANK(D571),"",INDEX(ΑΜΚ,MATCH(D571,Data!$F$2:$F$999,0),1))</f>
        <v/>
      </c>
      <c r="F571" t="str">
        <f t="shared" si="8"/>
        <v/>
      </c>
    </row>
    <row r="572" spans="1:6" ht="14.25" customHeight="1" x14ac:dyDescent="0.35">
      <c r="A572" s="45" t="s">
        <v>1143</v>
      </c>
      <c r="B572" s="18"/>
      <c r="C572" s="5"/>
      <c r="D572" s="5"/>
      <c r="E572" s="94" t="str">
        <f>IF(ISBLANK(D572),"",INDEX(ΑΜΚ,MATCH(D572,Data!$F$2:$F$999,0),1))</f>
        <v/>
      </c>
      <c r="F572" t="str">
        <f t="shared" si="8"/>
        <v/>
      </c>
    </row>
    <row r="573" spans="1:6" ht="14.25" customHeight="1" x14ac:dyDescent="0.35">
      <c r="A573" s="45" t="s">
        <v>1143</v>
      </c>
      <c r="B573" s="18"/>
      <c r="C573" s="5"/>
      <c r="D573" s="5"/>
      <c r="E573" s="94" t="str">
        <f>IF(ISBLANK(D573),"",INDEX(ΑΜΚ,MATCH(D573,Data!$F$2:$F$999,0),1))</f>
        <v/>
      </c>
      <c r="F573" t="str">
        <f t="shared" si="8"/>
        <v/>
      </c>
    </row>
    <row r="574" spans="1:6" ht="14.25" customHeight="1" x14ac:dyDescent="0.35">
      <c r="A574" s="45" t="s">
        <v>1143</v>
      </c>
      <c r="B574" s="18"/>
      <c r="C574" s="5"/>
      <c r="D574" s="5"/>
      <c r="E574" s="94" t="str">
        <f>IF(ISBLANK(D574),"",INDEX(ΑΜΚ,MATCH(D574,Data!$F$2:$F$999,0),1))</f>
        <v/>
      </c>
      <c r="F574" t="str">
        <f t="shared" si="8"/>
        <v/>
      </c>
    </row>
    <row r="575" spans="1:6" ht="14.25" customHeight="1" x14ac:dyDescent="0.35">
      <c r="A575" s="45" t="s">
        <v>1143</v>
      </c>
      <c r="B575" s="18"/>
      <c r="C575" s="5"/>
      <c r="D575" s="5"/>
      <c r="E575" s="94" t="str">
        <f>IF(ISBLANK(D575),"",INDEX(ΑΜΚ,MATCH(D575,Data!$F$2:$F$999,0),1))</f>
        <v/>
      </c>
      <c r="F575" t="str">
        <f t="shared" si="8"/>
        <v/>
      </c>
    </row>
    <row r="576" spans="1:6" ht="14.25" customHeight="1" x14ac:dyDescent="0.35">
      <c r="A576" s="45" t="s">
        <v>1143</v>
      </c>
      <c r="B576" s="18"/>
      <c r="C576" s="5"/>
      <c r="D576" s="5"/>
      <c r="E576" s="94" t="str">
        <f>IF(ISBLANK(D576),"",INDEX(ΑΜΚ,MATCH(D576,Data!$F$2:$F$999,0),1))</f>
        <v/>
      </c>
      <c r="F576" t="str">
        <f t="shared" si="8"/>
        <v/>
      </c>
    </row>
    <row r="577" spans="1:6" ht="14.25" customHeight="1" x14ac:dyDescent="0.35">
      <c r="A577" s="45" t="s">
        <v>1143</v>
      </c>
      <c r="B577" s="18"/>
      <c r="C577" s="5"/>
      <c r="D577" s="5"/>
      <c r="E577" s="94" t="str">
        <f>IF(ISBLANK(D577),"",INDEX(ΑΜΚ,MATCH(D577,Data!$F$2:$F$999,0),1))</f>
        <v/>
      </c>
      <c r="F577" t="str">
        <f t="shared" si="8"/>
        <v/>
      </c>
    </row>
    <row r="578" spans="1:6" ht="14.25" customHeight="1" x14ac:dyDescent="0.35">
      <c r="A578" s="45" t="s">
        <v>1143</v>
      </c>
      <c r="B578" s="18"/>
      <c r="C578" s="5"/>
      <c r="D578" s="5"/>
      <c r="E578" s="94" t="str">
        <f>IF(ISBLANK(D578),"",INDEX(ΑΜΚ,MATCH(D578,Data!$F$2:$F$999,0),1))</f>
        <v/>
      </c>
      <c r="F578" t="str">
        <f t="shared" ref="F578:F641" si="9">IF(ISBLANK(C578),"",INDEX(ΚΩΔ_ΜΑΘΗΜ_ΗΛΕΚΤΡ_Γ1,MATCH(C578,ΜΑΘΗΜ_ΗΛΕΚΤΡ_Γ1,0)))</f>
        <v/>
      </c>
    </row>
    <row r="579" spans="1:6" ht="14.25" customHeight="1" x14ac:dyDescent="0.35">
      <c r="A579" s="45" t="s">
        <v>1143</v>
      </c>
      <c r="B579" s="18"/>
      <c r="C579" s="5"/>
      <c r="D579" s="5"/>
      <c r="E579" s="94" t="str">
        <f>IF(ISBLANK(D579),"",INDEX(ΑΜΚ,MATCH(D579,Data!$F$2:$F$999,0),1))</f>
        <v/>
      </c>
      <c r="F579" t="str">
        <f t="shared" si="9"/>
        <v/>
      </c>
    </row>
    <row r="580" spans="1:6" ht="14.25" customHeight="1" x14ac:dyDescent="0.35">
      <c r="A580" s="45" t="s">
        <v>1143</v>
      </c>
      <c r="B580" s="18"/>
      <c r="C580" s="5"/>
      <c r="D580" s="5"/>
      <c r="E580" s="94" t="str">
        <f>IF(ISBLANK(D580),"",INDEX(ΑΜΚ,MATCH(D580,Data!$F$2:$F$999,0),1))</f>
        <v/>
      </c>
      <c r="F580" t="str">
        <f t="shared" si="9"/>
        <v/>
      </c>
    </row>
    <row r="581" spans="1:6" ht="14.25" customHeight="1" x14ac:dyDescent="0.35">
      <c r="A581" s="45" t="s">
        <v>1143</v>
      </c>
      <c r="B581" s="18"/>
      <c r="C581" s="5"/>
      <c r="D581" s="5"/>
      <c r="E581" s="94" t="str">
        <f>IF(ISBLANK(D581),"",INDEX(ΑΜΚ,MATCH(D581,Data!$F$2:$F$999,0),1))</f>
        <v/>
      </c>
      <c r="F581" t="str">
        <f t="shared" si="9"/>
        <v/>
      </c>
    </row>
    <row r="582" spans="1:6" ht="14.25" customHeight="1" x14ac:dyDescent="0.35">
      <c r="A582" s="45" t="s">
        <v>1143</v>
      </c>
      <c r="B582" s="18"/>
      <c r="C582" s="5"/>
      <c r="D582" s="5"/>
      <c r="E582" s="94" t="str">
        <f>IF(ISBLANK(D582),"",INDEX(ΑΜΚ,MATCH(D582,Data!$F$2:$F$999,0),1))</f>
        <v/>
      </c>
      <c r="F582" t="str">
        <f t="shared" si="9"/>
        <v/>
      </c>
    </row>
    <row r="583" spans="1:6" ht="14.25" customHeight="1" x14ac:dyDescent="0.35">
      <c r="A583" s="45" t="s">
        <v>1143</v>
      </c>
      <c r="B583" s="18"/>
      <c r="C583" s="5"/>
      <c r="D583" s="5"/>
      <c r="E583" s="94" t="str">
        <f>IF(ISBLANK(D583),"",INDEX(ΑΜΚ,MATCH(D583,Data!$F$2:$F$999,0),1))</f>
        <v/>
      </c>
      <c r="F583" t="str">
        <f t="shared" si="9"/>
        <v/>
      </c>
    </row>
    <row r="584" spans="1:6" ht="14.25" customHeight="1" x14ac:dyDescent="0.35">
      <c r="A584" s="45" t="s">
        <v>1143</v>
      </c>
      <c r="B584" s="18"/>
      <c r="C584" s="5"/>
      <c r="D584" s="5"/>
      <c r="E584" s="94" t="str">
        <f>IF(ISBLANK(D584),"",INDEX(ΑΜΚ,MATCH(D584,Data!$F$2:$F$999,0),1))</f>
        <v/>
      </c>
      <c r="F584" t="str">
        <f t="shared" si="9"/>
        <v/>
      </c>
    </row>
    <row r="585" spans="1:6" ht="14.25" customHeight="1" x14ac:dyDescent="0.35">
      <c r="A585" s="45" t="s">
        <v>1143</v>
      </c>
      <c r="B585" s="18"/>
      <c r="C585" s="5"/>
      <c r="D585" s="5"/>
      <c r="E585" s="94" t="str">
        <f>IF(ISBLANK(D585),"",INDEX(ΑΜΚ,MATCH(D585,Data!$F$2:$F$999,0),1))</f>
        <v/>
      </c>
      <c r="F585" t="str">
        <f t="shared" si="9"/>
        <v/>
      </c>
    </row>
    <row r="586" spans="1:6" ht="14.25" customHeight="1" x14ac:dyDescent="0.35">
      <c r="A586" s="45" t="s">
        <v>1143</v>
      </c>
      <c r="B586" s="18"/>
      <c r="C586" s="5"/>
      <c r="D586" s="5"/>
      <c r="E586" s="94" t="str">
        <f>IF(ISBLANK(D586),"",INDEX(ΑΜΚ,MATCH(D586,Data!$F$2:$F$999,0),1))</f>
        <v/>
      </c>
      <c r="F586" t="str">
        <f t="shared" si="9"/>
        <v/>
      </c>
    </row>
    <row r="587" spans="1:6" ht="14.25" customHeight="1" x14ac:dyDescent="0.35">
      <c r="A587" s="45" t="s">
        <v>1143</v>
      </c>
      <c r="B587" s="18"/>
      <c r="C587" s="5"/>
      <c r="D587" s="5"/>
      <c r="E587" s="94" t="str">
        <f>IF(ISBLANK(D587),"",INDEX(ΑΜΚ,MATCH(D587,Data!$F$2:$F$999,0),1))</f>
        <v/>
      </c>
      <c r="F587" t="str">
        <f t="shared" si="9"/>
        <v/>
      </c>
    </row>
    <row r="588" spans="1:6" ht="14.25" customHeight="1" x14ac:dyDescent="0.35">
      <c r="A588" s="45" t="s">
        <v>1143</v>
      </c>
      <c r="B588" s="18"/>
      <c r="C588" s="5"/>
      <c r="D588" s="5"/>
      <c r="E588" s="94" t="str">
        <f>IF(ISBLANK(D588),"",INDEX(ΑΜΚ,MATCH(D588,Data!$F$2:$F$999,0),1))</f>
        <v/>
      </c>
      <c r="F588" t="str">
        <f t="shared" si="9"/>
        <v/>
      </c>
    </row>
    <row r="589" spans="1:6" ht="14.25" customHeight="1" x14ac:dyDescent="0.35">
      <c r="A589" s="45" t="s">
        <v>1143</v>
      </c>
      <c r="B589" s="18"/>
      <c r="C589" s="5"/>
      <c r="D589" s="5"/>
      <c r="E589" s="94" t="str">
        <f>IF(ISBLANK(D589),"",INDEX(ΑΜΚ,MATCH(D589,Data!$F$2:$F$999,0),1))</f>
        <v/>
      </c>
      <c r="F589" t="str">
        <f t="shared" si="9"/>
        <v/>
      </c>
    </row>
    <row r="590" spans="1:6" ht="14.25" customHeight="1" x14ac:dyDescent="0.35">
      <c r="A590" s="45" t="s">
        <v>1143</v>
      </c>
      <c r="B590" s="18"/>
      <c r="C590" s="5"/>
      <c r="D590" s="5"/>
      <c r="E590" s="94" t="str">
        <f>IF(ISBLANK(D590),"",INDEX(ΑΜΚ,MATCH(D590,Data!$F$2:$F$999,0),1))</f>
        <v/>
      </c>
      <c r="F590" t="str">
        <f t="shared" si="9"/>
        <v/>
      </c>
    </row>
    <row r="591" spans="1:6" ht="14.25" customHeight="1" x14ac:dyDescent="0.35">
      <c r="A591" s="45" t="s">
        <v>1143</v>
      </c>
      <c r="B591" s="18"/>
      <c r="C591" s="5"/>
      <c r="D591" s="5"/>
      <c r="E591" s="94" t="str">
        <f>IF(ISBLANK(D591),"",INDEX(ΑΜΚ,MATCH(D591,Data!$F$2:$F$999,0),1))</f>
        <v/>
      </c>
      <c r="F591" t="str">
        <f t="shared" si="9"/>
        <v/>
      </c>
    </row>
    <row r="592" spans="1:6" ht="14.25" customHeight="1" x14ac:dyDescent="0.35">
      <c r="A592" s="45" t="s">
        <v>1143</v>
      </c>
      <c r="B592" s="18"/>
      <c r="C592" s="5"/>
      <c r="D592" s="5"/>
      <c r="E592" s="94" t="str">
        <f>IF(ISBLANK(D592),"",INDEX(ΑΜΚ,MATCH(D592,Data!$F$2:$F$999,0),1))</f>
        <v/>
      </c>
      <c r="F592" t="str">
        <f t="shared" si="9"/>
        <v/>
      </c>
    </row>
    <row r="593" spans="1:6" ht="14.25" customHeight="1" x14ac:dyDescent="0.35">
      <c r="A593" s="45" t="s">
        <v>1143</v>
      </c>
      <c r="B593" s="18"/>
      <c r="C593" s="5"/>
      <c r="D593" s="5"/>
      <c r="E593" s="94" t="str">
        <f>IF(ISBLANK(D593),"",INDEX(ΑΜΚ,MATCH(D593,Data!$F$2:$F$999,0),1))</f>
        <v/>
      </c>
      <c r="F593" t="str">
        <f t="shared" si="9"/>
        <v/>
      </c>
    </row>
    <row r="594" spans="1:6" ht="14.25" customHeight="1" x14ac:dyDescent="0.35">
      <c r="A594" s="45" t="s">
        <v>1143</v>
      </c>
      <c r="B594" s="18"/>
      <c r="C594" s="5"/>
      <c r="D594" s="5"/>
      <c r="E594" s="94" t="str">
        <f>IF(ISBLANK(D594),"",INDEX(ΑΜΚ,MATCH(D594,Data!$F$2:$F$999,0),1))</f>
        <v/>
      </c>
      <c r="F594" t="str">
        <f t="shared" si="9"/>
        <v/>
      </c>
    </row>
    <row r="595" spans="1:6" ht="14.25" customHeight="1" x14ac:dyDescent="0.35">
      <c r="A595" s="45" t="s">
        <v>1143</v>
      </c>
      <c r="B595" s="18"/>
      <c r="C595" s="5"/>
      <c r="D595" s="5"/>
      <c r="E595" s="94" t="str">
        <f>IF(ISBLANK(D595),"",INDEX(ΑΜΚ,MATCH(D595,Data!$F$2:$F$999,0),1))</f>
        <v/>
      </c>
      <c r="F595" t="str">
        <f t="shared" si="9"/>
        <v/>
      </c>
    </row>
    <row r="596" spans="1:6" ht="14.25" customHeight="1" x14ac:dyDescent="0.35">
      <c r="A596" s="45" t="s">
        <v>1143</v>
      </c>
      <c r="B596" s="18"/>
      <c r="C596" s="5"/>
      <c r="D596" s="5"/>
      <c r="E596" s="94" t="str">
        <f>IF(ISBLANK(D596),"",INDEX(ΑΜΚ,MATCH(D596,Data!$F$2:$F$999,0),1))</f>
        <v/>
      </c>
      <c r="F596" t="str">
        <f t="shared" si="9"/>
        <v/>
      </c>
    </row>
    <row r="597" spans="1:6" ht="14.25" customHeight="1" x14ac:dyDescent="0.35">
      <c r="A597" s="45" t="s">
        <v>1143</v>
      </c>
      <c r="B597" s="18"/>
      <c r="C597" s="5"/>
      <c r="D597" s="5"/>
      <c r="E597" s="94" t="str">
        <f>IF(ISBLANK(D597),"",INDEX(ΑΜΚ,MATCH(D597,Data!$F$2:$F$999,0),1))</f>
        <v/>
      </c>
      <c r="F597" t="str">
        <f t="shared" si="9"/>
        <v/>
      </c>
    </row>
    <row r="598" spans="1:6" ht="14.25" customHeight="1" x14ac:dyDescent="0.35">
      <c r="A598" s="45" t="s">
        <v>1143</v>
      </c>
      <c r="B598" s="18"/>
      <c r="C598" s="5"/>
      <c r="D598" s="5"/>
      <c r="E598" s="94" t="str">
        <f>IF(ISBLANK(D598),"",INDEX(ΑΜΚ,MATCH(D598,Data!$F$2:$F$999,0),1))</f>
        <v/>
      </c>
      <c r="F598" t="str">
        <f t="shared" si="9"/>
        <v/>
      </c>
    </row>
    <row r="599" spans="1:6" ht="14.25" customHeight="1" x14ac:dyDescent="0.35">
      <c r="A599" s="45" t="s">
        <v>1143</v>
      </c>
      <c r="B599" s="18"/>
      <c r="C599" s="5"/>
      <c r="D599" s="5"/>
      <c r="E599" s="94" t="str">
        <f>IF(ISBLANK(D599),"",INDEX(ΑΜΚ,MATCH(D599,Data!$F$2:$F$999,0),1))</f>
        <v/>
      </c>
      <c r="F599" t="str">
        <f t="shared" si="9"/>
        <v/>
      </c>
    </row>
    <row r="600" spans="1:6" ht="14.25" customHeight="1" x14ac:dyDescent="0.35">
      <c r="A600" s="45" t="s">
        <v>1143</v>
      </c>
      <c r="B600" s="18"/>
      <c r="C600" s="5"/>
      <c r="D600" s="5"/>
      <c r="E600" s="94" t="str">
        <f>IF(ISBLANK(D600),"",INDEX(ΑΜΚ,MATCH(D600,Data!$F$2:$F$999,0),1))</f>
        <v/>
      </c>
      <c r="F600" t="str">
        <f t="shared" si="9"/>
        <v/>
      </c>
    </row>
    <row r="601" spans="1:6" ht="14.25" customHeight="1" x14ac:dyDescent="0.35">
      <c r="A601" s="45" t="s">
        <v>1143</v>
      </c>
      <c r="B601" s="18"/>
      <c r="C601" s="5"/>
      <c r="D601" s="5"/>
      <c r="E601" s="94" t="str">
        <f>IF(ISBLANK(D601),"",INDEX(ΑΜΚ,MATCH(D601,Data!$F$2:$F$999,0),1))</f>
        <v/>
      </c>
      <c r="F601" t="str">
        <f t="shared" si="9"/>
        <v/>
      </c>
    </row>
    <row r="602" spans="1:6" ht="14.25" customHeight="1" x14ac:dyDescent="0.35">
      <c r="A602" s="45" t="s">
        <v>1143</v>
      </c>
      <c r="B602" s="18"/>
      <c r="C602" s="5"/>
      <c r="D602" s="5"/>
      <c r="E602" s="94" t="str">
        <f>IF(ISBLANK(D602),"",INDEX(ΑΜΚ,MATCH(D602,Data!$F$2:$F$999,0),1))</f>
        <v/>
      </c>
      <c r="F602" t="str">
        <f t="shared" si="9"/>
        <v/>
      </c>
    </row>
    <row r="603" spans="1:6" ht="14.25" customHeight="1" x14ac:dyDescent="0.35">
      <c r="A603" s="45" t="s">
        <v>1143</v>
      </c>
      <c r="B603" s="18"/>
      <c r="C603" s="5"/>
      <c r="D603" s="5"/>
      <c r="E603" s="94" t="str">
        <f>IF(ISBLANK(D603),"",INDEX(ΑΜΚ,MATCH(D603,Data!$F$2:$F$999,0),1))</f>
        <v/>
      </c>
      <c r="F603" t="str">
        <f t="shared" si="9"/>
        <v/>
      </c>
    </row>
    <row r="604" spans="1:6" ht="14.25" customHeight="1" x14ac:dyDescent="0.35">
      <c r="A604" s="45" t="s">
        <v>1143</v>
      </c>
      <c r="B604" s="18"/>
      <c r="C604" s="5"/>
      <c r="D604" s="5"/>
      <c r="E604" s="94" t="str">
        <f>IF(ISBLANK(D604),"",INDEX(ΑΜΚ,MATCH(D604,Data!$F$2:$F$999,0),1))</f>
        <v/>
      </c>
      <c r="F604" t="str">
        <f t="shared" si="9"/>
        <v/>
      </c>
    </row>
    <row r="605" spans="1:6" ht="14.25" customHeight="1" x14ac:dyDescent="0.35">
      <c r="A605" s="45" t="s">
        <v>1143</v>
      </c>
      <c r="B605" s="18"/>
      <c r="C605" s="5"/>
      <c r="D605" s="5"/>
      <c r="E605" s="94" t="str">
        <f>IF(ISBLANK(D605),"",INDEX(ΑΜΚ,MATCH(D605,Data!$F$2:$F$999,0),1))</f>
        <v/>
      </c>
      <c r="F605" t="str">
        <f t="shared" si="9"/>
        <v/>
      </c>
    </row>
    <row r="606" spans="1:6" ht="14.25" customHeight="1" x14ac:dyDescent="0.35">
      <c r="A606" s="45" t="s">
        <v>1143</v>
      </c>
      <c r="B606" s="18"/>
      <c r="C606" s="5"/>
      <c r="D606" s="5"/>
      <c r="E606" s="94" t="str">
        <f>IF(ISBLANK(D606),"",INDEX(ΑΜΚ,MATCH(D606,Data!$F$2:$F$999,0),1))</f>
        <v/>
      </c>
      <c r="F606" t="str">
        <f t="shared" si="9"/>
        <v/>
      </c>
    </row>
    <row r="607" spans="1:6" ht="14.25" customHeight="1" x14ac:dyDescent="0.35">
      <c r="A607" s="45" t="s">
        <v>1143</v>
      </c>
      <c r="B607" s="18"/>
      <c r="C607" s="5"/>
      <c r="D607" s="5"/>
      <c r="E607" s="94" t="str">
        <f>IF(ISBLANK(D607),"",INDEX(ΑΜΚ,MATCH(D607,Data!$F$2:$F$999,0),1))</f>
        <v/>
      </c>
      <c r="F607" t="str">
        <f t="shared" si="9"/>
        <v/>
      </c>
    </row>
    <row r="608" spans="1:6" ht="14.25" customHeight="1" x14ac:dyDescent="0.35">
      <c r="A608" s="45" t="s">
        <v>1143</v>
      </c>
      <c r="B608" s="18"/>
      <c r="C608" s="5"/>
      <c r="D608" s="5"/>
      <c r="E608" s="94" t="str">
        <f>IF(ISBLANK(D608),"",INDEX(ΑΜΚ,MATCH(D608,Data!$F$2:$F$999,0),1))</f>
        <v/>
      </c>
      <c r="F608" t="str">
        <f t="shared" si="9"/>
        <v/>
      </c>
    </row>
    <row r="609" spans="1:6" ht="14.25" customHeight="1" x14ac:dyDescent="0.35">
      <c r="A609" s="45" t="s">
        <v>1143</v>
      </c>
      <c r="B609" s="18"/>
      <c r="C609" s="5"/>
      <c r="D609" s="5"/>
      <c r="E609" s="94" t="str">
        <f>IF(ISBLANK(D609),"",INDEX(ΑΜΚ,MATCH(D609,Data!$F$2:$F$999,0),1))</f>
        <v/>
      </c>
      <c r="F609" t="str">
        <f t="shared" si="9"/>
        <v/>
      </c>
    </row>
    <row r="610" spans="1:6" ht="14.25" customHeight="1" x14ac:dyDescent="0.35">
      <c r="A610" s="45" t="s">
        <v>1143</v>
      </c>
      <c r="B610" s="18"/>
      <c r="C610" s="5"/>
      <c r="D610" s="5"/>
      <c r="E610" s="94" t="str">
        <f>IF(ISBLANK(D610),"",INDEX(ΑΜΚ,MATCH(D610,Data!$F$2:$F$999,0),1))</f>
        <v/>
      </c>
      <c r="F610" t="str">
        <f t="shared" si="9"/>
        <v/>
      </c>
    </row>
    <row r="611" spans="1:6" ht="14.25" customHeight="1" x14ac:dyDescent="0.35">
      <c r="A611" s="45" t="s">
        <v>1143</v>
      </c>
      <c r="B611" s="18"/>
      <c r="C611" s="5"/>
      <c r="D611" s="5"/>
      <c r="E611" s="94" t="str">
        <f>IF(ISBLANK(D611),"",INDEX(ΑΜΚ,MATCH(D611,Data!$F$2:$F$999,0),1))</f>
        <v/>
      </c>
      <c r="F611" t="str">
        <f t="shared" si="9"/>
        <v/>
      </c>
    </row>
    <row r="612" spans="1:6" ht="14.25" customHeight="1" x14ac:dyDescent="0.35">
      <c r="A612" s="45" t="s">
        <v>1143</v>
      </c>
      <c r="B612" s="18"/>
      <c r="C612" s="5"/>
      <c r="D612" s="5"/>
      <c r="E612" s="94" t="str">
        <f>IF(ISBLANK(D612),"",INDEX(ΑΜΚ,MATCH(D612,Data!$F$2:$F$999,0),1))</f>
        <v/>
      </c>
      <c r="F612" t="str">
        <f t="shared" si="9"/>
        <v/>
      </c>
    </row>
    <row r="613" spans="1:6" ht="14.25" customHeight="1" x14ac:dyDescent="0.35">
      <c r="A613" s="45" t="s">
        <v>1143</v>
      </c>
      <c r="B613" s="18"/>
      <c r="C613" s="5"/>
      <c r="D613" s="5"/>
      <c r="E613" s="94" t="str">
        <f>IF(ISBLANK(D613),"",INDEX(ΑΜΚ,MATCH(D613,Data!$F$2:$F$999,0),1))</f>
        <v/>
      </c>
      <c r="F613" t="str">
        <f t="shared" si="9"/>
        <v/>
      </c>
    </row>
    <row r="614" spans="1:6" ht="14.25" customHeight="1" x14ac:dyDescent="0.35">
      <c r="A614" s="45" t="s">
        <v>1143</v>
      </c>
      <c r="B614" s="18"/>
      <c r="C614" s="5"/>
      <c r="D614" s="5"/>
      <c r="E614" s="94" t="str">
        <f>IF(ISBLANK(D614),"",INDEX(ΑΜΚ,MATCH(D614,Data!$F$2:$F$999,0),1))</f>
        <v/>
      </c>
      <c r="F614" t="str">
        <f t="shared" si="9"/>
        <v/>
      </c>
    </row>
    <row r="615" spans="1:6" ht="14.25" customHeight="1" x14ac:dyDescent="0.35">
      <c r="A615" s="45" t="s">
        <v>1143</v>
      </c>
      <c r="B615" s="18"/>
      <c r="C615" s="5"/>
      <c r="D615" s="5"/>
      <c r="E615" s="94" t="str">
        <f>IF(ISBLANK(D615),"",INDEX(ΑΜΚ,MATCH(D615,Data!$F$2:$F$999,0),1))</f>
        <v/>
      </c>
      <c r="F615" t="str">
        <f t="shared" si="9"/>
        <v/>
      </c>
    </row>
    <row r="616" spans="1:6" ht="14.25" customHeight="1" x14ac:dyDescent="0.35">
      <c r="A616" s="45" t="s">
        <v>1143</v>
      </c>
      <c r="B616" s="18"/>
      <c r="C616" s="5"/>
      <c r="D616" s="5"/>
      <c r="E616" s="94" t="str">
        <f>IF(ISBLANK(D616),"",INDEX(ΑΜΚ,MATCH(D616,Data!$F$2:$F$999,0),1))</f>
        <v/>
      </c>
      <c r="F616" t="str">
        <f t="shared" si="9"/>
        <v/>
      </c>
    </row>
    <row r="617" spans="1:6" ht="14.25" customHeight="1" x14ac:dyDescent="0.35">
      <c r="A617" s="45" t="s">
        <v>1143</v>
      </c>
      <c r="B617" s="18"/>
      <c r="C617" s="5"/>
      <c r="D617" s="5"/>
      <c r="E617" s="94" t="str">
        <f>IF(ISBLANK(D617),"",INDEX(ΑΜΚ,MATCH(D617,Data!$F$2:$F$999,0),1))</f>
        <v/>
      </c>
      <c r="F617" t="str">
        <f t="shared" si="9"/>
        <v/>
      </c>
    </row>
    <row r="618" spans="1:6" ht="14.25" customHeight="1" x14ac:dyDescent="0.35">
      <c r="A618" s="45" t="s">
        <v>1143</v>
      </c>
      <c r="B618" s="18"/>
      <c r="C618" s="5"/>
      <c r="D618" s="5"/>
      <c r="E618" s="94" t="str">
        <f>IF(ISBLANK(D618),"",INDEX(ΑΜΚ,MATCH(D618,Data!$F$2:$F$999,0),1))</f>
        <v/>
      </c>
      <c r="F618" t="str">
        <f t="shared" si="9"/>
        <v/>
      </c>
    </row>
    <row r="619" spans="1:6" ht="14.25" customHeight="1" x14ac:dyDescent="0.35">
      <c r="A619" s="45" t="s">
        <v>1143</v>
      </c>
      <c r="B619" s="18"/>
      <c r="C619" s="5"/>
      <c r="D619" s="5"/>
      <c r="E619" s="94" t="str">
        <f>IF(ISBLANK(D619),"",INDEX(ΑΜΚ,MATCH(D619,Data!$F$2:$F$999,0),1))</f>
        <v/>
      </c>
      <c r="F619" t="str">
        <f t="shared" si="9"/>
        <v/>
      </c>
    </row>
    <row r="620" spans="1:6" ht="14.25" customHeight="1" x14ac:dyDescent="0.35">
      <c r="A620" s="45" t="s">
        <v>1143</v>
      </c>
      <c r="B620" s="18"/>
      <c r="C620" s="5"/>
      <c r="D620" s="5"/>
      <c r="E620" s="94" t="str">
        <f>IF(ISBLANK(D620),"",INDEX(ΑΜΚ,MATCH(D620,Data!$F$2:$F$999,0),1))</f>
        <v/>
      </c>
      <c r="F620" t="str">
        <f t="shared" si="9"/>
        <v/>
      </c>
    </row>
    <row r="621" spans="1:6" ht="14.25" customHeight="1" x14ac:dyDescent="0.35">
      <c r="A621" s="45" t="s">
        <v>1143</v>
      </c>
      <c r="B621" s="18"/>
      <c r="C621" s="5"/>
      <c r="D621" s="5"/>
      <c r="E621" s="94" t="str">
        <f>IF(ISBLANK(D621),"",INDEX(ΑΜΚ,MATCH(D621,Data!$F$2:$F$999,0),1))</f>
        <v/>
      </c>
      <c r="F621" t="str">
        <f t="shared" si="9"/>
        <v/>
      </c>
    </row>
    <row r="622" spans="1:6" ht="14.25" customHeight="1" x14ac:dyDescent="0.35">
      <c r="A622" s="45" t="s">
        <v>1143</v>
      </c>
      <c r="B622" s="18"/>
      <c r="C622" s="5"/>
      <c r="D622" s="5"/>
      <c r="E622" s="94" t="str">
        <f>IF(ISBLANK(D622),"",INDEX(ΑΜΚ,MATCH(D622,Data!$F$2:$F$999,0),1))</f>
        <v/>
      </c>
      <c r="F622" t="str">
        <f t="shared" si="9"/>
        <v/>
      </c>
    </row>
    <row r="623" spans="1:6" ht="14.25" customHeight="1" x14ac:dyDescent="0.35">
      <c r="A623" s="45" t="s">
        <v>1143</v>
      </c>
      <c r="B623" s="18"/>
      <c r="C623" s="5"/>
      <c r="D623" s="5"/>
      <c r="E623" s="94" t="str">
        <f>IF(ISBLANK(D623),"",INDEX(ΑΜΚ,MATCH(D623,Data!$F$2:$F$999,0),1))</f>
        <v/>
      </c>
      <c r="F623" t="str">
        <f t="shared" si="9"/>
        <v/>
      </c>
    </row>
    <row r="624" spans="1:6" ht="14.25" customHeight="1" x14ac:dyDescent="0.35">
      <c r="A624" s="45" t="s">
        <v>1143</v>
      </c>
      <c r="B624" s="18"/>
      <c r="C624" s="5"/>
      <c r="D624" s="5"/>
      <c r="E624" s="94" t="str">
        <f>IF(ISBLANK(D624),"",INDEX(ΑΜΚ,MATCH(D624,Data!$F$2:$F$999,0),1))</f>
        <v/>
      </c>
      <c r="F624" t="str">
        <f t="shared" si="9"/>
        <v/>
      </c>
    </row>
    <row r="625" spans="1:6" ht="14.25" customHeight="1" x14ac:dyDescent="0.35">
      <c r="A625" s="45" t="s">
        <v>1143</v>
      </c>
      <c r="B625" s="18"/>
      <c r="C625" s="5"/>
      <c r="D625" s="5"/>
      <c r="E625" s="94" t="str">
        <f>IF(ISBLANK(D625),"",INDEX(ΑΜΚ,MATCH(D625,Data!$F$2:$F$999,0),1))</f>
        <v/>
      </c>
      <c r="F625" t="str">
        <f t="shared" si="9"/>
        <v/>
      </c>
    </row>
    <row r="626" spans="1:6" ht="14.25" customHeight="1" x14ac:dyDescent="0.35">
      <c r="A626" s="45" t="s">
        <v>1143</v>
      </c>
      <c r="B626" s="18"/>
      <c r="C626" s="5"/>
      <c r="D626" s="5"/>
      <c r="E626" s="94" t="str">
        <f>IF(ISBLANK(D626),"",INDEX(ΑΜΚ,MATCH(D626,Data!$F$2:$F$999,0),1))</f>
        <v/>
      </c>
      <c r="F626" t="str">
        <f t="shared" si="9"/>
        <v/>
      </c>
    </row>
    <row r="627" spans="1:6" ht="14.25" customHeight="1" x14ac:dyDescent="0.35">
      <c r="A627" s="45" t="s">
        <v>1143</v>
      </c>
      <c r="B627" s="18"/>
      <c r="C627" s="5"/>
      <c r="D627" s="5"/>
      <c r="E627" s="94" t="str">
        <f>IF(ISBLANK(D627),"",INDEX(ΑΜΚ,MATCH(D627,Data!$F$2:$F$999,0),1))</f>
        <v/>
      </c>
      <c r="F627" t="str">
        <f t="shared" si="9"/>
        <v/>
      </c>
    </row>
    <row r="628" spans="1:6" ht="14.25" customHeight="1" x14ac:dyDescent="0.35">
      <c r="A628" s="45" t="s">
        <v>1143</v>
      </c>
      <c r="B628" s="18"/>
      <c r="C628" s="5"/>
      <c r="D628" s="5"/>
      <c r="E628" s="94" t="str">
        <f>IF(ISBLANK(D628),"",INDEX(ΑΜΚ,MATCH(D628,Data!$F$2:$F$999,0),1))</f>
        <v/>
      </c>
      <c r="F628" t="str">
        <f t="shared" si="9"/>
        <v/>
      </c>
    </row>
    <row r="629" spans="1:6" ht="14.25" customHeight="1" x14ac:dyDescent="0.35">
      <c r="A629" s="45" t="s">
        <v>1143</v>
      </c>
      <c r="B629" s="18"/>
      <c r="C629" s="5"/>
      <c r="D629" s="5"/>
      <c r="E629" s="94" t="str">
        <f>IF(ISBLANK(D629),"",INDEX(ΑΜΚ,MATCH(D629,Data!$F$2:$F$999,0),1))</f>
        <v/>
      </c>
      <c r="F629" t="str">
        <f t="shared" si="9"/>
        <v/>
      </c>
    </row>
    <row r="630" spans="1:6" ht="14.25" customHeight="1" x14ac:dyDescent="0.35">
      <c r="A630" s="45" t="s">
        <v>1143</v>
      </c>
      <c r="B630" s="18"/>
      <c r="C630" s="5"/>
      <c r="D630" s="5"/>
      <c r="E630" s="94" t="str">
        <f>IF(ISBLANK(D630),"",INDEX(ΑΜΚ,MATCH(D630,Data!$F$2:$F$999,0),1))</f>
        <v/>
      </c>
      <c r="F630" t="str">
        <f t="shared" si="9"/>
        <v/>
      </c>
    </row>
    <row r="631" spans="1:6" ht="14.25" customHeight="1" x14ac:dyDescent="0.35">
      <c r="A631" s="45" t="s">
        <v>1143</v>
      </c>
      <c r="B631" s="18"/>
      <c r="C631" s="5"/>
      <c r="D631" s="5"/>
      <c r="E631" s="94" t="str">
        <f>IF(ISBLANK(D631),"",INDEX(ΑΜΚ,MATCH(D631,Data!$F$2:$F$999,0),1))</f>
        <v/>
      </c>
      <c r="F631" t="str">
        <f t="shared" si="9"/>
        <v/>
      </c>
    </row>
    <row r="632" spans="1:6" ht="14.25" customHeight="1" x14ac:dyDescent="0.35">
      <c r="A632" s="45" t="s">
        <v>1143</v>
      </c>
      <c r="B632" s="18"/>
      <c r="C632" s="5"/>
      <c r="D632" s="5"/>
      <c r="E632" s="94" t="str">
        <f>IF(ISBLANK(D632),"",INDEX(ΑΜΚ,MATCH(D632,Data!$F$2:$F$999,0),1))</f>
        <v/>
      </c>
      <c r="F632" t="str">
        <f t="shared" si="9"/>
        <v/>
      </c>
    </row>
    <row r="633" spans="1:6" ht="14.25" customHeight="1" x14ac:dyDescent="0.35">
      <c r="A633" s="45" t="s">
        <v>1143</v>
      </c>
      <c r="B633" s="18"/>
      <c r="C633" s="5"/>
      <c r="D633" s="5"/>
      <c r="E633" s="94" t="str">
        <f>IF(ISBLANK(D633),"",INDEX(ΑΜΚ,MATCH(D633,Data!$F$2:$F$999,0),1))</f>
        <v/>
      </c>
      <c r="F633" t="str">
        <f t="shared" si="9"/>
        <v/>
      </c>
    </row>
    <row r="634" spans="1:6" ht="14.25" customHeight="1" x14ac:dyDescent="0.35">
      <c r="A634" s="45" t="s">
        <v>1143</v>
      </c>
      <c r="B634" s="18"/>
      <c r="C634" s="5"/>
      <c r="D634" s="5"/>
      <c r="E634" s="94" t="str">
        <f>IF(ISBLANK(D634),"",INDEX(ΑΜΚ,MATCH(D634,Data!$F$2:$F$999,0),1))</f>
        <v/>
      </c>
      <c r="F634" t="str">
        <f t="shared" si="9"/>
        <v/>
      </c>
    </row>
    <row r="635" spans="1:6" ht="14.25" customHeight="1" x14ac:dyDescent="0.35">
      <c r="A635" s="45" t="s">
        <v>1143</v>
      </c>
      <c r="B635" s="18"/>
      <c r="C635" s="5"/>
      <c r="D635" s="5"/>
      <c r="E635" s="94" t="str">
        <f>IF(ISBLANK(D635),"",INDEX(ΑΜΚ,MATCH(D635,Data!$F$2:$F$999,0),1))</f>
        <v/>
      </c>
      <c r="F635" t="str">
        <f t="shared" si="9"/>
        <v/>
      </c>
    </row>
    <row r="636" spans="1:6" ht="14.25" customHeight="1" x14ac:dyDescent="0.35">
      <c r="A636" s="45" t="s">
        <v>1143</v>
      </c>
      <c r="B636" s="18"/>
      <c r="C636" s="5"/>
      <c r="D636" s="5"/>
      <c r="E636" s="94" t="str">
        <f>IF(ISBLANK(D636),"",INDEX(ΑΜΚ,MATCH(D636,Data!$F$2:$F$999,0),1))</f>
        <v/>
      </c>
      <c r="F636" t="str">
        <f t="shared" si="9"/>
        <v/>
      </c>
    </row>
    <row r="637" spans="1:6" ht="14.25" customHeight="1" x14ac:dyDescent="0.35">
      <c r="A637" s="45" t="s">
        <v>1143</v>
      </c>
      <c r="B637" s="18"/>
      <c r="C637" s="5"/>
      <c r="D637" s="5"/>
      <c r="E637" s="94" t="str">
        <f>IF(ISBLANK(D637),"",INDEX(ΑΜΚ,MATCH(D637,Data!$F$2:$F$999,0),1))</f>
        <v/>
      </c>
      <c r="F637" t="str">
        <f t="shared" si="9"/>
        <v/>
      </c>
    </row>
    <row r="638" spans="1:6" ht="14.25" customHeight="1" x14ac:dyDescent="0.35">
      <c r="A638" s="45" t="s">
        <v>1143</v>
      </c>
      <c r="B638" s="18"/>
      <c r="C638" s="5"/>
      <c r="D638" s="5"/>
      <c r="E638" s="94" t="str">
        <f>IF(ISBLANK(D638),"",INDEX(ΑΜΚ,MATCH(D638,Data!$F$2:$F$999,0),1))</f>
        <v/>
      </c>
      <c r="F638" t="str">
        <f t="shared" si="9"/>
        <v/>
      </c>
    </row>
    <row r="639" spans="1:6" ht="14.25" customHeight="1" x14ac:dyDescent="0.35">
      <c r="A639" s="45" t="s">
        <v>1143</v>
      </c>
      <c r="B639" s="18"/>
      <c r="C639" s="5"/>
      <c r="D639" s="5"/>
      <c r="E639" s="94" t="str">
        <f>IF(ISBLANK(D639),"",INDEX(ΑΜΚ,MATCH(D639,Data!$F$2:$F$999,0),1))</f>
        <v/>
      </c>
      <c r="F639" t="str">
        <f t="shared" si="9"/>
        <v/>
      </c>
    </row>
    <row r="640" spans="1:6" ht="14.25" customHeight="1" x14ac:dyDescent="0.35">
      <c r="A640" s="45" t="s">
        <v>1143</v>
      </c>
      <c r="B640" s="18"/>
      <c r="C640" s="5"/>
      <c r="D640" s="5"/>
      <c r="E640" s="94" t="str">
        <f>IF(ISBLANK(D640),"",INDEX(ΑΜΚ,MATCH(D640,Data!$F$2:$F$999,0),1))</f>
        <v/>
      </c>
      <c r="F640" t="str">
        <f t="shared" si="9"/>
        <v/>
      </c>
    </row>
    <row r="641" spans="1:6" ht="14.25" customHeight="1" x14ac:dyDescent="0.35">
      <c r="A641" s="45" t="s">
        <v>1143</v>
      </c>
      <c r="B641" s="18"/>
      <c r="C641" s="5"/>
      <c r="D641" s="5"/>
      <c r="E641" s="94" t="str">
        <f>IF(ISBLANK(D641),"",INDEX(ΑΜΚ,MATCH(D641,Data!$F$2:$F$999,0),1))</f>
        <v/>
      </c>
      <c r="F641" t="str">
        <f t="shared" si="9"/>
        <v/>
      </c>
    </row>
    <row r="642" spans="1:6" ht="14.25" customHeight="1" x14ac:dyDescent="0.35">
      <c r="A642" s="45" t="s">
        <v>1143</v>
      </c>
      <c r="B642" s="18"/>
      <c r="C642" s="5"/>
      <c r="D642" s="5"/>
      <c r="E642" s="94" t="str">
        <f>IF(ISBLANK(D642),"",INDEX(ΑΜΚ,MATCH(D642,Data!$F$2:$F$999,0),1))</f>
        <v/>
      </c>
      <c r="F642" t="str">
        <f t="shared" ref="F642:F705" si="10">IF(ISBLANK(C642),"",INDEX(ΚΩΔ_ΜΑΘΗΜ_ΗΛΕΚΤΡ_Γ1,MATCH(C642,ΜΑΘΗΜ_ΗΛΕΚΤΡ_Γ1,0)))</f>
        <v/>
      </c>
    </row>
    <row r="643" spans="1:6" ht="14.25" customHeight="1" x14ac:dyDescent="0.35">
      <c r="A643" s="45" t="s">
        <v>1143</v>
      </c>
      <c r="B643" s="18"/>
      <c r="C643" s="5"/>
      <c r="D643" s="5"/>
      <c r="E643" s="94" t="str">
        <f>IF(ISBLANK(D643),"",INDEX(ΑΜΚ,MATCH(D643,Data!$F$2:$F$999,0),1))</f>
        <v/>
      </c>
      <c r="F643" t="str">
        <f t="shared" si="10"/>
        <v/>
      </c>
    </row>
    <row r="644" spans="1:6" ht="14.25" customHeight="1" x14ac:dyDescent="0.35">
      <c r="A644" s="45" t="s">
        <v>1143</v>
      </c>
      <c r="B644" s="18"/>
      <c r="C644" s="5"/>
      <c r="D644" s="5"/>
      <c r="E644" s="94" t="str">
        <f>IF(ISBLANK(D644),"",INDEX(ΑΜΚ,MATCH(D644,Data!$F$2:$F$999,0),1))</f>
        <v/>
      </c>
      <c r="F644" t="str">
        <f t="shared" si="10"/>
        <v/>
      </c>
    </row>
    <row r="645" spans="1:6" ht="14.25" customHeight="1" x14ac:dyDescent="0.35">
      <c r="A645" s="45" t="s">
        <v>1143</v>
      </c>
      <c r="B645" s="18"/>
      <c r="C645" s="5"/>
      <c r="D645" s="5"/>
      <c r="E645" s="94" t="str">
        <f>IF(ISBLANK(D645),"",INDEX(ΑΜΚ,MATCH(D645,Data!$F$2:$F$999,0),1))</f>
        <v/>
      </c>
      <c r="F645" t="str">
        <f t="shared" si="10"/>
        <v/>
      </c>
    </row>
    <row r="646" spans="1:6" ht="14.25" customHeight="1" x14ac:dyDescent="0.35">
      <c r="A646" s="45" t="s">
        <v>1143</v>
      </c>
      <c r="B646" s="18"/>
      <c r="C646" s="5"/>
      <c r="D646" s="5"/>
      <c r="E646" s="94" t="str">
        <f>IF(ISBLANK(D646),"",INDEX(ΑΜΚ,MATCH(D646,Data!$F$2:$F$999,0),1))</f>
        <v/>
      </c>
      <c r="F646" t="str">
        <f t="shared" si="10"/>
        <v/>
      </c>
    </row>
    <row r="647" spans="1:6" ht="14.25" customHeight="1" x14ac:dyDescent="0.35">
      <c r="A647" s="45" t="s">
        <v>1143</v>
      </c>
      <c r="B647" s="18"/>
      <c r="C647" s="5"/>
      <c r="D647" s="5"/>
      <c r="E647" s="94" t="str">
        <f>IF(ISBLANK(D647),"",INDEX(ΑΜΚ,MATCH(D647,Data!$F$2:$F$999,0),1))</f>
        <v/>
      </c>
      <c r="F647" t="str">
        <f t="shared" si="10"/>
        <v/>
      </c>
    </row>
    <row r="648" spans="1:6" ht="14.25" customHeight="1" x14ac:dyDescent="0.35">
      <c r="A648" s="45" t="s">
        <v>1143</v>
      </c>
      <c r="B648" s="18"/>
      <c r="C648" s="5"/>
      <c r="D648" s="5"/>
      <c r="E648" s="94" t="str">
        <f>IF(ISBLANK(D648),"",INDEX(ΑΜΚ,MATCH(D648,Data!$F$2:$F$999,0),1))</f>
        <v/>
      </c>
      <c r="F648" t="str">
        <f t="shared" si="10"/>
        <v/>
      </c>
    </row>
    <row r="649" spans="1:6" ht="14.25" customHeight="1" x14ac:dyDescent="0.35">
      <c r="A649" s="45" t="s">
        <v>1143</v>
      </c>
      <c r="B649" s="18"/>
      <c r="C649" s="5"/>
      <c r="D649" s="5"/>
      <c r="E649" s="94" t="str">
        <f>IF(ISBLANK(D649),"",INDEX(ΑΜΚ,MATCH(D649,Data!$F$2:$F$999,0),1))</f>
        <v/>
      </c>
      <c r="F649" t="str">
        <f t="shared" si="10"/>
        <v/>
      </c>
    </row>
    <row r="650" spans="1:6" ht="14.25" customHeight="1" x14ac:dyDescent="0.35">
      <c r="A650" s="45" t="s">
        <v>1143</v>
      </c>
      <c r="B650" s="18"/>
      <c r="C650" s="5"/>
      <c r="D650" s="5"/>
      <c r="E650" s="94" t="str">
        <f>IF(ISBLANK(D650),"",INDEX(ΑΜΚ,MATCH(D650,Data!$F$2:$F$999,0),1))</f>
        <v/>
      </c>
      <c r="F650" t="str">
        <f t="shared" si="10"/>
        <v/>
      </c>
    </row>
    <row r="651" spans="1:6" ht="14.25" customHeight="1" x14ac:dyDescent="0.35">
      <c r="A651" s="45" t="s">
        <v>1143</v>
      </c>
      <c r="B651" s="18"/>
      <c r="C651" s="5"/>
      <c r="D651" s="5"/>
      <c r="E651" s="94" t="str">
        <f>IF(ISBLANK(D651),"",INDEX(ΑΜΚ,MATCH(D651,Data!$F$2:$F$999,0),1))</f>
        <v/>
      </c>
      <c r="F651" t="str">
        <f t="shared" si="10"/>
        <v/>
      </c>
    </row>
    <row r="652" spans="1:6" ht="14.25" customHeight="1" x14ac:dyDescent="0.35">
      <c r="A652" s="45" t="s">
        <v>1143</v>
      </c>
      <c r="B652" s="18"/>
      <c r="C652" s="5"/>
      <c r="D652" s="5"/>
      <c r="E652" s="94" t="str">
        <f>IF(ISBLANK(D652),"",INDEX(ΑΜΚ,MATCH(D652,Data!$F$2:$F$999,0),1))</f>
        <v/>
      </c>
      <c r="F652" t="str">
        <f t="shared" si="10"/>
        <v/>
      </c>
    </row>
    <row r="653" spans="1:6" ht="14.25" customHeight="1" x14ac:dyDescent="0.35">
      <c r="A653" s="45" t="s">
        <v>1143</v>
      </c>
      <c r="B653" s="18"/>
      <c r="C653" s="5"/>
      <c r="D653" s="5"/>
      <c r="E653" s="94" t="str">
        <f>IF(ISBLANK(D653),"",INDEX(ΑΜΚ,MATCH(D653,Data!$F$2:$F$999,0),1))</f>
        <v/>
      </c>
      <c r="F653" t="str">
        <f t="shared" si="10"/>
        <v/>
      </c>
    </row>
    <row r="654" spans="1:6" ht="14.25" customHeight="1" x14ac:dyDescent="0.35">
      <c r="A654" s="45" t="s">
        <v>1143</v>
      </c>
      <c r="B654" s="18"/>
      <c r="C654" s="5"/>
      <c r="D654" s="5"/>
      <c r="E654" s="94" t="str">
        <f>IF(ISBLANK(D654),"",INDEX(ΑΜΚ,MATCH(D654,Data!$F$2:$F$999,0),1))</f>
        <v/>
      </c>
      <c r="F654" t="str">
        <f t="shared" si="10"/>
        <v/>
      </c>
    </row>
    <row r="655" spans="1:6" ht="14.25" customHeight="1" x14ac:dyDescent="0.35">
      <c r="A655" s="45" t="s">
        <v>1143</v>
      </c>
      <c r="B655" s="18"/>
      <c r="C655" s="5"/>
      <c r="D655" s="5"/>
      <c r="E655" s="94" t="str">
        <f>IF(ISBLANK(D655),"",INDEX(ΑΜΚ,MATCH(D655,Data!$F$2:$F$999,0),1))</f>
        <v/>
      </c>
      <c r="F655" t="str">
        <f t="shared" si="10"/>
        <v/>
      </c>
    </row>
    <row r="656" spans="1:6" ht="14.25" customHeight="1" x14ac:dyDescent="0.35">
      <c r="A656" s="45" t="s">
        <v>1143</v>
      </c>
      <c r="B656" s="18"/>
      <c r="C656" s="5"/>
      <c r="D656" s="5"/>
      <c r="E656" s="94" t="str">
        <f>IF(ISBLANK(D656),"",INDEX(ΑΜΚ,MATCH(D656,Data!$F$2:$F$999,0),1))</f>
        <v/>
      </c>
      <c r="F656" t="str">
        <f t="shared" si="10"/>
        <v/>
      </c>
    </row>
    <row r="657" spans="1:6" ht="14.25" customHeight="1" x14ac:dyDescent="0.35">
      <c r="A657" s="45" t="s">
        <v>1143</v>
      </c>
      <c r="B657" s="18"/>
      <c r="C657" s="5"/>
      <c r="D657" s="5"/>
      <c r="E657" s="94" t="str">
        <f>IF(ISBLANK(D657),"",INDEX(ΑΜΚ,MATCH(D657,Data!$F$2:$F$999,0),1))</f>
        <v/>
      </c>
      <c r="F657" t="str">
        <f t="shared" si="10"/>
        <v/>
      </c>
    </row>
    <row r="658" spans="1:6" ht="14.25" customHeight="1" x14ac:dyDescent="0.35">
      <c r="A658" s="45" t="s">
        <v>1143</v>
      </c>
      <c r="B658" s="18"/>
      <c r="C658" s="5"/>
      <c r="D658" s="5"/>
      <c r="E658" s="94" t="str">
        <f>IF(ISBLANK(D658),"",INDEX(ΑΜΚ,MATCH(D658,Data!$F$2:$F$999,0),1))</f>
        <v/>
      </c>
      <c r="F658" t="str">
        <f t="shared" si="10"/>
        <v/>
      </c>
    </row>
    <row r="659" spans="1:6" ht="14.25" customHeight="1" x14ac:dyDescent="0.35">
      <c r="A659" s="45" t="s">
        <v>1143</v>
      </c>
      <c r="B659" s="18"/>
      <c r="C659" s="5"/>
      <c r="D659" s="5"/>
      <c r="E659" s="94" t="str">
        <f>IF(ISBLANK(D659),"",INDEX(ΑΜΚ,MATCH(D659,Data!$F$2:$F$999,0),1))</f>
        <v/>
      </c>
      <c r="F659" t="str">
        <f t="shared" si="10"/>
        <v/>
      </c>
    </row>
    <row r="660" spans="1:6" ht="14.25" customHeight="1" x14ac:dyDescent="0.35">
      <c r="A660" s="45" t="s">
        <v>1143</v>
      </c>
      <c r="B660" s="18"/>
      <c r="C660" s="5"/>
      <c r="D660" s="5"/>
      <c r="E660" s="94" t="str">
        <f>IF(ISBLANK(D660),"",INDEX(ΑΜΚ,MATCH(D660,Data!$F$2:$F$999,0),1))</f>
        <v/>
      </c>
      <c r="F660" t="str">
        <f t="shared" si="10"/>
        <v/>
      </c>
    </row>
    <row r="661" spans="1:6" ht="14.25" customHeight="1" x14ac:dyDescent="0.35">
      <c r="A661" s="45" t="s">
        <v>1143</v>
      </c>
      <c r="B661" s="18"/>
      <c r="C661" s="5"/>
      <c r="D661" s="5"/>
      <c r="E661" s="94" t="str">
        <f>IF(ISBLANK(D661),"",INDEX(ΑΜΚ,MATCH(D661,Data!$F$2:$F$999,0),1))</f>
        <v/>
      </c>
      <c r="F661" t="str">
        <f t="shared" si="10"/>
        <v/>
      </c>
    </row>
    <row r="662" spans="1:6" ht="14.25" customHeight="1" x14ac:dyDescent="0.35">
      <c r="A662" s="45" t="s">
        <v>1143</v>
      </c>
      <c r="B662" s="18"/>
      <c r="C662" s="5"/>
      <c r="D662" s="5"/>
      <c r="E662" s="94" t="str">
        <f>IF(ISBLANK(D662),"",INDEX(ΑΜΚ,MATCH(D662,Data!$F$2:$F$999,0),1))</f>
        <v/>
      </c>
      <c r="F662" t="str">
        <f t="shared" si="10"/>
        <v/>
      </c>
    </row>
    <row r="663" spans="1:6" ht="14.25" customHeight="1" x14ac:dyDescent="0.35">
      <c r="A663" s="45" t="s">
        <v>1143</v>
      </c>
      <c r="B663" s="18"/>
      <c r="C663" s="5"/>
      <c r="D663" s="5"/>
      <c r="E663" s="94" t="str">
        <f>IF(ISBLANK(D663),"",INDEX(ΑΜΚ,MATCH(D663,Data!$F$2:$F$999,0),1))</f>
        <v/>
      </c>
      <c r="F663" t="str">
        <f t="shared" si="10"/>
        <v/>
      </c>
    </row>
    <row r="664" spans="1:6" ht="14.25" customHeight="1" x14ac:dyDescent="0.35">
      <c r="A664" s="45" t="s">
        <v>1143</v>
      </c>
      <c r="B664" s="18"/>
      <c r="C664" s="5"/>
      <c r="D664" s="5"/>
      <c r="E664" s="94" t="str">
        <f>IF(ISBLANK(D664),"",INDEX(ΑΜΚ,MATCH(D664,Data!$F$2:$F$999,0),1))</f>
        <v/>
      </c>
      <c r="F664" t="str">
        <f t="shared" si="10"/>
        <v/>
      </c>
    </row>
    <row r="665" spans="1:6" ht="14.25" customHeight="1" x14ac:dyDescent="0.35">
      <c r="A665" s="45" t="s">
        <v>1143</v>
      </c>
      <c r="B665" s="18"/>
      <c r="C665" s="5"/>
      <c r="D665" s="5"/>
      <c r="E665" s="94" t="str">
        <f>IF(ISBLANK(D665),"",INDEX(ΑΜΚ,MATCH(D665,Data!$F$2:$F$999,0),1))</f>
        <v/>
      </c>
      <c r="F665" t="str">
        <f t="shared" si="10"/>
        <v/>
      </c>
    </row>
    <row r="666" spans="1:6" ht="14.25" customHeight="1" x14ac:dyDescent="0.35">
      <c r="A666" s="45" t="s">
        <v>1143</v>
      </c>
      <c r="B666" s="18"/>
      <c r="C666" s="5"/>
      <c r="D666" s="5"/>
      <c r="E666" s="94" t="str">
        <f>IF(ISBLANK(D666),"",INDEX(ΑΜΚ,MATCH(D666,Data!$F$2:$F$999,0),1))</f>
        <v/>
      </c>
      <c r="F666" t="str">
        <f t="shared" si="10"/>
        <v/>
      </c>
    </row>
    <row r="667" spans="1:6" ht="14.25" customHeight="1" x14ac:dyDescent="0.35">
      <c r="A667" s="45" t="s">
        <v>1143</v>
      </c>
      <c r="B667" s="18"/>
      <c r="C667" s="5"/>
      <c r="D667" s="5"/>
      <c r="E667" s="94" t="str">
        <f>IF(ISBLANK(D667),"",INDEX(ΑΜΚ,MATCH(D667,Data!$F$2:$F$999,0),1))</f>
        <v/>
      </c>
      <c r="F667" t="str">
        <f t="shared" si="10"/>
        <v/>
      </c>
    </row>
    <row r="668" spans="1:6" ht="14.25" customHeight="1" x14ac:dyDescent="0.35">
      <c r="A668" s="45" t="s">
        <v>1143</v>
      </c>
      <c r="B668" s="18"/>
      <c r="C668" s="5"/>
      <c r="D668" s="5"/>
      <c r="E668" s="94" t="str">
        <f>IF(ISBLANK(D668),"",INDEX(ΑΜΚ,MATCH(D668,Data!$F$2:$F$999,0),1))</f>
        <v/>
      </c>
      <c r="F668" t="str">
        <f t="shared" si="10"/>
        <v/>
      </c>
    </row>
    <row r="669" spans="1:6" ht="14.25" customHeight="1" x14ac:dyDescent="0.35">
      <c r="A669" s="45" t="s">
        <v>1143</v>
      </c>
      <c r="B669" s="18"/>
      <c r="C669" s="5"/>
      <c r="D669" s="5"/>
      <c r="E669" s="94" t="str">
        <f>IF(ISBLANK(D669),"",INDEX(ΑΜΚ,MATCH(D669,Data!$F$2:$F$999,0),1))</f>
        <v/>
      </c>
      <c r="F669" t="str">
        <f t="shared" si="10"/>
        <v/>
      </c>
    </row>
    <row r="670" spans="1:6" ht="14.25" customHeight="1" x14ac:dyDescent="0.35">
      <c r="A670" s="45" t="s">
        <v>1143</v>
      </c>
      <c r="B670" s="18"/>
      <c r="C670" s="5"/>
      <c r="D670" s="5"/>
      <c r="E670" s="94" t="str">
        <f>IF(ISBLANK(D670),"",INDEX(ΑΜΚ,MATCH(D670,Data!$F$2:$F$999,0),1))</f>
        <v/>
      </c>
      <c r="F670" t="str">
        <f t="shared" si="10"/>
        <v/>
      </c>
    </row>
    <row r="671" spans="1:6" ht="14.25" customHeight="1" x14ac:dyDescent="0.35">
      <c r="A671" s="45" t="s">
        <v>1143</v>
      </c>
      <c r="B671" s="18"/>
      <c r="C671" s="5"/>
      <c r="D671" s="5"/>
      <c r="E671" s="94" t="str">
        <f>IF(ISBLANK(D671),"",INDEX(ΑΜΚ,MATCH(D671,Data!$F$2:$F$999,0),1))</f>
        <v/>
      </c>
      <c r="F671" t="str">
        <f t="shared" si="10"/>
        <v/>
      </c>
    </row>
    <row r="672" spans="1:6" ht="14.25" customHeight="1" x14ac:dyDescent="0.35">
      <c r="A672" s="45" t="s">
        <v>1143</v>
      </c>
      <c r="B672" s="18"/>
      <c r="C672" s="5"/>
      <c r="D672" s="5"/>
      <c r="E672" s="94" t="str">
        <f>IF(ISBLANK(D672),"",INDEX(ΑΜΚ,MATCH(D672,Data!$F$2:$F$999,0),1))</f>
        <v/>
      </c>
      <c r="F672" t="str">
        <f t="shared" si="10"/>
        <v/>
      </c>
    </row>
    <row r="673" spans="1:6" ht="14.25" customHeight="1" x14ac:dyDescent="0.35">
      <c r="A673" s="45" t="s">
        <v>1143</v>
      </c>
      <c r="B673" s="18"/>
      <c r="C673" s="5"/>
      <c r="D673" s="5"/>
      <c r="E673" s="94" t="str">
        <f>IF(ISBLANK(D673),"",INDEX(ΑΜΚ,MATCH(D673,Data!$F$2:$F$999,0),1))</f>
        <v/>
      </c>
      <c r="F673" t="str">
        <f t="shared" si="10"/>
        <v/>
      </c>
    </row>
    <row r="674" spans="1:6" ht="14.25" customHeight="1" x14ac:dyDescent="0.35">
      <c r="A674" s="45" t="s">
        <v>1143</v>
      </c>
      <c r="B674" s="18"/>
      <c r="C674" s="5"/>
      <c r="D674" s="5"/>
      <c r="E674" s="94" t="str">
        <f>IF(ISBLANK(D674),"",INDEX(ΑΜΚ,MATCH(D674,Data!$F$2:$F$999,0),1))</f>
        <v/>
      </c>
      <c r="F674" t="str">
        <f t="shared" si="10"/>
        <v/>
      </c>
    </row>
    <row r="675" spans="1:6" ht="14.25" customHeight="1" x14ac:dyDescent="0.35">
      <c r="A675" s="45" t="s">
        <v>1143</v>
      </c>
      <c r="B675" s="18"/>
      <c r="C675" s="5"/>
      <c r="D675" s="5"/>
      <c r="E675" s="94" t="str">
        <f>IF(ISBLANK(D675),"",INDEX(ΑΜΚ,MATCH(D675,Data!$F$2:$F$999,0),1))</f>
        <v/>
      </c>
      <c r="F675" t="str">
        <f t="shared" si="10"/>
        <v/>
      </c>
    </row>
    <row r="676" spans="1:6" ht="14.25" customHeight="1" x14ac:dyDescent="0.35">
      <c r="A676" s="45" t="s">
        <v>1143</v>
      </c>
      <c r="B676" s="18"/>
      <c r="C676" s="5"/>
      <c r="D676" s="5"/>
      <c r="E676" s="94" t="str">
        <f>IF(ISBLANK(D676),"",INDEX(ΑΜΚ,MATCH(D676,Data!$F$2:$F$999,0),1))</f>
        <v/>
      </c>
      <c r="F676" t="str">
        <f t="shared" si="10"/>
        <v/>
      </c>
    </row>
    <row r="677" spans="1:6" ht="14.25" customHeight="1" x14ac:dyDescent="0.35">
      <c r="A677" s="45" t="s">
        <v>1143</v>
      </c>
      <c r="B677" s="18"/>
      <c r="C677" s="5"/>
      <c r="D677" s="5"/>
      <c r="E677" s="94" t="str">
        <f>IF(ISBLANK(D677),"",INDEX(ΑΜΚ,MATCH(D677,Data!$F$2:$F$999,0),1))</f>
        <v/>
      </c>
      <c r="F677" t="str">
        <f t="shared" si="10"/>
        <v/>
      </c>
    </row>
    <row r="678" spans="1:6" ht="14.25" customHeight="1" x14ac:dyDescent="0.35">
      <c r="A678" s="45" t="s">
        <v>1143</v>
      </c>
      <c r="B678" s="18"/>
      <c r="C678" s="5"/>
      <c r="D678" s="5"/>
      <c r="E678" s="94" t="str">
        <f>IF(ISBLANK(D678),"",INDEX(ΑΜΚ,MATCH(D678,Data!$F$2:$F$999,0),1))</f>
        <v/>
      </c>
      <c r="F678" t="str">
        <f t="shared" si="10"/>
        <v/>
      </c>
    </row>
    <row r="679" spans="1:6" ht="14.25" customHeight="1" x14ac:dyDescent="0.35">
      <c r="A679" s="45" t="s">
        <v>1143</v>
      </c>
      <c r="B679" s="18"/>
      <c r="C679" s="5"/>
      <c r="D679" s="5"/>
      <c r="E679" s="94" t="str">
        <f>IF(ISBLANK(D679),"",INDEX(ΑΜΚ,MATCH(D679,Data!$F$2:$F$999,0),1))</f>
        <v/>
      </c>
      <c r="F679" t="str">
        <f t="shared" si="10"/>
        <v/>
      </c>
    </row>
    <row r="680" spans="1:6" ht="14.25" customHeight="1" x14ac:dyDescent="0.35">
      <c r="A680" s="45" t="s">
        <v>1143</v>
      </c>
      <c r="B680" s="18"/>
      <c r="C680" s="5"/>
      <c r="D680" s="5"/>
      <c r="E680" s="94" t="str">
        <f>IF(ISBLANK(D680),"",INDEX(ΑΜΚ,MATCH(D680,Data!$F$2:$F$999,0),1))</f>
        <v/>
      </c>
      <c r="F680" t="str">
        <f t="shared" si="10"/>
        <v/>
      </c>
    </row>
    <row r="681" spans="1:6" ht="14.25" customHeight="1" x14ac:dyDescent="0.35">
      <c r="A681" s="45" t="s">
        <v>1143</v>
      </c>
      <c r="B681" s="18"/>
      <c r="C681" s="5"/>
      <c r="D681" s="5"/>
      <c r="E681" s="94" t="str">
        <f>IF(ISBLANK(D681),"",INDEX(ΑΜΚ,MATCH(D681,Data!$F$2:$F$999,0),1))</f>
        <v/>
      </c>
      <c r="F681" t="str">
        <f t="shared" si="10"/>
        <v/>
      </c>
    </row>
    <row r="682" spans="1:6" ht="14.25" customHeight="1" x14ac:dyDescent="0.35">
      <c r="A682" s="45" t="s">
        <v>1143</v>
      </c>
      <c r="B682" s="18"/>
      <c r="C682" s="5"/>
      <c r="D682" s="5"/>
      <c r="E682" s="94" t="str">
        <f>IF(ISBLANK(D682),"",INDEX(ΑΜΚ,MATCH(D682,Data!$F$2:$F$999,0),1))</f>
        <v/>
      </c>
      <c r="F682" t="str">
        <f t="shared" si="10"/>
        <v/>
      </c>
    </row>
    <row r="683" spans="1:6" ht="14.25" customHeight="1" x14ac:dyDescent="0.35">
      <c r="A683" s="45" t="s">
        <v>1143</v>
      </c>
      <c r="B683" s="18"/>
      <c r="C683" s="5"/>
      <c r="D683" s="5"/>
      <c r="E683" s="94" t="str">
        <f>IF(ISBLANK(D683),"",INDEX(ΑΜΚ,MATCH(D683,Data!$F$2:$F$999,0),1))</f>
        <v/>
      </c>
      <c r="F683" t="str">
        <f t="shared" si="10"/>
        <v/>
      </c>
    </row>
    <row r="684" spans="1:6" ht="14.25" customHeight="1" x14ac:dyDescent="0.35">
      <c r="A684" s="45" t="s">
        <v>1143</v>
      </c>
      <c r="B684" s="18"/>
      <c r="C684" s="5"/>
      <c r="D684" s="5"/>
      <c r="E684" s="94" t="str">
        <f>IF(ISBLANK(D684),"",INDEX(ΑΜΚ,MATCH(D684,Data!$F$2:$F$999,0),1))</f>
        <v/>
      </c>
      <c r="F684" t="str">
        <f t="shared" si="10"/>
        <v/>
      </c>
    </row>
    <row r="685" spans="1:6" ht="14.25" customHeight="1" x14ac:dyDescent="0.35">
      <c r="A685" s="45" t="s">
        <v>1143</v>
      </c>
      <c r="B685" s="18"/>
      <c r="C685" s="5"/>
      <c r="D685" s="5"/>
      <c r="E685" s="94" t="str">
        <f>IF(ISBLANK(D685),"",INDEX(ΑΜΚ,MATCH(D685,Data!$F$2:$F$999,0),1))</f>
        <v/>
      </c>
      <c r="F685" t="str">
        <f t="shared" si="10"/>
        <v/>
      </c>
    </row>
    <row r="686" spans="1:6" ht="14.25" customHeight="1" x14ac:dyDescent="0.35">
      <c r="A686" s="45" t="s">
        <v>1143</v>
      </c>
      <c r="B686" s="18"/>
      <c r="C686" s="5"/>
      <c r="D686" s="5"/>
      <c r="E686" s="94" t="str">
        <f>IF(ISBLANK(D686),"",INDEX(ΑΜΚ,MATCH(D686,Data!$F$2:$F$999,0),1))</f>
        <v/>
      </c>
      <c r="F686" t="str">
        <f t="shared" si="10"/>
        <v/>
      </c>
    </row>
    <row r="687" spans="1:6" ht="14.25" customHeight="1" x14ac:dyDescent="0.35">
      <c r="A687" s="45" t="s">
        <v>1143</v>
      </c>
      <c r="B687" s="18"/>
      <c r="C687" s="5"/>
      <c r="D687" s="5"/>
      <c r="E687" s="94" t="str">
        <f>IF(ISBLANK(D687),"",INDEX(ΑΜΚ,MATCH(D687,Data!$F$2:$F$999,0),1))</f>
        <v/>
      </c>
      <c r="F687" t="str">
        <f t="shared" si="10"/>
        <v/>
      </c>
    </row>
    <row r="688" spans="1:6" ht="14.25" customHeight="1" x14ac:dyDescent="0.35">
      <c r="A688" s="45" t="s">
        <v>1143</v>
      </c>
      <c r="B688" s="18"/>
      <c r="C688" s="5"/>
      <c r="D688" s="5"/>
      <c r="E688" s="94" t="str">
        <f>IF(ISBLANK(D688),"",INDEX(ΑΜΚ,MATCH(D688,Data!$F$2:$F$999,0),1))</f>
        <v/>
      </c>
      <c r="F688" t="str">
        <f t="shared" si="10"/>
        <v/>
      </c>
    </row>
    <row r="689" spans="1:6" ht="14.25" customHeight="1" x14ac:dyDescent="0.35">
      <c r="A689" s="45" t="s">
        <v>1143</v>
      </c>
      <c r="B689" s="18"/>
      <c r="C689" s="5"/>
      <c r="D689" s="5"/>
      <c r="E689" s="94" t="str">
        <f>IF(ISBLANK(D689),"",INDEX(ΑΜΚ,MATCH(D689,Data!$F$2:$F$999,0),1))</f>
        <v/>
      </c>
      <c r="F689" t="str">
        <f t="shared" si="10"/>
        <v/>
      </c>
    </row>
    <row r="690" spans="1:6" ht="14.25" customHeight="1" x14ac:dyDescent="0.35">
      <c r="A690" s="45" t="s">
        <v>1143</v>
      </c>
      <c r="B690" s="18"/>
      <c r="C690" s="5"/>
      <c r="D690" s="5"/>
      <c r="E690" s="94" t="str">
        <f>IF(ISBLANK(D690),"",INDEX(ΑΜΚ,MATCH(D690,Data!$F$2:$F$999,0),1))</f>
        <v/>
      </c>
      <c r="F690" t="str">
        <f t="shared" si="10"/>
        <v/>
      </c>
    </row>
    <row r="691" spans="1:6" ht="14.25" customHeight="1" x14ac:dyDescent="0.35">
      <c r="A691" s="45" t="s">
        <v>1143</v>
      </c>
      <c r="B691" s="18"/>
      <c r="C691" s="5"/>
      <c r="D691" s="5"/>
      <c r="E691" s="94" t="str">
        <f>IF(ISBLANK(D691),"",INDEX(ΑΜΚ,MATCH(D691,Data!$F$2:$F$999,0),1))</f>
        <v/>
      </c>
      <c r="F691" t="str">
        <f t="shared" si="10"/>
        <v/>
      </c>
    </row>
    <row r="692" spans="1:6" ht="14.25" customHeight="1" x14ac:dyDescent="0.35">
      <c r="A692" s="45" t="s">
        <v>1143</v>
      </c>
      <c r="B692" s="18"/>
      <c r="C692" s="5"/>
      <c r="D692" s="5"/>
      <c r="E692" s="94" t="str">
        <f>IF(ISBLANK(D692),"",INDEX(ΑΜΚ,MATCH(D692,Data!$F$2:$F$999,0),1))</f>
        <v/>
      </c>
      <c r="F692" t="str">
        <f t="shared" si="10"/>
        <v/>
      </c>
    </row>
    <row r="693" spans="1:6" ht="14.25" customHeight="1" x14ac:dyDescent="0.35">
      <c r="A693" s="45" t="s">
        <v>1143</v>
      </c>
      <c r="B693" s="18"/>
      <c r="C693" s="5"/>
      <c r="D693" s="5"/>
      <c r="E693" s="94" t="str">
        <f>IF(ISBLANK(D693),"",INDEX(ΑΜΚ,MATCH(D693,Data!$F$2:$F$999,0),1))</f>
        <v/>
      </c>
      <c r="F693" t="str">
        <f t="shared" si="10"/>
        <v/>
      </c>
    </row>
    <row r="694" spans="1:6" ht="14.25" customHeight="1" x14ac:dyDescent="0.35">
      <c r="A694" s="45" t="s">
        <v>1143</v>
      </c>
      <c r="B694" s="18"/>
      <c r="C694" s="5"/>
      <c r="D694" s="5"/>
      <c r="E694" s="94" t="str">
        <f>IF(ISBLANK(D694),"",INDEX(ΑΜΚ,MATCH(D694,Data!$F$2:$F$999,0),1))</f>
        <v/>
      </c>
      <c r="F694" t="str">
        <f t="shared" si="10"/>
        <v/>
      </c>
    </row>
    <row r="695" spans="1:6" ht="14.25" customHeight="1" x14ac:dyDescent="0.35">
      <c r="A695" s="45" t="s">
        <v>1143</v>
      </c>
      <c r="B695" s="18"/>
      <c r="C695" s="5"/>
      <c r="D695" s="5"/>
      <c r="E695" s="94" t="str">
        <f>IF(ISBLANK(D695),"",INDEX(ΑΜΚ,MATCH(D695,Data!$F$2:$F$999,0),1))</f>
        <v/>
      </c>
      <c r="F695" t="str">
        <f t="shared" si="10"/>
        <v/>
      </c>
    </row>
    <row r="696" spans="1:6" ht="14.25" customHeight="1" x14ac:dyDescent="0.35">
      <c r="A696" s="45" t="s">
        <v>1143</v>
      </c>
      <c r="B696" s="18"/>
      <c r="C696" s="5"/>
      <c r="D696" s="5"/>
      <c r="E696" s="94" t="str">
        <f>IF(ISBLANK(D696),"",INDEX(ΑΜΚ,MATCH(D696,Data!$F$2:$F$999,0),1))</f>
        <v/>
      </c>
      <c r="F696" t="str">
        <f t="shared" si="10"/>
        <v/>
      </c>
    </row>
    <row r="697" spans="1:6" ht="14.25" customHeight="1" x14ac:dyDescent="0.35">
      <c r="A697" s="45" t="s">
        <v>1143</v>
      </c>
      <c r="B697" s="18"/>
      <c r="C697" s="5"/>
      <c r="D697" s="5"/>
      <c r="E697" s="94" t="str">
        <f>IF(ISBLANK(D697),"",INDEX(ΑΜΚ,MATCH(D697,Data!$F$2:$F$999,0),1))</f>
        <v/>
      </c>
      <c r="F697" t="str">
        <f t="shared" si="10"/>
        <v/>
      </c>
    </row>
    <row r="698" spans="1:6" ht="14.25" customHeight="1" x14ac:dyDescent="0.35">
      <c r="A698" s="45" t="s">
        <v>1143</v>
      </c>
      <c r="B698" s="18"/>
      <c r="C698" s="5"/>
      <c r="D698" s="5"/>
      <c r="E698" s="94" t="str">
        <f>IF(ISBLANK(D698),"",INDEX(ΑΜΚ,MATCH(D698,Data!$F$2:$F$999,0),1))</f>
        <v/>
      </c>
      <c r="F698" t="str">
        <f t="shared" si="10"/>
        <v/>
      </c>
    </row>
    <row r="699" spans="1:6" ht="14.25" customHeight="1" x14ac:dyDescent="0.35">
      <c r="A699" s="45" t="s">
        <v>1143</v>
      </c>
      <c r="B699" s="18"/>
      <c r="C699" s="5"/>
      <c r="D699" s="5"/>
      <c r="E699" s="94" t="str">
        <f>IF(ISBLANK(D699),"",INDEX(ΑΜΚ,MATCH(D699,Data!$F$2:$F$999,0),1))</f>
        <v/>
      </c>
      <c r="F699" t="str">
        <f t="shared" si="10"/>
        <v/>
      </c>
    </row>
    <row r="700" spans="1:6" ht="14.25" customHeight="1" x14ac:dyDescent="0.35">
      <c r="A700" s="45" t="s">
        <v>1143</v>
      </c>
      <c r="B700" s="18"/>
      <c r="C700" s="5"/>
      <c r="D700" s="5"/>
      <c r="E700" s="94" t="str">
        <f>IF(ISBLANK(D700),"",INDEX(ΑΜΚ,MATCH(D700,Data!$F$2:$F$999,0),1))</f>
        <v/>
      </c>
      <c r="F700" t="str">
        <f t="shared" si="10"/>
        <v/>
      </c>
    </row>
    <row r="701" spans="1:6" ht="14.25" customHeight="1" x14ac:dyDescent="0.35">
      <c r="A701" s="45" t="s">
        <v>1143</v>
      </c>
      <c r="B701" s="18"/>
      <c r="C701" s="5"/>
      <c r="D701" s="5"/>
      <c r="E701" s="94" t="str">
        <f>IF(ISBLANK(D701),"",INDEX(ΑΜΚ,MATCH(D701,Data!$F$2:$F$999,0),1))</f>
        <v/>
      </c>
      <c r="F701" t="str">
        <f t="shared" si="10"/>
        <v/>
      </c>
    </row>
    <row r="702" spans="1:6" ht="14.25" customHeight="1" x14ac:dyDescent="0.35">
      <c r="A702" s="45" t="s">
        <v>1143</v>
      </c>
      <c r="B702" s="18"/>
      <c r="C702" s="5"/>
      <c r="D702" s="5"/>
      <c r="E702" s="94" t="str">
        <f>IF(ISBLANK(D702),"",INDEX(ΑΜΚ,MATCH(D702,Data!$F$2:$F$999,0),1))</f>
        <v/>
      </c>
      <c r="F702" t="str">
        <f t="shared" si="10"/>
        <v/>
      </c>
    </row>
    <row r="703" spans="1:6" ht="14.25" customHeight="1" x14ac:dyDescent="0.35">
      <c r="A703" s="45" t="s">
        <v>1143</v>
      </c>
      <c r="B703" s="18"/>
      <c r="C703" s="5"/>
      <c r="D703" s="5"/>
      <c r="E703" s="94" t="str">
        <f>IF(ISBLANK(D703),"",INDEX(ΑΜΚ,MATCH(D703,Data!$F$2:$F$999,0),1))</f>
        <v/>
      </c>
      <c r="F703" t="str">
        <f t="shared" si="10"/>
        <v/>
      </c>
    </row>
    <row r="704" spans="1:6" ht="14.25" customHeight="1" x14ac:dyDescent="0.35">
      <c r="A704" s="45" t="s">
        <v>1143</v>
      </c>
      <c r="B704" s="18"/>
      <c r="C704" s="5"/>
      <c r="D704" s="5"/>
      <c r="E704" s="94" t="str">
        <f>IF(ISBLANK(D704),"",INDEX(ΑΜΚ,MATCH(D704,Data!$F$2:$F$999,0),1))</f>
        <v/>
      </c>
      <c r="F704" t="str">
        <f t="shared" si="10"/>
        <v/>
      </c>
    </row>
    <row r="705" spans="1:6" ht="14.25" customHeight="1" x14ac:dyDescent="0.35">
      <c r="A705" s="45" t="s">
        <v>1143</v>
      </c>
      <c r="B705" s="18"/>
      <c r="C705" s="5"/>
      <c r="D705" s="5"/>
      <c r="E705" s="94" t="str">
        <f>IF(ISBLANK(D705),"",INDEX(ΑΜΚ,MATCH(D705,Data!$F$2:$F$999,0),1))</f>
        <v/>
      </c>
      <c r="F705" t="str">
        <f t="shared" si="10"/>
        <v/>
      </c>
    </row>
    <row r="706" spans="1:6" ht="14.25" customHeight="1" x14ac:dyDescent="0.35">
      <c r="A706" s="45" t="s">
        <v>1143</v>
      </c>
      <c r="B706" s="18"/>
      <c r="C706" s="5"/>
      <c r="D706" s="5"/>
      <c r="E706" s="94" t="str">
        <f>IF(ISBLANK(D706),"",INDEX(ΑΜΚ,MATCH(D706,Data!$F$2:$F$999,0),1))</f>
        <v/>
      </c>
      <c r="F706" t="str">
        <f t="shared" ref="F706:F769" si="11">IF(ISBLANK(C706),"",INDEX(ΚΩΔ_ΜΑΘΗΜ_ΗΛΕΚΤΡ_Γ1,MATCH(C706,ΜΑΘΗΜ_ΗΛΕΚΤΡ_Γ1,0)))</f>
        <v/>
      </c>
    </row>
    <row r="707" spans="1:6" ht="14.25" customHeight="1" x14ac:dyDescent="0.35">
      <c r="A707" s="45" t="s">
        <v>1143</v>
      </c>
      <c r="B707" s="18"/>
      <c r="C707" s="5"/>
      <c r="D707" s="5"/>
      <c r="E707" s="94" t="str">
        <f>IF(ISBLANK(D707),"",INDEX(ΑΜΚ,MATCH(D707,Data!$F$2:$F$999,0),1))</f>
        <v/>
      </c>
      <c r="F707" t="str">
        <f t="shared" si="11"/>
        <v/>
      </c>
    </row>
    <row r="708" spans="1:6" ht="14.25" customHeight="1" x14ac:dyDescent="0.35">
      <c r="A708" s="45" t="s">
        <v>1143</v>
      </c>
      <c r="B708" s="18"/>
      <c r="C708" s="5"/>
      <c r="D708" s="5"/>
      <c r="E708" s="94" t="str">
        <f>IF(ISBLANK(D708),"",INDEX(ΑΜΚ,MATCH(D708,Data!$F$2:$F$999,0),1))</f>
        <v/>
      </c>
      <c r="F708" t="str">
        <f t="shared" si="11"/>
        <v/>
      </c>
    </row>
    <row r="709" spans="1:6" ht="14.25" customHeight="1" x14ac:dyDescent="0.35">
      <c r="A709" s="45" t="s">
        <v>1143</v>
      </c>
      <c r="B709" s="18"/>
      <c r="C709" s="5"/>
      <c r="D709" s="5"/>
      <c r="E709" s="94" t="str">
        <f>IF(ISBLANK(D709),"",INDEX(ΑΜΚ,MATCH(D709,Data!$F$2:$F$999,0),1))</f>
        <v/>
      </c>
      <c r="F709" t="str">
        <f t="shared" si="11"/>
        <v/>
      </c>
    </row>
    <row r="710" spans="1:6" ht="14.25" customHeight="1" x14ac:dyDescent="0.35">
      <c r="A710" s="45" t="s">
        <v>1143</v>
      </c>
      <c r="B710" s="18"/>
      <c r="C710" s="5"/>
      <c r="D710" s="5"/>
      <c r="E710" s="94" t="str">
        <f>IF(ISBLANK(D710),"",INDEX(ΑΜΚ,MATCH(D710,Data!$F$2:$F$999,0),1))</f>
        <v/>
      </c>
      <c r="F710" t="str">
        <f t="shared" si="11"/>
        <v/>
      </c>
    </row>
    <row r="711" spans="1:6" ht="14.25" customHeight="1" x14ac:dyDescent="0.35">
      <c r="A711" s="45" t="s">
        <v>1143</v>
      </c>
      <c r="B711" s="18"/>
      <c r="C711" s="5"/>
      <c r="D711" s="5"/>
      <c r="E711" s="94" t="str">
        <f>IF(ISBLANK(D711),"",INDEX(ΑΜΚ,MATCH(D711,Data!$F$2:$F$999,0),1))</f>
        <v/>
      </c>
      <c r="F711" t="str">
        <f t="shared" si="11"/>
        <v/>
      </c>
    </row>
    <row r="712" spans="1:6" ht="14.25" customHeight="1" x14ac:dyDescent="0.35">
      <c r="A712" s="45" t="s">
        <v>1143</v>
      </c>
      <c r="B712" s="18"/>
      <c r="C712" s="5"/>
      <c r="D712" s="5"/>
      <c r="E712" s="94" t="str">
        <f>IF(ISBLANK(D712),"",INDEX(ΑΜΚ,MATCH(D712,Data!$F$2:$F$999,0),1))</f>
        <v/>
      </c>
      <c r="F712" t="str">
        <f t="shared" si="11"/>
        <v/>
      </c>
    </row>
    <row r="713" spans="1:6" ht="14.25" customHeight="1" x14ac:dyDescent="0.35">
      <c r="A713" s="45" t="s">
        <v>1143</v>
      </c>
      <c r="B713" s="18"/>
      <c r="C713" s="5"/>
      <c r="D713" s="5"/>
      <c r="E713" s="94" t="str">
        <f>IF(ISBLANK(D713),"",INDEX(ΑΜΚ,MATCH(D713,Data!$F$2:$F$999,0),1))</f>
        <v/>
      </c>
      <c r="F713" t="str">
        <f t="shared" si="11"/>
        <v/>
      </c>
    </row>
    <row r="714" spans="1:6" ht="14.25" customHeight="1" x14ac:dyDescent="0.35">
      <c r="A714" s="45" t="s">
        <v>1143</v>
      </c>
      <c r="B714" s="18"/>
      <c r="C714" s="5"/>
      <c r="D714" s="5"/>
      <c r="E714" s="94" t="str">
        <f>IF(ISBLANK(D714),"",INDEX(ΑΜΚ,MATCH(D714,Data!$F$2:$F$999,0),1))</f>
        <v/>
      </c>
      <c r="F714" t="str">
        <f t="shared" si="11"/>
        <v/>
      </c>
    </row>
    <row r="715" spans="1:6" ht="14.25" customHeight="1" x14ac:dyDescent="0.35">
      <c r="A715" s="45" t="s">
        <v>1143</v>
      </c>
      <c r="B715" s="18"/>
      <c r="C715" s="5"/>
      <c r="D715" s="5"/>
      <c r="E715" s="94" t="str">
        <f>IF(ISBLANK(D715),"",INDEX(ΑΜΚ,MATCH(D715,Data!$F$2:$F$999,0),1))</f>
        <v/>
      </c>
      <c r="F715" t="str">
        <f t="shared" si="11"/>
        <v/>
      </c>
    </row>
    <row r="716" spans="1:6" ht="14.25" customHeight="1" x14ac:dyDescent="0.35">
      <c r="A716" s="45" t="s">
        <v>1143</v>
      </c>
      <c r="B716" s="18"/>
      <c r="C716" s="5"/>
      <c r="D716" s="5"/>
      <c r="E716" s="94" t="str">
        <f>IF(ISBLANK(D716),"",INDEX(ΑΜΚ,MATCH(D716,Data!$F$2:$F$999,0),1))</f>
        <v/>
      </c>
      <c r="F716" t="str">
        <f t="shared" si="11"/>
        <v/>
      </c>
    </row>
    <row r="717" spans="1:6" ht="14.25" customHeight="1" x14ac:dyDescent="0.35">
      <c r="A717" s="45" t="s">
        <v>1143</v>
      </c>
      <c r="B717" s="18"/>
      <c r="C717" s="5"/>
      <c r="D717" s="5"/>
      <c r="E717" s="94" t="str">
        <f>IF(ISBLANK(D717),"",INDEX(ΑΜΚ,MATCH(D717,Data!$F$2:$F$999,0),1))</f>
        <v/>
      </c>
      <c r="F717" t="str">
        <f t="shared" si="11"/>
        <v/>
      </c>
    </row>
    <row r="718" spans="1:6" ht="14.25" customHeight="1" x14ac:dyDescent="0.35">
      <c r="A718" s="45" t="s">
        <v>1143</v>
      </c>
      <c r="B718" s="18"/>
      <c r="C718" s="5"/>
      <c r="D718" s="5"/>
      <c r="E718" s="94" t="str">
        <f>IF(ISBLANK(D718),"",INDEX(ΑΜΚ,MATCH(D718,Data!$F$2:$F$999,0),1))</f>
        <v/>
      </c>
      <c r="F718" t="str">
        <f t="shared" si="11"/>
        <v/>
      </c>
    </row>
    <row r="719" spans="1:6" ht="14.25" customHeight="1" x14ac:dyDescent="0.35">
      <c r="A719" s="45" t="s">
        <v>1143</v>
      </c>
      <c r="B719" s="18"/>
      <c r="C719" s="5"/>
      <c r="D719" s="5"/>
      <c r="E719" s="94" t="str">
        <f>IF(ISBLANK(D719),"",INDEX(ΑΜΚ,MATCH(D719,Data!$F$2:$F$999,0),1))</f>
        <v/>
      </c>
      <c r="F719" t="str">
        <f t="shared" si="11"/>
        <v/>
      </c>
    </row>
    <row r="720" spans="1:6" ht="14.25" customHeight="1" x14ac:dyDescent="0.35">
      <c r="A720" s="45" t="s">
        <v>1143</v>
      </c>
      <c r="B720" s="18"/>
      <c r="C720" s="5"/>
      <c r="D720" s="5"/>
      <c r="E720" s="94" t="str">
        <f>IF(ISBLANK(D720),"",INDEX(ΑΜΚ,MATCH(D720,Data!$F$2:$F$999,0),1))</f>
        <v/>
      </c>
      <c r="F720" t="str">
        <f t="shared" si="11"/>
        <v/>
      </c>
    </row>
    <row r="721" spans="1:6" ht="14.25" customHeight="1" x14ac:dyDescent="0.35">
      <c r="A721" s="45" t="s">
        <v>1143</v>
      </c>
      <c r="B721" s="18"/>
      <c r="C721" s="5"/>
      <c r="D721" s="5"/>
      <c r="E721" s="94" t="str">
        <f>IF(ISBLANK(D721),"",INDEX(ΑΜΚ,MATCH(D721,Data!$F$2:$F$999,0),1))</f>
        <v/>
      </c>
      <c r="F721" t="str">
        <f t="shared" si="11"/>
        <v/>
      </c>
    </row>
    <row r="722" spans="1:6" ht="14.25" customHeight="1" x14ac:dyDescent="0.35">
      <c r="A722" s="45" t="s">
        <v>1143</v>
      </c>
      <c r="B722" s="18"/>
      <c r="C722" s="5"/>
      <c r="D722" s="5"/>
      <c r="E722" s="94" t="str">
        <f>IF(ISBLANK(D722),"",INDEX(ΑΜΚ,MATCH(D722,Data!$F$2:$F$999,0),1))</f>
        <v/>
      </c>
      <c r="F722" t="str">
        <f t="shared" si="11"/>
        <v/>
      </c>
    </row>
    <row r="723" spans="1:6" ht="14.25" customHeight="1" x14ac:dyDescent="0.35">
      <c r="A723" s="45" t="s">
        <v>1143</v>
      </c>
      <c r="B723" s="18"/>
      <c r="C723" s="5"/>
      <c r="D723" s="5"/>
      <c r="E723" s="94" t="str">
        <f>IF(ISBLANK(D723),"",INDEX(ΑΜΚ,MATCH(D723,Data!$F$2:$F$999,0),1))</f>
        <v/>
      </c>
      <c r="F723" t="str">
        <f t="shared" si="11"/>
        <v/>
      </c>
    </row>
    <row r="724" spans="1:6" ht="14.25" customHeight="1" x14ac:dyDescent="0.35">
      <c r="A724" s="45" t="s">
        <v>1143</v>
      </c>
      <c r="B724" s="18"/>
      <c r="C724" s="5"/>
      <c r="D724" s="5"/>
      <c r="E724" s="94" t="str">
        <f>IF(ISBLANK(D724),"",INDEX(ΑΜΚ,MATCH(D724,Data!$F$2:$F$999,0),1))</f>
        <v/>
      </c>
      <c r="F724" t="str">
        <f t="shared" si="11"/>
        <v/>
      </c>
    </row>
    <row r="725" spans="1:6" ht="14.25" customHeight="1" x14ac:dyDescent="0.35">
      <c r="A725" s="45" t="s">
        <v>1143</v>
      </c>
      <c r="B725" s="18"/>
      <c r="C725" s="5"/>
      <c r="D725" s="5"/>
      <c r="E725" s="94" t="str">
        <f>IF(ISBLANK(D725),"",INDEX(ΑΜΚ,MATCH(D725,Data!$F$2:$F$999,0),1))</f>
        <v/>
      </c>
      <c r="F725" t="str">
        <f t="shared" si="11"/>
        <v/>
      </c>
    </row>
    <row r="726" spans="1:6" ht="14.25" customHeight="1" x14ac:dyDescent="0.35">
      <c r="A726" s="45" t="s">
        <v>1143</v>
      </c>
      <c r="B726" s="18"/>
      <c r="C726" s="5"/>
      <c r="D726" s="5"/>
      <c r="E726" s="94" t="str">
        <f>IF(ISBLANK(D726),"",INDEX(ΑΜΚ,MATCH(D726,Data!$F$2:$F$999,0),1))</f>
        <v/>
      </c>
      <c r="F726" t="str">
        <f t="shared" si="11"/>
        <v/>
      </c>
    </row>
    <row r="727" spans="1:6" ht="14.25" customHeight="1" x14ac:dyDescent="0.35">
      <c r="A727" s="45" t="s">
        <v>1143</v>
      </c>
      <c r="B727" s="18"/>
      <c r="C727" s="5"/>
      <c r="D727" s="5"/>
      <c r="E727" s="94" t="str">
        <f>IF(ISBLANK(D727),"",INDEX(ΑΜΚ,MATCH(D727,Data!$F$2:$F$999,0),1))</f>
        <v/>
      </c>
      <c r="F727" t="str">
        <f t="shared" si="11"/>
        <v/>
      </c>
    </row>
    <row r="728" spans="1:6" ht="14.25" customHeight="1" x14ac:dyDescent="0.35">
      <c r="A728" s="45" t="s">
        <v>1143</v>
      </c>
      <c r="B728" s="18"/>
      <c r="C728" s="5"/>
      <c r="D728" s="5"/>
      <c r="E728" s="94" t="str">
        <f>IF(ISBLANK(D728),"",INDEX(ΑΜΚ,MATCH(D728,Data!$F$2:$F$999,0),1))</f>
        <v/>
      </c>
      <c r="F728" t="str">
        <f t="shared" si="11"/>
        <v/>
      </c>
    </row>
    <row r="729" spans="1:6" ht="14.25" customHeight="1" x14ac:dyDescent="0.35">
      <c r="A729" s="45" t="s">
        <v>1143</v>
      </c>
      <c r="B729" s="18"/>
      <c r="C729" s="5"/>
      <c r="D729" s="5"/>
      <c r="E729" s="94" t="str">
        <f>IF(ISBLANK(D729),"",INDEX(ΑΜΚ,MATCH(D729,Data!$F$2:$F$999,0),1))</f>
        <v/>
      </c>
      <c r="F729" t="str">
        <f t="shared" si="11"/>
        <v/>
      </c>
    </row>
    <row r="730" spans="1:6" ht="14.25" customHeight="1" x14ac:dyDescent="0.35">
      <c r="A730" s="45" t="s">
        <v>1143</v>
      </c>
      <c r="B730" s="18"/>
      <c r="C730" s="5"/>
      <c r="D730" s="5"/>
      <c r="E730" s="94" t="str">
        <f>IF(ISBLANK(D730),"",INDEX(ΑΜΚ,MATCH(D730,Data!$F$2:$F$999,0),1))</f>
        <v/>
      </c>
      <c r="F730" t="str">
        <f t="shared" si="11"/>
        <v/>
      </c>
    </row>
    <row r="731" spans="1:6" ht="14.25" customHeight="1" x14ac:dyDescent="0.35">
      <c r="A731" s="45" t="s">
        <v>1143</v>
      </c>
      <c r="B731" s="18"/>
      <c r="C731" s="5"/>
      <c r="D731" s="5"/>
      <c r="E731" s="94" t="str">
        <f>IF(ISBLANK(D731),"",INDEX(ΑΜΚ,MATCH(D731,Data!$F$2:$F$999,0),1))</f>
        <v/>
      </c>
      <c r="F731" t="str">
        <f t="shared" si="11"/>
        <v/>
      </c>
    </row>
    <row r="732" spans="1:6" ht="14.25" customHeight="1" x14ac:dyDescent="0.35">
      <c r="A732" s="45" t="s">
        <v>1143</v>
      </c>
      <c r="B732" s="18"/>
      <c r="C732" s="5"/>
      <c r="D732" s="5"/>
      <c r="E732" s="94" t="str">
        <f>IF(ISBLANK(D732),"",INDEX(ΑΜΚ,MATCH(D732,Data!$F$2:$F$999,0),1))</f>
        <v/>
      </c>
      <c r="F732" t="str">
        <f t="shared" si="11"/>
        <v/>
      </c>
    </row>
    <row r="733" spans="1:6" ht="14.25" customHeight="1" x14ac:dyDescent="0.35">
      <c r="A733" s="45" t="s">
        <v>1143</v>
      </c>
      <c r="B733" s="18"/>
      <c r="C733" s="5"/>
      <c r="D733" s="5"/>
      <c r="E733" s="94" t="str">
        <f>IF(ISBLANK(D733),"",INDEX(ΑΜΚ,MATCH(D733,Data!$F$2:$F$999,0),1))</f>
        <v/>
      </c>
      <c r="F733" t="str">
        <f t="shared" si="11"/>
        <v/>
      </c>
    </row>
    <row r="734" spans="1:6" ht="14.25" customHeight="1" x14ac:dyDescent="0.35">
      <c r="A734" s="45" t="s">
        <v>1143</v>
      </c>
      <c r="B734" s="18"/>
      <c r="C734" s="5"/>
      <c r="D734" s="5"/>
      <c r="E734" s="94" t="str">
        <f>IF(ISBLANK(D734),"",INDEX(ΑΜΚ,MATCH(D734,Data!$F$2:$F$999,0),1))</f>
        <v/>
      </c>
      <c r="F734" t="str">
        <f t="shared" si="11"/>
        <v/>
      </c>
    </row>
    <row r="735" spans="1:6" ht="14.25" customHeight="1" x14ac:dyDescent="0.35">
      <c r="A735" s="45" t="s">
        <v>1143</v>
      </c>
      <c r="B735" s="18"/>
      <c r="C735" s="5"/>
      <c r="D735" s="5"/>
      <c r="E735" s="94" t="str">
        <f>IF(ISBLANK(D735),"",INDEX(ΑΜΚ,MATCH(D735,Data!$F$2:$F$999,0),1))</f>
        <v/>
      </c>
      <c r="F735" t="str">
        <f t="shared" si="11"/>
        <v/>
      </c>
    </row>
    <row r="736" spans="1:6" ht="14.25" customHeight="1" x14ac:dyDescent="0.35">
      <c r="A736" s="45" t="s">
        <v>1143</v>
      </c>
      <c r="B736" s="18"/>
      <c r="C736" s="5"/>
      <c r="D736" s="5"/>
      <c r="E736" s="94" t="str">
        <f>IF(ISBLANK(D736),"",INDEX(ΑΜΚ,MATCH(D736,Data!$F$2:$F$999,0),1))</f>
        <v/>
      </c>
      <c r="F736" t="str">
        <f t="shared" si="11"/>
        <v/>
      </c>
    </row>
    <row r="737" spans="1:6" ht="14.25" customHeight="1" x14ac:dyDescent="0.35">
      <c r="A737" s="45" t="s">
        <v>1143</v>
      </c>
      <c r="B737" s="18"/>
      <c r="C737" s="5"/>
      <c r="D737" s="5"/>
      <c r="E737" s="94" t="str">
        <f>IF(ISBLANK(D737),"",INDEX(ΑΜΚ,MATCH(D737,Data!$F$2:$F$999,0),1))</f>
        <v/>
      </c>
      <c r="F737" t="str">
        <f t="shared" si="11"/>
        <v/>
      </c>
    </row>
    <row r="738" spans="1:6" ht="14.25" customHeight="1" x14ac:dyDescent="0.35">
      <c r="A738" s="45" t="s">
        <v>1143</v>
      </c>
      <c r="B738" s="18"/>
      <c r="C738" s="5"/>
      <c r="D738" s="5"/>
      <c r="E738" s="94" t="str">
        <f>IF(ISBLANK(D738),"",INDEX(ΑΜΚ,MATCH(D738,Data!$F$2:$F$999,0),1))</f>
        <v/>
      </c>
      <c r="F738" t="str">
        <f t="shared" si="11"/>
        <v/>
      </c>
    </row>
    <row r="739" spans="1:6" ht="14.25" customHeight="1" x14ac:dyDescent="0.35">
      <c r="A739" s="45" t="s">
        <v>1143</v>
      </c>
      <c r="B739" s="18"/>
      <c r="C739" s="5"/>
      <c r="D739" s="5"/>
      <c r="E739" s="94" t="str">
        <f>IF(ISBLANK(D739),"",INDEX(ΑΜΚ,MATCH(D739,Data!$F$2:$F$999,0),1))</f>
        <v/>
      </c>
      <c r="F739" t="str">
        <f t="shared" si="11"/>
        <v/>
      </c>
    </row>
    <row r="740" spans="1:6" ht="14.25" customHeight="1" x14ac:dyDescent="0.35">
      <c r="A740" s="45" t="s">
        <v>1143</v>
      </c>
      <c r="B740" s="18"/>
      <c r="C740" s="5"/>
      <c r="D740" s="5"/>
      <c r="E740" s="94" t="str">
        <f>IF(ISBLANK(D740),"",INDEX(ΑΜΚ,MATCH(D740,Data!$F$2:$F$999,0),1))</f>
        <v/>
      </c>
      <c r="F740" t="str">
        <f t="shared" si="11"/>
        <v/>
      </c>
    </row>
    <row r="741" spans="1:6" ht="14.25" customHeight="1" x14ac:dyDescent="0.35">
      <c r="A741" s="45" t="s">
        <v>1143</v>
      </c>
      <c r="B741" s="18"/>
      <c r="C741" s="5"/>
      <c r="D741" s="5"/>
      <c r="E741" s="94" t="str">
        <f>IF(ISBLANK(D741),"",INDEX(ΑΜΚ,MATCH(D741,Data!$F$2:$F$999,0),1))</f>
        <v/>
      </c>
      <c r="F741" t="str">
        <f t="shared" si="11"/>
        <v/>
      </c>
    </row>
    <row r="742" spans="1:6" ht="14.25" customHeight="1" x14ac:dyDescent="0.35">
      <c r="A742" s="45" t="s">
        <v>1143</v>
      </c>
      <c r="B742" s="18"/>
      <c r="C742" s="5"/>
      <c r="D742" s="5"/>
      <c r="E742" s="94" t="str">
        <f>IF(ISBLANK(D742),"",INDEX(ΑΜΚ,MATCH(D742,Data!$F$2:$F$999,0),1))</f>
        <v/>
      </c>
      <c r="F742" t="str">
        <f t="shared" si="11"/>
        <v/>
      </c>
    </row>
    <row r="743" spans="1:6" ht="14.25" customHeight="1" x14ac:dyDescent="0.35">
      <c r="A743" s="45" t="s">
        <v>1143</v>
      </c>
      <c r="B743" s="18"/>
      <c r="C743" s="5"/>
      <c r="D743" s="5"/>
      <c r="E743" s="94" t="str">
        <f>IF(ISBLANK(D743),"",INDEX(ΑΜΚ,MATCH(D743,Data!$F$2:$F$999,0),1))</f>
        <v/>
      </c>
      <c r="F743" t="str">
        <f t="shared" si="11"/>
        <v/>
      </c>
    </row>
    <row r="744" spans="1:6" ht="14.25" customHeight="1" x14ac:dyDescent="0.35">
      <c r="A744" s="45" t="s">
        <v>1143</v>
      </c>
      <c r="B744" s="18"/>
      <c r="C744" s="5"/>
      <c r="D744" s="5"/>
      <c r="E744" s="94" t="str">
        <f>IF(ISBLANK(D744),"",INDEX(ΑΜΚ,MATCH(D744,Data!$F$2:$F$999,0),1))</f>
        <v/>
      </c>
      <c r="F744" t="str">
        <f t="shared" si="11"/>
        <v/>
      </c>
    </row>
    <row r="745" spans="1:6" ht="14.25" customHeight="1" x14ac:dyDescent="0.35">
      <c r="A745" s="45" t="s">
        <v>1143</v>
      </c>
      <c r="B745" s="18"/>
      <c r="C745" s="5"/>
      <c r="D745" s="5"/>
      <c r="E745" s="94" t="str">
        <f>IF(ISBLANK(D745),"",INDEX(ΑΜΚ,MATCH(D745,Data!$F$2:$F$999,0),1))</f>
        <v/>
      </c>
      <c r="F745" t="str">
        <f t="shared" si="11"/>
        <v/>
      </c>
    </row>
    <row r="746" spans="1:6" ht="14.25" customHeight="1" x14ac:dyDescent="0.35">
      <c r="A746" s="45" t="s">
        <v>1143</v>
      </c>
      <c r="B746" s="18"/>
      <c r="C746" s="5"/>
      <c r="D746" s="5"/>
      <c r="E746" s="94" t="str">
        <f>IF(ISBLANK(D746),"",INDEX(ΑΜΚ,MATCH(D746,Data!$F$2:$F$999,0),1))</f>
        <v/>
      </c>
      <c r="F746" t="str">
        <f t="shared" si="11"/>
        <v/>
      </c>
    </row>
    <row r="747" spans="1:6" ht="14.25" customHeight="1" x14ac:dyDescent="0.35">
      <c r="A747" s="45" t="s">
        <v>1143</v>
      </c>
      <c r="B747" s="18"/>
      <c r="C747" s="5"/>
      <c r="D747" s="5"/>
      <c r="E747" s="94" t="str">
        <f>IF(ISBLANK(D747),"",INDEX(ΑΜΚ,MATCH(D747,Data!$F$2:$F$999,0),1))</f>
        <v/>
      </c>
      <c r="F747" t="str">
        <f t="shared" si="11"/>
        <v/>
      </c>
    </row>
    <row r="748" spans="1:6" ht="14.25" customHeight="1" x14ac:dyDescent="0.35">
      <c r="A748" s="45" t="s">
        <v>1143</v>
      </c>
      <c r="B748" s="18"/>
      <c r="C748" s="5"/>
      <c r="D748" s="5"/>
      <c r="E748" s="94" t="str">
        <f>IF(ISBLANK(D748),"",INDEX(ΑΜΚ,MATCH(D748,Data!$F$2:$F$999,0),1))</f>
        <v/>
      </c>
      <c r="F748" t="str">
        <f t="shared" si="11"/>
        <v/>
      </c>
    </row>
    <row r="749" spans="1:6" ht="14.25" customHeight="1" x14ac:dyDescent="0.35">
      <c r="A749" s="45" t="s">
        <v>1143</v>
      </c>
      <c r="B749" s="18"/>
      <c r="C749" s="5"/>
      <c r="D749" s="5"/>
      <c r="E749" s="94" t="str">
        <f>IF(ISBLANK(D749),"",INDEX(ΑΜΚ,MATCH(D749,Data!$F$2:$F$999,0),1))</f>
        <v/>
      </c>
      <c r="F749" t="str">
        <f t="shared" si="11"/>
        <v/>
      </c>
    </row>
    <row r="750" spans="1:6" ht="14.25" customHeight="1" x14ac:dyDescent="0.35">
      <c r="A750" s="45" t="s">
        <v>1143</v>
      </c>
      <c r="B750" s="18"/>
      <c r="C750" s="5"/>
      <c r="D750" s="5"/>
      <c r="E750" s="94" t="str">
        <f>IF(ISBLANK(D750),"",INDEX(ΑΜΚ,MATCH(D750,Data!$F$2:$F$999,0),1))</f>
        <v/>
      </c>
      <c r="F750" t="str">
        <f t="shared" si="11"/>
        <v/>
      </c>
    </row>
    <row r="751" spans="1:6" ht="14.25" customHeight="1" x14ac:dyDescent="0.35">
      <c r="A751" s="45" t="s">
        <v>1143</v>
      </c>
      <c r="B751" s="18"/>
      <c r="C751" s="5"/>
      <c r="D751" s="5"/>
      <c r="E751" s="94" t="str">
        <f>IF(ISBLANK(D751),"",INDEX(ΑΜΚ,MATCH(D751,Data!$F$2:$F$999,0),1))</f>
        <v/>
      </c>
      <c r="F751" t="str">
        <f t="shared" si="11"/>
        <v/>
      </c>
    </row>
    <row r="752" spans="1:6" ht="14.25" customHeight="1" x14ac:dyDescent="0.35">
      <c r="A752" s="45" t="s">
        <v>1143</v>
      </c>
      <c r="B752" s="18"/>
      <c r="C752" s="5"/>
      <c r="D752" s="5"/>
      <c r="E752" s="94" t="str">
        <f>IF(ISBLANK(D752),"",INDEX(ΑΜΚ,MATCH(D752,Data!$F$2:$F$999,0),1))</f>
        <v/>
      </c>
      <c r="F752" t="str">
        <f t="shared" si="11"/>
        <v/>
      </c>
    </row>
    <row r="753" spans="1:6" ht="14.25" customHeight="1" x14ac:dyDescent="0.35">
      <c r="A753" s="45" t="s">
        <v>1143</v>
      </c>
      <c r="B753" s="18"/>
      <c r="C753" s="5"/>
      <c r="D753" s="5"/>
      <c r="E753" s="94" t="str">
        <f>IF(ISBLANK(D753),"",INDEX(ΑΜΚ,MATCH(D753,Data!$F$2:$F$999,0),1))</f>
        <v/>
      </c>
      <c r="F753" t="str">
        <f t="shared" si="11"/>
        <v/>
      </c>
    </row>
    <row r="754" spans="1:6" ht="14.25" customHeight="1" x14ac:dyDescent="0.35">
      <c r="A754" s="45" t="s">
        <v>1143</v>
      </c>
      <c r="B754" s="18"/>
      <c r="C754" s="5"/>
      <c r="D754" s="5"/>
      <c r="E754" s="94" t="str">
        <f>IF(ISBLANK(D754),"",INDEX(ΑΜΚ,MATCH(D754,Data!$F$2:$F$999,0),1))</f>
        <v/>
      </c>
      <c r="F754" t="str">
        <f t="shared" si="11"/>
        <v/>
      </c>
    </row>
    <row r="755" spans="1:6" ht="14.25" customHeight="1" x14ac:dyDescent="0.35">
      <c r="A755" s="45" t="s">
        <v>1143</v>
      </c>
      <c r="B755" s="18"/>
      <c r="C755" s="5"/>
      <c r="D755" s="5"/>
      <c r="E755" s="94" t="str">
        <f>IF(ISBLANK(D755),"",INDEX(ΑΜΚ,MATCH(D755,Data!$F$2:$F$999,0),1))</f>
        <v/>
      </c>
      <c r="F755" t="str">
        <f t="shared" si="11"/>
        <v/>
      </c>
    </row>
    <row r="756" spans="1:6" ht="14.25" customHeight="1" x14ac:dyDescent="0.35">
      <c r="A756" s="45" t="s">
        <v>1143</v>
      </c>
      <c r="B756" s="18"/>
      <c r="C756" s="5"/>
      <c r="D756" s="5"/>
      <c r="E756" s="94" t="str">
        <f>IF(ISBLANK(D756),"",INDEX(ΑΜΚ,MATCH(D756,Data!$F$2:$F$999,0),1))</f>
        <v/>
      </c>
      <c r="F756" t="str">
        <f t="shared" si="11"/>
        <v/>
      </c>
    </row>
    <row r="757" spans="1:6" ht="14.25" customHeight="1" x14ac:dyDescent="0.35">
      <c r="A757" s="45" t="s">
        <v>1143</v>
      </c>
      <c r="B757" s="18"/>
      <c r="C757" s="5"/>
      <c r="D757" s="5"/>
      <c r="E757" s="94" t="str">
        <f>IF(ISBLANK(D757),"",INDEX(ΑΜΚ,MATCH(D757,Data!$F$2:$F$999,0),1))</f>
        <v/>
      </c>
      <c r="F757" t="str">
        <f t="shared" si="11"/>
        <v/>
      </c>
    </row>
    <row r="758" spans="1:6" ht="14.25" customHeight="1" x14ac:dyDescent="0.35">
      <c r="A758" s="45" t="s">
        <v>1143</v>
      </c>
      <c r="B758" s="18"/>
      <c r="C758" s="5"/>
      <c r="D758" s="5"/>
      <c r="E758" s="94" t="str">
        <f>IF(ISBLANK(D758),"",INDEX(ΑΜΚ,MATCH(D758,Data!$F$2:$F$999,0),1))</f>
        <v/>
      </c>
      <c r="F758" t="str">
        <f t="shared" si="11"/>
        <v/>
      </c>
    </row>
    <row r="759" spans="1:6" ht="14.25" customHeight="1" x14ac:dyDescent="0.35">
      <c r="A759" s="45" t="s">
        <v>1143</v>
      </c>
      <c r="B759" s="18"/>
      <c r="C759" s="5"/>
      <c r="D759" s="5"/>
      <c r="E759" s="94" t="str">
        <f>IF(ISBLANK(D759),"",INDEX(ΑΜΚ,MATCH(D759,Data!$F$2:$F$999,0),1))</f>
        <v/>
      </c>
      <c r="F759" t="str">
        <f t="shared" si="11"/>
        <v/>
      </c>
    </row>
    <row r="760" spans="1:6" ht="14.25" customHeight="1" x14ac:dyDescent="0.35">
      <c r="A760" s="45" t="s">
        <v>1143</v>
      </c>
      <c r="B760" s="18"/>
      <c r="C760" s="5"/>
      <c r="D760" s="5"/>
      <c r="E760" s="94" t="str">
        <f>IF(ISBLANK(D760),"",INDEX(ΑΜΚ,MATCH(D760,Data!$F$2:$F$999,0),1))</f>
        <v/>
      </c>
      <c r="F760" t="str">
        <f t="shared" si="11"/>
        <v/>
      </c>
    </row>
    <row r="761" spans="1:6" ht="14.25" customHeight="1" x14ac:dyDescent="0.35">
      <c r="A761" s="45" t="s">
        <v>1143</v>
      </c>
      <c r="B761" s="18"/>
      <c r="C761" s="5"/>
      <c r="D761" s="5"/>
      <c r="E761" s="94" t="str">
        <f>IF(ISBLANK(D761),"",INDEX(ΑΜΚ,MATCH(D761,Data!$F$2:$F$999,0),1))</f>
        <v/>
      </c>
      <c r="F761" t="str">
        <f t="shared" si="11"/>
        <v/>
      </c>
    </row>
    <row r="762" spans="1:6" ht="14.25" customHeight="1" x14ac:dyDescent="0.35">
      <c r="A762" s="45" t="s">
        <v>1143</v>
      </c>
      <c r="B762" s="18"/>
      <c r="C762" s="5"/>
      <c r="D762" s="5"/>
      <c r="E762" s="94" t="str">
        <f>IF(ISBLANK(D762),"",INDEX(ΑΜΚ,MATCH(D762,Data!$F$2:$F$999,0),1))</f>
        <v/>
      </c>
      <c r="F762" t="str">
        <f t="shared" si="11"/>
        <v/>
      </c>
    </row>
    <row r="763" spans="1:6" ht="14.25" customHeight="1" x14ac:dyDescent="0.35">
      <c r="A763" s="45" t="s">
        <v>1143</v>
      </c>
      <c r="B763" s="18"/>
      <c r="C763" s="5"/>
      <c r="D763" s="5"/>
      <c r="E763" s="94" t="str">
        <f>IF(ISBLANK(D763),"",INDEX(ΑΜΚ,MATCH(D763,Data!$F$2:$F$999,0),1))</f>
        <v/>
      </c>
      <c r="F763" t="str">
        <f t="shared" si="11"/>
        <v/>
      </c>
    </row>
    <row r="764" spans="1:6" ht="14.25" customHeight="1" x14ac:dyDescent="0.35">
      <c r="A764" s="45" t="s">
        <v>1143</v>
      </c>
      <c r="B764" s="18"/>
      <c r="C764" s="5"/>
      <c r="D764" s="5"/>
      <c r="E764" s="94" t="str">
        <f>IF(ISBLANK(D764),"",INDEX(ΑΜΚ,MATCH(D764,Data!$F$2:$F$999,0),1))</f>
        <v/>
      </c>
      <c r="F764" t="str">
        <f t="shared" si="11"/>
        <v/>
      </c>
    </row>
    <row r="765" spans="1:6" ht="14.25" customHeight="1" x14ac:dyDescent="0.35">
      <c r="A765" s="45" t="s">
        <v>1143</v>
      </c>
      <c r="B765" s="18"/>
      <c r="C765" s="5"/>
      <c r="D765" s="5"/>
      <c r="E765" s="94" t="str">
        <f>IF(ISBLANK(D765),"",INDEX(ΑΜΚ,MATCH(D765,Data!$F$2:$F$999,0),1))</f>
        <v/>
      </c>
      <c r="F765" t="str">
        <f t="shared" si="11"/>
        <v/>
      </c>
    </row>
    <row r="766" spans="1:6" ht="14.25" customHeight="1" x14ac:dyDescent="0.35">
      <c r="A766" s="45" t="s">
        <v>1143</v>
      </c>
      <c r="B766" s="18"/>
      <c r="C766" s="5"/>
      <c r="D766" s="5"/>
      <c r="E766" s="94" t="str">
        <f>IF(ISBLANK(D766),"",INDEX(ΑΜΚ,MATCH(D766,Data!$F$2:$F$999,0),1))</f>
        <v/>
      </c>
      <c r="F766" t="str">
        <f t="shared" si="11"/>
        <v/>
      </c>
    </row>
    <row r="767" spans="1:6" ht="14.25" customHeight="1" x14ac:dyDescent="0.35">
      <c r="A767" s="45" t="s">
        <v>1143</v>
      </c>
      <c r="B767" s="18"/>
      <c r="C767" s="5"/>
      <c r="D767" s="5"/>
      <c r="E767" s="94" t="str">
        <f>IF(ISBLANK(D767),"",INDEX(ΑΜΚ,MATCH(D767,Data!$F$2:$F$999,0),1))</f>
        <v/>
      </c>
      <c r="F767" t="str">
        <f t="shared" si="11"/>
        <v/>
      </c>
    </row>
    <row r="768" spans="1:6" ht="14.25" customHeight="1" x14ac:dyDescent="0.35">
      <c r="A768" s="45" t="s">
        <v>1143</v>
      </c>
      <c r="B768" s="18"/>
      <c r="C768" s="5"/>
      <c r="D768" s="5"/>
      <c r="E768" s="94" t="str">
        <f>IF(ISBLANK(D768),"",INDEX(ΑΜΚ,MATCH(D768,Data!$F$2:$F$999,0),1))</f>
        <v/>
      </c>
      <c r="F768" t="str">
        <f t="shared" si="11"/>
        <v/>
      </c>
    </row>
    <row r="769" spans="1:6" ht="14.25" customHeight="1" x14ac:dyDescent="0.35">
      <c r="A769" s="45" t="s">
        <v>1143</v>
      </c>
      <c r="B769" s="18"/>
      <c r="C769" s="5"/>
      <c r="D769" s="5"/>
      <c r="E769" s="94" t="str">
        <f>IF(ISBLANK(D769),"",INDEX(ΑΜΚ,MATCH(D769,Data!$F$2:$F$999,0),1))</f>
        <v/>
      </c>
      <c r="F769" t="str">
        <f t="shared" si="11"/>
        <v/>
      </c>
    </row>
    <row r="770" spans="1:6" ht="14.25" customHeight="1" x14ac:dyDescent="0.35">
      <c r="A770" s="45" t="s">
        <v>1143</v>
      </c>
      <c r="B770" s="18"/>
      <c r="C770" s="5"/>
      <c r="D770" s="5"/>
      <c r="E770" s="94" t="str">
        <f>IF(ISBLANK(D770),"",INDEX(ΑΜΚ,MATCH(D770,Data!$F$2:$F$999,0),1))</f>
        <v/>
      </c>
      <c r="F770" t="str">
        <f t="shared" ref="F770:F833" si="12">IF(ISBLANK(C770),"",INDEX(ΚΩΔ_ΜΑΘΗΜ_ΗΛΕΚΤΡ_Γ1,MATCH(C770,ΜΑΘΗΜ_ΗΛΕΚΤΡ_Γ1,0)))</f>
        <v/>
      </c>
    </row>
    <row r="771" spans="1:6" ht="14.25" customHeight="1" x14ac:dyDescent="0.35">
      <c r="A771" s="45" t="s">
        <v>1143</v>
      </c>
      <c r="B771" s="18"/>
      <c r="C771" s="5"/>
      <c r="D771" s="5"/>
      <c r="E771" s="94" t="str">
        <f>IF(ISBLANK(D771),"",INDEX(ΑΜΚ,MATCH(D771,Data!$F$2:$F$999,0),1))</f>
        <v/>
      </c>
      <c r="F771" t="str">
        <f t="shared" si="12"/>
        <v/>
      </c>
    </row>
    <row r="772" spans="1:6" ht="14.25" customHeight="1" x14ac:dyDescent="0.35">
      <c r="A772" s="45" t="s">
        <v>1143</v>
      </c>
      <c r="B772" s="18"/>
      <c r="C772" s="5"/>
      <c r="D772" s="5"/>
      <c r="E772" s="94" t="str">
        <f>IF(ISBLANK(D772),"",INDEX(ΑΜΚ,MATCH(D772,Data!$F$2:$F$999,0),1))</f>
        <v/>
      </c>
      <c r="F772" t="str">
        <f t="shared" si="12"/>
        <v/>
      </c>
    </row>
    <row r="773" spans="1:6" ht="14.25" customHeight="1" x14ac:dyDescent="0.35">
      <c r="A773" s="45" t="s">
        <v>1143</v>
      </c>
      <c r="B773" s="18"/>
      <c r="C773" s="5"/>
      <c r="D773" s="5"/>
      <c r="E773" s="94" t="str">
        <f>IF(ISBLANK(D773),"",INDEX(ΑΜΚ,MATCH(D773,Data!$F$2:$F$999,0),1))</f>
        <v/>
      </c>
      <c r="F773" t="str">
        <f t="shared" si="12"/>
        <v/>
      </c>
    </row>
    <row r="774" spans="1:6" ht="14.25" customHeight="1" x14ac:dyDescent="0.35">
      <c r="A774" s="45" t="s">
        <v>1143</v>
      </c>
      <c r="B774" s="18"/>
      <c r="C774" s="5"/>
      <c r="D774" s="5"/>
      <c r="E774" s="94" t="str">
        <f>IF(ISBLANK(D774),"",INDEX(ΑΜΚ,MATCH(D774,Data!$F$2:$F$999,0),1))</f>
        <v/>
      </c>
      <c r="F774" t="str">
        <f t="shared" si="12"/>
        <v/>
      </c>
    </row>
    <row r="775" spans="1:6" ht="14.25" customHeight="1" x14ac:dyDescent="0.35">
      <c r="A775" s="45" t="s">
        <v>1143</v>
      </c>
      <c r="B775" s="18"/>
      <c r="C775" s="5"/>
      <c r="D775" s="5"/>
      <c r="E775" s="94" t="str">
        <f>IF(ISBLANK(D775),"",INDEX(ΑΜΚ,MATCH(D775,Data!$F$2:$F$999,0),1))</f>
        <v/>
      </c>
      <c r="F775" t="str">
        <f t="shared" si="12"/>
        <v/>
      </c>
    </row>
    <row r="776" spans="1:6" ht="14.25" customHeight="1" x14ac:dyDescent="0.35">
      <c r="A776" s="45" t="s">
        <v>1143</v>
      </c>
      <c r="B776" s="18"/>
      <c r="C776" s="5"/>
      <c r="D776" s="5"/>
      <c r="E776" s="94" t="str">
        <f>IF(ISBLANK(D776),"",INDEX(ΑΜΚ,MATCH(D776,Data!$F$2:$F$999,0),1))</f>
        <v/>
      </c>
      <c r="F776" t="str">
        <f t="shared" si="12"/>
        <v/>
      </c>
    </row>
    <row r="777" spans="1:6" ht="14.25" customHeight="1" x14ac:dyDescent="0.35">
      <c r="A777" s="45" t="s">
        <v>1143</v>
      </c>
      <c r="B777" s="18"/>
      <c r="C777" s="5"/>
      <c r="D777" s="5"/>
      <c r="E777" s="94" t="str">
        <f>IF(ISBLANK(D777),"",INDEX(ΑΜΚ,MATCH(D777,Data!$F$2:$F$999,0),1))</f>
        <v/>
      </c>
      <c r="F777" t="str">
        <f t="shared" si="12"/>
        <v/>
      </c>
    </row>
    <row r="778" spans="1:6" ht="14.25" customHeight="1" x14ac:dyDescent="0.35">
      <c r="A778" s="45" t="s">
        <v>1143</v>
      </c>
      <c r="B778" s="18"/>
      <c r="C778" s="5"/>
      <c r="D778" s="5"/>
      <c r="E778" s="94" t="str">
        <f>IF(ISBLANK(D778),"",INDEX(ΑΜΚ,MATCH(D778,Data!$F$2:$F$999,0),1))</f>
        <v/>
      </c>
      <c r="F778" t="str">
        <f t="shared" si="12"/>
        <v/>
      </c>
    </row>
    <row r="779" spans="1:6" ht="14.25" customHeight="1" x14ac:dyDescent="0.35">
      <c r="A779" s="45" t="s">
        <v>1143</v>
      </c>
      <c r="B779" s="18"/>
      <c r="C779" s="5"/>
      <c r="D779" s="5"/>
      <c r="E779" s="94" t="str">
        <f>IF(ISBLANK(D779),"",INDEX(ΑΜΚ,MATCH(D779,Data!$F$2:$F$999,0),1))</f>
        <v/>
      </c>
      <c r="F779" t="str">
        <f t="shared" si="12"/>
        <v/>
      </c>
    </row>
    <row r="780" spans="1:6" ht="14.25" customHeight="1" x14ac:dyDescent="0.35">
      <c r="A780" s="45" t="s">
        <v>1143</v>
      </c>
      <c r="B780" s="18"/>
      <c r="C780" s="5"/>
      <c r="D780" s="5"/>
      <c r="E780" s="94" t="str">
        <f>IF(ISBLANK(D780),"",INDEX(ΑΜΚ,MATCH(D780,Data!$F$2:$F$999,0),1))</f>
        <v/>
      </c>
      <c r="F780" t="str">
        <f t="shared" si="12"/>
        <v/>
      </c>
    </row>
    <row r="781" spans="1:6" ht="14.25" customHeight="1" x14ac:dyDescent="0.35">
      <c r="A781" s="45" t="s">
        <v>1143</v>
      </c>
      <c r="B781" s="18"/>
      <c r="C781" s="5"/>
      <c r="D781" s="5"/>
      <c r="E781" s="94" t="str">
        <f>IF(ISBLANK(D781),"",INDEX(ΑΜΚ,MATCH(D781,Data!$F$2:$F$999,0),1))</f>
        <v/>
      </c>
      <c r="F781" t="str">
        <f t="shared" si="12"/>
        <v/>
      </c>
    </row>
    <row r="782" spans="1:6" ht="14.25" customHeight="1" x14ac:dyDescent="0.35">
      <c r="A782" s="45" t="s">
        <v>1143</v>
      </c>
      <c r="B782" s="18"/>
      <c r="C782" s="5"/>
      <c r="D782" s="5"/>
      <c r="E782" s="94" t="str">
        <f>IF(ISBLANK(D782),"",INDEX(ΑΜΚ,MATCH(D782,Data!$F$2:$F$999,0),1))</f>
        <v/>
      </c>
      <c r="F782" t="str">
        <f t="shared" si="12"/>
        <v/>
      </c>
    </row>
    <row r="783" spans="1:6" ht="14.25" customHeight="1" x14ac:dyDescent="0.35">
      <c r="A783" s="45" t="s">
        <v>1143</v>
      </c>
      <c r="B783" s="18"/>
      <c r="C783" s="5"/>
      <c r="D783" s="5"/>
      <c r="E783" s="94" t="str">
        <f>IF(ISBLANK(D783),"",INDEX(ΑΜΚ,MATCH(D783,Data!$F$2:$F$999,0),1))</f>
        <v/>
      </c>
      <c r="F783" t="str">
        <f t="shared" si="12"/>
        <v/>
      </c>
    </row>
    <row r="784" spans="1:6" ht="14.25" customHeight="1" x14ac:dyDescent="0.35">
      <c r="A784" s="45" t="s">
        <v>1143</v>
      </c>
      <c r="B784" s="18"/>
      <c r="C784" s="5"/>
      <c r="D784" s="5"/>
      <c r="E784" s="94" t="str">
        <f>IF(ISBLANK(D784),"",INDEX(ΑΜΚ,MATCH(D784,Data!$F$2:$F$999,0),1))</f>
        <v/>
      </c>
      <c r="F784" t="str">
        <f t="shared" si="12"/>
        <v/>
      </c>
    </row>
    <row r="785" spans="1:6" ht="14.25" customHeight="1" x14ac:dyDescent="0.35">
      <c r="A785" s="45" t="s">
        <v>1143</v>
      </c>
      <c r="B785" s="18"/>
      <c r="C785" s="5"/>
      <c r="D785" s="5"/>
      <c r="E785" s="94" t="str">
        <f>IF(ISBLANK(D785),"",INDEX(ΑΜΚ,MATCH(D785,Data!$F$2:$F$999,0),1))</f>
        <v/>
      </c>
      <c r="F785" t="str">
        <f t="shared" si="12"/>
        <v/>
      </c>
    </row>
    <row r="786" spans="1:6" ht="14.25" customHeight="1" x14ac:dyDescent="0.35">
      <c r="A786" s="45" t="s">
        <v>1143</v>
      </c>
      <c r="B786" s="18"/>
      <c r="C786" s="5"/>
      <c r="D786" s="5"/>
      <c r="E786" s="94" t="str">
        <f>IF(ISBLANK(D786),"",INDEX(ΑΜΚ,MATCH(D786,Data!$F$2:$F$999,0),1))</f>
        <v/>
      </c>
      <c r="F786" t="str">
        <f t="shared" si="12"/>
        <v/>
      </c>
    </row>
    <row r="787" spans="1:6" ht="14.25" customHeight="1" x14ac:dyDescent="0.35">
      <c r="A787" s="45" t="s">
        <v>1143</v>
      </c>
      <c r="B787" s="18"/>
      <c r="C787" s="5"/>
      <c r="D787" s="5"/>
      <c r="E787" s="94" t="str">
        <f>IF(ISBLANK(D787),"",INDEX(ΑΜΚ,MATCH(D787,Data!$F$2:$F$999,0),1))</f>
        <v/>
      </c>
      <c r="F787" t="str">
        <f t="shared" si="12"/>
        <v/>
      </c>
    </row>
    <row r="788" spans="1:6" ht="14.25" customHeight="1" x14ac:dyDescent="0.35">
      <c r="A788" s="45" t="s">
        <v>1143</v>
      </c>
      <c r="B788" s="18"/>
      <c r="C788" s="5"/>
      <c r="D788" s="5"/>
      <c r="E788" s="94" t="str">
        <f>IF(ISBLANK(D788),"",INDEX(ΑΜΚ,MATCH(D788,Data!$F$2:$F$999,0),1))</f>
        <v/>
      </c>
      <c r="F788" t="str">
        <f t="shared" si="12"/>
        <v/>
      </c>
    </row>
    <row r="789" spans="1:6" ht="14.25" customHeight="1" x14ac:dyDescent="0.35">
      <c r="A789" s="45" t="s">
        <v>1143</v>
      </c>
      <c r="B789" s="18"/>
      <c r="C789" s="5"/>
      <c r="D789" s="5"/>
      <c r="E789" s="94" t="str">
        <f>IF(ISBLANK(D789),"",INDEX(ΑΜΚ,MATCH(D789,Data!$F$2:$F$999,0),1))</f>
        <v/>
      </c>
      <c r="F789" t="str">
        <f t="shared" si="12"/>
        <v/>
      </c>
    </row>
    <row r="790" spans="1:6" ht="14.25" customHeight="1" x14ac:dyDescent="0.35">
      <c r="A790" s="45" t="s">
        <v>1143</v>
      </c>
      <c r="B790" s="18"/>
      <c r="C790" s="5"/>
      <c r="D790" s="5"/>
      <c r="E790" s="94" t="str">
        <f>IF(ISBLANK(D790),"",INDEX(ΑΜΚ,MATCH(D790,Data!$F$2:$F$999,0),1))</f>
        <v/>
      </c>
      <c r="F790" t="str">
        <f t="shared" si="12"/>
        <v/>
      </c>
    </row>
    <row r="791" spans="1:6" ht="14.25" customHeight="1" x14ac:dyDescent="0.35">
      <c r="A791" s="45" t="s">
        <v>1143</v>
      </c>
      <c r="B791" s="18"/>
      <c r="C791" s="5"/>
      <c r="D791" s="5"/>
      <c r="E791" s="94" t="str">
        <f>IF(ISBLANK(D791),"",INDEX(ΑΜΚ,MATCH(D791,Data!$F$2:$F$999,0),1))</f>
        <v/>
      </c>
      <c r="F791" t="str">
        <f t="shared" si="12"/>
        <v/>
      </c>
    </row>
    <row r="792" spans="1:6" ht="14.25" customHeight="1" x14ac:dyDescent="0.35">
      <c r="A792" s="45" t="s">
        <v>1143</v>
      </c>
      <c r="B792" s="18"/>
      <c r="C792" s="5"/>
      <c r="D792" s="5"/>
      <c r="E792" s="94" t="str">
        <f>IF(ISBLANK(D792),"",INDEX(ΑΜΚ,MATCH(D792,Data!$F$2:$F$999,0),1))</f>
        <v/>
      </c>
      <c r="F792" t="str">
        <f t="shared" si="12"/>
        <v/>
      </c>
    </row>
    <row r="793" spans="1:6" ht="14.25" customHeight="1" x14ac:dyDescent="0.35">
      <c r="A793" s="45" t="s">
        <v>1143</v>
      </c>
      <c r="B793" s="18"/>
      <c r="C793" s="5"/>
      <c r="D793" s="5"/>
      <c r="E793" s="94" t="str">
        <f>IF(ISBLANK(D793),"",INDEX(ΑΜΚ,MATCH(D793,Data!$F$2:$F$999,0),1))</f>
        <v/>
      </c>
      <c r="F793" t="str">
        <f t="shared" si="12"/>
        <v/>
      </c>
    </row>
    <row r="794" spans="1:6" ht="14.25" customHeight="1" x14ac:dyDescent="0.35">
      <c r="A794" s="45" t="s">
        <v>1143</v>
      </c>
      <c r="B794" s="18"/>
      <c r="C794" s="5"/>
      <c r="D794" s="5"/>
      <c r="E794" s="94" t="str">
        <f>IF(ISBLANK(D794),"",INDEX(ΑΜΚ,MATCH(D794,Data!$F$2:$F$999,0),1))</f>
        <v/>
      </c>
      <c r="F794" t="str">
        <f t="shared" si="12"/>
        <v/>
      </c>
    </row>
    <row r="795" spans="1:6" ht="14.25" customHeight="1" x14ac:dyDescent="0.35">
      <c r="A795" s="45" t="s">
        <v>1143</v>
      </c>
      <c r="B795" s="18"/>
      <c r="C795" s="5"/>
      <c r="D795" s="5"/>
      <c r="E795" s="94" t="str">
        <f>IF(ISBLANK(D795),"",INDEX(ΑΜΚ,MATCH(D795,Data!$F$2:$F$999,0),1))</f>
        <v/>
      </c>
      <c r="F795" t="str">
        <f t="shared" si="12"/>
        <v/>
      </c>
    </row>
    <row r="796" spans="1:6" ht="14.25" customHeight="1" x14ac:dyDescent="0.35">
      <c r="A796" s="45" t="s">
        <v>1143</v>
      </c>
      <c r="B796" s="18"/>
      <c r="C796" s="5"/>
      <c r="D796" s="5"/>
      <c r="E796" s="94" t="str">
        <f>IF(ISBLANK(D796),"",INDEX(ΑΜΚ,MATCH(D796,Data!$F$2:$F$999,0),1))</f>
        <v/>
      </c>
      <c r="F796" t="str">
        <f t="shared" si="12"/>
        <v/>
      </c>
    </row>
    <row r="797" spans="1:6" ht="14.25" customHeight="1" x14ac:dyDescent="0.35">
      <c r="A797" s="45" t="s">
        <v>1143</v>
      </c>
      <c r="B797" s="18"/>
      <c r="C797" s="5"/>
      <c r="D797" s="5"/>
      <c r="E797" s="94" t="str">
        <f>IF(ISBLANK(D797),"",INDEX(ΑΜΚ,MATCH(D797,Data!$F$2:$F$999,0),1))</f>
        <v/>
      </c>
      <c r="F797" t="str">
        <f t="shared" si="12"/>
        <v/>
      </c>
    </row>
    <row r="798" spans="1:6" ht="14.25" customHeight="1" x14ac:dyDescent="0.35">
      <c r="A798" s="45" t="s">
        <v>1143</v>
      </c>
      <c r="B798" s="18"/>
      <c r="C798" s="5"/>
      <c r="D798" s="5"/>
      <c r="E798" s="94" t="str">
        <f>IF(ISBLANK(D798),"",INDEX(ΑΜΚ,MATCH(D798,Data!$F$2:$F$999,0),1))</f>
        <v/>
      </c>
      <c r="F798" t="str">
        <f t="shared" si="12"/>
        <v/>
      </c>
    </row>
    <row r="799" spans="1:6" ht="14.25" customHeight="1" x14ac:dyDescent="0.35">
      <c r="A799" s="45" t="s">
        <v>1143</v>
      </c>
      <c r="B799" s="18"/>
      <c r="C799" s="5"/>
      <c r="D799" s="5"/>
      <c r="E799" s="94" t="str">
        <f>IF(ISBLANK(D799),"",INDEX(ΑΜΚ,MATCH(D799,Data!$F$2:$F$999,0),1))</f>
        <v/>
      </c>
      <c r="F799" t="str">
        <f t="shared" si="12"/>
        <v/>
      </c>
    </row>
    <row r="800" spans="1:6" ht="14.25" customHeight="1" x14ac:dyDescent="0.35">
      <c r="A800" s="45" t="s">
        <v>1143</v>
      </c>
      <c r="B800" s="18"/>
      <c r="C800" s="5"/>
      <c r="D800" s="5"/>
      <c r="E800" s="94" t="str">
        <f>IF(ISBLANK(D800),"",INDEX(ΑΜΚ,MATCH(D800,Data!$F$2:$F$999,0),1))</f>
        <v/>
      </c>
      <c r="F800" t="str">
        <f t="shared" si="12"/>
        <v/>
      </c>
    </row>
    <row r="801" spans="1:6" ht="14.25" customHeight="1" x14ac:dyDescent="0.35">
      <c r="A801" s="45" t="s">
        <v>1143</v>
      </c>
      <c r="B801" s="18"/>
      <c r="C801" s="5"/>
      <c r="D801" s="5"/>
      <c r="E801" s="94" t="str">
        <f>IF(ISBLANK(D801),"",INDEX(ΑΜΚ,MATCH(D801,Data!$F$2:$F$999,0),1))</f>
        <v/>
      </c>
      <c r="F801" t="str">
        <f t="shared" si="12"/>
        <v/>
      </c>
    </row>
    <row r="802" spans="1:6" ht="14.25" customHeight="1" x14ac:dyDescent="0.35">
      <c r="A802" s="45" t="s">
        <v>1143</v>
      </c>
      <c r="B802" s="18"/>
      <c r="C802" s="5"/>
      <c r="D802" s="5"/>
      <c r="E802" s="94" t="str">
        <f>IF(ISBLANK(D802),"",INDEX(ΑΜΚ,MATCH(D802,Data!$F$2:$F$999,0),1))</f>
        <v/>
      </c>
      <c r="F802" t="str">
        <f t="shared" si="12"/>
        <v/>
      </c>
    </row>
    <row r="803" spans="1:6" ht="14.25" customHeight="1" x14ac:dyDescent="0.35">
      <c r="A803" s="45" t="s">
        <v>1143</v>
      </c>
      <c r="B803" s="18"/>
      <c r="C803" s="5"/>
      <c r="D803" s="5"/>
      <c r="E803" s="94" t="str">
        <f>IF(ISBLANK(D803),"",INDEX(ΑΜΚ,MATCH(D803,Data!$F$2:$F$999,0),1))</f>
        <v/>
      </c>
      <c r="F803" t="str">
        <f t="shared" si="12"/>
        <v/>
      </c>
    </row>
    <row r="804" spans="1:6" ht="14.25" customHeight="1" x14ac:dyDescent="0.35">
      <c r="A804" s="45" t="s">
        <v>1143</v>
      </c>
      <c r="B804" s="18"/>
      <c r="C804" s="5"/>
      <c r="D804" s="5"/>
      <c r="E804" s="94" t="str">
        <f>IF(ISBLANK(D804),"",INDEX(ΑΜΚ,MATCH(D804,Data!$F$2:$F$999,0),1))</f>
        <v/>
      </c>
      <c r="F804" t="str">
        <f t="shared" si="12"/>
        <v/>
      </c>
    </row>
    <row r="805" spans="1:6" ht="14.25" customHeight="1" x14ac:dyDescent="0.35">
      <c r="A805" s="45" t="s">
        <v>1143</v>
      </c>
      <c r="B805" s="18"/>
      <c r="C805" s="5"/>
      <c r="D805" s="5"/>
      <c r="E805" s="94" t="str">
        <f>IF(ISBLANK(D805),"",INDEX(ΑΜΚ,MATCH(D805,Data!$F$2:$F$999,0),1))</f>
        <v/>
      </c>
      <c r="F805" t="str">
        <f t="shared" si="12"/>
        <v/>
      </c>
    </row>
    <row r="806" spans="1:6" ht="14.25" customHeight="1" x14ac:dyDescent="0.35">
      <c r="A806" s="45" t="s">
        <v>1143</v>
      </c>
      <c r="B806" s="18"/>
      <c r="C806" s="5"/>
      <c r="D806" s="5"/>
      <c r="E806" s="94" t="str">
        <f>IF(ISBLANK(D806),"",INDEX(ΑΜΚ,MATCH(D806,Data!$F$2:$F$999,0),1))</f>
        <v/>
      </c>
      <c r="F806" t="str">
        <f t="shared" si="12"/>
        <v/>
      </c>
    </row>
    <row r="807" spans="1:6" ht="14.25" customHeight="1" x14ac:dyDescent="0.35">
      <c r="A807" s="45" t="s">
        <v>1143</v>
      </c>
      <c r="B807" s="18"/>
      <c r="C807" s="5"/>
      <c r="D807" s="5"/>
      <c r="E807" s="94" t="str">
        <f>IF(ISBLANK(D807),"",INDEX(ΑΜΚ,MATCH(D807,Data!$F$2:$F$999,0),1))</f>
        <v/>
      </c>
      <c r="F807" t="str">
        <f t="shared" si="12"/>
        <v/>
      </c>
    </row>
    <row r="808" spans="1:6" ht="14.25" customHeight="1" x14ac:dyDescent="0.35">
      <c r="A808" s="45" t="s">
        <v>1143</v>
      </c>
      <c r="B808" s="18"/>
      <c r="C808" s="5"/>
      <c r="D808" s="5"/>
      <c r="E808" s="94" t="str">
        <f>IF(ISBLANK(D808),"",INDEX(ΑΜΚ,MATCH(D808,Data!$F$2:$F$999,0),1))</f>
        <v/>
      </c>
      <c r="F808" t="str">
        <f t="shared" si="12"/>
        <v/>
      </c>
    </row>
    <row r="809" spans="1:6" ht="14.25" customHeight="1" x14ac:dyDescent="0.35">
      <c r="A809" s="45" t="s">
        <v>1143</v>
      </c>
      <c r="B809" s="18"/>
      <c r="C809" s="5"/>
      <c r="D809" s="5"/>
      <c r="E809" s="94" t="str">
        <f>IF(ISBLANK(D809),"",INDEX(ΑΜΚ,MATCH(D809,Data!$F$2:$F$999,0),1))</f>
        <v/>
      </c>
      <c r="F809" t="str">
        <f t="shared" si="12"/>
        <v/>
      </c>
    </row>
    <row r="810" spans="1:6" ht="14.25" customHeight="1" x14ac:dyDescent="0.35">
      <c r="A810" s="45" t="s">
        <v>1143</v>
      </c>
      <c r="B810" s="18"/>
      <c r="C810" s="5"/>
      <c r="D810" s="5"/>
      <c r="E810" s="94" t="str">
        <f>IF(ISBLANK(D810),"",INDEX(ΑΜΚ,MATCH(D810,Data!$F$2:$F$999,0),1))</f>
        <v/>
      </c>
      <c r="F810" t="str">
        <f t="shared" si="12"/>
        <v/>
      </c>
    </row>
    <row r="811" spans="1:6" ht="14.25" customHeight="1" x14ac:dyDescent="0.35">
      <c r="A811" s="45" t="s">
        <v>1143</v>
      </c>
      <c r="B811" s="18"/>
      <c r="C811" s="5"/>
      <c r="D811" s="5"/>
      <c r="E811" s="94" t="str">
        <f>IF(ISBLANK(D811),"",INDEX(ΑΜΚ,MATCH(D811,Data!$F$2:$F$999,0),1))</f>
        <v/>
      </c>
      <c r="F811" t="str">
        <f t="shared" si="12"/>
        <v/>
      </c>
    </row>
    <row r="812" spans="1:6" ht="14.25" customHeight="1" x14ac:dyDescent="0.35">
      <c r="A812" s="45" t="s">
        <v>1143</v>
      </c>
      <c r="B812" s="18"/>
      <c r="C812" s="5"/>
      <c r="D812" s="5"/>
      <c r="E812" s="94" t="str">
        <f>IF(ISBLANK(D812),"",INDEX(ΑΜΚ,MATCH(D812,Data!$F$2:$F$999,0),1))</f>
        <v/>
      </c>
      <c r="F812" t="str">
        <f t="shared" si="12"/>
        <v/>
      </c>
    </row>
    <row r="813" spans="1:6" ht="14.25" customHeight="1" x14ac:dyDescent="0.35">
      <c r="A813" s="45" t="s">
        <v>1143</v>
      </c>
      <c r="B813" s="18"/>
      <c r="C813" s="5"/>
      <c r="D813" s="5"/>
      <c r="E813" s="94" t="str">
        <f>IF(ISBLANK(D813),"",INDEX(ΑΜΚ,MATCH(D813,Data!$F$2:$F$999,0),1))</f>
        <v/>
      </c>
      <c r="F813" t="str">
        <f t="shared" si="12"/>
        <v/>
      </c>
    </row>
    <row r="814" spans="1:6" ht="14.25" customHeight="1" x14ac:dyDescent="0.35">
      <c r="A814" s="45" t="s">
        <v>1143</v>
      </c>
      <c r="B814" s="18"/>
      <c r="C814" s="5"/>
      <c r="D814" s="5"/>
      <c r="E814" s="94" t="str">
        <f>IF(ISBLANK(D814),"",INDEX(ΑΜΚ,MATCH(D814,Data!$F$2:$F$999,0),1))</f>
        <v/>
      </c>
      <c r="F814" t="str">
        <f t="shared" si="12"/>
        <v/>
      </c>
    </row>
    <row r="815" spans="1:6" ht="14.25" customHeight="1" x14ac:dyDescent="0.35">
      <c r="A815" s="45" t="s">
        <v>1143</v>
      </c>
      <c r="B815" s="18"/>
      <c r="C815" s="5"/>
      <c r="D815" s="5"/>
      <c r="E815" s="94" t="str">
        <f>IF(ISBLANK(D815),"",INDEX(ΑΜΚ,MATCH(D815,Data!$F$2:$F$999,0),1))</f>
        <v/>
      </c>
      <c r="F815" t="str">
        <f t="shared" si="12"/>
        <v/>
      </c>
    </row>
    <row r="816" spans="1:6" ht="14.25" customHeight="1" x14ac:dyDescent="0.35">
      <c r="A816" s="45" t="s">
        <v>1143</v>
      </c>
      <c r="B816" s="18"/>
      <c r="C816" s="5"/>
      <c r="D816" s="5"/>
      <c r="E816" s="94" t="str">
        <f>IF(ISBLANK(D816),"",INDEX(ΑΜΚ,MATCH(D816,Data!$F$2:$F$999,0),1))</f>
        <v/>
      </c>
      <c r="F816" t="str">
        <f t="shared" si="12"/>
        <v/>
      </c>
    </row>
    <row r="817" spans="1:6" ht="14.25" customHeight="1" x14ac:dyDescent="0.35">
      <c r="A817" s="45" t="s">
        <v>1143</v>
      </c>
      <c r="B817" s="18"/>
      <c r="C817" s="5"/>
      <c r="D817" s="5"/>
      <c r="E817" s="94" t="str">
        <f>IF(ISBLANK(D817),"",INDEX(ΑΜΚ,MATCH(D817,Data!$F$2:$F$999,0),1))</f>
        <v/>
      </c>
      <c r="F817" t="str">
        <f t="shared" si="12"/>
        <v/>
      </c>
    </row>
    <row r="818" spans="1:6" ht="14.25" customHeight="1" x14ac:dyDescent="0.35">
      <c r="A818" s="45" t="s">
        <v>1143</v>
      </c>
      <c r="B818" s="18"/>
      <c r="C818" s="5"/>
      <c r="D818" s="5"/>
      <c r="E818" s="94" t="str">
        <f>IF(ISBLANK(D818),"",INDEX(ΑΜΚ,MATCH(D818,Data!$F$2:$F$999,0),1))</f>
        <v/>
      </c>
      <c r="F818" t="str">
        <f t="shared" si="12"/>
        <v/>
      </c>
    </row>
    <row r="819" spans="1:6" ht="14.25" customHeight="1" x14ac:dyDescent="0.35">
      <c r="A819" s="45" t="s">
        <v>1143</v>
      </c>
      <c r="B819" s="18"/>
      <c r="C819" s="5"/>
      <c r="D819" s="5"/>
      <c r="E819" s="94" t="str">
        <f>IF(ISBLANK(D819),"",INDEX(ΑΜΚ,MATCH(D819,Data!$F$2:$F$999,0),1))</f>
        <v/>
      </c>
      <c r="F819" t="str">
        <f t="shared" si="12"/>
        <v/>
      </c>
    </row>
    <row r="820" spans="1:6" ht="14.25" customHeight="1" x14ac:dyDescent="0.35">
      <c r="A820" s="45" t="s">
        <v>1143</v>
      </c>
      <c r="B820" s="18"/>
      <c r="C820" s="5"/>
      <c r="D820" s="5"/>
      <c r="E820" s="94" t="str">
        <f>IF(ISBLANK(D820),"",INDEX(ΑΜΚ,MATCH(D820,Data!$F$2:$F$999,0),1))</f>
        <v/>
      </c>
      <c r="F820" t="str">
        <f t="shared" si="12"/>
        <v/>
      </c>
    </row>
    <row r="821" spans="1:6" ht="14.25" customHeight="1" x14ac:dyDescent="0.35">
      <c r="A821" s="45" t="s">
        <v>1143</v>
      </c>
      <c r="B821" s="18"/>
      <c r="C821" s="5"/>
      <c r="D821" s="5"/>
      <c r="E821" s="94" t="str">
        <f>IF(ISBLANK(D821),"",INDEX(ΑΜΚ,MATCH(D821,Data!$F$2:$F$999,0),1))</f>
        <v/>
      </c>
      <c r="F821" t="str">
        <f t="shared" si="12"/>
        <v/>
      </c>
    </row>
    <row r="822" spans="1:6" ht="14.25" customHeight="1" x14ac:dyDescent="0.35">
      <c r="A822" s="45" t="s">
        <v>1143</v>
      </c>
      <c r="B822" s="18"/>
      <c r="C822" s="5"/>
      <c r="D822" s="5"/>
      <c r="E822" s="94" t="str">
        <f>IF(ISBLANK(D822),"",INDEX(ΑΜΚ,MATCH(D822,Data!$F$2:$F$999,0),1))</f>
        <v/>
      </c>
      <c r="F822" t="str">
        <f t="shared" si="12"/>
        <v/>
      </c>
    </row>
    <row r="823" spans="1:6" ht="14.25" customHeight="1" x14ac:dyDescent="0.35">
      <c r="A823" s="45" t="s">
        <v>1143</v>
      </c>
      <c r="B823" s="18"/>
      <c r="C823" s="5"/>
      <c r="D823" s="5"/>
      <c r="E823" s="94" t="str">
        <f>IF(ISBLANK(D823),"",INDEX(ΑΜΚ,MATCH(D823,Data!$F$2:$F$999,0),1))</f>
        <v/>
      </c>
      <c r="F823" t="str">
        <f t="shared" si="12"/>
        <v/>
      </c>
    </row>
    <row r="824" spans="1:6" ht="14.25" customHeight="1" x14ac:dyDescent="0.35">
      <c r="A824" s="45" t="s">
        <v>1143</v>
      </c>
      <c r="B824" s="18"/>
      <c r="C824" s="5"/>
      <c r="D824" s="5"/>
      <c r="E824" s="94" t="str">
        <f>IF(ISBLANK(D824),"",INDEX(ΑΜΚ,MATCH(D824,Data!$F$2:$F$999,0),1))</f>
        <v/>
      </c>
      <c r="F824" t="str">
        <f t="shared" si="12"/>
        <v/>
      </c>
    </row>
    <row r="825" spans="1:6" ht="14.25" customHeight="1" x14ac:dyDescent="0.35">
      <c r="A825" s="45" t="s">
        <v>1143</v>
      </c>
      <c r="B825" s="18"/>
      <c r="C825" s="5"/>
      <c r="D825" s="5"/>
      <c r="E825" s="94" t="str">
        <f>IF(ISBLANK(D825),"",INDEX(ΑΜΚ,MATCH(D825,Data!$F$2:$F$999,0),1))</f>
        <v/>
      </c>
      <c r="F825" t="str">
        <f t="shared" si="12"/>
        <v/>
      </c>
    </row>
    <row r="826" spans="1:6" ht="14.25" customHeight="1" x14ac:dyDescent="0.35">
      <c r="A826" s="45" t="s">
        <v>1143</v>
      </c>
      <c r="B826" s="18"/>
      <c r="C826" s="5"/>
      <c r="D826" s="5"/>
      <c r="E826" s="94" t="str">
        <f>IF(ISBLANK(D826),"",INDEX(ΑΜΚ,MATCH(D826,Data!$F$2:$F$999,0),1))</f>
        <v/>
      </c>
      <c r="F826" t="str">
        <f t="shared" si="12"/>
        <v/>
      </c>
    </row>
    <row r="827" spans="1:6" ht="14.25" customHeight="1" x14ac:dyDescent="0.35">
      <c r="A827" s="45" t="s">
        <v>1143</v>
      </c>
      <c r="B827" s="18"/>
      <c r="C827" s="5"/>
      <c r="D827" s="5"/>
      <c r="E827" s="94" t="str">
        <f>IF(ISBLANK(D827),"",INDEX(ΑΜΚ,MATCH(D827,Data!$F$2:$F$999,0),1))</f>
        <v/>
      </c>
      <c r="F827" t="str">
        <f t="shared" si="12"/>
        <v/>
      </c>
    </row>
    <row r="828" spans="1:6" ht="14.25" customHeight="1" x14ac:dyDescent="0.35">
      <c r="A828" s="45" t="s">
        <v>1143</v>
      </c>
      <c r="B828" s="18"/>
      <c r="C828" s="5"/>
      <c r="D828" s="5"/>
      <c r="E828" s="94" t="str">
        <f>IF(ISBLANK(D828),"",INDEX(ΑΜΚ,MATCH(D828,Data!$F$2:$F$999,0),1))</f>
        <v/>
      </c>
      <c r="F828" t="str">
        <f t="shared" si="12"/>
        <v/>
      </c>
    </row>
    <row r="829" spans="1:6" ht="14.25" customHeight="1" x14ac:dyDescent="0.35">
      <c r="A829" s="45" t="s">
        <v>1143</v>
      </c>
      <c r="B829" s="18"/>
      <c r="C829" s="5"/>
      <c r="D829" s="5"/>
      <c r="E829" s="94" t="str">
        <f>IF(ISBLANK(D829),"",INDEX(ΑΜΚ,MATCH(D829,Data!$F$2:$F$999,0),1))</f>
        <v/>
      </c>
      <c r="F829" t="str">
        <f t="shared" si="12"/>
        <v/>
      </c>
    </row>
    <row r="830" spans="1:6" ht="14.25" customHeight="1" x14ac:dyDescent="0.35">
      <c r="A830" s="45" t="s">
        <v>1143</v>
      </c>
      <c r="B830" s="18"/>
      <c r="C830" s="5"/>
      <c r="D830" s="5"/>
      <c r="E830" s="94" t="str">
        <f>IF(ISBLANK(D830),"",INDEX(ΑΜΚ,MATCH(D830,Data!$F$2:$F$999,0),1))</f>
        <v/>
      </c>
      <c r="F830" t="str">
        <f t="shared" si="12"/>
        <v/>
      </c>
    </row>
    <row r="831" spans="1:6" ht="14.25" customHeight="1" x14ac:dyDescent="0.35">
      <c r="A831" s="45" t="s">
        <v>1143</v>
      </c>
      <c r="B831" s="18"/>
      <c r="C831" s="5"/>
      <c r="D831" s="5"/>
      <c r="E831" s="94" t="str">
        <f>IF(ISBLANK(D831),"",INDEX(ΑΜΚ,MATCH(D831,Data!$F$2:$F$999,0),1))</f>
        <v/>
      </c>
      <c r="F831" t="str">
        <f t="shared" si="12"/>
        <v/>
      </c>
    </row>
    <row r="832" spans="1:6" ht="14.25" customHeight="1" x14ac:dyDescent="0.35">
      <c r="A832" s="45" t="s">
        <v>1143</v>
      </c>
      <c r="B832" s="18"/>
      <c r="C832" s="5"/>
      <c r="D832" s="5"/>
      <c r="E832" s="94" t="str">
        <f>IF(ISBLANK(D832),"",INDEX(ΑΜΚ,MATCH(D832,Data!$F$2:$F$999,0),1))</f>
        <v/>
      </c>
      <c r="F832" t="str">
        <f t="shared" si="12"/>
        <v/>
      </c>
    </row>
    <row r="833" spans="1:6" ht="14.25" customHeight="1" x14ac:dyDescent="0.35">
      <c r="A833" s="45" t="s">
        <v>1143</v>
      </c>
      <c r="B833" s="18"/>
      <c r="C833" s="5"/>
      <c r="D833" s="5"/>
      <c r="E833" s="94" t="str">
        <f>IF(ISBLANK(D833),"",INDEX(ΑΜΚ,MATCH(D833,Data!$F$2:$F$999,0),1))</f>
        <v/>
      </c>
      <c r="F833" t="str">
        <f t="shared" si="12"/>
        <v/>
      </c>
    </row>
    <row r="834" spans="1:6" ht="14.25" customHeight="1" x14ac:dyDescent="0.35">
      <c r="A834" s="45" t="s">
        <v>1143</v>
      </c>
      <c r="B834" s="18"/>
      <c r="C834" s="5"/>
      <c r="D834" s="5"/>
      <c r="E834" s="94" t="str">
        <f>IF(ISBLANK(D834),"",INDEX(ΑΜΚ,MATCH(D834,Data!$F$2:$F$999,0),1))</f>
        <v/>
      </c>
      <c r="F834" t="str">
        <f t="shared" ref="F834:F897" si="13">IF(ISBLANK(C834),"",INDEX(ΚΩΔ_ΜΑΘΗΜ_ΗΛΕΚΤΡ_Γ1,MATCH(C834,ΜΑΘΗΜ_ΗΛΕΚΤΡ_Γ1,0)))</f>
        <v/>
      </c>
    </row>
    <row r="835" spans="1:6" ht="14.25" customHeight="1" x14ac:dyDescent="0.35">
      <c r="A835" s="45" t="s">
        <v>1143</v>
      </c>
      <c r="B835" s="18"/>
      <c r="C835" s="5"/>
      <c r="D835" s="5"/>
      <c r="E835" s="94" t="str">
        <f>IF(ISBLANK(D835),"",INDEX(ΑΜΚ,MATCH(D835,Data!$F$2:$F$999,0),1))</f>
        <v/>
      </c>
      <c r="F835" t="str">
        <f t="shared" si="13"/>
        <v/>
      </c>
    </row>
    <row r="836" spans="1:6" ht="14.25" customHeight="1" x14ac:dyDescent="0.35">
      <c r="A836" s="45" t="s">
        <v>1143</v>
      </c>
      <c r="B836" s="18"/>
      <c r="C836" s="5"/>
      <c r="D836" s="5"/>
      <c r="E836" s="94" t="str">
        <f>IF(ISBLANK(D836),"",INDEX(ΑΜΚ,MATCH(D836,Data!$F$2:$F$999,0),1))</f>
        <v/>
      </c>
      <c r="F836" t="str">
        <f t="shared" si="13"/>
        <v/>
      </c>
    </row>
    <row r="837" spans="1:6" ht="14.25" customHeight="1" x14ac:dyDescent="0.35">
      <c r="A837" s="45" t="s">
        <v>1143</v>
      </c>
      <c r="B837" s="18"/>
      <c r="C837" s="5"/>
      <c r="D837" s="5"/>
      <c r="E837" s="94" t="str">
        <f>IF(ISBLANK(D837),"",INDEX(ΑΜΚ,MATCH(D837,Data!$F$2:$F$999,0),1))</f>
        <v/>
      </c>
      <c r="F837" t="str">
        <f t="shared" si="13"/>
        <v/>
      </c>
    </row>
    <row r="838" spans="1:6" ht="14.25" customHeight="1" x14ac:dyDescent="0.35">
      <c r="A838" s="45" t="s">
        <v>1143</v>
      </c>
      <c r="B838" s="18"/>
      <c r="C838" s="5"/>
      <c r="D838" s="5"/>
      <c r="E838" s="94" t="str">
        <f>IF(ISBLANK(D838),"",INDEX(ΑΜΚ,MATCH(D838,Data!$F$2:$F$999,0),1))</f>
        <v/>
      </c>
      <c r="F838" t="str">
        <f t="shared" si="13"/>
        <v/>
      </c>
    </row>
    <row r="839" spans="1:6" ht="14.25" customHeight="1" x14ac:dyDescent="0.35">
      <c r="A839" s="45" t="s">
        <v>1143</v>
      </c>
      <c r="B839" s="18"/>
      <c r="C839" s="5"/>
      <c r="D839" s="5"/>
      <c r="E839" s="94" t="str">
        <f>IF(ISBLANK(D839),"",INDEX(ΑΜΚ,MATCH(D839,Data!$F$2:$F$999,0),1))</f>
        <v/>
      </c>
      <c r="F839" t="str">
        <f t="shared" si="13"/>
        <v/>
      </c>
    </row>
    <row r="840" spans="1:6" ht="14.25" customHeight="1" x14ac:dyDescent="0.35">
      <c r="A840" s="45" t="s">
        <v>1143</v>
      </c>
      <c r="B840" s="18"/>
      <c r="C840" s="5"/>
      <c r="D840" s="5"/>
      <c r="E840" s="94" t="str">
        <f>IF(ISBLANK(D840),"",INDEX(ΑΜΚ,MATCH(D840,Data!$F$2:$F$999,0),1))</f>
        <v/>
      </c>
      <c r="F840" t="str">
        <f t="shared" si="13"/>
        <v/>
      </c>
    </row>
    <row r="841" spans="1:6" ht="14.25" customHeight="1" x14ac:dyDescent="0.35">
      <c r="A841" s="45" t="s">
        <v>1143</v>
      </c>
      <c r="B841" s="18"/>
      <c r="C841" s="5"/>
      <c r="D841" s="5"/>
      <c r="E841" s="94" t="str">
        <f>IF(ISBLANK(D841),"",INDEX(ΑΜΚ,MATCH(D841,Data!$F$2:$F$999,0),1))</f>
        <v/>
      </c>
      <c r="F841" t="str">
        <f t="shared" si="13"/>
        <v/>
      </c>
    </row>
    <row r="842" spans="1:6" ht="14.25" customHeight="1" x14ac:dyDescent="0.35">
      <c r="A842" s="45" t="s">
        <v>1143</v>
      </c>
      <c r="B842" s="18"/>
      <c r="C842" s="5"/>
      <c r="D842" s="5"/>
      <c r="E842" s="94" t="str">
        <f>IF(ISBLANK(D842),"",INDEX(ΑΜΚ,MATCH(D842,Data!$F$2:$F$999,0),1))</f>
        <v/>
      </c>
      <c r="F842" t="str">
        <f t="shared" si="13"/>
        <v/>
      </c>
    </row>
    <row r="843" spans="1:6" ht="14.25" customHeight="1" x14ac:dyDescent="0.35">
      <c r="A843" s="45" t="s">
        <v>1143</v>
      </c>
      <c r="B843" s="18"/>
      <c r="C843" s="5"/>
      <c r="D843" s="5"/>
      <c r="E843" s="94" t="str">
        <f>IF(ISBLANK(D843),"",INDEX(ΑΜΚ,MATCH(D843,Data!$F$2:$F$999,0),1))</f>
        <v/>
      </c>
      <c r="F843" t="str">
        <f t="shared" si="13"/>
        <v/>
      </c>
    </row>
    <row r="844" spans="1:6" ht="14.25" customHeight="1" x14ac:dyDescent="0.35">
      <c r="A844" s="45" t="s">
        <v>1143</v>
      </c>
      <c r="B844" s="18"/>
      <c r="C844" s="5"/>
      <c r="D844" s="5"/>
      <c r="E844" s="94" t="str">
        <f>IF(ISBLANK(D844),"",INDEX(ΑΜΚ,MATCH(D844,Data!$F$2:$F$999,0),1))</f>
        <v/>
      </c>
      <c r="F844" t="str">
        <f t="shared" si="13"/>
        <v/>
      </c>
    </row>
    <row r="845" spans="1:6" ht="14.25" customHeight="1" x14ac:dyDescent="0.35">
      <c r="A845" s="45" t="s">
        <v>1143</v>
      </c>
      <c r="B845" s="18"/>
      <c r="C845" s="5"/>
      <c r="D845" s="5"/>
      <c r="E845" s="94" t="str">
        <f>IF(ISBLANK(D845),"",INDEX(ΑΜΚ,MATCH(D845,Data!$F$2:$F$999,0),1))</f>
        <v/>
      </c>
      <c r="F845" t="str">
        <f t="shared" si="13"/>
        <v/>
      </c>
    </row>
    <row r="846" spans="1:6" ht="14.25" customHeight="1" x14ac:dyDescent="0.35">
      <c r="A846" s="45" t="s">
        <v>1143</v>
      </c>
      <c r="B846" s="18"/>
      <c r="C846" s="5"/>
      <c r="D846" s="5"/>
      <c r="E846" s="94" t="str">
        <f>IF(ISBLANK(D846),"",INDEX(ΑΜΚ,MATCH(D846,Data!$F$2:$F$999,0),1))</f>
        <v/>
      </c>
      <c r="F846" t="str">
        <f t="shared" si="13"/>
        <v/>
      </c>
    </row>
    <row r="847" spans="1:6" ht="14.25" customHeight="1" x14ac:dyDescent="0.35">
      <c r="A847" s="45" t="s">
        <v>1143</v>
      </c>
      <c r="B847" s="18"/>
      <c r="C847" s="5"/>
      <c r="D847" s="5"/>
      <c r="E847" s="94" t="str">
        <f>IF(ISBLANK(D847),"",INDEX(ΑΜΚ,MATCH(D847,Data!$F$2:$F$999,0),1))</f>
        <v/>
      </c>
      <c r="F847" t="str">
        <f t="shared" si="13"/>
        <v/>
      </c>
    </row>
    <row r="848" spans="1:6" ht="14.25" customHeight="1" x14ac:dyDescent="0.35">
      <c r="A848" s="45" t="s">
        <v>1143</v>
      </c>
      <c r="B848" s="18"/>
      <c r="C848" s="5"/>
      <c r="D848" s="5"/>
      <c r="E848" s="94" t="str">
        <f>IF(ISBLANK(D848),"",INDEX(ΑΜΚ,MATCH(D848,Data!$F$2:$F$999,0),1))</f>
        <v/>
      </c>
      <c r="F848" t="str">
        <f t="shared" si="13"/>
        <v/>
      </c>
    </row>
    <row r="849" spans="1:6" ht="14.25" customHeight="1" x14ac:dyDescent="0.35">
      <c r="A849" s="45" t="s">
        <v>1143</v>
      </c>
      <c r="B849" s="18"/>
      <c r="C849" s="5"/>
      <c r="D849" s="5"/>
      <c r="E849" s="94" t="str">
        <f>IF(ISBLANK(D849),"",INDEX(ΑΜΚ,MATCH(D849,Data!$F$2:$F$999,0),1))</f>
        <v/>
      </c>
      <c r="F849" t="str">
        <f t="shared" si="13"/>
        <v/>
      </c>
    </row>
    <row r="850" spans="1:6" ht="14.25" customHeight="1" x14ac:dyDescent="0.35">
      <c r="A850" s="45" t="s">
        <v>1143</v>
      </c>
      <c r="B850" s="18"/>
      <c r="C850" s="5"/>
      <c r="D850" s="5"/>
      <c r="E850" s="94" t="str">
        <f>IF(ISBLANK(D850),"",INDEX(ΑΜΚ,MATCH(D850,Data!$F$2:$F$999,0),1))</f>
        <v/>
      </c>
      <c r="F850" t="str">
        <f t="shared" si="13"/>
        <v/>
      </c>
    </row>
    <row r="851" spans="1:6" ht="14.25" customHeight="1" x14ac:dyDescent="0.35">
      <c r="A851" s="45" t="s">
        <v>1143</v>
      </c>
      <c r="B851" s="18"/>
      <c r="C851" s="5"/>
      <c r="D851" s="5"/>
      <c r="E851" s="94" t="str">
        <f>IF(ISBLANK(D851),"",INDEX(ΑΜΚ,MATCH(D851,Data!$F$2:$F$999,0),1))</f>
        <v/>
      </c>
      <c r="F851" t="str">
        <f t="shared" si="13"/>
        <v/>
      </c>
    </row>
    <row r="852" spans="1:6" ht="14.25" customHeight="1" x14ac:dyDescent="0.35">
      <c r="A852" s="45" t="s">
        <v>1143</v>
      </c>
      <c r="B852" s="18"/>
      <c r="C852" s="5"/>
      <c r="D852" s="5"/>
      <c r="E852" s="94" t="str">
        <f>IF(ISBLANK(D852),"",INDEX(ΑΜΚ,MATCH(D852,Data!$F$2:$F$999,0),1))</f>
        <v/>
      </c>
      <c r="F852" t="str">
        <f t="shared" si="13"/>
        <v/>
      </c>
    </row>
    <row r="853" spans="1:6" ht="14.25" customHeight="1" x14ac:dyDescent="0.35">
      <c r="A853" s="45" t="s">
        <v>1143</v>
      </c>
      <c r="B853" s="18"/>
      <c r="C853" s="5"/>
      <c r="D853" s="5"/>
      <c r="E853" s="94" t="str">
        <f>IF(ISBLANK(D853),"",INDEX(ΑΜΚ,MATCH(D853,Data!$F$2:$F$999,0),1))</f>
        <v/>
      </c>
      <c r="F853" t="str">
        <f t="shared" si="13"/>
        <v/>
      </c>
    </row>
    <row r="854" spans="1:6" ht="14.25" customHeight="1" x14ac:dyDescent="0.35">
      <c r="A854" s="45" t="s">
        <v>1143</v>
      </c>
      <c r="B854" s="18"/>
      <c r="C854" s="5"/>
      <c r="D854" s="5"/>
      <c r="E854" s="94" t="str">
        <f>IF(ISBLANK(D854),"",INDEX(ΑΜΚ,MATCH(D854,Data!$F$2:$F$999,0),1))</f>
        <v/>
      </c>
      <c r="F854" t="str">
        <f t="shared" si="13"/>
        <v/>
      </c>
    </row>
    <row r="855" spans="1:6" ht="14.25" customHeight="1" x14ac:dyDescent="0.35">
      <c r="A855" s="45" t="s">
        <v>1143</v>
      </c>
      <c r="B855" s="18"/>
      <c r="C855" s="5"/>
      <c r="D855" s="5"/>
      <c r="E855" s="94" t="str">
        <f>IF(ISBLANK(D855),"",INDEX(ΑΜΚ,MATCH(D855,Data!$F$2:$F$999,0),1))</f>
        <v/>
      </c>
      <c r="F855" t="str">
        <f t="shared" si="13"/>
        <v/>
      </c>
    </row>
    <row r="856" spans="1:6" ht="14.25" customHeight="1" x14ac:dyDescent="0.35">
      <c r="A856" s="45" t="s">
        <v>1143</v>
      </c>
      <c r="B856" s="18"/>
      <c r="C856" s="5"/>
      <c r="D856" s="5"/>
      <c r="E856" s="94" t="str">
        <f>IF(ISBLANK(D856),"",INDEX(ΑΜΚ,MATCH(D856,Data!$F$2:$F$999,0),1))</f>
        <v/>
      </c>
      <c r="F856" t="str">
        <f t="shared" si="13"/>
        <v/>
      </c>
    </row>
    <row r="857" spans="1:6" ht="14.25" customHeight="1" x14ac:dyDescent="0.35">
      <c r="A857" s="45" t="s">
        <v>1143</v>
      </c>
      <c r="B857" s="18"/>
      <c r="C857" s="5"/>
      <c r="D857" s="5"/>
      <c r="E857" s="94" t="str">
        <f>IF(ISBLANK(D857),"",INDEX(ΑΜΚ,MATCH(D857,Data!$F$2:$F$999,0),1))</f>
        <v/>
      </c>
      <c r="F857" t="str">
        <f t="shared" si="13"/>
        <v/>
      </c>
    </row>
    <row r="858" spans="1:6" ht="14.25" customHeight="1" x14ac:dyDescent="0.35">
      <c r="A858" s="45" t="s">
        <v>1143</v>
      </c>
      <c r="B858" s="18"/>
      <c r="C858" s="5"/>
      <c r="D858" s="5"/>
      <c r="E858" s="94" t="str">
        <f>IF(ISBLANK(D858),"",INDEX(ΑΜΚ,MATCH(D858,Data!$F$2:$F$999,0),1))</f>
        <v/>
      </c>
      <c r="F858" t="str">
        <f t="shared" si="13"/>
        <v/>
      </c>
    </row>
    <row r="859" spans="1:6" ht="14.25" customHeight="1" x14ac:dyDescent="0.35">
      <c r="A859" s="45" t="s">
        <v>1143</v>
      </c>
      <c r="B859" s="18"/>
      <c r="C859" s="5"/>
      <c r="D859" s="5"/>
      <c r="E859" s="94" t="str">
        <f>IF(ISBLANK(D859),"",INDEX(ΑΜΚ,MATCH(D859,Data!$F$2:$F$999,0),1))</f>
        <v/>
      </c>
      <c r="F859" t="str">
        <f t="shared" si="13"/>
        <v/>
      </c>
    </row>
    <row r="860" spans="1:6" ht="14.25" customHeight="1" x14ac:dyDescent="0.35">
      <c r="A860" s="45" t="s">
        <v>1143</v>
      </c>
      <c r="B860" s="18"/>
      <c r="C860" s="5"/>
      <c r="D860" s="5"/>
      <c r="E860" s="94" t="str">
        <f>IF(ISBLANK(D860),"",INDEX(ΑΜΚ,MATCH(D860,Data!$F$2:$F$999,0),1))</f>
        <v/>
      </c>
      <c r="F860" t="str">
        <f t="shared" si="13"/>
        <v/>
      </c>
    </row>
    <row r="861" spans="1:6" ht="14.25" customHeight="1" x14ac:dyDescent="0.35">
      <c r="A861" s="45" t="s">
        <v>1143</v>
      </c>
      <c r="B861" s="18"/>
      <c r="C861" s="5"/>
      <c r="D861" s="5"/>
      <c r="E861" s="94" t="str">
        <f>IF(ISBLANK(D861),"",INDEX(ΑΜΚ,MATCH(D861,Data!$F$2:$F$999,0),1))</f>
        <v/>
      </c>
      <c r="F861" t="str">
        <f t="shared" si="13"/>
        <v/>
      </c>
    </row>
    <row r="862" spans="1:6" ht="14.25" customHeight="1" x14ac:dyDescent="0.35">
      <c r="A862" s="45" t="s">
        <v>1143</v>
      </c>
      <c r="B862" s="18"/>
      <c r="C862" s="5"/>
      <c r="D862" s="5"/>
      <c r="E862" s="94" t="str">
        <f>IF(ISBLANK(D862),"",INDEX(ΑΜΚ,MATCH(D862,Data!$F$2:$F$999,0),1))</f>
        <v/>
      </c>
      <c r="F862" t="str">
        <f t="shared" si="13"/>
        <v/>
      </c>
    </row>
    <row r="863" spans="1:6" ht="14.25" customHeight="1" x14ac:dyDescent="0.35">
      <c r="A863" s="45" t="s">
        <v>1143</v>
      </c>
      <c r="B863" s="18"/>
      <c r="C863" s="5"/>
      <c r="D863" s="5"/>
      <c r="E863" s="94" t="str">
        <f>IF(ISBLANK(D863),"",INDEX(ΑΜΚ,MATCH(D863,Data!$F$2:$F$999,0),1))</f>
        <v/>
      </c>
      <c r="F863" t="str">
        <f t="shared" si="13"/>
        <v/>
      </c>
    </row>
    <row r="864" spans="1:6" ht="14.25" customHeight="1" x14ac:dyDescent="0.35">
      <c r="A864" s="45" t="s">
        <v>1143</v>
      </c>
      <c r="B864" s="18"/>
      <c r="C864" s="5"/>
      <c r="D864" s="5"/>
      <c r="E864" s="94" t="str">
        <f>IF(ISBLANK(D864),"",INDEX(ΑΜΚ,MATCH(D864,Data!$F$2:$F$999,0),1))</f>
        <v/>
      </c>
      <c r="F864" t="str">
        <f t="shared" si="13"/>
        <v/>
      </c>
    </row>
    <row r="865" spans="1:6" ht="14.25" customHeight="1" x14ac:dyDescent="0.35">
      <c r="A865" s="45" t="s">
        <v>1143</v>
      </c>
      <c r="B865" s="18"/>
      <c r="C865" s="5"/>
      <c r="D865" s="5"/>
      <c r="E865" s="94" t="str">
        <f>IF(ISBLANK(D865),"",INDEX(ΑΜΚ,MATCH(D865,Data!$F$2:$F$999,0),1))</f>
        <v/>
      </c>
      <c r="F865" t="str">
        <f t="shared" si="13"/>
        <v/>
      </c>
    </row>
    <row r="866" spans="1:6" ht="14.25" customHeight="1" x14ac:dyDescent="0.35">
      <c r="A866" s="45" t="s">
        <v>1143</v>
      </c>
      <c r="B866" s="18"/>
      <c r="C866" s="5"/>
      <c r="D866" s="5"/>
      <c r="E866" s="94" t="str">
        <f>IF(ISBLANK(D866),"",INDEX(ΑΜΚ,MATCH(D866,Data!$F$2:$F$999,0),1))</f>
        <v/>
      </c>
      <c r="F866" t="str">
        <f t="shared" si="13"/>
        <v/>
      </c>
    </row>
    <row r="867" spans="1:6" ht="14.25" customHeight="1" x14ac:dyDescent="0.35">
      <c r="A867" s="45" t="s">
        <v>1143</v>
      </c>
      <c r="B867" s="18"/>
      <c r="C867" s="5"/>
      <c r="D867" s="5"/>
      <c r="E867" s="94" t="str">
        <f>IF(ISBLANK(D867),"",INDEX(ΑΜΚ,MATCH(D867,Data!$F$2:$F$999,0),1))</f>
        <v/>
      </c>
      <c r="F867" t="str">
        <f t="shared" si="13"/>
        <v/>
      </c>
    </row>
    <row r="868" spans="1:6" ht="14.25" customHeight="1" x14ac:dyDescent="0.35">
      <c r="A868" s="45" t="s">
        <v>1143</v>
      </c>
      <c r="B868" s="18"/>
      <c r="C868" s="5"/>
      <c r="D868" s="5"/>
      <c r="E868" s="94" t="str">
        <f>IF(ISBLANK(D868),"",INDEX(ΑΜΚ,MATCH(D868,Data!$F$2:$F$999,0),1))</f>
        <v/>
      </c>
      <c r="F868" t="str">
        <f t="shared" si="13"/>
        <v/>
      </c>
    </row>
    <row r="869" spans="1:6" ht="14.25" customHeight="1" x14ac:dyDescent="0.35">
      <c r="A869" s="45" t="s">
        <v>1143</v>
      </c>
      <c r="B869" s="18"/>
      <c r="C869" s="5"/>
      <c r="D869" s="5"/>
      <c r="E869" s="94" t="str">
        <f>IF(ISBLANK(D869),"",INDEX(ΑΜΚ,MATCH(D869,Data!$F$2:$F$999,0),1))</f>
        <v/>
      </c>
      <c r="F869" t="str">
        <f t="shared" si="13"/>
        <v/>
      </c>
    </row>
    <row r="870" spans="1:6" ht="14.25" customHeight="1" x14ac:dyDescent="0.35">
      <c r="A870" s="45" t="s">
        <v>1143</v>
      </c>
      <c r="B870" s="18"/>
      <c r="C870" s="5"/>
      <c r="D870" s="5"/>
      <c r="E870" s="94" t="str">
        <f>IF(ISBLANK(D870),"",INDEX(ΑΜΚ,MATCH(D870,Data!$F$2:$F$999,0),1))</f>
        <v/>
      </c>
      <c r="F870" t="str">
        <f t="shared" si="13"/>
        <v/>
      </c>
    </row>
    <row r="871" spans="1:6" ht="14.25" customHeight="1" x14ac:dyDescent="0.35">
      <c r="A871" s="45" t="s">
        <v>1143</v>
      </c>
      <c r="B871" s="18"/>
      <c r="C871" s="5"/>
      <c r="D871" s="5"/>
      <c r="E871" s="94" t="str">
        <f>IF(ISBLANK(D871),"",INDEX(ΑΜΚ,MATCH(D871,Data!$F$2:$F$999,0),1))</f>
        <v/>
      </c>
      <c r="F871" t="str">
        <f t="shared" si="13"/>
        <v/>
      </c>
    </row>
    <row r="872" spans="1:6" ht="14.25" customHeight="1" x14ac:dyDescent="0.35">
      <c r="A872" s="45" t="s">
        <v>1143</v>
      </c>
      <c r="B872" s="18"/>
      <c r="C872" s="5"/>
      <c r="D872" s="5"/>
      <c r="E872" s="94" t="str">
        <f>IF(ISBLANK(D872),"",INDEX(ΑΜΚ,MATCH(D872,Data!$F$2:$F$999,0),1))</f>
        <v/>
      </c>
      <c r="F872" t="str">
        <f t="shared" si="13"/>
        <v/>
      </c>
    </row>
    <row r="873" spans="1:6" ht="14.25" customHeight="1" x14ac:dyDescent="0.35">
      <c r="A873" s="45" t="s">
        <v>1143</v>
      </c>
      <c r="B873" s="18"/>
      <c r="C873" s="5"/>
      <c r="D873" s="5"/>
      <c r="E873" s="94" t="str">
        <f>IF(ISBLANK(D873),"",INDEX(ΑΜΚ,MATCH(D873,Data!$F$2:$F$999,0),1))</f>
        <v/>
      </c>
      <c r="F873" t="str">
        <f t="shared" si="13"/>
        <v/>
      </c>
    </row>
    <row r="874" spans="1:6" ht="14.25" customHeight="1" x14ac:dyDescent="0.35">
      <c r="A874" s="45" t="s">
        <v>1143</v>
      </c>
      <c r="B874" s="18"/>
      <c r="C874" s="5"/>
      <c r="D874" s="5"/>
      <c r="E874" s="94" t="str">
        <f>IF(ISBLANK(D874),"",INDEX(ΑΜΚ,MATCH(D874,Data!$F$2:$F$999,0),1))</f>
        <v/>
      </c>
      <c r="F874" t="str">
        <f t="shared" si="13"/>
        <v/>
      </c>
    </row>
    <row r="875" spans="1:6" ht="14.25" customHeight="1" x14ac:dyDescent="0.35">
      <c r="A875" s="45" t="s">
        <v>1143</v>
      </c>
      <c r="B875" s="18"/>
      <c r="C875" s="5"/>
      <c r="D875" s="5"/>
      <c r="E875" s="94" t="str">
        <f>IF(ISBLANK(D875),"",INDEX(ΑΜΚ,MATCH(D875,Data!$F$2:$F$999,0),1))</f>
        <v/>
      </c>
      <c r="F875" t="str">
        <f t="shared" si="13"/>
        <v/>
      </c>
    </row>
    <row r="876" spans="1:6" ht="14.25" customHeight="1" x14ac:dyDescent="0.35">
      <c r="A876" s="45" t="s">
        <v>1143</v>
      </c>
      <c r="B876" s="18"/>
      <c r="C876" s="5"/>
      <c r="D876" s="5"/>
      <c r="E876" s="94" t="str">
        <f>IF(ISBLANK(D876),"",INDEX(ΑΜΚ,MATCH(D876,Data!$F$2:$F$999,0),1))</f>
        <v/>
      </c>
      <c r="F876" t="str">
        <f t="shared" si="13"/>
        <v/>
      </c>
    </row>
    <row r="877" spans="1:6" ht="14.25" customHeight="1" x14ac:dyDescent="0.35">
      <c r="A877" s="45" t="s">
        <v>1143</v>
      </c>
      <c r="B877" s="18"/>
      <c r="C877" s="5"/>
      <c r="D877" s="5"/>
      <c r="E877" s="94" t="str">
        <f>IF(ISBLANK(D877),"",INDEX(ΑΜΚ,MATCH(D877,Data!$F$2:$F$999,0),1))</f>
        <v/>
      </c>
      <c r="F877" t="str">
        <f t="shared" si="13"/>
        <v/>
      </c>
    </row>
    <row r="878" spans="1:6" ht="14.25" customHeight="1" x14ac:dyDescent="0.35">
      <c r="A878" s="45" t="s">
        <v>1143</v>
      </c>
      <c r="B878" s="18"/>
      <c r="C878" s="5"/>
      <c r="D878" s="5"/>
      <c r="E878" s="94" t="str">
        <f>IF(ISBLANK(D878),"",INDEX(ΑΜΚ,MATCH(D878,Data!$F$2:$F$999,0),1))</f>
        <v/>
      </c>
      <c r="F878" t="str">
        <f t="shared" si="13"/>
        <v/>
      </c>
    </row>
    <row r="879" spans="1:6" ht="14.25" customHeight="1" x14ac:dyDescent="0.35">
      <c r="A879" s="45" t="s">
        <v>1143</v>
      </c>
      <c r="B879" s="18"/>
      <c r="C879" s="5"/>
      <c r="D879" s="5"/>
      <c r="E879" s="94" t="str">
        <f>IF(ISBLANK(D879),"",INDEX(ΑΜΚ,MATCH(D879,Data!$F$2:$F$999,0),1))</f>
        <v/>
      </c>
      <c r="F879" t="str">
        <f t="shared" si="13"/>
        <v/>
      </c>
    </row>
    <row r="880" spans="1:6" ht="14.25" customHeight="1" x14ac:dyDescent="0.35">
      <c r="A880" s="45" t="s">
        <v>1143</v>
      </c>
      <c r="B880" s="18"/>
      <c r="C880" s="5"/>
      <c r="D880" s="5"/>
      <c r="E880" s="94" t="str">
        <f>IF(ISBLANK(D880),"",INDEX(ΑΜΚ,MATCH(D880,Data!$F$2:$F$999,0),1))</f>
        <v/>
      </c>
      <c r="F880" t="str">
        <f t="shared" si="13"/>
        <v/>
      </c>
    </row>
    <row r="881" spans="1:6" ht="14.25" customHeight="1" x14ac:dyDescent="0.35">
      <c r="A881" s="45" t="s">
        <v>1143</v>
      </c>
      <c r="B881" s="18"/>
      <c r="C881" s="5"/>
      <c r="D881" s="5"/>
      <c r="E881" s="94" t="str">
        <f>IF(ISBLANK(D881),"",INDEX(ΑΜΚ,MATCH(D881,Data!$F$2:$F$999,0),1))</f>
        <v/>
      </c>
      <c r="F881" t="str">
        <f t="shared" si="13"/>
        <v/>
      </c>
    </row>
    <row r="882" spans="1:6" ht="14.25" customHeight="1" x14ac:dyDescent="0.35">
      <c r="A882" s="45" t="s">
        <v>1143</v>
      </c>
      <c r="B882" s="18"/>
      <c r="C882" s="5"/>
      <c r="D882" s="5"/>
      <c r="E882" s="94" t="str">
        <f>IF(ISBLANK(D882),"",INDEX(ΑΜΚ,MATCH(D882,Data!$F$2:$F$999,0),1))</f>
        <v/>
      </c>
      <c r="F882" t="str">
        <f t="shared" si="13"/>
        <v/>
      </c>
    </row>
    <row r="883" spans="1:6" ht="14.25" customHeight="1" x14ac:dyDescent="0.35">
      <c r="A883" s="45" t="s">
        <v>1143</v>
      </c>
      <c r="B883" s="18"/>
      <c r="C883" s="5"/>
      <c r="D883" s="5"/>
      <c r="E883" s="94" t="str">
        <f>IF(ISBLANK(D883),"",INDEX(ΑΜΚ,MATCH(D883,Data!$F$2:$F$999,0),1))</f>
        <v/>
      </c>
      <c r="F883" t="str">
        <f t="shared" si="13"/>
        <v/>
      </c>
    </row>
    <row r="884" spans="1:6" ht="14.25" customHeight="1" x14ac:dyDescent="0.35">
      <c r="A884" s="45" t="s">
        <v>1143</v>
      </c>
      <c r="B884" s="18"/>
      <c r="C884" s="5"/>
      <c r="D884" s="5"/>
      <c r="E884" s="94" t="str">
        <f>IF(ISBLANK(D884),"",INDEX(ΑΜΚ,MATCH(D884,Data!$F$2:$F$999,0),1))</f>
        <v/>
      </c>
      <c r="F884" t="str">
        <f t="shared" si="13"/>
        <v/>
      </c>
    </row>
    <row r="885" spans="1:6" ht="14.25" customHeight="1" x14ac:dyDescent="0.35">
      <c r="A885" s="45" t="s">
        <v>1143</v>
      </c>
      <c r="B885" s="18"/>
      <c r="C885" s="5"/>
      <c r="D885" s="5"/>
      <c r="E885" s="94" t="str">
        <f>IF(ISBLANK(D885),"",INDEX(ΑΜΚ,MATCH(D885,Data!$F$2:$F$999,0),1))</f>
        <v/>
      </c>
      <c r="F885" t="str">
        <f t="shared" si="13"/>
        <v/>
      </c>
    </row>
    <row r="886" spans="1:6" ht="14.25" customHeight="1" x14ac:dyDescent="0.35">
      <c r="A886" s="45" t="s">
        <v>1143</v>
      </c>
      <c r="B886" s="18"/>
      <c r="C886" s="5"/>
      <c r="D886" s="5"/>
      <c r="E886" s="94" t="str">
        <f>IF(ISBLANK(D886),"",INDEX(ΑΜΚ,MATCH(D886,Data!$F$2:$F$999,0),1))</f>
        <v/>
      </c>
      <c r="F886" t="str">
        <f t="shared" si="13"/>
        <v/>
      </c>
    </row>
    <row r="887" spans="1:6" ht="14.25" customHeight="1" x14ac:dyDescent="0.35">
      <c r="A887" s="45" t="s">
        <v>1143</v>
      </c>
      <c r="B887" s="18"/>
      <c r="C887" s="5"/>
      <c r="D887" s="5"/>
      <c r="E887" s="94" t="str">
        <f>IF(ISBLANK(D887),"",INDEX(ΑΜΚ,MATCH(D887,Data!$F$2:$F$999,0),1))</f>
        <v/>
      </c>
      <c r="F887" t="str">
        <f t="shared" si="13"/>
        <v/>
      </c>
    </row>
    <row r="888" spans="1:6" ht="14.25" customHeight="1" x14ac:dyDescent="0.35">
      <c r="A888" s="45" t="s">
        <v>1143</v>
      </c>
      <c r="B888" s="18"/>
      <c r="C888" s="5"/>
      <c r="D888" s="5"/>
      <c r="E888" s="94" t="str">
        <f>IF(ISBLANK(D888),"",INDEX(ΑΜΚ,MATCH(D888,Data!$F$2:$F$999,0),1))</f>
        <v/>
      </c>
      <c r="F888" t="str">
        <f t="shared" si="13"/>
        <v/>
      </c>
    </row>
    <row r="889" spans="1:6" ht="14.25" customHeight="1" x14ac:dyDescent="0.35">
      <c r="A889" s="45" t="s">
        <v>1143</v>
      </c>
      <c r="B889" s="18"/>
      <c r="C889" s="5"/>
      <c r="D889" s="5"/>
      <c r="E889" s="94" t="str">
        <f>IF(ISBLANK(D889),"",INDEX(ΑΜΚ,MATCH(D889,Data!$F$2:$F$999,0),1))</f>
        <v/>
      </c>
      <c r="F889" t="str">
        <f t="shared" si="13"/>
        <v/>
      </c>
    </row>
    <row r="890" spans="1:6" ht="14.25" customHeight="1" x14ac:dyDescent="0.35">
      <c r="A890" s="45" t="s">
        <v>1143</v>
      </c>
      <c r="B890" s="18"/>
      <c r="C890" s="5"/>
      <c r="D890" s="5"/>
      <c r="E890" s="94" t="str">
        <f>IF(ISBLANK(D890),"",INDEX(ΑΜΚ,MATCH(D890,Data!$F$2:$F$999,0),1))</f>
        <v/>
      </c>
      <c r="F890" t="str">
        <f t="shared" si="13"/>
        <v/>
      </c>
    </row>
    <row r="891" spans="1:6" ht="14.25" customHeight="1" x14ac:dyDescent="0.35">
      <c r="A891" s="45" t="s">
        <v>1143</v>
      </c>
      <c r="B891" s="18"/>
      <c r="C891" s="5"/>
      <c r="D891" s="5"/>
      <c r="E891" s="94" t="str">
        <f>IF(ISBLANK(D891),"",INDEX(ΑΜΚ,MATCH(D891,Data!$F$2:$F$999,0),1))</f>
        <v/>
      </c>
      <c r="F891" t="str">
        <f t="shared" si="13"/>
        <v/>
      </c>
    </row>
    <row r="892" spans="1:6" ht="14.25" customHeight="1" x14ac:dyDescent="0.35">
      <c r="A892" s="45" t="s">
        <v>1143</v>
      </c>
      <c r="B892" s="18"/>
      <c r="C892" s="5"/>
      <c r="D892" s="5"/>
      <c r="E892" s="94" t="str">
        <f>IF(ISBLANK(D892),"",INDEX(ΑΜΚ,MATCH(D892,Data!$F$2:$F$999,0),1))</f>
        <v/>
      </c>
      <c r="F892" t="str">
        <f t="shared" si="13"/>
        <v/>
      </c>
    </row>
    <row r="893" spans="1:6" ht="14.25" customHeight="1" x14ac:dyDescent="0.35">
      <c r="A893" s="45" t="s">
        <v>1143</v>
      </c>
      <c r="B893" s="18"/>
      <c r="C893" s="5"/>
      <c r="D893" s="5"/>
      <c r="E893" s="94" t="str">
        <f>IF(ISBLANK(D893),"",INDEX(ΑΜΚ,MATCH(D893,Data!$F$2:$F$999,0),1))</f>
        <v/>
      </c>
      <c r="F893" t="str">
        <f t="shared" si="13"/>
        <v/>
      </c>
    </row>
    <row r="894" spans="1:6" ht="14.25" customHeight="1" x14ac:dyDescent="0.35">
      <c r="A894" s="45" t="s">
        <v>1143</v>
      </c>
      <c r="B894" s="18"/>
      <c r="C894" s="5"/>
      <c r="D894" s="5"/>
      <c r="E894" s="94" t="str">
        <f>IF(ISBLANK(D894),"",INDEX(ΑΜΚ,MATCH(D894,Data!$F$2:$F$999,0),1))</f>
        <v/>
      </c>
      <c r="F894" t="str">
        <f t="shared" si="13"/>
        <v/>
      </c>
    </row>
    <row r="895" spans="1:6" ht="14.25" customHeight="1" x14ac:dyDescent="0.35">
      <c r="A895" s="45" t="s">
        <v>1143</v>
      </c>
      <c r="B895" s="18"/>
      <c r="C895" s="5"/>
      <c r="D895" s="5"/>
      <c r="E895" s="94" t="str">
        <f>IF(ISBLANK(D895),"",INDEX(ΑΜΚ,MATCH(D895,Data!$F$2:$F$999,0),1))</f>
        <v/>
      </c>
      <c r="F895" t="str">
        <f t="shared" si="13"/>
        <v/>
      </c>
    </row>
    <row r="896" spans="1:6" ht="14.25" customHeight="1" x14ac:dyDescent="0.35">
      <c r="A896" s="45" t="s">
        <v>1143</v>
      </c>
      <c r="B896" s="18"/>
      <c r="C896" s="5"/>
      <c r="D896" s="5"/>
      <c r="E896" s="94" t="str">
        <f>IF(ISBLANK(D896),"",INDEX(ΑΜΚ,MATCH(D896,Data!$F$2:$F$999,0),1))</f>
        <v/>
      </c>
      <c r="F896" t="str">
        <f t="shared" si="13"/>
        <v/>
      </c>
    </row>
    <row r="897" spans="1:6" ht="14.25" customHeight="1" x14ac:dyDescent="0.35">
      <c r="A897" s="45" t="s">
        <v>1143</v>
      </c>
      <c r="B897" s="18"/>
      <c r="C897" s="5"/>
      <c r="D897" s="5"/>
      <c r="E897" s="94" t="str">
        <f>IF(ISBLANK(D897),"",INDEX(ΑΜΚ,MATCH(D897,Data!$F$2:$F$999,0),1))</f>
        <v/>
      </c>
      <c r="F897" t="str">
        <f t="shared" si="13"/>
        <v/>
      </c>
    </row>
    <row r="898" spans="1:6" ht="14.25" customHeight="1" x14ac:dyDescent="0.35">
      <c r="A898" s="45" t="s">
        <v>1143</v>
      </c>
      <c r="B898" s="18"/>
      <c r="C898" s="5"/>
      <c r="D898" s="5"/>
      <c r="E898" s="94" t="str">
        <f>IF(ISBLANK(D898),"",INDEX(ΑΜΚ,MATCH(D898,Data!$F$2:$F$999,0),1))</f>
        <v/>
      </c>
      <c r="F898" t="str">
        <f t="shared" ref="F898:F961" si="14">IF(ISBLANK(C898),"",INDEX(ΚΩΔ_ΜΑΘΗΜ_ΗΛΕΚΤΡ_Γ1,MATCH(C898,ΜΑΘΗΜ_ΗΛΕΚΤΡ_Γ1,0)))</f>
        <v/>
      </c>
    </row>
    <row r="899" spans="1:6" ht="14.25" customHeight="1" x14ac:dyDescent="0.35">
      <c r="A899" s="45" t="s">
        <v>1143</v>
      </c>
      <c r="B899" s="18"/>
      <c r="C899" s="5"/>
      <c r="D899" s="5"/>
      <c r="E899" s="94" t="str">
        <f>IF(ISBLANK(D899),"",INDEX(ΑΜΚ,MATCH(D899,Data!$F$2:$F$999,0),1))</f>
        <v/>
      </c>
      <c r="F899" t="str">
        <f t="shared" si="14"/>
        <v/>
      </c>
    </row>
    <row r="900" spans="1:6" ht="14.25" customHeight="1" x14ac:dyDescent="0.35">
      <c r="A900" s="45" t="s">
        <v>1143</v>
      </c>
      <c r="B900" s="18"/>
      <c r="C900" s="5"/>
      <c r="D900" s="5"/>
      <c r="E900" s="94" t="str">
        <f>IF(ISBLANK(D900),"",INDEX(ΑΜΚ,MATCH(D900,Data!$F$2:$F$999,0),1))</f>
        <v/>
      </c>
      <c r="F900" t="str">
        <f t="shared" si="14"/>
        <v/>
      </c>
    </row>
    <row r="901" spans="1:6" ht="14.25" customHeight="1" x14ac:dyDescent="0.35">
      <c r="A901" s="45" t="s">
        <v>1143</v>
      </c>
      <c r="B901" s="18"/>
      <c r="C901" s="5"/>
      <c r="D901" s="5"/>
      <c r="E901" s="94" t="str">
        <f>IF(ISBLANK(D901),"",INDEX(ΑΜΚ,MATCH(D901,Data!$F$2:$F$999,0),1))</f>
        <v/>
      </c>
      <c r="F901" t="str">
        <f t="shared" si="14"/>
        <v/>
      </c>
    </row>
    <row r="902" spans="1:6" ht="14.25" customHeight="1" x14ac:dyDescent="0.35">
      <c r="A902" s="45" t="s">
        <v>1143</v>
      </c>
      <c r="B902" s="18"/>
      <c r="C902" s="5"/>
      <c r="D902" s="5"/>
      <c r="E902" s="94" t="str">
        <f>IF(ISBLANK(D902),"",INDEX(ΑΜΚ,MATCH(D902,Data!$F$2:$F$999,0),1))</f>
        <v/>
      </c>
      <c r="F902" t="str">
        <f t="shared" si="14"/>
        <v/>
      </c>
    </row>
    <row r="903" spans="1:6" ht="14.25" customHeight="1" x14ac:dyDescent="0.35">
      <c r="A903" s="45" t="s">
        <v>1143</v>
      </c>
      <c r="B903" s="18"/>
      <c r="C903" s="5"/>
      <c r="D903" s="5"/>
      <c r="E903" s="94" t="str">
        <f>IF(ISBLANK(D903),"",INDEX(ΑΜΚ,MATCH(D903,Data!$F$2:$F$999,0),1))</f>
        <v/>
      </c>
      <c r="F903" t="str">
        <f t="shared" si="14"/>
        <v/>
      </c>
    </row>
    <row r="904" spans="1:6" ht="14.25" customHeight="1" x14ac:dyDescent="0.35">
      <c r="A904" s="45" t="s">
        <v>1143</v>
      </c>
      <c r="B904" s="18"/>
      <c r="C904" s="5"/>
      <c r="D904" s="5"/>
      <c r="E904" s="94" t="str">
        <f>IF(ISBLANK(D904),"",INDEX(ΑΜΚ,MATCH(D904,Data!$F$2:$F$999,0),1))</f>
        <v/>
      </c>
      <c r="F904" t="str">
        <f t="shared" si="14"/>
        <v/>
      </c>
    </row>
    <row r="905" spans="1:6" ht="14.25" customHeight="1" x14ac:dyDescent="0.35">
      <c r="A905" s="45" t="s">
        <v>1143</v>
      </c>
      <c r="B905" s="18"/>
      <c r="C905" s="5"/>
      <c r="D905" s="5"/>
      <c r="E905" s="94" t="str">
        <f>IF(ISBLANK(D905),"",INDEX(ΑΜΚ,MATCH(D905,Data!$F$2:$F$999,0),1))</f>
        <v/>
      </c>
      <c r="F905" t="str">
        <f t="shared" si="14"/>
        <v/>
      </c>
    </row>
    <row r="906" spans="1:6" ht="14.25" customHeight="1" x14ac:dyDescent="0.35">
      <c r="A906" s="45" t="s">
        <v>1143</v>
      </c>
      <c r="B906" s="18"/>
      <c r="C906" s="5"/>
      <c r="D906" s="5"/>
      <c r="E906" s="94" t="str">
        <f>IF(ISBLANK(D906),"",INDEX(ΑΜΚ,MATCH(D906,Data!$F$2:$F$999,0),1))</f>
        <v/>
      </c>
      <c r="F906" t="str">
        <f t="shared" si="14"/>
        <v/>
      </c>
    </row>
    <row r="907" spans="1:6" ht="14.25" customHeight="1" x14ac:dyDescent="0.35">
      <c r="A907" s="45" t="s">
        <v>1143</v>
      </c>
      <c r="B907" s="18"/>
      <c r="C907" s="5"/>
      <c r="D907" s="5"/>
      <c r="E907" s="94" t="str">
        <f>IF(ISBLANK(D907),"",INDEX(ΑΜΚ,MATCH(D907,Data!$F$2:$F$999,0),1))</f>
        <v/>
      </c>
      <c r="F907" t="str">
        <f t="shared" si="14"/>
        <v/>
      </c>
    </row>
    <row r="908" spans="1:6" ht="14.25" customHeight="1" x14ac:dyDescent="0.35">
      <c r="A908" s="45" t="s">
        <v>1143</v>
      </c>
      <c r="B908" s="18"/>
      <c r="C908" s="5"/>
      <c r="D908" s="5"/>
      <c r="E908" s="94" t="str">
        <f>IF(ISBLANK(D908),"",INDEX(ΑΜΚ,MATCH(D908,Data!$F$2:$F$999,0),1))</f>
        <v/>
      </c>
      <c r="F908" t="str">
        <f t="shared" si="14"/>
        <v/>
      </c>
    </row>
    <row r="909" spans="1:6" ht="14.25" customHeight="1" x14ac:dyDescent="0.35">
      <c r="A909" s="45" t="s">
        <v>1143</v>
      </c>
      <c r="B909" s="18"/>
      <c r="C909" s="5"/>
      <c r="D909" s="5"/>
      <c r="E909" s="94" t="str">
        <f>IF(ISBLANK(D909),"",INDEX(ΑΜΚ,MATCH(D909,Data!$F$2:$F$999,0),1))</f>
        <v/>
      </c>
      <c r="F909" t="str">
        <f t="shared" si="14"/>
        <v/>
      </c>
    </row>
    <row r="910" spans="1:6" ht="14.25" customHeight="1" x14ac:dyDescent="0.35">
      <c r="A910" s="45" t="s">
        <v>1143</v>
      </c>
      <c r="B910" s="18"/>
      <c r="C910" s="5"/>
      <c r="D910" s="5"/>
      <c r="E910" s="94" t="str">
        <f>IF(ISBLANK(D910),"",INDEX(ΑΜΚ,MATCH(D910,Data!$F$2:$F$999,0),1))</f>
        <v/>
      </c>
      <c r="F910" t="str">
        <f t="shared" si="14"/>
        <v/>
      </c>
    </row>
    <row r="911" spans="1:6" ht="14.25" customHeight="1" x14ac:dyDescent="0.35">
      <c r="A911" s="45" t="s">
        <v>1143</v>
      </c>
      <c r="B911" s="18"/>
      <c r="C911" s="5"/>
      <c r="D911" s="5"/>
      <c r="E911" s="94" t="str">
        <f>IF(ISBLANK(D911),"",INDEX(ΑΜΚ,MATCH(D911,Data!$F$2:$F$999,0),1))</f>
        <v/>
      </c>
      <c r="F911" t="str">
        <f t="shared" si="14"/>
        <v/>
      </c>
    </row>
    <row r="912" spans="1:6" ht="14.25" customHeight="1" x14ac:dyDescent="0.35">
      <c r="A912" s="45" t="s">
        <v>1143</v>
      </c>
      <c r="B912" s="18"/>
      <c r="C912" s="5"/>
      <c r="D912" s="5"/>
      <c r="E912" s="94" t="str">
        <f>IF(ISBLANK(D912),"",INDEX(ΑΜΚ,MATCH(D912,Data!$F$2:$F$999,0),1))</f>
        <v/>
      </c>
      <c r="F912" t="str">
        <f t="shared" si="14"/>
        <v/>
      </c>
    </row>
    <row r="913" spans="1:6" ht="14.25" customHeight="1" x14ac:dyDescent="0.35">
      <c r="A913" s="45" t="s">
        <v>1143</v>
      </c>
      <c r="B913" s="18"/>
      <c r="C913" s="5"/>
      <c r="D913" s="5"/>
      <c r="E913" s="94" t="str">
        <f>IF(ISBLANK(D913),"",INDEX(ΑΜΚ,MATCH(D913,Data!$F$2:$F$999,0),1))</f>
        <v/>
      </c>
      <c r="F913" t="str">
        <f t="shared" si="14"/>
        <v/>
      </c>
    </row>
    <row r="914" spans="1:6" ht="14.25" customHeight="1" x14ac:dyDescent="0.35">
      <c r="A914" s="45" t="s">
        <v>1143</v>
      </c>
      <c r="B914" s="18"/>
      <c r="C914" s="5"/>
      <c r="D914" s="5"/>
      <c r="E914" s="94" t="str">
        <f>IF(ISBLANK(D914),"",INDEX(ΑΜΚ,MATCH(D914,Data!$F$2:$F$999,0),1))</f>
        <v/>
      </c>
      <c r="F914" t="str">
        <f t="shared" si="14"/>
        <v/>
      </c>
    </row>
    <row r="915" spans="1:6" ht="14.25" customHeight="1" x14ac:dyDescent="0.35">
      <c r="A915" s="45" t="s">
        <v>1143</v>
      </c>
      <c r="B915" s="18"/>
      <c r="C915" s="5"/>
      <c r="D915" s="5"/>
      <c r="E915" s="94" t="str">
        <f>IF(ISBLANK(D915),"",INDEX(ΑΜΚ,MATCH(D915,Data!$F$2:$F$999,0),1))</f>
        <v/>
      </c>
      <c r="F915" t="str">
        <f t="shared" si="14"/>
        <v/>
      </c>
    </row>
    <row r="916" spans="1:6" ht="14.25" customHeight="1" x14ac:dyDescent="0.35">
      <c r="A916" s="45" t="s">
        <v>1143</v>
      </c>
      <c r="B916" s="18"/>
      <c r="C916" s="5"/>
      <c r="D916" s="5"/>
      <c r="E916" s="94" t="str">
        <f>IF(ISBLANK(D916),"",INDEX(ΑΜΚ,MATCH(D916,Data!$F$2:$F$999,0),1))</f>
        <v/>
      </c>
      <c r="F916" t="str">
        <f t="shared" si="14"/>
        <v/>
      </c>
    </row>
    <row r="917" spans="1:6" ht="14.25" customHeight="1" x14ac:dyDescent="0.35">
      <c r="A917" s="45" t="s">
        <v>1143</v>
      </c>
      <c r="B917" s="18"/>
      <c r="C917" s="5"/>
      <c r="D917" s="5"/>
      <c r="E917" s="94" t="str">
        <f>IF(ISBLANK(D917),"",INDEX(ΑΜΚ,MATCH(D917,Data!$F$2:$F$999,0),1))</f>
        <v/>
      </c>
      <c r="F917" t="str">
        <f t="shared" si="14"/>
        <v/>
      </c>
    </row>
    <row r="918" spans="1:6" ht="14.25" customHeight="1" x14ac:dyDescent="0.35">
      <c r="A918" s="45" t="s">
        <v>1143</v>
      </c>
      <c r="B918" s="18"/>
      <c r="C918" s="5"/>
      <c r="D918" s="5"/>
      <c r="E918" s="94" t="str">
        <f>IF(ISBLANK(D918),"",INDEX(ΑΜΚ,MATCH(D918,Data!$F$2:$F$999,0),1))</f>
        <v/>
      </c>
      <c r="F918" t="str">
        <f t="shared" si="14"/>
        <v/>
      </c>
    </row>
    <row r="919" spans="1:6" ht="14.25" customHeight="1" x14ac:dyDescent="0.35">
      <c r="A919" s="45" t="s">
        <v>1143</v>
      </c>
      <c r="B919" s="18"/>
      <c r="C919" s="5"/>
      <c r="D919" s="5"/>
      <c r="E919" s="94" t="str">
        <f>IF(ISBLANK(D919),"",INDEX(ΑΜΚ,MATCH(D919,Data!$F$2:$F$999,0),1))</f>
        <v/>
      </c>
      <c r="F919" t="str">
        <f t="shared" si="14"/>
        <v/>
      </c>
    </row>
    <row r="920" spans="1:6" ht="14.25" customHeight="1" x14ac:dyDescent="0.35">
      <c r="A920" s="45" t="s">
        <v>1143</v>
      </c>
      <c r="B920" s="18"/>
      <c r="C920" s="5"/>
      <c r="D920" s="5"/>
      <c r="E920" s="94" t="str">
        <f>IF(ISBLANK(D920),"",INDEX(ΑΜΚ,MATCH(D920,Data!$F$2:$F$999,0),1))</f>
        <v/>
      </c>
      <c r="F920" t="str">
        <f t="shared" si="14"/>
        <v/>
      </c>
    </row>
    <row r="921" spans="1:6" ht="14.25" customHeight="1" x14ac:dyDescent="0.35">
      <c r="A921" s="45" t="s">
        <v>1143</v>
      </c>
      <c r="B921" s="18"/>
      <c r="C921" s="5"/>
      <c r="D921" s="5"/>
      <c r="E921" s="94" t="str">
        <f>IF(ISBLANK(D921),"",INDEX(ΑΜΚ,MATCH(D921,Data!$F$2:$F$999,0),1))</f>
        <v/>
      </c>
      <c r="F921" t="str">
        <f t="shared" si="14"/>
        <v/>
      </c>
    </row>
    <row r="922" spans="1:6" ht="14.25" customHeight="1" x14ac:dyDescent="0.35">
      <c r="A922" s="45" t="s">
        <v>1143</v>
      </c>
      <c r="B922" s="18"/>
      <c r="C922" s="5"/>
      <c r="D922" s="5"/>
      <c r="E922" s="94" t="str">
        <f>IF(ISBLANK(D922),"",INDEX(ΑΜΚ,MATCH(D922,Data!$F$2:$F$999,0),1))</f>
        <v/>
      </c>
      <c r="F922" t="str">
        <f t="shared" si="14"/>
        <v/>
      </c>
    </row>
    <row r="923" spans="1:6" ht="14.25" customHeight="1" x14ac:dyDescent="0.35">
      <c r="A923" s="45" t="s">
        <v>1143</v>
      </c>
      <c r="B923" s="18"/>
      <c r="C923" s="5"/>
      <c r="D923" s="5"/>
      <c r="E923" s="94" t="str">
        <f>IF(ISBLANK(D923),"",INDEX(ΑΜΚ,MATCH(D923,Data!$F$2:$F$999,0),1))</f>
        <v/>
      </c>
      <c r="F923" t="str">
        <f t="shared" si="14"/>
        <v/>
      </c>
    </row>
    <row r="924" spans="1:6" ht="14.25" customHeight="1" x14ac:dyDescent="0.35">
      <c r="A924" s="45" t="s">
        <v>1143</v>
      </c>
      <c r="B924" s="18"/>
      <c r="C924" s="5"/>
      <c r="D924" s="5"/>
      <c r="E924" s="94" t="str">
        <f>IF(ISBLANK(D924),"",INDEX(ΑΜΚ,MATCH(D924,Data!$F$2:$F$999,0),1))</f>
        <v/>
      </c>
      <c r="F924" t="str">
        <f t="shared" si="14"/>
        <v/>
      </c>
    </row>
    <row r="925" spans="1:6" ht="14.25" customHeight="1" x14ac:dyDescent="0.35">
      <c r="A925" s="45" t="s">
        <v>1143</v>
      </c>
      <c r="B925" s="18"/>
      <c r="C925" s="5"/>
      <c r="D925" s="5"/>
      <c r="E925" s="94" t="str">
        <f>IF(ISBLANK(D925),"",INDEX(ΑΜΚ,MATCH(D925,Data!$F$2:$F$999,0),1))</f>
        <v/>
      </c>
      <c r="F925" t="str">
        <f t="shared" si="14"/>
        <v/>
      </c>
    </row>
    <row r="926" spans="1:6" ht="14.25" customHeight="1" x14ac:dyDescent="0.35">
      <c r="A926" s="45" t="s">
        <v>1143</v>
      </c>
      <c r="B926" s="18"/>
      <c r="C926" s="5"/>
      <c r="D926" s="5"/>
      <c r="E926" s="94" t="str">
        <f>IF(ISBLANK(D926),"",INDEX(ΑΜΚ,MATCH(D926,Data!$F$2:$F$999,0),1))</f>
        <v/>
      </c>
      <c r="F926" t="str">
        <f t="shared" si="14"/>
        <v/>
      </c>
    </row>
    <row r="927" spans="1:6" ht="14.25" customHeight="1" x14ac:dyDescent="0.35">
      <c r="A927" s="45" t="s">
        <v>1143</v>
      </c>
      <c r="B927" s="18"/>
      <c r="C927" s="5"/>
      <c r="D927" s="5"/>
      <c r="E927" s="94" t="str">
        <f>IF(ISBLANK(D927),"",INDEX(ΑΜΚ,MATCH(D927,Data!$F$2:$F$999,0),1))</f>
        <v/>
      </c>
      <c r="F927" t="str">
        <f t="shared" si="14"/>
        <v/>
      </c>
    </row>
    <row r="928" spans="1:6" ht="14.25" customHeight="1" x14ac:dyDescent="0.35">
      <c r="A928" s="45" t="s">
        <v>1143</v>
      </c>
      <c r="B928" s="18"/>
      <c r="C928" s="5"/>
      <c r="D928" s="5"/>
      <c r="E928" s="94" t="str">
        <f>IF(ISBLANK(D928),"",INDEX(ΑΜΚ,MATCH(D928,Data!$F$2:$F$999,0),1))</f>
        <v/>
      </c>
      <c r="F928" t="str">
        <f t="shared" si="14"/>
        <v/>
      </c>
    </row>
    <row r="929" spans="1:6" ht="14.25" customHeight="1" x14ac:dyDescent="0.35">
      <c r="A929" s="45" t="s">
        <v>1143</v>
      </c>
      <c r="B929" s="18"/>
      <c r="C929" s="5"/>
      <c r="D929" s="5"/>
      <c r="E929" s="94" t="str">
        <f>IF(ISBLANK(D929),"",INDEX(ΑΜΚ,MATCH(D929,Data!$F$2:$F$999,0),1))</f>
        <v/>
      </c>
      <c r="F929" t="str">
        <f t="shared" si="14"/>
        <v/>
      </c>
    </row>
    <row r="930" spans="1:6" ht="14.25" customHeight="1" x14ac:dyDescent="0.35">
      <c r="A930" s="45" t="s">
        <v>1143</v>
      </c>
      <c r="B930" s="18"/>
      <c r="C930" s="5"/>
      <c r="D930" s="5"/>
      <c r="E930" s="94" t="str">
        <f>IF(ISBLANK(D930),"",INDEX(ΑΜΚ,MATCH(D930,Data!$F$2:$F$999,0),1))</f>
        <v/>
      </c>
      <c r="F930" t="str">
        <f t="shared" si="14"/>
        <v/>
      </c>
    </row>
    <row r="931" spans="1:6" ht="14.25" customHeight="1" x14ac:dyDescent="0.35">
      <c r="A931" s="45" t="s">
        <v>1143</v>
      </c>
      <c r="B931" s="18"/>
      <c r="C931" s="5"/>
      <c r="D931" s="5"/>
      <c r="E931" s="94" t="str">
        <f>IF(ISBLANK(D931),"",INDEX(ΑΜΚ,MATCH(D931,Data!$F$2:$F$999,0),1))</f>
        <v/>
      </c>
      <c r="F931" t="str">
        <f t="shared" si="14"/>
        <v/>
      </c>
    </row>
    <row r="932" spans="1:6" ht="14.25" customHeight="1" x14ac:dyDescent="0.35">
      <c r="A932" s="45" t="s">
        <v>1143</v>
      </c>
      <c r="B932" s="18"/>
      <c r="C932" s="5"/>
      <c r="D932" s="5"/>
      <c r="E932" s="94" t="str">
        <f>IF(ISBLANK(D932),"",INDEX(ΑΜΚ,MATCH(D932,Data!$F$2:$F$999,0),1))</f>
        <v/>
      </c>
      <c r="F932" t="str">
        <f t="shared" si="14"/>
        <v/>
      </c>
    </row>
    <row r="933" spans="1:6" ht="14.25" customHeight="1" x14ac:dyDescent="0.35">
      <c r="A933" s="45" t="s">
        <v>1143</v>
      </c>
      <c r="B933" s="18"/>
      <c r="C933" s="5"/>
      <c r="D933" s="5"/>
      <c r="E933" s="94" t="str">
        <f>IF(ISBLANK(D933),"",INDEX(ΑΜΚ,MATCH(D933,Data!$F$2:$F$999,0),1))</f>
        <v/>
      </c>
      <c r="F933" t="str">
        <f t="shared" si="14"/>
        <v/>
      </c>
    </row>
    <row r="934" spans="1:6" ht="14.25" customHeight="1" x14ac:dyDescent="0.35">
      <c r="A934" s="45" t="s">
        <v>1143</v>
      </c>
      <c r="B934" s="18"/>
      <c r="C934" s="5"/>
      <c r="D934" s="5"/>
      <c r="E934" s="94" t="str">
        <f>IF(ISBLANK(D934),"",INDEX(ΑΜΚ,MATCH(D934,Data!$F$2:$F$999,0),1))</f>
        <v/>
      </c>
      <c r="F934" t="str">
        <f t="shared" si="14"/>
        <v/>
      </c>
    </row>
    <row r="935" spans="1:6" ht="14.25" customHeight="1" x14ac:dyDescent="0.35">
      <c r="A935" s="45" t="s">
        <v>1143</v>
      </c>
      <c r="B935" s="18"/>
      <c r="C935" s="5"/>
      <c r="D935" s="5"/>
      <c r="E935" s="94" t="str">
        <f>IF(ISBLANK(D935),"",INDEX(ΑΜΚ,MATCH(D935,Data!$F$2:$F$999,0),1))</f>
        <v/>
      </c>
      <c r="F935" t="str">
        <f t="shared" si="14"/>
        <v/>
      </c>
    </row>
    <row r="936" spans="1:6" ht="14.25" customHeight="1" x14ac:dyDescent="0.35">
      <c r="A936" s="45" t="s">
        <v>1143</v>
      </c>
      <c r="B936" s="18"/>
      <c r="C936" s="5"/>
      <c r="D936" s="5"/>
      <c r="E936" s="94" t="str">
        <f>IF(ISBLANK(D936),"",INDEX(ΑΜΚ,MATCH(D936,Data!$F$2:$F$999,0),1))</f>
        <v/>
      </c>
      <c r="F936" t="str">
        <f t="shared" si="14"/>
        <v/>
      </c>
    </row>
    <row r="937" spans="1:6" ht="14.25" customHeight="1" x14ac:dyDescent="0.35">
      <c r="A937" s="45" t="s">
        <v>1143</v>
      </c>
      <c r="B937" s="18"/>
      <c r="C937" s="5"/>
      <c r="D937" s="5"/>
      <c r="E937" s="94" t="str">
        <f>IF(ISBLANK(D937),"",INDEX(ΑΜΚ,MATCH(D937,Data!$F$2:$F$999,0),1))</f>
        <v/>
      </c>
      <c r="F937" t="str">
        <f t="shared" si="14"/>
        <v/>
      </c>
    </row>
    <row r="938" spans="1:6" ht="14.25" customHeight="1" x14ac:dyDescent="0.35">
      <c r="A938" s="45" t="s">
        <v>1143</v>
      </c>
      <c r="B938" s="18"/>
      <c r="C938" s="5"/>
      <c r="D938" s="5"/>
      <c r="E938" s="94" t="str">
        <f>IF(ISBLANK(D938),"",INDEX(ΑΜΚ,MATCH(D938,Data!$F$2:$F$999,0),1))</f>
        <v/>
      </c>
      <c r="F938" t="str">
        <f t="shared" si="14"/>
        <v/>
      </c>
    </row>
    <row r="939" spans="1:6" ht="14.25" customHeight="1" x14ac:dyDescent="0.35">
      <c r="A939" s="45" t="s">
        <v>1143</v>
      </c>
      <c r="B939" s="18"/>
      <c r="C939" s="5"/>
      <c r="D939" s="5"/>
      <c r="E939" s="94" t="str">
        <f>IF(ISBLANK(D939),"",INDEX(ΑΜΚ,MATCH(D939,Data!$F$2:$F$999,0),1))</f>
        <v/>
      </c>
      <c r="F939" t="str">
        <f t="shared" si="14"/>
        <v/>
      </c>
    </row>
    <row r="940" spans="1:6" ht="14.25" customHeight="1" x14ac:dyDescent="0.35">
      <c r="A940" s="45" t="s">
        <v>1143</v>
      </c>
      <c r="B940" s="18"/>
      <c r="C940" s="5"/>
      <c r="D940" s="5"/>
      <c r="E940" s="94" t="str">
        <f>IF(ISBLANK(D940),"",INDEX(ΑΜΚ,MATCH(D940,Data!$F$2:$F$999,0),1))</f>
        <v/>
      </c>
      <c r="F940" t="str">
        <f t="shared" si="14"/>
        <v/>
      </c>
    </row>
    <row r="941" spans="1:6" ht="14.25" customHeight="1" x14ac:dyDescent="0.35">
      <c r="A941" s="45" t="s">
        <v>1143</v>
      </c>
      <c r="B941" s="18"/>
      <c r="C941" s="5"/>
      <c r="D941" s="5"/>
      <c r="E941" s="94" t="str">
        <f>IF(ISBLANK(D941),"",INDEX(ΑΜΚ,MATCH(D941,Data!$F$2:$F$999,0),1))</f>
        <v/>
      </c>
      <c r="F941" t="str">
        <f t="shared" si="14"/>
        <v/>
      </c>
    </row>
    <row r="942" spans="1:6" ht="14.25" customHeight="1" x14ac:dyDescent="0.35">
      <c r="A942" s="45" t="s">
        <v>1143</v>
      </c>
      <c r="B942" s="18"/>
      <c r="C942" s="5"/>
      <c r="D942" s="5"/>
      <c r="E942" s="94" t="str">
        <f>IF(ISBLANK(D942),"",INDEX(ΑΜΚ,MATCH(D942,Data!$F$2:$F$999,0),1))</f>
        <v/>
      </c>
      <c r="F942" t="str">
        <f t="shared" si="14"/>
        <v/>
      </c>
    </row>
    <row r="943" spans="1:6" ht="14.25" customHeight="1" x14ac:dyDescent="0.35">
      <c r="A943" s="45" t="s">
        <v>1143</v>
      </c>
      <c r="B943" s="18"/>
      <c r="C943" s="5"/>
      <c r="D943" s="5"/>
      <c r="E943" s="94" t="str">
        <f>IF(ISBLANK(D943),"",INDEX(ΑΜΚ,MATCH(D943,Data!$F$2:$F$999,0),1))</f>
        <v/>
      </c>
      <c r="F943" t="str">
        <f t="shared" si="14"/>
        <v/>
      </c>
    </row>
    <row r="944" spans="1:6" ht="14.25" customHeight="1" x14ac:dyDescent="0.35">
      <c r="A944" s="45" t="s">
        <v>1143</v>
      </c>
      <c r="B944" s="18"/>
      <c r="C944" s="5"/>
      <c r="D944" s="5"/>
      <c r="E944" s="94" t="str">
        <f>IF(ISBLANK(D944),"",INDEX(ΑΜΚ,MATCH(D944,Data!$F$2:$F$999,0),1))</f>
        <v/>
      </c>
      <c r="F944" t="str">
        <f t="shared" si="14"/>
        <v/>
      </c>
    </row>
    <row r="945" spans="1:6" ht="14.25" customHeight="1" x14ac:dyDescent="0.35">
      <c r="A945" s="45" t="s">
        <v>1143</v>
      </c>
      <c r="B945" s="18"/>
      <c r="C945" s="5"/>
      <c r="D945" s="5"/>
      <c r="E945" s="94" t="str">
        <f>IF(ISBLANK(D945),"",INDEX(ΑΜΚ,MATCH(D945,Data!$F$2:$F$999,0),1))</f>
        <v/>
      </c>
      <c r="F945" t="str">
        <f t="shared" si="14"/>
        <v/>
      </c>
    </row>
    <row r="946" spans="1:6" ht="14.25" customHeight="1" x14ac:dyDescent="0.35">
      <c r="A946" s="45" t="s">
        <v>1143</v>
      </c>
      <c r="B946" s="18"/>
      <c r="C946" s="5"/>
      <c r="D946" s="5"/>
      <c r="E946" s="94" t="str">
        <f>IF(ISBLANK(D946),"",INDEX(ΑΜΚ,MATCH(D946,Data!$F$2:$F$999,0),1))</f>
        <v/>
      </c>
      <c r="F946" t="str">
        <f t="shared" si="14"/>
        <v/>
      </c>
    </row>
    <row r="947" spans="1:6" ht="14.25" customHeight="1" x14ac:dyDescent="0.35">
      <c r="A947" s="45" t="s">
        <v>1143</v>
      </c>
      <c r="B947" s="18"/>
      <c r="C947" s="5"/>
      <c r="D947" s="5"/>
      <c r="E947" s="94" t="str">
        <f>IF(ISBLANK(D947),"",INDEX(ΑΜΚ,MATCH(D947,Data!$F$2:$F$999,0),1))</f>
        <v/>
      </c>
      <c r="F947" t="str">
        <f t="shared" si="14"/>
        <v/>
      </c>
    </row>
    <row r="948" spans="1:6" ht="14.25" customHeight="1" x14ac:dyDescent="0.35">
      <c r="A948" s="45" t="s">
        <v>1143</v>
      </c>
      <c r="B948" s="18"/>
      <c r="C948" s="5"/>
      <c r="D948" s="5"/>
      <c r="E948" s="94" t="str">
        <f>IF(ISBLANK(D948),"",INDEX(ΑΜΚ,MATCH(D948,Data!$F$2:$F$999,0),1))</f>
        <v/>
      </c>
      <c r="F948" t="str">
        <f t="shared" si="14"/>
        <v/>
      </c>
    </row>
    <row r="949" spans="1:6" ht="14.25" customHeight="1" x14ac:dyDescent="0.35">
      <c r="A949" s="45" t="s">
        <v>1143</v>
      </c>
      <c r="B949" s="18"/>
      <c r="C949" s="5"/>
      <c r="D949" s="5"/>
      <c r="E949" s="94" t="str">
        <f>IF(ISBLANK(D949),"",INDEX(ΑΜΚ,MATCH(D949,Data!$F$2:$F$999,0),1))</f>
        <v/>
      </c>
      <c r="F949" t="str">
        <f t="shared" si="14"/>
        <v/>
      </c>
    </row>
    <row r="950" spans="1:6" ht="14.25" customHeight="1" x14ac:dyDescent="0.35">
      <c r="A950" s="45" t="s">
        <v>1143</v>
      </c>
      <c r="B950" s="18"/>
      <c r="C950" s="5"/>
      <c r="D950" s="5"/>
      <c r="E950" s="94" t="str">
        <f>IF(ISBLANK(D950),"",INDEX(ΑΜΚ,MATCH(D950,Data!$F$2:$F$999,0),1))</f>
        <v/>
      </c>
      <c r="F950" t="str">
        <f t="shared" si="14"/>
        <v/>
      </c>
    </row>
    <row r="951" spans="1:6" ht="14.25" customHeight="1" x14ac:dyDescent="0.35">
      <c r="A951" s="45" t="s">
        <v>1143</v>
      </c>
      <c r="B951" s="18"/>
      <c r="C951" s="5"/>
      <c r="D951" s="5"/>
      <c r="E951" s="94" t="str">
        <f>IF(ISBLANK(D951),"",INDEX(ΑΜΚ,MATCH(D951,Data!$F$2:$F$999,0),1))</f>
        <v/>
      </c>
      <c r="F951" t="str">
        <f t="shared" si="14"/>
        <v/>
      </c>
    </row>
    <row r="952" spans="1:6" ht="14.25" customHeight="1" x14ac:dyDescent="0.35">
      <c r="A952" s="45" t="s">
        <v>1143</v>
      </c>
      <c r="B952" s="18"/>
      <c r="C952" s="5"/>
      <c r="D952" s="5"/>
      <c r="E952" s="94" t="str">
        <f>IF(ISBLANK(D952),"",INDEX(ΑΜΚ,MATCH(D952,Data!$F$2:$F$999,0),1))</f>
        <v/>
      </c>
      <c r="F952" t="str">
        <f t="shared" si="14"/>
        <v/>
      </c>
    </row>
    <row r="953" spans="1:6" ht="14.25" customHeight="1" x14ac:dyDescent="0.35">
      <c r="A953" s="45" t="s">
        <v>1143</v>
      </c>
      <c r="B953" s="18"/>
      <c r="C953" s="5"/>
      <c r="D953" s="5"/>
      <c r="E953" s="94" t="str">
        <f>IF(ISBLANK(D953),"",INDEX(ΑΜΚ,MATCH(D953,Data!$F$2:$F$999,0),1))</f>
        <v/>
      </c>
      <c r="F953" t="str">
        <f t="shared" si="14"/>
        <v/>
      </c>
    </row>
    <row r="954" spans="1:6" ht="14.25" customHeight="1" x14ac:dyDescent="0.35">
      <c r="A954" s="45" t="s">
        <v>1143</v>
      </c>
      <c r="B954" s="18"/>
      <c r="C954" s="5"/>
      <c r="D954" s="5"/>
      <c r="E954" s="94" t="str">
        <f>IF(ISBLANK(D954),"",INDEX(ΑΜΚ,MATCH(D954,Data!$F$2:$F$999,0),1))</f>
        <v/>
      </c>
      <c r="F954" t="str">
        <f t="shared" si="14"/>
        <v/>
      </c>
    </row>
    <row r="955" spans="1:6" ht="14.25" customHeight="1" x14ac:dyDescent="0.35">
      <c r="A955" s="45" t="s">
        <v>1143</v>
      </c>
      <c r="B955" s="18"/>
      <c r="C955" s="5"/>
      <c r="D955" s="5"/>
      <c r="E955" s="94" t="str">
        <f>IF(ISBLANK(D955),"",INDEX(ΑΜΚ,MATCH(D955,Data!$F$2:$F$999,0),1))</f>
        <v/>
      </c>
      <c r="F955" t="str">
        <f t="shared" si="14"/>
        <v/>
      </c>
    </row>
    <row r="956" spans="1:6" ht="14.25" customHeight="1" x14ac:dyDescent="0.35">
      <c r="A956" s="45" t="s">
        <v>1143</v>
      </c>
      <c r="B956" s="18"/>
      <c r="C956" s="5"/>
      <c r="D956" s="5"/>
      <c r="E956" s="94" t="str">
        <f>IF(ISBLANK(D956),"",INDEX(ΑΜΚ,MATCH(D956,Data!$F$2:$F$999,0),1))</f>
        <v/>
      </c>
      <c r="F956" t="str">
        <f t="shared" si="14"/>
        <v/>
      </c>
    </row>
    <row r="957" spans="1:6" ht="14.25" customHeight="1" x14ac:dyDescent="0.35">
      <c r="A957" s="45" t="s">
        <v>1143</v>
      </c>
      <c r="B957" s="18"/>
      <c r="C957" s="5"/>
      <c r="D957" s="5"/>
      <c r="E957" s="94" t="str">
        <f>IF(ISBLANK(D957),"",INDEX(ΑΜΚ,MATCH(D957,Data!$F$2:$F$999,0),1))</f>
        <v/>
      </c>
      <c r="F957" t="str">
        <f t="shared" si="14"/>
        <v/>
      </c>
    </row>
    <row r="958" spans="1:6" ht="14.25" customHeight="1" x14ac:dyDescent="0.35">
      <c r="A958" s="45" t="s">
        <v>1143</v>
      </c>
      <c r="B958" s="18"/>
      <c r="C958" s="5"/>
      <c r="D958" s="5"/>
      <c r="E958" s="94" t="str">
        <f>IF(ISBLANK(D958),"",INDEX(ΑΜΚ,MATCH(D958,Data!$F$2:$F$999,0),1))</f>
        <v/>
      </c>
      <c r="F958" t="str">
        <f t="shared" si="14"/>
        <v/>
      </c>
    </row>
    <row r="959" spans="1:6" ht="14.25" customHeight="1" x14ac:dyDescent="0.35">
      <c r="A959" s="45" t="s">
        <v>1143</v>
      </c>
      <c r="B959" s="18"/>
      <c r="C959" s="5"/>
      <c r="D959" s="5"/>
      <c r="E959" s="94" t="str">
        <f>IF(ISBLANK(D959),"",INDEX(ΑΜΚ,MATCH(D959,Data!$F$2:$F$999,0),1))</f>
        <v/>
      </c>
      <c r="F959" t="str">
        <f t="shared" si="14"/>
        <v/>
      </c>
    </row>
    <row r="960" spans="1:6" ht="14.25" customHeight="1" x14ac:dyDescent="0.35">
      <c r="A960" s="45" t="s">
        <v>1143</v>
      </c>
      <c r="B960" s="18"/>
      <c r="C960" s="5"/>
      <c r="D960" s="5"/>
      <c r="E960" s="94" t="str">
        <f>IF(ISBLANK(D960),"",INDEX(ΑΜΚ,MATCH(D960,Data!$F$2:$F$999,0),1))</f>
        <v/>
      </c>
      <c r="F960" t="str">
        <f t="shared" si="14"/>
        <v/>
      </c>
    </row>
    <row r="961" spans="1:6" ht="14.25" customHeight="1" x14ac:dyDescent="0.35">
      <c r="A961" s="45" t="s">
        <v>1143</v>
      </c>
      <c r="B961" s="18"/>
      <c r="C961" s="5"/>
      <c r="D961" s="5"/>
      <c r="E961" s="94" t="str">
        <f>IF(ISBLANK(D961),"",INDEX(ΑΜΚ,MATCH(D961,Data!$F$2:$F$999,0),1))</f>
        <v/>
      </c>
      <c r="F961" t="str">
        <f t="shared" si="14"/>
        <v/>
      </c>
    </row>
    <row r="962" spans="1:6" ht="14.25" customHeight="1" x14ac:dyDescent="0.35">
      <c r="A962" s="45" t="s">
        <v>1143</v>
      </c>
      <c r="B962" s="18"/>
      <c r="C962" s="5"/>
      <c r="D962" s="5"/>
      <c r="E962" s="94" t="str">
        <f>IF(ISBLANK(D962),"",INDEX(ΑΜΚ,MATCH(D962,Data!$F$2:$F$999,0),1))</f>
        <v/>
      </c>
      <c r="F962" t="str">
        <f t="shared" ref="F962:F1000" si="15">IF(ISBLANK(C962),"",INDEX(ΚΩΔ_ΜΑΘΗΜ_ΗΛΕΚΤΡ_Γ1,MATCH(C962,ΜΑΘΗΜ_ΗΛΕΚΤΡ_Γ1,0)))</f>
        <v/>
      </c>
    </row>
    <row r="963" spans="1:6" ht="14.25" customHeight="1" x14ac:dyDescent="0.35">
      <c r="A963" s="45" t="s">
        <v>1143</v>
      </c>
      <c r="B963" s="18"/>
      <c r="C963" s="5"/>
      <c r="D963" s="5"/>
      <c r="E963" s="94" t="str">
        <f>IF(ISBLANK(D963),"",INDEX(ΑΜΚ,MATCH(D963,Data!$F$2:$F$999,0),1))</f>
        <v/>
      </c>
      <c r="F963" t="str">
        <f t="shared" si="15"/>
        <v/>
      </c>
    </row>
    <row r="964" spans="1:6" ht="14.25" customHeight="1" x14ac:dyDescent="0.35">
      <c r="A964" s="45" t="s">
        <v>1143</v>
      </c>
      <c r="B964" s="18"/>
      <c r="C964" s="5"/>
      <c r="D964" s="5"/>
      <c r="E964" s="94" t="str">
        <f>IF(ISBLANK(D964),"",INDEX(ΑΜΚ,MATCH(D964,Data!$F$2:$F$999,0),1))</f>
        <v/>
      </c>
      <c r="F964" t="str">
        <f t="shared" si="15"/>
        <v/>
      </c>
    </row>
    <row r="965" spans="1:6" ht="14.25" customHeight="1" x14ac:dyDescent="0.35">
      <c r="A965" s="45" t="s">
        <v>1143</v>
      </c>
      <c r="B965" s="18"/>
      <c r="C965" s="5"/>
      <c r="D965" s="5"/>
      <c r="E965" s="94" t="str">
        <f>IF(ISBLANK(D965),"",INDEX(ΑΜΚ,MATCH(D965,Data!$F$2:$F$999,0),1))</f>
        <v/>
      </c>
      <c r="F965" t="str">
        <f t="shared" si="15"/>
        <v/>
      </c>
    </row>
    <row r="966" spans="1:6" ht="14.25" customHeight="1" x14ac:dyDescent="0.35">
      <c r="A966" s="45" t="s">
        <v>1143</v>
      </c>
      <c r="B966" s="18"/>
      <c r="C966" s="5"/>
      <c r="D966" s="5"/>
      <c r="E966" s="94" t="str">
        <f>IF(ISBLANK(D966),"",INDEX(ΑΜΚ,MATCH(D966,Data!$F$2:$F$999,0),1))</f>
        <v/>
      </c>
      <c r="F966" t="str">
        <f t="shared" si="15"/>
        <v/>
      </c>
    </row>
    <row r="967" spans="1:6" ht="14.25" customHeight="1" x14ac:dyDescent="0.35">
      <c r="A967" s="45" t="s">
        <v>1143</v>
      </c>
      <c r="B967" s="18"/>
      <c r="C967" s="5"/>
      <c r="D967" s="5"/>
      <c r="E967" s="94" t="str">
        <f>IF(ISBLANK(D967),"",INDEX(ΑΜΚ,MATCH(D967,Data!$F$2:$F$999,0),1))</f>
        <v/>
      </c>
      <c r="F967" t="str">
        <f t="shared" si="15"/>
        <v/>
      </c>
    </row>
    <row r="968" spans="1:6" ht="14.25" customHeight="1" x14ac:dyDescent="0.35">
      <c r="A968" s="45" t="s">
        <v>1143</v>
      </c>
      <c r="B968" s="18"/>
      <c r="C968" s="5"/>
      <c r="D968" s="5"/>
      <c r="E968" s="94" t="str">
        <f>IF(ISBLANK(D968),"",INDEX(ΑΜΚ,MATCH(D968,Data!$F$2:$F$999,0),1))</f>
        <v/>
      </c>
      <c r="F968" t="str">
        <f t="shared" si="15"/>
        <v/>
      </c>
    </row>
    <row r="969" spans="1:6" ht="14.25" customHeight="1" x14ac:dyDescent="0.35">
      <c r="A969" s="45" t="s">
        <v>1143</v>
      </c>
      <c r="B969" s="18"/>
      <c r="C969" s="5"/>
      <c r="D969" s="5"/>
      <c r="E969" s="94" t="str">
        <f>IF(ISBLANK(D969),"",INDEX(ΑΜΚ,MATCH(D969,Data!$F$2:$F$999,0),1))</f>
        <v/>
      </c>
      <c r="F969" t="str">
        <f t="shared" si="15"/>
        <v/>
      </c>
    </row>
    <row r="970" spans="1:6" ht="14.25" customHeight="1" x14ac:dyDescent="0.35">
      <c r="A970" s="45" t="s">
        <v>1143</v>
      </c>
      <c r="B970" s="18"/>
      <c r="C970" s="5"/>
      <c r="D970" s="5"/>
      <c r="E970" s="94" t="str">
        <f>IF(ISBLANK(D970),"",INDEX(ΑΜΚ,MATCH(D970,Data!$F$2:$F$999,0),1))</f>
        <v/>
      </c>
      <c r="F970" t="str">
        <f t="shared" si="15"/>
        <v/>
      </c>
    </row>
    <row r="971" spans="1:6" ht="14.25" customHeight="1" x14ac:dyDescent="0.35">
      <c r="A971" s="45" t="s">
        <v>1143</v>
      </c>
      <c r="B971" s="18"/>
      <c r="C971" s="5"/>
      <c r="D971" s="5"/>
      <c r="E971" s="94" t="str">
        <f>IF(ISBLANK(D971),"",INDEX(ΑΜΚ,MATCH(D971,Data!$F$2:$F$999,0),1))</f>
        <v/>
      </c>
      <c r="F971" t="str">
        <f t="shared" si="15"/>
        <v/>
      </c>
    </row>
    <row r="972" spans="1:6" ht="14.25" customHeight="1" x14ac:dyDescent="0.35">
      <c r="A972" s="45" t="s">
        <v>1143</v>
      </c>
      <c r="B972" s="18"/>
      <c r="C972" s="5"/>
      <c r="D972" s="5"/>
      <c r="E972" s="94" t="str">
        <f>IF(ISBLANK(D972),"",INDEX(ΑΜΚ,MATCH(D972,Data!$F$2:$F$999,0),1))</f>
        <v/>
      </c>
      <c r="F972" t="str">
        <f t="shared" si="15"/>
        <v/>
      </c>
    </row>
    <row r="973" spans="1:6" ht="14.25" customHeight="1" x14ac:dyDescent="0.35">
      <c r="A973" s="45" t="s">
        <v>1143</v>
      </c>
      <c r="B973" s="18"/>
      <c r="C973" s="5"/>
      <c r="D973" s="5"/>
      <c r="E973" s="94" t="str">
        <f>IF(ISBLANK(D973),"",INDEX(ΑΜΚ,MATCH(D973,Data!$F$2:$F$999,0),1))</f>
        <v/>
      </c>
      <c r="F973" t="str">
        <f t="shared" si="15"/>
        <v/>
      </c>
    </row>
    <row r="974" spans="1:6" ht="14.25" customHeight="1" x14ac:dyDescent="0.35">
      <c r="A974" s="45" t="s">
        <v>1143</v>
      </c>
      <c r="B974" s="18"/>
      <c r="C974" s="5"/>
      <c r="D974" s="5"/>
      <c r="E974" s="94" t="str">
        <f>IF(ISBLANK(D974),"",INDEX(ΑΜΚ,MATCH(D974,Data!$F$2:$F$999,0),1))</f>
        <v/>
      </c>
      <c r="F974" t="str">
        <f t="shared" si="15"/>
        <v/>
      </c>
    </row>
    <row r="975" spans="1:6" ht="14.25" customHeight="1" x14ac:dyDescent="0.35">
      <c r="A975" s="45" t="s">
        <v>1143</v>
      </c>
      <c r="B975" s="18"/>
      <c r="C975" s="5"/>
      <c r="D975" s="5"/>
      <c r="E975" s="94" t="str">
        <f>IF(ISBLANK(D975),"",INDEX(ΑΜΚ,MATCH(D975,Data!$F$2:$F$999,0),1))</f>
        <v/>
      </c>
      <c r="F975" t="str">
        <f t="shared" si="15"/>
        <v/>
      </c>
    </row>
    <row r="976" spans="1:6" ht="14.25" customHeight="1" x14ac:dyDescent="0.35">
      <c r="A976" s="45" t="s">
        <v>1143</v>
      </c>
      <c r="B976" s="18"/>
      <c r="C976" s="5"/>
      <c r="D976" s="5"/>
      <c r="E976" s="94" t="str">
        <f>IF(ISBLANK(D976),"",INDEX(ΑΜΚ,MATCH(D976,Data!$F$2:$F$999,0),1))</f>
        <v/>
      </c>
      <c r="F976" t="str">
        <f t="shared" si="15"/>
        <v/>
      </c>
    </row>
    <row r="977" spans="1:6" ht="14.25" customHeight="1" x14ac:dyDescent="0.35">
      <c r="A977" s="45" t="s">
        <v>1143</v>
      </c>
      <c r="B977" s="18"/>
      <c r="C977" s="5"/>
      <c r="D977" s="5"/>
      <c r="E977" s="94" t="str">
        <f>IF(ISBLANK(D977),"",INDEX(ΑΜΚ,MATCH(D977,Data!$F$2:$F$999,0),1))</f>
        <v/>
      </c>
      <c r="F977" t="str">
        <f t="shared" si="15"/>
        <v/>
      </c>
    </row>
    <row r="978" spans="1:6" ht="14.25" customHeight="1" x14ac:dyDescent="0.35">
      <c r="A978" s="45" t="s">
        <v>1143</v>
      </c>
      <c r="B978" s="18"/>
      <c r="C978" s="5"/>
      <c r="D978" s="5"/>
      <c r="E978" s="94" t="str">
        <f>IF(ISBLANK(D978),"",INDEX(ΑΜΚ,MATCH(D978,Data!$F$2:$F$999,0),1))</f>
        <v/>
      </c>
      <c r="F978" t="str">
        <f t="shared" si="15"/>
        <v/>
      </c>
    </row>
    <row r="979" spans="1:6" ht="14.25" customHeight="1" x14ac:dyDescent="0.35">
      <c r="A979" s="45" t="s">
        <v>1143</v>
      </c>
      <c r="B979" s="18"/>
      <c r="C979" s="5"/>
      <c r="D979" s="5"/>
      <c r="E979" s="94" t="str">
        <f>IF(ISBLANK(D979),"",INDEX(ΑΜΚ,MATCH(D979,Data!$F$2:$F$999,0),1))</f>
        <v/>
      </c>
      <c r="F979" t="str">
        <f t="shared" si="15"/>
        <v/>
      </c>
    </row>
    <row r="980" spans="1:6" ht="14.25" customHeight="1" x14ac:dyDescent="0.35">
      <c r="A980" s="45" t="s">
        <v>1143</v>
      </c>
      <c r="B980" s="18"/>
      <c r="C980" s="5"/>
      <c r="D980" s="5"/>
      <c r="E980" s="94" t="str">
        <f>IF(ISBLANK(D980),"",INDEX(ΑΜΚ,MATCH(D980,Data!$F$2:$F$999,0),1))</f>
        <v/>
      </c>
      <c r="F980" t="str">
        <f t="shared" si="15"/>
        <v/>
      </c>
    </row>
    <row r="981" spans="1:6" ht="14.25" customHeight="1" x14ac:dyDescent="0.35">
      <c r="A981" s="45" t="s">
        <v>1143</v>
      </c>
      <c r="B981" s="18"/>
      <c r="C981" s="5"/>
      <c r="D981" s="5"/>
      <c r="E981" s="94" t="str">
        <f>IF(ISBLANK(D981),"",INDEX(ΑΜΚ,MATCH(D981,Data!$F$2:$F$999,0),1))</f>
        <v/>
      </c>
      <c r="F981" t="str">
        <f t="shared" si="15"/>
        <v/>
      </c>
    </row>
    <row r="982" spans="1:6" ht="14.25" customHeight="1" x14ac:dyDescent="0.35">
      <c r="A982" s="45" t="s">
        <v>1143</v>
      </c>
      <c r="B982" s="18"/>
      <c r="C982" s="5"/>
      <c r="D982" s="5"/>
      <c r="E982" s="94" t="str">
        <f>IF(ISBLANK(D982),"",INDEX(ΑΜΚ,MATCH(D982,Data!$F$2:$F$999,0),1))</f>
        <v/>
      </c>
      <c r="F982" t="str">
        <f t="shared" si="15"/>
        <v/>
      </c>
    </row>
    <row r="983" spans="1:6" ht="14.25" customHeight="1" x14ac:dyDescent="0.35">
      <c r="A983" s="45" t="s">
        <v>1143</v>
      </c>
      <c r="B983" s="18"/>
      <c r="C983" s="5"/>
      <c r="D983" s="5"/>
      <c r="E983" s="94" t="str">
        <f>IF(ISBLANK(D983),"",INDEX(ΑΜΚ,MATCH(D983,Data!$F$2:$F$999,0),1))</f>
        <v/>
      </c>
      <c r="F983" t="str">
        <f t="shared" si="15"/>
        <v/>
      </c>
    </row>
    <row r="984" spans="1:6" ht="14.25" customHeight="1" x14ac:dyDescent="0.35">
      <c r="A984" s="45" t="s">
        <v>1143</v>
      </c>
      <c r="B984" s="18"/>
      <c r="C984" s="5"/>
      <c r="D984" s="5"/>
      <c r="E984" s="94" t="str">
        <f>IF(ISBLANK(D984),"",INDEX(ΑΜΚ,MATCH(D984,Data!$F$2:$F$999,0),1))</f>
        <v/>
      </c>
      <c r="F984" t="str">
        <f t="shared" si="15"/>
        <v/>
      </c>
    </row>
    <row r="985" spans="1:6" ht="14.25" customHeight="1" x14ac:dyDescent="0.35">
      <c r="A985" s="45" t="s">
        <v>1143</v>
      </c>
      <c r="B985" s="18"/>
      <c r="C985" s="5"/>
      <c r="D985" s="5"/>
      <c r="E985" s="94" t="str">
        <f>IF(ISBLANK(D985),"",INDEX(ΑΜΚ,MATCH(D985,Data!$F$2:$F$999,0),1))</f>
        <v/>
      </c>
      <c r="F985" t="str">
        <f t="shared" si="15"/>
        <v/>
      </c>
    </row>
    <row r="986" spans="1:6" ht="14.25" customHeight="1" x14ac:dyDescent="0.35">
      <c r="A986" s="45" t="s">
        <v>1143</v>
      </c>
      <c r="B986" s="18"/>
      <c r="C986" s="5"/>
      <c r="D986" s="5"/>
      <c r="E986" s="94" t="str">
        <f>IF(ISBLANK(D986),"",INDEX(ΑΜΚ,MATCH(D986,Data!$F$2:$F$999,0),1))</f>
        <v/>
      </c>
      <c r="F986" t="str">
        <f t="shared" si="15"/>
        <v/>
      </c>
    </row>
    <row r="987" spans="1:6" ht="14.25" customHeight="1" x14ac:dyDescent="0.35">
      <c r="A987" s="45" t="s">
        <v>1143</v>
      </c>
      <c r="B987" s="18"/>
      <c r="C987" s="5"/>
      <c r="D987" s="5"/>
      <c r="E987" s="94" t="str">
        <f>IF(ISBLANK(D987),"",INDEX(ΑΜΚ,MATCH(D987,Data!$F$2:$F$999,0),1))</f>
        <v/>
      </c>
      <c r="F987" t="str">
        <f t="shared" si="15"/>
        <v/>
      </c>
    </row>
    <row r="988" spans="1:6" ht="14.25" customHeight="1" x14ac:dyDescent="0.35">
      <c r="A988" s="45" t="s">
        <v>1143</v>
      </c>
      <c r="B988" s="18"/>
      <c r="C988" s="5"/>
      <c r="D988" s="5"/>
      <c r="E988" s="94" t="str">
        <f>IF(ISBLANK(D988),"",INDEX(ΑΜΚ,MATCH(D988,Data!$F$2:$F$999,0),1))</f>
        <v/>
      </c>
      <c r="F988" t="str">
        <f t="shared" si="15"/>
        <v/>
      </c>
    </row>
    <row r="989" spans="1:6" ht="14.25" customHeight="1" x14ac:dyDescent="0.35">
      <c r="A989" s="45" t="s">
        <v>1143</v>
      </c>
      <c r="B989" s="18"/>
      <c r="C989" s="5"/>
      <c r="D989" s="5"/>
      <c r="E989" s="94" t="str">
        <f>IF(ISBLANK(D989),"",INDEX(ΑΜΚ,MATCH(D989,Data!$F$2:$F$999,0),1))</f>
        <v/>
      </c>
      <c r="F989" t="str">
        <f t="shared" si="15"/>
        <v/>
      </c>
    </row>
    <row r="990" spans="1:6" ht="14.25" customHeight="1" x14ac:dyDescent="0.35">
      <c r="A990" s="45" t="s">
        <v>1143</v>
      </c>
      <c r="B990" s="18"/>
      <c r="C990" s="5"/>
      <c r="D990" s="5"/>
      <c r="E990" s="94" t="str">
        <f>IF(ISBLANK(D990),"",INDEX(ΑΜΚ,MATCH(D990,Data!$F$2:$F$999,0),1))</f>
        <v/>
      </c>
      <c r="F990" t="str">
        <f t="shared" si="15"/>
        <v/>
      </c>
    </row>
    <row r="991" spans="1:6" ht="14.25" customHeight="1" x14ac:dyDescent="0.35">
      <c r="A991" s="45" t="s">
        <v>1143</v>
      </c>
      <c r="B991" s="18"/>
      <c r="C991" s="5"/>
      <c r="D991" s="5"/>
      <c r="E991" s="94" t="str">
        <f>IF(ISBLANK(D991),"",INDEX(ΑΜΚ,MATCH(D991,Data!$F$2:$F$999,0),1))</f>
        <v/>
      </c>
      <c r="F991" t="str">
        <f t="shared" si="15"/>
        <v/>
      </c>
    </row>
    <row r="992" spans="1:6" ht="14.25" customHeight="1" x14ac:dyDescent="0.35">
      <c r="A992" s="45" t="s">
        <v>1143</v>
      </c>
      <c r="B992" s="18"/>
      <c r="C992" s="5"/>
      <c r="D992" s="5"/>
      <c r="E992" s="94" t="str">
        <f>IF(ISBLANK(D992),"",INDEX(ΑΜΚ,MATCH(D992,Data!$F$2:$F$999,0),1))</f>
        <v/>
      </c>
      <c r="F992" t="str">
        <f t="shared" si="15"/>
        <v/>
      </c>
    </row>
    <row r="993" spans="1:6" ht="14.25" customHeight="1" x14ac:dyDescent="0.35">
      <c r="A993" s="45" t="s">
        <v>1143</v>
      </c>
      <c r="B993" s="18"/>
      <c r="C993" s="5"/>
      <c r="D993" s="5"/>
      <c r="E993" s="94" t="str">
        <f>IF(ISBLANK(D993),"",INDEX(ΑΜΚ,MATCH(D993,Data!$F$2:$F$999,0),1))</f>
        <v/>
      </c>
      <c r="F993" t="str">
        <f t="shared" si="15"/>
        <v/>
      </c>
    </row>
    <row r="994" spans="1:6" ht="14.25" customHeight="1" x14ac:dyDescent="0.35">
      <c r="A994" s="45" t="s">
        <v>1143</v>
      </c>
      <c r="B994" s="18"/>
      <c r="C994" s="5"/>
      <c r="D994" s="5"/>
      <c r="E994" s="94" t="str">
        <f>IF(ISBLANK(D994),"",INDEX(ΑΜΚ,MATCH(D994,Data!$F$2:$F$999,0),1))</f>
        <v/>
      </c>
      <c r="F994" t="str">
        <f t="shared" si="15"/>
        <v/>
      </c>
    </row>
    <row r="995" spans="1:6" ht="14.25" customHeight="1" x14ac:dyDescent="0.35">
      <c r="A995" s="45" t="s">
        <v>1143</v>
      </c>
      <c r="B995" s="18"/>
      <c r="C995" s="5"/>
      <c r="D995" s="5"/>
      <c r="E995" s="94" t="str">
        <f>IF(ISBLANK(D995),"",INDEX(ΑΜΚ,MATCH(D995,Data!$F$2:$F$999,0),1))</f>
        <v/>
      </c>
      <c r="F995" t="str">
        <f t="shared" si="15"/>
        <v/>
      </c>
    </row>
    <row r="996" spans="1:6" ht="14.25" customHeight="1" x14ac:dyDescent="0.35">
      <c r="A996" s="45" t="s">
        <v>1143</v>
      </c>
      <c r="B996" s="18"/>
      <c r="C996" s="5"/>
      <c r="D996" s="5"/>
      <c r="E996" s="94" t="str">
        <f>IF(ISBLANK(D996),"",INDEX(ΑΜΚ,MATCH(D996,Data!$F$2:$F$999,0),1))</f>
        <v/>
      </c>
      <c r="F996" t="str">
        <f t="shared" si="15"/>
        <v/>
      </c>
    </row>
    <row r="997" spans="1:6" ht="14.25" customHeight="1" x14ac:dyDescent="0.35">
      <c r="A997" s="45" t="s">
        <v>1143</v>
      </c>
      <c r="B997" s="18"/>
      <c r="C997" s="5"/>
      <c r="D997" s="5"/>
      <c r="E997" s="94" t="str">
        <f>IF(ISBLANK(D997),"",INDEX(ΑΜΚ,MATCH(D997,Data!$F$2:$F$999,0),1))</f>
        <v/>
      </c>
      <c r="F997" t="str">
        <f t="shared" si="15"/>
        <v/>
      </c>
    </row>
    <row r="998" spans="1:6" ht="14.25" customHeight="1" x14ac:dyDescent="0.35">
      <c r="A998" s="45" t="s">
        <v>1143</v>
      </c>
      <c r="B998" s="18"/>
      <c r="C998" s="5"/>
      <c r="D998" s="5"/>
      <c r="E998" s="94" t="str">
        <f>IF(ISBLANK(D998),"",INDEX(ΑΜΚ,MATCH(D998,Data!$F$2:$F$999,0),1))</f>
        <v/>
      </c>
      <c r="F998" t="str">
        <f t="shared" si="15"/>
        <v/>
      </c>
    </row>
    <row r="999" spans="1:6" ht="14.25" customHeight="1" x14ac:dyDescent="0.35">
      <c r="A999" s="45" t="s">
        <v>1143</v>
      </c>
      <c r="B999" s="18"/>
      <c r="C999" s="5"/>
      <c r="D999" s="5"/>
      <c r="E999" s="94" t="str">
        <f>IF(ISBLANK(D999),"",INDEX(ΑΜΚ,MATCH(D999,Data!$F$2:$F$999,0),1))</f>
        <v/>
      </c>
      <c r="F999" t="str">
        <f t="shared" si="15"/>
        <v/>
      </c>
    </row>
    <row r="1000" spans="1:6" ht="15" customHeight="1" x14ac:dyDescent="0.35">
      <c r="A1000" s="45" t="s">
        <v>1143</v>
      </c>
      <c r="C1000" s="5"/>
      <c r="D1000" s="5"/>
      <c r="E1000" s="94" t="str">
        <f>IF(ISBLANK(D1000),"",INDEX(ΑΜΚ,MATCH(D1000,Data!$F$2:$F$999,0),1))</f>
        <v/>
      </c>
      <c r="F1000" t="str">
        <f t="shared" si="15"/>
        <v/>
      </c>
    </row>
  </sheetData>
  <phoneticPr fontId="25" type="noConversion"/>
  <dataValidations count="2">
    <dataValidation type="list" allowBlank="1" showErrorMessage="1" sqref="G38 D2:D1000" xr:uid="{00000000-0002-0000-0E00-000000000000}">
      <formula1>ΚΑΤΑΡΤ_ΗΛΕΚΤΡ_Γ1</formula1>
    </dataValidation>
    <dataValidation type="list" allowBlank="1" showErrorMessage="1" sqref="C2:C1000" xr:uid="{00000000-0002-0000-0E00-000001000000}">
      <formula1>ΜΑΘΗΜ_ΗΛΕΚΤΡ_Γ1</formula1>
    </dataValidation>
  </dataValidations>
  <pageMargins left="0.29849246231155779" right="0.35376884422110555" top="0.42010050251256287" bottom="0.34271356783919599"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100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1146</v>
      </c>
      <c r="B2" s="18"/>
      <c r="C2" s="5"/>
      <c r="D2" s="5"/>
      <c r="E2" s="94" t="str">
        <f>IF(ISBLANK(D2),"",INDEX(ΑΜΚ,MATCH(D2,Data!$F$2:$F$999,0),1))</f>
        <v/>
      </c>
      <c r="F2" t="str">
        <f t="shared" ref="F2:F65" si="0">IF(ISBLANK(C2),"",INDEX(ΚΩΔ_ΜΑΘΗΜ_ΘΕΡΜΟΫΔΡ_Α1,MATCH(C2,ΜΑΘΗΜ_ΘΕΡΜΟΫΔΡ_Α1,0)))</f>
        <v/>
      </c>
    </row>
    <row r="3" spans="1:29" ht="14.25" customHeight="1" x14ac:dyDescent="0.35">
      <c r="A3" s="45" t="s">
        <v>1146</v>
      </c>
      <c r="B3" s="18"/>
      <c r="C3" s="5"/>
      <c r="D3" s="5"/>
      <c r="E3" s="94" t="str">
        <f>IF(ISBLANK(D3),"",INDEX(ΑΜΚ,MATCH(D3,Data!$F$2:$F$999,0),1))</f>
        <v/>
      </c>
      <c r="F3" t="str">
        <f t="shared" si="0"/>
        <v/>
      </c>
    </row>
    <row r="4" spans="1:29" ht="14.25" customHeight="1" x14ac:dyDescent="0.35">
      <c r="A4" s="45" t="s">
        <v>1146</v>
      </c>
      <c r="B4" s="18"/>
      <c r="C4" s="5"/>
      <c r="D4" s="5"/>
      <c r="E4" s="94" t="str">
        <f>IF(ISBLANK(D4),"",INDEX(ΑΜΚ,MATCH(D4,Data!$F$2:$F$999,0),1))</f>
        <v/>
      </c>
      <c r="F4" t="str">
        <f t="shared" si="0"/>
        <v/>
      </c>
    </row>
    <row r="5" spans="1:29" ht="14.25" customHeight="1" x14ac:dyDescent="0.35">
      <c r="A5" s="45" t="s">
        <v>1146</v>
      </c>
      <c r="B5" s="18"/>
      <c r="C5" s="5"/>
      <c r="D5" s="5"/>
      <c r="E5" s="94" t="str">
        <f>IF(ISBLANK(D5),"",INDEX(ΑΜΚ,MATCH(D5,Data!$F$2:$F$999,0),1))</f>
        <v/>
      </c>
      <c r="F5" t="str">
        <f t="shared" si="0"/>
        <v/>
      </c>
    </row>
    <row r="6" spans="1:29" ht="14.25" customHeight="1" x14ac:dyDescent="0.35">
      <c r="A6" s="45" t="s">
        <v>1146</v>
      </c>
      <c r="B6" s="18"/>
      <c r="C6" s="5"/>
      <c r="D6" s="5"/>
      <c r="E6" s="94" t="str">
        <f>IF(ISBLANK(D6),"",INDEX(ΑΜΚ,MATCH(D6,Data!$F$2:$F$999,0),1))</f>
        <v/>
      </c>
      <c r="F6" t="str">
        <f t="shared" si="0"/>
        <v/>
      </c>
    </row>
    <row r="7" spans="1:29" ht="14.25" customHeight="1" x14ac:dyDescent="0.35">
      <c r="A7" s="45" t="s">
        <v>1146</v>
      </c>
      <c r="B7" s="18"/>
      <c r="C7" s="5"/>
      <c r="D7" s="5"/>
      <c r="E7" s="94" t="str">
        <f>IF(ISBLANK(D7),"",INDEX(ΑΜΚ,MATCH(D7,Data!$F$2:$F$999,0),1))</f>
        <v/>
      </c>
      <c r="F7" t="str">
        <f t="shared" si="0"/>
        <v/>
      </c>
    </row>
    <row r="8" spans="1:29" ht="14.25" customHeight="1" x14ac:dyDescent="0.35">
      <c r="A8" s="45" t="s">
        <v>1146</v>
      </c>
      <c r="B8" s="18"/>
      <c r="C8" s="5"/>
      <c r="D8" s="5"/>
      <c r="E8" s="94" t="str">
        <f>IF(ISBLANK(D8),"",INDEX(ΑΜΚ,MATCH(D8,Data!$F$2:$F$999,0),1))</f>
        <v/>
      </c>
      <c r="F8" t="str">
        <f t="shared" si="0"/>
        <v/>
      </c>
    </row>
    <row r="9" spans="1:29" ht="14.25" customHeight="1" x14ac:dyDescent="0.35">
      <c r="A9" s="45" t="s">
        <v>1146</v>
      </c>
      <c r="B9" s="18"/>
      <c r="C9" s="5"/>
      <c r="D9" s="5"/>
      <c r="E9" s="94" t="str">
        <f>IF(ISBLANK(D9),"",INDEX(ΑΜΚ,MATCH(D9,Data!$F$2:$F$999,0),1))</f>
        <v/>
      </c>
      <c r="F9" t="str">
        <f t="shared" si="0"/>
        <v/>
      </c>
    </row>
    <row r="10" spans="1:29" ht="14.25" customHeight="1" x14ac:dyDescent="0.35">
      <c r="A10" s="45" t="s">
        <v>1146</v>
      </c>
      <c r="B10" s="18"/>
      <c r="C10" s="5"/>
      <c r="D10" s="5"/>
      <c r="E10" s="94" t="str">
        <f>IF(ISBLANK(D10),"",INDEX(ΑΜΚ,MATCH(D10,Data!$F$2:$F$999,0),1))</f>
        <v/>
      </c>
      <c r="F10" t="str">
        <f t="shared" si="0"/>
        <v/>
      </c>
    </row>
    <row r="11" spans="1:29" ht="14.25" customHeight="1" x14ac:dyDescent="0.35">
      <c r="A11" s="45" t="s">
        <v>1146</v>
      </c>
      <c r="B11" s="18"/>
      <c r="C11" s="5"/>
      <c r="D11" s="5"/>
      <c r="E11" s="94" t="str">
        <f>IF(ISBLANK(D11),"",INDEX(ΑΜΚ,MATCH(D11,Data!$F$2:$F$999,0),1))</f>
        <v/>
      </c>
      <c r="F11" t="str">
        <f t="shared" si="0"/>
        <v/>
      </c>
    </row>
    <row r="12" spans="1:29" ht="14.25" customHeight="1" x14ac:dyDescent="0.35">
      <c r="A12" s="45" t="s">
        <v>1146</v>
      </c>
      <c r="B12" s="18"/>
      <c r="C12" s="5"/>
      <c r="D12" s="5"/>
      <c r="E12" s="94" t="str">
        <f>IF(ISBLANK(D12),"",INDEX(ΑΜΚ,MATCH(D12,Data!$F$2:$F$999,0),1))</f>
        <v/>
      </c>
      <c r="F12" t="str">
        <f t="shared" si="0"/>
        <v/>
      </c>
    </row>
    <row r="13" spans="1:29" ht="14.25" customHeight="1" x14ac:dyDescent="0.35">
      <c r="A13" s="45" t="s">
        <v>1146</v>
      </c>
      <c r="B13" s="18"/>
      <c r="C13" s="5"/>
      <c r="D13" s="5"/>
      <c r="E13" s="94" t="str">
        <f>IF(ISBLANK(D13),"",INDEX(ΑΜΚ,MATCH(D13,Data!$F$2:$F$999,0),1))</f>
        <v/>
      </c>
      <c r="F13" t="str">
        <f t="shared" si="0"/>
        <v/>
      </c>
    </row>
    <row r="14" spans="1:29" ht="14.25" customHeight="1" x14ac:dyDescent="0.35">
      <c r="A14" s="45" t="s">
        <v>1146</v>
      </c>
      <c r="B14" s="18"/>
      <c r="C14" s="5"/>
      <c r="D14" s="5"/>
      <c r="E14" s="94" t="str">
        <f>IF(ISBLANK(D14),"",INDEX(ΑΜΚ,MATCH(D14,Data!$F$2:$F$999,0),1))</f>
        <v/>
      </c>
      <c r="F14" t="str">
        <f t="shared" si="0"/>
        <v/>
      </c>
    </row>
    <row r="15" spans="1:29" ht="14.25" customHeight="1" x14ac:dyDescent="0.35">
      <c r="A15" s="45" t="s">
        <v>1146</v>
      </c>
      <c r="B15" s="18"/>
      <c r="C15" s="5"/>
      <c r="D15" s="5"/>
      <c r="E15" s="94" t="str">
        <f>IF(ISBLANK(D15),"",INDEX(ΑΜΚ,MATCH(D15,Data!$F$2:$F$999,0),1))</f>
        <v/>
      </c>
      <c r="F15" t="str">
        <f t="shared" si="0"/>
        <v/>
      </c>
    </row>
    <row r="16" spans="1:29" ht="14.25" customHeight="1" x14ac:dyDescent="0.35">
      <c r="A16" s="45" t="s">
        <v>1146</v>
      </c>
      <c r="B16" s="18"/>
      <c r="C16" s="5"/>
      <c r="D16" s="5"/>
      <c r="E16" s="94" t="str">
        <f>IF(ISBLANK(D16),"",INDEX(ΑΜΚ,MATCH(D16,Data!$F$2:$F$999,0),1))</f>
        <v/>
      </c>
      <c r="F16" t="str">
        <f t="shared" si="0"/>
        <v/>
      </c>
    </row>
    <row r="17" spans="1:6" ht="14.25" customHeight="1" x14ac:dyDescent="0.35">
      <c r="A17" s="45" t="s">
        <v>1146</v>
      </c>
      <c r="B17" s="18"/>
      <c r="C17" s="5"/>
      <c r="D17" s="5"/>
      <c r="E17" s="94" t="str">
        <f>IF(ISBLANK(D17),"",INDEX(ΑΜΚ,MATCH(D17,Data!$F$2:$F$999,0),1))</f>
        <v/>
      </c>
      <c r="F17" t="str">
        <f t="shared" si="0"/>
        <v/>
      </c>
    </row>
    <row r="18" spans="1:6" ht="14.25" customHeight="1" x14ac:dyDescent="0.35">
      <c r="A18" s="45" t="s">
        <v>1146</v>
      </c>
      <c r="B18" s="18"/>
      <c r="C18" s="5"/>
      <c r="D18" s="5"/>
      <c r="E18" s="94" t="str">
        <f>IF(ISBLANK(D18),"",INDEX(ΑΜΚ,MATCH(D18,Data!$F$2:$F$999,0),1))</f>
        <v/>
      </c>
      <c r="F18" t="str">
        <f t="shared" si="0"/>
        <v/>
      </c>
    </row>
    <row r="19" spans="1:6" ht="14.25" customHeight="1" x14ac:dyDescent="0.35">
      <c r="A19" s="45" t="s">
        <v>1146</v>
      </c>
      <c r="B19" s="18"/>
      <c r="C19" s="5"/>
      <c r="D19" s="5"/>
      <c r="E19" s="94" t="str">
        <f>IF(ISBLANK(D19),"",INDEX(ΑΜΚ,MATCH(D19,Data!$F$2:$F$999,0),1))</f>
        <v/>
      </c>
      <c r="F19" t="str">
        <f t="shared" si="0"/>
        <v/>
      </c>
    </row>
    <row r="20" spans="1:6" ht="14.25" customHeight="1" x14ac:dyDescent="0.35">
      <c r="A20" s="45" t="s">
        <v>1146</v>
      </c>
      <c r="B20" s="18"/>
      <c r="C20" s="5"/>
      <c r="D20" s="5"/>
      <c r="E20" s="94" t="str">
        <f>IF(ISBLANK(D20),"",INDEX(ΑΜΚ,MATCH(D20,Data!$F$2:$F$999,0),1))</f>
        <v/>
      </c>
      <c r="F20" t="str">
        <f t="shared" si="0"/>
        <v/>
      </c>
    </row>
    <row r="21" spans="1:6" ht="14.25" customHeight="1" x14ac:dyDescent="0.35">
      <c r="A21" s="45" t="s">
        <v>1146</v>
      </c>
      <c r="B21" s="18"/>
      <c r="C21" s="5"/>
      <c r="D21" s="5"/>
      <c r="E21" s="94" t="str">
        <f>IF(ISBLANK(D21),"",INDEX(ΑΜΚ,MATCH(D21,Data!$F$2:$F$999,0),1))</f>
        <v/>
      </c>
      <c r="F21" t="str">
        <f t="shared" si="0"/>
        <v/>
      </c>
    </row>
    <row r="22" spans="1:6" ht="14.25" customHeight="1" x14ac:dyDescent="0.35">
      <c r="A22" s="45" t="s">
        <v>1146</v>
      </c>
      <c r="B22" s="18"/>
      <c r="C22" s="5"/>
      <c r="D22" s="5"/>
      <c r="E22" s="94" t="str">
        <f>IF(ISBLANK(D22),"",INDEX(ΑΜΚ,MATCH(D22,Data!$F$2:$F$999,0),1))</f>
        <v/>
      </c>
      <c r="F22" t="str">
        <f t="shared" si="0"/>
        <v/>
      </c>
    </row>
    <row r="23" spans="1:6" ht="14.25" customHeight="1" x14ac:dyDescent="0.35">
      <c r="A23" s="45" t="s">
        <v>1146</v>
      </c>
      <c r="B23" s="18"/>
      <c r="C23" s="5"/>
      <c r="D23" s="5"/>
      <c r="E23" s="94" t="str">
        <f>IF(ISBLANK(D23),"",INDEX(ΑΜΚ,MATCH(D23,Data!$F$2:$F$999,0),1))</f>
        <v/>
      </c>
      <c r="F23" t="str">
        <f t="shared" si="0"/>
        <v/>
      </c>
    </row>
    <row r="24" spans="1:6" ht="14.25" customHeight="1" x14ac:dyDescent="0.35">
      <c r="A24" s="45" t="s">
        <v>1146</v>
      </c>
      <c r="B24" s="18"/>
      <c r="C24" s="5"/>
      <c r="D24" s="5"/>
      <c r="E24" s="94" t="str">
        <f>IF(ISBLANK(D24),"",INDEX(ΑΜΚ,MATCH(D24,Data!$F$2:$F$999,0),1))</f>
        <v/>
      </c>
      <c r="F24" t="str">
        <f t="shared" si="0"/>
        <v/>
      </c>
    </row>
    <row r="25" spans="1:6" ht="14.25" customHeight="1" x14ac:dyDescent="0.35">
      <c r="A25" s="45" t="s">
        <v>1146</v>
      </c>
      <c r="B25" s="18"/>
      <c r="C25" s="5"/>
      <c r="D25" s="5"/>
      <c r="E25" s="94" t="str">
        <f>IF(ISBLANK(D25),"",INDEX(ΑΜΚ,MATCH(D25,Data!$F$2:$F$999,0),1))</f>
        <v/>
      </c>
      <c r="F25" t="str">
        <f t="shared" si="0"/>
        <v/>
      </c>
    </row>
    <row r="26" spans="1:6" ht="14.25" customHeight="1" x14ac:dyDescent="0.35">
      <c r="A26" s="45" t="s">
        <v>1146</v>
      </c>
      <c r="B26" s="18"/>
      <c r="C26" s="5"/>
      <c r="D26" s="5"/>
      <c r="E26" s="94" t="str">
        <f>IF(ISBLANK(D26),"",INDEX(ΑΜΚ,MATCH(D26,Data!$F$2:$F$999,0),1))</f>
        <v/>
      </c>
      <c r="F26" t="str">
        <f t="shared" si="0"/>
        <v/>
      </c>
    </row>
    <row r="27" spans="1:6" ht="14.25" customHeight="1" x14ac:dyDescent="0.35">
      <c r="A27" s="45" t="s">
        <v>1146</v>
      </c>
      <c r="B27" s="18"/>
      <c r="C27" s="5"/>
      <c r="D27" s="5"/>
      <c r="E27" s="94" t="str">
        <f>IF(ISBLANK(D27),"",INDEX(ΑΜΚ,MATCH(D27,Data!$F$2:$F$999,0),1))</f>
        <v/>
      </c>
      <c r="F27" t="str">
        <f t="shared" si="0"/>
        <v/>
      </c>
    </row>
    <row r="28" spans="1:6" ht="14.25" customHeight="1" x14ac:dyDescent="0.35">
      <c r="A28" s="45" t="s">
        <v>1146</v>
      </c>
      <c r="B28" s="18"/>
      <c r="C28" s="5"/>
      <c r="D28" s="5"/>
      <c r="E28" s="94" t="str">
        <f>IF(ISBLANK(D28),"",INDEX(ΑΜΚ,MATCH(D28,Data!$F$2:$F$999,0),1))</f>
        <v/>
      </c>
      <c r="F28" t="str">
        <f t="shared" si="0"/>
        <v/>
      </c>
    </row>
    <row r="29" spans="1:6" ht="14.25" customHeight="1" x14ac:dyDescent="0.35">
      <c r="A29" s="45" t="s">
        <v>1146</v>
      </c>
      <c r="B29" s="18"/>
      <c r="C29" s="5"/>
      <c r="D29" s="5"/>
      <c r="E29" s="94" t="str">
        <f>IF(ISBLANK(D29),"",INDEX(ΑΜΚ,MATCH(D29,Data!$F$2:$F$999,0),1))</f>
        <v/>
      </c>
      <c r="F29" t="str">
        <f t="shared" si="0"/>
        <v/>
      </c>
    </row>
    <row r="30" spans="1:6" ht="14.25" customHeight="1" x14ac:dyDescent="0.35">
      <c r="A30" s="45" t="s">
        <v>1146</v>
      </c>
      <c r="B30" s="18"/>
      <c r="C30" s="5"/>
      <c r="D30" s="5"/>
      <c r="E30" s="94" t="str">
        <f>IF(ISBLANK(D30),"",INDEX(ΑΜΚ,MATCH(D30,Data!$F$2:$F$999,0),1))</f>
        <v/>
      </c>
      <c r="F30" t="str">
        <f t="shared" si="0"/>
        <v/>
      </c>
    </row>
    <row r="31" spans="1:6" ht="14.25" customHeight="1" x14ac:dyDescent="0.35">
      <c r="A31" s="45" t="s">
        <v>1146</v>
      </c>
      <c r="B31" s="18"/>
      <c r="C31" s="5"/>
      <c r="D31" s="5"/>
      <c r="E31" s="94" t="str">
        <f>IF(ISBLANK(D31),"",INDEX(ΑΜΚ,MATCH(D31,Data!$F$2:$F$999,0),1))</f>
        <v/>
      </c>
      <c r="F31" t="str">
        <f t="shared" si="0"/>
        <v/>
      </c>
    </row>
    <row r="32" spans="1:6" ht="14.25" customHeight="1" x14ac:dyDescent="0.35">
      <c r="A32" s="45" t="s">
        <v>1146</v>
      </c>
      <c r="B32" s="18"/>
      <c r="C32" s="5"/>
      <c r="D32" s="5"/>
      <c r="E32" s="94" t="str">
        <f>IF(ISBLANK(D32),"",INDEX(ΑΜΚ,MATCH(D32,Data!$F$2:$F$999,0),1))</f>
        <v/>
      </c>
      <c r="F32" t="str">
        <f t="shared" si="0"/>
        <v/>
      </c>
    </row>
    <row r="33" spans="1:6" ht="14.25" customHeight="1" x14ac:dyDescent="0.35">
      <c r="A33" s="45" t="s">
        <v>1146</v>
      </c>
      <c r="B33" s="18"/>
      <c r="C33" s="5"/>
      <c r="D33" s="5"/>
      <c r="E33" s="94" t="str">
        <f>IF(ISBLANK(D33),"",INDEX(ΑΜΚ,MATCH(D33,Data!$F$2:$F$999,0),1))</f>
        <v/>
      </c>
      <c r="F33" t="str">
        <f t="shared" si="0"/>
        <v/>
      </c>
    </row>
    <row r="34" spans="1:6" ht="14.25" customHeight="1" x14ac:dyDescent="0.35">
      <c r="A34" s="45" t="s">
        <v>1146</v>
      </c>
      <c r="B34" s="18"/>
      <c r="C34" s="5"/>
      <c r="D34" s="5"/>
      <c r="E34" s="94" t="str">
        <f>IF(ISBLANK(D34),"",INDEX(ΑΜΚ,MATCH(D34,Data!$F$2:$F$999,0),1))</f>
        <v/>
      </c>
      <c r="F34" t="str">
        <f t="shared" si="0"/>
        <v/>
      </c>
    </row>
    <row r="35" spans="1:6" ht="14.25" customHeight="1" x14ac:dyDescent="0.35">
      <c r="A35" s="45" t="s">
        <v>1146</v>
      </c>
      <c r="B35" s="18"/>
      <c r="C35" s="5"/>
      <c r="D35" s="5"/>
      <c r="E35" s="94" t="str">
        <f>IF(ISBLANK(D35),"",INDEX(ΑΜΚ,MATCH(D35,Data!$F$2:$F$999,0),1))</f>
        <v/>
      </c>
      <c r="F35" t="str">
        <f t="shared" si="0"/>
        <v/>
      </c>
    </row>
    <row r="36" spans="1:6" ht="14.25" customHeight="1" x14ac:dyDescent="0.35">
      <c r="A36" s="45" t="s">
        <v>1146</v>
      </c>
      <c r="B36" s="18"/>
      <c r="C36" s="5"/>
      <c r="D36" s="5"/>
      <c r="E36" s="94" t="str">
        <f>IF(ISBLANK(D36),"",INDEX(ΑΜΚ,MATCH(D36,Data!$F$2:$F$999,0),1))</f>
        <v/>
      </c>
      <c r="F36" t="str">
        <f t="shared" si="0"/>
        <v/>
      </c>
    </row>
    <row r="37" spans="1:6" ht="14.25" customHeight="1" x14ac:dyDescent="0.35">
      <c r="A37" s="45" t="s">
        <v>1146</v>
      </c>
      <c r="B37" s="18"/>
      <c r="C37" s="5"/>
      <c r="D37" s="5"/>
      <c r="E37" s="94" t="str">
        <f>IF(ISBLANK(D37),"",INDEX(ΑΜΚ,MATCH(D37,Data!$F$2:$F$999,0),1))</f>
        <v/>
      </c>
      <c r="F37" t="str">
        <f t="shared" si="0"/>
        <v/>
      </c>
    </row>
    <row r="38" spans="1:6" ht="14.25" customHeight="1" x14ac:dyDescent="0.35">
      <c r="A38" s="45" t="s">
        <v>1146</v>
      </c>
      <c r="B38" s="18"/>
      <c r="C38" s="5"/>
      <c r="D38" s="5"/>
      <c r="E38" s="94" t="str">
        <f>IF(ISBLANK(D38),"",INDEX(ΑΜΚ,MATCH(D38,Data!$F$2:$F$999,0),1))</f>
        <v/>
      </c>
      <c r="F38" t="str">
        <f t="shared" si="0"/>
        <v/>
      </c>
    </row>
    <row r="39" spans="1:6" ht="14.25" customHeight="1" x14ac:dyDescent="0.35">
      <c r="A39" s="45" t="s">
        <v>1146</v>
      </c>
      <c r="B39" s="18"/>
      <c r="C39" s="5"/>
      <c r="D39" s="5"/>
      <c r="E39" s="94" t="str">
        <f>IF(ISBLANK(D39),"",INDEX(ΑΜΚ,MATCH(D39,Data!$F$2:$F$999,0),1))</f>
        <v/>
      </c>
      <c r="F39" t="str">
        <f t="shared" si="0"/>
        <v/>
      </c>
    </row>
    <row r="40" spans="1:6" ht="14.25" customHeight="1" x14ac:dyDescent="0.35">
      <c r="A40" s="45" t="s">
        <v>1146</v>
      </c>
      <c r="B40" s="18"/>
      <c r="C40" s="5"/>
      <c r="D40" s="5"/>
      <c r="E40" s="94" t="str">
        <f>IF(ISBLANK(D40),"",INDEX(ΑΜΚ,MATCH(D40,Data!$F$2:$F$999,0),1))</f>
        <v/>
      </c>
      <c r="F40" t="str">
        <f t="shared" si="0"/>
        <v/>
      </c>
    </row>
    <row r="41" spans="1:6" ht="14.25" customHeight="1" x14ac:dyDescent="0.35">
      <c r="A41" s="45" t="s">
        <v>1146</v>
      </c>
      <c r="B41" s="18"/>
      <c r="C41" s="5"/>
      <c r="D41" s="5"/>
      <c r="E41" s="94" t="str">
        <f>IF(ISBLANK(D41),"",INDEX(ΑΜΚ,MATCH(D41,Data!$F$2:$F$999,0),1))</f>
        <v/>
      </c>
      <c r="F41" t="str">
        <f t="shared" si="0"/>
        <v/>
      </c>
    </row>
    <row r="42" spans="1:6" ht="14.25" customHeight="1" x14ac:dyDescent="0.35">
      <c r="A42" s="45" t="s">
        <v>1146</v>
      </c>
      <c r="B42" s="18"/>
      <c r="C42" s="5"/>
      <c r="D42" s="5"/>
      <c r="E42" s="94" t="str">
        <f>IF(ISBLANK(D42),"",INDEX(ΑΜΚ,MATCH(D42,Data!$F$2:$F$999,0),1))</f>
        <v/>
      </c>
      <c r="F42" t="str">
        <f t="shared" si="0"/>
        <v/>
      </c>
    </row>
    <row r="43" spans="1:6" ht="14.25" customHeight="1" x14ac:dyDescent="0.35">
      <c r="A43" s="45" t="s">
        <v>1146</v>
      </c>
      <c r="B43" s="18"/>
      <c r="C43" s="5"/>
      <c r="D43" s="5"/>
      <c r="E43" s="94" t="str">
        <f>IF(ISBLANK(D43),"",INDEX(ΑΜΚ,MATCH(D43,Data!$F$2:$F$999,0),1))</f>
        <v/>
      </c>
      <c r="F43" t="str">
        <f t="shared" si="0"/>
        <v/>
      </c>
    </row>
    <row r="44" spans="1:6" ht="14.25" customHeight="1" x14ac:dyDescent="0.35">
      <c r="A44" s="45" t="s">
        <v>1146</v>
      </c>
      <c r="B44" s="18"/>
      <c r="C44" s="5"/>
      <c r="D44" s="5"/>
      <c r="E44" s="94" t="str">
        <f>IF(ISBLANK(D44),"",INDEX(ΑΜΚ,MATCH(D44,Data!$F$2:$F$999,0),1))</f>
        <v/>
      </c>
      <c r="F44" t="str">
        <f t="shared" si="0"/>
        <v/>
      </c>
    </row>
    <row r="45" spans="1:6" ht="14.25" customHeight="1" x14ac:dyDescent="0.35">
      <c r="A45" s="45" t="s">
        <v>1146</v>
      </c>
      <c r="B45" s="18"/>
      <c r="C45" s="5"/>
      <c r="D45" s="5"/>
      <c r="E45" s="94" t="str">
        <f>IF(ISBLANK(D45),"",INDEX(ΑΜΚ,MATCH(D45,Data!$F$2:$F$999,0),1))</f>
        <v/>
      </c>
      <c r="F45" t="str">
        <f t="shared" si="0"/>
        <v/>
      </c>
    </row>
    <row r="46" spans="1:6" ht="14.25" customHeight="1" x14ac:dyDescent="0.35">
      <c r="A46" s="45" t="s">
        <v>1146</v>
      </c>
      <c r="B46" s="18"/>
      <c r="C46" s="5"/>
      <c r="D46" s="5"/>
      <c r="E46" s="94" t="str">
        <f>IF(ISBLANK(D46),"",INDEX(ΑΜΚ,MATCH(D46,Data!$F$2:$F$999,0),1))</f>
        <v/>
      </c>
      <c r="F46" t="str">
        <f t="shared" si="0"/>
        <v/>
      </c>
    </row>
    <row r="47" spans="1:6" ht="14.25" customHeight="1" x14ac:dyDescent="0.35">
      <c r="A47" s="45" t="s">
        <v>1146</v>
      </c>
      <c r="B47" s="18"/>
      <c r="C47" s="5"/>
      <c r="D47" s="5"/>
      <c r="E47" s="94" t="str">
        <f>IF(ISBLANK(D47),"",INDEX(ΑΜΚ,MATCH(D47,Data!$F$2:$F$999,0),1))</f>
        <v/>
      </c>
      <c r="F47" t="str">
        <f t="shared" si="0"/>
        <v/>
      </c>
    </row>
    <row r="48" spans="1:6" ht="14.25" customHeight="1" x14ac:dyDescent="0.35">
      <c r="A48" s="45" t="s">
        <v>1146</v>
      </c>
      <c r="B48" s="18"/>
      <c r="C48" s="5"/>
      <c r="D48" s="5"/>
      <c r="E48" s="94" t="str">
        <f>IF(ISBLANK(D48),"",INDEX(ΑΜΚ,MATCH(D48,Data!$F$2:$F$999,0),1))</f>
        <v/>
      </c>
      <c r="F48" t="str">
        <f t="shared" si="0"/>
        <v/>
      </c>
    </row>
    <row r="49" spans="1:6" ht="14.25" customHeight="1" x14ac:dyDescent="0.35">
      <c r="A49" s="45" t="s">
        <v>1146</v>
      </c>
      <c r="B49" s="18"/>
      <c r="C49" s="5"/>
      <c r="D49" s="5"/>
      <c r="E49" s="94" t="str">
        <f>IF(ISBLANK(D49),"",INDEX(ΑΜΚ,MATCH(D49,Data!$F$2:$F$999,0),1))</f>
        <v/>
      </c>
      <c r="F49" t="str">
        <f t="shared" si="0"/>
        <v/>
      </c>
    </row>
    <row r="50" spans="1:6" ht="14.25" customHeight="1" x14ac:dyDescent="0.35">
      <c r="A50" s="45" t="s">
        <v>1146</v>
      </c>
      <c r="B50" s="18"/>
      <c r="C50" s="5"/>
      <c r="D50" s="5"/>
      <c r="E50" s="94" t="str">
        <f>IF(ISBLANK(D50),"",INDEX(ΑΜΚ,MATCH(D50,Data!$F$2:$F$999,0),1))</f>
        <v/>
      </c>
      <c r="F50" t="str">
        <f t="shared" si="0"/>
        <v/>
      </c>
    </row>
    <row r="51" spans="1:6" ht="14.25" customHeight="1" x14ac:dyDescent="0.35">
      <c r="A51" s="45" t="s">
        <v>1146</v>
      </c>
      <c r="B51" s="18"/>
      <c r="C51" s="5"/>
      <c r="D51" s="5"/>
      <c r="E51" s="94" t="str">
        <f>IF(ISBLANK(D51),"",INDEX(ΑΜΚ,MATCH(D51,Data!$F$2:$F$999,0),1))</f>
        <v/>
      </c>
      <c r="F51" t="str">
        <f t="shared" si="0"/>
        <v/>
      </c>
    </row>
    <row r="52" spans="1:6" ht="14.25" customHeight="1" x14ac:dyDescent="0.35">
      <c r="A52" s="45" t="s">
        <v>1146</v>
      </c>
      <c r="B52" s="18"/>
      <c r="C52" s="5"/>
      <c r="D52" s="5"/>
      <c r="E52" s="94" t="str">
        <f>IF(ISBLANK(D52),"",INDEX(ΑΜΚ,MATCH(D52,Data!$F$2:$F$999,0),1))</f>
        <v/>
      </c>
      <c r="F52" t="str">
        <f t="shared" si="0"/>
        <v/>
      </c>
    </row>
    <row r="53" spans="1:6" ht="14.25" customHeight="1" x14ac:dyDescent="0.35">
      <c r="A53" s="45" t="s">
        <v>1146</v>
      </c>
      <c r="B53" s="18"/>
      <c r="C53" s="5"/>
      <c r="D53" s="5"/>
      <c r="E53" s="94" t="str">
        <f>IF(ISBLANK(D53),"",INDEX(ΑΜΚ,MATCH(D53,Data!$F$2:$F$999,0),1))</f>
        <v/>
      </c>
      <c r="F53" t="str">
        <f t="shared" si="0"/>
        <v/>
      </c>
    </row>
    <row r="54" spans="1:6" ht="14.25" customHeight="1" x14ac:dyDescent="0.35">
      <c r="A54" s="45" t="s">
        <v>1146</v>
      </c>
      <c r="B54" s="18"/>
      <c r="C54" s="5"/>
      <c r="D54" s="5"/>
      <c r="E54" s="94" t="str">
        <f>IF(ISBLANK(D54),"",INDEX(ΑΜΚ,MATCH(D54,Data!$F$2:$F$999,0),1))</f>
        <v/>
      </c>
      <c r="F54" t="str">
        <f t="shared" si="0"/>
        <v/>
      </c>
    </row>
    <row r="55" spans="1:6" ht="14.25" customHeight="1" x14ac:dyDescent="0.35">
      <c r="A55" s="45" t="s">
        <v>1146</v>
      </c>
      <c r="B55" s="18"/>
      <c r="C55" s="5"/>
      <c r="D55" s="5"/>
      <c r="E55" s="94" t="str">
        <f>IF(ISBLANK(D55),"",INDEX(ΑΜΚ,MATCH(D55,Data!$F$2:$F$999,0),1))</f>
        <v/>
      </c>
      <c r="F55" t="str">
        <f t="shared" si="0"/>
        <v/>
      </c>
    </row>
    <row r="56" spans="1:6" ht="14.25" customHeight="1" x14ac:dyDescent="0.35">
      <c r="A56" s="45" t="s">
        <v>1146</v>
      </c>
      <c r="B56" s="18"/>
      <c r="C56" s="5"/>
      <c r="D56" s="5"/>
      <c r="E56" s="94" t="str">
        <f>IF(ISBLANK(D56),"",INDEX(ΑΜΚ,MATCH(D56,Data!$F$2:$F$999,0),1))</f>
        <v/>
      </c>
      <c r="F56" t="str">
        <f t="shared" si="0"/>
        <v/>
      </c>
    </row>
    <row r="57" spans="1:6" ht="14.25" customHeight="1" x14ac:dyDescent="0.35">
      <c r="A57" s="45" t="s">
        <v>1146</v>
      </c>
      <c r="B57" s="18"/>
      <c r="C57" s="5"/>
      <c r="D57" s="5"/>
      <c r="E57" s="94" t="str">
        <f>IF(ISBLANK(D57),"",INDEX(ΑΜΚ,MATCH(D57,Data!$F$2:$F$999,0),1))</f>
        <v/>
      </c>
      <c r="F57" t="str">
        <f t="shared" si="0"/>
        <v/>
      </c>
    </row>
    <row r="58" spans="1:6" ht="14.25" customHeight="1" x14ac:dyDescent="0.35">
      <c r="A58" s="45" t="s">
        <v>1146</v>
      </c>
      <c r="B58" s="18"/>
      <c r="C58" s="5"/>
      <c r="D58" s="5"/>
      <c r="E58" s="94" t="str">
        <f>IF(ISBLANK(D58),"",INDEX(ΑΜΚ,MATCH(D58,Data!$F$2:$F$999,0),1))</f>
        <v/>
      </c>
      <c r="F58" t="str">
        <f t="shared" si="0"/>
        <v/>
      </c>
    </row>
    <row r="59" spans="1:6" ht="14.25" customHeight="1" x14ac:dyDescent="0.35">
      <c r="A59" s="45" t="s">
        <v>1146</v>
      </c>
      <c r="B59" s="18"/>
      <c r="C59" s="5"/>
      <c r="D59" s="5"/>
      <c r="E59" s="94" t="str">
        <f>IF(ISBLANK(D59),"",INDEX(ΑΜΚ,MATCH(D59,Data!$F$2:$F$999,0),1))</f>
        <v/>
      </c>
      <c r="F59" t="str">
        <f t="shared" si="0"/>
        <v/>
      </c>
    </row>
    <row r="60" spans="1:6" ht="14.25" customHeight="1" x14ac:dyDescent="0.35">
      <c r="A60" s="45" t="s">
        <v>1146</v>
      </c>
      <c r="B60" s="18"/>
      <c r="C60" s="5"/>
      <c r="D60" s="5"/>
      <c r="E60" s="94" t="str">
        <f>IF(ISBLANK(D60),"",INDEX(ΑΜΚ,MATCH(D60,Data!$F$2:$F$999,0),1))</f>
        <v/>
      </c>
      <c r="F60" t="str">
        <f t="shared" si="0"/>
        <v/>
      </c>
    </row>
    <row r="61" spans="1:6" ht="14.25" customHeight="1" x14ac:dyDescent="0.35">
      <c r="A61" s="45" t="s">
        <v>1146</v>
      </c>
      <c r="B61" s="18"/>
      <c r="C61" s="5"/>
      <c r="D61" s="5"/>
      <c r="E61" s="94" t="str">
        <f>IF(ISBLANK(D61),"",INDEX(ΑΜΚ,MATCH(D61,Data!$F$2:$F$999,0),1))</f>
        <v/>
      </c>
      <c r="F61" t="str">
        <f t="shared" si="0"/>
        <v/>
      </c>
    </row>
    <row r="62" spans="1:6" ht="14.25" customHeight="1" x14ac:dyDescent="0.35">
      <c r="A62" s="45" t="s">
        <v>1146</v>
      </c>
      <c r="B62" s="18"/>
      <c r="C62" s="5"/>
      <c r="D62" s="5"/>
      <c r="E62" s="94" t="str">
        <f>IF(ISBLANK(D62),"",INDEX(ΑΜΚ,MATCH(D62,Data!$F$2:$F$999,0),1))</f>
        <v/>
      </c>
      <c r="F62" t="str">
        <f t="shared" si="0"/>
        <v/>
      </c>
    </row>
    <row r="63" spans="1:6" ht="14.25" customHeight="1" x14ac:dyDescent="0.35">
      <c r="A63" s="45" t="s">
        <v>1146</v>
      </c>
      <c r="B63" s="18"/>
      <c r="C63" s="5"/>
      <c r="D63" s="5"/>
      <c r="E63" s="94" t="str">
        <f>IF(ISBLANK(D63),"",INDEX(ΑΜΚ,MATCH(D63,Data!$F$2:$F$999,0),1))</f>
        <v/>
      </c>
      <c r="F63" t="str">
        <f t="shared" si="0"/>
        <v/>
      </c>
    </row>
    <row r="64" spans="1:6" ht="14.25" customHeight="1" x14ac:dyDescent="0.35">
      <c r="A64" s="45" t="s">
        <v>1146</v>
      </c>
      <c r="B64" s="18"/>
      <c r="C64" s="5"/>
      <c r="D64" s="5"/>
      <c r="E64" s="94" t="str">
        <f>IF(ISBLANK(D64),"",INDEX(ΑΜΚ,MATCH(D64,Data!$F$2:$F$999,0),1))</f>
        <v/>
      </c>
      <c r="F64" t="str">
        <f t="shared" si="0"/>
        <v/>
      </c>
    </row>
    <row r="65" spans="1:6" ht="14.25" customHeight="1" x14ac:dyDescent="0.35">
      <c r="A65" s="45" t="s">
        <v>1146</v>
      </c>
      <c r="B65" s="18"/>
      <c r="C65" s="5"/>
      <c r="D65" s="5"/>
      <c r="E65" s="94" t="str">
        <f>IF(ISBLANK(D65),"",INDEX(ΑΜΚ,MATCH(D65,Data!$F$2:$F$999,0),1))</f>
        <v/>
      </c>
      <c r="F65" t="str">
        <f t="shared" si="0"/>
        <v/>
      </c>
    </row>
    <row r="66" spans="1:6" ht="14.25" customHeight="1" x14ac:dyDescent="0.35">
      <c r="A66" s="45" t="s">
        <v>1146</v>
      </c>
      <c r="B66" s="18"/>
      <c r="C66" s="5"/>
      <c r="D66" s="5"/>
      <c r="E66" s="94" t="str">
        <f>IF(ISBLANK(D66),"",INDEX(ΑΜΚ,MATCH(D66,Data!$F$2:$F$999,0),1))</f>
        <v/>
      </c>
      <c r="F66" t="str">
        <f t="shared" ref="F66:F129" si="1">IF(ISBLANK(C66),"",INDEX(ΚΩΔ_ΜΑΘΗΜ_ΘΕΡΜΟΫΔΡ_Α1,MATCH(C66,ΜΑΘΗΜ_ΘΕΡΜΟΫΔΡ_Α1,0)))</f>
        <v/>
      </c>
    </row>
    <row r="67" spans="1:6" ht="14.25" customHeight="1" x14ac:dyDescent="0.35">
      <c r="A67" s="45" t="s">
        <v>1146</v>
      </c>
      <c r="B67" s="18"/>
      <c r="C67" s="5"/>
      <c r="D67" s="5"/>
      <c r="E67" s="94" t="str">
        <f>IF(ISBLANK(D67),"",INDEX(ΑΜΚ,MATCH(D67,Data!$F$2:$F$999,0),1))</f>
        <v/>
      </c>
      <c r="F67" t="str">
        <f t="shared" si="1"/>
        <v/>
      </c>
    </row>
    <row r="68" spans="1:6" ht="14.25" customHeight="1" x14ac:dyDescent="0.35">
      <c r="A68" s="45" t="s">
        <v>1146</v>
      </c>
      <c r="B68" s="18"/>
      <c r="C68" s="5"/>
      <c r="D68" s="5"/>
      <c r="E68" s="94" t="str">
        <f>IF(ISBLANK(D68),"",INDEX(ΑΜΚ,MATCH(D68,Data!$F$2:$F$999,0),1))</f>
        <v/>
      </c>
      <c r="F68" t="str">
        <f t="shared" si="1"/>
        <v/>
      </c>
    </row>
    <row r="69" spans="1:6" ht="14.25" customHeight="1" x14ac:dyDescent="0.35">
      <c r="A69" s="45" t="s">
        <v>1146</v>
      </c>
      <c r="B69" s="18"/>
      <c r="C69" s="5"/>
      <c r="D69" s="5"/>
      <c r="E69" s="94" t="str">
        <f>IF(ISBLANK(D69),"",INDEX(ΑΜΚ,MATCH(D69,Data!$F$2:$F$999,0),1))</f>
        <v/>
      </c>
      <c r="F69" t="str">
        <f t="shared" si="1"/>
        <v/>
      </c>
    </row>
    <row r="70" spans="1:6" ht="14.25" customHeight="1" x14ac:dyDescent="0.35">
      <c r="A70" s="45" t="s">
        <v>1146</v>
      </c>
      <c r="B70" s="18"/>
      <c r="C70" s="5"/>
      <c r="D70" s="5"/>
      <c r="E70" s="94" t="str">
        <f>IF(ISBLANK(D70),"",INDEX(ΑΜΚ,MATCH(D70,Data!$F$2:$F$999,0),1))</f>
        <v/>
      </c>
      <c r="F70" t="str">
        <f t="shared" si="1"/>
        <v/>
      </c>
    </row>
    <row r="71" spans="1:6" ht="14.25" customHeight="1" x14ac:dyDescent="0.35">
      <c r="A71" s="45" t="s">
        <v>1146</v>
      </c>
      <c r="B71" s="18"/>
      <c r="C71" s="5"/>
      <c r="D71" s="5"/>
      <c r="E71" s="94" t="str">
        <f>IF(ISBLANK(D71),"",INDEX(ΑΜΚ,MATCH(D71,Data!$F$2:$F$999,0),1))</f>
        <v/>
      </c>
      <c r="F71" t="str">
        <f t="shared" si="1"/>
        <v/>
      </c>
    </row>
    <row r="72" spans="1:6" ht="14.25" customHeight="1" x14ac:dyDescent="0.35">
      <c r="A72" s="45" t="s">
        <v>1146</v>
      </c>
      <c r="B72" s="18"/>
      <c r="C72" s="5"/>
      <c r="D72" s="5"/>
      <c r="E72" s="94" t="str">
        <f>IF(ISBLANK(D72),"",INDEX(ΑΜΚ,MATCH(D72,Data!$F$2:$F$999,0),1))</f>
        <v/>
      </c>
      <c r="F72" t="str">
        <f t="shared" si="1"/>
        <v/>
      </c>
    </row>
    <row r="73" spans="1:6" ht="14.25" customHeight="1" x14ac:dyDescent="0.35">
      <c r="A73" s="45" t="s">
        <v>1146</v>
      </c>
      <c r="B73" s="18"/>
      <c r="C73" s="5"/>
      <c r="D73" s="5"/>
      <c r="E73" s="94" t="str">
        <f>IF(ISBLANK(D73),"",INDEX(ΑΜΚ,MATCH(D73,Data!$F$2:$F$999,0),1))</f>
        <v/>
      </c>
      <c r="F73" t="str">
        <f t="shared" si="1"/>
        <v/>
      </c>
    </row>
    <row r="74" spans="1:6" ht="14.25" customHeight="1" x14ac:dyDescent="0.35">
      <c r="A74" s="45" t="s">
        <v>1146</v>
      </c>
      <c r="B74" s="18"/>
      <c r="C74" s="5"/>
      <c r="D74" s="5"/>
      <c r="E74" s="94" t="str">
        <f>IF(ISBLANK(D74),"",INDEX(ΑΜΚ,MATCH(D74,Data!$F$2:$F$999,0),1))</f>
        <v/>
      </c>
      <c r="F74" t="str">
        <f t="shared" si="1"/>
        <v/>
      </c>
    </row>
    <row r="75" spans="1:6" ht="14.25" customHeight="1" x14ac:dyDescent="0.35">
      <c r="A75" s="45" t="s">
        <v>1146</v>
      </c>
      <c r="B75" s="18"/>
      <c r="C75" s="5"/>
      <c r="D75" s="5"/>
      <c r="E75" s="94" t="str">
        <f>IF(ISBLANK(D75),"",INDEX(ΑΜΚ,MATCH(D75,Data!$F$2:$F$999,0),1))</f>
        <v/>
      </c>
      <c r="F75" t="str">
        <f t="shared" si="1"/>
        <v/>
      </c>
    </row>
    <row r="76" spans="1:6" ht="14.25" customHeight="1" x14ac:dyDescent="0.35">
      <c r="A76" s="45" t="s">
        <v>1146</v>
      </c>
      <c r="B76" s="18"/>
      <c r="C76" s="5"/>
      <c r="D76" s="5"/>
      <c r="E76" s="94" t="str">
        <f>IF(ISBLANK(D76),"",INDEX(ΑΜΚ,MATCH(D76,Data!$F$2:$F$999,0),1))</f>
        <v/>
      </c>
      <c r="F76" t="str">
        <f t="shared" si="1"/>
        <v/>
      </c>
    </row>
    <row r="77" spans="1:6" ht="14.25" customHeight="1" x14ac:dyDescent="0.35">
      <c r="A77" s="45" t="s">
        <v>1146</v>
      </c>
      <c r="B77" s="18"/>
      <c r="C77" s="5"/>
      <c r="D77" s="5"/>
      <c r="E77" s="94" t="str">
        <f>IF(ISBLANK(D77),"",INDEX(ΑΜΚ,MATCH(D77,Data!$F$2:$F$999,0),1))</f>
        <v/>
      </c>
      <c r="F77" t="str">
        <f t="shared" si="1"/>
        <v/>
      </c>
    </row>
    <row r="78" spans="1:6" ht="14.25" customHeight="1" x14ac:dyDescent="0.35">
      <c r="A78" s="45" t="s">
        <v>1146</v>
      </c>
      <c r="B78" s="18"/>
      <c r="C78" s="5"/>
      <c r="D78" s="5"/>
      <c r="E78" s="94" t="str">
        <f>IF(ISBLANK(D78),"",INDEX(ΑΜΚ,MATCH(D78,Data!$F$2:$F$999,0),1))</f>
        <v/>
      </c>
      <c r="F78" t="str">
        <f t="shared" si="1"/>
        <v/>
      </c>
    </row>
    <row r="79" spans="1:6" ht="14.25" customHeight="1" x14ac:dyDescent="0.35">
      <c r="A79" s="45" t="s">
        <v>1146</v>
      </c>
      <c r="B79" s="18"/>
      <c r="C79" s="5"/>
      <c r="D79" s="5"/>
      <c r="E79" s="94" t="str">
        <f>IF(ISBLANK(D79),"",INDEX(ΑΜΚ,MATCH(D79,Data!$F$2:$F$999,0),1))</f>
        <v/>
      </c>
      <c r="F79" t="str">
        <f t="shared" si="1"/>
        <v/>
      </c>
    </row>
    <row r="80" spans="1:6" ht="14.25" customHeight="1" x14ac:dyDescent="0.35">
      <c r="A80" s="45" t="s">
        <v>1146</v>
      </c>
      <c r="B80" s="18"/>
      <c r="C80" s="5"/>
      <c r="D80" s="5"/>
      <c r="E80" s="94" t="str">
        <f>IF(ISBLANK(D80),"",INDEX(ΑΜΚ,MATCH(D80,Data!$F$2:$F$999,0),1))</f>
        <v/>
      </c>
      <c r="F80" t="str">
        <f t="shared" si="1"/>
        <v/>
      </c>
    </row>
    <row r="81" spans="1:6" ht="14.25" customHeight="1" x14ac:dyDescent="0.35">
      <c r="A81" s="45" t="s">
        <v>1146</v>
      </c>
      <c r="B81" s="18"/>
      <c r="C81" s="5"/>
      <c r="D81" s="5"/>
      <c r="E81" s="94" t="str">
        <f>IF(ISBLANK(D81),"",INDEX(ΑΜΚ,MATCH(D81,Data!$F$2:$F$999,0),1))</f>
        <v/>
      </c>
      <c r="F81" t="str">
        <f t="shared" si="1"/>
        <v/>
      </c>
    </row>
    <row r="82" spans="1:6" ht="14.25" customHeight="1" x14ac:dyDescent="0.35">
      <c r="A82" s="45" t="s">
        <v>1146</v>
      </c>
      <c r="B82" s="18"/>
      <c r="C82" s="5"/>
      <c r="D82" s="5"/>
      <c r="E82" s="94" t="str">
        <f>IF(ISBLANK(D82),"",INDEX(ΑΜΚ,MATCH(D82,Data!$F$2:$F$999,0),1))</f>
        <v/>
      </c>
      <c r="F82" t="str">
        <f t="shared" si="1"/>
        <v/>
      </c>
    </row>
    <row r="83" spans="1:6" ht="14.25" customHeight="1" x14ac:dyDescent="0.35">
      <c r="A83" s="45" t="s">
        <v>1146</v>
      </c>
      <c r="B83" s="18"/>
      <c r="C83" s="5"/>
      <c r="D83" s="5"/>
      <c r="E83" s="94" t="str">
        <f>IF(ISBLANK(D83),"",INDEX(ΑΜΚ,MATCH(D83,Data!$F$2:$F$999,0),1))</f>
        <v/>
      </c>
      <c r="F83" t="str">
        <f t="shared" si="1"/>
        <v/>
      </c>
    </row>
    <row r="84" spans="1:6" ht="14.25" customHeight="1" x14ac:dyDescent="0.35">
      <c r="A84" s="45" t="s">
        <v>1146</v>
      </c>
      <c r="B84" s="18"/>
      <c r="C84" s="5"/>
      <c r="D84" s="5"/>
      <c r="E84" s="94" t="str">
        <f>IF(ISBLANK(D84),"",INDEX(ΑΜΚ,MATCH(D84,Data!$F$2:$F$999,0),1))</f>
        <v/>
      </c>
      <c r="F84" t="str">
        <f t="shared" si="1"/>
        <v/>
      </c>
    </row>
    <row r="85" spans="1:6" ht="14.25" customHeight="1" x14ac:dyDescent="0.35">
      <c r="A85" s="45" t="s">
        <v>1146</v>
      </c>
      <c r="B85" s="18"/>
      <c r="C85" s="5"/>
      <c r="D85" s="5"/>
      <c r="E85" s="94" t="str">
        <f>IF(ISBLANK(D85),"",INDEX(ΑΜΚ,MATCH(D85,Data!$F$2:$F$999,0),1))</f>
        <v/>
      </c>
      <c r="F85" t="str">
        <f t="shared" si="1"/>
        <v/>
      </c>
    </row>
    <row r="86" spans="1:6" ht="14.25" customHeight="1" x14ac:dyDescent="0.35">
      <c r="A86" s="45" t="s">
        <v>1146</v>
      </c>
      <c r="B86" s="18"/>
      <c r="C86" s="5"/>
      <c r="D86" s="5"/>
      <c r="E86" s="94" t="str">
        <f>IF(ISBLANK(D86),"",INDEX(ΑΜΚ,MATCH(D86,Data!$F$2:$F$999,0),1))</f>
        <v/>
      </c>
      <c r="F86" t="str">
        <f t="shared" si="1"/>
        <v/>
      </c>
    </row>
    <row r="87" spans="1:6" ht="14.25" customHeight="1" x14ac:dyDescent="0.35">
      <c r="A87" s="45" t="s">
        <v>1146</v>
      </c>
      <c r="B87" s="18"/>
      <c r="C87" s="5"/>
      <c r="D87" s="5"/>
      <c r="E87" s="94" t="str">
        <f>IF(ISBLANK(D87),"",INDEX(ΑΜΚ,MATCH(D87,Data!$F$2:$F$999,0),1))</f>
        <v/>
      </c>
      <c r="F87" t="str">
        <f t="shared" si="1"/>
        <v/>
      </c>
    </row>
    <row r="88" spans="1:6" ht="14.25" customHeight="1" x14ac:dyDescent="0.35">
      <c r="A88" s="45" t="s">
        <v>1146</v>
      </c>
      <c r="B88" s="18"/>
      <c r="C88" s="5"/>
      <c r="D88" s="5"/>
      <c r="E88" s="94" t="str">
        <f>IF(ISBLANK(D88),"",INDEX(ΑΜΚ,MATCH(D88,Data!$F$2:$F$999,0),1))</f>
        <v/>
      </c>
      <c r="F88" t="str">
        <f t="shared" si="1"/>
        <v/>
      </c>
    </row>
    <row r="89" spans="1:6" ht="14.25" customHeight="1" x14ac:dyDescent="0.35">
      <c r="A89" s="45" t="s">
        <v>1146</v>
      </c>
      <c r="B89" s="18"/>
      <c r="C89" s="5"/>
      <c r="D89" s="5"/>
      <c r="E89" s="94" t="str">
        <f>IF(ISBLANK(D89),"",INDEX(ΑΜΚ,MATCH(D89,Data!$F$2:$F$999,0),1))</f>
        <v/>
      </c>
      <c r="F89" t="str">
        <f t="shared" si="1"/>
        <v/>
      </c>
    </row>
    <row r="90" spans="1:6" ht="14.25" customHeight="1" x14ac:dyDescent="0.35">
      <c r="A90" s="45" t="s">
        <v>1146</v>
      </c>
      <c r="B90" s="18"/>
      <c r="C90" s="5"/>
      <c r="D90" s="5"/>
      <c r="E90" s="94" t="str">
        <f>IF(ISBLANK(D90),"",INDEX(ΑΜΚ,MATCH(D90,Data!$F$2:$F$999,0),1))</f>
        <v/>
      </c>
      <c r="F90" t="str">
        <f t="shared" si="1"/>
        <v/>
      </c>
    </row>
    <row r="91" spans="1:6" ht="14.25" customHeight="1" x14ac:dyDescent="0.35">
      <c r="A91" s="45" t="s">
        <v>1146</v>
      </c>
      <c r="B91" s="18"/>
      <c r="C91" s="5"/>
      <c r="D91" s="5"/>
      <c r="E91" s="94" t="str">
        <f>IF(ISBLANK(D91),"",INDEX(ΑΜΚ,MATCH(D91,Data!$F$2:$F$999,0),1))</f>
        <v/>
      </c>
      <c r="F91" t="str">
        <f t="shared" si="1"/>
        <v/>
      </c>
    </row>
    <row r="92" spans="1:6" ht="14.25" customHeight="1" x14ac:dyDescent="0.35">
      <c r="A92" s="45" t="s">
        <v>1146</v>
      </c>
      <c r="B92" s="18"/>
      <c r="C92" s="5"/>
      <c r="D92" s="5"/>
      <c r="E92" s="94" t="str">
        <f>IF(ISBLANK(D92),"",INDEX(ΑΜΚ,MATCH(D92,Data!$F$2:$F$999,0),1))</f>
        <v/>
      </c>
      <c r="F92" t="str">
        <f t="shared" si="1"/>
        <v/>
      </c>
    </row>
    <row r="93" spans="1:6" ht="14.25" customHeight="1" x14ac:dyDescent="0.35">
      <c r="A93" s="45" t="s">
        <v>1146</v>
      </c>
      <c r="B93" s="18"/>
      <c r="C93" s="5"/>
      <c r="D93" s="5"/>
      <c r="E93" s="94" t="str">
        <f>IF(ISBLANK(D93),"",INDEX(ΑΜΚ,MATCH(D93,Data!$F$2:$F$999,0),1))</f>
        <v/>
      </c>
      <c r="F93" t="str">
        <f t="shared" si="1"/>
        <v/>
      </c>
    </row>
    <row r="94" spans="1:6" ht="14.25" customHeight="1" x14ac:dyDescent="0.35">
      <c r="A94" s="45" t="s">
        <v>1146</v>
      </c>
      <c r="B94" s="18"/>
      <c r="C94" s="5"/>
      <c r="D94" s="5"/>
      <c r="E94" s="94" t="str">
        <f>IF(ISBLANK(D94),"",INDEX(ΑΜΚ,MATCH(D94,Data!$F$2:$F$999,0),1))</f>
        <v/>
      </c>
      <c r="F94" t="str">
        <f t="shared" si="1"/>
        <v/>
      </c>
    </row>
    <row r="95" spans="1:6" ht="14.25" customHeight="1" x14ac:dyDescent="0.35">
      <c r="A95" s="45" t="s">
        <v>1146</v>
      </c>
      <c r="B95" s="18"/>
      <c r="C95" s="5"/>
      <c r="D95" s="5"/>
      <c r="E95" s="94" t="str">
        <f>IF(ISBLANK(D95),"",INDEX(ΑΜΚ,MATCH(D95,Data!$F$2:$F$999,0),1))</f>
        <v/>
      </c>
      <c r="F95" t="str">
        <f t="shared" si="1"/>
        <v/>
      </c>
    </row>
    <row r="96" spans="1:6" ht="14.25" customHeight="1" x14ac:dyDescent="0.35">
      <c r="A96" s="45" t="s">
        <v>1146</v>
      </c>
      <c r="B96" s="18"/>
      <c r="C96" s="5"/>
      <c r="D96" s="5"/>
      <c r="E96" s="94" t="str">
        <f>IF(ISBLANK(D96),"",INDEX(ΑΜΚ,MATCH(D96,Data!$F$2:$F$999,0),1))</f>
        <v/>
      </c>
      <c r="F96" t="str">
        <f t="shared" si="1"/>
        <v/>
      </c>
    </row>
    <row r="97" spans="1:6" ht="14.25" customHeight="1" x14ac:dyDescent="0.35">
      <c r="A97" s="45" t="s">
        <v>1146</v>
      </c>
      <c r="B97" s="18"/>
      <c r="C97" s="5"/>
      <c r="D97" s="5"/>
      <c r="E97" s="94" t="str">
        <f>IF(ISBLANK(D97),"",INDEX(ΑΜΚ,MATCH(D97,Data!$F$2:$F$999,0),1))</f>
        <v/>
      </c>
      <c r="F97" t="str">
        <f t="shared" si="1"/>
        <v/>
      </c>
    </row>
    <row r="98" spans="1:6" ht="14.25" customHeight="1" x14ac:dyDescent="0.35">
      <c r="A98" s="45" t="s">
        <v>1146</v>
      </c>
      <c r="B98" s="18"/>
      <c r="C98" s="5"/>
      <c r="D98" s="5"/>
      <c r="E98" s="94" t="str">
        <f>IF(ISBLANK(D98),"",INDEX(ΑΜΚ,MATCH(D98,Data!$F$2:$F$999,0),1))</f>
        <v/>
      </c>
      <c r="F98" t="str">
        <f t="shared" si="1"/>
        <v/>
      </c>
    </row>
    <row r="99" spans="1:6" ht="14.25" customHeight="1" x14ac:dyDescent="0.35">
      <c r="A99" s="45" t="s">
        <v>1146</v>
      </c>
      <c r="B99" s="18"/>
      <c r="C99" s="5"/>
      <c r="D99" s="5"/>
      <c r="E99" s="94" t="str">
        <f>IF(ISBLANK(D99),"",INDEX(ΑΜΚ,MATCH(D99,Data!$F$2:$F$999,0),1))</f>
        <v/>
      </c>
      <c r="F99" t="str">
        <f t="shared" si="1"/>
        <v/>
      </c>
    </row>
    <row r="100" spans="1:6" ht="14.25" customHeight="1" x14ac:dyDescent="0.35">
      <c r="A100" s="45" t="s">
        <v>1146</v>
      </c>
      <c r="B100" s="18"/>
      <c r="C100" s="5"/>
      <c r="D100" s="5"/>
      <c r="E100" s="94" t="str">
        <f>IF(ISBLANK(D100),"",INDEX(ΑΜΚ,MATCH(D100,Data!$F$2:$F$999,0),1))</f>
        <v/>
      </c>
      <c r="F100" t="str">
        <f t="shared" si="1"/>
        <v/>
      </c>
    </row>
    <row r="101" spans="1:6" ht="14.25" customHeight="1" x14ac:dyDescent="0.35">
      <c r="A101" s="45" t="s">
        <v>1146</v>
      </c>
      <c r="B101" s="18"/>
      <c r="C101" s="5"/>
      <c r="D101" s="5"/>
      <c r="E101" s="94" t="str">
        <f>IF(ISBLANK(D101),"",INDEX(ΑΜΚ,MATCH(D101,Data!$F$2:$F$999,0),1))</f>
        <v/>
      </c>
      <c r="F101" t="str">
        <f t="shared" si="1"/>
        <v/>
      </c>
    </row>
    <row r="102" spans="1:6" ht="14.25" customHeight="1" x14ac:dyDescent="0.35">
      <c r="A102" s="45" t="s">
        <v>1146</v>
      </c>
      <c r="B102" s="18"/>
      <c r="C102" s="5"/>
      <c r="D102" s="5"/>
      <c r="E102" s="94" t="str">
        <f>IF(ISBLANK(D102),"",INDEX(ΑΜΚ,MATCH(D102,Data!$F$2:$F$999,0),1))</f>
        <v/>
      </c>
      <c r="F102" t="str">
        <f t="shared" si="1"/>
        <v/>
      </c>
    </row>
    <row r="103" spans="1:6" ht="14.25" customHeight="1" x14ac:dyDescent="0.35">
      <c r="A103" s="45" t="s">
        <v>1146</v>
      </c>
      <c r="B103" s="18"/>
      <c r="C103" s="5"/>
      <c r="D103" s="5"/>
      <c r="E103" s="94" t="str">
        <f>IF(ISBLANK(D103),"",INDEX(ΑΜΚ,MATCH(D103,Data!$F$2:$F$999,0),1))</f>
        <v/>
      </c>
      <c r="F103" t="str">
        <f t="shared" si="1"/>
        <v/>
      </c>
    </row>
    <row r="104" spans="1:6" ht="14.25" customHeight="1" x14ac:dyDescent="0.35">
      <c r="A104" s="45" t="s">
        <v>1146</v>
      </c>
      <c r="B104" s="18"/>
      <c r="C104" s="5"/>
      <c r="D104" s="5"/>
      <c r="E104" s="94" t="str">
        <f>IF(ISBLANK(D104),"",INDEX(ΑΜΚ,MATCH(D104,Data!$F$2:$F$999,0),1))</f>
        <v/>
      </c>
      <c r="F104" t="str">
        <f t="shared" si="1"/>
        <v/>
      </c>
    </row>
    <row r="105" spans="1:6" ht="14.25" customHeight="1" x14ac:dyDescent="0.35">
      <c r="A105" s="45" t="s">
        <v>1146</v>
      </c>
      <c r="B105" s="18"/>
      <c r="C105" s="5"/>
      <c r="D105" s="5"/>
      <c r="E105" s="94" t="str">
        <f>IF(ISBLANK(D105),"",INDEX(ΑΜΚ,MATCH(D105,Data!$F$2:$F$999,0),1))</f>
        <v/>
      </c>
      <c r="F105" t="str">
        <f t="shared" si="1"/>
        <v/>
      </c>
    </row>
    <row r="106" spans="1:6" ht="14.25" customHeight="1" x14ac:dyDescent="0.35">
      <c r="A106" s="45" t="s">
        <v>1146</v>
      </c>
      <c r="B106" s="18"/>
      <c r="C106" s="5"/>
      <c r="D106" s="5"/>
      <c r="E106" s="94" t="str">
        <f>IF(ISBLANK(D106),"",INDEX(ΑΜΚ,MATCH(D106,Data!$F$2:$F$999,0),1))</f>
        <v/>
      </c>
      <c r="F106" t="str">
        <f t="shared" si="1"/>
        <v/>
      </c>
    </row>
    <row r="107" spans="1:6" ht="14.25" customHeight="1" x14ac:dyDescent="0.35">
      <c r="A107" s="45" t="s">
        <v>1146</v>
      </c>
      <c r="B107" s="18"/>
      <c r="C107" s="5"/>
      <c r="D107" s="5"/>
      <c r="E107" s="94" t="str">
        <f>IF(ISBLANK(D107),"",INDEX(ΑΜΚ,MATCH(D107,Data!$F$2:$F$999,0),1))</f>
        <v/>
      </c>
      <c r="F107" t="str">
        <f t="shared" si="1"/>
        <v/>
      </c>
    </row>
    <row r="108" spans="1:6" ht="14.25" customHeight="1" x14ac:dyDescent="0.35">
      <c r="A108" s="45" t="s">
        <v>1146</v>
      </c>
      <c r="B108" s="18"/>
      <c r="C108" s="5"/>
      <c r="D108" s="5"/>
      <c r="E108" s="94" t="str">
        <f>IF(ISBLANK(D108),"",INDEX(ΑΜΚ,MATCH(D108,Data!$F$2:$F$999,0),1))</f>
        <v/>
      </c>
      <c r="F108" t="str">
        <f t="shared" si="1"/>
        <v/>
      </c>
    </row>
    <row r="109" spans="1:6" ht="14.25" customHeight="1" x14ac:dyDescent="0.35">
      <c r="A109" s="45" t="s">
        <v>1146</v>
      </c>
      <c r="B109" s="18"/>
      <c r="C109" s="5"/>
      <c r="D109" s="5"/>
      <c r="E109" s="94" t="str">
        <f>IF(ISBLANK(D109),"",INDEX(ΑΜΚ,MATCH(D109,Data!$F$2:$F$999,0),1))</f>
        <v/>
      </c>
      <c r="F109" t="str">
        <f t="shared" si="1"/>
        <v/>
      </c>
    </row>
    <row r="110" spans="1:6" ht="14.25" customHeight="1" x14ac:dyDescent="0.35">
      <c r="A110" s="45" t="s">
        <v>1146</v>
      </c>
      <c r="B110" s="18"/>
      <c r="C110" s="5"/>
      <c r="D110" s="5"/>
      <c r="E110" s="94" t="str">
        <f>IF(ISBLANK(D110),"",INDEX(ΑΜΚ,MATCH(D110,Data!$F$2:$F$999,0),1))</f>
        <v/>
      </c>
      <c r="F110" t="str">
        <f t="shared" si="1"/>
        <v/>
      </c>
    </row>
    <row r="111" spans="1:6" ht="14.25" customHeight="1" x14ac:dyDescent="0.35">
      <c r="A111" s="45" t="s">
        <v>1146</v>
      </c>
      <c r="B111" s="18"/>
      <c r="C111" s="5"/>
      <c r="D111" s="5"/>
      <c r="E111" s="94" t="str">
        <f>IF(ISBLANK(D111),"",INDEX(ΑΜΚ,MATCH(D111,Data!$F$2:$F$999,0),1))</f>
        <v/>
      </c>
      <c r="F111" t="str">
        <f t="shared" si="1"/>
        <v/>
      </c>
    </row>
    <row r="112" spans="1:6" ht="14.25" customHeight="1" x14ac:dyDescent="0.35">
      <c r="A112" s="45" t="s">
        <v>1146</v>
      </c>
      <c r="B112" s="18"/>
      <c r="C112" s="5"/>
      <c r="D112" s="5"/>
      <c r="E112" s="94" t="str">
        <f>IF(ISBLANK(D112),"",INDEX(ΑΜΚ,MATCH(D112,Data!$F$2:$F$999,0),1))</f>
        <v/>
      </c>
      <c r="F112" t="str">
        <f t="shared" si="1"/>
        <v/>
      </c>
    </row>
    <row r="113" spans="1:6" ht="14.25" customHeight="1" x14ac:dyDescent="0.35">
      <c r="A113" s="45" t="s">
        <v>1146</v>
      </c>
      <c r="B113" s="18"/>
      <c r="C113" s="5"/>
      <c r="D113" s="5"/>
      <c r="E113" s="94" t="str">
        <f>IF(ISBLANK(D113),"",INDEX(ΑΜΚ,MATCH(D113,Data!$F$2:$F$999,0),1))</f>
        <v/>
      </c>
      <c r="F113" t="str">
        <f t="shared" si="1"/>
        <v/>
      </c>
    </row>
    <row r="114" spans="1:6" ht="14.25" customHeight="1" x14ac:dyDescent="0.35">
      <c r="A114" s="45" t="s">
        <v>1146</v>
      </c>
      <c r="B114" s="18"/>
      <c r="C114" s="5"/>
      <c r="D114" s="5"/>
      <c r="E114" s="94" t="str">
        <f>IF(ISBLANK(D114),"",INDEX(ΑΜΚ,MATCH(D114,Data!$F$2:$F$999,0),1))</f>
        <v/>
      </c>
      <c r="F114" t="str">
        <f t="shared" si="1"/>
        <v/>
      </c>
    </row>
    <row r="115" spans="1:6" ht="14.25" customHeight="1" x14ac:dyDescent="0.35">
      <c r="A115" s="45" t="s">
        <v>1146</v>
      </c>
      <c r="B115" s="18"/>
      <c r="C115" s="5"/>
      <c r="D115" s="5"/>
      <c r="E115" s="94" t="str">
        <f>IF(ISBLANK(D115),"",INDEX(ΑΜΚ,MATCH(D115,Data!$F$2:$F$999,0),1))</f>
        <v/>
      </c>
      <c r="F115" t="str">
        <f t="shared" si="1"/>
        <v/>
      </c>
    </row>
    <row r="116" spans="1:6" ht="14.25" customHeight="1" x14ac:dyDescent="0.35">
      <c r="A116" s="45" t="s">
        <v>1146</v>
      </c>
      <c r="B116" s="18"/>
      <c r="C116" s="5"/>
      <c r="D116" s="5"/>
      <c r="E116" s="94" t="str">
        <f>IF(ISBLANK(D116),"",INDEX(ΑΜΚ,MATCH(D116,Data!$F$2:$F$999,0),1))</f>
        <v/>
      </c>
      <c r="F116" t="str">
        <f t="shared" si="1"/>
        <v/>
      </c>
    </row>
    <row r="117" spans="1:6" ht="14.25" customHeight="1" x14ac:dyDescent="0.35">
      <c r="A117" s="45" t="s">
        <v>1146</v>
      </c>
      <c r="B117" s="18"/>
      <c r="C117" s="5"/>
      <c r="D117" s="5"/>
      <c r="E117" s="94" t="str">
        <f>IF(ISBLANK(D117),"",INDEX(ΑΜΚ,MATCH(D117,Data!$F$2:$F$999,0),1))</f>
        <v/>
      </c>
      <c r="F117" t="str">
        <f t="shared" si="1"/>
        <v/>
      </c>
    </row>
    <row r="118" spans="1:6" ht="14.25" customHeight="1" x14ac:dyDescent="0.35">
      <c r="A118" s="45" t="s">
        <v>1146</v>
      </c>
      <c r="B118" s="18"/>
      <c r="C118" s="5"/>
      <c r="D118" s="5"/>
      <c r="E118" s="94" t="str">
        <f>IF(ISBLANK(D118),"",INDEX(ΑΜΚ,MATCH(D118,Data!$F$2:$F$999,0),1))</f>
        <v/>
      </c>
      <c r="F118" t="str">
        <f t="shared" si="1"/>
        <v/>
      </c>
    </row>
    <row r="119" spans="1:6" ht="14.25" customHeight="1" x14ac:dyDescent="0.35">
      <c r="A119" s="45" t="s">
        <v>1146</v>
      </c>
      <c r="B119" s="18"/>
      <c r="C119" s="5"/>
      <c r="D119" s="5"/>
      <c r="E119" s="94" t="str">
        <f>IF(ISBLANK(D119),"",INDEX(ΑΜΚ,MATCH(D119,Data!$F$2:$F$999,0),1))</f>
        <v/>
      </c>
      <c r="F119" t="str">
        <f t="shared" si="1"/>
        <v/>
      </c>
    </row>
    <row r="120" spans="1:6" ht="14.25" customHeight="1" x14ac:dyDescent="0.35">
      <c r="A120" s="45" t="s">
        <v>1146</v>
      </c>
      <c r="B120" s="18"/>
      <c r="C120" s="5"/>
      <c r="D120" s="5"/>
      <c r="E120" s="94" t="str">
        <f>IF(ISBLANK(D120),"",INDEX(ΑΜΚ,MATCH(D120,Data!$F$2:$F$999,0),1))</f>
        <v/>
      </c>
      <c r="F120" t="str">
        <f t="shared" si="1"/>
        <v/>
      </c>
    </row>
    <row r="121" spans="1:6" ht="14.25" customHeight="1" x14ac:dyDescent="0.35">
      <c r="A121" s="45" t="s">
        <v>1146</v>
      </c>
      <c r="B121" s="18"/>
      <c r="C121" s="5"/>
      <c r="D121" s="5"/>
      <c r="E121" s="94" t="str">
        <f>IF(ISBLANK(D121),"",INDEX(ΑΜΚ,MATCH(D121,Data!$F$2:$F$999,0),1))</f>
        <v/>
      </c>
      <c r="F121" t="str">
        <f t="shared" si="1"/>
        <v/>
      </c>
    </row>
    <row r="122" spans="1:6" ht="14.25" customHeight="1" x14ac:dyDescent="0.35">
      <c r="A122" s="45" t="s">
        <v>1146</v>
      </c>
      <c r="B122" s="18"/>
      <c r="C122" s="5"/>
      <c r="D122" s="5"/>
      <c r="E122" s="94" t="str">
        <f>IF(ISBLANK(D122),"",INDEX(ΑΜΚ,MATCH(D122,Data!$F$2:$F$999,0),1))</f>
        <v/>
      </c>
      <c r="F122" t="str">
        <f t="shared" si="1"/>
        <v/>
      </c>
    </row>
    <row r="123" spans="1:6" ht="14.25" customHeight="1" x14ac:dyDescent="0.35">
      <c r="A123" s="45" t="s">
        <v>1146</v>
      </c>
      <c r="B123" s="18"/>
      <c r="C123" s="5"/>
      <c r="D123" s="5"/>
      <c r="E123" s="94" t="str">
        <f>IF(ISBLANK(D123),"",INDEX(ΑΜΚ,MATCH(D123,Data!$F$2:$F$999,0),1))</f>
        <v/>
      </c>
      <c r="F123" t="str">
        <f t="shared" si="1"/>
        <v/>
      </c>
    </row>
    <row r="124" spans="1:6" ht="14.25" customHeight="1" x14ac:dyDescent="0.35">
      <c r="A124" s="45" t="s">
        <v>1146</v>
      </c>
      <c r="B124" s="18"/>
      <c r="C124" s="5"/>
      <c r="D124" s="5"/>
      <c r="E124" s="94" t="str">
        <f>IF(ISBLANK(D124),"",INDEX(ΑΜΚ,MATCH(D124,Data!$F$2:$F$999,0),1))</f>
        <v/>
      </c>
      <c r="F124" t="str">
        <f t="shared" si="1"/>
        <v/>
      </c>
    </row>
    <row r="125" spans="1:6" ht="14.25" customHeight="1" x14ac:dyDescent="0.35">
      <c r="A125" s="45" t="s">
        <v>1146</v>
      </c>
      <c r="B125" s="18"/>
      <c r="C125" s="5"/>
      <c r="D125" s="5"/>
      <c r="E125" s="94" t="str">
        <f>IF(ISBLANK(D125),"",INDEX(ΑΜΚ,MATCH(D125,Data!$F$2:$F$999,0),1))</f>
        <v/>
      </c>
      <c r="F125" t="str">
        <f t="shared" si="1"/>
        <v/>
      </c>
    </row>
    <row r="126" spans="1:6" ht="14.25" customHeight="1" x14ac:dyDescent="0.35">
      <c r="A126" s="45" t="s">
        <v>1146</v>
      </c>
      <c r="B126" s="18"/>
      <c r="C126" s="5"/>
      <c r="D126" s="5"/>
      <c r="E126" s="94" t="str">
        <f>IF(ISBLANK(D126),"",INDEX(ΑΜΚ,MATCH(D126,Data!$F$2:$F$999,0),1))</f>
        <v/>
      </c>
      <c r="F126" t="str">
        <f t="shared" si="1"/>
        <v/>
      </c>
    </row>
    <row r="127" spans="1:6" ht="14.25" customHeight="1" x14ac:dyDescent="0.35">
      <c r="A127" s="45" t="s">
        <v>1146</v>
      </c>
      <c r="B127" s="18"/>
      <c r="C127" s="5"/>
      <c r="D127" s="5"/>
      <c r="E127" s="94" t="str">
        <f>IF(ISBLANK(D127),"",INDEX(ΑΜΚ,MATCH(D127,Data!$F$2:$F$999,0),1))</f>
        <v/>
      </c>
      <c r="F127" t="str">
        <f t="shared" si="1"/>
        <v/>
      </c>
    </row>
    <row r="128" spans="1:6" ht="14.25" customHeight="1" x14ac:dyDescent="0.35">
      <c r="A128" s="45" t="s">
        <v>1146</v>
      </c>
      <c r="B128" s="18"/>
      <c r="C128" s="5"/>
      <c r="D128" s="5"/>
      <c r="E128" s="94" t="str">
        <f>IF(ISBLANK(D128),"",INDEX(ΑΜΚ,MATCH(D128,Data!$F$2:$F$999,0),1))</f>
        <v/>
      </c>
      <c r="F128" t="str">
        <f t="shared" si="1"/>
        <v/>
      </c>
    </row>
    <row r="129" spans="1:6" ht="14.25" customHeight="1" x14ac:dyDescent="0.35">
      <c r="A129" s="45" t="s">
        <v>1146</v>
      </c>
      <c r="B129" s="18"/>
      <c r="C129" s="5"/>
      <c r="D129" s="5"/>
      <c r="E129" s="94" t="str">
        <f>IF(ISBLANK(D129),"",INDEX(ΑΜΚ,MATCH(D129,Data!$F$2:$F$999,0),1))</f>
        <v/>
      </c>
      <c r="F129" t="str">
        <f t="shared" si="1"/>
        <v/>
      </c>
    </row>
    <row r="130" spans="1:6" ht="14.25" customHeight="1" x14ac:dyDescent="0.35">
      <c r="A130" s="45" t="s">
        <v>1146</v>
      </c>
      <c r="B130" s="18"/>
      <c r="C130" s="5"/>
      <c r="D130" s="5"/>
      <c r="E130" s="94" t="str">
        <f>IF(ISBLANK(D130),"",INDEX(ΑΜΚ,MATCH(D130,Data!$F$2:$F$999,0),1))</f>
        <v/>
      </c>
      <c r="F130" t="str">
        <f t="shared" ref="F130:F193" si="2">IF(ISBLANK(C130),"",INDEX(ΚΩΔ_ΜΑΘΗΜ_ΘΕΡΜΟΫΔΡ_Α1,MATCH(C130,ΜΑΘΗΜ_ΘΕΡΜΟΫΔΡ_Α1,0)))</f>
        <v/>
      </c>
    </row>
    <row r="131" spans="1:6" ht="14.25" customHeight="1" x14ac:dyDescent="0.35">
      <c r="A131" s="45" t="s">
        <v>1146</v>
      </c>
      <c r="B131" s="18"/>
      <c r="C131" s="5"/>
      <c r="D131" s="5"/>
      <c r="E131" s="94" t="str">
        <f>IF(ISBLANK(D131),"",INDEX(ΑΜΚ,MATCH(D131,Data!$F$2:$F$999,0),1))</f>
        <v/>
      </c>
      <c r="F131" t="str">
        <f t="shared" si="2"/>
        <v/>
      </c>
    </row>
    <row r="132" spans="1:6" ht="14.25" customHeight="1" x14ac:dyDescent="0.35">
      <c r="A132" s="45" t="s">
        <v>1146</v>
      </c>
      <c r="B132" s="18"/>
      <c r="C132" s="5"/>
      <c r="D132" s="5"/>
      <c r="E132" s="94" t="str">
        <f>IF(ISBLANK(D132),"",INDEX(ΑΜΚ,MATCH(D132,Data!$F$2:$F$999,0),1))</f>
        <v/>
      </c>
      <c r="F132" t="str">
        <f t="shared" si="2"/>
        <v/>
      </c>
    </row>
    <row r="133" spans="1:6" ht="14.25" customHeight="1" x14ac:dyDescent="0.35">
      <c r="A133" s="45" t="s">
        <v>1146</v>
      </c>
      <c r="B133" s="18"/>
      <c r="C133" s="5"/>
      <c r="D133" s="5"/>
      <c r="E133" s="94" t="str">
        <f>IF(ISBLANK(D133),"",INDEX(ΑΜΚ,MATCH(D133,Data!$F$2:$F$999,0),1))</f>
        <v/>
      </c>
      <c r="F133" t="str">
        <f t="shared" si="2"/>
        <v/>
      </c>
    </row>
    <row r="134" spans="1:6" ht="14.25" customHeight="1" x14ac:dyDescent="0.35">
      <c r="A134" s="45" t="s">
        <v>1146</v>
      </c>
      <c r="B134" s="18"/>
      <c r="C134" s="5"/>
      <c r="D134" s="5"/>
      <c r="E134" s="94" t="str">
        <f>IF(ISBLANK(D134),"",INDEX(ΑΜΚ,MATCH(D134,Data!$F$2:$F$999,0),1))</f>
        <v/>
      </c>
      <c r="F134" t="str">
        <f t="shared" si="2"/>
        <v/>
      </c>
    </row>
    <row r="135" spans="1:6" ht="14.25" customHeight="1" x14ac:dyDescent="0.35">
      <c r="A135" s="45" t="s">
        <v>1146</v>
      </c>
      <c r="B135" s="18"/>
      <c r="C135" s="5"/>
      <c r="D135" s="5"/>
      <c r="E135" s="94" t="str">
        <f>IF(ISBLANK(D135),"",INDEX(ΑΜΚ,MATCH(D135,Data!$F$2:$F$999,0),1))</f>
        <v/>
      </c>
      <c r="F135" t="str">
        <f t="shared" si="2"/>
        <v/>
      </c>
    </row>
    <row r="136" spans="1:6" ht="14.25" customHeight="1" x14ac:dyDescent="0.35">
      <c r="A136" s="45" t="s">
        <v>1146</v>
      </c>
      <c r="B136" s="18"/>
      <c r="C136" s="5"/>
      <c r="D136" s="5"/>
      <c r="E136" s="94" t="str">
        <f>IF(ISBLANK(D136),"",INDEX(ΑΜΚ,MATCH(D136,Data!$F$2:$F$999,0),1))</f>
        <v/>
      </c>
      <c r="F136" t="str">
        <f t="shared" si="2"/>
        <v/>
      </c>
    </row>
    <row r="137" spans="1:6" ht="14.25" customHeight="1" x14ac:dyDescent="0.35">
      <c r="A137" s="45" t="s">
        <v>1146</v>
      </c>
      <c r="B137" s="18"/>
      <c r="C137" s="5"/>
      <c r="D137" s="5"/>
      <c r="E137" s="94" t="str">
        <f>IF(ISBLANK(D137),"",INDEX(ΑΜΚ,MATCH(D137,Data!$F$2:$F$999,0),1))</f>
        <v/>
      </c>
      <c r="F137" t="str">
        <f t="shared" si="2"/>
        <v/>
      </c>
    </row>
    <row r="138" spans="1:6" ht="14.25" customHeight="1" x14ac:dyDescent="0.35">
      <c r="A138" s="45" t="s">
        <v>1146</v>
      </c>
      <c r="B138" s="18"/>
      <c r="C138" s="5"/>
      <c r="D138" s="5"/>
      <c r="E138" s="94" t="str">
        <f>IF(ISBLANK(D138),"",INDEX(ΑΜΚ,MATCH(D138,Data!$F$2:$F$999,0),1))</f>
        <v/>
      </c>
      <c r="F138" t="str">
        <f t="shared" si="2"/>
        <v/>
      </c>
    </row>
    <row r="139" spans="1:6" ht="14.25" customHeight="1" x14ac:dyDescent="0.35">
      <c r="A139" s="45" t="s">
        <v>1146</v>
      </c>
      <c r="B139" s="18"/>
      <c r="C139" s="5"/>
      <c r="D139" s="5"/>
      <c r="E139" s="94" t="str">
        <f>IF(ISBLANK(D139),"",INDEX(ΑΜΚ,MATCH(D139,Data!$F$2:$F$999,0),1))</f>
        <v/>
      </c>
      <c r="F139" t="str">
        <f t="shared" si="2"/>
        <v/>
      </c>
    </row>
    <row r="140" spans="1:6" ht="14.25" customHeight="1" x14ac:dyDescent="0.35">
      <c r="A140" s="45" t="s">
        <v>1146</v>
      </c>
      <c r="B140" s="18"/>
      <c r="C140" s="5"/>
      <c r="D140" s="5"/>
      <c r="E140" s="94" t="str">
        <f>IF(ISBLANK(D140),"",INDEX(ΑΜΚ,MATCH(D140,Data!$F$2:$F$999,0),1))</f>
        <v/>
      </c>
      <c r="F140" t="str">
        <f t="shared" si="2"/>
        <v/>
      </c>
    </row>
    <row r="141" spans="1:6" ht="14.25" customHeight="1" x14ac:dyDescent="0.35">
      <c r="A141" s="45" t="s">
        <v>1146</v>
      </c>
      <c r="B141" s="18"/>
      <c r="C141" s="5"/>
      <c r="D141" s="5"/>
      <c r="E141" s="94" t="str">
        <f>IF(ISBLANK(D141),"",INDEX(ΑΜΚ,MATCH(D141,Data!$F$2:$F$999,0),1))</f>
        <v/>
      </c>
      <c r="F141" t="str">
        <f t="shared" si="2"/>
        <v/>
      </c>
    </row>
    <row r="142" spans="1:6" ht="14.25" customHeight="1" x14ac:dyDescent="0.35">
      <c r="A142" s="45" t="s">
        <v>1146</v>
      </c>
      <c r="B142" s="18"/>
      <c r="C142" s="5"/>
      <c r="D142" s="5"/>
      <c r="E142" s="94" t="str">
        <f>IF(ISBLANK(D142),"",INDEX(ΑΜΚ,MATCH(D142,Data!$F$2:$F$999,0),1))</f>
        <v/>
      </c>
      <c r="F142" t="str">
        <f t="shared" si="2"/>
        <v/>
      </c>
    </row>
    <row r="143" spans="1:6" ht="14.25" customHeight="1" x14ac:dyDescent="0.35">
      <c r="A143" s="45" t="s">
        <v>1146</v>
      </c>
      <c r="B143" s="18"/>
      <c r="C143" s="5"/>
      <c r="D143" s="5"/>
      <c r="E143" s="94" t="str">
        <f>IF(ISBLANK(D143),"",INDEX(ΑΜΚ,MATCH(D143,Data!$F$2:$F$999,0),1))</f>
        <v/>
      </c>
      <c r="F143" t="str">
        <f t="shared" si="2"/>
        <v/>
      </c>
    </row>
    <row r="144" spans="1:6" ht="14.25" customHeight="1" x14ac:dyDescent="0.35">
      <c r="A144" s="45" t="s">
        <v>1146</v>
      </c>
      <c r="B144" s="18"/>
      <c r="C144" s="5"/>
      <c r="D144" s="5"/>
      <c r="E144" s="94" t="str">
        <f>IF(ISBLANK(D144),"",INDEX(ΑΜΚ,MATCH(D144,Data!$F$2:$F$999,0),1))</f>
        <v/>
      </c>
      <c r="F144" t="str">
        <f t="shared" si="2"/>
        <v/>
      </c>
    </row>
    <row r="145" spans="1:6" ht="14.25" customHeight="1" x14ac:dyDescent="0.35">
      <c r="A145" s="45" t="s">
        <v>1146</v>
      </c>
      <c r="B145" s="18"/>
      <c r="C145" s="5"/>
      <c r="D145" s="5"/>
      <c r="E145" s="94" t="str">
        <f>IF(ISBLANK(D145),"",INDEX(ΑΜΚ,MATCH(D145,Data!$F$2:$F$999,0),1))</f>
        <v/>
      </c>
      <c r="F145" t="str">
        <f t="shared" si="2"/>
        <v/>
      </c>
    </row>
    <row r="146" spans="1:6" ht="14.25" customHeight="1" x14ac:dyDescent="0.35">
      <c r="A146" s="45" t="s">
        <v>1146</v>
      </c>
      <c r="B146" s="18"/>
      <c r="C146" s="5"/>
      <c r="D146" s="5"/>
      <c r="E146" s="94" t="str">
        <f>IF(ISBLANK(D146),"",INDEX(ΑΜΚ,MATCH(D146,Data!$F$2:$F$999,0),1))</f>
        <v/>
      </c>
      <c r="F146" t="str">
        <f t="shared" si="2"/>
        <v/>
      </c>
    </row>
    <row r="147" spans="1:6" ht="14.25" customHeight="1" x14ac:dyDescent="0.35">
      <c r="A147" s="45" t="s">
        <v>1146</v>
      </c>
      <c r="B147" s="18"/>
      <c r="C147" s="5"/>
      <c r="D147" s="5"/>
      <c r="E147" s="94" t="str">
        <f>IF(ISBLANK(D147),"",INDEX(ΑΜΚ,MATCH(D147,Data!$F$2:$F$999,0),1))</f>
        <v/>
      </c>
      <c r="F147" t="str">
        <f t="shared" si="2"/>
        <v/>
      </c>
    </row>
    <row r="148" spans="1:6" ht="14.25" customHeight="1" x14ac:dyDescent="0.35">
      <c r="A148" s="45" t="s">
        <v>1146</v>
      </c>
      <c r="B148" s="18"/>
      <c r="C148" s="5"/>
      <c r="D148" s="5"/>
      <c r="E148" s="94" t="str">
        <f>IF(ISBLANK(D148),"",INDEX(ΑΜΚ,MATCH(D148,Data!$F$2:$F$999,0),1))</f>
        <v/>
      </c>
      <c r="F148" t="str">
        <f t="shared" si="2"/>
        <v/>
      </c>
    </row>
    <row r="149" spans="1:6" ht="14.25" customHeight="1" x14ac:dyDescent="0.35">
      <c r="A149" s="45" t="s">
        <v>1146</v>
      </c>
      <c r="B149" s="18"/>
      <c r="C149" s="5"/>
      <c r="D149" s="5"/>
      <c r="E149" s="94" t="str">
        <f>IF(ISBLANK(D149),"",INDEX(ΑΜΚ,MATCH(D149,Data!$F$2:$F$999,0),1))</f>
        <v/>
      </c>
      <c r="F149" t="str">
        <f t="shared" si="2"/>
        <v/>
      </c>
    </row>
    <row r="150" spans="1:6" ht="14.25" customHeight="1" x14ac:dyDescent="0.35">
      <c r="A150" s="45" t="s">
        <v>1146</v>
      </c>
      <c r="B150" s="18"/>
      <c r="C150" s="5"/>
      <c r="D150" s="5"/>
      <c r="E150" s="94" t="str">
        <f>IF(ISBLANK(D150),"",INDEX(ΑΜΚ,MATCH(D150,Data!$F$2:$F$999,0),1))</f>
        <v/>
      </c>
      <c r="F150" t="str">
        <f t="shared" si="2"/>
        <v/>
      </c>
    </row>
    <row r="151" spans="1:6" ht="14.25" customHeight="1" x14ac:dyDescent="0.35">
      <c r="A151" s="45" t="s">
        <v>1146</v>
      </c>
      <c r="B151" s="18"/>
      <c r="C151" s="5"/>
      <c r="D151" s="5"/>
      <c r="E151" s="94" t="str">
        <f>IF(ISBLANK(D151),"",INDEX(ΑΜΚ,MATCH(D151,Data!$F$2:$F$999,0),1))</f>
        <v/>
      </c>
      <c r="F151" t="str">
        <f t="shared" si="2"/>
        <v/>
      </c>
    </row>
    <row r="152" spans="1:6" ht="14.25" customHeight="1" x14ac:dyDescent="0.35">
      <c r="A152" s="45" t="s">
        <v>1146</v>
      </c>
      <c r="B152" s="18"/>
      <c r="C152" s="5"/>
      <c r="D152" s="5"/>
      <c r="E152" s="94" t="str">
        <f>IF(ISBLANK(D152),"",INDEX(ΑΜΚ,MATCH(D152,Data!$F$2:$F$999,0),1))</f>
        <v/>
      </c>
      <c r="F152" t="str">
        <f t="shared" si="2"/>
        <v/>
      </c>
    </row>
    <row r="153" spans="1:6" ht="14.25" customHeight="1" x14ac:dyDescent="0.35">
      <c r="A153" s="45" t="s">
        <v>1146</v>
      </c>
      <c r="B153" s="18"/>
      <c r="C153" s="5"/>
      <c r="D153" s="5"/>
      <c r="E153" s="94" t="str">
        <f>IF(ISBLANK(D153),"",INDEX(ΑΜΚ,MATCH(D153,Data!$F$2:$F$999,0),1))</f>
        <v/>
      </c>
      <c r="F153" t="str">
        <f t="shared" si="2"/>
        <v/>
      </c>
    </row>
    <row r="154" spans="1:6" ht="14.25" customHeight="1" x14ac:dyDescent="0.35">
      <c r="A154" s="45" t="s">
        <v>1146</v>
      </c>
      <c r="B154" s="18"/>
      <c r="C154" s="5"/>
      <c r="D154" s="5"/>
      <c r="E154" s="94" t="str">
        <f>IF(ISBLANK(D154),"",INDEX(ΑΜΚ,MATCH(D154,Data!$F$2:$F$999,0),1))</f>
        <v/>
      </c>
      <c r="F154" t="str">
        <f t="shared" si="2"/>
        <v/>
      </c>
    </row>
    <row r="155" spans="1:6" ht="14.25" customHeight="1" x14ac:dyDescent="0.35">
      <c r="A155" s="45" t="s">
        <v>1146</v>
      </c>
      <c r="B155" s="18"/>
      <c r="C155" s="5"/>
      <c r="D155" s="5"/>
      <c r="E155" s="94" t="str">
        <f>IF(ISBLANK(D155),"",INDEX(ΑΜΚ,MATCH(D155,Data!$F$2:$F$999,0),1))</f>
        <v/>
      </c>
      <c r="F155" t="str">
        <f t="shared" si="2"/>
        <v/>
      </c>
    </row>
    <row r="156" spans="1:6" ht="14.25" customHeight="1" x14ac:dyDescent="0.35">
      <c r="A156" s="45" t="s">
        <v>1146</v>
      </c>
      <c r="B156" s="18"/>
      <c r="C156" s="5"/>
      <c r="D156" s="5"/>
      <c r="E156" s="94" t="str">
        <f>IF(ISBLANK(D156),"",INDEX(ΑΜΚ,MATCH(D156,Data!$F$2:$F$999,0),1))</f>
        <v/>
      </c>
      <c r="F156" t="str">
        <f t="shared" si="2"/>
        <v/>
      </c>
    </row>
    <row r="157" spans="1:6" ht="14.25" customHeight="1" x14ac:dyDescent="0.35">
      <c r="A157" s="45" t="s">
        <v>1146</v>
      </c>
      <c r="B157" s="18"/>
      <c r="C157" s="5"/>
      <c r="D157" s="5"/>
      <c r="E157" s="94" t="str">
        <f>IF(ISBLANK(D157),"",INDEX(ΑΜΚ,MATCH(D157,Data!$F$2:$F$999,0),1))</f>
        <v/>
      </c>
      <c r="F157" t="str">
        <f t="shared" si="2"/>
        <v/>
      </c>
    </row>
    <row r="158" spans="1:6" ht="14.25" customHeight="1" x14ac:dyDescent="0.35">
      <c r="A158" s="45" t="s">
        <v>1146</v>
      </c>
      <c r="B158" s="18"/>
      <c r="C158" s="5"/>
      <c r="D158" s="5"/>
      <c r="E158" s="94" t="str">
        <f>IF(ISBLANK(D158),"",INDEX(ΑΜΚ,MATCH(D158,Data!$F$2:$F$999,0),1))</f>
        <v/>
      </c>
      <c r="F158" t="str">
        <f t="shared" si="2"/>
        <v/>
      </c>
    </row>
    <row r="159" spans="1:6" ht="14.25" customHeight="1" x14ac:dyDescent="0.35">
      <c r="A159" s="45" t="s">
        <v>1146</v>
      </c>
      <c r="B159" s="18"/>
      <c r="C159" s="5"/>
      <c r="D159" s="5"/>
      <c r="E159" s="94" t="str">
        <f>IF(ISBLANK(D159),"",INDEX(ΑΜΚ,MATCH(D159,Data!$F$2:$F$999,0),1))</f>
        <v/>
      </c>
      <c r="F159" t="str">
        <f t="shared" si="2"/>
        <v/>
      </c>
    </row>
    <row r="160" spans="1:6" ht="14.25" customHeight="1" x14ac:dyDescent="0.35">
      <c r="A160" s="45" t="s">
        <v>1146</v>
      </c>
      <c r="B160" s="18"/>
      <c r="C160" s="5"/>
      <c r="D160" s="5"/>
      <c r="E160" s="94" t="str">
        <f>IF(ISBLANK(D160),"",INDEX(ΑΜΚ,MATCH(D160,Data!$F$2:$F$999,0),1))</f>
        <v/>
      </c>
      <c r="F160" t="str">
        <f t="shared" si="2"/>
        <v/>
      </c>
    </row>
    <row r="161" spans="1:6" ht="14.25" customHeight="1" x14ac:dyDescent="0.35">
      <c r="A161" s="45" t="s">
        <v>1146</v>
      </c>
      <c r="B161" s="18"/>
      <c r="C161" s="5"/>
      <c r="D161" s="5"/>
      <c r="E161" s="94" t="str">
        <f>IF(ISBLANK(D161),"",INDEX(ΑΜΚ,MATCH(D161,Data!$F$2:$F$999,0),1))</f>
        <v/>
      </c>
      <c r="F161" t="str">
        <f t="shared" si="2"/>
        <v/>
      </c>
    </row>
    <row r="162" spans="1:6" ht="14.25" customHeight="1" x14ac:dyDescent="0.35">
      <c r="A162" s="45" t="s">
        <v>1146</v>
      </c>
      <c r="B162" s="18"/>
      <c r="C162" s="5"/>
      <c r="D162" s="5"/>
      <c r="E162" s="94" t="str">
        <f>IF(ISBLANK(D162),"",INDEX(ΑΜΚ,MATCH(D162,Data!$F$2:$F$999,0),1))</f>
        <v/>
      </c>
      <c r="F162" t="str">
        <f t="shared" si="2"/>
        <v/>
      </c>
    </row>
    <row r="163" spans="1:6" ht="14.25" customHeight="1" x14ac:dyDescent="0.35">
      <c r="A163" s="45" t="s">
        <v>1146</v>
      </c>
      <c r="B163" s="18"/>
      <c r="C163" s="5"/>
      <c r="D163" s="5"/>
      <c r="E163" s="94" t="str">
        <f>IF(ISBLANK(D163),"",INDEX(ΑΜΚ,MATCH(D163,Data!$F$2:$F$999,0),1))</f>
        <v/>
      </c>
      <c r="F163" t="str">
        <f t="shared" si="2"/>
        <v/>
      </c>
    </row>
    <row r="164" spans="1:6" ht="14.25" customHeight="1" x14ac:dyDescent="0.35">
      <c r="A164" s="45" t="s">
        <v>1146</v>
      </c>
      <c r="B164" s="18"/>
      <c r="C164" s="5"/>
      <c r="D164" s="5"/>
      <c r="E164" s="94" t="str">
        <f>IF(ISBLANK(D164),"",INDEX(ΑΜΚ,MATCH(D164,Data!$F$2:$F$999,0),1))</f>
        <v/>
      </c>
      <c r="F164" t="str">
        <f t="shared" si="2"/>
        <v/>
      </c>
    </row>
    <row r="165" spans="1:6" ht="14.25" customHeight="1" x14ac:dyDescent="0.35">
      <c r="A165" s="45" t="s">
        <v>1146</v>
      </c>
      <c r="B165" s="18"/>
      <c r="C165" s="5"/>
      <c r="D165" s="5"/>
      <c r="E165" s="94" t="str">
        <f>IF(ISBLANK(D165),"",INDEX(ΑΜΚ,MATCH(D165,Data!$F$2:$F$999,0),1))</f>
        <v/>
      </c>
      <c r="F165" t="str">
        <f t="shared" si="2"/>
        <v/>
      </c>
    </row>
    <row r="166" spans="1:6" ht="14.25" customHeight="1" x14ac:dyDescent="0.35">
      <c r="A166" s="45" t="s">
        <v>1146</v>
      </c>
      <c r="B166" s="18"/>
      <c r="C166" s="5"/>
      <c r="D166" s="5"/>
      <c r="E166" s="94" t="str">
        <f>IF(ISBLANK(D166),"",INDEX(ΑΜΚ,MATCH(D166,Data!$F$2:$F$999,0),1))</f>
        <v/>
      </c>
      <c r="F166" t="str">
        <f t="shared" si="2"/>
        <v/>
      </c>
    </row>
    <row r="167" spans="1:6" ht="14.25" customHeight="1" x14ac:dyDescent="0.35">
      <c r="A167" s="45" t="s">
        <v>1146</v>
      </c>
      <c r="B167" s="18"/>
      <c r="C167" s="5"/>
      <c r="D167" s="5"/>
      <c r="E167" s="94" t="str">
        <f>IF(ISBLANK(D167),"",INDEX(ΑΜΚ,MATCH(D167,Data!$F$2:$F$999,0),1))</f>
        <v/>
      </c>
      <c r="F167" t="str">
        <f t="shared" si="2"/>
        <v/>
      </c>
    </row>
    <row r="168" spans="1:6" ht="14.25" customHeight="1" x14ac:dyDescent="0.35">
      <c r="A168" s="45" t="s">
        <v>1146</v>
      </c>
      <c r="B168" s="18"/>
      <c r="C168" s="5"/>
      <c r="D168" s="5"/>
      <c r="E168" s="94" t="str">
        <f>IF(ISBLANK(D168),"",INDEX(ΑΜΚ,MATCH(D168,Data!$F$2:$F$999,0),1))</f>
        <v/>
      </c>
      <c r="F168" t="str">
        <f t="shared" si="2"/>
        <v/>
      </c>
    </row>
    <row r="169" spans="1:6" ht="14.25" customHeight="1" x14ac:dyDescent="0.35">
      <c r="A169" s="45" t="s">
        <v>1146</v>
      </c>
      <c r="B169" s="18"/>
      <c r="C169" s="5"/>
      <c r="D169" s="5"/>
      <c r="E169" s="94" t="str">
        <f>IF(ISBLANK(D169),"",INDEX(ΑΜΚ,MATCH(D169,Data!$F$2:$F$999,0),1))</f>
        <v/>
      </c>
      <c r="F169" t="str">
        <f t="shared" si="2"/>
        <v/>
      </c>
    </row>
    <row r="170" spans="1:6" ht="14.25" customHeight="1" x14ac:dyDescent="0.35">
      <c r="A170" s="45" t="s">
        <v>1146</v>
      </c>
      <c r="B170" s="18"/>
      <c r="C170" s="5"/>
      <c r="D170" s="5"/>
      <c r="E170" s="94" t="str">
        <f>IF(ISBLANK(D170),"",INDEX(ΑΜΚ,MATCH(D170,Data!$F$2:$F$999,0),1))</f>
        <v/>
      </c>
      <c r="F170" t="str">
        <f t="shared" si="2"/>
        <v/>
      </c>
    </row>
    <row r="171" spans="1:6" ht="14.25" customHeight="1" x14ac:dyDescent="0.35">
      <c r="A171" s="45" t="s">
        <v>1146</v>
      </c>
      <c r="B171" s="18"/>
      <c r="C171" s="5"/>
      <c r="D171" s="5"/>
      <c r="E171" s="94" t="str">
        <f>IF(ISBLANK(D171),"",INDEX(ΑΜΚ,MATCH(D171,Data!$F$2:$F$999,0),1))</f>
        <v/>
      </c>
      <c r="F171" t="str">
        <f t="shared" si="2"/>
        <v/>
      </c>
    </row>
    <row r="172" spans="1:6" ht="14.25" customHeight="1" x14ac:dyDescent="0.35">
      <c r="A172" s="45" t="s">
        <v>1146</v>
      </c>
      <c r="B172" s="18"/>
      <c r="C172" s="5"/>
      <c r="D172" s="5"/>
      <c r="E172" s="94" t="str">
        <f>IF(ISBLANK(D172),"",INDEX(ΑΜΚ,MATCH(D172,Data!$F$2:$F$999,0),1))</f>
        <v/>
      </c>
      <c r="F172" t="str">
        <f t="shared" si="2"/>
        <v/>
      </c>
    </row>
    <row r="173" spans="1:6" ht="14.25" customHeight="1" x14ac:dyDescent="0.35">
      <c r="A173" s="45" t="s">
        <v>1146</v>
      </c>
      <c r="B173" s="18"/>
      <c r="C173" s="5"/>
      <c r="D173" s="5"/>
      <c r="E173" s="94" t="str">
        <f>IF(ISBLANK(D173),"",INDEX(ΑΜΚ,MATCH(D173,Data!$F$2:$F$999,0),1))</f>
        <v/>
      </c>
      <c r="F173" t="str">
        <f t="shared" si="2"/>
        <v/>
      </c>
    </row>
    <row r="174" spans="1:6" ht="14.25" customHeight="1" x14ac:dyDescent="0.35">
      <c r="A174" s="45" t="s">
        <v>1146</v>
      </c>
      <c r="B174" s="18"/>
      <c r="C174" s="5"/>
      <c r="D174" s="5"/>
      <c r="E174" s="94" t="str">
        <f>IF(ISBLANK(D174),"",INDEX(ΑΜΚ,MATCH(D174,Data!$F$2:$F$999,0),1))</f>
        <v/>
      </c>
      <c r="F174" t="str">
        <f t="shared" si="2"/>
        <v/>
      </c>
    </row>
    <row r="175" spans="1:6" ht="14.25" customHeight="1" x14ac:dyDescent="0.35">
      <c r="A175" s="45" t="s">
        <v>1146</v>
      </c>
      <c r="B175" s="18"/>
      <c r="C175" s="5"/>
      <c r="D175" s="5"/>
      <c r="E175" s="94" t="str">
        <f>IF(ISBLANK(D175),"",INDEX(ΑΜΚ,MATCH(D175,Data!$F$2:$F$999,0),1))</f>
        <v/>
      </c>
      <c r="F175" t="str">
        <f t="shared" si="2"/>
        <v/>
      </c>
    </row>
    <row r="176" spans="1:6" ht="14.25" customHeight="1" x14ac:dyDescent="0.35">
      <c r="A176" s="45" t="s">
        <v>1146</v>
      </c>
      <c r="B176" s="18"/>
      <c r="C176" s="5"/>
      <c r="D176" s="5"/>
      <c r="E176" s="94" t="str">
        <f>IF(ISBLANK(D176),"",INDEX(ΑΜΚ,MATCH(D176,Data!$F$2:$F$999,0),1))</f>
        <v/>
      </c>
      <c r="F176" t="str">
        <f t="shared" si="2"/>
        <v/>
      </c>
    </row>
    <row r="177" spans="1:6" ht="14.25" customHeight="1" x14ac:dyDescent="0.35">
      <c r="A177" s="45" t="s">
        <v>1146</v>
      </c>
      <c r="B177" s="18"/>
      <c r="C177" s="5"/>
      <c r="D177" s="5"/>
      <c r="E177" s="94" t="str">
        <f>IF(ISBLANK(D177),"",INDEX(ΑΜΚ,MATCH(D177,Data!$F$2:$F$999,0),1))</f>
        <v/>
      </c>
      <c r="F177" t="str">
        <f t="shared" si="2"/>
        <v/>
      </c>
    </row>
    <row r="178" spans="1:6" ht="14.25" customHeight="1" x14ac:dyDescent="0.35">
      <c r="A178" s="45" t="s">
        <v>1146</v>
      </c>
      <c r="B178" s="18"/>
      <c r="C178" s="5"/>
      <c r="D178" s="5"/>
      <c r="E178" s="94" t="str">
        <f>IF(ISBLANK(D178),"",INDEX(ΑΜΚ,MATCH(D178,Data!$F$2:$F$999,0),1))</f>
        <v/>
      </c>
      <c r="F178" t="str">
        <f t="shared" si="2"/>
        <v/>
      </c>
    </row>
    <row r="179" spans="1:6" ht="14.25" customHeight="1" x14ac:dyDescent="0.35">
      <c r="A179" s="45" t="s">
        <v>1146</v>
      </c>
      <c r="B179" s="18"/>
      <c r="C179" s="5"/>
      <c r="D179" s="5"/>
      <c r="E179" s="94" t="str">
        <f>IF(ISBLANK(D179),"",INDEX(ΑΜΚ,MATCH(D179,Data!$F$2:$F$999,0),1))</f>
        <v/>
      </c>
      <c r="F179" t="str">
        <f t="shared" si="2"/>
        <v/>
      </c>
    </row>
    <row r="180" spans="1:6" ht="14.25" customHeight="1" x14ac:dyDescent="0.35">
      <c r="A180" s="45" t="s">
        <v>1146</v>
      </c>
      <c r="B180" s="18"/>
      <c r="C180" s="5"/>
      <c r="D180" s="5"/>
      <c r="E180" s="94" t="str">
        <f>IF(ISBLANK(D180),"",INDEX(ΑΜΚ,MATCH(D180,Data!$F$2:$F$999,0),1))</f>
        <v/>
      </c>
      <c r="F180" t="str">
        <f t="shared" si="2"/>
        <v/>
      </c>
    </row>
    <row r="181" spans="1:6" ht="14.25" customHeight="1" x14ac:dyDescent="0.35">
      <c r="A181" s="45" t="s">
        <v>1146</v>
      </c>
      <c r="B181" s="18"/>
      <c r="C181" s="5"/>
      <c r="D181" s="5"/>
      <c r="E181" s="94" t="str">
        <f>IF(ISBLANK(D181),"",INDEX(ΑΜΚ,MATCH(D181,Data!$F$2:$F$999,0),1))</f>
        <v/>
      </c>
      <c r="F181" t="str">
        <f t="shared" si="2"/>
        <v/>
      </c>
    </row>
    <row r="182" spans="1:6" ht="14.25" customHeight="1" x14ac:dyDescent="0.35">
      <c r="A182" s="45" t="s">
        <v>1146</v>
      </c>
      <c r="B182" s="18"/>
      <c r="C182" s="5"/>
      <c r="D182" s="5"/>
      <c r="E182" s="94" t="str">
        <f>IF(ISBLANK(D182),"",INDEX(ΑΜΚ,MATCH(D182,Data!$F$2:$F$999,0),1))</f>
        <v/>
      </c>
      <c r="F182" t="str">
        <f t="shared" si="2"/>
        <v/>
      </c>
    </row>
    <row r="183" spans="1:6" ht="14.25" customHeight="1" x14ac:dyDescent="0.35">
      <c r="A183" s="45" t="s">
        <v>1146</v>
      </c>
      <c r="B183" s="18"/>
      <c r="C183" s="5"/>
      <c r="D183" s="5"/>
      <c r="E183" s="94" t="str">
        <f>IF(ISBLANK(D183),"",INDEX(ΑΜΚ,MATCH(D183,Data!$F$2:$F$999,0),1))</f>
        <v/>
      </c>
      <c r="F183" t="str">
        <f t="shared" si="2"/>
        <v/>
      </c>
    </row>
    <row r="184" spans="1:6" ht="14.25" customHeight="1" x14ac:dyDescent="0.35">
      <c r="A184" s="45" t="s">
        <v>1146</v>
      </c>
      <c r="B184" s="18"/>
      <c r="C184" s="5"/>
      <c r="D184" s="5"/>
      <c r="E184" s="94" t="str">
        <f>IF(ISBLANK(D184),"",INDEX(ΑΜΚ,MATCH(D184,Data!$F$2:$F$999,0),1))</f>
        <v/>
      </c>
      <c r="F184" t="str">
        <f t="shared" si="2"/>
        <v/>
      </c>
    </row>
    <row r="185" spans="1:6" ht="14.25" customHeight="1" x14ac:dyDescent="0.35">
      <c r="A185" s="45" t="s">
        <v>1146</v>
      </c>
      <c r="B185" s="18"/>
      <c r="C185" s="5"/>
      <c r="D185" s="5"/>
      <c r="E185" s="94" t="str">
        <f>IF(ISBLANK(D185),"",INDEX(ΑΜΚ,MATCH(D185,Data!$F$2:$F$999,0),1))</f>
        <v/>
      </c>
      <c r="F185" t="str">
        <f t="shared" si="2"/>
        <v/>
      </c>
    </row>
    <row r="186" spans="1:6" ht="14.25" customHeight="1" x14ac:dyDescent="0.35">
      <c r="A186" s="45" t="s">
        <v>1146</v>
      </c>
      <c r="B186" s="18"/>
      <c r="C186" s="5"/>
      <c r="D186" s="5"/>
      <c r="E186" s="94" t="str">
        <f>IF(ISBLANK(D186),"",INDEX(ΑΜΚ,MATCH(D186,Data!$F$2:$F$999,0),1))</f>
        <v/>
      </c>
      <c r="F186" t="str">
        <f t="shared" si="2"/>
        <v/>
      </c>
    </row>
    <row r="187" spans="1:6" ht="14.25" customHeight="1" x14ac:dyDescent="0.35">
      <c r="A187" s="45" t="s">
        <v>1146</v>
      </c>
      <c r="B187" s="18"/>
      <c r="C187" s="5"/>
      <c r="D187" s="5"/>
      <c r="E187" s="94" t="str">
        <f>IF(ISBLANK(D187),"",INDEX(ΑΜΚ,MATCH(D187,Data!$F$2:$F$999,0),1))</f>
        <v/>
      </c>
      <c r="F187" t="str">
        <f t="shared" si="2"/>
        <v/>
      </c>
    </row>
    <row r="188" spans="1:6" ht="14.25" customHeight="1" x14ac:dyDescent="0.35">
      <c r="A188" s="45" t="s">
        <v>1146</v>
      </c>
      <c r="B188" s="18"/>
      <c r="C188" s="5"/>
      <c r="D188" s="5"/>
      <c r="E188" s="94" t="str">
        <f>IF(ISBLANK(D188),"",INDEX(ΑΜΚ,MATCH(D188,Data!$F$2:$F$999,0),1))</f>
        <v/>
      </c>
      <c r="F188" t="str">
        <f t="shared" si="2"/>
        <v/>
      </c>
    </row>
    <row r="189" spans="1:6" ht="14.25" customHeight="1" x14ac:dyDescent="0.35">
      <c r="A189" s="45" t="s">
        <v>1146</v>
      </c>
      <c r="B189" s="18"/>
      <c r="C189" s="5"/>
      <c r="D189" s="5"/>
      <c r="E189" s="94" t="str">
        <f>IF(ISBLANK(D189),"",INDEX(ΑΜΚ,MATCH(D189,Data!$F$2:$F$999,0),1))</f>
        <v/>
      </c>
      <c r="F189" t="str">
        <f t="shared" si="2"/>
        <v/>
      </c>
    </row>
    <row r="190" spans="1:6" ht="14.25" customHeight="1" x14ac:dyDescent="0.35">
      <c r="A190" s="45" t="s">
        <v>1146</v>
      </c>
      <c r="B190" s="18"/>
      <c r="C190" s="5"/>
      <c r="D190" s="5"/>
      <c r="E190" s="94" t="str">
        <f>IF(ISBLANK(D190),"",INDEX(ΑΜΚ,MATCH(D190,Data!$F$2:$F$999,0),1))</f>
        <v/>
      </c>
      <c r="F190" t="str">
        <f t="shared" si="2"/>
        <v/>
      </c>
    </row>
    <row r="191" spans="1:6" ht="14.25" customHeight="1" x14ac:dyDescent="0.35">
      <c r="A191" s="45" t="s">
        <v>1146</v>
      </c>
      <c r="B191" s="18"/>
      <c r="C191" s="5"/>
      <c r="D191" s="5"/>
      <c r="E191" s="94" t="str">
        <f>IF(ISBLANK(D191),"",INDEX(ΑΜΚ,MATCH(D191,Data!$F$2:$F$999,0),1))</f>
        <v/>
      </c>
      <c r="F191" t="str">
        <f t="shared" si="2"/>
        <v/>
      </c>
    </row>
    <row r="192" spans="1:6" ht="14.25" customHeight="1" x14ac:dyDescent="0.35">
      <c r="A192" s="45" t="s">
        <v>1146</v>
      </c>
      <c r="B192" s="18"/>
      <c r="C192" s="5"/>
      <c r="D192" s="5"/>
      <c r="E192" s="94" t="str">
        <f>IF(ISBLANK(D192),"",INDEX(ΑΜΚ,MATCH(D192,Data!$F$2:$F$999,0),1))</f>
        <v/>
      </c>
      <c r="F192" t="str">
        <f t="shared" si="2"/>
        <v/>
      </c>
    </row>
    <row r="193" spans="1:6" ht="14.25" customHeight="1" x14ac:dyDescent="0.35">
      <c r="A193" s="45" t="s">
        <v>1146</v>
      </c>
      <c r="B193" s="18"/>
      <c r="C193" s="5"/>
      <c r="D193" s="5"/>
      <c r="E193" s="94" t="str">
        <f>IF(ISBLANK(D193),"",INDEX(ΑΜΚ,MATCH(D193,Data!$F$2:$F$999,0),1))</f>
        <v/>
      </c>
      <c r="F193" t="str">
        <f t="shared" si="2"/>
        <v/>
      </c>
    </row>
    <row r="194" spans="1:6" ht="14.25" customHeight="1" x14ac:dyDescent="0.35">
      <c r="A194" s="45" t="s">
        <v>1146</v>
      </c>
      <c r="B194" s="18"/>
      <c r="C194" s="5"/>
      <c r="D194" s="5"/>
      <c r="E194" s="94" t="str">
        <f>IF(ISBLANK(D194),"",INDEX(ΑΜΚ,MATCH(D194,Data!$F$2:$F$999,0),1))</f>
        <v/>
      </c>
      <c r="F194" t="str">
        <f t="shared" ref="F194:F257" si="3">IF(ISBLANK(C194),"",INDEX(ΚΩΔ_ΜΑΘΗΜ_ΘΕΡΜΟΫΔΡ_Α1,MATCH(C194,ΜΑΘΗΜ_ΘΕΡΜΟΫΔΡ_Α1,0)))</f>
        <v/>
      </c>
    </row>
    <row r="195" spans="1:6" ht="14.25" customHeight="1" x14ac:dyDescent="0.35">
      <c r="A195" s="45" t="s">
        <v>1146</v>
      </c>
      <c r="B195" s="18"/>
      <c r="C195" s="5"/>
      <c r="D195" s="5"/>
      <c r="E195" s="94" t="str">
        <f>IF(ISBLANK(D195),"",INDEX(ΑΜΚ,MATCH(D195,Data!$F$2:$F$999,0),1))</f>
        <v/>
      </c>
      <c r="F195" t="str">
        <f t="shared" si="3"/>
        <v/>
      </c>
    </row>
    <row r="196" spans="1:6" ht="14.25" customHeight="1" x14ac:dyDescent="0.35">
      <c r="A196" s="45" t="s">
        <v>1146</v>
      </c>
      <c r="B196" s="18"/>
      <c r="C196" s="5"/>
      <c r="D196" s="5"/>
      <c r="E196" s="94" t="str">
        <f>IF(ISBLANK(D196),"",INDEX(ΑΜΚ,MATCH(D196,Data!$F$2:$F$999,0),1))</f>
        <v/>
      </c>
      <c r="F196" t="str">
        <f t="shared" si="3"/>
        <v/>
      </c>
    </row>
    <row r="197" spans="1:6" ht="14.25" customHeight="1" x14ac:dyDescent="0.35">
      <c r="A197" s="45" t="s">
        <v>1146</v>
      </c>
      <c r="B197" s="18"/>
      <c r="C197" s="5"/>
      <c r="D197" s="5"/>
      <c r="E197" s="94" t="str">
        <f>IF(ISBLANK(D197),"",INDEX(ΑΜΚ,MATCH(D197,Data!$F$2:$F$999,0),1))</f>
        <v/>
      </c>
      <c r="F197" t="str">
        <f t="shared" si="3"/>
        <v/>
      </c>
    </row>
    <row r="198" spans="1:6" ht="14.25" customHeight="1" x14ac:dyDescent="0.35">
      <c r="A198" s="45" t="s">
        <v>1146</v>
      </c>
      <c r="B198" s="18"/>
      <c r="C198" s="5"/>
      <c r="D198" s="5"/>
      <c r="E198" s="94" t="str">
        <f>IF(ISBLANK(D198),"",INDEX(ΑΜΚ,MATCH(D198,Data!$F$2:$F$999,0),1))</f>
        <v/>
      </c>
      <c r="F198" t="str">
        <f t="shared" si="3"/>
        <v/>
      </c>
    </row>
    <row r="199" spans="1:6" ht="14.25" customHeight="1" x14ac:dyDescent="0.35">
      <c r="A199" s="45" t="s">
        <v>1146</v>
      </c>
      <c r="B199" s="18"/>
      <c r="C199" s="5"/>
      <c r="D199" s="5"/>
      <c r="E199" s="94" t="str">
        <f>IF(ISBLANK(D199),"",INDEX(ΑΜΚ,MATCH(D199,Data!$F$2:$F$999,0),1))</f>
        <v/>
      </c>
      <c r="F199" t="str">
        <f t="shared" si="3"/>
        <v/>
      </c>
    </row>
    <row r="200" spans="1:6" ht="14.25" customHeight="1" x14ac:dyDescent="0.35">
      <c r="A200" s="45" t="s">
        <v>1146</v>
      </c>
      <c r="B200" s="18"/>
      <c r="C200" s="5"/>
      <c r="D200" s="5"/>
      <c r="E200" s="94" t="str">
        <f>IF(ISBLANK(D200),"",INDEX(ΑΜΚ,MATCH(D200,Data!$F$2:$F$999,0),1))</f>
        <v/>
      </c>
      <c r="F200" t="str">
        <f t="shared" si="3"/>
        <v/>
      </c>
    </row>
    <row r="201" spans="1:6" ht="14.25" customHeight="1" x14ac:dyDescent="0.35">
      <c r="A201" s="45" t="s">
        <v>1146</v>
      </c>
      <c r="B201" s="18"/>
      <c r="C201" s="5"/>
      <c r="D201" s="5"/>
      <c r="E201" s="94" t="str">
        <f>IF(ISBLANK(D201),"",INDEX(ΑΜΚ,MATCH(D201,Data!$F$2:$F$999,0),1))</f>
        <v/>
      </c>
      <c r="F201" t="str">
        <f t="shared" si="3"/>
        <v/>
      </c>
    </row>
    <row r="202" spans="1:6" ht="14.25" customHeight="1" x14ac:dyDescent="0.35">
      <c r="A202" s="45" t="s">
        <v>1146</v>
      </c>
      <c r="B202" s="18"/>
      <c r="C202" s="5"/>
      <c r="D202" s="5"/>
      <c r="E202" s="94" t="str">
        <f>IF(ISBLANK(D202),"",INDEX(ΑΜΚ,MATCH(D202,Data!$F$2:$F$999,0),1))</f>
        <v/>
      </c>
      <c r="F202" t="str">
        <f t="shared" si="3"/>
        <v/>
      </c>
    </row>
    <row r="203" spans="1:6" ht="14.25" customHeight="1" x14ac:dyDescent="0.35">
      <c r="A203" s="45" t="s">
        <v>1146</v>
      </c>
      <c r="B203" s="18"/>
      <c r="C203" s="5"/>
      <c r="D203" s="5"/>
      <c r="E203" s="94" t="str">
        <f>IF(ISBLANK(D203),"",INDEX(ΑΜΚ,MATCH(D203,Data!$F$2:$F$999,0),1))</f>
        <v/>
      </c>
      <c r="F203" t="str">
        <f t="shared" si="3"/>
        <v/>
      </c>
    </row>
    <row r="204" spans="1:6" ht="14.25" customHeight="1" x14ac:dyDescent="0.35">
      <c r="A204" s="45" t="s">
        <v>1146</v>
      </c>
      <c r="B204" s="18"/>
      <c r="C204" s="5"/>
      <c r="D204" s="5"/>
      <c r="E204" s="94" t="str">
        <f>IF(ISBLANK(D204),"",INDEX(ΑΜΚ,MATCH(D204,Data!$F$2:$F$999,0),1))</f>
        <v/>
      </c>
      <c r="F204" t="str">
        <f t="shared" si="3"/>
        <v/>
      </c>
    </row>
    <row r="205" spans="1:6" ht="14.25" customHeight="1" x14ac:dyDescent="0.35">
      <c r="A205" s="45" t="s">
        <v>1146</v>
      </c>
      <c r="B205" s="18"/>
      <c r="C205" s="5"/>
      <c r="D205" s="5"/>
      <c r="E205" s="94" t="str">
        <f>IF(ISBLANK(D205),"",INDEX(ΑΜΚ,MATCH(D205,Data!$F$2:$F$999,0),1))</f>
        <v/>
      </c>
      <c r="F205" t="str">
        <f t="shared" si="3"/>
        <v/>
      </c>
    </row>
    <row r="206" spans="1:6" ht="14.25" customHeight="1" x14ac:dyDescent="0.35">
      <c r="A206" s="45" t="s">
        <v>1146</v>
      </c>
      <c r="B206" s="18"/>
      <c r="C206" s="5"/>
      <c r="D206" s="5"/>
      <c r="E206" s="94" t="str">
        <f>IF(ISBLANK(D206),"",INDEX(ΑΜΚ,MATCH(D206,Data!$F$2:$F$999,0),1))</f>
        <v/>
      </c>
      <c r="F206" t="str">
        <f t="shared" si="3"/>
        <v/>
      </c>
    </row>
    <row r="207" spans="1:6" ht="14.25" customHeight="1" x14ac:dyDescent="0.35">
      <c r="A207" s="45" t="s">
        <v>1146</v>
      </c>
      <c r="B207" s="18"/>
      <c r="C207" s="5"/>
      <c r="D207" s="5"/>
      <c r="E207" s="94" t="str">
        <f>IF(ISBLANK(D207),"",INDEX(ΑΜΚ,MATCH(D207,Data!$F$2:$F$999,0),1))</f>
        <v/>
      </c>
      <c r="F207" t="str">
        <f t="shared" si="3"/>
        <v/>
      </c>
    </row>
    <row r="208" spans="1:6" ht="14.25" customHeight="1" x14ac:dyDescent="0.35">
      <c r="A208" s="45" t="s">
        <v>1146</v>
      </c>
      <c r="B208" s="18"/>
      <c r="C208" s="5"/>
      <c r="D208" s="5"/>
      <c r="E208" s="94" t="str">
        <f>IF(ISBLANK(D208),"",INDEX(ΑΜΚ,MATCH(D208,Data!$F$2:$F$999,0),1))</f>
        <v/>
      </c>
      <c r="F208" t="str">
        <f t="shared" si="3"/>
        <v/>
      </c>
    </row>
    <row r="209" spans="1:6" ht="14.25" customHeight="1" x14ac:dyDescent="0.35">
      <c r="A209" s="45" t="s">
        <v>1146</v>
      </c>
      <c r="B209" s="18"/>
      <c r="C209" s="5"/>
      <c r="D209" s="5"/>
      <c r="E209" s="94" t="str">
        <f>IF(ISBLANK(D209),"",INDEX(ΑΜΚ,MATCH(D209,Data!$F$2:$F$999,0),1))</f>
        <v/>
      </c>
      <c r="F209" t="str">
        <f t="shared" si="3"/>
        <v/>
      </c>
    </row>
    <row r="210" spans="1:6" ht="14.25" customHeight="1" x14ac:dyDescent="0.35">
      <c r="A210" s="45" t="s">
        <v>1146</v>
      </c>
      <c r="B210" s="18"/>
      <c r="C210" s="5"/>
      <c r="D210" s="5"/>
      <c r="E210" s="94" t="str">
        <f>IF(ISBLANK(D210),"",INDEX(ΑΜΚ,MATCH(D210,Data!$F$2:$F$999,0),1))</f>
        <v/>
      </c>
      <c r="F210" t="str">
        <f t="shared" si="3"/>
        <v/>
      </c>
    </row>
    <row r="211" spans="1:6" ht="14.25" customHeight="1" x14ac:dyDescent="0.35">
      <c r="A211" s="45" t="s">
        <v>1146</v>
      </c>
      <c r="B211" s="18"/>
      <c r="C211" s="5"/>
      <c r="D211" s="5"/>
      <c r="E211" s="94" t="str">
        <f>IF(ISBLANK(D211),"",INDEX(ΑΜΚ,MATCH(D211,Data!$F$2:$F$999,0),1))</f>
        <v/>
      </c>
      <c r="F211" t="str">
        <f t="shared" si="3"/>
        <v/>
      </c>
    </row>
    <row r="212" spans="1:6" ht="14.25" customHeight="1" x14ac:dyDescent="0.35">
      <c r="A212" s="45" t="s">
        <v>1146</v>
      </c>
      <c r="B212" s="18"/>
      <c r="C212" s="5"/>
      <c r="D212" s="5"/>
      <c r="E212" s="94" t="str">
        <f>IF(ISBLANK(D212),"",INDEX(ΑΜΚ,MATCH(D212,Data!$F$2:$F$999,0),1))</f>
        <v/>
      </c>
      <c r="F212" t="str">
        <f t="shared" si="3"/>
        <v/>
      </c>
    </row>
    <row r="213" spans="1:6" ht="14.25" customHeight="1" x14ac:dyDescent="0.35">
      <c r="A213" s="45" t="s">
        <v>1146</v>
      </c>
      <c r="B213" s="18"/>
      <c r="C213" s="5"/>
      <c r="D213" s="5"/>
      <c r="E213" s="94" t="str">
        <f>IF(ISBLANK(D213),"",INDEX(ΑΜΚ,MATCH(D213,Data!$F$2:$F$999,0),1))</f>
        <v/>
      </c>
      <c r="F213" t="str">
        <f t="shared" si="3"/>
        <v/>
      </c>
    </row>
    <row r="214" spans="1:6" ht="14.25" customHeight="1" x14ac:dyDescent="0.35">
      <c r="A214" s="45" t="s">
        <v>1146</v>
      </c>
      <c r="B214" s="18"/>
      <c r="C214" s="5"/>
      <c r="D214" s="5"/>
      <c r="E214" s="94" t="str">
        <f>IF(ISBLANK(D214),"",INDEX(ΑΜΚ,MATCH(D214,Data!$F$2:$F$999,0),1))</f>
        <v/>
      </c>
      <c r="F214" t="str">
        <f t="shared" si="3"/>
        <v/>
      </c>
    </row>
    <row r="215" spans="1:6" ht="14.25" customHeight="1" x14ac:dyDescent="0.35">
      <c r="A215" s="45" t="s">
        <v>1146</v>
      </c>
      <c r="B215" s="18"/>
      <c r="C215" s="5"/>
      <c r="D215" s="5"/>
      <c r="E215" s="94" t="str">
        <f>IF(ISBLANK(D215),"",INDEX(ΑΜΚ,MATCH(D215,Data!$F$2:$F$999,0),1))</f>
        <v/>
      </c>
      <c r="F215" t="str">
        <f t="shared" si="3"/>
        <v/>
      </c>
    </row>
    <row r="216" spans="1:6" ht="14.25" customHeight="1" x14ac:dyDescent="0.35">
      <c r="A216" s="45" t="s">
        <v>1146</v>
      </c>
      <c r="B216" s="18"/>
      <c r="C216" s="5"/>
      <c r="D216" s="5"/>
      <c r="E216" s="94" t="str">
        <f>IF(ISBLANK(D216),"",INDEX(ΑΜΚ,MATCH(D216,Data!$F$2:$F$999,0),1))</f>
        <v/>
      </c>
      <c r="F216" t="str">
        <f t="shared" si="3"/>
        <v/>
      </c>
    </row>
    <row r="217" spans="1:6" ht="14.25" customHeight="1" x14ac:dyDescent="0.35">
      <c r="A217" s="45" t="s">
        <v>1146</v>
      </c>
      <c r="B217" s="18"/>
      <c r="C217" s="5"/>
      <c r="D217" s="5"/>
      <c r="E217" s="94" t="str">
        <f>IF(ISBLANK(D217),"",INDEX(ΑΜΚ,MATCH(D217,Data!$F$2:$F$999,0),1))</f>
        <v/>
      </c>
      <c r="F217" t="str">
        <f t="shared" si="3"/>
        <v/>
      </c>
    </row>
    <row r="218" spans="1:6" ht="14.25" customHeight="1" x14ac:dyDescent="0.35">
      <c r="A218" s="45" t="s">
        <v>1146</v>
      </c>
      <c r="B218" s="18"/>
      <c r="C218" s="5"/>
      <c r="D218" s="5"/>
      <c r="E218" s="94" t="str">
        <f>IF(ISBLANK(D218),"",INDEX(ΑΜΚ,MATCH(D218,Data!$F$2:$F$999,0),1))</f>
        <v/>
      </c>
      <c r="F218" t="str">
        <f t="shared" si="3"/>
        <v/>
      </c>
    </row>
    <row r="219" spans="1:6" ht="14.25" customHeight="1" x14ac:dyDescent="0.35">
      <c r="A219" s="45" t="s">
        <v>1146</v>
      </c>
      <c r="B219" s="18"/>
      <c r="C219" s="5"/>
      <c r="D219" s="5"/>
      <c r="E219" s="94" t="str">
        <f>IF(ISBLANK(D219),"",INDEX(ΑΜΚ,MATCH(D219,Data!$F$2:$F$999,0),1))</f>
        <v/>
      </c>
      <c r="F219" t="str">
        <f t="shared" si="3"/>
        <v/>
      </c>
    </row>
    <row r="220" spans="1:6" ht="14.25" customHeight="1" x14ac:dyDescent="0.35">
      <c r="A220" s="45" t="s">
        <v>1146</v>
      </c>
      <c r="B220" s="18"/>
      <c r="C220" s="5"/>
      <c r="D220" s="5"/>
      <c r="E220" s="94" t="str">
        <f>IF(ISBLANK(D220),"",INDEX(ΑΜΚ,MATCH(D220,Data!$F$2:$F$999,0),1))</f>
        <v/>
      </c>
      <c r="F220" t="str">
        <f t="shared" si="3"/>
        <v/>
      </c>
    </row>
    <row r="221" spans="1:6" ht="14.25" customHeight="1" x14ac:dyDescent="0.35">
      <c r="A221" s="45" t="s">
        <v>1146</v>
      </c>
      <c r="B221" s="18"/>
      <c r="C221" s="5"/>
      <c r="D221" s="5"/>
      <c r="E221" s="94" t="str">
        <f>IF(ISBLANK(D221),"",INDEX(ΑΜΚ,MATCH(D221,Data!$F$2:$F$999,0),1))</f>
        <v/>
      </c>
      <c r="F221" t="str">
        <f t="shared" si="3"/>
        <v/>
      </c>
    </row>
    <row r="222" spans="1:6" ht="14.25" customHeight="1" x14ac:dyDescent="0.35">
      <c r="A222" s="45" t="s">
        <v>1146</v>
      </c>
      <c r="B222" s="18"/>
      <c r="C222" s="5"/>
      <c r="D222" s="5"/>
      <c r="E222" s="94" t="str">
        <f>IF(ISBLANK(D222),"",INDEX(ΑΜΚ,MATCH(D222,Data!$F$2:$F$999,0),1))</f>
        <v/>
      </c>
      <c r="F222" t="str">
        <f t="shared" si="3"/>
        <v/>
      </c>
    </row>
    <row r="223" spans="1:6" ht="14.25" customHeight="1" x14ac:dyDescent="0.35">
      <c r="A223" s="45" t="s">
        <v>1146</v>
      </c>
      <c r="B223" s="18"/>
      <c r="C223" s="5"/>
      <c r="D223" s="5"/>
      <c r="E223" s="94" t="str">
        <f>IF(ISBLANK(D223),"",INDEX(ΑΜΚ,MATCH(D223,Data!$F$2:$F$999,0),1))</f>
        <v/>
      </c>
      <c r="F223" t="str">
        <f t="shared" si="3"/>
        <v/>
      </c>
    </row>
    <row r="224" spans="1:6" ht="14.25" customHeight="1" x14ac:dyDescent="0.35">
      <c r="A224" s="45" t="s">
        <v>1146</v>
      </c>
      <c r="B224" s="18"/>
      <c r="C224" s="5"/>
      <c r="D224" s="5"/>
      <c r="E224" s="94" t="str">
        <f>IF(ISBLANK(D224),"",INDEX(ΑΜΚ,MATCH(D224,Data!$F$2:$F$999,0),1))</f>
        <v/>
      </c>
      <c r="F224" t="str">
        <f t="shared" si="3"/>
        <v/>
      </c>
    </row>
    <row r="225" spans="1:6" ht="14.25" customHeight="1" x14ac:dyDescent="0.35">
      <c r="A225" s="45" t="s">
        <v>1146</v>
      </c>
      <c r="B225" s="18"/>
      <c r="C225" s="5"/>
      <c r="D225" s="5"/>
      <c r="E225" s="94" t="str">
        <f>IF(ISBLANK(D225),"",INDEX(ΑΜΚ,MATCH(D225,Data!$F$2:$F$999,0),1))</f>
        <v/>
      </c>
      <c r="F225" t="str">
        <f t="shared" si="3"/>
        <v/>
      </c>
    </row>
    <row r="226" spans="1:6" ht="14.25" customHeight="1" x14ac:dyDescent="0.35">
      <c r="A226" s="45" t="s">
        <v>1146</v>
      </c>
      <c r="B226" s="18"/>
      <c r="C226" s="5"/>
      <c r="D226" s="5"/>
      <c r="E226" s="94" t="str">
        <f>IF(ISBLANK(D226),"",INDEX(ΑΜΚ,MATCH(D226,Data!$F$2:$F$999,0),1))</f>
        <v/>
      </c>
      <c r="F226" t="str">
        <f t="shared" si="3"/>
        <v/>
      </c>
    </row>
    <row r="227" spans="1:6" ht="14.25" customHeight="1" x14ac:dyDescent="0.35">
      <c r="A227" s="45" t="s">
        <v>1146</v>
      </c>
      <c r="B227" s="18"/>
      <c r="C227" s="5"/>
      <c r="D227" s="5"/>
      <c r="E227" s="94" t="str">
        <f>IF(ISBLANK(D227),"",INDEX(ΑΜΚ,MATCH(D227,Data!$F$2:$F$999,0),1))</f>
        <v/>
      </c>
      <c r="F227" t="str">
        <f t="shared" si="3"/>
        <v/>
      </c>
    </row>
    <row r="228" spans="1:6" ht="14.25" customHeight="1" x14ac:dyDescent="0.35">
      <c r="A228" s="45" t="s">
        <v>1146</v>
      </c>
      <c r="B228" s="18"/>
      <c r="C228" s="5"/>
      <c r="D228" s="5"/>
      <c r="E228" s="94" t="str">
        <f>IF(ISBLANK(D228),"",INDEX(ΑΜΚ,MATCH(D228,Data!$F$2:$F$999,0),1))</f>
        <v/>
      </c>
      <c r="F228" t="str">
        <f t="shared" si="3"/>
        <v/>
      </c>
    </row>
    <row r="229" spans="1:6" ht="14.25" customHeight="1" x14ac:dyDescent="0.35">
      <c r="A229" s="45" t="s">
        <v>1146</v>
      </c>
      <c r="B229" s="18"/>
      <c r="C229" s="5"/>
      <c r="D229" s="5"/>
      <c r="E229" s="94" t="str">
        <f>IF(ISBLANK(D229),"",INDEX(ΑΜΚ,MATCH(D229,Data!$F$2:$F$999,0),1))</f>
        <v/>
      </c>
      <c r="F229" t="str">
        <f t="shared" si="3"/>
        <v/>
      </c>
    </row>
    <row r="230" spans="1:6" ht="14.25" customHeight="1" x14ac:dyDescent="0.35">
      <c r="A230" s="45" t="s">
        <v>1146</v>
      </c>
      <c r="B230" s="18"/>
      <c r="C230" s="5"/>
      <c r="D230" s="5"/>
      <c r="E230" s="94" t="str">
        <f>IF(ISBLANK(D230),"",INDEX(ΑΜΚ,MATCH(D230,Data!$F$2:$F$999,0),1))</f>
        <v/>
      </c>
      <c r="F230" t="str">
        <f t="shared" si="3"/>
        <v/>
      </c>
    </row>
    <row r="231" spans="1:6" ht="14.25" customHeight="1" x14ac:dyDescent="0.35">
      <c r="A231" s="45" t="s">
        <v>1146</v>
      </c>
      <c r="B231" s="18"/>
      <c r="C231" s="5"/>
      <c r="D231" s="5"/>
      <c r="E231" s="94" t="str">
        <f>IF(ISBLANK(D231),"",INDEX(ΑΜΚ,MATCH(D231,Data!$F$2:$F$999,0),1))</f>
        <v/>
      </c>
      <c r="F231" t="str">
        <f t="shared" si="3"/>
        <v/>
      </c>
    </row>
    <row r="232" spans="1:6" ht="14.25" customHeight="1" x14ac:dyDescent="0.35">
      <c r="A232" s="45" t="s">
        <v>1146</v>
      </c>
      <c r="B232" s="18"/>
      <c r="C232" s="5"/>
      <c r="D232" s="5"/>
      <c r="E232" s="94" t="str">
        <f>IF(ISBLANK(D232),"",INDEX(ΑΜΚ,MATCH(D232,Data!$F$2:$F$999,0),1))</f>
        <v/>
      </c>
      <c r="F232" t="str">
        <f t="shared" si="3"/>
        <v/>
      </c>
    </row>
    <row r="233" spans="1:6" ht="14.25" customHeight="1" x14ac:dyDescent="0.35">
      <c r="A233" s="45" t="s">
        <v>1146</v>
      </c>
      <c r="B233" s="18"/>
      <c r="C233" s="5"/>
      <c r="D233" s="5"/>
      <c r="E233" s="94" t="str">
        <f>IF(ISBLANK(D233),"",INDEX(ΑΜΚ,MATCH(D233,Data!$F$2:$F$999,0),1))</f>
        <v/>
      </c>
      <c r="F233" t="str">
        <f t="shared" si="3"/>
        <v/>
      </c>
    </row>
    <row r="234" spans="1:6" ht="14.25" customHeight="1" x14ac:dyDescent="0.35">
      <c r="A234" s="45" t="s">
        <v>1146</v>
      </c>
      <c r="B234" s="18"/>
      <c r="C234" s="5"/>
      <c r="D234" s="5"/>
      <c r="E234" s="94" t="str">
        <f>IF(ISBLANK(D234),"",INDEX(ΑΜΚ,MATCH(D234,Data!$F$2:$F$999,0),1))</f>
        <v/>
      </c>
      <c r="F234" t="str">
        <f t="shared" si="3"/>
        <v/>
      </c>
    </row>
    <row r="235" spans="1:6" ht="14.25" customHeight="1" x14ac:dyDescent="0.35">
      <c r="A235" s="45" t="s">
        <v>1146</v>
      </c>
      <c r="B235" s="18"/>
      <c r="C235" s="5"/>
      <c r="D235" s="5"/>
      <c r="E235" s="94" t="str">
        <f>IF(ISBLANK(D235),"",INDEX(ΑΜΚ,MATCH(D235,Data!$F$2:$F$999,0),1))</f>
        <v/>
      </c>
      <c r="F235" t="str">
        <f t="shared" si="3"/>
        <v/>
      </c>
    </row>
    <row r="236" spans="1:6" ht="14.25" customHeight="1" x14ac:dyDescent="0.35">
      <c r="A236" s="45" t="s">
        <v>1146</v>
      </c>
      <c r="B236" s="18"/>
      <c r="C236" s="5"/>
      <c r="D236" s="5"/>
      <c r="E236" s="94" t="str">
        <f>IF(ISBLANK(D236),"",INDEX(ΑΜΚ,MATCH(D236,Data!$F$2:$F$999,0),1))</f>
        <v/>
      </c>
      <c r="F236" t="str">
        <f t="shared" si="3"/>
        <v/>
      </c>
    </row>
    <row r="237" spans="1:6" ht="14.25" customHeight="1" x14ac:dyDescent="0.35">
      <c r="A237" s="45" t="s">
        <v>1146</v>
      </c>
      <c r="B237" s="18"/>
      <c r="C237" s="5"/>
      <c r="D237" s="5"/>
      <c r="E237" s="94" t="str">
        <f>IF(ISBLANK(D237),"",INDEX(ΑΜΚ,MATCH(D237,Data!$F$2:$F$999,0),1))</f>
        <v/>
      </c>
      <c r="F237" t="str">
        <f t="shared" si="3"/>
        <v/>
      </c>
    </row>
    <row r="238" spans="1:6" ht="14.25" customHeight="1" x14ac:dyDescent="0.35">
      <c r="A238" s="45" t="s">
        <v>1146</v>
      </c>
      <c r="B238" s="18"/>
      <c r="C238" s="5"/>
      <c r="D238" s="5"/>
      <c r="E238" s="94" t="str">
        <f>IF(ISBLANK(D238),"",INDEX(ΑΜΚ,MATCH(D238,Data!$F$2:$F$999,0),1))</f>
        <v/>
      </c>
      <c r="F238" t="str">
        <f t="shared" si="3"/>
        <v/>
      </c>
    </row>
    <row r="239" spans="1:6" ht="14.25" customHeight="1" x14ac:dyDescent="0.35">
      <c r="A239" s="45" t="s">
        <v>1146</v>
      </c>
      <c r="B239" s="18"/>
      <c r="C239" s="5"/>
      <c r="D239" s="5"/>
      <c r="E239" s="94" t="str">
        <f>IF(ISBLANK(D239),"",INDEX(ΑΜΚ,MATCH(D239,Data!$F$2:$F$999,0),1))</f>
        <v/>
      </c>
      <c r="F239" t="str">
        <f t="shared" si="3"/>
        <v/>
      </c>
    </row>
    <row r="240" spans="1:6" ht="14.25" customHeight="1" x14ac:dyDescent="0.35">
      <c r="A240" s="45" t="s">
        <v>1146</v>
      </c>
      <c r="B240" s="18"/>
      <c r="C240" s="5"/>
      <c r="D240" s="5"/>
      <c r="E240" s="94" t="str">
        <f>IF(ISBLANK(D240),"",INDEX(ΑΜΚ,MATCH(D240,Data!$F$2:$F$999,0),1))</f>
        <v/>
      </c>
      <c r="F240" t="str">
        <f t="shared" si="3"/>
        <v/>
      </c>
    </row>
    <row r="241" spans="1:6" ht="14.25" customHeight="1" x14ac:dyDescent="0.35">
      <c r="A241" s="45" t="s">
        <v>1146</v>
      </c>
      <c r="B241" s="18"/>
      <c r="C241" s="5"/>
      <c r="D241" s="5"/>
      <c r="E241" s="94" t="str">
        <f>IF(ISBLANK(D241),"",INDEX(ΑΜΚ,MATCH(D241,Data!$F$2:$F$999,0),1))</f>
        <v/>
      </c>
      <c r="F241" t="str">
        <f t="shared" si="3"/>
        <v/>
      </c>
    </row>
    <row r="242" spans="1:6" ht="14.25" customHeight="1" x14ac:dyDescent="0.35">
      <c r="A242" s="45" t="s">
        <v>1146</v>
      </c>
      <c r="B242" s="18"/>
      <c r="C242" s="5"/>
      <c r="D242" s="5"/>
      <c r="E242" s="94" t="str">
        <f>IF(ISBLANK(D242),"",INDEX(ΑΜΚ,MATCH(D242,Data!$F$2:$F$999,0),1))</f>
        <v/>
      </c>
      <c r="F242" t="str">
        <f t="shared" si="3"/>
        <v/>
      </c>
    </row>
    <row r="243" spans="1:6" ht="14.25" customHeight="1" x14ac:dyDescent="0.35">
      <c r="A243" s="45" t="s">
        <v>1146</v>
      </c>
      <c r="B243" s="18"/>
      <c r="C243" s="5"/>
      <c r="D243" s="5"/>
      <c r="E243" s="94" t="str">
        <f>IF(ISBLANK(D243),"",INDEX(ΑΜΚ,MATCH(D243,Data!$F$2:$F$999,0),1))</f>
        <v/>
      </c>
      <c r="F243" t="str">
        <f t="shared" si="3"/>
        <v/>
      </c>
    </row>
    <row r="244" spans="1:6" ht="14.25" customHeight="1" x14ac:dyDescent="0.35">
      <c r="A244" s="45" t="s">
        <v>1146</v>
      </c>
      <c r="B244" s="18"/>
      <c r="C244" s="5"/>
      <c r="D244" s="5"/>
      <c r="E244" s="94" t="str">
        <f>IF(ISBLANK(D244),"",INDEX(ΑΜΚ,MATCH(D244,Data!$F$2:$F$999,0),1))</f>
        <v/>
      </c>
      <c r="F244" t="str">
        <f t="shared" si="3"/>
        <v/>
      </c>
    </row>
    <row r="245" spans="1:6" ht="14.25" customHeight="1" x14ac:dyDescent="0.35">
      <c r="A245" s="45" t="s">
        <v>1146</v>
      </c>
      <c r="B245" s="18"/>
      <c r="C245" s="5"/>
      <c r="D245" s="5"/>
      <c r="E245" s="94" t="str">
        <f>IF(ISBLANK(D245),"",INDEX(ΑΜΚ,MATCH(D245,Data!$F$2:$F$999,0),1))</f>
        <v/>
      </c>
      <c r="F245" t="str">
        <f t="shared" si="3"/>
        <v/>
      </c>
    </row>
    <row r="246" spans="1:6" ht="14.25" customHeight="1" x14ac:dyDescent="0.35">
      <c r="A246" s="45" t="s">
        <v>1146</v>
      </c>
      <c r="B246" s="18"/>
      <c r="C246" s="5"/>
      <c r="D246" s="5"/>
      <c r="E246" s="94" t="str">
        <f>IF(ISBLANK(D246),"",INDEX(ΑΜΚ,MATCH(D246,Data!$F$2:$F$999,0),1))</f>
        <v/>
      </c>
      <c r="F246" t="str">
        <f t="shared" si="3"/>
        <v/>
      </c>
    </row>
    <row r="247" spans="1:6" ht="14.25" customHeight="1" x14ac:dyDescent="0.35">
      <c r="A247" s="45" t="s">
        <v>1146</v>
      </c>
      <c r="B247" s="18"/>
      <c r="C247" s="5"/>
      <c r="D247" s="5"/>
      <c r="E247" s="94" t="str">
        <f>IF(ISBLANK(D247),"",INDEX(ΑΜΚ,MATCH(D247,Data!$F$2:$F$999,0),1))</f>
        <v/>
      </c>
      <c r="F247" t="str">
        <f t="shared" si="3"/>
        <v/>
      </c>
    </row>
    <row r="248" spans="1:6" ht="14.25" customHeight="1" x14ac:dyDescent="0.35">
      <c r="A248" s="45" t="s">
        <v>1146</v>
      </c>
      <c r="B248" s="18"/>
      <c r="C248" s="5"/>
      <c r="D248" s="5"/>
      <c r="E248" s="94" t="str">
        <f>IF(ISBLANK(D248),"",INDEX(ΑΜΚ,MATCH(D248,Data!$F$2:$F$999,0),1))</f>
        <v/>
      </c>
      <c r="F248" t="str">
        <f t="shared" si="3"/>
        <v/>
      </c>
    </row>
    <row r="249" spans="1:6" ht="14.25" customHeight="1" x14ac:dyDescent="0.35">
      <c r="A249" s="45" t="s">
        <v>1146</v>
      </c>
      <c r="B249" s="18"/>
      <c r="C249" s="5"/>
      <c r="D249" s="5"/>
      <c r="E249" s="94" t="str">
        <f>IF(ISBLANK(D249),"",INDEX(ΑΜΚ,MATCH(D249,Data!$F$2:$F$999,0),1))</f>
        <v/>
      </c>
      <c r="F249" t="str">
        <f t="shared" si="3"/>
        <v/>
      </c>
    </row>
    <row r="250" spans="1:6" ht="14.25" customHeight="1" x14ac:dyDescent="0.35">
      <c r="A250" s="45" t="s">
        <v>1146</v>
      </c>
      <c r="B250" s="18"/>
      <c r="C250" s="5"/>
      <c r="D250" s="5"/>
      <c r="E250" s="94" t="str">
        <f>IF(ISBLANK(D250),"",INDEX(ΑΜΚ,MATCH(D250,Data!$F$2:$F$999,0),1))</f>
        <v/>
      </c>
      <c r="F250" t="str">
        <f t="shared" si="3"/>
        <v/>
      </c>
    </row>
    <row r="251" spans="1:6" ht="14.25" customHeight="1" x14ac:dyDescent="0.35">
      <c r="A251" s="45" t="s">
        <v>1146</v>
      </c>
      <c r="B251" s="18"/>
      <c r="C251" s="5"/>
      <c r="D251" s="5"/>
      <c r="E251" s="94" t="str">
        <f>IF(ISBLANK(D251),"",INDEX(ΑΜΚ,MATCH(D251,Data!$F$2:$F$999,0),1))</f>
        <v/>
      </c>
      <c r="F251" t="str">
        <f t="shared" si="3"/>
        <v/>
      </c>
    </row>
    <row r="252" spans="1:6" ht="14.25" customHeight="1" x14ac:dyDescent="0.35">
      <c r="A252" s="45" t="s">
        <v>1146</v>
      </c>
      <c r="B252" s="18"/>
      <c r="C252" s="5"/>
      <c r="D252" s="5"/>
      <c r="E252" s="94" t="str">
        <f>IF(ISBLANK(D252),"",INDEX(ΑΜΚ,MATCH(D252,Data!$F$2:$F$999,0),1))</f>
        <v/>
      </c>
      <c r="F252" t="str">
        <f t="shared" si="3"/>
        <v/>
      </c>
    </row>
    <row r="253" spans="1:6" ht="14.25" customHeight="1" x14ac:dyDescent="0.35">
      <c r="A253" s="45" t="s">
        <v>1146</v>
      </c>
      <c r="B253" s="18"/>
      <c r="C253" s="5"/>
      <c r="D253" s="5"/>
      <c r="E253" s="94" t="str">
        <f>IF(ISBLANK(D253),"",INDEX(ΑΜΚ,MATCH(D253,Data!$F$2:$F$999,0),1))</f>
        <v/>
      </c>
      <c r="F253" t="str">
        <f t="shared" si="3"/>
        <v/>
      </c>
    </row>
    <row r="254" spans="1:6" ht="14.25" customHeight="1" x14ac:dyDescent="0.35">
      <c r="A254" s="45" t="s">
        <v>1146</v>
      </c>
      <c r="B254" s="18"/>
      <c r="C254" s="5"/>
      <c r="D254" s="5"/>
      <c r="E254" s="94" t="str">
        <f>IF(ISBLANK(D254),"",INDEX(ΑΜΚ,MATCH(D254,Data!$F$2:$F$999,0),1))</f>
        <v/>
      </c>
      <c r="F254" t="str">
        <f t="shared" si="3"/>
        <v/>
      </c>
    </row>
    <row r="255" spans="1:6" ht="14.25" customHeight="1" x14ac:dyDescent="0.35">
      <c r="A255" s="45" t="s">
        <v>1146</v>
      </c>
      <c r="B255" s="18"/>
      <c r="C255" s="5"/>
      <c r="D255" s="5"/>
      <c r="E255" s="94" t="str">
        <f>IF(ISBLANK(D255),"",INDEX(ΑΜΚ,MATCH(D255,Data!$F$2:$F$999,0),1))</f>
        <v/>
      </c>
      <c r="F255" t="str">
        <f t="shared" si="3"/>
        <v/>
      </c>
    </row>
    <row r="256" spans="1:6" ht="14.25" customHeight="1" x14ac:dyDescent="0.35">
      <c r="A256" s="45" t="s">
        <v>1146</v>
      </c>
      <c r="B256" s="18"/>
      <c r="C256" s="5"/>
      <c r="D256" s="5"/>
      <c r="E256" s="94" t="str">
        <f>IF(ISBLANK(D256),"",INDEX(ΑΜΚ,MATCH(D256,Data!$F$2:$F$999,0),1))</f>
        <v/>
      </c>
      <c r="F256" t="str">
        <f t="shared" si="3"/>
        <v/>
      </c>
    </row>
    <row r="257" spans="1:6" ht="14.25" customHeight="1" x14ac:dyDescent="0.35">
      <c r="A257" s="45" t="s">
        <v>1146</v>
      </c>
      <c r="B257" s="18"/>
      <c r="C257" s="5"/>
      <c r="D257" s="5"/>
      <c r="E257" s="94" t="str">
        <f>IF(ISBLANK(D257),"",INDEX(ΑΜΚ,MATCH(D257,Data!$F$2:$F$999,0),1))</f>
        <v/>
      </c>
      <c r="F257" t="str">
        <f t="shared" si="3"/>
        <v/>
      </c>
    </row>
    <row r="258" spans="1:6" ht="14.25" customHeight="1" x14ac:dyDescent="0.35">
      <c r="A258" s="45" t="s">
        <v>1146</v>
      </c>
      <c r="B258" s="18"/>
      <c r="C258" s="5"/>
      <c r="D258" s="5"/>
      <c r="E258" s="94" t="str">
        <f>IF(ISBLANK(D258),"",INDEX(ΑΜΚ,MATCH(D258,Data!$F$2:$F$999,0),1))</f>
        <v/>
      </c>
      <c r="F258" t="str">
        <f t="shared" ref="F258:F321" si="4">IF(ISBLANK(C258),"",INDEX(ΚΩΔ_ΜΑΘΗΜ_ΘΕΡΜΟΫΔΡ_Α1,MATCH(C258,ΜΑΘΗΜ_ΘΕΡΜΟΫΔΡ_Α1,0)))</f>
        <v/>
      </c>
    </row>
    <row r="259" spans="1:6" ht="14.25" customHeight="1" x14ac:dyDescent="0.35">
      <c r="A259" s="45" t="s">
        <v>1146</v>
      </c>
      <c r="B259" s="18"/>
      <c r="C259" s="5"/>
      <c r="D259" s="5"/>
      <c r="E259" s="94" t="str">
        <f>IF(ISBLANK(D259),"",INDEX(ΑΜΚ,MATCH(D259,Data!$F$2:$F$999,0),1))</f>
        <v/>
      </c>
      <c r="F259" t="str">
        <f t="shared" si="4"/>
        <v/>
      </c>
    </row>
    <row r="260" spans="1:6" ht="14.25" customHeight="1" x14ac:dyDescent="0.35">
      <c r="A260" s="45" t="s">
        <v>1146</v>
      </c>
      <c r="B260" s="18"/>
      <c r="C260" s="5"/>
      <c r="D260" s="5"/>
      <c r="E260" s="94" t="str">
        <f>IF(ISBLANK(D260),"",INDEX(ΑΜΚ,MATCH(D260,Data!$F$2:$F$999,0),1))</f>
        <v/>
      </c>
      <c r="F260" t="str">
        <f t="shared" si="4"/>
        <v/>
      </c>
    </row>
    <row r="261" spans="1:6" ht="14.25" customHeight="1" x14ac:dyDescent="0.35">
      <c r="A261" s="45" t="s">
        <v>1146</v>
      </c>
      <c r="B261" s="18"/>
      <c r="C261" s="5"/>
      <c r="D261" s="5"/>
      <c r="E261" s="94" t="str">
        <f>IF(ISBLANK(D261),"",INDEX(ΑΜΚ,MATCH(D261,Data!$F$2:$F$999,0),1))</f>
        <v/>
      </c>
      <c r="F261" t="str">
        <f t="shared" si="4"/>
        <v/>
      </c>
    </row>
    <row r="262" spans="1:6" ht="14.25" customHeight="1" x14ac:dyDescent="0.35">
      <c r="A262" s="45" t="s">
        <v>1146</v>
      </c>
      <c r="B262" s="18"/>
      <c r="C262" s="5"/>
      <c r="D262" s="5"/>
      <c r="E262" s="94" t="str">
        <f>IF(ISBLANK(D262),"",INDEX(ΑΜΚ,MATCH(D262,Data!$F$2:$F$999,0),1))</f>
        <v/>
      </c>
      <c r="F262" t="str">
        <f t="shared" si="4"/>
        <v/>
      </c>
    </row>
    <row r="263" spans="1:6" ht="14.25" customHeight="1" x14ac:dyDescent="0.35">
      <c r="A263" s="45" t="s">
        <v>1146</v>
      </c>
      <c r="B263" s="18"/>
      <c r="C263" s="5"/>
      <c r="D263" s="5"/>
      <c r="E263" s="94" t="str">
        <f>IF(ISBLANK(D263),"",INDEX(ΑΜΚ,MATCH(D263,Data!$F$2:$F$999,0),1))</f>
        <v/>
      </c>
      <c r="F263" t="str">
        <f t="shared" si="4"/>
        <v/>
      </c>
    </row>
    <row r="264" spans="1:6" ht="14.25" customHeight="1" x14ac:dyDescent="0.35">
      <c r="A264" s="45" t="s">
        <v>1146</v>
      </c>
      <c r="B264" s="18"/>
      <c r="C264" s="5"/>
      <c r="D264" s="5"/>
      <c r="E264" s="94" t="str">
        <f>IF(ISBLANK(D264),"",INDEX(ΑΜΚ,MATCH(D264,Data!$F$2:$F$999,0),1))</f>
        <v/>
      </c>
      <c r="F264" t="str">
        <f t="shared" si="4"/>
        <v/>
      </c>
    </row>
    <row r="265" spans="1:6" ht="14.25" customHeight="1" x14ac:dyDescent="0.35">
      <c r="A265" s="45" t="s">
        <v>1146</v>
      </c>
      <c r="B265" s="18"/>
      <c r="C265" s="5"/>
      <c r="D265" s="5"/>
      <c r="E265" s="94" t="str">
        <f>IF(ISBLANK(D265),"",INDEX(ΑΜΚ,MATCH(D265,Data!$F$2:$F$999,0),1))</f>
        <v/>
      </c>
      <c r="F265" t="str">
        <f t="shared" si="4"/>
        <v/>
      </c>
    </row>
    <row r="266" spans="1:6" ht="14.25" customHeight="1" x14ac:dyDescent="0.35">
      <c r="A266" s="45" t="s">
        <v>1146</v>
      </c>
      <c r="B266" s="18"/>
      <c r="C266" s="5"/>
      <c r="D266" s="5"/>
      <c r="E266" s="94" t="str">
        <f>IF(ISBLANK(D266),"",INDEX(ΑΜΚ,MATCH(D266,Data!$F$2:$F$999,0),1))</f>
        <v/>
      </c>
      <c r="F266" t="str">
        <f t="shared" si="4"/>
        <v/>
      </c>
    </row>
    <row r="267" spans="1:6" ht="14.25" customHeight="1" x14ac:dyDescent="0.35">
      <c r="A267" s="45" t="s">
        <v>1146</v>
      </c>
      <c r="B267" s="18"/>
      <c r="C267" s="5"/>
      <c r="D267" s="5"/>
      <c r="E267" s="94" t="str">
        <f>IF(ISBLANK(D267),"",INDEX(ΑΜΚ,MATCH(D267,Data!$F$2:$F$999,0),1))</f>
        <v/>
      </c>
      <c r="F267" t="str">
        <f t="shared" si="4"/>
        <v/>
      </c>
    </row>
    <row r="268" spans="1:6" ht="14.25" customHeight="1" x14ac:dyDescent="0.35">
      <c r="A268" s="45" t="s">
        <v>1146</v>
      </c>
      <c r="B268" s="18"/>
      <c r="C268" s="5"/>
      <c r="D268" s="5"/>
      <c r="E268" s="94" t="str">
        <f>IF(ISBLANK(D268),"",INDEX(ΑΜΚ,MATCH(D268,Data!$F$2:$F$999,0),1))</f>
        <v/>
      </c>
      <c r="F268" t="str">
        <f t="shared" si="4"/>
        <v/>
      </c>
    </row>
    <row r="269" spans="1:6" ht="14.25" customHeight="1" x14ac:dyDescent="0.35">
      <c r="A269" s="45" t="s">
        <v>1146</v>
      </c>
      <c r="B269" s="18"/>
      <c r="C269" s="5"/>
      <c r="D269" s="5"/>
      <c r="E269" s="94" t="str">
        <f>IF(ISBLANK(D269),"",INDEX(ΑΜΚ,MATCH(D269,Data!$F$2:$F$999,0),1))</f>
        <v/>
      </c>
      <c r="F269" t="str">
        <f t="shared" si="4"/>
        <v/>
      </c>
    </row>
    <row r="270" spans="1:6" ht="14.25" customHeight="1" x14ac:dyDescent="0.35">
      <c r="A270" s="45" t="s">
        <v>1146</v>
      </c>
      <c r="B270" s="18"/>
      <c r="C270" s="5"/>
      <c r="D270" s="5"/>
      <c r="E270" s="94" t="str">
        <f>IF(ISBLANK(D270),"",INDEX(ΑΜΚ,MATCH(D270,Data!$F$2:$F$999,0),1))</f>
        <v/>
      </c>
      <c r="F270" t="str">
        <f t="shared" si="4"/>
        <v/>
      </c>
    </row>
    <row r="271" spans="1:6" ht="14.25" customHeight="1" x14ac:dyDescent="0.35">
      <c r="A271" s="45" t="s">
        <v>1146</v>
      </c>
      <c r="B271" s="18"/>
      <c r="C271" s="5"/>
      <c r="D271" s="5"/>
      <c r="E271" s="94" t="str">
        <f>IF(ISBLANK(D271),"",INDEX(ΑΜΚ,MATCH(D271,Data!$F$2:$F$999,0),1))</f>
        <v/>
      </c>
      <c r="F271" t="str">
        <f t="shared" si="4"/>
        <v/>
      </c>
    </row>
    <row r="272" spans="1:6" ht="14.25" customHeight="1" x14ac:dyDescent="0.35">
      <c r="A272" s="45" t="s">
        <v>1146</v>
      </c>
      <c r="B272" s="18"/>
      <c r="C272" s="5"/>
      <c r="D272" s="5"/>
      <c r="E272" s="94" t="str">
        <f>IF(ISBLANK(D272),"",INDEX(ΑΜΚ,MATCH(D272,Data!$F$2:$F$999,0),1))</f>
        <v/>
      </c>
      <c r="F272" t="str">
        <f t="shared" si="4"/>
        <v/>
      </c>
    </row>
    <row r="273" spans="1:6" ht="14.25" customHeight="1" x14ac:dyDescent="0.35">
      <c r="A273" s="45" t="s">
        <v>1146</v>
      </c>
      <c r="B273" s="18"/>
      <c r="C273" s="5"/>
      <c r="D273" s="5"/>
      <c r="E273" s="94" t="str">
        <f>IF(ISBLANK(D273),"",INDEX(ΑΜΚ,MATCH(D273,Data!$F$2:$F$999,0),1))</f>
        <v/>
      </c>
      <c r="F273" t="str">
        <f t="shared" si="4"/>
        <v/>
      </c>
    </row>
    <row r="274" spans="1:6" ht="14.25" customHeight="1" x14ac:dyDescent="0.35">
      <c r="A274" s="45" t="s">
        <v>1146</v>
      </c>
      <c r="B274" s="18"/>
      <c r="C274" s="5"/>
      <c r="D274" s="5"/>
      <c r="E274" s="94" t="str">
        <f>IF(ISBLANK(D274),"",INDEX(ΑΜΚ,MATCH(D274,Data!$F$2:$F$999,0),1))</f>
        <v/>
      </c>
      <c r="F274" t="str">
        <f t="shared" si="4"/>
        <v/>
      </c>
    </row>
    <row r="275" spans="1:6" ht="14.25" customHeight="1" x14ac:dyDescent="0.35">
      <c r="A275" s="45" t="s">
        <v>1146</v>
      </c>
      <c r="B275" s="18"/>
      <c r="C275" s="5"/>
      <c r="D275" s="5"/>
      <c r="E275" s="94" t="str">
        <f>IF(ISBLANK(D275),"",INDEX(ΑΜΚ,MATCH(D275,Data!$F$2:$F$999,0),1))</f>
        <v/>
      </c>
      <c r="F275" t="str">
        <f t="shared" si="4"/>
        <v/>
      </c>
    </row>
    <row r="276" spans="1:6" ht="14.25" customHeight="1" x14ac:dyDescent="0.35">
      <c r="A276" s="45" t="s">
        <v>1146</v>
      </c>
      <c r="B276" s="18"/>
      <c r="C276" s="5"/>
      <c r="D276" s="5"/>
      <c r="E276" s="94" t="str">
        <f>IF(ISBLANK(D276),"",INDEX(ΑΜΚ,MATCH(D276,Data!$F$2:$F$999,0),1))</f>
        <v/>
      </c>
      <c r="F276" t="str">
        <f t="shared" si="4"/>
        <v/>
      </c>
    </row>
    <row r="277" spans="1:6" ht="14.25" customHeight="1" x14ac:dyDescent="0.35">
      <c r="A277" s="45" t="s">
        <v>1146</v>
      </c>
      <c r="B277" s="18"/>
      <c r="C277" s="5"/>
      <c r="D277" s="5"/>
      <c r="E277" s="94" t="str">
        <f>IF(ISBLANK(D277),"",INDEX(ΑΜΚ,MATCH(D277,Data!$F$2:$F$999,0),1))</f>
        <v/>
      </c>
      <c r="F277" t="str">
        <f t="shared" si="4"/>
        <v/>
      </c>
    </row>
    <row r="278" spans="1:6" ht="14.25" customHeight="1" x14ac:dyDescent="0.35">
      <c r="A278" s="45" t="s">
        <v>1146</v>
      </c>
      <c r="B278" s="18"/>
      <c r="C278" s="5"/>
      <c r="D278" s="5"/>
      <c r="E278" s="94" t="str">
        <f>IF(ISBLANK(D278),"",INDEX(ΑΜΚ,MATCH(D278,Data!$F$2:$F$999,0),1))</f>
        <v/>
      </c>
      <c r="F278" t="str">
        <f t="shared" si="4"/>
        <v/>
      </c>
    </row>
    <row r="279" spans="1:6" ht="14.25" customHeight="1" x14ac:dyDescent="0.35">
      <c r="A279" s="45" t="s">
        <v>1146</v>
      </c>
      <c r="B279" s="18"/>
      <c r="C279" s="5"/>
      <c r="D279" s="5"/>
      <c r="E279" s="94" t="str">
        <f>IF(ISBLANK(D279),"",INDEX(ΑΜΚ,MATCH(D279,Data!$F$2:$F$999,0),1))</f>
        <v/>
      </c>
      <c r="F279" t="str">
        <f t="shared" si="4"/>
        <v/>
      </c>
    </row>
    <row r="280" spans="1:6" ht="14.25" customHeight="1" x14ac:dyDescent="0.35">
      <c r="A280" s="45" t="s">
        <v>1146</v>
      </c>
      <c r="B280" s="18"/>
      <c r="C280" s="5"/>
      <c r="D280" s="5"/>
      <c r="E280" s="94" t="str">
        <f>IF(ISBLANK(D280),"",INDEX(ΑΜΚ,MATCH(D280,Data!$F$2:$F$999,0),1))</f>
        <v/>
      </c>
      <c r="F280" t="str">
        <f t="shared" si="4"/>
        <v/>
      </c>
    </row>
    <row r="281" spans="1:6" ht="14.25" customHeight="1" x14ac:dyDescent="0.35">
      <c r="A281" s="45" t="s">
        <v>1146</v>
      </c>
      <c r="B281" s="18"/>
      <c r="C281" s="5"/>
      <c r="D281" s="5"/>
      <c r="E281" s="94" t="str">
        <f>IF(ISBLANK(D281),"",INDEX(ΑΜΚ,MATCH(D281,Data!$F$2:$F$999,0),1))</f>
        <v/>
      </c>
      <c r="F281" t="str">
        <f t="shared" si="4"/>
        <v/>
      </c>
    </row>
    <row r="282" spans="1:6" ht="14.25" customHeight="1" x14ac:dyDescent="0.35">
      <c r="A282" s="45" t="s">
        <v>1146</v>
      </c>
      <c r="B282" s="18"/>
      <c r="C282" s="5"/>
      <c r="D282" s="5"/>
      <c r="E282" s="94" t="str">
        <f>IF(ISBLANK(D282),"",INDEX(ΑΜΚ,MATCH(D282,Data!$F$2:$F$999,0),1))</f>
        <v/>
      </c>
      <c r="F282" t="str">
        <f t="shared" si="4"/>
        <v/>
      </c>
    </row>
    <row r="283" spans="1:6" ht="14.25" customHeight="1" x14ac:dyDescent="0.35">
      <c r="A283" s="45" t="s">
        <v>1146</v>
      </c>
      <c r="B283" s="18"/>
      <c r="C283" s="5"/>
      <c r="D283" s="5"/>
      <c r="E283" s="94" t="str">
        <f>IF(ISBLANK(D283),"",INDEX(ΑΜΚ,MATCH(D283,Data!$F$2:$F$999,0),1))</f>
        <v/>
      </c>
      <c r="F283" t="str">
        <f t="shared" si="4"/>
        <v/>
      </c>
    </row>
    <row r="284" spans="1:6" ht="14.25" customHeight="1" x14ac:dyDescent="0.35">
      <c r="A284" s="45" t="s">
        <v>1146</v>
      </c>
      <c r="B284" s="18"/>
      <c r="C284" s="5"/>
      <c r="D284" s="5"/>
      <c r="E284" s="94" t="str">
        <f>IF(ISBLANK(D284),"",INDEX(ΑΜΚ,MATCH(D284,Data!$F$2:$F$999,0),1))</f>
        <v/>
      </c>
      <c r="F284" t="str">
        <f t="shared" si="4"/>
        <v/>
      </c>
    </row>
    <row r="285" spans="1:6" ht="14.25" customHeight="1" x14ac:dyDescent="0.35">
      <c r="A285" s="45" t="s">
        <v>1146</v>
      </c>
      <c r="B285" s="18"/>
      <c r="C285" s="5"/>
      <c r="D285" s="5"/>
      <c r="E285" s="94" t="str">
        <f>IF(ISBLANK(D285),"",INDEX(ΑΜΚ,MATCH(D285,Data!$F$2:$F$999,0),1))</f>
        <v/>
      </c>
      <c r="F285" t="str">
        <f t="shared" si="4"/>
        <v/>
      </c>
    </row>
    <row r="286" spans="1:6" ht="14.25" customHeight="1" x14ac:dyDescent="0.35">
      <c r="A286" s="45" t="s">
        <v>1146</v>
      </c>
      <c r="B286" s="18"/>
      <c r="C286" s="5"/>
      <c r="D286" s="5"/>
      <c r="E286" s="94" t="str">
        <f>IF(ISBLANK(D286),"",INDEX(ΑΜΚ,MATCH(D286,Data!$F$2:$F$999,0),1))</f>
        <v/>
      </c>
      <c r="F286" t="str">
        <f t="shared" si="4"/>
        <v/>
      </c>
    </row>
    <row r="287" spans="1:6" ht="14.25" customHeight="1" x14ac:dyDescent="0.35">
      <c r="A287" s="45" t="s">
        <v>1146</v>
      </c>
      <c r="B287" s="18"/>
      <c r="C287" s="5"/>
      <c r="D287" s="5"/>
      <c r="E287" s="94" t="str">
        <f>IF(ISBLANK(D287),"",INDEX(ΑΜΚ,MATCH(D287,Data!$F$2:$F$999,0),1))</f>
        <v/>
      </c>
      <c r="F287" t="str">
        <f t="shared" si="4"/>
        <v/>
      </c>
    </row>
    <row r="288" spans="1:6" ht="14.25" customHeight="1" x14ac:dyDescent="0.35">
      <c r="A288" s="45" t="s">
        <v>1146</v>
      </c>
      <c r="B288" s="18"/>
      <c r="C288" s="5"/>
      <c r="D288" s="5"/>
      <c r="E288" s="94" t="str">
        <f>IF(ISBLANK(D288),"",INDEX(ΑΜΚ,MATCH(D288,Data!$F$2:$F$999,0),1))</f>
        <v/>
      </c>
      <c r="F288" t="str">
        <f t="shared" si="4"/>
        <v/>
      </c>
    </row>
    <row r="289" spans="1:6" ht="14.25" customHeight="1" x14ac:dyDescent="0.35">
      <c r="A289" s="45" t="s">
        <v>1146</v>
      </c>
      <c r="B289" s="18"/>
      <c r="C289" s="5"/>
      <c r="D289" s="5"/>
      <c r="E289" s="94" t="str">
        <f>IF(ISBLANK(D289),"",INDEX(ΑΜΚ,MATCH(D289,Data!$F$2:$F$999,0),1))</f>
        <v/>
      </c>
      <c r="F289" t="str">
        <f t="shared" si="4"/>
        <v/>
      </c>
    </row>
    <row r="290" spans="1:6" ht="14.25" customHeight="1" x14ac:dyDescent="0.35">
      <c r="A290" s="45" t="s">
        <v>1146</v>
      </c>
      <c r="B290" s="18"/>
      <c r="C290" s="5"/>
      <c r="D290" s="5"/>
      <c r="E290" s="94" t="str">
        <f>IF(ISBLANK(D290),"",INDEX(ΑΜΚ,MATCH(D290,Data!$F$2:$F$999,0),1))</f>
        <v/>
      </c>
      <c r="F290" t="str">
        <f t="shared" si="4"/>
        <v/>
      </c>
    </row>
    <row r="291" spans="1:6" ht="14.25" customHeight="1" x14ac:dyDescent="0.35">
      <c r="A291" s="45" t="s">
        <v>1146</v>
      </c>
      <c r="B291" s="18"/>
      <c r="C291" s="5"/>
      <c r="D291" s="5"/>
      <c r="E291" s="94" t="str">
        <f>IF(ISBLANK(D291),"",INDEX(ΑΜΚ,MATCH(D291,Data!$F$2:$F$999,0),1))</f>
        <v/>
      </c>
      <c r="F291" t="str">
        <f t="shared" si="4"/>
        <v/>
      </c>
    </row>
    <row r="292" spans="1:6" ht="14.25" customHeight="1" x14ac:dyDescent="0.35">
      <c r="A292" s="45" t="s">
        <v>1146</v>
      </c>
      <c r="B292" s="18"/>
      <c r="C292" s="5"/>
      <c r="D292" s="5"/>
      <c r="E292" s="94" t="str">
        <f>IF(ISBLANK(D292),"",INDEX(ΑΜΚ,MATCH(D292,Data!$F$2:$F$999,0),1))</f>
        <v/>
      </c>
      <c r="F292" t="str">
        <f t="shared" si="4"/>
        <v/>
      </c>
    </row>
    <row r="293" spans="1:6" ht="14.25" customHeight="1" x14ac:dyDescent="0.35">
      <c r="A293" s="45" t="s">
        <v>1146</v>
      </c>
      <c r="B293" s="18"/>
      <c r="C293" s="5"/>
      <c r="D293" s="5"/>
      <c r="E293" s="94" t="str">
        <f>IF(ISBLANK(D293),"",INDEX(ΑΜΚ,MATCH(D293,Data!$F$2:$F$999,0),1))</f>
        <v/>
      </c>
      <c r="F293" t="str">
        <f t="shared" si="4"/>
        <v/>
      </c>
    </row>
    <row r="294" spans="1:6" ht="14.25" customHeight="1" x14ac:dyDescent="0.35">
      <c r="A294" s="45" t="s">
        <v>1146</v>
      </c>
      <c r="B294" s="18"/>
      <c r="C294" s="5"/>
      <c r="D294" s="5"/>
      <c r="E294" s="94" t="str">
        <f>IF(ISBLANK(D294),"",INDEX(ΑΜΚ,MATCH(D294,Data!$F$2:$F$999,0),1))</f>
        <v/>
      </c>
      <c r="F294" t="str">
        <f t="shared" si="4"/>
        <v/>
      </c>
    </row>
    <row r="295" spans="1:6" ht="14.25" customHeight="1" x14ac:dyDescent="0.35">
      <c r="A295" s="45" t="s">
        <v>1146</v>
      </c>
      <c r="B295" s="18"/>
      <c r="C295" s="5"/>
      <c r="D295" s="5"/>
      <c r="E295" s="94" t="str">
        <f>IF(ISBLANK(D295),"",INDEX(ΑΜΚ,MATCH(D295,Data!$F$2:$F$999,0),1))</f>
        <v/>
      </c>
      <c r="F295" t="str">
        <f t="shared" si="4"/>
        <v/>
      </c>
    </row>
    <row r="296" spans="1:6" ht="14.25" customHeight="1" x14ac:dyDescent="0.35">
      <c r="A296" s="45" t="s">
        <v>1146</v>
      </c>
      <c r="B296" s="18"/>
      <c r="C296" s="5"/>
      <c r="D296" s="5"/>
      <c r="E296" s="94" t="str">
        <f>IF(ISBLANK(D296),"",INDEX(ΑΜΚ,MATCH(D296,Data!$F$2:$F$999,0),1))</f>
        <v/>
      </c>
      <c r="F296" t="str">
        <f t="shared" si="4"/>
        <v/>
      </c>
    </row>
    <row r="297" spans="1:6" ht="14.25" customHeight="1" x14ac:dyDescent="0.35">
      <c r="A297" s="45" t="s">
        <v>1146</v>
      </c>
      <c r="B297" s="18"/>
      <c r="C297" s="5"/>
      <c r="D297" s="5"/>
      <c r="E297" s="94" t="str">
        <f>IF(ISBLANK(D297),"",INDEX(ΑΜΚ,MATCH(D297,Data!$F$2:$F$999,0),1))</f>
        <v/>
      </c>
      <c r="F297" t="str">
        <f t="shared" si="4"/>
        <v/>
      </c>
    </row>
    <row r="298" spans="1:6" ht="14.25" customHeight="1" x14ac:dyDescent="0.35">
      <c r="A298" s="45" t="s">
        <v>1146</v>
      </c>
      <c r="B298" s="18"/>
      <c r="C298" s="5"/>
      <c r="D298" s="5"/>
      <c r="E298" s="94" t="str">
        <f>IF(ISBLANK(D298),"",INDEX(ΑΜΚ,MATCH(D298,Data!$F$2:$F$999,0),1))</f>
        <v/>
      </c>
      <c r="F298" t="str">
        <f t="shared" si="4"/>
        <v/>
      </c>
    </row>
    <row r="299" spans="1:6" ht="14.25" customHeight="1" x14ac:dyDescent="0.35">
      <c r="A299" s="45" t="s">
        <v>1146</v>
      </c>
      <c r="B299" s="18"/>
      <c r="C299" s="5"/>
      <c r="D299" s="5"/>
      <c r="E299" s="94" t="str">
        <f>IF(ISBLANK(D299),"",INDEX(ΑΜΚ,MATCH(D299,Data!$F$2:$F$999,0),1))</f>
        <v/>
      </c>
      <c r="F299" t="str">
        <f t="shared" si="4"/>
        <v/>
      </c>
    </row>
    <row r="300" spans="1:6" ht="14.25" customHeight="1" x14ac:dyDescent="0.35">
      <c r="A300" s="45" t="s">
        <v>1146</v>
      </c>
      <c r="B300" s="18"/>
      <c r="C300" s="5"/>
      <c r="D300" s="5"/>
      <c r="E300" s="94" t="str">
        <f>IF(ISBLANK(D300),"",INDEX(ΑΜΚ,MATCH(D300,Data!$F$2:$F$999,0),1))</f>
        <v/>
      </c>
      <c r="F300" t="str">
        <f t="shared" si="4"/>
        <v/>
      </c>
    </row>
    <row r="301" spans="1:6" ht="14.25" customHeight="1" x14ac:dyDescent="0.35">
      <c r="A301" s="45" t="s">
        <v>1146</v>
      </c>
      <c r="B301" s="18"/>
      <c r="C301" s="5"/>
      <c r="D301" s="5"/>
      <c r="E301" s="94" t="str">
        <f>IF(ISBLANK(D301),"",INDEX(ΑΜΚ,MATCH(D301,Data!$F$2:$F$999,0),1))</f>
        <v/>
      </c>
      <c r="F301" t="str">
        <f t="shared" si="4"/>
        <v/>
      </c>
    </row>
    <row r="302" spans="1:6" ht="14.25" customHeight="1" x14ac:dyDescent="0.35">
      <c r="A302" s="45" t="s">
        <v>1146</v>
      </c>
      <c r="B302" s="18"/>
      <c r="C302" s="5"/>
      <c r="D302" s="5"/>
      <c r="E302" s="94" t="str">
        <f>IF(ISBLANK(D302),"",INDEX(ΑΜΚ,MATCH(D302,Data!$F$2:$F$999,0),1))</f>
        <v/>
      </c>
      <c r="F302" t="str">
        <f t="shared" si="4"/>
        <v/>
      </c>
    </row>
    <row r="303" spans="1:6" ht="14.25" customHeight="1" x14ac:dyDescent="0.35">
      <c r="A303" s="45" t="s">
        <v>1146</v>
      </c>
      <c r="B303" s="18"/>
      <c r="C303" s="5"/>
      <c r="D303" s="5"/>
      <c r="E303" s="94" t="str">
        <f>IF(ISBLANK(D303),"",INDEX(ΑΜΚ,MATCH(D303,Data!$F$2:$F$999,0),1))</f>
        <v/>
      </c>
      <c r="F303" t="str">
        <f t="shared" si="4"/>
        <v/>
      </c>
    </row>
    <row r="304" spans="1:6" ht="14.25" customHeight="1" x14ac:dyDescent="0.35">
      <c r="A304" s="45" t="s">
        <v>1146</v>
      </c>
      <c r="B304" s="18"/>
      <c r="C304" s="5"/>
      <c r="D304" s="5"/>
      <c r="E304" s="94" t="str">
        <f>IF(ISBLANK(D304),"",INDEX(ΑΜΚ,MATCH(D304,Data!$F$2:$F$999,0),1))</f>
        <v/>
      </c>
      <c r="F304" t="str">
        <f t="shared" si="4"/>
        <v/>
      </c>
    </row>
    <row r="305" spans="1:6" ht="14.25" customHeight="1" x14ac:dyDescent="0.35">
      <c r="A305" s="45" t="s">
        <v>1146</v>
      </c>
      <c r="B305" s="18"/>
      <c r="C305" s="5"/>
      <c r="D305" s="5"/>
      <c r="E305" s="94" t="str">
        <f>IF(ISBLANK(D305),"",INDEX(ΑΜΚ,MATCH(D305,Data!$F$2:$F$999,0),1))</f>
        <v/>
      </c>
      <c r="F305" t="str">
        <f t="shared" si="4"/>
        <v/>
      </c>
    </row>
    <row r="306" spans="1:6" ht="14.25" customHeight="1" x14ac:dyDescent="0.35">
      <c r="A306" s="45" t="s">
        <v>1146</v>
      </c>
      <c r="B306" s="18"/>
      <c r="C306" s="5"/>
      <c r="D306" s="5"/>
      <c r="E306" s="94" t="str">
        <f>IF(ISBLANK(D306),"",INDEX(ΑΜΚ,MATCH(D306,Data!$F$2:$F$999,0),1))</f>
        <v/>
      </c>
      <c r="F306" t="str">
        <f t="shared" si="4"/>
        <v/>
      </c>
    </row>
    <row r="307" spans="1:6" ht="14.25" customHeight="1" x14ac:dyDescent="0.35">
      <c r="A307" s="45" t="s">
        <v>1146</v>
      </c>
      <c r="B307" s="18"/>
      <c r="C307" s="5"/>
      <c r="D307" s="5"/>
      <c r="E307" s="94" t="str">
        <f>IF(ISBLANK(D307),"",INDEX(ΑΜΚ,MATCH(D307,Data!$F$2:$F$999,0),1))</f>
        <v/>
      </c>
      <c r="F307" t="str">
        <f t="shared" si="4"/>
        <v/>
      </c>
    </row>
    <row r="308" spans="1:6" ht="14.25" customHeight="1" x14ac:dyDescent="0.35">
      <c r="A308" s="45" t="s">
        <v>1146</v>
      </c>
      <c r="B308" s="18"/>
      <c r="C308" s="5"/>
      <c r="D308" s="5"/>
      <c r="E308" s="94" t="str">
        <f>IF(ISBLANK(D308),"",INDEX(ΑΜΚ,MATCH(D308,Data!$F$2:$F$999,0),1))</f>
        <v/>
      </c>
      <c r="F308" t="str">
        <f t="shared" si="4"/>
        <v/>
      </c>
    </row>
    <row r="309" spans="1:6" ht="14.25" customHeight="1" x14ac:dyDescent="0.35">
      <c r="A309" s="45" t="s">
        <v>1146</v>
      </c>
      <c r="B309" s="18"/>
      <c r="C309" s="5"/>
      <c r="D309" s="5"/>
      <c r="E309" s="94" t="str">
        <f>IF(ISBLANK(D309),"",INDEX(ΑΜΚ,MATCH(D309,Data!$F$2:$F$999,0),1))</f>
        <v/>
      </c>
      <c r="F309" t="str">
        <f t="shared" si="4"/>
        <v/>
      </c>
    </row>
    <row r="310" spans="1:6" ht="14.25" customHeight="1" x14ac:dyDescent="0.35">
      <c r="A310" s="45" t="s">
        <v>1146</v>
      </c>
      <c r="B310" s="18"/>
      <c r="C310" s="5"/>
      <c r="D310" s="5"/>
      <c r="E310" s="94" t="str">
        <f>IF(ISBLANK(D310),"",INDEX(ΑΜΚ,MATCH(D310,Data!$F$2:$F$999,0),1))</f>
        <v/>
      </c>
      <c r="F310" t="str">
        <f t="shared" si="4"/>
        <v/>
      </c>
    </row>
    <row r="311" spans="1:6" ht="14.25" customHeight="1" x14ac:dyDescent="0.35">
      <c r="A311" s="45" t="s">
        <v>1146</v>
      </c>
      <c r="B311" s="18"/>
      <c r="C311" s="5"/>
      <c r="D311" s="5"/>
      <c r="E311" s="94" t="str">
        <f>IF(ISBLANK(D311),"",INDEX(ΑΜΚ,MATCH(D311,Data!$F$2:$F$999,0),1))</f>
        <v/>
      </c>
      <c r="F311" t="str">
        <f t="shared" si="4"/>
        <v/>
      </c>
    </row>
    <row r="312" spans="1:6" ht="14.25" customHeight="1" x14ac:dyDescent="0.35">
      <c r="A312" s="45" t="s">
        <v>1146</v>
      </c>
      <c r="B312" s="18"/>
      <c r="C312" s="5"/>
      <c r="D312" s="5"/>
      <c r="E312" s="94" t="str">
        <f>IF(ISBLANK(D312),"",INDEX(ΑΜΚ,MATCH(D312,Data!$F$2:$F$999,0),1))</f>
        <v/>
      </c>
      <c r="F312" t="str">
        <f t="shared" si="4"/>
        <v/>
      </c>
    </row>
    <row r="313" spans="1:6" ht="14.25" customHeight="1" x14ac:dyDescent="0.35">
      <c r="A313" s="45" t="s">
        <v>1146</v>
      </c>
      <c r="B313" s="18"/>
      <c r="C313" s="5"/>
      <c r="D313" s="5"/>
      <c r="E313" s="94" t="str">
        <f>IF(ISBLANK(D313),"",INDEX(ΑΜΚ,MATCH(D313,Data!$F$2:$F$999,0),1))</f>
        <v/>
      </c>
      <c r="F313" t="str">
        <f t="shared" si="4"/>
        <v/>
      </c>
    </row>
    <row r="314" spans="1:6" ht="14.25" customHeight="1" x14ac:dyDescent="0.35">
      <c r="A314" s="45" t="s">
        <v>1146</v>
      </c>
      <c r="B314" s="18"/>
      <c r="C314" s="5"/>
      <c r="D314" s="5"/>
      <c r="E314" s="94" t="str">
        <f>IF(ISBLANK(D314),"",INDEX(ΑΜΚ,MATCH(D314,Data!$F$2:$F$999,0),1))</f>
        <v/>
      </c>
      <c r="F314" t="str">
        <f t="shared" si="4"/>
        <v/>
      </c>
    </row>
    <row r="315" spans="1:6" ht="14.25" customHeight="1" x14ac:dyDescent="0.35">
      <c r="A315" s="45" t="s">
        <v>1146</v>
      </c>
      <c r="B315" s="18"/>
      <c r="C315" s="5"/>
      <c r="D315" s="5"/>
      <c r="E315" s="94" t="str">
        <f>IF(ISBLANK(D315),"",INDEX(ΑΜΚ,MATCH(D315,Data!$F$2:$F$999,0),1))</f>
        <v/>
      </c>
      <c r="F315" t="str">
        <f t="shared" si="4"/>
        <v/>
      </c>
    </row>
    <row r="316" spans="1:6" ht="14.25" customHeight="1" x14ac:dyDescent="0.35">
      <c r="A316" s="45" t="s">
        <v>1146</v>
      </c>
      <c r="B316" s="18"/>
      <c r="C316" s="5"/>
      <c r="D316" s="5"/>
      <c r="E316" s="94" t="str">
        <f>IF(ISBLANK(D316),"",INDEX(ΑΜΚ,MATCH(D316,Data!$F$2:$F$999,0),1))</f>
        <v/>
      </c>
      <c r="F316" t="str">
        <f t="shared" si="4"/>
        <v/>
      </c>
    </row>
    <row r="317" spans="1:6" ht="14.25" customHeight="1" x14ac:dyDescent="0.35">
      <c r="A317" s="45" t="s">
        <v>1146</v>
      </c>
      <c r="B317" s="18"/>
      <c r="C317" s="5"/>
      <c r="D317" s="5"/>
      <c r="E317" s="94" t="str">
        <f>IF(ISBLANK(D317),"",INDEX(ΑΜΚ,MATCH(D317,Data!$F$2:$F$999,0),1))</f>
        <v/>
      </c>
      <c r="F317" t="str">
        <f t="shared" si="4"/>
        <v/>
      </c>
    </row>
    <row r="318" spans="1:6" ht="14.25" customHeight="1" x14ac:dyDescent="0.35">
      <c r="A318" s="45" t="s">
        <v>1146</v>
      </c>
      <c r="B318" s="18"/>
      <c r="C318" s="5"/>
      <c r="D318" s="5"/>
      <c r="E318" s="94" t="str">
        <f>IF(ISBLANK(D318),"",INDEX(ΑΜΚ,MATCH(D318,Data!$F$2:$F$999,0),1))</f>
        <v/>
      </c>
      <c r="F318" t="str">
        <f t="shared" si="4"/>
        <v/>
      </c>
    </row>
    <row r="319" spans="1:6" ht="14.25" customHeight="1" x14ac:dyDescent="0.35">
      <c r="A319" s="45" t="s">
        <v>1146</v>
      </c>
      <c r="B319" s="18"/>
      <c r="C319" s="5"/>
      <c r="D319" s="5"/>
      <c r="E319" s="94" t="str">
        <f>IF(ISBLANK(D319),"",INDEX(ΑΜΚ,MATCH(D319,Data!$F$2:$F$999,0),1))</f>
        <v/>
      </c>
      <c r="F319" t="str">
        <f t="shared" si="4"/>
        <v/>
      </c>
    </row>
    <row r="320" spans="1:6" ht="14.25" customHeight="1" x14ac:dyDescent="0.35">
      <c r="A320" s="45" t="s">
        <v>1146</v>
      </c>
      <c r="B320" s="18"/>
      <c r="C320" s="5"/>
      <c r="D320" s="5"/>
      <c r="E320" s="94" t="str">
        <f>IF(ISBLANK(D320),"",INDEX(ΑΜΚ,MATCH(D320,Data!$F$2:$F$999,0),1))</f>
        <v/>
      </c>
      <c r="F320" t="str">
        <f t="shared" si="4"/>
        <v/>
      </c>
    </row>
    <row r="321" spans="1:6" ht="14.25" customHeight="1" x14ac:dyDescent="0.35">
      <c r="A321" s="45" t="s">
        <v>1146</v>
      </c>
      <c r="B321" s="18"/>
      <c r="C321" s="5"/>
      <c r="D321" s="5"/>
      <c r="E321" s="94" t="str">
        <f>IF(ISBLANK(D321),"",INDEX(ΑΜΚ,MATCH(D321,Data!$F$2:$F$999,0),1))</f>
        <v/>
      </c>
      <c r="F321" t="str">
        <f t="shared" si="4"/>
        <v/>
      </c>
    </row>
    <row r="322" spans="1:6" ht="14.25" customHeight="1" x14ac:dyDescent="0.35">
      <c r="A322" s="45" t="s">
        <v>1146</v>
      </c>
      <c r="B322" s="18"/>
      <c r="C322" s="5"/>
      <c r="D322" s="5"/>
      <c r="E322" s="94" t="str">
        <f>IF(ISBLANK(D322),"",INDEX(ΑΜΚ,MATCH(D322,Data!$F$2:$F$999,0),1))</f>
        <v/>
      </c>
      <c r="F322" t="str">
        <f t="shared" ref="F322:F385" si="5">IF(ISBLANK(C322),"",INDEX(ΚΩΔ_ΜΑΘΗΜ_ΘΕΡΜΟΫΔΡ_Α1,MATCH(C322,ΜΑΘΗΜ_ΘΕΡΜΟΫΔΡ_Α1,0)))</f>
        <v/>
      </c>
    </row>
    <row r="323" spans="1:6" ht="14.25" customHeight="1" x14ac:dyDescent="0.35">
      <c r="A323" s="45" t="s">
        <v>1146</v>
      </c>
      <c r="B323" s="18"/>
      <c r="C323" s="5"/>
      <c r="D323" s="5"/>
      <c r="E323" s="94" t="str">
        <f>IF(ISBLANK(D323),"",INDEX(ΑΜΚ,MATCH(D323,Data!$F$2:$F$999,0),1))</f>
        <v/>
      </c>
      <c r="F323" t="str">
        <f t="shared" si="5"/>
        <v/>
      </c>
    </row>
    <row r="324" spans="1:6" ht="14.25" customHeight="1" x14ac:dyDescent="0.35">
      <c r="A324" s="45" t="s">
        <v>1146</v>
      </c>
      <c r="B324" s="18"/>
      <c r="C324" s="5"/>
      <c r="D324" s="5"/>
      <c r="E324" s="94" t="str">
        <f>IF(ISBLANK(D324),"",INDEX(ΑΜΚ,MATCH(D324,Data!$F$2:$F$999,0),1))</f>
        <v/>
      </c>
      <c r="F324" t="str">
        <f t="shared" si="5"/>
        <v/>
      </c>
    </row>
    <row r="325" spans="1:6" ht="14.25" customHeight="1" x14ac:dyDescent="0.35">
      <c r="A325" s="45" t="s">
        <v>1146</v>
      </c>
      <c r="B325" s="18"/>
      <c r="C325" s="5"/>
      <c r="D325" s="5"/>
      <c r="E325" s="94" t="str">
        <f>IF(ISBLANK(D325),"",INDEX(ΑΜΚ,MATCH(D325,Data!$F$2:$F$999,0),1))</f>
        <v/>
      </c>
      <c r="F325" t="str">
        <f t="shared" si="5"/>
        <v/>
      </c>
    </row>
    <row r="326" spans="1:6" ht="14.25" customHeight="1" x14ac:dyDescent="0.35">
      <c r="A326" s="45" t="s">
        <v>1146</v>
      </c>
      <c r="B326" s="18"/>
      <c r="C326" s="5"/>
      <c r="D326" s="5"/>
      <c r="E326" s="94" t="str">
        <f>IF(ISBLANK(D326),"",INDEX(ΑΜΚ,MATCH(D326,Data!$F$2:$F$999,0),1))</f>
        <v/>
      </c>
      <c r="F326" t="str">
        <f t="shared" si="5"/>
        <v/>
      </c>
    </row>
    <row r="327" spans="1:6" ht="14.25" customHeight="1" x14ac:dyDescent="0.35">
      <c r="A327" s="45" t="s">
        <v>1146</v>
      </c>
      <c r="B327" s="18"/>
      <c r="C327" s="5"/>
      <c r="D327" s="5"/>
      <c r="E327" s="94" t="str">
        <f>IF(ISBLANK(D327),"",INDEX(ΑΜΚ,MATCH(D327,Data!$F$2:$F$999,0),1))</f>
        <v/>
      </c>
      <c r="F327" t="str">
        <f t="shared" si="5"/>
        <v/>
      </c>
    </row>
    <row r="328" spans="1:6" ht="14.25" customHeight="1" x14ac:dyDescent="0.35">
      <c r="A328" s="45" t="s">
        <v>1146</v>
      </c>
      <c r="B328" s="18"/>
      <c r="C328" s="5"/>
      <c r="D328" s="5"/>
      <c r="E328" s="94" t="str">
        <f>IF(ISBLANK(D328),"",INDEX(ΑΜΚ,MATCH(D328,Data!$F$2:$F$999,0),1))</f>
        <v/>
      </c>
      <c r="F328" t="str">
        <f t="shared" si="5"/>
        <v/>
      </c>
    </row>
    <row r="329" spans="1:6" ht="14.25" customHeight="1" x14ac:dyDescent="0.35">
      <c r="A329" s="45" t="s">
        <v>1146</v>
      </c>
      <c r="B329" s="18"/>
      <c r="C329" s="5"/>
      <c r="D329" s="5"/>
      <c r="E329" s="94" t="str">
        <f>IF(ISBLANK(D329),"",INDEX(ΑΜΚ,MATCH(D329,Data!$F$2:$F$999,0),1))</f>
        <v/>
      </c>
      <c r="F329" t="str">
        <f t="shared" si="5"/>
        <v/>
      </c>
    </row>
    <row r="330" spans="1:6" ht="14.25" customHeight="1" x14ac:dyDescent="0.35">
      <c r="A330" s="45" t="s">
        <v>1146</v>
      </c>
      <c r="B330" s="18"/>
      <c r="C330" s="5"/>
      <c r="D330" s="5"/>
      <c r="E330" s="94" t="str">
        <f>IF(ISBLANK(D330),"",INDEX(ΑΜΚ,MATCH(D330,Data!$F$2:$F$999,0),1))</f>
        <v/>
      </c>
      <c r="F330" t="str">
        <f t="shared" si="5"/>
        <v/>
      </c>
    </row>
    <row r="331" spans="1:6" ht="14.25" customHeight="1" x14ac:dyDescent="0.35">
      <c r="A331" s="45" t="s">
        <v>1146</v>
      </c>
      <c r="B331" s="18"/>
      <c r="C331" s="5"/>
      <c r="D331" s="5"/>
      <c r="E331" s="94" t="str">
        <f>IF(ISBLANK(D331),"",INDEX(ΑΜΚ,MATCH(D331,Data!$F$2:$F$999,0),1))</f>
        <v/>
      </c>
      <c r="F331" t="str">
        <f t="shared" si="5"/>
        <v/>
      </c>
    </row>
    <row r="332" spans="1:6" ht="14.25" customHeight="1" x14ac:dyDescent="0.35">
      <c r="A332" s="45" t="s">
        <v>1146</v>
      </c>
      <c r="B332" s="18"/>
      <c r="C332" s="5"/>
      <c r="D332" s="5"/>
      <c r="E332" s="94" t="str">
        <f>IF(ISBLANK(D332),"",INDEX(ΑΜΚ,MATCH(D332,Data!$F$2:$F$999,0),1))</f>
        <v/>
      </c>
      <c r="F332" t="str">
        <f t="shared" si="5"/>
        <v/>
      </c>
    </row>
    <row r="333" spans="1:6" ht="14.25" customHeight="1" x14ac:dyDescent="0.35">
      <c r="A333" s="45" t="s">
        <v>1146</v>
      </c>
      <c r="B333" s="18"/>
      <c r="C333" s="5"/>
      <c r="D333" s="5"/>
      <c r="E333" s="94" t="str">
        <f>IF(ISBLANK(D333),"",INDEX(ΑΜΚ,MATCH(D333,Data!$F$2:$F$999,0),1))</f>
        <v/>
      </c>
      <c r="F333" t="str">
        <f t="shared" si="5"/>
        <v/>
      </c>
    </row>
    <row r="334" spans="1:6" ht="14.25" customHeight="1" x14ac:dyDescent="0.35">
      <c r="A334" s="45" t="s">
        <v>1146</v>
      </c>
      <c r="B334" s="18"/>
      <c r="C334" s="5"/>
      <c r="D334" s="5"/>
      <c r="E334" s="94" t="str">
        <f>IF(ISBLANK(D334),"",INDEX(ΑΜΚ,MATCH(D334,Data!$F$2:$F$999,0),1))</f>
        <v/>
      </c>
      <c r="F334" t="str">
        <f t="shared" si="5"/>
        <v/>
      </c>
    </row>
    <row r="335" spans="1:6" ht="14.25" customHeight="1" x14ac:dyDescent="0.35">
      <c r="A335" s="45" t="s">
        <v>1146</v>
      </c>
      <c r="B335" s="18"/>
      <c r="C335" s="5"/>
      <c r="D335" s="5"/>
      <c r="E335" s="94" t="str">
        <f>IF(ISBLANK(D335),"",INDEX(ΑΜΚ,MATCH(D335,Data!$F$2:$F$999,0),1))</f>
        <v/>
      </c>
      <c r="F335" t="str">
        <f t="shared" si="5"/>
        <v/>
      </c>
    </row>
    <row r="336" spans="1:6" ht="14.25" customHeight="1" x14ac:dyDescent="0.35">
      <c r="A336" s="45" t="s">
        <v>1146</v>
      </c>
      <c r="B336" s="18"/>
      <c r="C336" s="5"/>
      <c r="D336" s="5"/>
      <c r="E336" s="94" t="str">
        <f>IF(ISBLANK(D336),"",INDEX(ΑΜΚ,MATCH(D336,Data!$F$2:$F$999,0),1))</f>
        <v/>
      </c>
      <c r="F336" t="str">
        <f t="shared" si="5"/>
        <v/>
      </c>
    </row>
    <row r="337" spans="1:6" ht="14.25" customHeight="1" x14ac:dyDescent="0.35">
      <c r="A337" s="45" t="s">
        <v>1146</v>
      </c>
      <c r="B337" s="18"/>
      <c r="C337" s="5"/>
      <c r="D337" s="5"/>
      <c r="E337" s="94" t="str">
        <f>IF(ISBLANK(D337),"",INDEX(ΑΜΚ,MATCH(D337,Data!$F$2:$F$999,0),1))</f>
        <v/>
      </c>
      <c r="F337" t="str">
        <f t="shared" si="5"/>
        <v/>
      </c>
    </row>
    <row r="338" spans="1:6" ht="14.25" customHeight="1" x14ac:dyDescent="0.35">
      <c r="A338" s="45" t="s">
        <v>1146</v>
      </c>
      <c r="B338" s="18"/>
      <c r="C338" s="5"/>
      <c r="D338" s="5"/>
      <c r="E338" s="94" t="str">
        <f>IF(ISBLANK(D338),"",INDEX(ΑΜΚ,MATCH(D338,Data!$F$2:$F$999,0),1))</f>
        <v/>
      </c>
      <c r="F338" t="str">
        <f t="shared" si="5"/>
        <v/>
      </c>
    </row>
    <row r="339" spans="1:6" ht="14.25" customHeight="1" x14ac:dyDescent="0.35">
      <c r="A339" s="45" t="s">
        <v>1146</v>
      </c>
      <c r="B339" s="18"/>
      <c r="C339" s="5"/>
      <c r="D339" s="5"/>
      <c r="E339" s="94" t="str">
        <f>IF(ISBLANK(D339),"",INDEX(ΑΜΚ,MATCH(D339,Data!$F$2:$F$999,0),1))</f>
        <v/>
      </c>
      <c r="F339" t="str">
        <f t="shared" si="5"/>
        <v/>
      </c>
    </row>
    <row r="340" spans="1:6" ht="14.25" customHeight="1" x14ac:dyDescent="0.35">
      <c r="A340" s="45" t="s">
        <v>1146</v>
      </c>
      <c r="B340" s="18"/>
      <c r="C340" s="5"/>
      <c r="D340" s="5"/>
      <c r="E340" s="94" t="str">
        <f>IF(ISBLANK(D340),"",INDEX(ΑΜΚ,MATCH(D340,Data!$F$2:$F$999,0),1))</f>
        <v/>
      </c>
      <c r="F340" t="str">
        <f t="shared" si="5"/>
        <v/>
      </c>
    </row>
    <row r="341" spans="1:6" ht="14.25" customHeight="1" x14ac:dyDescent="0.35">
      <c r="A341" s="45" t="s">
        <v>1146</v>
      </c>
      <c r="B341" s="18"/>
      <c r="C341" s="5"/>
      <c r="D341" s="5"/>
      <c r="E341" s="94" t="str">
        <f>IF(ISBLANK(D341),"",INDEX(ΑΜΚ,MATCH(D341,Data!$F$2:$F$999,0),1))</f>
        <v/>
      </c>
      <c r="F341" t="str">
        <f t="shared" si="5"/>
        <v/>
      </c>
    </row>
    <row r="342" spans="1:6" ht="14.25" customHeight="1" x14ac:dyDescent="0.35">
      <c r="A342" s="45" t="s">
        <v>1146</v>
      </c>
      <c r="B342" s="18"/>
      <c r="C342" s="5"/>
      <c r="D342" s="5"/>
      <c r="E342" s="94" t="str">
        <f>IF(ISBLANK(D342),"",INDEX(ΑΜΚ,MATCH(D342,Data!$F$2:$F$999,0),1))</f>
        <v/>
      </c>
      <c r="F342" t="str">
        <f t="shared" si="5"/>
        <v/>
      </c>
    </row>
    <row r="343" spans="1:6" ht="14.25" customHeight="1" x14ac:dyDescent="0.35">
      <c r="A343" s="45" t="s">
        <v>1146</v>
      </c>
      <c r="B343" s="18"/>
      <c r="C343" s="5"/>
      <c r="D343" s="5"/>
      <c r="E343" s="94" t="str">
        <f>IF(ISBLANK(D343),"",INDEX(ΑΜΚ,MATCH(D343,Data!$F$2:$F$999,0),1))</f>
        <v/>
      </c>
      <c r="F343" t="str">
        <f t="shared" si="5"/>
        <v/>
      </c>
    </row>
    <row r="344" spans="1:6" ht="14.25" customHeight="1" x14ac:dyDescent="0.35">
      <c r="A344" s="45" t="s">
        <v>1146</v>
      </c>
      <c r="B344" s="18"/>
      <c r="C344" s="5"/>
      <c r="D344" s="5"/>
      <c r="E344" s="94" t="str">
        <f>IF(ISBLANK(D344),"",INDEX(ΑΜΚ,MATCH(D344,Data!$F$2:$F$999,0),1))</f>
        <v/>
      </c>
      <c r="F344" t="str">
        <f t="shared" si="5"/>
        <v/>
      </c>
    </row>
    <row r="345" spans="1:6" ht="14.25" customHeight="1" x14ac:dyDescent="0.35">
      <c r="A345" s="45" t="s">
        <v>1146</v>
      </c>
      <c r="B345" s="18"/>
      <c r="C345" s="5"/>
      <c r="D345" s="5"/>
      <c r="E345" s="94" t="str">
        <f>IF(ISBLANK(D345),"",INDEX(ΑΜΚ,MATCH(D345,Data!$F$2:$F$999,0),1))</f>
        <v/>
      </c>
      <c r="F345" t="str">
        <f t="shared" si="5"/>
        <v/>
      </c>
    </row>
    <row r="346" spans="1:6" ht="14.25" customHeight="1" x14ac:dyDescent="0.35">
      <c r="A346" s="45" t="s">
        <v>1146</v>
      </c>
      <c r="B346" s="18"/>
      <c r="C346" s="5"/>
      <c r="D346" s="5"/>
      <c r="E346" s="94" t="str">
        <f>IF(ISBLANK(D346),"",INDEX(ΑΜΚ,MATCH(D346,Data!$F$2:$F$999,0),1))</f>
        <v/>
      </c>
      <c r="F346" t="str">
        <f t="shared" si="5"/>
        <v/>
      </c>
    </row>
    <row r="347" spans="1:6" ht="14.25" customHeight="1" x14ac:dyDescent="0.35">
      <c r="A347" s="45" t="s">
        <v>1146</v>
      </c>
      <c r="B347" s="18"/>
      <c r="C347" s="5"/>
      <c r="D347" s="5"/>
      <c r="E347" s="94" t="str">
        <f>IF(ISBLANK(D347),"",INDEX(ΑΜΚ,MATCH(D347,Data!$F$2:$F$999,0),1))</f>
        <v/>
      </c>
      <c r="F347" t="str">
        <f t="shared" si="5"/>
        <v/>
      </c>
    </row>
    <row r="348" spans="1:6" ht="14.25" customHeight="1" x14ac:dyDescent="0.35">
      <c r="A348" s="45" t="s">
        <v>1146</v>
      </c>
      <c r="B348" s="18"/>
      <c r="C348" s="5"/>
      <c r="D348" s="5"/>
      <c r="E348" s="94" t="str">
        <f>IF(ISBLANK(D348),"",INDEX(ΑΜΚ,MATCH(D348,Data!$F$2:$F$999,0),1))</f>
        <v/>
      </c>
      <c r="F348" t="str">
        <f t="shared" si="5"/>
        <v/>
      </c>
    </row>
    <row r="349" spans="1:6" ht="14.25" customHeight="1" x14ac:dyDescent="0.35">
      <c r="A349" s="45" t="s">
        <v>1146</v>
      </c>
      <c r="B349" s="18"/>
      <c r="C349" s="5"/>
      <c r="D349" s="5"/>
      <c r="E349" s="94" t="str">
        <f>IF(ISBLANK(D349),"",INDEX(ΑΜΚ,MATCH(D349,Data!$F$2:$F$999,0),1))</f>
        <v/>
      </c>
      <c r="F349" t="str">
        <f t="shared" si="5"/>
        <v/>
      </c>
    </row>
    <row r="350" spans="1:6" ht="14.25" customHeight="1" x14ac:dyDescent="0.35">
      <c r="A350" s="45" t="s">
        <v>1146</v>
      </c>
      <c r="B350" s="18"/>
      <c r="C350" s="5"/>
      <c r="D350" s="5"/>
      <c r="E350" s="94" t="str">
        <f>IF(ISBLANK(D350),"",INDEX(ΑΜΚ,MATCH(D350,Data!$F$2:$F$999,0),1))</f>
        <v/>
      </c>
      <c r="F350" t="str">
        <f t="shared" si="5"/>
        <v/>
      </c>
    </row>
    <row r="351" spans="1:6" ht="14.25" customHeight="1" x14ac:dyDescent="0.35">
      <c r="A351" s="45" t="s">
        <v>1146</v>
      </c>
      <c r="B351" s="18"/>
      <c r="C351" s="5"/>
      <c r="D351" s="5"/>
      <c r="E351" s="94" t="str">
        <f>IF(ISBLANK(D351),"",INDEX(ΑΜΚ,MATCH(D351,Data!$F$2:$F$999,0),1))</f>
        <v/>
      </c>
      <c r="F351" t="str">
        <f t="shared" si="5"/>
        <v/>
      </c>
    </row>
    <row r="352" spans="1:6" ht="14.25" customHeight="1" x14ac:dyDescent="0.35">
      <c r="A352" s="45" t="s">
        <v>1146</v>
      </c>
      <c r="B352" s="18"/>
      <c r="C352" s="5"/>
      <c r="D352" s="5"/>
      <c r="E352" s="94" t="str">
        <f>IF(ISBLANK(D352),"",INDEX(ΑΜΚ,MATCH(D352,Data!$F$2:$F$999,0),1))</f>
        <v/>
      </c>
      <c r="F352" t="str">
        <f t="shared" si="5"/>
        <v/>
      </c>
    </row>
    <row r="353" spans="1:6" ht="14.25" customHeight="1" x14ac:dyDescent="0.35">
      <c r="A353" s="45" t="s">
        <v>1146</v>
      </c>
      <c r="B353" s="18"/>
      <c r="C353" s="5"/>
      <c r="D353" s="5"/>
      <c r="E353" s="94" t="str">
        <f>IF(ISBLANK(D353),"",INDEX(ΑΜΚ,MATCH(D353,Data!$F$2:$F$999,0),1))</f>
        <v/>
      </c>
      <c r="F353" t="str">
        <f t="shared" si="5"/>
        <v/>
      </c>
    </row>
    <row r="354" spans="1:6" ht="14.25" customHeight="1" x14ac:dyDescent="0.35">
      <c r="A354" s="45" t="s">
        <v>1146</v>
      </c>
      <c r="B354" s="18"/>
      <c r="C354" s="5"/>
      <c r="D354" s="5"/>
      <c r="E354" s="94" t="str">
        <f>IF(ISBLANK(D354),"",INDEX(ΑΜΚ,MATCH(D354,Data!$F$2:$F$999,0),1))</f>
        <v/>
      </c>
      <c r="F354" t="str">
        <f t="shared" si="5"/>
        <v/>
      </c>
    </row>
    <row r="355" spans="1:6" ht="14.25" customHeight="1" x14ac:dyDescent="0.35">
      <c r="A355" s="45" t="s">
        <v>1146</v>
      </c>
      <c r="B355" s="18"/>
      <c r="C355" s="5"/>
      <c r="D355" s="5"/>
      <c r="E355" s="94" t="str">
        <f>IF(ISBLANK(D355),"",INDEX(ΑΜΚ,MATCH(D355,Data!$F$2:$F$999,0),1))</f>
        <v/>
      </c>
      <c r="F355" t="str">
        <f t="shared" si="5"/>
        <v/>
      </c>
    </row>
    <row r="356" spans="1:6" ht="14.25" customHeight="1" x14ac:dyDescent="0.35">
      <c r="A356" s="45" t="s">
        <v>1146</v>
      </c>
      <c r="B356" s="18"/>
      <c r="C356" s="5"/>
      <c r="D356" s="5"/>
      <c r="E356" s="94" t="str">
        <f>IF(ISBLANK(D356),"",INDEX(ΑΜΚ,MATCH(D356,Data!$F$2:$F$999,0),1))</f>
        <v/>
      </c>
      <c r="F356" t="str">
        <f t="shared" si="5"/>
        <v/>
      </c>
    </row>
    <row r="357" spans="1:6" ht="14.25" customHeight="1" x14ac:dyDescent="0.35">
      <c r="A357" s="45" t="s">
        <v>1146</v>
      </c>
      <c r="B357" s="18"/>
      <c r="C357" s="5"/>
      <c r="D357" s="5"/>
      <c r="E357" s="94" t="str">
        <f>IF(ISBLANK(D357),"",INDEX(ΑΜΚ,MATCH(D357,Data!$F$2:$F$999,0),1))</f>
        <v/>
      </c>
      <c r="F357" t="str">
        <f t="shared" si="5"/>
        <v/>
      </c>
    </row>
    <row r="358" spans="1:6" ht="14.25" customHeight="1" x14ac:dyDescent="0.35">
      <c r="A358" s="45" t="s">
        <v>1146</v>
      </c>
      <c r="B358" s="18"/>
      <c r="C358" s="5"/>
      <c r="D358" s="5"/>
      <c r="E358" s="94" t="str">
        <f>IF(ISBLANK(D358),"",INDEX(ΑΜΚ,MATCH(D358,Data!$F$2:$F$999,0),1))</f>
        <v/>
      </c>
      <c r="F358" t="str">
        <f t="shared" si="5"/>
        <v/>
      </c>
    </row>
    <row r="359" spans="1:6" ht="14.25" customHeight="1" x14ac:dyDescent="0.35">
      <c r="A359" s="45" t="s">
        <v>1146</v>
      </c>
      <c r="B359" s="18"/>
      <c r="C359" s="5"/>
      <c r="D359" s="5"/>
      <c r="E359" s="94" t="str">
        <f>IF(ISBLANK(D359),"",INDEX(ΑΜΚ,MATCH(D359,Data!$F$2:$F$999,0),1))</f>
        <v/>
      </c>
      <c r="F359" t="str">
        <f t="shared" si="5"/>
        <v/>
      </c>
    </row>
    <row r="360" spans="1:6" ht="14.25" customHeight="1" x14ac:dyDescent="0.35">
      <c r="A360" s="45" t="s">
        <v>1146</v>
      </c>
      <c r="B360" s="18"/>
      <c r="C360" s="5"/>
      <c r="D360" s="5"/>
      <c r="E360" s="94" t="str">
        <f>IF(ISBLANK(D360),"",INDEX(ΑΜΚ,MATCH(D360,Data!$F$2:$F$999,0),1))</f>
        <v/>
      </c>
      <c r="F360" t="str">
        <f t="shared" si="5"/>
        <v/>
      </c>
    </row>
    <row r="361" spans="1:6" ht="14.25" customHeight="1" x14ac:dyDescent="0.35">
      <c r="A361" s="45" t="s">
        <v>1146</v>
      </c>
      <c r="B361" s="18"/>
      <c r="C361" s="5"/>
      <c r="D361" s="5"/>
      <c r="E361" s="94" t="str">
        <f>IF(ISBLANK(D361),"",INDEX(ΑΜΚ,MATCH(D361,Data!$F$2:$F$999,0),1))</f>
        <v/>
      </c>
      <c r="F361" t="str">
        <f t="shared" si="5"/>
        <v/>
      </c>
    </row>
    <row r="362" spans="1:6" ht="14.25" customHeight="1" x14ac:dyDescent="0.35">
      <c r="A362" s="45" t="s">
        <v>1146</v>
      </c>
      <c r="B362" s="18"/>
      <c r="C362" s="5"/>
      <c r="D362" s="5"/>
      <c r="E362" s="94" t="str">
        <f>IF(ISBLANK(D362),"",INDEX(ΑΜΚ,MATCH(D362,Data!$F$2:$F$999,0),1))</f>
        <v/>
      </c>
      <c r="F362" t="str">
        <f t="shared" si="5"/>
        <v/>
      </c>
    </row>
    <row r="363" spans="1:6" ht="14.25" customHeight="1" x14ac:dyDescent="0.35">
      <c r="A363" s="45" t="s">
        <v>1146</v>
      </c>
      <c r="B363" s="18"/>
      <c r="C363" s="5"/>
      <c r="D363" s="5"/>
      <c r="E363" s="94" t="str">
        <f>IF(ISBLANK(D363),"",INDEX(ΑΜΚ,MATCH(D363,Data!$F$2:$F$999,0),1))</f>
        <v/>
      </c>
      <c r="F363" t="str">
        <f t="shared" si="5"/>
        <v/>
      </c>
    </row>
    <row r="364" spans="1:6" ht="14.25" customHeight="1" x14ac:dyDescent="0.35">
      <c r="A364" s="45" t="s">
        <v>1146</v>
      </c>
      <c r="B364" s="18"/>
      <c r="C364" s="5"/>
      <c r="D364" s="5"/>
      <c r="E364" s="94" t="str">
        <f>IF(ISBLANK(D364),"",INDEX(ΑΜΚ,MATCH(D364,Data!$F$2:$F$999,0),1))</f>
        <v/>
      </c>
      <c r="F364" t="str">
        <f t="shared" si="5"/>
        <v/>
      </c>
    </row>
    <row r="365" spans="1:6" ht="14.25" customHeight="1" x14ac:dyDescent="0.35">
      <c r="A365" s="45" t="s">
        <v>1146</v>
      </c>
      <c r="B365" s="18"/>
      <c r="C365" s="5"/>
      <c r="D365" s="5"/>
      <c r="E365" s="94" t="str">
        <f>IF(ISBLANK(D365),"",INDEX(ΑΜΚ,MATCH(D365,Data!$F$2:$F$999,0),1))</f>
        <v/>
      </c>
      <c r="F365" t="str">
        <f t="shared" si="5"/>
        <v/>
      </c>
    </row>
    <row r="366" spans="1:6" ht="14.25" customHeight="1" x14ac:dyDescent="0.35">
      <c r="A366" s="45" t="s">
        <v>1146</v>
      </c>
      <c r="B366" s="18"/>
      <c r="C366" s="5"/>
      <c r="D366" s="5"/>
      <c r="E366" s="94" t="str">
        <f>IF(ISBLANK(D366),"",INDEX(ΑΜΚ,MATCH(D366,Data!$F$2:$F$999,0),1))</f>
        <v/>
      </c>
      <c r="F366" t="str">
        <f t="shared" si="5"/>
        <v/>
      </c>
    </row>
    <row r="367" spans="1:6" ht="14.25" customHeight="1" x14ac:dyDescent="0.35">
      <c r="A367" s="45" t="s">
        <v>1146</v>
      </c>
      <c r="B367" s="18"/>
      <c r="C367" s="5"/>
      <c r="D367" s="5"/>
      <c r="E367" s="94" t="str">
        <f>IF(ISBLANK(D367),"",INDEX(ΑΜΚ,MATCH(D367,Data!$F$2:$F$999,0),1))</f>
        <v/>
      </c>
      <c r="F367" t="str">
        <f t="shared" si="5"/>
        <v/>
      </c>
    </row>
    <row r="368" spans="1:6" ht="14.25" customHeight="1" x14ac:dyDescent="0.35">
      <c r="A368" s="45" t="s">
        <v>1146</v>
      </c>
      <c r="B368" s="18"/>
      <c r="C368" s="5"/>
      <c r="D368" s="5"/>
      <c r="E368" s="94" t="str">
        <f>IF(ISBLANK(D368),"",INDEX(ΑΜΚ,MATCH(D368,Data!$F$2:$F$999,0),1))</f>
        <v/>
      </c>
      <c r="F368" t="str">
        <f t="shared" si="5"/>
        <v/>
      </c>
    </row>
    <row r="369" spans="1:6" ht="14.25" customHeight="1" x14ac:dyDescent="0.35">
      <c r="A369" s="45" t="s">
        <v>1146</v>
      </c>
      <c r="B369" s="18"/>
      <c r="C369" s="5"/>
      <c r="D369" s="5"/>
      <c r="E369" s="94" t="str">
        <f>IF(ISBLANK(D369),"",INDEX(ΑΜΚ,MATCH(D369,Data!$F$2:$F$999,0),1))</f>
        <v/>
      </c>
      <c r="F369" t="str">
        <f t="shared" si="5"/>
        <v/>
      </c>
    </row>
    <row r="370" spans="1:6" ht="14.25" customHeight="1" x14ac:dyDescent="0.35">
      <c r="A370" s="45" t="s">
        <v>1146</v>
      </c>
      <c r="B370" s="18"/>
      <c r="C370" s="5"/>
      <c r="D370" s="5"/>
      <c r="E370" s="94" t="str">
        <f>IF(ISBLANK(D370),"",INDEX(ΑΜΚ,MATCH(D370,Data!$F$2:$F$999,0),1))</f>
        <v/>
      </c>
      <c r="F370" t="str">
        <f t="shared" si="5"/>
        <v/>
      </c>
    </row>
    <row r="371" spans="1:6" ht="14.25" customHeight="1" x14ac:dyDescent="0.35">
      <c r="A371" s="45" t="s">
        <v>1146</v>
      </c>
      <c r="B371" s="18"/>
      <c r="C371" s="5"/>
      <c r="D371" s="5"/>
      <c r="E371" s="94" t="str">
        <f>IF(ISBLANK(D371),"",INDEX(ΑΜΚ,MATCH(D371,Data!$F$2:$F$999,0),1))</f>
        <v/>
      </c>
      <c r="F371" t="str">
        <f t="shared" si="5"/>
        <v/>
      </c>
    </row>
    <row r="372" spans="1:6" ht="14.25" customHeight="1" x14ac:dyDescent="0.35">
      <c r="A372" s="45" t="s">
        <v>1146</v>
      </c>
      <c r="B372" s="18"/>
      <c r="C372" s="5"/>
      <c r="D372" s="5"/>
      <c r="E372" s="94" t="str">
        <f>IF(ISBLANK(D372),"",INDEX(ΑΜΚ,MATCH(D372,Data!$F$2:$F$999,0),1))</f>
        <v/>
      </c>
      <c r="F372" t="str">
        <f t="shared" si="5"/>
        <v/>
      </c>
    </row>
    <row r="373" spans="1:6" ht="14.25" customHeight="1" x14ac:dyDescent="0.35">
      <c r="A373" s="45" t="s">
        <v>1146</v>
      </c>
      <c r="B373" s="18"/>
      <c r="C373" s="5"/>
      <c r="D373" s="5"/>
      <c r="E373" s="94" t="str">
        <f>IF(ISBLANK(D373),"",INDEX(ΑΜΚ,MATCH(D373,Data!$F$2:$F$999,0),1))</f>
        <v/>
      </c>
      <c r="F373" t="str">
        <f t="shared" si="5"/>
        <v/>
      </c>
    </row>
    <row r="374" spans="1:6" ht="14.25" customHeight="1" x14ac:dyDescent="0.35">
      <c r="A374" s="45" t="s">
        <v>1146</v>
      </c>
      <c r="B374" s="18"/>
      <c r="C374" s="5"/>
      <c r="D374" s="5"/>
      <c r="E374" s="94" t="str">
        <f>IF(ISBLANK(D374),"",INDEX(ΑΜΚ,MATCH(D374,Data!$F$2:$F$999,0),1))</f>
        <v/>
      </c>
      <c r="F374" t="str">
        <f t="shared" si="5"/>
        <v/>
      </c>
    </row>
    <row r="375" spans="1:6" ht="14.25" customHeight="1" x14ac:dyDescent="0.35">
      <c r="A375" s="45" t="s">
        <v>1146</v>
      </c>
      <c r="B375" s="18"/>
      <c r="C375" s="5"/>
      <c r="D375" s="5"/>
      <c r="E375" s="94" t="str">
        <f>IF(ISBLANK(D375),"",INDEX(ΑΜΚ,MATCH(D375,Data!$F$2:$F$999,0),1))</f>
        <v/>
      </c>
      <c r="F375" t="str">
        <f t="shared" si="5"/>
        <v/>
      </c>
    </row>
    <row r="376" spans="1:6" ht="14.25" customHeight="1" x14ac:dyDescent="0.35">
      <c r="A376" s="45" t="s">
        <v>1146</v>
      </c>
      <c r="B376" s="18"/>
      <c r="C376" s="5"/>
      <c r="D376" s="5"/>
      <c r="E376" s="94" t="str">
        <f>IF(ISBLANK(D376),"",INDEX(ΑΜΚ,MATCH(D376,Data!$F$2:$F$999,0),1))</f>
        <v/>
      </c>
      <c r="F376" t="str">
        <f t="shared" si="5"/>
        <v/>
      </c>
    </row>
    <row r="377" spans="1:6" ht="14.25" customHeight="1" x14ac:dyDescent="0.35">
      <c r="A377" s="45" t="s">
        <v>1146</v>
      </c>
      <c r="B377" s="18"/>
      <c r="C377" s="5"/>
      <c r="D377" s="5"/>
      <c r="E377" s="94" t="str">
        <f>IF(ISBLANK(D377),"",INDEX(ΑΜΚ,MATCH(D377,Data!$F$2:$F$999,0),1))</f>
        <v/>
      </c>
      <c r="F377" t="str">
        <f t="shared" si="5"/>
        <v/>
      </c>
    </row>
    <row r="378" spans="1:6" ht="14.25" customHeight="1" x14ac:dyDescent="0.35">
      <c r="A378" s="45" t="s">
        <v>1146</v>
      </c>
      <c r="B378" s="18"/>
      <c r="C378" s="5"/>
      <c r="D378" s="5"/>
      <c r="E378" s="94" t="str">
        <f>IF(ISBLANK(D378),"",INDEX(ΑΜΚ,MATCH(D378,Data!$F$2:$F$999,0),1))</f>
        <v/>
      </c>
      <c r="F378" t="str">
        <f t="shared" si="5"/>
        <v/>
      </c>
    </row>
    <row r="379" spans="1:6" ht="14.25" customHeight="1" x14ac:dyDescent="0.35">
      <c r="A379" s="45" t="s">
        <v>1146</v>
      </c>
      <c r="B379" s="18"/>
      <c r="C379" s="5"/>
      <c r="D379" s="5"/>
      <c r="E379" s="94" t="str">
        <f>IF(ISBLANK(D379),"",INDEX(ΑΜΚ,MATCH(D379,Data!$F$2:$F$999,0),1))</f>
        <v/>
      </c>
      <c r="F379" t="str">
        <f t="shared" si="5"/>
        <v/>
      </c>
    </row>
    <row r="380" spans="1:6" ht="14.25" customHeight="1" x14ac:dyDescent="0.35">
      <c r="A380" s="45" t="s">
        <v>1146</v>
      </c>
      <c r="B380" s="18"/>
      <c r="C380" s="5"/>
      <c r="D380" s="5"/>
      <c r="E380" s="94" t="str">
        <f>IF(ISBLANK(D380),"",INDEX(ΑΜΚ,MATCH(D380,Data!$F$2:$F$999,0),1))</f>
        <v/>
      </c>
      <c r="F380" t="str">
        <f t="shared" si="5"/>
        <v/>
      </c>
    </row>
    <row r="381" spans="1:6" ht="14.25" customHeight="1" x14ac:dyDescent="0.35">
      <c r="A381" s="45" t="s">
        <v>1146</v>
      </c>
      <c r="B381" s="18"/>
      <c r="C381" s="5"/>
      <c r="D381" s="5"/>
      <c r="E381" s="94" t="str">
        <f>IF(ISBLANK(D381),"",INDEX(ΑΜΚ,MATCH(D381,Data!$F$2:$F$999,0),1))</f>
        <v/>
      </c>
      <c r="F381" t="str">
        <f t="shared" si="5"/>
        <v/>
      </c>
    </row>
    <row r="382" spans="1:6" ht="14.25" customHeight="1" x14ac:dyDescent="0.35">
      <c r="A382" s="45" t="s">
        <v>1146</v>
      </c>
      <c r="B382" s="18"/>
      <c r="C382" s="5"/>
      <c r="D382" s="5"/>
      <c r="E382" s="94" t="str">
        <f>IF(ISBLANK(D382),"",INDEX(ΑΜΚ,MATCH(D382,Data!$F$2:$F$999,0),1))</f>
        <v/>
      </c>
      <c r="F382" t="str">
        <f t="shared" si="5"/>
        <v/>
      </c>
    </row>
    <row r="383" spans="1:6" ht="14.25" customHeight="1" x14ac:dyDescent="0.35">
      <c r="A383" s="45" t="s">
        <v>1146</v>
      </c>
      <c r="B383" s="18"/>
      <c r="C383" s="5"/>
      <c r="D383" s="5"/>
      <c r="E383" s="94" t="str">
        <f>IF(ISBLANK(D383),"",INDEX(ΑΜΚ,MATCH(D383,Data!$F$2:$F$999,0),1))</f>
        <v/>
      </c>
      <c r="F383" t="str">
        <f t="shared" si="5"/>
        <v/>
      </c>
    </row>
    <row r="384" spans="1:6" ht="14.25" customHeight="1" x14ac:dyDescent="0.35">
      <c r="A384" s="45" t="s">
        <v>1146</v>
      </c>
      <c r="B384" s="18"/>
      <c r="C384" s="5"/>
      <c r="D384" s="5"/>
      <c r="E384" s="94" t="str">
        <f>IF(ISBLANK(D384),"",INDEX(ΑΜΚ,MATCH(D384,Data!$F$2:$F$999,0),1))</f>
        <v/>
      </c>
      <c r="F384" t="str">
        <f t="shared" si="5"/>
        <v/>
      </c>
    </row>
    <row r="385" spans="1:6" ht="14.25" customHeight="1" x14ac:dyDescent="0.35">
      <c r="A385" s="45" t="s">
        <v>1146</v>
      </c>
      <c r="B385" s="18"/>
      <c r="C385" s="5"/>
      <c r="D385" s="5"/>
      <c r="E385" s="94" t="str">
        <f>IF(ISBLANK(D385),"",INDEX(ΑΜΚ,MATCH(D385,Data!$F$2:$F$999,0),1))</f>
        <v/>
      </c>
      <c r="F385" t="str">
        <f t="shared" si="5"/>
        <v/>
      </c>
    </row>
    <row r="386" spans="1:6" ht="14.25" customHeight="1" x14ac:dyDescent="0.35">
      <c r="A386" s="45" t="s">
        <v>1146</v>
      </c>
      <c r="B386" s="18"/>
      <c r="C386" s="5"/>
      <c r="D386" s="5"/>
      <c r="E386" s="94" t="str">
        <f>IF(ISBLANK(D386),"",INDEX(ΑΜΚ,MATCH(D386,Data!$F$2:$F$999,0),1))</f>
        <v/>
      </c>
      <c r="F386" t="str">
        <f t="shared" ref="F386:F449" si="6">IF(ISBLANK(C386),"",INDEX(ΚΩΔ_ΜΑΘΗΜ_ΘΕΡΜΟΫΔΡ_Α1,MATCH(C386,ΜΑΘΗΜ_ΘΕΡΜΟΫΔΡ_Α1,0)))</f>
        <v/>
      </c>
    </row>
    <row r="387" spans="1:6" ht="14.25" customHeight="1" x14ac:dyDescent="0.35">
      <c r="A387" s="45" t="s">
        <v>1146</v>
      </c>
      <c r="B387" s="18"/>
      <c r="C387" s="5"/>
      <c r="D387" s="5"/>
      <c r="E387" s="94" t="str">
        <f>IF(ISBLANK(D387),"",INDEX(ΑΜΚ,MATCH(D387,Data!$F$2:$F$999,0),1))</f>
        <v/>
      </c>
      <c r="F387" t="str">
        <f t="shared" si="6"/>
        <v/>
      </c>
    </row>
    <row r="388" spans="1:6" ht="14.25" customHeight="1" x14ac:dyDescent="0.35">
      <c r="A388" s="45" t="s">
        <v>1146</v>
      </c>
      <c r="B388" s="18"/>
      <c r="C388" s="5"/>
      <c r="D388" s="5"/>
      <c r="E388" s="94" t="str">
        <f>IF(ISBLANK(D388),"",INDEX(ΑΜΚ,MATCH(D388,Data!$F$2:$F$999,0),1))</f>
        <v/>
      </c>
      <c r="F388" t="str">
        <f t="shared" si="6"/>
        <v/>
      </c>
    </row>
    <row r="389" spans="1:6" ht="14.25" customHeight="1" x14ac:dyDescent="0.35">
      <c r="A389" s="45" t="s">
        <v>1146</v>
      </c>
      <c r="B389" s="18"/>
      <c r="C389" s="5"/>
      <c r="D389" s="5"/>
      <c r="E389" s="94" t="str">
        <f>IF(ISBLANK(D389),"",INDEX(ΑΜΚ,MATCH(D389,Data!$F$2:$F$999,0),1))</f>
        <v/>
      </c>
      <c r="F389" t="str">
        <f t="shared" si="6"/>
        <v/>
      </c>
    </row>
    <row r="390" spans="1:6" ht="14.25" customHeight="1" x14ac:dyDescent="0.35">
      <c r="A390" s="45" t="s">
        <v>1146</v>
      </c>
      <c r="B390" s="18"/>
      <c r="C390" s="5"/>
      <c r="D390" s="5"/>
      <c r="E390" s="94" t="str">
        <f>IF(ISBLANK(D390),"",INDEX(ΑΜΚ,MATCH(D390,Data!$F$2:$F$999,0),1))</f>
        <v/>
      </c>
      <c r="F390" t="str">
        <f t="shared" si="6"/>
        <v/>
      </c>
    </row>
    <row r="391" spans="1:6" ht="14.25" customHeight="1" x14ac:dyDescent="0.35">
      <c r="A391" s="45" t="s">
        <v>1146</v>
      </c>
      <c r="B391" s="18"/>
      <c r="C391" s="5"/>
      <c r="D391" s="5"/>
      <c r="E391" s="94" t="str">
        <f>IF(ISBLANK(D391),"",INDEX(ΑΜΚ,MATCH(D391,Data!$F$2:$F$999,0),1))</f>
        <v/>
      </c>
      <c r="F391" t="str">
        <f t="shared" si="6"/>
        <v/>
      </c>
    </row>
    <row r="392" spans="1:6" ht="14.25" customHeight="1" x14ac:dyDescent="0.35">
      <c r="A392" s="45" t="s">
        <v>1146</v>
      </c>
      <c r="B392" s="18"/>
      <c r="C392" s="5"/>
      <c r="D392" s="5"/>
      <c r="E392" s="94" t="str">
        <f>IF(ISBLANK(D392),"",INDEX(ΑΜΚ,MATCH(D392,Data!$F$2:$F$999,0),1))</f>
        <v/>
      </c>
      <c r="F392" t="str">
        <f t="shared" si="6"/>
        <v/>
      </c>
    </row>
    <row r="393" spans="1:6" ht="14.25" customHeight="1" x14ac:dyDescent="0.35">
      <c r="A393" s="45" t="s">
        <v>1146</v>
      </c>
      <c r="B393" s="18"/>
      <c r="C393" s="5"/>
      <c r="D393" s="5"/>
      <c r="E393" s="94" t="str">
        <f>IF(ISBLANK(D393),"",INDEX(ΑΜΚ,MATCH(D393,Data!$F$2:$F$999,0),1))</f>
        <v/>
      </c>
      <c r="F393" t="str">
        <f t="shared" si="6"/>
        <v/>
      </c>
    </row>
    <row r="394" spans="1:6" ht="14.25" customHeight="1" x14ac:dyDescent="0.35">
      <c r="A394" s="45" t="s">
        <v>1146</v>
      </c>
      <c r="B394" s="18"/>
      <c r="C394" s="5"/>
      <c r="D394" s="5"/>
      <c r="E394" s="94" t="str">
        <f>IF(ISBLANK(D394),"",INDEX(ΑΜΚ,MATCH(D394,Data!$F$2:$F$999,0),1))</f>
        <v/>
      </c>
      <c r="F394" t="str">
        <f t="shared" si="6"/>
        <v/>
      </c>
    </row>
    <row r="395" spans="1:6" ht="14.25" customHeight="1" x14ac:dyDescent="0.35">
      <c r="A395" s="45" t="s">
        <v>1146</v>
      </c>
      <c r="B395" s="18"/>
      <c r="C395" s="5"/>
      <c r="D395" s="5"/>
      <c r="E395" s="94" t="str">
        <f>IF(ISBLANK(D395),"",INDEX(ΑΜΚ,MATCH(D395,Data!$F$2:$F$999,0),1))</f>
        <v/>
      </c>
      <c r="F395" t="str">
        <f t="shared" si="6"/>
        <v/>
      </c>
    </row>
    <row r="396" spans="1:6" ht="14.25" customHeight="1" x14ac:dyDescent="0.35">
      <c r="A396" s="45" t="s">
        <v>1146</v>
      </c>
      <c r="B396" s="18"/>
      <c r="C396" s="5"/>
      <c r="D396" s="5"/>
      <c r="E396" s="94" t="str">
        <f>IF(ISBLANK(D396),"",INDEX(ΑΜΚ,MATCH(D396,Data!$F$2:$F$999,0),1))</f>
        <v/>
      </c>
      <c r="F396" t="str">
        <f t="shared" si="6"/>
        <v/>
      </c>
    </row>
    <row r="397" spans="1:6" ht="14.25" customHeight="1" x14ac:dyDescent="0.35">
      <c r="A397" s="45" t="s">
        <v>1146</v>
      </c>
      <c r="B397" s="18"/>
      <c r="C397" s="5"/>
      <c r="D397" s="5"/>
      <c r="E397" s="94" t="str">
        <f>IF(ISBLANK(D397),"",INDEX(ΑΜΚ,MATCH(D397,Data!$F$2:$F$999,0),1))</f>
        <v/>
      </c>
      <c r="F397" t="str">
        <f t="shared" si="6"/>
        <v/>
      </c>
    </row>
    <row r="398" spans="1:6" ht="14.25" customHeight="1" x14ac:dyDescent="0.35">
      <c r="A398" s="45" t="s">
        <v>1146</v>
      </c>
      <c r="B398" s="18"/>
      <c r="C398" s="5"/>
      <c r="D398" s="5"/>
      <c r="E398" s="94" t="str">
        <f>IF(ISBLANK(D398),"",INDEX(ΑΜΚ,MATCH(D398,Data!$F$2:$F$999,0),1))</f>
        <v/>
      </c>
      <c r="F398" t="str">
        <f t="shared" si="6"/>
        <v/>
      </c>
    </row>
    <row r="399" spans="1:6" ht="14.25" customHeight="1" x14ac:dyDescent="0.35">
      <c r="A399" s="45" t="s">
        <v>1146</v>
      </c>
      <c r="B399" s="18"/>
      <c r="C399" s="5"/>
      <c r="D399" s="5"/>
      <c r="E399" s="94" t="str">
        <f>IF(ISBLANK(D399),"",INDEX(ΑΜΚ,MATCH(D399,Data!$F$2:$F$999,0),1))</f>
        <v/>
      </c>
      <c r="F399" t="str">
        <f t="shared" si="6"/>
        <v/>
      </c>
    </row>
    <row r="400" spans="1:6" ht="14.25" customHeight="1" x14ac:dyDescent="0.35">
      <c r="A400" s="45" t="s">
        <v>1146</v>
      </c>
      <c r="B400" s="18"/>
      <c r="C400" s="5"/>
      <c r="D400" s="5"/>
      <c r="E400" s="94" t="str">
        <f>IF(ISBLANK(D400),"",INDEX(ΑΜΚ,MATCH(D400,Data!$F$2:$F$999,0),1))</f>
        <v/>
      </c>
      <c r="F400" t="str">
        <f t="shared" si="6"/>
        <v/>
      </c>
    </row>
    <row r="401" spans="1:6" ht="14.25" customHeight="1" x14ac:dyDescent="0.35">
      <c r="A401" s="45" t="s">
        <v>1146</v>
      </c>
      <c r="B401" s="18"/>
      <c r="C401" s="5"/>
      <c r="D401" s="5"/>
      <c r="E401" s="94" t="str">
        <f>IF(ISBLANK(D401),"",INDEX(ΑΜΚ,MATCH(D401,Data!$F$2:$F$999,0),1))</f>
        <v/>
      </c>
      <c r="F401" t="str">
        <f t="shared" si="6"/>
        <v/>
      </c>
    </row>
    <row r="402" spans="1:6" ht="14.25" customHeight="1" x14ac:dyDescent="0.35">
      <c r="A402" s="45" t="s">
        <v>1146</v>
      </c>
      <c r="B402" s="18"/>
      <c r="C402" s="5"/>
      <c r="D402" s="5"/>
      <c r="E402" s="94" t="str">
        <f>IF(ISBLANK(D402),"",INDEX(ΑΜΚ,MATCH(D402,Data!$F$2:$F$999,0),1))</f>
        <v/>
      </c>
      <c r="F402" t="str">
        <f t="shared" si="6"/>
        <v/>
      </c>
    </row>
    <row r="403" spans="1:6" ht="14.25" customHeight="1" x14ac:dyDescent="0.35">
      <c r="A403" s="45" t="s">
        <v>1146</v>
      </c>
      <c r="B403" s="18"/>
      <c r="C403" s="5"/>
      <c r="D403" s="5"/>
      <c r="E403" s="94" t="str">
        <f>IF(ISBLANK(D403),"",INDEX(ΑΜΚ,MATCH(D403,Data!$F$2:$F$999,0),1))</f>
        <v/>
      </c>
      <c r="F403" t="str">
        <f t="shared" si="6"/>
        <v/>
      </c>
    </row>
    <row r="404" spans="1:6" ht="14.25" customHeight="1" x14ac:dyDescent="0.35">
      <c r="A404" s="45" t="s">
        <v>1146</v>
      </c>
      <c r="B404" s="18"/>
      <c r="C404" s="5"/>
      <c r="D404" s="5"/>
      <c r="E404" s="94" t="str">
        <f>IF(ISBLANK(D404),"",INDEX(ΑΜΚ,MATCH(D404,Data!$F$2:$F$999,0),1))</f>
        <v/>
      </c>
      <c r="F404" t="str">
        <f t="shared" si="6"/>
        <v/>
      </c>
    </row>
    <row r="405" spans="1:6" ht="14.25" customHeight="1" x14ac:dyDescent="0.35">
      <c r="A405" s="45" t="s">
        <v>1146</v>
      </c>
      <c r="B405" s="18"/>
      <c r="C405" s="5"/>
      <c r="D405" s="5"/>
      <c r="E405" s="94" t="str">
        <f>IF(ISBLANK(D405),"",INDEX(ΑΜΚ,MATCH(D405,Data!$F$2:$F$999,0),1))</f>
        <v/>
      </c>
      <c r="F405" t="str">
        <f t="shared" si="6"/>
        <v/>
      </c>
    </row>
    <row r="406" spans="1:6" ht="14.25" customHeight="1" x14ac:dyDescent="0.35">
      <c r="A406" s="45" t="s">
        <v>1146</v>
      </c>
      <c r="B406" s="18"/>
      <c r="C406" s="5"/>
      <c r="D406" s="5"/>
      <c r="E406" s="94" t="str">
        <f>IF(ISBLANK(D406),"",INDEX(ΑΜΚ,MATCH(D406,Data!$F$2:$F$999,0),1))</f>
        <v/>
      </c>
      <c r="F406" t="str">
        <f t="shared" si="6"/>
        <v/>
      </c>
    </row>
    <row r="407" spans="1:6" ht="14.25" customHeight="1" x14ac:dyDescent="0.35">
      <c r="A407" s="45" t="s">
        <v>1146</v>
      </c>
      <c r="B407" s="18"/>
      <c r="C407" s="5"/>
      <c r="D407" s="5"/>
      <c r="E407" s="94" t="str">
        <f>IF(ISBLANK(D407),"",INDEX(ΑΜΚ,MATCH(D407,Data!$F$2:$F$999,0),1))</f>
        <v/>
      </c>
      <c r="F407" t="str">
        <f t="shared" si="6"/>
        <v/>
      </c>
    </row>
    <row r="408" spans="1:6" ht="14.25" customHeight="1" x14ac:dyDescent="0.35">
      <c r="A408" s="45" t="s">
        <v>1146</v>
      </c>
      <c r="B408" s="18"/>
      <c r="C408" s="5"/>
      <c r="D408" s="5"/>
      <c r="E408" s="94" t="str">
        <f>IF(ISBLANK(D408),"",INDEX(ΑΜΚ,MATCH(D408,Data!$F$2:$F$999,0),1))</f>
        <v/>
      </c>
      <c r="F408" t="str">
        <f t="shared" si="6"/>
        <v/>
      </c>
    </row>
    <row r="409" spans="1:6" ht="14.25" customHeight="1" x14ac:dyDescent="0.35">
      <c r="A409" s="45" t="s">
        <v>1146</v>
      </c>
      <c r="B409" s="18"/>
      <c r="C409" s="5"/>
      <c r="D409" s="5"/>
      <c r="E409" s="94" t="str">
        <f>IF(ISBLANK(D409),"",INDEX(ΑΜΚ,MATCH(D409,Data!$F$2:$F$999,0),1))</f>
        <v/>
      </c>
      <c r="F409" t="str">
        <f t="shared" si="6"/>
        <v/>
      </c>
    </row>
    <row r="410" spans="1:6" ht="14.25" customHeight="1" x14ac:dyDescent="0.35">
      <c r="A410" s="45" t="s">
        <v>1146</v>
      </c>
      <c r="B410" s="18"/>
      <c r="C410" s="5"/>
      <c r="D410" s="5"/>
      <c r="E410" s="94" t="str">
        <f>IF(ISBLANK(D410),"",INDEX(ΑΜΚ,MATCH(D410,Data!$F$2:$F$999,0),1))</f>
        <v/>
      </c>
      <c r="F410" t="str">
        <f t="shared" si="6"/>
        <v/>
      </c>
    </row>
    <row r="411" spans="1:6" ht="14.25" customHeight="1" x14ac:dyDescent="0.35">
      <c r="A411" s="45" t="s">
        <v>1146</v>
      </c>
      <c r="B411" s="18"/>
      <c r="C411" s="5"/>
      <c r="D411" s="5"/>
      <c r="E411" s="94" t="str">
        <f>IF(ISBLANK(D411),"",INDEX(ΑΜΚ,MATCH(D411,Data!$F$2:$F$999,0),1))</f>
        <v/>
      </c>
      <c r="F411" t="str">
        <f t="shared" si="6"/>
        <v/>
      </c>
    </row>
    <row r="412" spans="1:6" ht="14.25" customHeight="1" x14ac:dyDescent="0.35">
      <c r="A412" s="45" t="s">
        <v>1146</v>
      </c>
      <c r="B412" s="18"/>
      <c r="C412" s="5"/>
      <c r="D412" s="5"/>
      <c r="E412" s="94" t="str">
        <f>IF(ISBLANK(D412),"",INDEX(ΑΜΚ,MATCH(D412,Data!$F$2:$F$999,0),1))</f>
        <v/>
      </c>
      <c r="F412" t="str">
        <f t="shared" si="6"/>
        <v/>
      </c>
    </row>
    <row r="413" spans="1:6" ht="14.25" customHeight="1" x14ac:dyDescent="0.35">
      <c r="A413" s="45" t="s">
        <v>1146</v>
      </c>
      <c r="B413" s="18"/>
      <c r="C413" s="5"/>
      <c r="D413" s="5"/>
      <c r="E413" s="94" t="str">
        <f>IF(ISBLANK(D413),"",INDEX(ΑΜΚ,MATCH(D413,Data!$F$2:$F$999,0),1))</f>
        <v/>
      </c>
      <c r="F413" t="str">
        <f t="shared" si="6"/>
        <v/>
      </c>
    </row>
    <row r="414" spans="1:6" ht="14.25" customHeight="1" x14ac:dyDescent="0.35">
      <c r="A414" s="45" t="s">
        <v>1146</v>
      </c>
      <c r="B414" s="18"/>
      <c r="C414" s="5"/>
      <c r="D414" s="5"/>
      <c r="E414" s="94" t="str">
        <f>IF(ISBLANK(D414),"",INDEX(ΑΜΚ,MATCH(D414,Data!$F$2:$F$999,0),1))</f>
        <v/>
      </c>
      <c r="F414" t="str">
        <f t="shared" si="6"/>
        <v/>
      </c>
    </row>
    <row r="415" spans="1:6" ht="14.25" customHeight="1" x14ac:dyDescent="0.35">
      <c r="A415" s="45" t="s">
        <v>1146</v>
      </c>
      <c r="B415" s="18"/>
      <c r="C415" s="5"/>
      <c r="D415" s="5"/>
      <c r="E415" s="94" t="str">
        <f>IF(ISBLANK(D415),"",INDEX(ΑΜΚ,MATCH(D415,Data!$F$2:$F$999,0),1))</f>
        <v/>
      </c>
      <c r="F415" t="str">
        <f t="shared" si="6"/>
        <v/>
      </c>
    </row>
    <row r="416" spans="1:6" ht="14.25" customHeight="1" x14ac:dyDescent="0.35">
      <c r="A416" s="45" t="s">
        <v>1146</v>
      </c>
      <c r="B416" s="18"/>
      <c r="C416" s="5"/>
      <c r="D416" s="5"/>
      <c r="E416" s="94" t="str">
        <f>IF(ISBLANK(D416),"",INDEX(ΑΜΚ,MATCH(D416,Data!$F$2:$F$999,0),1))</f>
        <v/>
      </c>
      <c r="F416" t="str">
        <f t="shared" si="6"/>
        <v/>
      </c>
    </row>
    <row r="417" spans="1:6" ht="14.25" customHeight="1" x14ac:dyDescent="0.35">
      <c r="A417" s="45" t="s">
        <v>1146</v>
      </c>
      <c r="B417" s="18"/>
      <c r="C417" s="5"/>
      <c r="D417" s="5"/>
      <c r="E417" s="94" t="str">
        <f>IF(ISBLANK(D417),"",INDEX(ΑΜΚ,MATCH(D417,Data!$F$2:$F$999,0),1))</f>
        <v/>
      </c>
      <c r="F417" t="str">
        <f t="shared" si="6"/>
        <v/>
      </c>
    </row>
    <row r="418" spans="1:6" ht="14.25" customHeight="1" x14ac:dyDescent="0.35">
      <c r="A418" s="45" t="s">
        <v>1146</v>
      </c>
      <c r="B418" s="18"/>
      <c r="C418" s="5"/>
      <c r="D418" s="5"/>
      <c r="E418" s="94" t="str">
        <f>IF(ISBLANK(D418),"",INDEX(ΑΜΚ,MATCH(D418,Data!$F$2:$F$999,0),1))</f>
        <v/>
      </c>
      <c r="F418" t="str">
        <f t="shared" si="6"/>
        <v/>
      </c>
    </row>
    <row r="419" spans="1:6" ht="14.25" customHeight="1" x14ac:dyDescent="0.35">
      <c r="A419" s="45" t="s">
        <v>1146</v>
      </c>
      <c r="B419" s="18"/>
      <c r="C419" s="5"/>
      <c r="D419" s="5"/>
      <c r="E419" s="94" t="str">
        <f>IF(ISBLANK(D419),"",INDEX(ΑΜΚ,MATCH(D419,Data!$F$2:$F$999,0),1))</f>
        <v/>
      </c>
      <c r="F419" t="str">
        <f t="shared" si="6"/>
        <v/>
      </c>
    </row>
    <row r="420" spans="1:6" ht="14.25" customHeight="1" x14ac:dyDescent="0.35">
      <c r="A420" s="45" t="s">
        <v>1146</v>
      </c>
      <c r="B420" s="18"/>
      <c r="C420" s="5"/>
      <c r="D420" s="5"/>
      <c r="E420" s="94" t="str">
        <f>IF(ISBLANK(D420),"",INDEX(ΑΜΚ,MATCH(D420,Data!$F$2:$F$999,0),1))</f>
        <v/>
      </c>
      <c r="F420" t="str">
        <f t="shared" si="6"/>
        <v/>
      </c>
    </row>
    <row r="421" spans="1:6" ht="14.25" customHeight="1" x14ac:dyDescent="0.35">
      <c r="A421" s="45" t="s">
        <v>1146</v>
      </c>
      <c r="B421" s="18"/>
      <c r="C421" s="5"/>
      <c r="D421" s="5"/>
      <c r="E421" s="94" t="str">
        <f>IF(ISBLANK(D421),"",INDEX(ΑΜΚ,MATCH(D421,Data!$F$2:$F$999,0),1))</f>
        <v/>
      </c>
      <c r="F421" t="str">
        <f t="shared" si="6"/>
        <v/>
      </c>
    </row>
    <row r="422" spans="1:6" ht="14.25" customHeight="1" x14ac:dyDescent="0.35">
      <c r="A422" s="45" t="s">
        <v>1146</v>
      </c>
      <c r="B422" s="18"/>
      <c r="C422" s="5"/>
      <c r="D422" s="5"/>
      <c r="E422" s="94" t="str">
        <f>IF(ISBLANK(D422),"",INDEX(ΑΜΚ,MATCH(D422,Data!$F$2:$F$999,0),1))</f>
        <v/>
      </c>
      <c r="F422" t="str">
        <f t="shared" si="6"/>
        <v/>
      </c>
    </row>
    <row r="423" spans="1:6" ht="14.25" customHeight="1" x14ac:dyDescent="0.35">
      <c r="A423" s="45" t="s">
        <v>1146</v>
      </c>
      <c r="B423" s="18"/>
      <c r="C423" s="5"/>
      <c r="D423" s="5"/>
      <c r="E423" s="94" t="str">
        <f>IF(ISBLANK(D423),"",INDEX(ΑΜΚ,MATCH(D423,Data!$F$2:$F$999,0),1))</f>
        <v/>
      </c>
      <c r="F423" t="str">
        <f t="shared" si="6"/>
        <v/>
      </c>
    </row>
    <row r="424" spans="1:6" ht="14.25" customHeight="1" x14ac:dyDescent="0.35">
      <c r="A424" s="45" t="s">
        <v>1146</v>
      </c>
      <c r="B424" s="18"/>
      <c r="C424" s="5"/>
      <c r="D424" s="5"/>
      <c r="E424" s="94" t="str">
        <f>IF(ISBLANK(D424),"",INDEX(ΑΜΚ,MATCH(D424,Data!$F$2:$F$999,0),1))</f>
        <v/>
      </c>
      <c r="F424" t="str">
        <f t="shared" si="6"/>
        <v/>
      </c>
    </row>
    <row r="425" spans="1:6" ht="14.25" customHeight="1" x14ac:dyDescent="0.35">
      <c r="A425" s="45" t="s">
        <v>1146</v>
      </c>
      <c r="B425" s="18"/>
      <c r="C425" s="5"/>
      <c r="D425" s="5"/>
      <c r="E425" s="94" t="str">
        <f>IF(ISBLANK(D425),"",INDEX(ΑΜΚ,MATCH(D425,Data!$F$2:$F$999,0),1))</f>
        <v/>
      </c>
      <c r="F425" t="str">
        <f t="shared" si="6"/>
        <v/>
      </c>
    </row>
    <row r="426" spans="1:6" ht="14.25" customHeight="1" x14ac:dyDescent="0.35">
      <c r="A426" s="45" t="s">
        <v>1146</v>
      </c>
      <c r="B426" s="18"/>
      <c r="C426" s="5"/>
      <c r="D426" s="5"/>
      <c r="E426" s="94" t="str">
        <f>IF(ISBLANK(D426),"",INDEX(ΑΜΚ,MATCH(D426,Data!$F$2:$F$999,0),1))</f>
        <v/>
      </c>
      <c r="F426" t="str">
        <f t="shared" si="6"/>
        <v/>
      </c>
    </row>
    <row r="427" spans="1:6" ht="14.25" customHeight="1" x14ac:dyDescent="0.35">
      <c r="A427" s="45" t="s">
        <v>1146</v>
      </c>
      <c r="B427" s="18"/>
      <c r="C427" s="5"/>
      <c r="D427" s="5"/>
      <c r="E427" s="94" t="str">
        <f>IF(ISBLANK(D427),"",INDEX(ΑΜΚ,MATCH(D427,Data!$F$2:$F$999,0),1))</f>
        <v/>
      </c>
      <c r="F427" t="str">
        <f t="shared" si="6"/>
        <v/>
      </c>
    </row>
    <row r="428" spans="1:6" ht="14.25" customHeight="1" x14ac:dyDescent="0.35">
      <c r="A428" s="45" t="s">
        <v>1146</v>
      </c>
      <c r="B428" s="18"/>
      <c r="C428" s="5"/>
      <c r="D428" s="5"/>
      <c r="E428" s="94" t="str">
        <f>IF(ISBLANK(D428),"",INDEX(ΑΜΚ,MATCH(D428,Data!$F$2:$F$999,0),1))</f>
        <v/>
      </c>
      <c r="F428" t="str">
        <f t="shared" si="6"/>
        <v/>
      </c>
    </row>
    <row r="429" spans="1:6" ht="14.25" customHeight="1" x14ac:dyDescent="0.35">
      <c r="A429" s="45" t="s">
        <v>1146</v>
      </c>
      <c r="B429" s="18"/>
      <c r="C429" s="5"/>
      <c r="D429" s="5"/>
      <c r="E429" s="94" t="str">
        <f>IF(ISBLANK(D429),"",INDEX(ΑΜΚ,MATCH(D429,Data!$F$2:$F$999,0),1))</f>
        <v/>
      </c>
      <c r="F429" t="str">
        <f t="shared" si="6"/>
        <v/>
      </c>
    </row>
    <row r="430" spans="1:6" ht="14.25" customHeight="1" x14ac:dyDescent="0.35">
      <c r="A430" s="45" t="s">
        <v>1146</v>
      </c>
      <c r="B430" s="18"/>
      <c r="C430" s="5"/>
      <c r="D430" s="5"/>
      <c r="E430" s="94" t="str">
        <f>IF(ISBLANK(D430),"",INDEX(ΑΜΚ,MATCH(D430,Data!$F$2:$F$999,0),1))</f>
        <v/>
      </c>
      <c r="F430" t="str">
        <f t="shared" si="6"/>
        <v/>
      </c>
    </row>
    <row r="431" spans="1:6" ht="14.25" customHeight="1" x14ac:dyDescent="0.35">
      <c r="A431" s="45" t="s">
        <v>1146</v>
      </c>
      <c r="B431" s="18"/>
      <c r="C431" s="5"/>
      <c r="D431" s="5"/>
      <c r="E431" s="94" t="str">
        <f>IF(ISBLANK(D431),"",INDEX(ΑΜΚ,MATCH(D431,Data!$F$2:$F$999,0),1))</f>
        <v/>
      </c>
      <c r="F431" t="str">
        <f t="shared" si="6"/>
        <v/>
      </c>
    </row>
    <row r="432" spans="1:6" ht="14.25" customHeight="1" x14ac:dyDescent="0.35">
      <c r="A432" s="45" t="s">
        <v>1146</v>
      </c>
      <c r="B432" s="18"/>
      <c r="C432" s="5"/>
      <c r="D432" s="5"/>
      <c r="E432" s="94" t="str">
        <f>IF(ISBLANK(D432),"",INDEX(ΑΜΚ,MATCH(D432,Data!$F$2:$F$999,0),1))</f>
        <v/>
      </c>
      <c r="F432" t="str">
        <f t="shared" si="6"/>
        <v/>
      </c>
    </row>
    <row r="433" spans="1:6" ht="14.25" customHeight="1" x14ac:dyDescent="0.35">
      <c r="A433" s="45" t="s">
        <v>1146</v>
      </c>
      <c r="B433" s="18"/>
      <c r="C433" s="5"/>
      <c r="D433" s="5"/>
      <c r="E433" s="94" t="str">
        <f>IF(ISBLANK(D433),"",INDEX(ΑΜΚ,MATCH(D433,Data!$F$2:$F$999,0),1))</f>
        <v/>
      </c>
      <c r="F433" t="str">
        <f t="shared" si="6"/>
        <v/>
      </c>
    </row>
    <row r="434" spans="1:6" ht="14.25" customHeight="1" x14ac:dyDescent="0.35">
      <c r="A434" s="45" t="s">
        <v>1146</v>
      </c>
      <c r="B434" s="18"/>
      <c r="C434" s="5"/>
      <c r="D434" s="5"/>
      <c r="E434" s="94" t="str">
        <f>IF(ISBLANK(D434),"",INDEX(ΑΜΚ,MATCH(D434,Data!$F$2:$F$999,0),1))</f>
        <v/>
      </c>
      <c r="F434" t="str">
        <f t="shared" si="6"/>
        <v/>
      </c>
    </row>
    <row r="435" spans="1:6" ht="14.25" customHeight="1" x14ac:dyDescent="0.35">
      <c r="A435" s="45" t="s">
        <v>1146</v>
      </c>
      <c r="B435" s="18"/>
      <c r="C435" s="5"/>
      <c r="D435" s="5"/>
      <c r="E435" s="94" t="str">
        <f>IF(ISBLANK(D435),"",INDEX(ΑΜΚ,MATCH(D435,Data!$F$2:$F$999,0),1))</f>
        <v/>
      </c>
      <c r="F435" t="str">
        <f t="shared" si="6"/>
        <v/>
      </c>
    </row>
    <row r="436" spans="1:6" ht="14.25" customHeight="1" x14ac:dyDescent="0.35">
      <c r="A436" s="45" t="s">
        <v>1146</v>
      </c>
      <c r="B436" s="18"/>
      <c r="C436" s="5"/>
      <c r="D436" s="5"/>
      <c r="E436" s="94" t="str">
        <f>IF(ISBLANK(D436),"",INDEX(ΑΜΚ,MATCH(D436,Data!$F$2:$F$999,0),1))</f>
        <v/>
      </c>
      <c r="F436" t="str">
        <f t="shared" si="6"/>
        <v/>
      </c>
    </row>
    <row r="437" spans="1:6" ht="14.25" customHeight="1" x14ac:dyDescent="0.35">
      <c r="A437" s="45" t="s">
        <v>1146</v>
      </c>
      <c r="B437" s="18"/>
      <c r="C437" s="5"/>
      <c r="D437" s="5"/>
      <c r="E437" s="94" t="str">
        <f>IF(ISBLANK(D437),"",INDEX(ΑΜΚ,MATCH(D437,Data!$F$2:$F$999,0),1))</f>
        <v/>
      </c>
      <c r="F437" t="str">
        <f t="shared" si="6"/>
        <v/>
      </c>
    </row>
    <row r="438" spans="1:6" ht="14.25" customHeight="1" x14ac:dyDescent="0.35">
      <c r="A438" s="45" t="s">
        <v>1146</v>
      </c>
      <c r="B438" s="18"/>
      <c r="C438" s="5"/>
      <c r="D438" s="5"/>
      <c r="E438" s="94" t="str">
        <f>IF(ISBLANK(D438),"",INDEX(ΑΜΚ,MATCH(D438,Data!$F$2:$F$999,0),1))</f>
        <v/>
      </c>
      <c r="F438" t="str">
        <f t="shared" si="6"/>
        <v/>
      </c>
    </row>
    <row r="439" spans="1:6" ht="14.25" customHeight="1" x14ac:dyDescent="0.35">
      <c r="A439" s="45" t="s">
        <v>1146</v>
      </c>
      <c r="B439" s="18"/>
      <c r="C439" s="5"/>
      <c r="D439" s="5"/>
      <c r="E439" s="94" t="str">
        <f>IF(ISBLANK(D439),"",INDEX(ΑΜΚ,MATCH(D439,Data!$F$2:$F$999,0),1))</f>
        <v/>
      </c>
      <c r="F439" t="str">
        <f t="shared" si="6"/>
        <v/>
      </c>
    </row>
    <row r="440" spans="1:6" ht="14.25" customHeight="1" x14ac:dyDescent="0.35">
      <c r="A440" s="45" t="s">
        <v>1146</v>
      </c>
      <c r="B440" s="18"/>
      <c r="C440" s="5"/>
      <c r="D440" s="5"/>
      <c r="E440" s="94" t="str">
        <f>IF(ISBLANK(D440),"",INDEX(ΑΜΚ,MATCH(D440,Data!$F$2:$F$999,0),1))</f>
        <v/>
      </c>
      <c r="F440" t="str">
        <f t="shared" si="6"/>
        <v/>
      </c>
    </row>
    <row r="441" spans="1:6" ht="14.25" customHeight="1" x14ac:dyDescent="0.35">
      <c r="A441" s="45" t="s">
        <v>1146</v>
      </c>
      <c r="B441" s="18"/>
      <c r="C441" s="5"/>
      <c r="D441" s="5"/>
      <c r="E441" s="94" t="str">
        <f>IF(ISBLANK(D441),"",INDEX(ΑΜΚ,MATCH(D441,Data!$F$2:$F$999,0),1))</f>
        <v/>
      </c>
      <c r="F441" t="str">
        <f t="shared" si="6"/>
        <v/>
      </c>
    </row>
    <row r="442" spans="1:6" ht="14.25" customHeight="1" x14ac:dyDescent="0.35">
      <c r="A442" s="45" t="s">
        <v>1146</v>
      </c>
      <c r="B442" s="18"/>
      <c r="C442" s="5"/>
      <c r="D442" s="5"/>
      <c r="E442" s="94" t="str">
        <f>IF(ISBLANK(D442),"",INDEX(ΑΜΚ,MATCH(D442,Data!$F$2:$F$999,0),1))</f>
        <v/>
      </c>
      <c r="F442" t="str">
        <f t="shared" si="6"/>
        <v/>
      </c>
    </row>
    <row r="443" spans="1:6" ht="14.25" customHeight="1" x14ac:dyDescent="0.35">
      <c r="A443" s="45" t="s">
        <v>1146</v>
      </c>
      <c r="B443" s="18"/>
      <c r="C443" s="5"/>
      <c r="D443" s="5"/>
      <c r="E443" s="94" t="str">
        <f>IF(ISBLANK(D443),"",INDEX(ΑΜΚ,MATCH(D443,Data!$F$2:$F$999,0),1))</f>
        <v/>
      </c>
      <c r="F443" t="str">
        <f t="shared" si="6"/>
        <v/>
      </c>
    </row>
    <row r="444" spans="1:6" ht="14.25" customHeight="1" x14ac:dyDescent="0.35">
      <c r="A444" s="45" t="s">
        <v>1146</v>
      </c>
      <c r="B444" s="18"/>
      <c r="C444" s="5"/>
      <c r="D444" s="5"/>
      <c r="E444" s="94" t="str">
        <f>IF(ISBLANK(D444),"",INDEX(ΑΜΚ,MATCH(D444,Data!$F$2:$F$999,0),1))</f>
        <v/>
      </c>
      <c r="F444" t="str">
        <f t="shared" si="6"/>
        <v/>
      </c>
    </row>
    <row r="445" spans="1:6" ht="14.25" customHeight="1" x14ac:dyDescent="0.35">
      <c r="A445" s="45" t="s">
        <v>1146</v>
      </c>
      <c r="B445" s="18"/>
      <c r="C445" s="5"/>
      <c r="D445" s="5"/>
      <c r="E445" s="94" t="str">
        <f>IF(ISBLANK(D445),"",INDEX(ΑΜΚ,MATCH(D445,Data!$F$2:$F$999,0),1))</f>
        <v/>
      </c>
      <c r="F445" t="str">
        <f t="shared" si="6"/>
        <v/>
      </c>
    </row>
    <row r="446" spans="1:6" ht="14.25" customHeight="1" x14ac:dyDescent="0.35">
      <c r="A446" s="45" t="s">
        <v>1146</v>
      </c>
      <c r="B446" s="18"/>
      <c r="C446" s="5"/>
      <c r="D446" s="5"/>
      <c r="E446" s="94" t="str">
        <f>IF(ISBLANK(D446),"",INDEX(ΑΜΚ,MATCH(D446,Data!$F$2:$F$999,0),1))</f>
        <v/>
      </c>
      <c r="F446" t="str">
        <f t="shared" si="6"/>
        <v/>
      </c>
    </row>
    <row r="447" spans="1:6" ht="14.25" customHeight="1" x14ac:dyDescent="0.35">
      <c r="A447" s="45" t="s">
        <v>1146</v>
      </c>
      <c r="B447" s="18"/>
      <c r="C447" s="5"/>
      <c r="D447" s="5"/>
      <c r="E447" s="94" t="str">
        <f>IF(ISBLANK(D447),"",INDEX(ΑΜΚ,MATCH(D447,Data!$F$2:$F$999,0),1))</f>
        <v/>
      </c>
      <c r="F447" t="str">
        <f t="shared" si="6"/>
        <v/>
      </c>
    </row>
    <row r="448" spans="1:6" ht="14.25" customHeight="1" x14ac:dyDescent="0.35">
      <c r="A448" s="45" t="s">
        <v>1146</v>
      </c>
      <c r="B448" s="18"/>
      <c r="C448" s="5"/>
      <c r="D448" s="5"/>
      <c r="E448" s="94" t="str">
        <f>IF(ISBLANK(D448),"",INDEX(ΑΜΚ,MATCH(D448,Data!$F$2:$F$999,0),1))</f>
        <v/>
      </c>
      <c r="F448" t="str">
        <f t="shared" si="6"/>
        <v/>
      </c>
    </row>
    <row r="449" spans="1:6" ht="14.25" customHeight="1" x14ac:dyDescent="0.35">
      <c r="A449" s="45" t="s">
        <v>1146</v>
      </c>
      <c r="B449" s="18"/>
      <c r="C449" s="5"/>
      <c r="D449" s="5"/>
      <c r="E449" s="94" t="str">
        <f>IF(ISBLANK(D449),"",INDEX(ΑΜΚ,MATCH(D449,Data!$F$2:$F$999,0),1))</f>
        <v/>
      </c>
      <c r="F449" t="str">
        <f t="shared" si="6"/>
        <v/>
      </c>
    </row>
    <row r="450" spans="1:6" ht="14.25" customHeight="1" x14ac:dyDescent="0.35">
      <c r="A450" s="45" t="s">
        <v>1146</v>
      </c>
      <c r="B450" s="18"/>
      <c r="C450" s="5"/>
      <c r="D450" s="5"/>
      <c r="E450" s="94" t="str">
        <f>IF(ISBLANK(D450),"",INDEX(ΑΜΚ,MATCH(D450,Data!$F$2:$F$999,0),1))</f>
        <v/>
      </c>
      <c r="F450" t="str">
        <f t="shared" ref="F450:F513" si="7">IF(ISBLANK(C450),"",INDEX(ΚΩΔ_ΜΑΘΗΜ_ΘΕΡΜΟΫΔΡ_Α1,MATCH(C450,ΜΑΘΗΜ_ΘΕΡΜΟΫΔΡ_Α1,0)))</f>
        <v/>
      </c>
    </row>
    <row r="451" spans="1:6" ht="14.25" customHeight="1" x14ac:dyDescent="0.35">
      <c r="A451" s="45" t="s">
        <v>1146</v>
      </c>
      <c r="B451" s="18"/>
      <c r="C451" s="5"/>
      <c r="D451" s="5"/>
      <c r="E451" s="94" t="str">
        <f>IF(ISBLANK(D451),"",INDEX(ΑΜΚ,MATCH(D451,Data!$F$2:$F$999,0),1))</f>
        <v/>
      </c>
      <c r="F451" t="str">
        <f t="shared" si="7"/>
        <v/>
      </c>
    </row>
    <row r="452" spans="1:6" ht="14.25" customHeight="1" x14ac:dyDescent="0.35">
      <c r="A452" s="45" t="s">
        <v>1146</v>
      </c>
      <c r="B452" s="18"/>
      <c r="C452" s="5"/>
      <c r="D452" s="5"/>
      <c r="E452" s="94" t="str">
        <f>IF(ISBLANK(D452),"",INDEX(ΑΜΚ,MATCH(D452,Data!$F$2:$F$999,0),1))</f>
        <v/>
      </c>
      <c r="F452" t="str">
        <f t="shared" si="7"/>
        <v/>
      </c>
    </row>
    <row r="453" spans="1:6" ht="14.25" customHeight="1" x14ac:dyDescent="0.35">
      <c r="A453" s="45" t="s">
        <v>1146</v>
      </c>
      <c r="B453" s="18"/>
      <c r="C453" s="5"/>
      <c r="D453" s="5"/>
      <c r="E453" s="94" t="str">
        <f>IF(ISBLANK(D453),"",INDEX(ΑΜΚ,MATCH(D453,Data!$F$2:$F$999,0),1))</f>
        <v/>
      </c>
      <c r="F453" t="str">
        <f t="shared" si="7"/>
        <v/>
      </c>
    </row>
    <row r="454" spans="1:6" ht="14.25" customHeight="1" x14ac:dyDescent="0.35">
      <c r="A454" s="45" t="s">
        <v>1146</v>
      </c>
      <c r="B454" s="18"/>
      <c r="C454" s="5"/>
      <c r="D454" s="5"/>
      <c r="E454" s="94" t="str">
        <f>IF(ISBLANK(D454),"",INDEX(ΑΜΚ,MATCH(D454,Data!$F$2:$F$999,0),1))</f>
        <v/>
      </c>
      <c r="F454" t="str">
        <f t="shared" si="7"/>
        <v/>
      </c>
    </row>
    <row r="455" spans="1:6" ht="14.25" customHeight="1" x14ac:dyDescent="0.35">
      <c r="A455" s="45" t="s">
        <v>1146</v>
      </c>
      <c r="B455" s="18"/>
      <c r="C455" s="5"/>
      <c r="D455" s="5"/>
      <c r="E455" s="94" t="str">
        <f>IF(ISBLANK(D455),"",INDEX(ΑΜΚ,MATCH(D455,Data!$F$2:$F$999,0),1))</f>
        <v/>
      </c>
      <c r="F455" t="str">
        <f t="shared" si="7"/>
        <v/>
      </c>
    </row>
    <row r="456" spans="1:6" ht="14.25" customHeight="1" x14ac:dyDescent="0.35">
      <c r="A456" s="45" t="s">
        <v>1146</v>
      </c>
      <c r="B456" s="18"/>
      <c r="C456" s="5"/>
      <c r="D456" s="5"/>
      <c r="E456" s="94" t="str">
        <f>IF(ISBLANK(D456),"",INDEX(ΑΜΚ,MATCH(D456,Data!$F$2:$F$999,0),1))</f>
        <v/>
      </c>
      <c r="F456" t="str">
        <f t="shared" si="7"/>
        <v/>
      </c>
    </row>
    <row r="457" spans="1:6" ht="14.25" customHeight="1" x14ac:dyDescent="0.35">
      <c r="A457" s="45" t="s">
        <v>1146</v>
      </c>
      <c r="B457" s="18"/>
      <c r="C457" s="5"/>
      <c r="D457" s="5"/>
      <c r="E457" s="94" t="str">
        <f>IF(ISBLANK(D457),"",INDEX(ΑΜΚ,MATCH(D457,Data!$F$2:$F$999,0),1))</f>
        <v/>
      </c>
      <c r="F457" t="str">
        <f t="shared" si="7"/>
        <v/>
      </c>
    </row>
    <row r="458" spans="1:6" ht="14.25" customHeight="1" x14ac:dyDescent="0.35">
      <c r="A458" s="45" t="s">
        <v>1146</v>
      </c>
      <c r="B458" s="18"/>
      <c r="C458" s="5"/>
      <c r="D458" s="5"/>
      <c r="E458" s="94" t="str">
        <f>IF(ISBLANK(D458),"",INDEX(ΑΜΚ,MATCH(D458,Data!$F$2:$F$999,0),1))</f>
        <v/>
      </c>
      <c r="F458" t="str">
        <f t="shared" si="7"/>
        <v/>
      </c>
    </row>
    <row r="459" spans="1:6" ht="14.25" customHeight="1" x14ac:dyDescent="0.35">
      <c r="A459" s="45" t="s">
        <v>1146</v>
      </c>
      <c r="B459" s="18"/>
      <c r="C459" s="5"/>
      <c r="D459" s="5"/>
      <c r="E459" s="94" t="str">
        <f>IF(ISBLANK(D459),"",INDEX(ΑΜΚ,MATCH(D459,Data!$F$2:$F$999,0),1))</f>
        <v/>
      </c>
      <c r="F459" t="str">
        <f t="shared" si="7"/>
        <v/>
      </c>
    </row>
    <row r="460" spans="1:6" ht="14.25" customHeight="1" x14ac:dyDescent="0.35">
      <c r="A460" s="45" t="s">
        <v>1146</v>
      </c>
      <c r="B460" s="18"/>
      <c r="C460" s="5"/>
      <c r="D460" s="5"/>
      <c r="E460" s="94" t="str">
        <f>IF(ISBLANK(D460),"",INDEX(ΑΜΚ,MATCH(D460,Data!$F$2:$F$999,0),1))</f>
        <v/>
      </c>
      <c r="F460" t="str">
        <f t="shared" si="7"/>
        <v/>
      </c>
    </row>
    <row r="461" spans="1:6" ht="14.25" customHeight="1" x14ac:dyDescent="0.35">
      <c r="A461" s="45" t="s">
        <v>1146</v>
      </c>
      <c r="B461" s="18"/>
      <c r="C461" s="5"/>
      <c r="D461" s="5"/>
      <c r="E461" s="94" t="str">
        <f>IF(ISBLANK(D461),"",INDEX(ΑΜΚ,MATCH(D461,Data!$F$2:$F$999,0),1))</f>
        <v/>
      </c>
      <c r="F461" t="str">
        <f t="shared" si="7"/>
        <v/>
      </c>
    </row>
    <row r="462" spans="1:6" ht="14.25" customHeight="1" x14ac:dyDescent="0.35">
      <c r="A462" s="45" t="s">
        <v>1146</v>
      </c>
      <c r="B462" s="18"/>
      <c r="C462" s="5"/>
      <c r="D462" s="5"/>
      <c r="E462" s="94" t="str">
        <f>IF(ISBLANK(D462),"",INDEX(ΑΜΚ,MATCH(D462,Data!$F$2:$F$999,0),1))</f>
        <v/>
      </c>
      <c r="F462" t="str">
        <f t="shared" si="7"/>
        <v/>
      </c>
    </row>
    <row r="463" spans="1:6" ht="14.25" customHeight="1" x14ac:dyDescent="0.35">
      <c r="A463" s="45" t="s">
        <v>1146</v>
      </c>
      <c r="B463" s="18"/>
      <c r="C463" s="5"/>
      <c r="D463" s="5"/>
      <c r="E463" s="94" t="str">
        <f>IF(ISBLANK(D463),"",INDEX(ΑΜΚ,MATCH(D463,Data!$F$2:$F$999,0),1))</f>
        <v/>
      </c>
      <c r="F463" t="str">
        <f t="shared" si="7"/>
        <v/>
      </c>
    </row>
    <row r="464" spans="1:6" ht="14.25" customHeight="1" x14ac:dyDescent="0.35">
      <c r="A464" s="45" t="s">
        <v>1146</v>
      </c>
      <c r="B464" s="18"/>
      <c r="C464" s="5"/>
      <c r="D464" s="5"/>
      <c r="E464" s="94" t="str">
        <f>IF(ISBLANK(D464),"",INDEX(ΑΜΚ,MATCH(D464,Data!$F$2:$F$999,0),1))</f>
        <v/>
      </c>
      <c r="F464" t="str">
        <f t="shared" si="7"/>
        <v/>
      </c>
    </row>
    <row r="465" spans="1:6" ht="14.25" customHeight="1" x14ac:dyDescent="0.35">
      <c r="A465" s="45" t="s">
        <v>1146</v>
      </c>
      <c r="B465" s="18"/>
      <c r="C465" s="5"/>
      <c r="D465" s="5"/>
      <c r="E465" s="94" t="str">
        <f>IF(ISBLANK(D465),"",INDEX(ΑΜΚ,MATCH(D465,Data!$F$2:$F$999,0),1))</f>
        <v/>
      </c>
      <c r="F465" t="str">
        <f t="shared" si="7"/>
        <v/>
      </c>
    </row>
    <row r="466" spans="1:6" ht="14.25" customHeight="1" x14ac:dyDescent="0.35">
      <c r="A466" s="45" t="s">
        <v>1146</v>
      </c>
      <c r="B466" s="18"/>
      <c r="C466" s="5"/>
      <c r="D466" s="5"/>
      <c r="E466" s="94" t="str">
        <f>IF(ISBLANK(D466),"",INDEX(ΑΜΚ,MATCH(D466,Data!$F$2:$F$999,0),1))</f>
        <v/>
      </c>
      <c r="F466" t="str">
        <f t="shared" si="7"/>
        <v/>
      </c>
    </row>
    <row r="467" spans="1:6" ht="14.25" customHeight="1" x14ac:dyDescent="0.35">
      <c r="A467" s="45" t="s">
        <v>1146</v>
      </c>
      <c r="B467" s="18"/>
      <c r="C467" s="5"/>
      <c r="D467" s="5"/>
      <c r="E467" s="94" t="str">
        <f>IF(ISBLANK(D467),"",INDEX(ΑΜΚ,MATCH(D467,Data!$F$2:$F$999,0),1))</f>
        <v/>
      </c>
      <c r="F467" t="str">
        <f t="shared" si="7"/>
        <v/>
      </c>
    </row>
    <row r="468" spans="1:6" ht="14.25" customHeight="1" x14ac:dyDescent="0.35">
      <c r="A468" s="45" t="s">
        <v>1146</v>
      </c>
      <c r="B468" s="18"/>
      <c r="C468" s="5"/>
      <c r="D468" s="5"/>
      <c r="E468" s="94" t="str">
        <f>IF(ISBLANK(D468),"",INDEX(ΑΜΚ,MATCH(D468,Data!$F$2:$F$999,0),1))</f>
        <v/>
      </c>
      <c r="F468" t="str">
        <f t="shared" si="7"/>
        <v/>
      </c>
    </row>
    <row r="469" spans="1:6" ht="14.25" customHeight="1" x14ac:dyDescent="0.35">
      <c r="A469" s="45" t="s">
        <v>1146</v>
      </c>
      <c r="B469" s="18"/>
      <c r="C469" s="5"/>
      <c r="D469" s="5"/>
      <c r="E469" s="94" t="str">
        <f>IF(ISBLANK(D469),"",INDEX(ΑΜΚ,MATCH(D469,Data!$F$2:$F$999,0),1))</f>
        <v/>
      </c>
      <c r="F469" t="str">
        <f t="shared" si="7"/>
        <v/>
      </c>
    </row>
    <row r="470" spans="1:6" ht="14.25" customHeight="1" x14ac:dyDescent="0.35">
      <c r="A470" s="45" t="s">
        <v>1146</v>
      </c>
      <c r="B470" s="18"/>
      <c r="C470" s="5"/>
      <c r="D470" s="5"/>
      <c r="E470" s="94" t="str">
        <f>IF(ISBLANK(D470),"",INDEX(ΑΜΚ,MATCH(D470,Data!$F$2:$F$999,0),1))</f>
        <v/>
      </c>
      <c r="F470" t="str">
        <f t="shared" si="7"/>
        <v/>
      </c>
    </row>
    <row r="471" spans="1:6" ht="14.25" customHeight="1" x14ac:dyDescent="0.35">
      <c r="A471" s="45" t="s">
        <v>1146</v>
      </c>
      <c r="B471" s="18"/>
      <c r="C471" s="5"/>
      <c r="D471" s="5"/>
      <c r="E471" s="94" t="str">
        <f>IF(ISBLANK(D471),"",INDEX(ΑΜΚ,MATCH(D471,Data!$F$2:$F$999,0),1))</f>
        <v/>
      </c>
      <c r="F471" t="str">
        <f t="shared" si="7"/>
        <v/>
      </c>
    </row>
    <row r="472" spans="1:6" ht="14.25" customHeight="1" x14ac:dyDescent="0.35">
      <c r="A472" s="45" t="s">
        <v>1146</v>
      </c>
      <c r="B472" s="18"/>
      <c r="C472" s="5"/>
      <c r="D472" s="5"/>
      <c r="E472" s="94" t="str">
        <f>IF(ISBLANK(D472),"",INDEX(ΑΜΚ,MATCH(D472,Data!$F$2:$F$999,0),1))</f>
        <v/>
      </c>
      <c r="F472" t="str">
        <f t="shared" si="7"/>
        <v/>
      </c>
    </row>
    <row r="473" spans="1:6" ht="14.25" customHeight="1" x14ac:dyDescent="0.35">
      <c r="A473" s="45" t="s">
        <v>1146</v>
      </c>
      <c r="B473" s="18"/>
      <c r="C473" s="5"/>
      <c r="D473" s="5"/>
      <c r="E473" s="94" t="str">
        <f>IF(ISBLANK(D473),"",INDEX(ΑΜΚ,MATCH(D473,Data!$F$2:$F$999,0),1))</f>
        <v/>
      </c>
      <c r="F473" t="str">
        <f t="shared" si="7"/>
        <v/>
      </c>
    </row>
    <row r="474" spans="1:6" ht="14.25" customHeight="1" x14ac:dyDescent="0.35">
      <c r="A474" s="45" t="s">
        <v>1146</v>
      </c>
      <c r="B474" s="18"/>
      <c r="C474" s="5"/>
      <c r="D474" s="5"/>
      <c r="E474" s="94" t="str">
        <f>IF(ISBLANK(D474),"",INDEX(ΑΜΚ,MATCH(D474,Data!$F$2:$F$999,0),1))</f>
        <v/>
      </c>
      <c r="F474" t="str">
        <f t="shared" si="7"/>
        <v/>
      </c>
    </row>
    <row r="475" spans="1:6" ht="14.25" customHeight="1" x14ac:dyDescent="0.35">
      <c r="A475" s="45" t="s">
        <v>1146</v>
      </c>
      <c r="B475" s="18"/>
      <c r="C475" s="5"/>
      <c r="D475" s="5"/>
      <c r="E475" s="94" t="str">
        <f>IF(ISBLANK(D475),"",INDEX(ΑΜΚ,MATCH(D475,Data!$F$2:$F$999,0),1))</f>
        <v/>
      </c>
      <c r="F475" t="str">
        <f t="shared" si="7"/>
        <v/>
      </c>
    </row>
    <row r="476" spans="1:6" ht="14.25" customHeight="1" x14ac:dyDescent="0.35">
      <c r="A476" s="45" t="s">
        <v>1146</v>
      </c>
      <c r="B476" s="18"/>
      <c r="C476" s="5"/>
      <c r="D476" s="5"/>
      <c r="E476" s="94" t="str">
        <f>IF(ISBLANK(D476),"",INDEX(ΑΜΚ,MATCH(D476,Data!$F$2:$F$999,0),1))</f>
        <v/>
      </c>
      <c r="F476" t="str">
        <f t="shared" si="7"/>
        <v/>
      </c>
    </row>
    <row r="477" spans="1:6" ht="14.25" customHeight="1" x14ac:dyDescent="0.35">
      <c r="A477" s="45" t="s">
        <v>1146</v>
      </c>
      <c r="B477" s="18"/>
      <c r="C477" s="5"/>
      <c r="D477" s="5"/>
      <c r="E477" s="94" t="str">
        <f>IF(ISBLANK(D477),"",INDEX(ΑΜΚ,MATCH(D477,Data!$F$2:$F$999,0),1))</f>
        <v/>
      </c>
      <c r="F477" t="str">
        <f t="shared" si="7"/>
        <v/>
      </c>
    </row>
    <row r="478" spans="1:6" ht="14.25" customHeight="1" x14ac:dyDescent="0.35">
      <c r="A478" s="45" t="s">
        <v>1146</v>
      </c>
      <c r="B478" s="18"/>
      <c r="C478" s="5"/>
      <c r="D478" s="5"/>
      <c r="E478" s="94" t="str">
        <f>IF(ISBLANK(D478),"",INDEX(ΑΜΚ,MATCH(D478,Data!$F$2:$F$999,0),1))</f>
        <v/>
      </c>
      <c r="F478" t="str">
        <f t="shared" si="7"/>
        <v/>
      </c>
    </row>
    <row r="479" spans="1:6" ht="14.25" customHeight="1" x14ac:dyDescent="0.35">
      <c r="A479" s="45" t="s">
        <v>1146</v>
      </c>
      <c r="B479" s="18"/>
      <c r="C479" s="5"/>
      <c r="D479" s="5"/>
      <c r="E479" s="94" t="str">
        <f>IF(ISBLANK(D479),"",INDEX(ΑΜΚ,MATCH(D479,Data!$F$2:$F$999,0),1))</f>
        <v/>
      </c>
      <c r="F479" t="str">
        <f t="shared" si="7"/>
        <v/>
      </c>
    </row>
    <row r="480" spans="1:6" ht="14.25" customHeight="1" x14ac:dyDescent="0.35">
      <c r="A480" s="45" t="s">
        <v>1146</v>
      </c>
      <c r="B480" s="18"/>
      <c r="C480" s="5"/>
      <c r="D480" s="5"/>
      <c r="E480" s="94" t="str">
        <f>IF(ISBLANK(D480),"",INDEX(ΑΜΚ,MATCH(D480,Data!$F$2:$F$999,0),1))</f>
        <v/>
      </c>
      <c r="F480" t="str">
        <f t="shared" si="7"/>
        <v/>
      </c>
    </row>
    <row r="481" spans="1:6" ht="14.25" customHeight="1" x14ac:dyDescent="0.35">
      <c r="A481" s="45" t="s">
        <v>1146</v>
      </c>
      <c r="B481" s="18"/>
      <c r="C481" s="5"/>
      <c r="D481" s="5"/>
      <c r="E481" s="94" t="str">
        <f>IF(ISBLANK(D481),"",INDEX(ΑΜΚ,MATCH(D481,Data!$F$2:$F$999,0),1))</f>
        <v/>
      </c>
      <c r="F481" t="str">
        <f t="shared" si="7"/>
        <v/>
      </c>
    </row>
    <row r="482" spans="1:6" ht="14.25" customHeight="1" x14ac:dyDescent="0.35">
      <c r="A482" s="45" t="s">
        <v>1146</v>
      </c>
      <c r="B482" s="18"/>
      <c r="C482" s="5"/>
      <c r="D482" s="5"/>
      <c r="E482" s="94" t="str">
        <f>IF(ISBLANK(D482),"",INDEX(ΑΜΚ,MATCH(D482,Data!$F$2:$F$999,0),1))</f>
        <v/>
      </c>
      <c r="F482" t="str">
        <f t="shared" si="7"/>
        <v/>
      </c>
    </row>
    <row r="483" spans="1:6" ht="14.25" customHeight="1" x14ac:dyDescent="0.35">
      <c r="A483" s="45" t="s">
        <v>1146</v>
      </c>
      <c r="B483" s="18"/>
      <c r="C483" s="5"/>
      <c r="D483" s="5"/>
      <c r="E483" s="94" t="str">
        <f>IF(ISBLANK(D483),"",INDEX(ΑΜΚ,MATCH(D483,Data!$F$2:$F$999,0),1))</f>
        <v/>
      </c>
      <c r="F483" t="str">
        <f t="shared" si="7"/>
        <v/>
      </c>
    </row>
    <row r="484" spans="1:6" ht="14.25" customHeight="1" x14ac:dyDescent="0.35">
      <c r="A484" s="45" t="s">
        <v>1146</v>
      </c>
      <c r="B484" s="18"/>
      <c r="C484" s="5"/>
      <c r="D484" s="5"/>
      <c r="E484" s="94" t="str">
        <f>IF(ISBLANK(D484),"",INDEX(ΑΜΚ,MATCH(D484,Data!$F$2:$F$999,0),1))</f>
        <v/>
      </c>
      <c r="F484" t="str">
        <f t="shared" si="7"/>
        <v/>
      </c>
    </row>
    <row r="485" spans="1:6" ht="14.25" customHeight="1" x14ac:dyDescent="0.35">
      <c r="A485" s="45" t="s">
        <v>1146</v>
      </c>
      <c r="B485" s="18"/>
      <c r="C485" s="5"/>
      <c r="D485" s="5"/>
      <c r="E485" s="94" t="str">
        <f>IF(ISBLANK(D485),"",INDEX(ΑΜΚ,MATCH(D485,Data!$F$2:$F$999,0),1))</f>
        <v/>
      </c>
      <c r="F485" t="str">
        <f t="shared" si="7"/>
        <v/>
      </c>
    </row>
    <row r="486" spans="1:6" ht="14.25" customHeight="1" x14ac:dyDescent="0.35">
      <c r="A486" s="45" t="s">
        <v>1146</v>
      </c>
      <c r="B486" s="18"/>
      <c r="C486" s="5"/>
      <c r="D486" s="5"/>
      <c r="E486" s="94" t="str">
        <f>IF(ISBLANK(D486),"",INDEX(ΑΜΚ,MATCH(D486,Data!$F$2:$F$999,0),1))</f>
        <v/>
      </c>
      <c r="F486" t="str">
        <f t="shared" si="7"/>
        <v/>
      </c>
    </row>
    <row r="487" spans="1:6" ht="14.25" customHeight="1" x14ac:dyDescent="0.35">
      <c r="A487" s="45" t="s">
        <v>1146</v>
      </c>
      <c r="B487" s="18"/>
      <c r="C487" s="5"/>
      <c r="D487" s="5"/>
      <c r="E487" s="94" t="str">
        <f>IF(ISBLANK(D487),"",INDEX(ΑΜΚ,MATCH(D487,Data!$F$2:$F$999,0),1))</f>
        <v/>
      </c>
      <c r="F487" t="str">
        <f t="shared" si="7"/>
        <v/>
      </c>
    </row>
    <row r="488" spans="1:6" ht="14.25" customHeight="1" x14ac:dyDescent="0.35">
      <c r="A488" s="45" t="s">
        <v>1146</v>
      </c>
      <c r="B488" s="18"/>
      <c r="C488" s="5"/>
      <c r="D488" s="5"/>
      <c r="E488" s="94" t="str">
        <f>IF(ISBLANK(D488),"",INDEX(ΑΜΚ,MATCH(D488,Data!$F$2:$F$999,0),1))</f>
        <v/>
      </c>
      <c r="F488" t="str">
        <f t="shared" si="7"/>
        <v/>
      </c>
    </row>
    <row r="489" spans="1:6" ht="14.25" customHeight="1" x14ac:dyDescent="0.35">
      <c r="A489" s="45" t="s">
        <v>1146</v>
      </c>
      <c r="B489" s="18"/>
      <c r="C489" s="5"/>
      <c r="D489" s="5"/>
      <c r="E489" s="94" t="str">
        <f>IF(ISBLANK(D489),"",INDEX(ΑΜΚ,MATCH(D489,Data!$F$2:$F$999,0),1))</f>
        <v/>
      </c>
      <c r="F489" t="str">
        <f t="shared" si="7"/>
        <v/>
      </c>
    </row>
    <row r="490" spans="1:6" ht="14.25" customHeight="1" x14ac:dyDescent="0.35">
      <c r="A490" s="45" t="s">
        <v>1146</v>
      </c>
      <c r="B490" s="18"/>
      <c r="C490" s="5"/>
      <c r="D490" s="5"/>
      <c r="E490" s="94" t="str">
        <f>IF(ISBLANK(D490),"",INDEX(ΑΜΚ,MATCH(D490,Data!$F$2:$F$999,0),1))</f>
        <v/>
      </c>
      <c r="F490" t="str">
        <f t="shared" si="7"/>
        <v/>
      </c>
    </row>
    <row r="491" spans="1:6" ht="14.25" customHeight="1" x14ac:dyDescent="0.35">
      <c r="A491" s="45" t="s">
        <v>1146</v>
      </c>
      <c r="B491" s="18"/>
      <c r="C491" s="5"/>
      <c r="D491" s="5"/>
      <c r="E491" s="94" t="str">
        <f>IF(ISBLANK(D491),"",INDEX(ΑΜΚ,MATCH(D491,Data!$F$2:$F$999,0),1))</f>
        <v/>
      </c>
      <c r="F491" t="str">
        <f t="shared" si="7"/>
        <v/>
      </c>
    </row>
    <row r="492" spans="1:6" ht="14.25" customHeight="1" x14ac:dyDescent="0.35">
      <c r="A492" s="45" t="s">
        <v>1146</v>
      </c>
      <c r="B492" s="18"/>
      <c r="C492" s="5"/>
      <c r="D492" s="5"/>
      <c r="E492" s="94" t="str">
        <f>IF(ISBLANK(D492),"",INDEX(ΑΜΚ,MATCH(D492,Data!$F$2:$F$999,0),1))</f>
        <v/>
      </c>
      <c r="F492" t="str">
        <f t="shared" si="7"/>
        <v/>
      </c>
    </row>
    <row r="493" spans="1:6" ht="14.25" customHeight="1" x14ac:dyDescent="0.35">
      <c r="A493" s="45" t="s">
        <v>1146</v>
      </c>
      <c r="B493" s="18"/>
      <c r="C493" s="5"/>
      <c r="D493" s="5"/>
      <c r="E493" s="94" t="str">
        <f>IF(ISBLANK(D493),"",INDEX(ΑΜΚ,MATCH(D493,Data!$F$2:$F$999,0),1))</f>
        <v/>
      </c>
      <c r="F493" t="str">
        <f t="shared" si="7"/>
        <v/>
      </c>
    </row>
    <row r="494" spans="1:6" ht="14.25" customHeight="1" x14ac:dyDescent="0.35">
      <c r="A494" s="45" t="s">
        <v>1146</v>
      </c>
      <c r="B494" s="18"/>
      <c r="C494" s="5"/>
      <c r="D494" s="5"/>
      <c r="E494" s="94" t="str">
        <f>IF(ISBLANK(D494),"",INDEX(ΑΜΚ,MATCH(D494,Data!$F$2:$F$999,0),1))</f>
        <v/>
      </c>
      <c r="F494" t="str">
        <f t="shared" si="7"/>
        <v/>
      </c>
    </row>
    <row r="495" spans="1:6" ht="14.25" customHeight="1" x14ac:dyDescent="0.35">
      <c r="A495" s="45" t="s">
        <v>1146</v>
      </c>
      <c r="B495" s="18"/>
      <c r="C495" s="5"/>
      <c r="D495" s="5"/>
      <c r="E495" s="94" t="str">
        <f>IF(ISBLANK(D495),"",INDEX(ΑΜΚ,MATCH(D495,Data!$F$2:$F$999,0),1))</f>
        <v/>
      </c>
      <c r="F495" t="str">
        <f t="shared" si="7"/>
        <v/>
      </c>
    </row>
    <row r="496" spans="1:6" ht="14.25" customHeight="1" x14ac:dyDescent="0.35">
      <c r="A496" s="45" t="s">
        <v>1146</v>
      </c>
      <c r="B496" s="18"/>
      <c r="C496" s="5"/>
      <c r="D496" s="5"/>
      <c r="E496" s="94" t="str">
        <f>IF(ISBLANK(D496),"",INDEX(ΑΜΚ,MATCH(D496,Data!$F$2:$F$999,0),1))</f>
        <v/>
      </c>
      <c r="F496" t="str">
        <f t="shared" si="7"/>
        <v/>
      </c>
    </row>
    <row r="497" spans="1:6" ht="14.25" customHeight="1" x14ac:dyDescent="0.35">
      <c r="A497" s="45" t="s">
        <v>1146</v>
      </c>
      <c r="B497" s="18"/>
      <c r="C497" s="5"/>
      <c r="D497" s="5"/>
      <c r="E497" s="94" t="str">
        <f>IF(ISBLANK(D497),"",INDEX(ΑΜΚ,MATCH(D497,Data!$F$2:$F$999,0),1))</f>
        <v/>
      </c>
      <c r="F497" t="str">
        <f t="shared" si="7"/>
        <v/>
      </c>
    </row>
    <row r="498" spans="1:6" ht="14.25" customHeight="1" x14ac:dyDescent="0.35">
      <c r="A498" s="45" t="s">
        <v>1146</v>
      </c>
      <c r="B498" s="18"/>
      <c r="C498" s="5"/>
      <c r="D498" s="5"/>
      <c r="E498" s="94" t="str">
        <f>IF(ISBLANK(D498),"",INDEX(ΑΜΚ,MATCH(D498,Data!$F$2:$F$999,0),1))</f>
        <v/>
      </c>
      <c r="F498" t="str">
        <f t="shared" si="7"/>
        <v/>
      </c>
    </row>
    <row r="499" spans="1:6" ht="14.25" customHeight="1" x14ac:dyDescent="0.35">
      <c r="A499" s="45" t="s">
        <v>1146</v>
      </c>
      <c r="B499" s="18"/>
      <c r="C499" s="5"/>
      <c r="D499" s="5"/>
      <c r="E499" s="94" t="str">
        <f>IF(ISBLANK(D499),"",INDEX(ΑΜΚ,MATCH(D499,Data!$F$2:$F$999,0),1))</f>
        <v/>
      </c>
      <c r="F499" t="str">
        <f t="shared" si="7"/>
        <v/>
      </c>
    </row>
    <row r="500" spans="1:6" ht="14.25" customHeight="1" x14ac:dyDescent="0.35">
      <c r="A500" s="45" t="s">
        <v>1146</v>
      </c>
      <c r="B500" s="18"/>
      <c r="C500" s="5"/>
      <c r="D500" s="5"/>
      <c r="E500" s="94" t="str">
        <f>IF(ISBLANK(D500),"",INDEX(ΑΜΚ,MATCH(D500,Data!$F$2:$F$999,0),1))</f>
        <v/>
      </c>
      <c r="F500" t="str">
        <f t="shared" si="7"/>
        <v/>
      </c>
    </row>
    <row r="501" spans="1:6" ht="14.25" customHeight="1" x14ac:dyDescent="0.35">
      <c r="A501" s="45" t="s">
        <v>1146</v>
      </c>
      <c r="B501" s="18"/>
      <c r="C501" s="5"/>
      <c r="D501" s="5"/>
      <c r="E501" s="94" t="str">
        <f>IF(ISBLANK(D501),"",INDEX(ΑΜΚ,MATCH(D501,Data!$F$2:$F$999,0),1))</f>
        <v/>
      </c>
      <c r="F501" t="str">
        <f t="shared" si="7"/>
        <v/>
      </c>
    </row>
    <row r="502" spans="1:6" ht="14.25" customHeight="1" x14ac:dyDescent="0.35">
      <c r="A502" s="45" t="s">
        <v>1146</v>
      </c>
      <c r="B502" s="18"/>
      <c r="C502" s="5"/>
      <c r="D502" s="5"/>
      <c r="E502" s="94" t="str">
        <f>IF(ISBLANK(D502),"",INDEX(ΑΜΚ,MATCH(D502,Data!$F$2:$F$999,0),1))</f>
        <v/>
      </c>
      <c r="F502" t="str">
        <f t="shared" si="7"/>
        <v/>
      </c>
    </row>
    <row r="503" spans="1:6" ht="14.25" customHeight="1" x14ac:dyDescent="0.35">
      <c r="A503" s="45" t="s">
        <v>1146</v>
      </c>
      <c r="B503" s="18"/>
      <c r="C503" s="5"/>
      <c r="D503" s="5"/>
      <c r="E503" s="94" t="str">
        <f>IF(ISBLANK(D503),"",INDEX(ΑΜΚ,MATCH(D503,Data!$F$2:$F$999,0),1))</f>
        <v/>
      </c>
      <c r="F503" t="str">
        <f t="shared" si="7"/>
        <v/>
      </c>
    </row>
    <row r="504" spans="1:6" ht="14.25" customHeight="1" x14ac:dyDescent="0.35">
      <c r="A504" s="45" t="s">
        <v>1146</v>
      </c>
      <c r="B504" s="18"/>
      <c r="C504" s="5"/>
      <c r="D504" s="5"/>
      <c r="E504" s="94" t="str">
        <f>IF(ISBLANK(D504),"",INDEX(ΑΜΚ,MATCH(D504,Data!$F$2:$F$999,0),1))</f>
        <v/>
      </c>
      <c r="F504" t="str">
        <f t="shared" si="7"/>
        <v/>
      </c>
    </row>
    <row r="505" spans="1:6" ht="14.25" customHeight="1" x14ac:dyDescent="0.35">
      <c r="A505" s="45" t="s">
        <v>1146</v>
      </c>
      <c r="B505" s="18"/>
      <c r="C505" s="5"/>
      <c r="D505" s="5"/>
      <c r="E505" s="94" t="str">
        <f>IF(ISBLANK(D505),"",INDEX(ΑΜΚ,MATCH(D505,Data!$F$2:$F$999,0),1))</f>
        <v/>
      </c>
      <c r="F505" t="str">
        <f t="shared" si="7"/>
        <v/>
      </c>
    </row>
    <row r="506" spans="1:6" ht="14.25" customHeight="1" x14ac:dyDescent="0.35">
      <c r="A506" s="45" t="s">
        <v>1146</v>
      </c>
      <c r="B506" s="18"/>
      <c r="C506" s="5"/>
      <c r="D506" s="5"/>
      <c r="E506" s="94" t="str">
        <f>IF(ISBLANK(D506),"",INDEX(ΑΜΚ,MATCH(D506,Data!$F$2:$F$999,0),1))</f>
        <v/>
      </c>
      <c r="F506" t="str">
        <f t="shared" si="7"/>
        <v/>
      </c>
    </row>
    <row r="507" spans="1:6" ht="14.25" customHeight="1" x14ac:dyDescent="0.35">
      <c r="A507" s="45" t="s">
        <v>1146</v>
      </c>
      <c r="B507" s="18"/>
      <c r="C507" s="5"/>
      <c r="D507" s="5"/>
      <c r="E507" s="94" t="str">
        <f>IF(ISBLANK(D507),"",INDEX(ΑΜΚ,MATCH(D507,Data!$F$2:$F$999,0),1))</f>
        <v/>
      </c>
      <c r="F507" t="str">
        <f t="shared" si="7"/>
        <v/>
      </c>
    </row>
    <row r="508" spans="1:6" ht="14.25" customHeight="1" x14ac:dyDescent="0.35">
      <c r="A508" s="45" t="s">
        <v>1146</v>
      </c>
      <c r="B508" s="18"/>
      <c r="C508" s="5"/>
      <c r="D508" s="5"/>
      <c r="E508" s="94" t="str">
        <f>IF(ISBLANK(D508),"",INDEX(ΑΜΚ,MATCH(D508,Data!$F$2:$F$999,0),1))</f>
        <v/>
      </c>
      <c r="F508" t="str">
        <f t="shared" si="7"/>
        <v/>
      </c>
    </row>
    <row r="509" spans="1:6" ht="14.25" customHeight="1" x14ac:dyDescent="0.35">
      <c r="A509" s="45" t="s">
        <v>1146</v>
      </c>
      <c r="B509" s="18"/>
      <c r="C509" s="5"/>
      <c r="D509" s="5"/>
      <c r="E509" s="94" t="str">
        <f>IF(ISBLANK(D509),"",INDEX(ΑΜΚ,MATCH(D509,Data!$F$2:$F$999,0),1))</f>
        <v/>
      </c>
      <c r="F509" t="str">
        <f t="shared" si="7"/>
        <v/>
      </c>
    </row>
    <row r="510" spans="1:6" ht="14.25" customHeight="1" x14ac:dyDescent="0.35">
      <c r="A510" s="45" t="s">
        <v>1146</v>
      </c>
      <c r="B510" s="18"/>
      <c r="C510" s="5"/>
      <c r="D510" s="5"/>
      <c r="E510" s="94" t="str">
        <f>IF(ISBLANK(D510),"",INDEX(ΑΜΚ,MATCH(D510,Data!$F$2:$F$999,0),1))</f>
        <v/>
      </c>
      <c r="F510" t="str">
        <f t="shared" si="7"/>
        <v/>
      </c>
    </row>
    <row r="511" spans="1:6" ht="14.25" customHeight="1" x14ac:dyDescent="0.35">
      <c r="A511" s="45" t="s">
        <v>1146</v>
      </c>
      <c r="B511" s="18"/>
      <c r="C511" s="5"/>
      <c r="D511" s="5"/>
      <c r="E511" s="94" t="str">
        <f>IF(ISBLANK(D511),"",INDEX(ΑΜΚ,MATCH(D511,Data!$F$2:$F$999,0),1))</f>
        <v/>
      </c>
      <c r="F511" t="str">
        <f t="shared" si="7"/>
        <v/>
      </c>
    </row>
    <row r="512" spans="1:6" ht="14.25" customHeight="1" x14ac:dyDescent="0.35">
      <c r="A512" s="45" t="s">
        <v>1146</v>
      </c>
      <c r="B512" s="18"/>
      <c r="C512" s="5"/>
      <c r="D512" s="5"/>
      <c r="E512" s="94" t="str">
        <f>IF(ISBLANK(D512),"",INDEX(ΑΜΚ,MATCH(D512,Data!$F$2:$F$999,0),1))</f>
        <v/>
      </c>
      <c r="F512" t="str">
        <f t="shared" si="7"/>
        <v/>
      </c>
    </row>
    <row r="513" spans="1:6" ht="14.25" customHeight="1" x14ac:dyDescent="0.35">
      <c r="A513" s="45" t="s">
        <v>1146</v>
      </c>
      <c r="B513" s="18"/>
      <c r="C513" s="5"/>
      <c r="D513" s="5"/>
      <c r="E513" s="94" t="str">
        <f>IF(ISBLANK(D513),"",INDEX(ΑΜΚ,MATCH(D513,Data!$F$2:$F$999,0),1))</f>
        <v/>
      </c>
      <c r="F513" t="str">
        <f t="shared" si="7"/>
        <v/>
      </c>
    </row>
    <row r="514" spans="1:6" ht="14.25" customHeight="1" x14ac:dyDescent="0.35">
      <c r="A514" s="45" t="s">
        <v>1146</v>
      </c>
      <c r="B514" s="18"/>
      <c r="C514" s="5"/>
      <c r="D514" s="5"/>
      <c r="E514" s="94" t="str">
        <f>IF(ISBLANK(D514),"",INDEX(ΑΜΚ,MATCH(D514,Data!$F$2:$F$999,0),1))</f>
        <v/>
      </c>
      <c r="F514" t="str">
        <f t="shared" ref="F514:F577" si="8">IF(ISBLANK(C514),"",INDEX(ΚΩΔ_ΜΑΘΗΜ_ΘΕΡΜΟΫΔΡ_Α1,MATCH(C514,ΜΑΘΗΜ_ΘΕΡΜΟΫΔΡ_Α1,0)))</f>
        <v/>
      </c>
    </row>
    <row r="515" spans="1:6" ht="14.25" customHeight="1" x14ac:dyDescent="0.35">
      <c r="A515" s="45" t="s">
        <v>1146</v>
      </c>
      <c r="B515" s="18"/>
      <c r="C515" s="5"/>
      <c r="D515" s="5"/>
      <c r="E515" s="94" t="str">
        <f>IF(ISBLANK(D515),"",INDEX(ΑΜΚ,MATCH(D515,Data!$F$2:$F$999,0),1))</f>
        <v/>
      </c>
      <c r="F515" t="str">
        <f t="shared" si="8"/>
        <v/>
      </c>
    </row>
    <row r="516" spans="1:6" ht="14.25" customHeight="1" x14ac:dyDescent="0.35">
      <c r="A516" s="45" t="s">
        <v>1146</v>
      </c>
      <c r="B516" s="18"/>
      <c r="C516" s="5"/>
      <c r="D516" s="5"/>
      <c r="E516" s="94" t="str">
        <f>IF(ISBLANK(D516),"",INDEX(ΑΜΚ,MATCH(D516,Data!$F$2:$F$999,0),1))</f>
        <v/>
      </c>
      <c r="F516" t="str">
        <f t="shared" si="8"/>
        <v/>
      </c>
    </row>
    <row r="517" spans="1:6" ht="14.25" customHeight="1" x14ac:dyDescent="0.35">
      <c r="A517" s="45" t="s">
        <v>1146</v>
      </c>
      <c r="B517" s="18"/>
      <c r="C517" s="5"/>
      <c r="D517" s="5"/>
      <c r="E517" s="94" t="str">
        <f>IF(ISBLANK(D517),"",INDEX(ΑΜΚ,MATCH(D517,Data!$F$2:$F$999,0),1))</f>
        <v/>
      </c>
      <c r="F517" t="str">
        <f t="shared" si="8"/>
        <v/>
      </c>
    </row>
    <row r="518" spans="1:6" ht="14.25" customHeight="1" x14ac:dyDescent="0.35">
      <c r="A518" s="45" t="s">
        <v>1146</v>
      </c>
      <c r="B518" s="18"/>
      <c r="C518" s="5"/>
      <c r="D518" s="5"/>
      <c r="E518" s="94" t="str">
        <f>IF(ISBLANK(D518),"",INDEX(ΑΜΚ,MATCH(D518,Data!$F$2:$F$999,0),1))</f>
        <v/>
      </c>
      <c r="F518" t="str">
        <f t="shared" si="8"/>
        <v/>
      </c>
    </row>
    <row r="519" spans="1:6" ht="14.25" customHeight="1" x14ac:dyDescent="0.35">
      <c r="A519" s="45" t="s">
        <v>1146</v>
      </c>
      <c r="B519" s="18"/>
      <c r="C519" s="5"/>
      <c r="D519" s="5"/>
      <c r="E519" s="94" t="str">
        <f>IF(ISBLANK(D519),"",INDEX(ΑΜΚ,MATCH(D519,Data!$F$2:$F$999,0),1))</f>
        <v/>
      </c>
      <c r="F519" t="str">
        <f t="shared" si="8"/>
        <v/>
      </c>
    </row>
    <row r="520" spans="1:6" ht="14.25" customHeight="1" x14ac:dyDescent="0.35">
      <c r="A520" s="45" t="s">
        <v>1146</v>
      </c>
      <c r="B520" s="18"/>
      <c r="C520" s="5"/>
      <c r="D520" s="5"/>
      <c r="E520" s="94" t="str">
        <f>IF(ISBLANK(D520),"",INDEX(ΑΜΚ,MATCH(D520,Data!$F$2:$F$999,0),1))</f>
        <v/>
      </c>
      <c r="F520" t="str">
        <f t="shared" si="8"/>
        <v/>
      </c>
    </row>
    <row r="521" spans="1:6" ht="14.25" customHeight="1" x14ac:dyDescent="0.35">
      <c r="A521" s="45" t="s">
        <v>1146</v>
      </c>
      <c r="B521" s="18"/>
      <c r="C521" s="5"/>
      <c r="D521" s="5"/>
      <c r="E521" s="94" t="str">
        <f>IF(ISBLANK(D521),"",INDEX(ΑΜΚ,MATCH(D521,Data!$F$2:$F$999,0),1))</f>
        <v/>
      </c>
      <c r="F521" t="str">
        <f t="shared" si="8"/>
        <v/>
      </c>
    </row>
    <row r="522" spans="1:6" ht="14.25" customHeight="1" x14ac:dyDescent="0.35">
      <c r="A522" s="45" t="s">
        <v>1146</v>
      </c>
      <c r="B522" s="18"/>
      <c r="C522" s="5"/>
      <c r="D522" s="5"/>
      <c r="E522" s="94" t="str">
        <f>IF(ISBLANK(D522),"",INDEX(ΑΜΚ,MATCH(D522,Data!$F$2:$F$999,0),1))</f>
        <v/>
      </c>
      <c r="F522" t="str">
        <f t="shared" si="8"/>
        <v/>
      </c>
    </row>
    <row r="523" spans="1:6" ht="14.25" customHeight="1" x14ac:dyDescent="0.35">
      <c r="A523" s="45" t="s">
        <v>1146</v>
      </c>
      <c r="B523" s="18"/>
      <c r="C523" s="5"/>
      <c r="D523" s="5"/>
      <c r="E523" s="94" t="str">
        <f>IF(ISBLANK(D523),"",INDEX(ΑΜΚ,MATCH(D523,Data!$F$2:$F$999,0),1))</f>
        <v/>
      </c>
      <c r="F523" t="str">
        <f t="shared" si="8"/>
        <v/>
      </c>
    </row>
    <row r="524" spans="1:6" ht="14.25" customHeight="1" x14ac:dyDescent="0.35">
      <c r="A524" s="45" t="s">
        <v>1146</v>
      </c>
      <c r="B524" s="18"/>
      <c r="C524" s="5"/>
      <c r="D524" s="5"/>
      <c r="E524" s="94" t="str">
        <f>IF(ISBLANK(D524),"",INDEX(ΑΜΚ,MATCH(D524,Data!$F$2:$F$999,0),1))</f>
        <v/>
      </c>
      <c r="F524" t="str">
        <f t="shared" si="8"/>
        <v/>
      </c>
    </row>
    <row r="525" spans="1:6" ht="14.25" customHeight="1" x14ac:dyDescent="0.35">
      <c r="A525" s="45" t="s">
        <v>1146</v>
      </c>
      <c r="B525" s="18"/>
      <c r="C525" s="5"/>
      <c r="D525" s="5"/>
      <c r="E525" s="94" t="str">
        <f>IF(ISBLANK(D525),"",INDEX(ΑΜΚ,MATCH(D525,Data!$F$2:$F$999,0),1))</f>
        <v/>
      </c>
      <c r="F525" t="str">
        <f t="shared" si="8"/>
        <v/>
      </c>
    </row>
    <row r="526" spans="1:6" ht="14.25" customHeight="1" x14ac:dyDescent="0.35">
      <c r="A526" s="45" t="s">
        <v>1146</v>
      </c>
      <c r="B526" s="18"/>
      <c r="C526" s="5"/>
      <c r="D526" s="5"/>
      <c r="E526" s="94" t="str">
        <f>IF(ISBLANK(D526),"",INDEX(ΑΜΚ,MATCH(D526,Data!$F$2:$F$999,0),1))</f>
        <v/>
      </c>
      <c r="F526" t="str">
        <f t="shared" si="8"/>
        <v/>
      </c>
    </row>
    <row r="527" spans="1:6" ht="14.25" customHeight="1" x14ac:dyDescent="0.35">
      <c r="A527" s="45" t="s">
        <v>1146</v>
      </c>
      <c r="B527" s="18"/>
      <c r="C527" s="5"/>
      <c r="D527" s="5"/>
      <c r="E527" s="94" t="str">
        <f>IF(ISBLANK(D527),"",INDEX(ΑΜΚ,MATCH(D527,Data!$F$2:$F$999,0),1))</f>
        <v/>
      </c>
      <c r="F527" t="str">
        <f t="shared" si="8"/>
        <v/>
      </c>
    </row>
    <row r="528" spans="1:6" ht="14.25" customHeight="1" x14ac:dyDescent="0.35">
      <c r="A528" s="45" t="s">
        <v>1146</v>
      </c>
      <c r="B528" s="18"/>
      <c r="C528" s="5"/>
      <c r="D528" s="5"/>
      <c r="E528" s="94" t="str">
        <f>IF(ISBLANK(D528),"",INDEX(ΑΜΚ,MATCH(D528,Data!$F$2:$F$999,0),1))</f>
        <v/>
      </c>
      <c r="F528" t="str">
        <f t="shared" si="8"/>
        <v/>
      </c>
    </row>
    <row r="529" spans="1:6" ht="14.25" customHeight="1" x14ac:dyDescent="0.35">
      <c r="A529" s="45" t="s">
        <v>1146</v>
      </c>
      <c r="B529" s="18"/>
      <c r="C529" s="5"/>
      <c r="D529" s="5"/>
      <c r="E529" s="94" t="str">
        <f>IF(ISBLANK(D529),"",INDEX(ΑΜΚ,MATCH(D529,Data!$F$2:$F$999,0),1))</f>
        <v/>
      </c>
      <c r="F529" t="str">
        <f t="shared" si="8"/>
        <v/>
      </c>
    </row>
    <row r="530" spans="1:6" ht="14.25" customHeight="1" x14ac:dyDescent="0.35">
      <c r="A530" s="45" t="s">
        <v>1146</v>
      </c>
      <c r="B530" s="18"/>
      <c r="C530" s="5"/>
      <c r="D530" s="5"/>
      <c r="E530" s="94" t="str">
        <f>IF(ISBLANK(D530),"",INDEX(ΑΜΚ,MATCH(D530,Data!$F$2:$F$999,0),1))</f>
        <v/>
      </c>
      <c r="F530" t="str">
        <f t="shared" si="8"/>
        <v/>
      </c>
    </row>
    <row r="531" spans="1:6" ht="14.25" customHeight="1" x14ac:dyDescent="0.35">
      <c r="A531" s="45" t="s">
        <v>1146</v>
      </c>
      <c r="B531" s="18"/>
      <c r="C531" s="5"/>
      <c r="D531" s="5"/>
      <c r="E531" s="94" t="str">
        <f>IF(ISBLANK(D531),"",INDEX(ΑΜΚ,MATCH(D531,Data!$F$2:$F$999,0),1))</f>
        <v/>
      </c>
      <c r="F531" t="str">
        <f t="shared" si="8"/>
        <v/>
      </c>
    </row>
    <row r="532" spans="1:6" ht="14.25" customHeight="1" x14ac:dyDescent="0.35">
      <c r="A532" s="45" t="s">
        <v>1146</v>
      </c>
      <c r="B532" s="18"/>
      <c r="C532" s="5"/>
      <c r="D532" s="5"/>
      <c r="E532" s="94" t="str">
        <f>IF(ISBLANK(D532),"",INDEX(ΑΜΚ,MATCH(D532,Data!$F$2:$F$999,0),1))</f>
        <v/>
      </c>
      <c r="F532" t="str">
        <f t="shared" si="8"/>
        <v/>
      </c>
    </row>
    <row r="533" spans="1:6" ht="14.25" customHeight="1" x14ac:dyDescent="0.35">
      <c r="A533" s="45" t="s">
        <v>1146</v>
      </c>
      <c r="B533" s="18"/>
      <c r="C533" s="5"/>
      <c r="D533" s="5"/>
      <c r="E533" s="94" t="str">
        <f>IF(ISBLANK(D533),"",INDEX(ΑΜΚ,MATCH(D533,Data!$F$2:$F$999,0),1))</f>
        <v/>
      </c>
      <c r="F533" t="str">
        <f t="shared" si="8"/>
        <v/>
      </c>
    </row>
    <row r="534" spans="1:6" ht="14.25" customHeight="1" x14ac:dyDescent="0.35">
      <c r="A534" s="45" t="s">
        <v>1146</v>
      </c>
      <c r="B534" s="18"/>
      <c r="C534" s="5"/>
      <c r="D534" s="5"/>
      <c r="E534" s="94" t="str">
        <f>IF(ISBLANK(D534),"",INDEX(ΑΜΚ,MATCH(D534,Data!$F$2:$F$999,0),1))</f>
        <v/>
      </c>
      <c r="F534" t="str">
        <f t="shared" si="8"/>
        <v/>
      </c>
    </row>
    <row r="535" spans="1:6" ht="14.25" customHeight="1" x14ac:dyDescent="0.35">
      <c r="A535" s="45" t="s">
        <v>1146</v>
      </c>
      <c r="B535" s="18"/>
      <c r="C535" s="5"/>
      <c r="D535" s="5"/>
      <c r="E535" s="94" t="str">
        <f>IF(ISBLANK(D535),"",INDEX(ΑΜΚ,MATCH(D535,Data!$F$2:$F$999,0),1))</f>
        <v/>
      </c>
      <c r="F535" t="str">
        <f t="shared" si="8"/>
        <v/>
      </c>
    </row>
    <row r="536" spans="1:6" ht="14.25" customHeight="1" x14ac:dyDescent="0.35">
      <c r="A536" s="45" t="s">
        <v>1146</v>
      </c>
      <c r="B536" s="18"/>
      <c r="C536" s="5"/>
      <c r="D536" s="5"/>
      <c r="E536" s="94" t="str">
        <f>IF(ISBLANK(D536),"",INDEX(ΑΜΚ,MATCH(D536,Data!$F$2:$F$999,0),1))</f>
        <v/>
      </c>
      <c r="F536" t="str">
        <f t="shared" si="8"/>
        <v/>
      </c>
    </row>
    <row r="537" spans="1:6" ht="14.25" customHeight="1" x14ac:dyDescent="0.35">
      <c r="A537" s="45" t="s">
        <v>1146</v>
      </c>
      <c r="B537" s="18"/>
      <c r="C537" s="5"/>
      <c r="D537" s="5"/>
      <c r="E537" s="94" t="str">
        <f>IF(ISBLANK(D537),"",INDEX(ΑΜΚ,MATCH(D537,Data!$F$2:$F$999,0),1))</f>
        <v/>
      </c>
      <c r="F537" t="str">
        <f t="shared" si="8"/>
        <v/>
      </c>
    </row>
    <row r="538" spans="1:6" ht="14.25" customHeight="1" x14ac:dyDescent="0.35">
      <c r="A538" s="45" t="s">
        <v>1146</v>
      </c>
      <c r="B538" s="18"/>
      <c r="C538" s="5"/>
      <c r="D538" s="5"/>
      <c r="E538" s="94" t="str">
        <f>IF(ISBLANK(D538),"",INDEX(ΑΜΚ,MATCH(D538,Data!$F$2:$F$999,0),1))</f>
        <v/>
      </c>
      <c r="F538" t="str">
        <f t="shared" si="8"/>
        <v/>
      </c>
    </row>
    <row r="539" spans="1:6" ht="14.25" customHeight="1" x14ac:dyDescent="0.35">
      <c r="A539" s="45" t="s">
        <v>1146</v>
      </c>
      <c r="B539" s="18"/>
      <c r="C539" s="5"/>
      <c r="D539" s="5"/>
      <c r="E539" s="94" t="str">
        <f>IF(ISBLANK(D539),"",INDEX(ΑΜΚ,MATCH(D539,Data!$F$2:$F$999,0),1))</f>
        <v/>
      </c>
      <c r="F539" t="str">
        <f t="shared" si="8"/>
        <v/>
      </c>
    </row>
    <row r="540" spans="1:6" ht="14.25" customHeight="1" x14ac:dyDescent="0.35">
      <c r="A540" s="45" t="s">
        <v>1146</v>
      </c>
      <c r="B540" s="18"/>
      <c r="C540" s="5"/>
      <c r="D540" s="5"/>
      <c r="E540" s="94" t="str">
        <f>IF(ISBLANK(D540),"",INDEX(ΑΜΚ,MATCH(D540,Data!$F$2:$F$999,0),1))</f>
        <v/>
      </c>
      <c r="F540" t="str">
        <f t="shared" si="8"/>
        <v/>
      </c>
    </row>
    <row r="541" spans="1:6" ht="14.25" customHeight="1" x14ac:dyDescent="0.35">
      <c r="A541" s="45" t="s">
        <v>1146</v>
      </c>
      <c r="B541" s="18"/>
      <c r="C541" s="5"/>
      <c r="D541" s="5"/>
      <c r="E541" s="94" t="str">
        <f>IF(ISBLANK(D541),"",INDEX(ΑΜΚ,MATCH(D541,Data!$F$2:$F$999,0),1))</f>
        <v/>
      </c>
      <c r="F541" t="str">
        <f t="shared" si="8"/>
        <v/>
      </c>
    </row>
    <row r="542" spans="1:6" ht="14.25" customHeight="1" x14ac:dyDescent="0.35">
      <c r="A542" s="45" t="s">
        <v>1146</v>
      </c>
      <c r="B542" s="18"/>
      <c r="C542" s="5"/>
      <c r="D542" s="5"/>
      <c r="E542" s="94" t="str">
        <f>IF(ISBLANK(D542),"",INDEX(ΑΜΚ,MATCH(D542,Data!$F$2:$F$999,0),1))</f>
        <v/>
      </c>
      <c r="F542" t="str">
        <f t="shared" si="8"/>
        <v/>
      </c>
    </row>
    <row r="543" spans="1:6" ht="14.25" customHeight="1" x14ac:dyDescent="0.35">
      <c r="A543" s="45" t="s">
        <v>1146</v>
      </c>
      <c r="B543" s="18"/>
      <c r="C543" s="5"/>
      <c r="D543" s="5"/>
      <c r="E543" s="94" t="str">
        <f>IF(ISBLANK(D543),"",INDEX(ΑΜΚ,MATCH(D543,Data!$F$2:$F$999,0),1))</f>
        <v/>
      </c>
      <c r="F543" t="str">
        <f t="shared" si="8"/>
        <v/>
      </c>
    </row>
    <row r="544" spans="1:6" ht="14.25" customHeight="1" x14ac:dyDescent="0.35">
      <c r="A544" s="45" t="s">
        <v>1146</v>
      </c>
      <c r="B544" s="18"/>
      <c r="C544" s="5"/>
      <c r="D544" s="5"/>
      <c r="E544" s="94" t="str">
        <f>IF(ISBLANK(D544),"",INDEX(ΑΜΚ,MATCH(D544,Data!$F$2:$F$999,0),1))</f>
        <v/>
      </c>
      <c r="F544" t="str">
        <f t="shared" si="8"/>
        <v/>
      </c>
    </row>
    <row r="545" spans="1:6" ht="14.25" customHeight="1" x14ac:dyDescent="0.35">
      <c r="A545" s="45" t="s">
        <v>1146</v>
      </c>
      <c r="B545" s="18"/>
      <c r="C545" s="5"/>
      <c r="D545" s="5"/>
      <c r="E545" s="94" t="str">
        <f>IF(ISBLANK(D545),"",INDEX(ΑΜΚ,MATCH(D545,Data!$F$2:$F$999,0),1))</f>
        <v/>
      </c>
      <c r="F545" t="str">
        <f t="shared" si="8"/>
        <v/>
      </c>
    </row>
    <row r="546" spans="1:6" ht="14.25" customHeight="1" x14ac:dyDescent="0.35">
      <c r="A546" s="45" t="s">
        <v>1146</v>
      </c>
      <c r="B546" s="18"/>
      <c r="C546" s="5"/>
      <c r="D546" s="5"/>
      <c r="E546" s="94" t="str">
        <f>IF(ISBLANK(D546),"",INDEX(ΑΜΚ,MATCH(D546,Data!$F$2:$F$999,0),1))</f>
        <v/>
      </c>
      <c r="F546" t="str">
        <f t="shared" si="8"/>
        <v/>
      </c>
    </row>
    <row r="547" spans="1:6" ht="14.25" customHeight="1" x14ac:dyDescent="0.35">
      <c r="A547" s="45" t="s">
        <v>1146</v>
      </c>
      <c r="B547" s="18"/>
      <c r="C547" s="5"/>
      <c r="D547" s="5"/>
      <c r="E547" s="94" t="str">
        <f>IF(ISBLANK(D547),"",INDEX(ΑΜΚ,MATCH(D547,Data!$F$2:$F$999,0),1))</f>
        <v/>
      </c>
      <c r="F547" t="str">
        <f t="shared" si="8"/>
        <v/>
      </c>
    </row>
    <row r="548" spans="1:6" ht="14.25" customHeight="1" x14ac:dyDescent="0.35">
      <c r="A548" s="45" t="s">
        <v>1146</v>
      </c>
      <c r="B548" s="18"/>
      <c r="C548" s="5"/>
      <c r="D548" s="5"/>
      <c r="E548" s="94" t="str">
        <f>IF(ISBLANK(D548),"",INDEX(ΑΜΚ,MATCH(D548,Data!$F$2:$F$999,0),1))</f>
        <v/>
      </c>
      <c r="F548" t="str">
        <f t="shared" si="8"/>
        <v/>
      </c>
    </row>
    <row r="549" spans="1:6" ht="14.25" customHeight="1" x14ac:dyDescent="0.35">
      <c r="A549" s="45" t="s">
        <v>1146</v>
      </c>
      <c r="B549" s="18"/>
      <c r="C549" s="5"/>
      <c r="D549" s="5"/>
      <c r="E549" s="94" t="str">
        <f>IF(ISBLANK(D549),"",INDEX(ΑΜΚ,MATCH(D549,Data!$F$2:$F$999,0),1))</f>
        <v/>
      </c>
      <c r="F549" t="str">
        <f t="shared" si="8"/>
        <v/>
      </c>
    </row>
    <row r="550" spans="1:6" ht="14.25" customHeight="1" x14ac:dyDescent="0.35">
      <c r="A550" s="45" t="s">
        <v>1146</v>
      </c>
      <c r="B550" s="18"/>
      <c r="C550" s="5"/>
      <c r="D550" s="5"/>
      <c r="E550" s="94" t="str">
        <f>IF(ISBLANK(D550),"",INDEX(ΑΜΚ,MATCH(D550,Data!$F$2:$F$999,0),1))</f>
        <v/>
      </c>
      <c r="F550" t="str">
        <f t="shared" si="8"/>
        <v/>
      </c>
    </row>
    <row r="551" spans="1:6" ht="14.25" customHeight="1" x14ac:dyDescent="0.35">
      <c r="A551" s="45" t="s">
        <v>1146</v>
      </c>
      <c r="B551" s="18"/>
      <c r="C551" s="5"/>
      <c r="D551" s="5"/>
      <c r="E551" s="94" t="str">
        <f>IF(ISBLANK(D551),"",INDEX(ΑΜΚ,MATCH(D551,Data!$F$2:$F$999,0),1))</f>
        <v/>
      </c>
      <c r="F551" t="str">
        <f t="shared" si="8"/>
        <v/>
      </c>
    </row>
    <row r="552" spans="1:6" ht="14.25" customHeight="1" x14ac:dyDescent="0.35">
      <c r="A552" s="45" t="s">
        <v>1146</v>
      </c>
      <c r="B552" s="18"/>
      <c r="C552" s="5"/>
      <c r="D552" s="5"/>
      <c r="E552" s="94" t="str">
        <f>IF(ISBLANK(D552),"",INDEX(ΑΜΚ,MATCH(D552,Data!$F$2:$F$999,0),1))</f>
        <v/>
      </c>
      <c r="F552" t="str">
        <f t="shared" si="8"/>
        <v/>
      </c>
    </row>
    <row r="553" spans="1:6" ht="14.25" customHeight="1" x14ac:dyDescent="0.35">
      <c r="A553" s="45" t="s">
        <v>1146</v>
      </c>
      <c r="B553" s="18"/>
      <c r="C553" s="5"/>
      <c r="D553" s="5"/>
      <c r="E553" s="94" t="str">
        <f>IF(ISBLANK(D553),"",INDEX(ΑΜΚ,MATCH(D553,Data!$F$2:$F$999,0),1))</f>
        <v/>
      </c>
      <c r="F553" t="str">
        <f t="shared" si="8"/>
        <v/>
      </c>
    </row>
    <row r="554" spans="1:6" ht="14.25" customHeight="1" x14ac:dyDescent="0.35">
      <c r="A554" s="45" t="s">
        <v>1146</v>
      </c>
      <c r="B554" s="18"/>
      <c r="C554" s="5"/>
      <c r="D554" s="5"/>
      <c r="E554" s="94" t="str">
        <f>IF(ISBLANK(D554),"",INDEX(ΑΜΚ,MATCH(D554,Data!$F$2:$F$999,0),1))</f>
        <v/>
      </c>
      <c r="F554" t="str">
        <f t="shared" si="8"/>
        <v/>
      </c>
    </row>
    <row r="555" spans="1:6" ht="14.25" customHeight="1" x14ac:dyDescent="0.35">
      <c r="A555" s="45" t="s">
        <v>1146</v>
      </c>
      <c r="B555" s="18"/>
      <c r="C555" s="5"/>
      <c r="D555" s="5"/>
      <c r="E555" s="94" t="str">
        <f>IF(ISBLANK(D555),"",INDEX(ΑΜΚ,MATCH(D555,Data!$F$2:$F$999,0),1))</f>
        <v/>
      </c>
      <c r="F555" t="str">
        <f t="shared" si="8"/>
        <v/>
      </c>
    </row>
    <row r="556" spans="1:6" ht="14.25" customHeight="1" x14ac:dyDescent="0.35">
      <c r="A556" s="45" t="s">
        <v>1146</v>
      </c>
      <c r="B556" s="18"/>
      <c r="C556" s="5"/>
      <c r="D556" s="5"/>
      <c r="E556" s="94" t="str">
        <f>IF(ISBLANK(D556),"",INDEX(ΑΜΚ,MATCH(D556,Data!$F$2:$F$999,0),1))</f>
        <v/>
      </c>
      <c r="F556" t="str">
        <f t="shared" si="8"/>
        <v/>
      </c>
    </row>
    <row r="557" spans="1:6" ht="14.25" customHeight="1" x14ac:dyDescent="0.35">
      <c r="A557" s="45" t="s">
        <v>1146</v>
      </c>
      <c r="B557" s="18"/>
      <c r="C557" s="5"/>
      <c r="D557" s="5"/>
      <c r="E557" s="94" t="str">
        <f>IF(ISBLANK(D557),"",INDEX(ΑΜΚ,MATCH(D557,Data!$F$2:$F$999,0),1))</f>
        <v/>
      </c>
      <c r="F557" t="str">
        <f t="shared" si="8"/>
        <v/>
      </c>
    </row>
    <row r="558" spans="1:6" ht="14.25" customHeight="1" x14ac:dyDescent="0.35">
      <c r="A558" s="45" t="s">
        <v>1146</v>
      </c>
      <c r="B558" s="18"/>
      <c r="C558" s="5"/>
      <c r="D558" s="5"/>
      <c r="E558" s="94" t="str">
        <f>IF(ISBLANK(D558),"",INDEX(ΑΜΚ,MATCH(D558,Data!$F$2:$F$999,0),1))</f>
        <v/>
      </c>
      <c r="F558" t="str">
        <f t="shared" si="8"/>
        <v/>
      </c>
    </row>
    <row r="559" spans="1:6" ht="14.25" customHeight="1" x14ac:dyDescent="0.35">
      <c r="A559" s="45" t="s">
        <v>1146</v>
      </c>
      <c r="B559" s="18"/>
      <c r="C559" s="5"/>
      <c r="D559" s="5"/>
      <c r="E559" s="94" t="str">
        <f>IF(ISBLANK(D559),"",INDEX(ΑΜΚ,MATCH(D559,Data!$F$2:$F$999,0),1))</f>
        <v/>
      </c>
      <c r="F559" t="str">
        <f t="shared" si="8"/>
        <v/>
      </c>
    </row>
    <row r="560" spans="1:6" ht="14.25" customHeight="1" x14ac:dyDescent="0.35">
      <c r="A560" s="45" t="s">
        <v>1146</v>
      </c>
      <c r="B560" s="18"/>
      <c r="C560" s="5"/>
      <c r="D560" s="5"/>
      <c r="E560" s="94" t="str">
        <f>IF(ISBLANK(D560),"",INDEX(ΑΜΚ,MATCH(D560,Data!$F$2:$F$999,0),1))</f>
        <v/>
      </c>
      <c r="F560" t="str">
        <f t="shared" si="8"/>
        <v/>
      </c>
    </row>
    <row r="561" spans="1:6" ht="14.25" customHeight="1" x14ac:dyDescent="0.35">
      <c r="A561" s="45" t="s">
        <v>1146</v>
      </c>
      <c r="B561" s="18"/>
      <c r="C561" s="5"/>
      <c r="D561" s="5"/>
      <c r="E561" s="94" t="str">
        <f>IF(ISBLANK(D561),"",INDEX(ΑΜΚ,MATCH(D561,Data!$F$2:$F$999,0),1))</f>
        <v/>
      </c>
      <c r="F561" t="str">
        <f t="shared" si="8"/>
        <v/>
      </c>
    </row>
    <row r="562" spans="1:6" ht="14.25" customHeight="1" x14ac:dyDescent="0.35">
      <c r="A562" s="45" t="s">
        <v>1146</v>
      </c>
      <c r="B562" s="18"/>
      <c r="C562" s="5"/>
      <c r="D562" s="5"/>
      <c r="E562" s="94" t="str">
        <f>IF(ISBLANK(D562),"",INDEX(ΑΜΚ,MATCH(D562,Data!$F$2:$F$999,0),1))</f>
        <v/>
      </c>
      <c r="F562" t="str">
        <f t="shared" si="8"/>
        <v/>
      </c>
    </row>
    <row r="563" spans="1:6" ht="14.25" customHeight="1" x14ac:dyDescent="0.35">
      <c r="A563" s="45" t="s">
        <v>1146</v>
      </c>
      <c r="B563" s="18"/>
      <c r="C563" s="5"/>
      <c r="D563" s="5"/>
      <c r="E563" s="94" t="str">
        <f>IF(ISBLANK(D563),"",INDEX(ΑΜΚ,MATCH(D563,Data!$F$2:$F$999,0),1))</f>
        <v/>
      </c>
      <c r="F563" t="str">
        <f t="shared" si="8"/>
        <v/>
      </c>
    </row>
    <row r="564" spans="1:6" ht="14.25" customHeight="1" x14ac:dyDescent="0.35">
      <c r="A564" s="45" t="s">
        <v>1146</v>
      </c>
      <c r="B564" s="18"/>
      <c r="C564" s="5"/>
      <c r="D564" s="5"/>
      <c r="E564" s="94" t="str">
        <f>IF(ISBLANK(D564),"",INDEX(ΑΜΚ,MATCH(D564,Data!$F$2:$F$999,0),1))</f>
        <v/>
      </c>
      <c r="F564" t="str">
        <f t="shared" si="8"/>
        <v/>
      </c>
    </row>
    <row r="565" spans="1:6" ht="14.25" customHeight="1" x14ac:dyDescent="0.35">
      <c r="A565" s="45" t="s">
        <v>1146</v>
      </c>
      <c r="B565" s="18"/>
      <c r="C565" s="5"/>
      <c r="D565" s="5"/>
      <c r="E565" s="94" t="str">
        <f>IF(ISBLANK(D565),"",INDEX(ΑΜΚ,MATCH(D565,Data!$F$2:$F$999,0),1))</f>
        <v/>
      </c>
      <c r="F565" t="str">
        <f t="shared" si="8"/>
        <v/>
      </c>
    </row>
    <row r="566" spans="1:6" ht="14.25" customHeight="1" x14ac:dyDescent="0.35">
      <c r="A566" s="45" t="s">
        <v>1146</v>
      </c>
      <c r="B566" s="18"/>
      <c r="C566" s="5"/>
      <c r="D566" s="5"/>
      <c r="E566" s="94" t="str">
        <f>IF(ISBLANK(D566),"",INDEX(ΑΜΚ,MATCH(D566,Data!$F$2:$F$999,0),1))</f>
        <v/>
      </c>
      <c r="F566" t="str">
        <f t="shared" si="8"/>
        <v/>
      </c>
    </row>
    <row r="567" spans="1:6" ht="14.25" customHeight="1" x14ac:dyDescent="0.35">
      <c r="A567" s="45" t="s">
        <v>1146</v>
      </c>
      <c r="B567" s="18"/>
      <c r="C567" s="5"/>
      <c r="D567" s="5"/>
      <c r="E567" s="94" t="str">
        <f>IF(ISBLANK(D567),"",INDEX(ΑΜΚ,MATCH(D567,Data!$F$2:$F$999,0),1))</f>
        <v/>
      </c>
      <c r="F567" t="str">
        <f t="shared" si="8"/>
        <v/>
      </c>
    </row>
    <row r="568" spans="1:6" ht="14.25" customHeight="1" x14ac:dyDescent="0.35">
      <c r="A568" s="45" t="s">
        <v>1146</v>
      </c>
      <c r="B568" s="18"/>
      <c r="C568" s="5"/>
      <c r="D568" s="5"/>
      <c r="E568" s="94" t="str">
        <f>IF(ISBLANK(D568),"",INDEX(ΑΜΚ,MATCH(D568,Data!$F$2:$F$999,0),1))</f>
        <v/>
      </c>
      <c r="F568" t="str">
        <f t="shared" si="8"/>
        <v/>
      </c>
    </row>
    <row r="569" spans="1:6" ht="14.25" customHeight="1" x14ac:dyDescent="0.35">
      <c r="A569" s="45" t="s">
        <v>1146</v>
      </c>
      <c r="B569" s="18"/>
      <c r="C569" s="5"/>
      <c r="D569" s="5"/>
      <c r="E569" s="94" t="str">
        <f>IF(ISBLANK(D569),"",INDEX(ΑΜΚ,MATCH(D569,Data!$F$2:$F$999,0),1))</f>
        <v/>
      </c>
      <c r="F569" t="str">
        <f t="shared" si="8"/>
        <v/>
      </c>
    </row>
    <row r="570" spans="1:6" ht="14.25" customHeight="1" x14ac:dyDescent="0.35">
      <c r="A570" s="45" t="s">
        <v>1146</v>
      </c>
      <c r="B570" s="18"/>
      <c r="C570" s="5"/>
      <c r="D570" s="5"/>
      <c r="E570" s="94" t="str">
        <f>IF(ISBLANK(D570),"",INDEX(ΑΜΚ,MATCH(D570,Data!$F$2:$F$999,0),1))</f>
        <v/>
      </c>
      <c r="F570" t="str">
        <f t="shared" si="8"/>
        <v/>
      </c>
    </row>
    <row r="571" spans="1:6" ht="14.25" customHeight="1" x14ac:dyDescent="0.35">
      <c r="A571" s="45" t="s">
        <v>1146</v>
      </c>
      <c r="B571" s="18"/>
      <c r="C571" s="5"/>
      <c r="D571" s="5"/>
      <c r="E571" s="94" t="str">
        <f>IF(ISBLANK(D571),"",INDEX(ΑΜΚ,MATCH(D571,Data!$F$2:$F$999,0),1))</f>
        <v/>
      </c>
      <c r="F571" t="str">
        <f t="shared" si="8"/>
        <v/>
      </c>
    </row>
    <row r="572" spans="1:6" ht="14.25" customHeight="1" x14ac:dyDescent="0.35">
      <c r="A572" s="45" t="s">
        <v>1146</v>
      </c>
      <c r="B572" s="18"/>
      <c r="C572" s="5"/>
      <c r="D572" s="5"/>
      <c r="E572" s="94" t="str">
        <f>IF(ISBLANK(D572),"",INDEX(ΑΜΚ,MATCH(D572,Data!$F$2:$F$999,0),1))</f>
        <v/>
      </c>
      <c r="F572" t="str">
        <f t="shared" si="8"/>
        <v/>
      </c>
    </row>
    <row r="573" spans="1:6" ht="14.25" customHeight="1" x14ac:dyDescent="0.35">
      <c r="A573" s="45" t="s">
        <v>1146</v>
      </c>
      <c r="B573" s="18"/>
      <c r="C573" s="5"/>
      <c r="D573" s="5"/>
      <c r="E573" s="94" t="str">
        <f>IF(ISBLANK(D573),"",INDEX(ΑΜΚ,MATCH(D573,Data!$F$2:$F$999,0),1))</f>
        <v/>
      </c>
      <c r="F573" t="str">
        <f t="shared" si="8"/>
        <v/>
      </c>
    </row>
    <row r="574" spans="1:6" ht="14.25" customHeight="1" x14ac:dyDescent="0.35">
      <c r="A574" s="45" t="s">
        <v>1146</v>
      </c>
      <c r="B574" s="18"/>
      <c r="C574" s="5"/>
      <c r="D574" s="5"/>
      <c r="E574" s="94" t="str">
        <f>IF(ISBLANK(D574),"",INDEX(ΑΜΚ,MATCH(D574,Data!$F$2:$F$999,0),1))</f>
        <v/>
      </c>
      <c r="F574" t="str">
        <f t="shared" si="8"/>
        <v/>
      </c>
    </row>
    <row r="575" spans="1:6" ht="14.25" customHeight="1" x14ac:dyDescent="0.35">
      <c r="A575" s="45" t="s">
        <v>1146</v>
      </c>
      <c r="B575" s="18"/>
      <c r="C575" s="5"/>
      <c r="D575" s="5"/>
      <c r="E575" s="94" t="str">
        <f>IF(ISBLANK(D575),"",INDEX(ΑΜΚ,MATCH(D575,Data!$F$2:$F$999,0),1))</f>
        <v/>
      </c>
      <c r="F575" t="str">
        <f t="shared" si="8"/>
        <v/>
      </c>
    </row>
    <row r="576" spans="1:6" ht="14.25" customHeight="1" x14ac:dyDescent="0.35">
      <c r="A576" s="45" t="s">
        <v>1146</v>
      </c>
      <c r="B576" s="18"/>
      <c r="C576" s="5"/>
      <c r="D576" s="5"/>
      <c r="E576" s="94" t="str">
        <f>IF(ISBLANK(D576),"",INDEX(ΑΜΚ,MATCH(D576,Data!$F$2:$F$999,0),1))</f>
        <v/>
      </c>
      <c r="F576" t="str">
        <f t="shared" si="8"/>
        <v/>
      </c>
    </row>
    <row r="577" spans="1:6" ht="14.25" customHeight="1" x14ac:dyDescent="0.35">
      <c r="A577" s="45" t="s">
        <v>1146</v>
      </c>
      <c r="B577" s="18"/>
      <c r="C577" s="5"/>
      <c r="D577" s="5"/>
      <c r="E577" s="94" t="str">
        <f>IF(ISBLANK(D577),"",INDEX(ΑΜΚ,MATCH(D577,Data!$F$2:$F$999,0),1))</f>
        <v/>
      </c>
      <c r="F577" t="str">
        <f t="shared" si="8"/>
        <v/>
      </c>
    </row>
    <row r="578" spans="1:6" ht="14.25" customHeight="1" x14ac:dyDescent="0.35">
      <c r="A578" s="45" t="s">
        <v>1146</v>
      </c>
      <c r="B578" s="18"/>
      <c r="C578" s="5"/>
      <c r="D578" s="5"/>
      <c r="E578" s="94" t="str">
        <f>IF(ISBLANK(D578),"",INDEX(ΑΜΚ,MATCH(D578,Data!$F$2:$F$999,0),1))</f>
        <v/>
      </c>
      <c r="F578" t="str">
        <f t="shared" ref="F578:F641" si="9">IF(ISBLANK(C578),"",INDEX(ΚΩΔ_ΜΑΘΗΜ_ΘΕΡΜΟΫΔΡ_Α1,MATCH(C578,ΜΑΘΗΜ_ΘΕΡΜΟΫΔΡ_Α1,0)))</f>
        <v/>
      </c>
    </row>
    <row r="579" spans="1:6" ht="14.25" customHeight="1" x14ac:dyDescent="0.35">
      <c r="A579" s="45" t="s">
        <v>1146</v>
      </c>
      <c r="B579" s="18"/>
      <c r="C579" s="5"/>
      <c r="D579" s="5"/>
      <c r="E579" s="94" t="str">
        <f>IF(ISBLANK(D579),"",INDEX(ΑΜΚ,MATCH(D579,Data!$F$2:$F$999,0),1))</f>
        <v/>
      </c>
      <c r="F579" t="str">
        <f t="shared" si="9"/>
        <v/>
      </c>
    </row>
    <row r="580" spans="1:6" ht="14.25" customHeight="1" x14ac:dyDescent="0.35">
      <c r="A580" s="45" t="s">
        <v>1146</v>
      </c>
      <c r="B580" s="18"/>
      <c r="C580" s="5"/>
      <c r="D580" s="5"/>
      <c r="E580" s="94" t="str">
        <f>IF(ISBLANK(D580),"",INDEX(ΑΜΚ,MATCH(D580,Data!$F$2:$F$999,0),1))</f>
        <v/>
      </c>
      <c r="F580" t="str">
        <f t="shared" si="9"/>
        <v/>
      </c>
    </row>
    <row r="581" spans="1:6" ht="14.25" customHeight="1" x14ac:dyDescent="0.35">
      <c r="A581" s="45" t="s">
        <v>1146</v>
      </c>
      <c r="B581" s="18"/>
      <c r="C581" s="5"/>
      <c r="D581" s="5"/>
      <c r="E581" s="94" t="str">
        <f>IF(ISBLANK(D581),"",INDEX(ΑΜΚ,MATCH(D581,Data!$F$2:$F$999,0),1))</f>
        <v/>
      </c>
      <c r="F581" t="str">
        <f t="shared" si="9"/>
        <v/>
      </c>
    </row>
    <row r="582" spans="1:6" ht="14.25" customHeight="1" x14ac:dyDescent="0.35">
      <c r="A582" s="45" t="s">
        <v>1146</v>
      </c>
      <c r="B582" s="18"/>
      <c r="C582" s="5"/>
      <c r="D582" s="5"/>
      <c r="E582" s="94" t="str">
        <f>IF(ISBLANK(D582),"",INDEX(ΑΜΚ,MATCH(D582,Data!$F$2:$F$999,0),1))</f>
        <v/>
      </c>
      <c r="F582" t="str">
        <f t="shared" si="9"/>
        <v/>
      </c>
    </row>
    <row r="583" spans="1:6" ht="14.25" customHeight="1" x14ac:dyDescent="0.35">
      <c r="A583" s="45" t="s">
        <v>1146</v>
      </c>
      <c r="B583" s="18"/>
      <c r="C583" s="5"/>
      <c r="D583" s="5"/>
      <c r="E583" s="94" t="str">
        <f>IF(ISBLANK(D583),"",INDEX(ΑΜΚ,MATCH(D583,Data!$F$2:$F$999,0),1))</f>
        <v/>
      </c>
      <c r="F583" t="str">
        <f t="shared" si="9"/>
        <v/>
      </c>
    </row>
    <row r="584" spans="1:6" ht="14.25" customHeight="1" x14ac:dyDescent="0.35">
      <c r="A584" s="45" t="s">
        <v>1146</v>
      </c>
      <c r="B584" s="18"/>
      <c r="C584" s="5"/>
      <c r="D584" s="5"/>
      <c r="E584" s="94" t="str">
        <f>IF(ISBLANK(D584),"",INDEX(ΑΜΚ,MATCH(D584,Data!$F$2:$F$999,0),1))</f>
        <v/>
      </c>
      <c r="F584" t="str">
        <f t="shared" si="9"/>
        <v/>
      </c>
    </row>
    <row r="585" spans="1:6" ht="14.25" customHeight="1" x14ac:dyDescent="0.35">
      <c r="A585" s="45" t="s">
        <v>1146</v>
      </c>
      <c r="B585" s="18"/>
      <c r="C585" s="5"/>
      <c r="D585" s="5"/>
      <c r="E585" s="94" t="str">
        <f>IF(ISBLANK(D585),"",INDEX(ΑΜΚ,MATCH(D585,Data!$F$2:$F$999,0),1))</f>
        <v/>
      </c>
      <c r="F585" t="str">
        <f t="shared" si="9"/>
        <v/>
      </c>
    </row>
    <row r="586" spans="1:6" ht="14.25" customHeight="1" x14ac:dyDescent="0.35">
      <c r="A586" s="45" t="s">
        <v>1146</v>
      </c>
      <c r="B586" s="18"/>
      <c r="C586" s="5"/>
      <c r="D586" s="5"/>
      <c r="E586" s="94" t="str">
        <f>IF(ISBLANK(D586),"",INDEX(ΑΜΚ,MATCH(D586,Data!$F$2:$F$999,0),1))</f>
        <v/>
      </c>
      <c r="F586" t="str">
        <f t="shared" si="9"/>
        <v/>
      </c>
    </row>
    <row r="587" spans="1:6" ht="14.25" customHeight="1" x14ac:dyDescent="0.35">
      <c r="A587" s="45" t="s">
        <v>1146</v>
      </c>
      <c r="B587" s="18"/>
      <c r="C587" s="5"/>
      <c r="D587" s="5"/>
      <c r="E587" s="94" t="str">
        <f>IF(ISBLANK(D587),"",INDEX(ΑΜΚ,MATCH(D587,Data!$F$2:$F$999,0),1))</f>
        <v/>
      </c>
      <c r="F587" t="str">
        <f t="shared" si="9"/>
        <v/>
      </c>
    </row>
    <row r="588" spans="1:6" ht="14.25" customHeight="1" x14ac:dyDescent="0.35">
      <c r="A588" s="45" t="s">
        <v>1146</v>
      </c>
      <c r="B588" s="18"/>
      <c r="C588" s="5"/>
      <c r="D588" s="5"/>
      <c r="E588" s="94" t="str">
        <f>IF(ISBLANK(D588),"",INDEX(ΑΜΚ,MATCH(D588,Data!$F$2:$F$999,0),1))</f>
        <v/>
      </c>
      <c r="F588" t="str">
        <f t="shared" si="9"/>
        <v/>
      </c>
    </row>
    <row r="589" spans="1:6" ht="14.25" customHeight="1" x14ac:dyDescent="0.35">
      <c r="A589" s="45" t="s">
        <v>1146</v>
      </c>
      <c r="B589" s="18"/>
      <c r="C589" s="5"/>
      <c r="D589" s="5"/>
      <c r="E589" s="94" t="str">
        <f>IF(ISBLANK(D589),"",INDEX(ΑΜΚ,MATCH(D589,Data!$F$2:$F$999,0),1))</f>
        <v/>
      </c>
      <c r="F589" t="str">
        <f t="shared" si="9"/>
        <v/>
      </c>
    </row>
    <row r="590" spans="1:6" ht="14.25" customHeight="1" x14ac:dyDescent="0.35">
      <c r="A590" s="45" t="s">
        <v>1146</v>
      </c>
      <c r="B590" s="18"/>
      <c r="C590" s="5"/>
      <c r="D590" s="5"/>
      <c r="E590" s="94" t="str">
        <f>IF(ISBLANK(D590),"",INDEX(ΑΜΚ,MATCH(D590,Data!$F$2:$F$999,0),1))</f>
        <v/>
      </c>
      <c r="F590" t="str">
        <f t="shared" si="9"/>
        <v/>
      </c>
    </row>
    <row r="591" spans="1:6" ht="14.25" customHeight="1" x14ac:dyDescent="0.35">
      <c r="A591" s="45" t="s">
        <v>1146</v>
      </c>
      <c r="B591" s="18"/>
      <c r="C591" s="5"/>
      <c r="D591" s="5"/>
      <c r="E591" s="94" t="str">
        <f>IF(ISBLANK(D591),"",INDEX(ΑΜΚ,MATCH(D591,Data!$F$2:$F$999,0),1))</f>
        <v/>
      </c>
      <c r="F591" t="str">
        <f t="shared" si="9"/>
        <v/>
      </c>
    </row>
    <row r="592" spans="1:6" ht="14.25" customHeight="1" x14ac:dyDescent="0.35">
      <c r="A592" s="45" t="s">
        <v>1146</v>
      </c>
      <c r="B592" s="18"/>
      <c r="C592" s="5"/>
      <c r="D592" s="5"/>
      <c r="E592" s="94" t="str">
        <f>IF(ISBLANK(D592),"",INDEX(ΑΜΚ,MATCH(D592,Data!$F$2:$F$999,0),1))</f>
        <v/>
      </c>
      <c r="F592" t="str">
        <f t="shared" si="9"/>
        <v/>
      </c>
    </row>
    <row r="593" spans="1:6" ht="14.25" customHeight="1" x14ac:dyDescent="0.35">
      <c r="A593" s="45" t="s">
        <v>1146</v>
      </c>
      <c r="B593" s="18"/>
      <c r="C593" s="5"/>
      <c r="D593" s="5"/>
      <c r="E593" s="94" t="str">
        <f>IF(ISBLANK(D593),"",INDEX(ΑΜΚ,MATCH(D593,Data!$F$2:$F$999,0),1))</f>
        <v/>
      </c>
      <c r="F593" t="str">
        <f t="shared" si="9"/>
        <v/>
      </c>
    </row>
    <row r="594" spans="1:6" ht="14.25" customHeight="1" x14ac:dyDescent="0.35">
      <c r="A594" s="45" t="s">
        <v>1146</v>
      </c>
      <c r="B594" s="18"/>
      <c r="C594" s="5"/>
      <c r="D594" s="5"/>
      <c r="E594" s="94" t="str">
        <f>IF(ISBLANK(D594),"",INDEX(ΑΜΚ,MATCH(D594,Data!$F$2:$F$999,0),1))</f>
        <v/>
      </c>
      <c r="F594" t="str">
        <f t="shared" si="9"/>
        <v/>
      </c>
    </row>
    <row r="595" spans="1:6" ht="14.25" customHeight="1" x14ac:dyDescent="0.35">
      <c r="A595" s="45" t="s">
        <v>1146</v>
      </c>
      <c r="B595" s="18"/>
      <c r="C595" s="5"/>
      <c r="D595" s="5"/>
      <c r="E595" s="94" t="str">
        <f>IF(ISBLANK(D595),"",INDEX(ΑΜΚ,MATCH(D595,Data!$F$2:$F$999,0),1))</f>
        <v/>
      </c>
      <c r="F595" t="str">
        <f t="shared" si="9"/>
        <v/>
      </c>
    </row>
    <row r="596" spans="1:6" ht="14.25" customHeight="1" x14ac:dyDescent="0.35">
      <c r="A596" s="45" t="s">
        <v>1146</v>
      </c>
      <c r="B596" s="18"/>
      <c r="C596" s="5"/>
      <c r="D596" s="5"/>
      <c r="E596" s="94" t="str">
        <f>IF(ISBLANK(D596),"",INDEX(ΑΜΚ,MATCH(D596,Data!$F$2:$F$999,0),1))</f>
        <v/>
      </c>
      <c r="F596" t="str">
        <f t="shared" si="9"/>
        <v/>
      </c>
    </row>
    <row r="597" spans="1:6" ht="14.25" customHeight="1" x14ac:dyDescent="0.35">
      <c r="A597" s="45" t="s">
        <v>1146</v>
      </c>
      <c r="B597" s="18"/>
      <c r="C597" s="5"/>
      <c r="D597" s="5"/>
      <c r="E597" s="94" t="str">
        <f>IF(ISBLANK(D597),"",INDEX(ΑΜΚ,MATCH(D597,Data!$F$2:$F$999,0),1))</f>
        <v/>
      </c>
      <c r="F597" t="str">
        <f t="shared" si="9"/>
        <v/>
      </c>
    </row>
    <row r="598" spans="1:6" ht="14.25" customHeight="1" x14ac:dyDescent="0.35">
      <c r="A598" s="45" t="s">
        <v>1146</v>
      </c>
      <c r="B598" s="18"/>
      <c r="C598" s="5"/>
      <c r="D598" s="5"/>
      <c r="E598" s="94" t="str">
        <f>IF(ISBLANK(D598),"",INDEX(ΑΜΚ,MATCH(D598,Data!$F$2:$F$999,0),1))</f>
        <v/>
      </c>
      <c r="F598" t="str">
        <f t="shared" si="9"/>
        <v/>
      </c>
    </row>
    <row r="599" spans="1:6" ht="14.25" customHeight="1" x14ac:dyDescent="0.35">
      <c r="A599" s="45" t="s">
        <v>1146</v>
      </c>
      <c r="B599" s="18"/>
      <c r="C599" s="5"/>
      <c r="D599" s="5"/>
      <c r="E599" s="94" t="str">
        <f>IF(ISBLANK(D599),"",INDEX(ΑΜΚ,MATCH(D599,Data!$F$2:$F$999,0),1))</f>
        <v/>
      </c>
      <c r="F599" t="str">
        <f t="shared" si="9"/>
        <v/>
      </c>
    </row>
    <row r="600" spans="1:6" ht="14.25" customHeight="1" x14ac:dyDescent="0.35">
      <c r="A600" s="45" t="s">
        <v>1146</v>
      </c>
      <c r="B600" s="18"/>
      <c r="C600" s="5"/>
      <c r="D600" s="5"/>
      <c r="E600" s="94" t="str">
        <f>IF(ISBLANK(D600),"",INDEX(ΑΜΚ,MATCH(D600,Data!$F$2:$F$999,0),1))</f>
        <v/>
      </c>
      <c r="F600" t="str">
        <f t="shared" si="9"/>
        <v/>
      </c>
    </row>
    <row r="601" spans="1:6" ht="14.25" customHeight="1" x14ac:dyDescent="0.35">
      <c r="A601" s="45" t="s">
        <v>1146</v>
      </c>
      <c r="B601" s="18"/>
      <c r="C601" s="5"/>
      <c r="D601" s="5"/>
      <c r="E601" s="94" t="str">
        <f>IF(ISBLANK(D601),"",INDEX(ΑΜΚ,MATCH(D601,Data!$F$2:$F$999,0),1))</f>
        <v/>
      </c>
      <c r="F601" t="str">
        <f t="shared" si="9"/>
        <v/>
      </c>
    </row>
    <row r="602" spans="1:6" ht="14.25" customHeight="1" x14ac:dyDescent="0.35">
      <c r="A602" s="45" t="s">
        <v>1146</v>
      </c>
      <c r="B602" s="18"/>
      <c r="C602" s="5"/>
      <c r="D602" s="5"/>
      <c r="E602" s="94" t="str">
        <f>IF(ISBLANK(D602),"",INDEX(ΑΜΚ,MATCH(D602,Data!$F$2:$F$999,0),1))</f>
        <v/>
      </c>
      <c r="F602" t="str">
        <f t="shared" si="9"/>
        <v/>
      </c>
    </row>
    <row r="603" spans="1:6" ht="14.25" customHeight="1" x14ac:dyDescent="0.35">
      <c r="A603" s="45" t="s">
        <v>1146</v>
      </c>
      <c r="B603" s="18"/>
      <c r="C603" s="5"/>
      <c r="D603" s="5"/>
      <c r="E603" s="94" t="str">
        <f>IF(ISBLANK(D603),"",INDEX(ΑΜΚ,MATCH(D603,Data!$F$2:$F$999,0),1))</f>
        <v/>
      </c>
      <c r="F603" t="str">
        <f t="shared" si="9"/>
        <v/>
      </c>
    </row>
    <row r="604" spans="1:6" ht="14.25" customHeight="1" x14ac:dyDescent="0.35">
      <c r="A604" s="45" t="s">
        <v>1146</v>
      </c>
      <c r="B604" s="18"/>
      <c r="C604" s="5"/>
      <c r="D604" s="5"/>
      <c r="E604" s="94" t="str">
        <f>IF(ISBLANK(D604),"",INDEX(ΑΜΚ,MATCH(D604,Data!$F$2:$F$999,0),1))</f>
        <v/>
      </c>
      <c r="F604" t="str">
        <f t="shared" si="9"/>
        <v/>
      </c>
    </row>
    <row r="605" spans="1:6" ht="14.25" customHeight="1" x14ac:dyDescent="0.35">
      <c r="A605" s="45" t="s">
        <v>1146</v>
      </c>
      <c r="B605" s="18"/>
      <c r="C605" s="5"/>
      <c r="D605" s="5"/>
      <c r="E605" s="94" t="str">
        <f>IF(ISBLANK(D605),"",INDEX(ΑΜΚ,MATCH(D605,Data!$F$2:$F$999,0),1))</f>
        <v/>
      </c>
      <c r="F605" t="str">
        <f t="shared" si="9"/>
        <v/>
      </c>
    </row>
    <row r="606" spans="1:6" ht="14.25" customHeight="1" x14ac:dyDescent="0.35">
      <c r="A606" s="45" t="s">
        <v>1146</v>
      </c>
      <c r="B606" s="18"/>
      <c r="C606" s="5"/>
      <c r="D606" s="5"/>
      <c r="E606" s="94" t="str">
        <f>IF(ISBLANK(D606),"",INDEX(ΑΜΚ,MATCH(D606,Data!$F$2:$F$999,0),1))</f>
        <v/>
      </c>
      <c r="F606" t="str">
        <f t="shared" si="9"/>
        <v/>
      </c>
    </row>
    <row r="607" spans="1:6" ht="14.25" customHeight="1" x14ac:dyDescent="0.35">
      <c r="A607" s="45" t="s">
        <v>1146</v>
      </c>
      <c r="B607" s="18"/>
      <c r="C607" s="5"/>
      <c r="D607" s="5"/>
      <c r="E607" s="94" t="str">
        <f>IF(ISBLANK(D607),"",INDEX(ΑΜΚ,MATCH(D607,Data!$F$2:$F$999,0),1))</f>
        <v/>
      </c>
      <c r="F607" t="str">
        <f t="shared" si="9"/>
        <v/>
      </c>
    </row>
    <row r="608" spans="1:6" ht="14.25" customHeight="1" x14ac:dyDescent="0.35">
      <c r="A608" s="45" t="s">
        <v>1146</v>
      </c>
      <c r="B608" s="18"/>
      <c r="C608" s="5"/>
      <c r="D608" s="5"/>
      <c r="E608" s="94" t="str">
        <f>IF(ISBLANK(D608),"",INDEX(ΑΜΚ,MATCH(D608,Data!$F$2:$F$999,0),1))</f>
        <v/>
      </c>
      <c r="F608" t="str">
        <f t="shared" si="9"/>
        <v/>
      </c>
    </row>
    <row r="609" spans="1:6" ht="14.25" customHeight="1" x14ac:dyDescent="0.35">
      <c r="A609" s="45" t="s">
        <v>1146</v>
      </c>
      <c r="B609" s="18"/>
      <c r="C609" s="5"/>
      <c r="D609" s="5"/>
      <c r="E609" s="94" t="str">
        <f>IF(ISBLANK(D609),"",INDEX(ΑΜΚ,MATCH(D609,Data!$F$2:$F$999,0),1))</f>
        <v/>
      </c>
      <c r="F609" t="str">
        <f t="shared" si="9"/>
        <v/>
      </c>
    </row>
    <row r="610" spans="1:6" ht="14.25" customHeight="1" x14ac:dyDescent="0.35">
      <c r="A610" s="45" t="s">
        <v>1146</v>
      </c>
      <c r="B610" s="18"/>
      <c r="C610" s="5"/>
      <c r="D610" s="5"/>
      <c r="E610" s="94" t="str">
        <f>IF(ISBLANK(D610),"",INDEX(ΑΜΚ,MATCH(D610,Data!$F$2:$F$999,0),1))</f>
        <v/>
      </c>
      <c r="F610" t="str">
        <f t="shared" si="9"/>
        <v/>
      </c>
    </row>
    <row r="611" spans="1:6" ht="14.25" customHeight="1" x14ac:dyDescent="0.35">
      <c r="A611" s="45" t="s">
        <v>1146</v>
      </c>
      <c r="B611" s="18"/>
      <c r="C611" s="5"/>
      <c r="D611" s="5"/>
      <c r="E611" s="94" t="str">
        <f>IF(ISBLANK(D611),"",INDEX(ΑΜΚ,MATCH(D611,Data!$F$2:$F$999,0),1))</f>
        <v/>
      </c>
      <c r="F611" t="str">
        <f t="shared" si="9"/>
        <v/>
      </c>
    </row>
    <row r="612" spans="1:6" ht="14.25" customHeight="1" x14ac:dyDescent="0.35">
      <c r="A612" s="45" t="s">
        <v>1146</v>
      </c>
      <c r="B612" s="18"/>
      <c r="C612" s="5"/>
      <c r="D612" s="5"/>
      <c r="E612" s="94" t="str">
        <f>IF(ISBLANK(D612),"",INDEX(ΑΜΚ,MATCH(D612,Data!$F$2:$F$999,0),1))</f>
        <v/>
      </c>
      <c r="F612" t="str">
        <f t="shared" si="9"/>
        <v/>
      </c>
    </row>
    <row r="613" spans="1:6" ht="14.25" customHeight="1" x14ac:dyDescent="0.35">
      <c r="A613" s="45" t="s">
        <v>1146</v>
      </c>
      <c r="B613" s="18"/>
      <c r="C613" s="5"/>
      <c r="D613" s="5"/>
      <c r="E613" s="94" t="str">
        <f>IF(ISBLANK(D613),"",INDEX(ΑΜΚ,MATCH(D613,Data!$F$2:$F$999,0),1))</f>
        <v/>
      </c>
      <c r="F613" t="str">
        <f t="shared" si="9"/>
        <v/>
      </c>
    </row>
    <row r="614" spans="1:6" ht="14.25" customHeight="1" x14ac:dyDescent="0.35">
      <c r="A614" s="45" t="s">
        <v>1146</v>
      </c>
      <c r="B614" s="18"/>
      <c r="C614" s="5"/>
      <c r="D614" s="5"/>
      <c r="E614" s="94" t="str">
        <f>IF(ISBLANK(D614),"",INDEX(ΑΜΚ,MATCH(D614,Data!$F$2:$F$999,0),1))</f>
        <v/>
      </c>
      <c r="F614" t="str">
        <f t="shared" si="9"/>
        <v/>
      </c>
    </row>
    <row r="615" spans="1:6" ht="14.25" customHeight="1" x14ac:dyDescent="0.35">
      <c r="A615" s="45" t="s">
        <v>1146</v>
      </c>
      <c r="B615" s="18"/>
      <c r="C615" s="5"/>
      <c r="D615" s="5"/>
      <c r="E615" s="94" t="str">
        <f>IF(ISBLANK(D615),"",INDEX(ΑΜΚ,MATCH(D615,Data!$F$2:$F$999,0),1))</f>
        <v/>
      </c>
      <c r="F615" t="str">
        <f t="shared" si="9"/>
        <v/>
      </c>
    </row>
    <row r="616" spans="1:6" ht="14.25" customHeight="1" x14ac:dyDescent="0.35">
      <c r="A616" s="45" t="s">
        <v>1146</v>
      </c>
      <c r="B616" s="18"/>
      <c r="C616" s="5"/>
      <c r="D616" s="5"/>
      <c r="E616" s="94" t="str">
        <f>IF(ISBLANK(D616),"",INDEX(ΑΜΚ,MATCH(D616,Data!$F$2:$F$999,0),1))</f>
        <v/>
      </c>
      <c r="F616" t="str">
        <f t="shared" si="9"/>
        <v/>
      </c>
    </row>
    <row r="617" spans="1:6" ht="14.25" customHeight="1" x14ac:dyDescent="0.35">
      <c r="A617" s="45" t="s">
        <v>1146</v>
      </c>
      <c r="B617" s="18"/>
      <c r="C617" s="5"/>
      <c r="D617" s="5"/>
      <c r="E617" s="94" t="str">
        <f>IF(ISBLANK(D617),"",INDEX(ΑΜΚ,MATCH(D617,Data!$F$2:$F$999,0),1))</f>
        <v/>
      </c>
      <c r="F617" t="str">
        <f t="shared" si="9"/>
        <v/>
      </c>
    </row>
    <row r="618" spans="1:6" ht="14.25" customHeight="1" x14ac:dyDescent="0.35">
      <c r="A618" s="45" t="s">
        <v>1146</v>
      </c>
      <c r="B618" s="18"/>
      <c r="C618" s="5"/>
      <c r="D618" s="5"/>
      <c r="E618" s="94" t="str">
        <f>IF(ISBLANK(D618),"",INDEX(ΑΜΚ,MATCH(D618,Data!$F$2:$F$999,0),1))</f>
        <v/>
      </c>
      <c r="F618" t="str">
        <f t="shared" si="9"/>
        <v/>
      </c>
    </row>
    <row r="619" spans="1:6" ht="14.25" customHeight="1" x14ac:dyDescent="0.35">
      <c r="A619" s="45" t="s">
        <v>1146</v>
      </c>
      <c r="B619" s="18"/>
      <c r="C619" s="5"/>
      <c r="D619" s="5"/>
      <c r="E619" s="94" t="str">
        <f>IF(ISBLANK(D619),"",INDEX(ΑΜΚ,MATCH(D619,Data!$F$2:$F$999,0),1))</f>
        <v/>
      </c>
      <c r="F619" t="str">
        <f t="shared" si="9"/>
        <v/>
      </c>
    </row>
    <row r="620" spans="1:6" ht="14.25" customHeight="1" x14ac:dyDescent="0.35">
      <c r="A620" s="45" t="s">
        <v>1146</v>
      </c>
      <c r="B620" s="18"/>
      <c r="C620" s="5"/>
      <c r="D620" s="5"/>
      <c r="E620" s="94" t="str">
        <f>IF(ISBLANK(D620),"",INDEX(ΑΜΚ,MATCH(D620,Data!$F$2:$F$999,0),1))</f>
        <v/>
      </c>
      <c r="F620" t="str">
        <f t="shared" si="9"/>
        <v/>
      </c>
    </row>
    <row r="621" spans="1:6" ht="14.25" customHeight="1" x14ac:dyDescent="0.35">
      <c r="A621" s="45" t="s">
        <v>1146</v>
      </c>
      <c r="B621" s="18"/>
      <c r="C621" s="5"/>
      <c r="D621" s="5"/>
      <c r="E621" s="94" t="str">
        <f>IF(ISBLANK(D621),"",INDEX(ΑΜΚ,MATCH(D621,Data!$F$2:$F$999,0),1))</f>
        <v/>
      </c>
      <c r="F621" t="str">
        <f t="shared" si="9"/>
        <v/>
      </c>
    </row>
    <row r="622" spans="1:6" ht="14.25" customHeight="1" x14ac:dyDescent="0.35">
      <c r="A622" s="45" t="s">
        <v>1146</v>
      </c>
      <c r="B622" s="18"/>
      <c r="C622" s="5"/>
      <c r="D622" s="5"/>
      <c r="E622" s="94" t="str">
        <f>IF(ISBLANK(D622),"",INDEX(ΑΜΚ,MATCH(D622,Data!$F$2:$F$999,0),1))</f>
        <v/>
      </c>
      <c r="F622" t="str">
        <f t="shared" si="9"/>
        <v/>
      </c>
    </row>
    <row r="623" spans="1:6" ht="14.25" customHeight="1" x14ac:dyDescent="0.35">
      <c r="A623" s="45" t="s">
        <v>1146</v>
      </c>
      <c r="B623" s="18"/>
      <c r="C623" s="5"/>
      <c r="D623" s="5"/>
      <c r="E623" s="94" t="str">
        <f>IF(ISBLANK(D623),"",INDEX(ΑΜΚ,MATCH(D623,Data!$F$2:$F$999,0),1))</f>
        <v/>
      </c>
      <c r="F623" t="str">
        <f t="shared" si="9"/>
        <v/>
      </c>
    </row>
    <row r="624" spans="1:6" ht="14.25" customHeight="1" x14ac:dyDescent="0.35">
      <c r="A624" s="45" t="s">
        <v>1146</v>
      </c>
      <c r="B624" s="18"/>
      <c r="C624" s="5"/>
      <c r="D624" s="5"/>
      <c r="E624" s="94" t="str">
        <f>IF(ISBLANK(D624),"",INDEX(ΑΜΚ,MATCH(D624,Data!$F$2:$F$999,0),1))</f>
        <v/>
      </c>
      <c r="F624" t="str">
        <f t="shared" si="9"/>
        <v/>
      </c>
    </row>
    <row r="625" spans="1:6" ht="14.25" customHeight="1" x14ac:dyDescent="0.35">
      <c r="A625" s="45" t="s">
        <v>1146</v>
      </c>
      <c r="B625" s="18"/>
      <c r="C625" s="5"/>
      <c r="D625" s="5"/>
      <c r="E625" s="94" t="str">
        <f>IF(ISBLANK(D625),"",INDEX(ΑΜΚ,MATCH(D625,Data!$F$2:$F$999,0),1))</f>
        <v/>
      </c>
      <c r="F625" t="str">
        <f t="shared" si="9"/>
        <v/>
      </c>
    </row>
    <row r="626" spans="1:6" ht="14.25" customHeight="1" x14ac:dyDescent="0.35">
      <c r="A626" s="45" t="s">
        <v>1146</v>
      </c>
      <c r="B626" s="18"/>
      <c r="C626" s="5"/>
      <c r="D626" s="5"/>
      <c r="E626" s="94" t="str">
        <f>IF(ISBLANK(D626),"",INDEX(ΑΜΚ,MATCH(D626,Data!$F$2:$F$999,0),1))</f>
        <v/>
      </c>
      <c r="F626" t="str">
        <f t="shared" si="9"/>
        <v/>
      </c>
    </row>
    <row r="627" spans="1:6" ht="14.25" customHeight="1" x14ac:dyDescent="0.35">
      <c r="A627" s="45" t="s">
        <v>1146</v>
      </c>
      <c r="B627" s="18"/>
      <c r="C627" s="5"/>
      <c r="D627" s="5"/>
      <c r="E627" s="94" t="str">
        <f>IF(ISBLANK(D627),"",INDEX(ΑΜΚ,MATCH(D627,Data!$F$2:$F$999,0),1))</f>
        <v/>
      </c>
      <c r="F627" t="str">
        <f t="shared" si="9"/>
        <v/>
      </c>
    </row>
    <row r="628" spans="1:6" ht="14.25" customHeight="1" x14ac:dyDescent="0.35">
      <c r="A628" s="45" t="s">
        <v>1146</v>
      </c>
      <c r="B628" s="18"/>
      <c r="C628" s="5"/>
      <c r="D628" s="5"/>
      <c r="E628" s="94" t="str">
        <f>IF(ISBLANK(D628),"",INDEX(ΑΜΚ,MATCH(D628,Data!$F$2:$F$999,0),1))</f>
        <v/>
      </c>
      <c r="F628" t="str">
        <f t="shared" si="9"/>
        <v/>
      </c>
    </row>
    <row r="629" spans="1:6" ht="14.25" customHeight="1" x14ac:dyDescent="0.35">
      <c r="A629" s="45" t="s">
        <v>1146</v>
      </c>
      <c r="B629" s="18"/>
      <c r="C629" s="5"/>
      <c r="D629" s="5"/>
      <c r="E629" s="94" t="str">
        <f>IF(ISBLANK(D629),"",INDEX(ΑΜΚ,MATCH(D629,Data!$F$2:$F$999,0),1))</f>
        <v/>
      </c>
      <c r="F629" t="str">
        <f t="shared" si="9"/>
        <v/>
      </c>
    </row>
    <row r="630" spans="1:6" ht="14.25" customHeight="1" x14ac:dyDescent="0.35">
      <c r="A630" s="45" t="s">
        <v>1146</v>
      </c>
      <c r="B630" s="18"/>
      <c r="C630" s="5"/>
      <c r="D630" s="5"/>
      <c r="E630" s="94" t="str">
        <f>IF(ISBLANK(D630),"",INDEX(ΑΜΚ,MATCH(D630,Data!$F$2:$F$999,0),1))</f>
        <v/>
      </c>
      <c r="F630" t="str">
        <f t="shared" si="9"/>
        <v/>
      </c>
    </row>
    <row r="631" spans="1:6" ht="14.25" customHeight="1" x14ac:dyDescent="0.35">
      <c r="A631" s="45" t="s">
        <v>1146</v>
      </c>
      <c r="B631" s="18"/>
      <c r="C631" s="5"/>
      <c r="D631" s="5"/>
      <c r="E631" s="94" t="str">
        <f>IF(ISBLANK(D631),"",INDEX(ΑΜΚ,MATCH(D631,Data!$F$2:$F$999,0),1))</f>
        <v/>
      </c>
      <c r="F631" t="str">
        <f t="shared" si="9"/>
        <v/>
      </c>
    </row>
    <row r="632" spans="1:6" ht="14.25" customHeight="1" x14ac:dyDescent="0.35">
      <c r="A632" s="45" t="s">
        <v>1146</v>
      </c>
      <c r="B632" s="18"/>
      <c r="C632" s="5"/>
      <c r="D632" s="5"/>
      <c r="E632" s="94" t="str">
        <f>IF(ISBLANK(D632),"",INDEX(ΑΜΚ,MATCH(D632,Data!$F$2:$F$999,0),1))</f>
        <v/>
      </c>
      <c r="F632" t="str">
        <f t="shared" si="9"/>
        <v/>
      </c>
    </row>
    <row r="633" spans="1:6" ht="14.25" customHeight="1" x14ac:dyDescent="0.35">
      <c r="A633" s="45" t="s">
        <v>1146</v>
      </c>
      <c r="B633" s="18"/>
      <c r="C633" s="5"/>
      <c r="D633" s="5"/>
      <c r="E633" s="94" t="str">
        <f>IF(ISBLANK(D633),"",INDEX(ΑΜΚ,MATCH(D633,Data!$F$2:$F$999,0),1))</f>
        <v/>
      </c>
      <c r="F633" t="str">
        <f t="shared" si="9"/>
        <v/>
      </c>
    </row>
    <row r="634" spans="1:6" ht="14.25" customHeight="1" x14ac:dyDescent="0.35">
      <c r="A634" s="45" t="s">
        <v>1146</v>
      </c>
      <c r="B634" s="18"/>
      <c r="C634" s="5"/>
      <c r="D634" s="5"/>
      <c r="E634" s="94" t="str">
        <f>IF(ISBLANK(D634),"",INDEX(ΑΜΚ,MATCH(D634,Data!$F$2:$F$999,0),1))</f>
        <v/>
      </c>
      <c r="F634" t="str">
        <f t="shared" si="9"/>
        <v/>
      </c>
    </row>
    <row r="635" spans="1:6" ht="14.25" customHeight="1" x14ac:dyDescent="0.35">
      <c r="A635" s="45" t="s">
        <v>1146</v>
      </c>
      <c r="B635" s="18"/>
      <c r="C635" s="5"/>
      <c r="D635" s="5"/>
      <c r="E635" s="94" t="str">
        <f>IF(ISBLANK(D635),"",INDEX(ΑΜΚ,MATCH(D635,Data!$F$2:$F$999,0),1))</f>
        <v/>
      </c>
      <c r="F635" t="str">
        <f t="shared" si="9"/>
        <v/>
      </c>
    </row>
    <row r="636" spans="1:6" ht="14.25" customHeight="1" x14ac:dyDescent="0.35">
      <c r="A636" s="45" t="s">
        <v>1146</v>
      </c>
      <c r="B636" s="18"/>
      <c r="C636" s="5"/>
      <c r="D636" s="5"/>
      <c r="E636" s="94" t="str">
        <f>IF(ISBLANK(D636),"",INDEX(ΑΜΚ,MATCH(D636,Data!$F$2:$F$999,0),1))</f>
        <v/>
      </c>
      <c r="F636" t="str">
        <f t="shared" si="9"/>
        <v/>
      </c>
    </row>
    <row r="637" spans="1:6" ht="14.25" customHeight="1" x14ac:dyDescent="0.35">
      <c r="A637" s="45" t="s">
        <v>1146</v>
      </c>
      <c r="B637" s="18"/>
      <c r="C637" s="5"/>
      <c r="D637" s="5"/>
      <c r="E637" s="94" t="str">
        <f>IF(ISBLANK(D637),"",INDEX(ΑΜΚ,MATCH(D637,Data!$F$2:$F$999,0),1))</f>
        <v/>
      </c>
      <c r="F637" t="str">
        <f t="shared" si="9"/>
        <v/>
      </c>
    </row>
    <row r="638" spans="1:6" ht="14.25" customHeight="1" x14ac:dyDescent="0.35">
      <c r="A638" s="45" t="s">
        <v>1146</v>
      </c>
      <c r="B638" s="18"/>
      <c r="C638" s="5"/>
      <c r="D638" s="5"/>
      <c r="E638" s="94" t="str">
        <f>IF(ISBLANK(D638),"",INDEX(ΑΜΚ,MATCH(D638,Data!$F$2:$F$999,0),1))</f>
        <v/>
      </c>
      <c r="F638" t="str">
        <f t="shared" si="9"/>
        <v/>
      </c>
    </row>
    <row r="639" spans="1:6" ht="14.25" customHeight="1" x14ac:dyDescent="0.35">
      <c r="A639" s="45" t="s">
        <v>1146</v>
      </c>
      <c r="B639" s="18"/>
      <c r="C639" s="5"/>
      <c r="D639" s="5"/>
      <c r="E639" s="94" t="str">
        <f>IF(ISBLANK(D639),"",INDEX(ΑΜΚ,MATCH(D639,Data!$F$2:$F$999,0),1))</f>
        <v/>
      </c>
      <c r="F639" t="str">
        <f t="shared" si="9"/>
        <v/>
      </c>
    </row>
    <row r="640" spans="1:6" ht="14.25" customHeight="1" x14ac:dyDescent="0.35">
      <c r="A640" s="45" t="s">
        <v>1146</v>
      </c>
      <c r="B640" s="18"/>
      <c r="C640" s="5"/>
      <c r="D640" s="5"/>
      <c r="E640" s="94" t="str">
        <f>IF(ISBLANK(D640),"",INDEX(ΑΜΚ,MATCH(D640,Data!$F$2:$F$999,0),1))</f>
        <v/>
      </c>
      <c r="F640" t="str">
        <f t="shared" si="9"/>
        <v/>
      </c>
    </row>
    <row r="641" spans="1:6" ht="14.25" customHeight="1" x14ac:dyDescent="0.35">
      <c r="A641" s="45" t="s">
        <v>1146</v>
      </c>
      <c r="B641" s="18"/>
      <c r="C641" s="5"/>
      <c r="D641" s="5"/>
      <c r="E641" s="94" t="str">
        <f>IF(ISBLANK(D641),"",INDEX(ΑΜΚ,MATCH(D641,Data!$F$2:$F$999,0),1))</f>
        <v/>
      </c>
      <c r="F641" t="str">
        <f t="shared" si="9"/>
        <v/>
      </c>
    </row>
    <row r="642" spans="1:6" ht="14.25" customHeight="1" x14ac:dyDescent="0.35">
      <c r="A642" s="45" t="s">
        <v>1146</v>
      </c>
      <c r="B642" s="18"/>
      <c r="C642" s="5"/>
      <c r="D642" s="5"/>
      <c r="E642" s="94" t="str">
        <f>IF(ISBLANK(D642),"",INDEX(ΑΜΚ,MATCH(D642,Data!$F$2:$F$999,0),1))</f>
        <v/>
      </c>
      <c r="F642" t="str">
        <f t="shared" ref="F642:F705" si="10">IF(ISBLANK(C642),"",INDEX(ΚΩΔ_ΜΑΘΗΜ_ΘΕΡΜΟΫΔΡ_Α1,MATCH(C642,ΜΑΘΗΜ_ΘΕΡΜΟΫΔΡ_Α1,0)))</f>
        <v/>
      </c>
    </row>
    <row r="643" spans="1:6" ht="14.25" customHeight="1" x14ac:dyDescent="0.35">
      <c r="A643" s="45" t="s">
        <v>1146</v>
      </c>
      <c r="B643" s="18"/>
      <c r="C643" s="5"/>
      <c r="D643" s="5"/>
      <c r="E643" s="94" t="str">
        <f>IF(ISBLANK(D643),"",INDEX(ΑΜΚ,MATCH(D643,Data!$F$2:$F$999,0),1))</f>
        <v/>
      </c>
      <c r="F643" t="str">
        <f t="shared" si="10"/>
        <v/>
      </c>
    </row>
    <row r="644" spans="1:6" ht="14.25" customHeight="1" x14ac:dyDescent="0.35">
      <c r="A644" s="45" t="s">
        <v>1146</v>
      </c>
      <c r="B644" s="18"/>
      <c r="C644" s="5"/>
      <c r="D644" s="5"/>
      <c r="E644" s="94" t="str">
        <f>IF(ISBLANK(D644),"",INDEX(ΑΜΚ,MATCH(D644,Data!$F$2:$F$999,0),1))</f>
        <v/>
      </c>
      <c r="F644" t="str">
        <f t="shared" si="10"/>
        <v/>
      </c>
    </row>
    <row r="645" spans="1:6" ht="14.25" customHeight="1" x14ac:dyDescent="0.35">
      <c r="A645" s="45" t="s">
        <v>1146</v>
      </c>
      <c r="B645" s="18"/>
      <c r="C645" s="5"/>
      <c r="D645" s="5"/>
      <c r="E645" s="94" t="str">
        <f>IF(ISBLANK(D645),"",INDEX(ΑΜΚ,MATCH(D645,Data!$F$2:$F$999,0),1))</f>
        <v/>
      </c>
      <c r="F645" t="str">
        <f t="shared" si="10"/>
        <v/>
      </c>
    </row>
    <row r="646" spans="1:6" ht="14.25" customHeight="1" x14ac:dyDescent="0.35">
      <c r="A646" s="45" t="s">
        <v>1146</v>
      </c>
      <c r="B646" s="18"/>
      <c r="C646" s="5"/>
      <c r="D646" s="5"/>
      <c r="E646" s="94" t="str">
        <f>IF(ISBLANK(D646),"",INDEX(ΑΜΚ,MATCH(D646,Data!$F$2:$F$999,0),1))</f>
        <v/>
      </c>
      <c r="F646" t="str">
        <f t="shared" si="10"/>
        <v/>
      </c>
    </row>
    <row r="647" spans="1:6" ht="14.25" customHeight="1" x14ac:dyDescent="0.35">
      <c r="A647" s="45" t="s">
        <v>1146</v>
      </c>
      <c r="B647" s="18"/>
      <c r="C647" s="5"/>
      <c r="D647" s="5"/>
      <c r="E647" s="94" t="str">
        <f>IF(ISBLANK(D647),"",INDEX(ΑΜΚ,MATCH(D647,Data!$F$2:$F$999,0),1))</f>
        <v/>
      </c>
      <c r="F647" t="str">
        <f t="shared" si="10"/>
        <v/>
      </c>
    </row>
    <row r="648" spans="1:6" ht="14.25" customHeight="1" x14ac:dyDescent="0.35">
      <c r="A648" s="45" t="s">
        <v>1146</v>
      </c>
      <c r="B648" s="18"/>
      <c r="C648" s="5"/>
      <c r="D648" s="5"/>
      <c r="E648" s="94" t="str">
        <f>IF(ISBLANK(D648),"",INDEX(ΑΜΚ,MATCH(D648,Data!$F$2:$F$999,0),1))</f>
        <v/>
      </c>
      <c r="F648" t="str">
        <f t="shared" si="10"/>
        <v/>
      </c>
    </row>
    <row r="649" spans="1:6" ht="14.25" customHeight="1" x14ac:dyDescent="0.35">
      <c r="A649" s="45" t="s">
        <v>1146</v>
      </c>
      <c r="B649" s="18"/>
      <c r="C649" s="5"/>
      <c r="D649" s="5"/>
      <c r="E649" s="94" t="str">
        <f>IF(ISBLANK(D649),"",INDEX(ΑΜΚ,MATCH(D649,Data!$F$2:$F$999,0),1))</f>
        <v/>
      </c>
      <c r="F649" t="str">
        <f t="shared" si="10"/>
        <v/>
      </c>
    </row>
    <row r="650" spans="1:6" ht="14.25" customHeight="1" x14ac:dyDescent="0.35">
      <c r="A650" s="45" t="s">
        <v>1146</v>
      </c>
      <c r="B650" s="18"/>
      <c r="C650" s="5"/>
      <c r="D650" s="5"/>
      <c r="E650" s="94" t="str">
        <f>IF(ISBLANK(D650),"",INDEX(ΑΜΚ,MATCH(D650,Data!$F$2:$F$999,0),1))</f>
        <v/>
      </c>
      <c r="F650" t="str">
        <f t="shared" si="10"/>
        <v/>
      </c>
    </row>
    <row r="651" spans="1:6" ht="14.25" customHeight="1" x14ac:dyDescent="0.35">
      <c r="A651" s="45" t="s">
        <v>1146</v>
      </c>
      <c r="B651" s="18"/>
      <c r="C651" s="5"/>
      <c r="D651" s="5"/>
      <c r="E651" s="94" t="str">
        <f>IF(ISBLANK(D651),"",INDEX(ΑΜΚ,MATCH(D651,Data!$F$2:$F$999,0),1))</f>
        <v/>
      </c>
      <c r="F651" t="str">
        <f t="shared" si="10"/>
        <v/>
      </c>
    </row>
    <row r="652" spans="1:6" ht="14.25" customHeight="1" x14ac:dyDescent="0.35">
      <c r="A652" s="45" t="s">
        <v>1146</v>
      </c>
      <c r="B652" s="18"/>
      <c r="C652" s="5"/>
      <c r="D652" s="5"/>
      <c r="E652" s="94" t="str">
        <f>IF(ISBLANK(D652),"",INDEX(ΑΜΚ,MATCH(D652,Data!$F$2:$F$999,0),1))</f>
        <v/>
      </c>
      <c r="F652" t="str">
        <f t="shared" si="10"/>
        <v/>
      </c>
    </row>
    <row r="653" spans="1:6" ht="14.25" customHeight="1" x14ac:dyDescent="0.35">
      <c r="A653" s="45" t="s">
        <v>1146</v>
      </c>
      <c r="B653" s="18"/>
      <c r="C653" s="5"/>
      <c r="D653" s="5"/>
      <c r="E653" s="94" t="str">
        <f>IF(ISBLANK(D653),"",INDEX(ΑΜΚ,MATCH(D653,Data!$F$2:$F$999,0),1))</f>
        <v/>
      </c>
      <c r="F653" t="str">
        <f t="shared" si="10"/>
        <v/>
      </c>
    </row>
    <row r="654" spans="1:6" ht="14.25" customHeight="1" x14ac:dyDescent="0.35">
      <c r="A654" s="45" t="s">
        <v>1146</v>
      </c>
      <c r="B654" s="18"/>
      <c r="C654" s="5"/>
      <c r="D654" s="5"/>
      <c r="E654" s="94" t="str">
        <f>IF(ISBLANK(D654),"",INDEX(ΑΜΚ,MATCH(D654,Data!$F$2:$F$999,0),1))</f>
        <v/>
      </c>
      <c r="F654" t="str">
        <f t="shared" si="10"/>
        <v/>
      </c>
    </row>
    <row r="655" spans="1:6" ht="14.25" customHeight="1" x14ac:dyDescent="0.35">
      <c r="A655" s="45" t="s">
        <v>1146</v>
      </c>
      <c r="B655" s="18"/>
      <c r="C655" s="5"/>
      <c r="D655" s="5"/>
      <c r="E655" s="94" t="str">
        <f>IF(ISBLANK(D655),"",INDEX(ΑΜΚ,MATCH(D655,Data!$F$2:$F$999,0),1))</f>
        <v/>
      </c>
      <c r="F655" t="str">
        <f t="shared" si="10"/>
        <v/>
      </c>
    </row>
    <row r="656" spans="1:6" ht="14.25" customHeight="1" x14ac:dyDescent="0.35">
      <c r="A656" s="45" t="s">
        <v>1146</v>
      </c>
      <c r="B656" s="18"/>
      <c r="C656" s="5"/>
      <c r="D656" s="5"/>
      <c r="E656" s="94" t="str">
        <f>IF(ISBLANK(D656),"",INDEX(ΑΜΚ,MATCH(D656,Data!$F$2:$F$999,0),1))</f>
        <v/>
      </c>
      <c r="F656" t="str">
        <f t="shared" si="10"/>
        <v/>
      </c>
    </row>
    <row r="657" spans="1:6" ht="14.25" customHeight="1" x14ac:dyDescent="0.35">
      <c r="A657" s="45" t="s">
        <v>1146</v>
      </c>
      <c r="B657" s="18"/>
      <c r="C657" s="5"/>
      <c r="D657" s="5"/>
      <c r="E657" s="94" t="str">
        <f>IF(ISBLANK(D657),"",INDEX(ΑΜΚ,MATCH(D657,Data!$F$2:$F$999,0),1))</f>
        <v/>
      </c>
      <c r="F657" t="str">
        <f t="shared" si="10"/>
        <v/>
      </c>
    </row>
    <row r="658" spans="1:6" ht="14.25" customHeight="1" x14ac:dyDescent="0.35">
      <c r="A658" s="45" t="s">
        <v>1146</v>
      </c>
      <c r="B658" s="18"/>
      <c r="C658" s="5"/>
      <c r="D658" s="5"/>
      <c r="E658" s="94" t="str">
        <f>IF(ISBLANK(D658),"",INDEX(ΑΜΚ,MATCH(D658,Data!$F$2:$F$999,0),1))</f>
        <v/>
      </c>
      <c r="F658" t="str">
        <f t="shared" si="10"/>
        <v/>
      </c>
    </row>
    <row r="659" spans="1:6" ht="14.25" customHeight="1" x14ac:dyDescent="0.35">
      <c r="A659" s="45" t="s">
        <v>1146</v>
      </c>
      <c r="B659" s="18"/>
      <c r="C659" s="5"/>
      <c r="D659" s="5"/>
      <c r="E659" s="94" t="str">
        <f>IF(ISBLANK(D659),"",INDEX(ΑΜΚ,MATCH(D659,Data!$F$2:$F$999,0),1))</f>
        <v/>
      </c>
      <c r="F659" t="str">
        <f t="shared" si="10"/>
        <v/>
      </c>
    </row>
    <row r="660" spans="1:6" ht="14.25" customHeight="1" x14ac:dyDescent="0.35">
      <c r="A660" s="45" t="s">
        <v>1146</v>
      </c>
      <c r="B660" s="18"/>
      <c r="C660" s="5"/>
      <c r="D660" s="5"/>
      <c r="E660" s="94" t="str">
        <f>IF(ISBLANK(D660),"",INDEX(ΑΜΚ,MATCH(D660,Data!$F$2:$F$999,0),1))</f>
        <v/>
      </c>
      <c r="F660" t="str">
        <f t="shared" si="10"/>
        <v/>
      </c>
    </row>
    <row r="661" spans="1:6" ht="14.25" customHeight="1" x14ac:dyDescent="0.35">
      <c r="A661" s="45" t="s">
        <v>1146</v>
      </c>
      <c r="B661" s="18"/>
      <c r="C661" s="5"/>
      <c r="D661" s="5"/>
      <c r="E661" s="94" t="str">
        <f>IF(ISBLANK(D661),"",INDEX(ΑΜΚ,MATCH(D661,Data!$F$2:$F$999,0),1))</f>
        <v/>
      </c>
      <c r="F661" t="str">
        <f t="shared" si="10"/>
        <v/>
      </c>
    </row>
    <row r="662" spans="1:6" ht="14.25" customHeight="1" x14ac:dyDescent="0.35">
      <c r="A662" s="45" t="s">
        <v>1146</v>
      </c>
      <c r="B662" s="18"/>
      <c r="C662" s="5"/>
      <c r="D662" s="5"/>
      <c r="E662" s="94" t="str">
        <f>IF(ISBLANK(D662),"",INDEX(ΑΜΚ,MATCH(D662,Data!$F$2:$F$999,0),1))</f>
        <v/>
      </c>
      <c r="F662" t="str">
        <f t="shared" si="10"/>
        <v/>
      </c>
    </row>
    <row r="663" spans="1:6" ht="14.25" customHeight="1" x14ac:dyDescent="0.35">
      <c r="A663" s="45" t="s">
        <v>1146</v>
      </c>
      <c r="B663" s="18"/>
      <c r="C663" s="5"/>
      <c r="D663" s="5"/>
      <c r="E663" s="94" t="str">
        <f>IF(ISBLANK(D663),"",INDEX(ΑΜΚ,MATCH(D663,Data!$F$2:$F$999,0),1))</f>
        <v/>
      </c>
      <c r="F663" t="str">
        <f t="shared" si="10"/>
        <v/>
      </c>
    </row>
    <row r="664" spans="1:6" ht="14.25" customHeight="1" x14ac:dyDescent="0.35">
      <c r="A664" s="45" t="s">
        <v>1146</v>
      </c>
      <c r="B664" s="18"/>
      <c r="C664" s="5"/>
      <c r="D664" s="5"/>
      <c r="E664" s="94" t="str">
        <f>IF(ISBLANK(D664),"",INDEX(ΑΜΚ,MATCH(D664,Data!$F$2:$F$999,0),1))</f>
        <v/>
      </c>
      <c r="F664" t="str">
        <f t="shared" si="10"/>
        <v/>
      </c>
    </row>
    <row r="665" spans="1:6" ht="14.25" customHeight="1" x14ac:dyDescent="0.35">
      <c r="A665" s="45" t="s">
        <v>1146</v>
      </c>
      <c r="B665" s="18"/>
      <c r="C665" s="5"/>
      <c r="D665" s="5"/>
      <c r="E665" s="94" t="str">
        <f>IF(ISBLANK(D665),"",INDEX(ΑΜΚ,MATCH(D665,Data!$F$2:$F$999,0),1))</f>
        <v/>
      </c>
      <c r="F665" t="str">
        <f t="shared" si="10"/>
        <v/>
      </c>
    </row>
    <row r="666" spans="1:6" ht="14.25" customHeight="1" x14ac:dyDescent="0.35">
      <c r="A666" s="45" t="s">
        <v>1146</v>
      </c>
      <c r="B666" s="18"/>
      <c r="C666" s="5"/>
      <c r="D666" s="5"/>
      <c r="E666" s="94" t="str">
        <f>IF(ISBLANK(D666),"",INDEX(ΑΜΚ,MATCH(D666,Data!$F$2:$F$999,0),1))</f>
        <v/>
      </c>
      <c r="F666" t="str">
        <f t="shared" si="10"/>
        <v/>
      </c>
    </row>
    <row r="667" spans="1:6" ht="14.25" customHeight="1" x14ac:dyDescent="0.35">
      <c r="A667" s="45" t="s">
        <v>1146</v>
      </c>
      <c r="B667" s="18"/>
      <c r="C667" s="5"/>
      <c r="D667" s="5"/>
      <c r="E667" s="94" t="str">
        <f>IF(ISBLANK(D667),"",INDEX(ΑΜΚ,MATCH(D667,Data!$F$2:$F$999,0),1))</f>
        <v/>
      </c>
      <c r="F667" t="str">
        <f t="shared" si="10"/>
        <v/>
      </c>
    </row>
    <row r="668" spans="1:6" ht="14.25" customHeight="1" x14ac:dyDescent="0.35">
      <c r="A668" s="45" t="s">
        <v>1146</v>
      </c>
      <c r="B668" s="18"/>
      <c r="C668" s="5"/>
      <c r="D668" s="5"/>
      <c r="E668" s="94" t="str">
        <f>IF(ISBLANK(D668),"",INDEX(ΑΜΚ,MATCH(D668,Data!$F$2:$F$999,0),1))</f>
        <v/>
      </c>
      <c r="F668" t="str">
        <f t="shared" si="10"/>
        <v/>
      </c>
    </row>
    <row r="669" spans="1:6" ht="14.25" customHeight="1" x14ac:dyDescent="0.35">
      <c r="A669" s="45" t="s">
        <v>1146</v>
      </c>
      <c r="B669" s="18"/>
      <c r="C669" s="5"/>
      <c r="D669" s="5"/>
      <c r="E669" s="94" t="str">
        <f>IF(ISBLANK(D669),"",INDEX(ΑΜΚ,MATCH(D669,Data!$F$2:$F$999,0),1))</f>
        <v/>
      </c>
      <c r="F669" t="str">
        <f t="shared" si="10"/>
        <v/>
      </c>
    </row>
    <row r="670" spans="1:6" ht="14.25" customHeight="1" x14ac:dyDescent="0.35">
      <c r="A670" s="45" t="s">
        <v>1146</v>
      </c>
      <c r="B670" s="18"/>
      <c r="C670" s="5"/>
      <c r="D670" s="5"/>
      <c r="E670" s="94" t="str">
        <f>IF(ISBLANK(D670),"",INDEX(ΑΜΚ,MATCH(D670,Data!$F$2:$F$999,0),1))</f>
        <v/>
      </c>
      <c r="F670" t="str">
        <f t="shared" si="10"/>
        <v/>
      </c>
    </row>
    <row r="671" spans="1:6" ht="14.25" customHeight="1" x14ac:dyDescent="0.35">
      <c r="A671" s="45" t="s">
        <v>1146</v>
      </c>
      <c r="B671" s="18"/>
      <c r="C671" s="5"/>
      <c r="D671" s="5"/>
      <c r="E671" s="94" t="str">
        <f>IF(ISBLANK(D671),"",INDEX(ΑΜΚ,MATCH(D671,Data!$F$2:$F$999,0),1))</f>
        <v/>
      </c>
      <c r="F671" t="str">
        <f t="shared" si="10"/>
        <v/>
      </c>
    </row>
    <row r="672" spans="1:6" ht="14.25" customHeight="1" x14ac:dyDescent="0.35">
      <c r="A672" s="45" t="s">
        <v>1146</v>
      </c>
      <c r="B672" s="18"/>
      <c r="C672" s="5"/>
      <c r="D672" s="5"/>
      <c r="E672" s="94" t="str">
        <f>IF(ISBLANK(D672),"",INDEX(ΑΜΚ,MATCH(D672,Data!$F$2:$F$999,0),1))</f>
        <v/>
      </c>
      <c r="F672" t="str">
        <f t="shared" si="10"/>
        <v/>
      </c>
    </row>
    <row r="673" spans="1:6" ht="14.25" customHeight="1" x14ac:dyDescent="0.35">
      <c r="A673" s="45" t="s">
        <v>1146</v>
      </c>
      <c r="B673" s="18"/>
      <c r="C673" s="5"/>
      <c r="D673" s="5"/>
      <c r="E673" s="94" t="str">
        <f>IF(ISBLANK(D673),"",INDEX(ΑΜΚ,MATCH(D673,Data!$F$2:$F$999,0),1))</f>
        <v/>
      </c>
      <c r="F673" t="str">
        <f t="shared" si="10"/>
        <v/>
      </c>
    </row>
    <row r="674" spans="1:6" ht="14.25" customHeight="1" x14ac:dyDescent="0.35">
      <c r="A674" s="45" t="s">
        <v>1146</v>
      </c>
      <c r="B674" s="18"/>
      <c r="C674" s="5"/>
      <c r="D674" s="5"/>
      <c r="E674" s="94" t="str">
        <f>IF(ISBLANK(D674),"",INDEX(ΑΜΚ,MATCH(D674,Data!$F$2:$F$999,0),1))</f>
        <v/>
      </c>
      <c r="F674" t="str">
        <f t="shared" si="10"/>
        <v/>
      </c>
    </row>
    <row r="675" spans="1:6" ht="14.25" customHeight="1" x14ac:dyDescent="0.35">
      <c r="A675" s="45" t="s">
        <v>1146</v>
      </c>
      <c r="B675" s="18"/>
      <c r="C675" s="5"/>
      <c r="D675" s="5"/>
      <c r="E675" s="94" t="str">
        <f>IF(ISBLANK(D675),"",INDEX(ΑΜΚ,MATCH(D675,Data!$F$2:$F$999,0),1))</f>
        <v/>
      </c>
      <c r="F675" t="str">
        <f t="shared" si="10"/>
        <v/>
      </c>
    </row>
    <row r="676" spans="1:6" ht="14.25" customHeight="1" x14ac:dyDescent="0.35">
      <c r="A676" s="45" t="s">
        <v>1146</v>
      </c>
      <c r="B676" s="18"/>
      <c r="C676" s="5"/>
      <c r="D676" s="5"/>
      <c r="E676" s="94" t="str">
        <f>IF(ISBLANK(D676),"",INDEX(ΑΜΚ,MATCH(D676,Data!$F$2:$F$999,0),1))</f>
        <v/>
      </c>
      <c r="F676" t="str">
        <f t="shared" si="10"/>
        <v/>
      </c>
    </row>
    <row r="677" spans="1:6" ht="14.25" customHeight="1" x14ac:dyDescent="0.35">
      <c r="A677" s="45" t="s">
        <v>1146</v>
      </c>
      <c r="B677" s="18"/>
      <c r="C677" s="5"/>
      <c r="D677" s="5"/>
      <c r="E677" s="94" t="str">
        <f>IF(ISBLANK(D677),"",INDEX(ΑΜΚ,MATCH(D677,Data!$F$2:$F$999,0),1))</f>
        <v/>
      </c>
      <c r="F677" t="str">
        <f t="shared" si="10"/>
        <v/>
      </c>
    </row>
    <row r="678" spans="1:6" ht="14.25" customHeight="1" x14ac:dyDescent="0.35">
      <c r="A678" s="45" t="s">
        <v>1146</v>
      </c>
      <c r="B678" s="18"/>
      <c r="C678" s="5"/>
      <c r="D678" s="5"/>
      <c r="E678" s="94" t="str">
        <f>IF(ISBLANK(D678),"",INDEX(ΑΜΚ,MATCH(D678,Data!$F$2:$F$999,0),1))</f>
        <v/>
      </c>
      <c r="F678" t="str">
        <f t="shared" si="10"/>
        <v/>
      </c>
    </row>
    <row r="679" spans="1:6" ht="14.25" customHeight="1" x14ac:dyDescent="0.35">
      <c r="A679" s="45" t="s">
        <v>1146</v>
      </c>
      <c r="B679" s="18"/>
      <c r="C679" s="5"/>
      <c r="D679" s="5"/>
      <c r="E679" s="94" t="str">
        <f>IF(ISBLANK(D679),"",INDEX(ΑΜΚ,MATCH(D679,Data!$F$2:$F$999,0),1))</f>
        <v/>
      </c>
      <c r="F679" t="str">
        <f t="shared" si="10"/>
        <v/>
      </c>
    </row>
    <row r="680" spans="1:6" ht="14.25" customHeight="1" x14ac:dyDescent="0.35">
      <c r="A680" s="45" t="s">
        <v>1146</v>
      </c>
      <c r="B680" s="18"/>
      <c r="C680" s="5"/>
      <c r="D680" s="5"/>
      <c r="E680" s="94" t="str">
        <f>IF(ISBLANK(D680),"",INDEX(ΑΜΚ,MATCH(D680,Data!$F$2:$F$999,0),1))</f>
        <v/>
      </c>
      <c r="F680" t="str">
        <f t="shared" si="10"/>
        <v/>
      </c>
    </row>
    <row r="681" spans="1:6" ht="14.25" customHeight="1" x14ac:dyDescent="0.35">
      <c r="A681" s="45" t="s">
        <v>1146</v>
      </c>
      <c r="B681" s="18"/>
      <c r="C681" s="5"/>
      <c r="D681" s="5"/>
      <c r="E681" s="94" t="str">
        <f>IF(ISBLANK(D681),"",INDEX(ΑΜΚ,MATCH(D681,Data!$F$2:$F$999,0),1))</f>
        <v/>
      </c>
      <c r="F681" t="str">
        <f t="shared" si="10"/>
        <v/>
      </c>
    </row>
    <row r="682" spans="1:6" ht="14.25" customHeight="1" x14ac:dyDescent="0.35">
      <c r="A682" s="45" t="s">
        <v>1146</v>
      </c>
      <c r="B682" s="18"/>
      <c r="C682" s="5"/>
      <c r="D682" s="5"/>
      <c r="E682" s="94" t="str">
        <f>IF(ISBLANK(D682),"",INDEX(ΑΜΚ,MATCH(D682,Data!$F$2:$F$999,0),1))</f>
        <v/>
      </c>
      <c r="F682" t="str">
        <f t="shared" si="10"/>
        <v/>
      </c>
    </row>
    <row r="683" spans="1:6" ht="14.25" customHeight="1" x14ac:dyDescent="0.35">
      <c r="A683" s="45" t="s">
        <v>1146</v>
      </c>
      <c r="B683" s="18"/>
      <c r="C683" s="5"/>
      <c r="D683" s="5"/>
      <c r="E683" s="94" t="str">
        <f>IF(ISBLANK(D683),"",INDEX(ΑΜΚ,MATCH(D683,Data!$F$2:$F$999,0),1))</f>
        <v/>
      </c>
      <c r="F683" t="str">
        <f t="shared" si="10"/>
        <v/>
      </c>
    </row>
    <row r="684" spans="1:6" ht="14.25" customHeight="1" x14ac:dyDescent="0.35">
      <c r="A684" s="45" t="s">
        <v>1146</v>
      </c>
      <c r="B684" s="18"/>
      <c r="C684" s="5"/>
      <c r="D684" s="5"/>
      <c r="E684" s="94" t="str">
        <f>IF(ISBLANK(D684),"",INDEX(ΑΜΚ,MATCH(D684,Data!$F$2:$F$999,0),1))</f>
        <v/>
      </c>
      <c r="F684" t="str">
        <f t="shared" si="10"/>
        <v/>
      </c>
    </row>
    <row r="685" spans="1:6" ht="14.25" customHeight="1" x14ac:dyDescent="0.35">
      <c r="A685" s="45" t="s">
        <v>1146</v>
      </c>
      <c r="B685" s="18"/>
      <c r="C685" s="5"/>
      <c r="D685" s="5"/>
      <c r="E685" s="94" t="str">
        <f>IF(ISBLANK(D685),"",INDEX(ΑΜΚ,MATCH(D685,Data!$F$2:$F$999,0),1))</f>
        <v/>
      </c>
      <c r="F685" t="str">
        <f t="shared" si="10"/>
        <v/>
      </c>
    </row>
    <row r="686" spans="1:6" ht="14.25" customHeight="1" x14ac:dyDescent="0.35">
      <c r="A686" s="45" t="s">
        <v>1146</v>
      </c>
      <c r="B686" s="18"/>
      <c r="C686" s="5"/>
      <c r="D686" s="5"/>
      <c r="E686" s="94" t="str">
        <f>IF(ISBLANK(D686),"",INDEX(ΑΜΚ,MATCH(D686,Data!$F$2:$F$999,0),1))</f>
        <v/>
      </c>
      <c r="F686" t="str">
        <f t="shared" si="10"/>
        <v/>
      </c>
    </row>
    <row r="687" spans="1:6" ht="14.25" customHeight="1" x14ac:dyDescent="0.35">
      <c r="A687" s="45" t="s">
        <v>1146</v>
      </c>
      <c r="B687" s="18"/>
      <c r="C687" s="5"/>
      <c r="D687" s="5"/>
      <c r="E687" s="94" t="str">
        <f>IF(ISBLANK(D687),"",INDEX(ΑΜΚ,MATCH(D687,Data!$F$2:$F$999,0),1))</f>
        <v/>
      </c>
      <c r="F687" t="str">
        <f t="shared" si="10"/>
        <v/>
      </c>
    </row>
    <row r="688" spans="1:6" ht="14.25" customHeight="1" x14ac:dyDescent="0.35">
      <c r="A688" s="45" t="s">
        <v>1146</v>
      </c>
      <c r="B688" s="18"/>
      <c r="C688" s="5"/>
      <c r="D688" s="5"/>
      <c r="E688" s="94" t="str">
        <f>IF(ISBLANK(D688),"",INDEX(ΑΜΚ,MATCH(D688,Data!$F$2:$F$999,0),1))</f>
        <v/>
      </c>
      <c r="F688" t="str">
        <f t="shared" si="10"/>
        <v/>
      </c>
    </row>
    <row r="689" spans="1:6" ht="14.25" customHeight="1" x14ac:dyDescent="0.35">
      <c r="A689" s="45" t="s">
        <v>1146</v>
      </c>
      <c r="B689" s="18"/>
      <c r="C689" s="5"/>
      <c r="D689" s="5"/>
      <c r="E689" s="94" t="str">
        <f>IF(ISBLANK(D689),"",INDEX(ΑΜΚ,MATCH(D689,Data!$F$2:$F$999,0),1))</f>
        <v/>
      </c>
      <c r="F689" t="str">
        <f t="shared" si="10"/>
        <v/>
      </c>
    </row>
    <row r="690" spans="1:6" ht="14.25" customHeight="1" x14ac:dyDescent="0.35">
      <c r="A690" s="45" t="s">
        <v>1146</v>
      </c>
      <c r="B690" s="18"/>
      <c r="C690" s="5"/>
      <c r="D690" s="5"/>
      <c r="E690" s="94" t="str">
        <f>IF(ISBLANK(D690),"",INDEX(ΑΜΚ,MATCH(D690,Data!$F$2:$F$999,0),1))</f>
        <v/>
      </c>
      <c r="F690" t="str">
        <f t="shared" si="10"/>
        <v/>
      </c>
    </row>
    <row r="691" spans="1:6" ht="14.25" customHeight="1" x14ac:dyDescent="0.35">
      <c r="A691" s="45" t="s">
        <v>1146</v>
      </c>
      <c r="B691" s="18"/>
      <c r="C691" s="5"/>
      <c r="D691" s="5"/>
      <c r="E691" s="94" t="str">
        <f>IF(ISBLANK(D691),"",INDEX(ΑΜΚ,MATCH(D691,Data!$F$2:$F$999,0),1))</f>
        <v/>
      </c>
      <c r="F691" t="str">
        <f t="shared" si="10"/>
        <v/>
      </c>
    </row>
    <row r="692" spans="1:6" ht="14.25" customHeight="1" x14ac:dyDescent="0.35">
      <c r="A692" s="45" t="s">
        <v>1146</v>
      </c>
      <c r="B692" s="18"/>
      <c r="C692" s="5"/>
      <c r="D692" s="5"/>
      <c r="E692" s="94" t="str">
        <f>IF(ISBLANK(D692),"",INDEX(ΑΜΚ,MATCH(D692,Data!$F$2:$F$999,0),1))</f>
        <v/>
      </c>
      <c r="F692" t="str">
        <f t="shared" si="10"/>
        <v/>
      </c>
    </row>
    <row r="693" spans="1:6" ht="14.25" customHeight="1" x14ac:dyDescent="0.35">
      <c r="A693" s="45" t="s">
        <v>1146</v>
      </c>
      <c r="B693" s="18"/>
      <c r="C693" s="5"/>
      <c r="D693" s="5"/>
      <c r="E693" s="94" t="str">
        <f>IF(ISBLANK(D693),"",INDEX(ΑΜΚ,MATCH(D693,Data!$F$2:$F$999,0),1))</f>
        <v/>
      </c>
      <c r="F693" t="str">
        <f t="shared" si="10"/>
        <v/>
      </c>
    </row>
    <row r="694" spans="1:6" ht="14.25" customHeight="1" x14ac:dyDescent="0.35">
      <c r="A694" s="45" t="s">
        <v>1146</v>
      </c>
      <c r="B694" s="18"/>
      <c r="C694" s="5"/>
      <c r="D694" s="5"/>
      <c r="E694" s="94" t="str">
        <f>IF(ISBLANK(D694),"",INDEX(ΑΜΚ,MATCH(D694,Data!$F$2:$F$999,0),1))</f>
        <v/>
      </c>
      <c r="F694" t="str">
        <f t="shared" si="10"/>
        <v/>
      </c>
    </row>
    <row r="695" spans="1:6" ht="14.25" customHeight="1" x14ac:dyDescent="0.35">
      <c r="A695" s="45" t="s">
        <v>1146</v>
      </c>
      <c r="B695" s="18"/>
      <c r="C695" s="5"/>
      <c r="D695" s="5"/>
      <c r="E695" s="94" t="str">
        <f>IF(ISBLANK(D695),"",INDEX(ΑΜΚ,MATCH(D695,Data!$F$2:$F$999,0),1))</f>
        <v/>
      </c>
      <c r="F695" t="str">
        <f t="shared" si="10"/>
        <v/>
      </c>
    </row>
    <row r="696" spans="1:6" ht="14.25" customHeight="1" x14ac:dyDescent="0.35">
      <c r="A696" s="45" t="s">
        <v>1146</v>
      </c>
      <c r="B696" s="18"/>
      <c r="C696" s="5"/>
      <c r="D696" s="5"/>
      <c r="E696" s="94" t="str">
        <f>IF(ISBLANK(D696),"",INDEX(ΑΜΚ,MATCH(D696,Data!$F$2:$F$999,0),1))</f>
        <v/>
      </c>
      <c r="F696" t="str">
        <f t="shared" si="10"/>
        <v/>
      </c>
    </row>
    <row r="697" spans="1:6" ht="14.25" customHeight="1" x14ac:dyDescent="0.35">
      <c r="A697" s="45" t="s">
        <v>1146</v>
      </c>
      <c r="B697" s="18"/>
      <c r="C697" s="5"/>
      <c r="D697" s="5"/>
      <c r="E697" s="94" t="str">
        <f>IF(ISBLANK(D697),"",INDEX(ΑΜΚ,MATCH(D697,Data!$F$2:$F$999,0),1))</f>
        <v/>
      </c>
      <c r="F697" t="str">
        <f t="shared" si="10"/>
        <v/>
      </c>
    </row>
    <row r="698" spans="1:6" ht="14.25" customHeight="1" x14ac:dyDescent="0.35">
      <c r="A698" s="45" t="s">
        <v>1146</v>
      </c>
      <c r="B698" s="18"/>
      <c r="C698" s="5"/>
      <c r="D698" s="5"/>
      <c r="E698" s="94" t="str">
        <f>IF(ISBLANK(D698),"",INDEX(ΑΜΚ,MATCH(D698,Data!$F$2:$F$999,0),1))</f>
        <v/>
      </c>
      <c r="F698" t="str">
        <f t="shared" si="10"/>
        <v/>
      </c>
    </row>
    <row r="699" spans="1:6" ht="14.25" customHeight="1" x14ac:dyDescent="0.35">
      <c r="A699" s="45" t="s">
        <v>1146</v>
      </c>
      <c r="B699" s="18"/>
      <c r="C699" s="5"/>
      <c r="D699" s="5"/>
      <c r="E699" s="94" t="str">
        <f>IF(ISBLANK(D699),"",INDEX(ΑΜΚ,MATCH(D699,Data!$F$2:$F$999,0),1))</f>
        <v/>
      </c>
      <c r="F699" t="str">
        <f t="shared" si="10"/>
        <v/>
      </c>
    </row>
    <row r="700" spans="1:6" ht="14.25" customHeight="1" x14ac:dyDescent="0.35">
      <c r="A700" s="45" t="s">
        <v>1146</v>
      </c>
      <c r="B700" s="18"/>
      <c r="C700" s="5"/>
      <c r="D700" s="5"/>
      <c r="E700" s="94" t="str">
        <f>IF(ISBLANK(D700),"",INDEX(ΑΜΚ,MATCH(D700,Data!$F$2:$F$999,0),1))</f>
        <v/>
      </c>
      <c r="F700" t="str">
        <f t="shared" si="10"/>
        <v/>
      </c>
    </row>
    <row r="701" spans="1:6" ht="14.25" customHeight="1" x14ac:dyDescent="0.35">
      <c r="A701" s="45" t="s">
        <v>1146</v>
      </c>
      <c r="B701" s="18"/>
      <c r="C701" s="5"/>
      <c r="D701" s="5"/>
      <c r="E701" s="94" t="str">
        <f>IF(ISBLANK(D701),"",INDEX(ΑΜΚ,MATCH(D701,Data!$F$2:$F$999,0),1))</f>
        <v/>
      </c>
      <c r="F701" t="str">
        <f t="shared" si="10"/>
        <v/>
      </c>
    </row>
    <row r="702" spans="1:6" ht="14.25" customHeight="1" x14ac:dyDescent="0.35">
      <c r="A702" s="45" t="s">
        <v>1146</v>
      </c>
      <c r="B702" s="18"/>
      <c r="C702" s="5"/>
      <c r="D702" s="5"/>
      <c r="E702" s="94" t="str">
        <f>IF(ISBLANK(D702),"",INDEX(ΑΜΚ,MATCH(D702,Data!$F$2:$F$999,0),1))</f>
        <v/>
      </c>
      <c r="F702" t="str">
        <f t="shared" si="10"/>
        <v/>
      </c>
    </row>
    <row r="703" spans="1:6" ht="14.25" customHeight="1" x14ac:dyDescent="0.35">
      <c r="A703" s="45" t="s">
        <v>1146</v>
      </c>
      <c r="B703" s="18"/>
      <c r="C703" s="5"/>
      <c r="D703" s="5"/>
      <c r="E703" s="94" t="str">
        <f>IF(ISBLANK(D703),"",INDEX(ΑΜΚ,MATCH(D703,Data!$F$2:$F$999,0),1))</f>
        <v/>
      </c>
      <c r="F703" t="str">
        <f t="shared" si="10"/>
        <v/>
      </c>
    </row>
    <row r="704" spans="1:6" ht="14.25" customHeight="1" x14ac:dyDescent="0.35">
      <c r="A704" s="45" t="s">
        <v>1146</v>
      </c>
      <c r="B704" s="18"/>
      <c r="C704" s="5"/>
      <c r="D704" s="5"/>
      <c r="E704" s="94" t="str">
        <f>IF(ISBLANK(D704),"",INDEX(ΑΜΚ,MATCH(D704,Data!$F$2:$F$999,0),1))</f>
        <v/>
      </c>
      <c r="F704" t="str">
        <f t="shared" si="10"/>
        <v/>
      </c>
    </row>
    <row r="705" spans="1:6" ht="14.25" customHeight="1" x14ac:dyDescent="0.35">
      <c r="A705" s="45" t="s">
        <v>1146</v>
      </c>
      <c r="B705" s="18"/>
      <c r="C705" s="5"/>
      <c r="D705" s="5"/>
      <c r="E705" s="94" t="str">
        <f>IF(ISBLANK(D705),"",INDEX(ΑΜΚ,MATCH(D705,Data!$F$2:$F$999,0),1))</f>
        <v/>
      </c>
      <c r="F705" t="str">
        <f t="shared" si="10"/>
        <v/>
      </c>
    </row>
    <row r="706" spans="1:6" ht="14.25" customHeight="1" x14ac:dyDescent="0.35">
      <c r="A706" s="45" t="s">
        <v>1146</v>
      </c>
      <c r="B706" s="18"/>
      <c r="C706" s="5"/>
      <c r="D706" s="5"/>
      <c r="E706" s="94" t="str">
        <f>IF(ISBLANK(D706),"",INDEX(ΑΜΚ,MATCH(D706,Data!$F$2:$F$999,0),1))</f>
        <v/>
      </c>
      <c r="F706" t="str">
        <f t="shared" ref="F706:F769" si="11">IF(ISBLANK(C706),"",INDEX(ΚΩΔ_ΜΑΘΗΜ_ΘΕΡΜΟΫΔΡ_Α1,MATCH(C706,ΜΑΘΗΜ_ΘΕΡΜΟΫΔΡ_Α1,0)))</f>
        <v/>
      </c>
    </row>
    <row r="707" spans="1:6" ht="14.25" customHeight="1" x14ac:dyDescent="0.35">
      <c r="A707" s="45" t="s">
        <v>1146</v>
      </c>
      <c r="B707" s="18"/>
      <c r="C707" s="5"/>
      <c r="D707" s="5"/>
      <c r="E707" s="94" t="str">
        <f>IF(ISBLANK(D707),"",INDEX(ΑΜΚ,MATCH(D707,Data!$F$2:$F$999,0),1))</f>
        <v/>
      </c>
      <c r="F707" t="str">
        <f t="shared" si="11"/>
        <v/>
      </c>
    </row>
    <row r="708" spans="1:6" ht="14.25" customHeight="1" x14ac:dyDescent="0.35">
      <c r="A708" s="45" t="s">
        <v>1146</v>
      </c>
      <c r="B708" s="18"/>
      <c r="C708" s="5"/>
      <c r="D708" s="5"/>
      <c r="E708" s="94" t="str">
        <f>IF(ISBLANK(D708),"",INDEX(ΑΜΚ,MATCH(D708,Data!$F$2:$F$999,0),1))</f>
        <v/>
      </c>
      <c r="F708" t="str">
        <f t="shared" si="11"/>
        <v/>
      </c>
    </row>
    <row r="709" spans="1:6" ht="14.25" customHeight="1" x14ac:dyDescent="0.35">
      <c r="A709" s="45" t="s">
        <v>1146</v>
      </c>
      <c r="B709" s="18"/>
      <c r="C709" s="5"/>
      <c r="D709" s="5"/>
      <c r="E709" s="94" t="str">
        <f>IF(ISBLANK(D709),"",INDEX(ΑΜΚ,MATCH(D709,Data!$F$2:$F$999,0),1))</f>
        <v/>
      </c>
      <c r="F709" t="str">
        <f t="shared" si="11"/>
        <v/>
      </c>
    </row>
    <row r="710" spans="1:6" ht="14.25" customHeight="1" x14ac:dyDescent="0.35">
      <c r="A710" s="45" t="s">
        <v>1146</v>
      </c>
      <c r="B710" s="18"/>
      <c r="C710" s="5"/>
      <c r="D710" s="5"/>
      <c r="E710" s="94" t="str">
        <f>IF(ISBLANK(D710),"",INDEX(ΑΜΚ,MATCH(D710,Data!$F$2:$F$999,0),1))</f>
        <v/>
      </c>
      <c r="F710" t="str">
        <f t="shared" si="11"/>
        <v/>
      </c>
    </row>
    <row r="711" spans="1:6" ht="14.25" customHeight="1" x14ac:dyDescent="0.35">
      <c r="A711" s="45" t="s">
        <v>1146</v>
      </c>
      <c r="B711" s="18"/>
      <c r="C711" s="5"/>
      <c r="D711" s="5"/>
      <c r="E711" s="94" t="str">
        <f>IF(ISBLANK(D711),"",INDEX(ΑΜΚ,MATCH(D711,Data!$F$2:$F$999,0),1))</f>
        <v/>
      </c>
      <c r="F711" t="str">
        <f t="shared" si="11"/>
        <v/>
      </c>
    </row>
    <row r="712" spans="1:6" ht="14.25" customHeight="1" x14ac:dyDescent="0.35">
      <c r="A712" s="45" t="s">
        <v>1146</v>
      </c>
      <c r="B712" s="18"/>
      <c r="C712" s="5"/>
      <c r="D712" s="5"/>
      <c r="E712" s="94" t="str">
        <f>IF(ISBLANK(D712),"",INDEX(ΑΜΚ,MATCH(D712,Data!$F$2:$F$999,0),1))</f>
        <v/>
      </c>
      <c r="F712" t="str">
        <f t="shared" si="11"/>
        <v/>
      </c>
    </row>
    <row r="713" spans="1:6" ht="14.25" customHeight="1" x14ac:dyDescent="0.35">
      <c r="A713" s="45" t="s">
        <v>1146</v>
      </c>
      <c r="B713" s="18"/>
      <c r="C713" s="5"/>
      <c r="D713" s="5"/>
      <c r="E713" s="94" t="str">
        <f>IF(ISBLANK(D713),"",INDEX(ΑΜΚ,MATCH(D713,Data!$F$2:$F$999,0),1))</f>
        <v/>
      </c>
      <c r="F713" t="str">
        <f t="shared" si="11"/>
        <v/>
      </c>
    </row>
    <row r="714" spans="1:6" ht="14.25" customHeight="1" x14ac:dyDescent="0.35">
      <c r="A714" s="45" t="s">
        <v>1146</v>
      </c>
      <c r="B714" s="18"/>
      <c r="C714" s="5"/>
      <c r="D714" s="5"/>
      <c r="E714" s="94" t="str">
        <f>IF(ISBLANK(D714),"",INDEX(ΑΜΚ,MATCH(D714,Data!$F$2:$F$999,0),1))</f>
        <v/>
      </c>
      <c r="F714" t="str">
        <f t="shared" si="11"/>
        <v/>
      </c>
    </row>
    <row r="715" spans="1:6" ht="14.25" customHeight="1" x14ac:dyDescent="0.35">
      <c r="A715" s="45" t="s">
        <v>1146</v>
      </c>
      <c r="B715" s="18"/>
      <c r="C715" s="5"/>
      <c r="D715" s="5"/>
      <c r="E715" s="94" t="str">
        <f>IF(ISBLANK(D715),"",INDEX(ΑΜΚ,MATCH(D715,Data!$F$2:$F$999,0),1))</f>
        <v/>
      </c>
      <c r="F715" t="str">
        <f t="shared" si="11"/>
        <v/>
      </c>
    </row>
    <row r="716" spans="1:6" ht="14.25" customHeight="1" x14ac:dyDescent="0.35">
      <c r="A716" s="45" t="s">
        <v>1146</v>
      </c>
      <c r="B716" s="18"/>
      <c r="C716" s="5"/>
      <c r="D716" s="5"/>
      <c r="E716" s="94" t="str">
        <f>IF(ISBLANK(D716),"",INDEX(ΑΜΚ,MATCH(D716,Data!$F$2:$F$999,0),1))</f>
        <v/>
      </c>
      <c r="F716" t="str">
        <f t="shared" si="11"/>
        <v/>
      </c>
    </row>
    <row r="717" spans="1:6" ht="14.25" customHeight="1" x14ac:dyDescent="0.35">
      <c r="A717" s="45" t="s">
        <v>1146</v>
      </c>
      <c r="B717" s="18"/>
      <c r="C717" s="5"/>
      <c r="D717" s="5"/>
      <c r="E717" s="94" t="str">
        <f>IF(ISBLANK(D717),"",INDEX(ΑΜΚ,MATCH(D717,Data!$F$2:$F$999,0),1))</f>
        <v/>
      </c>
      <c r="F717" t="str">
        <f t="shared" si="11"/>
        <v/>
      </c>
    </row>
    <row r="718" spans="1:6" ht="14.25" customHeight="1" x14ac:dyDescent="0.35">
      <c r="A718" s="45" t="s">
        <v>1146</v>
      </c>
      <c r="B718" s="18"/>
      <c r="C718" s="5"/>
      <c r="D718" s="5"/>
      <c r="E718" s="94" t="str">
        <f>IF(ISBLANK(D718),"",INDEX(ΑΜΚ,MATCH(D718,Data!$F$2:$F$999,0),1))</f>
        <v/>
      </c>
      <c r="F718" t="str">
        <f t="shared" si="11"/>
        <v/>
      </c>
    </row>
    <row r="719" spans="1:6" ht="14.25" customHeight="1" x14ac:dyDescent="0.35">
      <c r="A719" s="45" t="s">
        <v>1146</v>
      </c>
      <c r="B719" s="18"/>
      <c r="C719" s="5"/>
      <c r="D719" s="5"/>
      <c r="E719" s="94" t="str">
        <f>IF(ISBLANK(D719),"",INDEX(ΑΜΚ,MATCH(D719,Data!$F$2:$F$999,0),1))</f>
        <v/>
      </c>
      <c r="F719" t="str">
        <f t="shared" si="11"/>
        <v/>
      </c>
    </row>
    <row r="720" spans="1:6" ht="14.25" customHeight="1" x14ac:dyDescent="0.35">
      <c r="A720" s="45" t="s">
        <v>1146</v>
      </c>
      <c r="B720" s="18"/>
      <c r="C720" s="5"/>
      <c r="D720" s="5"/>
      <c r="E720" s="94" t="str">
        <f>IF(ISBLANK(D720),"",INDEX(ΑΜΚ,MATCH(D720,Data!$F$2:$F$999,0),1))</f>
        <v/>
      </c>
      <c r="F720" t="str">
        <f t="shared" si="11"/>
        <v/>
      </c>
    </row>
    <row r="721" spans="1:6" ht="14.25" customHeight="1" x14ac:dyDescent="0.35">
      <c r="A721" s="45" t="s">
        <v>1146</v>
      </c>
      <c r="B721" s="18"/>
      <c r="C721" s="5"/>
      <c r="D721" s="5"/>
      <c r="E721" s="94" t="str">
        <f>IF(ISBLANK(D721),"",INDEX(ΑΜΚ,MATCH(D721,Data!$F$2:$F$999,0),1))</f>
        <v/>
      </c>
      <c r="F721" t="str">
        <f t="shared" si="11"/>
        <v/>
      </c>
    </row>
    <row r="722" spans="1:6" ht="14.25" customHeight="1" x14ac:dyDescent="0.35">
      <c r="A722" s="45" t="s">
        <v>1146</v>
      </c>
      <c r="B722" s="18"/>
      <c r="C722" s="5"/>
      <c r="D722" s="5"/>
      <c r="E722" s="94" t="str">
        <f>IF(ISBLANK(D722),"",INDEX(ΑΜΚ,MATCH(D722,Data!$F$2:$F$999,0),1))</f>
        <v/>
      </c>
      <c r="F722" t="str">
        <f t="shared" si="11"/>
        <v/>
      </c>
    </row>
    <row r="723" spans="1:6" ht="14.25" customHeight="1" x14ac:dyDescent="0.35">
      <c r="A723" s="45" t="s">
        <v>1146</v>
      </c>
      <c r="B723" s="18"/>
      <c r="C723" s="5"/>
      <c r="D723" s="5"/>
      <c r="E723" s="94" t="str">
        <f>IF(ISBLANK(D723),"",INDEX(ΑΜΚ,MATCH(D723,Data!$F$2:$F$999,0),1))</f>
        <v/>
      </c>
      <c r="F723" t="str">
        <f t="shared" si="11"/>
        <v/>
      </c>
    </row>
    <row r="724" spans="1:6" ht="14.25" customHeight="1" x14ac:dyDescent="0.35">
      <c r="A724" s="45" t="s">
        <v>1146</v>
      </c>
      <c r="B724" s="18"/>
      <c r="C724" s="5"/>
      <c r="D724" s="5"/>
      <c r="E724" s="94" t="str">
        <f>IF(ISBLANK(D724),"",INDEX(ΑΜΚ,MATCH(D724,Data!$F$2:$F$999,0),1))</f>
        <v/>
      </c>
      <c r="F724" t="str">
        <f t="shared" si="11"/>
        <v/>
      </c>
    </row>
    <row r="725" spans="1:6" ht="14.25" customHeight="1" x14ac:dyDescent="0.35">
      <c r="A725" s="45" t="s">
        <v>1146</v>
      </c>
      <c r="B725" s="18"/>
      <c r="C725" s="5"/>
      <c r="D725" s="5"/>
      <c r="E725" s="94" t="str">
        <f>IF(ISBLANK(D725),"",INDEX(ΑΜΚ,MATCH(D725,Data!$F$2:$F$999,0),1))</f>
        <v/>
      </c>
      <c r="F725" t="str">
        <f t="shared" si="11"/>
        <v/>
      </c>
    </row>
    <row r="726" spans="1:6" ht="14.25" customHeight="1" x14ac:dyDescent="0.35">
      <c r="A726" s="45" t="s">
        <v>1146</v>
      </c>
      <c r="B726" s="18"/>
      <c r="C726" s="5"/>
      <c r="D726" s="5"/>
      <c r="E726" s="94" t="str">
        <f>IF(ISBLANK(D726),"",INDEX(ΑΜΚ,MATCH(D726,Data!$F$2:$F$999,0),1))</f>
        <v/>
      </c>
      <c r="F726" t="str">
        <f t="shared" si="11"/>
        <v/>
      </c>
    </row>
    <row r="727" spans="1:6" ht="14.25" customHeight="1" x14ac:dyDescent="0.35">
      <c r="A727" s="45" t="s">
        <v>1146</v>
      </c>
      <c r="B727" s="18"/>
      <c r="C727" s="5"/>
      <c r="D727" s="5"/>
      <c r="E727" s="94" t="str">
        <f>IF(ISBLANK(D727),"",INDEX(ΑΜΚ,MATCH(D727,Data!$F$2:$F$999,0),1))</f>
        <v/>
      </c>
      <c r="F727" t="str">
        <f t="shared" si="11"/>
        <v/>
      </c>
    </row>
    <row r="728" spans="1:6" ht="14.25" customHeight="1" x14ac:dyDescent="0.35">
      <c r="A728" s="45" t="s">
        <v>1146</v>
      </c>
      <c r="B728" s="18"/>
      <c r="C728" s="5"/>
      <c r="D728" s="5"/>
      <c r="E728" s="94" t="str">
        <f>IF(ISBLANK(D728),"",INDEX(ΑΜΚ,MATCH(D728,Data!$F$2:$F$999,0),1))</f>
        <v/>
      </c>
      <c r="F728" t="str">
        <f t="shared" si="11"/>
        <v/>
      </c>
    </row>
    <row r="729" spans="1:6" ht="14.25" customHeight="1" x14ac:dyDescent="0.35">
      <c r="A729" s="45" t="s">
        <v>1146</v>
      </c>
      <c r="B729" s="18"/>
      <c r="C729" s="5"/>
      <c r="D729" s="5"/>
      <c r="E729" s="94" t="str">
        <f>IF(ISBLANK(D729),"",INDEX(ΑΜΚ,MATCH(D729,Data!$F$2:$F$999,0),1))</f>
        <v/>
      </c>
      <c r="F729" t="str">
        <f t="shared" si="11"/>
        <v/>
      </c>
    </row>
    <row r="730" spans="1:6" ht="14.25" customHeight="1" x14ac:dyDescent="0.35">
      <c r="A730" s="45" t="s">
        <v>1146</v>
      </c>
      <c r="B730" s="18"/>
      <c r="C730" s="5"/>
      <c r="D730" s="5"/>
      <c r="E730" s="94" t="str">
        <f>IF(ISBLANK(D730),"",INDEX(ΑΜΚ,MATCH(D730,Data!$F$2:$F$999,0),1))</f>
        <v/>
      </c>
      <c r="F730" t="str">
        <f t="shared" si="11"/>
        <v/>
      </c>
    </row>
    <row r="731" spans="1:6" ht="14.25" customHeight="1" x14ac:dyDescent="0.35">
      <c r="A731" s="45" t="s">
        <v>1146</v>
      </c>
      <c r="B731" s="18"/>
      <c r="C731" s="5"/>
      <c r="D731" s="5"/>
      <c r="E731" s="94" t="str">
        <f>IF(ISBLANK(D731),"",INDEX(ΑΜΚ,MATCH(D731,Data!$F$2:$F$999,0),1))</f>
        <v/>
      </c>
      <c r="F731" t="str">
        <f t="shared" si="11"/>
        <v/>
      </c>
    </row>
    <row r="732" spans="1:6" ht="14.25" customHeight="1" x14ac:dyDescent="0.35">
      <c r="A732" s="45" t="s">
        <v>1146</v>
      </c>
      <c r="B732" s="18"/>
      <c r="C732" s="5"/>
      <c r="D732" s="5"/>
      <c r="E732" s="94" t="str">
        <f>IF(ISBLANK(D732),"",INDEX(ΑΜΚ,MATCH(D732,Data!$F$2:$F$999,0),1))</f>
        <v/>
      </c>
      <c r="F732" t="str">
        <f t="shared" si="11"/>
        <v/>
      </c>
    </row>
    <row r="733" spans="1:6" ht="14.25" customHeight="1" x14ac:dyDescent="0.35">
      <c r="A733" s="45" t="s">
        <v>1146</v>
      </c>
      <c r="B733" s="18"/>
      <c r="C733" s="5"/>
      <c r="D733" s="5"/>
      <c r="E733" s="94" t="str">
        <f>IF(ISBLANK(D733),"",INDEX(ΑΜΚ,MATCH(D733,Data!$F$2:$F$999,0),1))</f>
        <v/>
      </c>
      <c r="F733" t="str">
        <f t="shared" si="11"/>
        <v/>
      </c>
    </row>
    <row r="734" spans="1:6" ht="14.25" customHeight="1" x14ac:dyDescent="0.35">
      <c r="A734" s="45" t="s">
        <v>1146</v>
      </c>
      <c r="B734" s="18"/>
      <c r="C734" s="5"/>
      <c r="D734" s="5"/>
      <c r="E734" s="94" t="str">
        <f>IF(ISBLANK(D734),"",INDEX(ΑΜΚ,MATCH(D734,Data!$F$2:$F$999,0),1))</f>
        <v/>
      </c>
      <c r="F734" t="str">
        <f t="shared" si="11"/>
        <v/>
      </c>
    </row>
    <row r="735" spans="1:6" ht="14.25" customHeight="1" x14ac:dyDescent="0.35">
      <c r="A735" s="45" t="s">
        <v>1146</v>
      </c>
      <c r="B735" s="18"/>
      <c r="C735" s="5"/>
      <c r="D735" s="5"/>
      <c r="E735" s="94" t="str">
        <f>IF(ISBLANK(D735),"",INDEX(ΑΜΚ,MATCH(D735,Data!$F$2:$F$999,0),1))</f>
        <v/>
      </c>
      <c r="F735" t="str">
        <f t="shared" si="11"/>
        <v/>
      </c>
    </row>
    <row r="736" spans="1:6" ht="14.25" customHeight="1" x14ac:dyDescent="0.35">
      <c r="A736" s="45" t="s">
        <v>1146</v>
      </c>
      <c r="B736" s="18"/>
      <c r="C736" s="5"/>
      <c r="D736" s="5"/>
      <c r="E736" s="94" t="str">
        <f>IF(ISBLANK(D736),"",INDEX(ΑΜΚ,MATCH(D736,Data!$F$2:$F$999,0),1))</f>
        <v/>
      </c>
      <c r="F736" t="str">
        <f t="shared" si="11"/>
        <v/>
      </c>
    </row>
    <row r="737" spans="1:6" ht="14.25" customHeight="1" x14ac:dyDescent="0.35">
      <c r="A737" s="45" t="s">
        <v>1146</v>
      </c>
      <c r="B737" s="18"/>
      <c r="C737" s="5"/>
      <c r="D737" s="5"/>
      <c r="E737" s="94" t="str">
        <f>IF(ISBLANK(D737),"",INDEX(ΑΜΚ,MATCH(D737,Data!$F$2:$F$999,0),1))</f>
        <v/>
      </c>
      <c r="F737" t="str">
        <f t="shared" si="11"/>
        <v/>
      </c>
    </row>
    <row r="738" spans="1:6" ht="14.25" customHeight="1" x14ac:dyDescent="0.35">
      <c r="A738" s="45" t="s">
        <v>1146</v>
      </c>
      <c r="B738" s="18"/>
      <c r="C738" s="5"/>
      <c r="D738" s="5"/>
      <c r="E738" s="94" t="str">
        <f>IF(ISBLANK(D738),"",INDEX(ΑΜΚ,MATCH(D738,Data!$F$2:$F$999,0),1))</f>
        <v/>
      </c>
      <c r="F738" t="str">
        <f t="shared" si="11"/>
        <v/>
      </c>
    </row>
    <row r="739" spans="1:6" ht="14.25" customHeight="1" x14ac:dyDescent="0.35">
      <c r="A739" s="45" t="s">
        <v>1146</v>
      </c>
      <c r="B739" s="18"/>
      <c r="C739" s="5"/>
      <c r="D739" s="5"/>
      <c r="E739" s="94" t="str">
        <f>IF(ISBLANK(D739),"",INDEX(ΑΜΚ,MATCH(D739,Data!$F$2:$F$999,0),1))</f>
        <v/>
      </c>
      <c r="F739" t="str">
        <f t="shared" si="11"/>
        <v/>
      </c>
    </row>
    <row r="740" spans="1:6" ht="14.25" customHeight="1" x14ac:dyDescent="0.35">
      <c r="A740" s="45" t="s">
        <v>1146</v>
      </c>
      <c r="B740" s="18"/>
      <c r="C740" s="5"/>
      <c r="D740" s="5"/>
      <c r="E740" s="94" t="str">
        <f>IF(ISBLANK(D740),"",INDEX(ΑΜΚ,MATCH(D740,Data!$F$2:$F$999,0),1))</f>
        <v/>
      </c>
      <c r="F740" t="str">
        <f t="shared" si="11"/>
        <v/>
      </c>
    </row>
    <row r="741" spans="1:6" ht="14.25" customHeight="1" x14ac:dyDescent="0.35">
      <c r="A741" s="45" t="s">
        <v>1146</v>
      </c>
      <c r="B741" s="18"/>
      <c r="C741" s="5"/>
      <c r="D741" s="5"/>
      <c r="E741" s="94" t="str">
        <f>IF(ISBLANK(D741),"",INDEX(ΑΜΚ,MATCH(D741,Data!$F$2:$F$999,0),1))</f>
        <v/>
      </c>
      <c r="F741" t="str">
        <f t="shared" si="11"/>
        <v/>
      </c>
    </row>
    <row r="742" spans="1:6" ht="14.25" customHeight="1" x14ac:dyDescent="0.35">
      <c r="A742" s="45" t="s">
        <v>1146</v>
      </c>
      <c r="B742" s="18"/>
      <c r="C742" s="5"/>
      <c r="D742" s="5"/>
      <c r="E742" s="94" t="str">
        <f>IF(ISBLANK(D742),"",INDEX(ΑΜΚ,MATCH(D742,Data!$F$2:$F$999,0),1))</f>
        <v/>
      </c>
      <c r="F742" t="str">
        <f t="shared" si="11"/>
        <v/>
      </c>
    </row>
    <row r="743" spans="1:6" ht="14.25" customHeight="1" x14ac:dyDescent="0.35">
      <c r="A743" s="45" t="s">
        <v>1146</v>
      </c>
      <c r="B743" s="18"/>
      <c r="C743" s="5"/>
      <c r="D743" s="5"/>
      <c r="E743" s="94" t="str">
        <f>IF(ISBLANK(D743),"",INDEX(ΑΜΚ,MATCH(D743,Data!$F$2:$F$999,0),1))</f>
        <v/>
      </c>
      <c r="F743" t="str">
        <f t="shared" si="11"/>
        <v/>
      </c>
    </row>
    <row r="744" spans="1:6" ht="14.25" customHeight="1" x14ac:dyDescent="0.35">
      <c r="A744" s="45" t="s">
        <v>1146</v>
      </c>
      <c r="B744" s="18"/>
      <c r="C744" s="5"/>
      <c r="D744" s="5"/>
      <c r="E744" s="94" t="str">
        <f>IF(ISBLANK(D744),"",INDEX(ΑΜΚ,MATCH(D744,Data!$F$2:$F$999,0),1))</f>
        <v/>
      </c>
      <c r="F744" t="str">
        <f t="shared" si="11"/>
        <v/>
      </c>
    </row>
    <row r="745" spans="1:6" ht="14.25" customHeight="1" x14ac:dyDescent="0.35">
      <c r="A745" s="45" t="s">
        <v>1146</v>
      </c>
      <c r="B745" s="18"/>
      <c r="C745" s="5"/>
      <c r="D745" s="5"/>
      <c r="E745" s="94" t="str">
        <f>IF(ISBLANK(D745),"",INDEX(ΑΜΚ,MATCH(D745,Data!$F$2:$F$999,0),1))</f>
        <v/>
      </c>
      <c r="F745" t="str">
        <f t="shared" si="11"/>
        <v/>
      </c>
    </row>
    <row r="746" spans="1:6" ht="14.25" customHeight="1" x14ac:dyDescent="0.35">
      <c r="A746" s="45" t="s">
        <v>1146</v>
      </c>
      <c r="B746" s="18"/>
      <c r="C746" s="5"/>
      <c r="D746" s="5"/>
      <c r="E746" s="94" t="str">
        <f>IF(ISBLANK(D746),"",INDEX(ΑΜΚ,MATCH(D746,Data!$F$2:$F$999,0),1))</f>
        <v/>
      </c>
      <c r="F746" t="str">
        <f t="shared" si="11"/>
        <v/>
      </c>
    </row>
    <row r="747" spans="1:6" ht="14.25" customHeight="1" x14ac:dyDescent="0.35">
      <c r="A747" s="45" t="s">
        <v>1146</v>
      </c>
      <c r="B747" s="18"/>
      <c r="C747" s="5"/>
      <c r="D747" s="5"/>
      <c r="E747" s="94" t="str">
        <f>IF(ISBLANK(D747),"",INDEX(ΑΜΚ,MATCH(D747,Data!$F$2:$F$999,0),1))</f>
        <v/>
      </c>
      <c r="F747" t="str">
        <f t="shared" si="11"/>
        <v/>
      </c>
    </row>
    <row r="748" spans="1:6" ht="14.25" customHeight="1" x14ac:dyDescent="0.35">
      <c r="A748" s="45" t="s">
        <v>1146</v>
      </c>
      <c r="B748" s="18"/>
      <c r="C748" s="5"/>
      <c r="D748" s="5"/>
      <c r="E748" s="94" t="str">
        <f>IF(ISBLANK(D748),"",INDEX(ΑΜΚ,MATCH(D748,Data!$F$2:$F$999,0),1))</f>
        <v/>
      </c>
      <c r="F748" t="str">
        <f t="shared" si="11"/>
        <v/>
      </c>
    </row>
    <row r="749" spans="1:6" ht="14.25" customHeight="1" x14ac:dyDescent="0.35">
      <c r="A749" s="45" t="s">
        <v>1146</v>
      </c>
      <c r="B749" s="18"/>
      <c r="C749" s="5"/>
      <c r="D749" s="5"/>
      <c r="E749" s="94" t="str">
        <f>IF(ISBLANK(D749),"",INDEX(ΑΜΚ,MATCH(D749,Data!$F$2:$F$999,0),1))</f>
        <v/>
      </c>
      <c r="F749" t="str">
        <f t="shared" si="11"/>
        <v/>
      </c>
    </row>
    <row r="750" spans="1:6" ht="14.25" customHeight="1" x14ac:dyDescent="0.35">
      <c r="A750" s="45" t="s">
        <v>1146</v>
      </c>
      <c r="B750" s="18"/>
      <c r="C750" s="5"/>
      <c r="D750" s="5"/>
      <c r="E750" s="94" t="str">
        <f>IF(ISBLANK(D750),"",INDEX(ΑΜΚ,MATCH(D750,Data!$F$2:$F$999,0),1))</f>
        <v/>
      </c>
      <c r="F750" t="str">
        <f t="shared" si="11"/>
        <v/>
      </c>
    </row>
    <row r="751" spans="1:6" ht="14.25" customHeight="1" x14ac:dyDescent="0.35">
      <c r="A751" s="45" t="s">
        <v>1146</v>
      </c>
      <c r="B751" s="18"/>
      <c r="C751" s="5"/>
      <c r="D751" s="5"/>
      <c r="E751" s="94" t="str">
        <f>IF(ISBLANK(D751),"",INDEX(ΑΜΚ,MATCH(D751,Data!$F$2:$F$999,0),1))</f>
        <v/>
      </c>
      <c r="F751" t="str">
        <f t="shared" si="11"/>
        <v/>
      </c>
    </row>
    <row r="752" spans="1:6" ht="14.25" customHeight="1" x14ac:dyDescent="0.35">
      <c r="A752" s="45" t="s">
        <v>1146</v>
      </c>
      <c r="B752" s="18"/>
      <c r="C752" s="5"/>
      <c r="D752" s="5"/>
      <c r="E752" s="94" t="str">
        <f>IF(ISBLANK(D752),"",INDEX(ΑΜΚ,MATCH(D752,Data!$F$2:$F$999,0),1))</f>
        <v/>
      </c>
      <c r="F752" t="str">
        <f t="shared" si="11"/>
        <v/>
      </c>
    </row>
    <row r="753" spans="1:6" ht="14.25" customHeight="1" x14ac:dyDescent="0.35">
      <c r="A753" s="45" t="s">
        <v>1146</v>
      </c>
      <c r="B753" s="18"/>
      <c r="C753" s="5"/>
      <c r="D753" s="5"/>
      <c r="E753" s="94" t="str">
        <f>IF(ISBLANK(D753),"",INDEX(ΑΜΚ,MATCH(D753,Data!$F$2:$F$999,0),1))</f>
        <v/>
      </c>
      <c r="F753" t="str">
        <f t="shared" si="11"/>
        <v/>
      </c>
    </row>
    <row r="754" spans="1:6" ht="14.25" customHeight="1" x14ac:dyDescent="0.35">
      <c r="A754" s="45" t="s">
        <v>1146</v>
      </c>
      <c r="B754" s="18"/>
      <c r="C754" s="5"/>
      <c r="D754" s="5"/>
      <c r="E754" s="94" t="str">
        <f>IF(ISBLANK(D754),"",INDEX(ΑΜΚ,MATCH(D754,Data!$F$2:$F$999,0),1))</f>
        <v/>
      </c>
      <c r="F754" t="str">
        <f t="shared" si="11"/>
        <v/>
      </c>
    </row>
    <row r="755" spans="1:6" ht="14.25" customHeight="1" x14ac:dyDescent="0.35">
      <c r="A755" s="45" t="s">
        <v>1146</v>
      </c>
      <c r="B755" s="18"/>
      <c r="C755" s="5"/>
      <c r="D755" s="5"/>
      <c r="E755" s="94" t="str">
        <f>IF(ISBLANK(D755),"",INDEX(ΑΜΚ,MATCH(D755,Data!$F$2:$F$999,0),1))</f>
        <v/>
      </c>
      <c r="F755" t="str">
        <f t="shared" si="11"/>
        <v/>
      </c>
    </row>
    <row r="756" spans="1:6" ht="14.25" customHeight="1" x14ac:dyDescent="0.35">
      <c r="A756" s="45" t="s">
        <v>1146</v>
      </c>
      <c r="B756" s="18"/>
      <c r="C756" s="5"/>
      <c r="D756" s="5"/>
      <c r="E756" s="94" t="str">
        <f>IF(ISBLANK(D756),"",INDEX(ΑΜΚ,MATCH(D756,Data!$F$2:$F$999,0),1))</f>
        <v/>
      </c>
      <c r="F756" t="str">
        <f t="shared" si="11"/>
        <v/>
      </c>
    </row>
    <row r="757" spans="1:6" ht="14.25" customHeight="1" x14ac:dyDescent="0.35">
      <c r="A757" s="45" t="s">
        <v>1146</v>
      </c>
      <c r="B757" s="18"/>
      <c r="C757" s="5"/>
      <c r="D757" s="5"/>
      <c r="E757" s="94" t="str">
        <f>IF(ISBLANK(D757),"",INDEX(ΑΜΚ,MATCH(D757,Data!$F$2:$F$999,0),1))</f>
        <v/>
      </c>
      <c r="F757" t="str">
        <f t="shared" si="11"/>
        <v/>
      </c>
    </row>
    <row r="758" spans="1:6" ht="14.25" customHeight="1" x14ac:dyDescent="0.35">
      <c r="A758" s="45" t="s">
        <v>1146</v>
      </c>
      <c r="B758" s="18"/>
      <c r="C758" s="5"/>
      <c r="D758" s="5"/>
      <c r="E758" s="94" t="str">
        <f>IF(ISBLANK(D758),"",INDEX(ΑΜΚ,MATCH(D758,Data!$F$2:$F$999,0),1))</f>
        <v/>
      </c>
      <c r="F758" t="str">
        <f t="shared" si="11"/>
        <v/>
      </c>
    </row>
    <row r="759" spans="1:6" ht="14.25" customHeight="1" x14ac:dyDescent="0.35">
      <c r="A759" s="45" t="s">
        <v>1146</v>
      </c>
      <c r="B759" s="18"/>
      <c r="C759" s="5"/>
      <c r="D759" s="5"/>
      <c r="E759" s="94" t="str">
        <f>IF(ISBLANK(D759),"",INDEX(ΑΜΚ,MATCH(D759,Data!$F$2:$F$999,0),1))</f>
        <v/>
      </c>
      <c r="F759" t="str">
        <f t="shared" si="11"/>
        <v/>
      </c>
    </row>
    <row r="760" spans="1:6" ht="14.25" customHeight="1" x14ac:dyDescent="0.35">
      <c r="A760" s="45" t="s">
        <v>1146</v>
      </c>
      <c r="B760" s="18"/>
      <c r="C760" s="5"/>
      <c r="D760" s="5"/>
      <c r="E760" s="94" t="str">
        <f>IF(ISBLANK(D760),"",INDEX(ΑΜΚ,MATCH(D760,Data!$F$2:$F$999,0),1))</f>
        <v/>
      </c>
      <c r="F760" t="str">
        <f t="shared" si="11"/>
        <v/>
      </c>
    </row>
    <row r="761" spans="1:6" ht="14.25" customHeight="1" x14ac:dyDescent="0.35">
      <c r="A761" s="45" t="s">
        <v>1146</v>
      </c>
      <c r="B761" s="18"/>
      <c r="C761" s="5"/>
      <c r="D761" s="5"/>
      <c r="E761" s="94" t="str">
        <f>IF(ISBLANK(D761),"",INDEX(ΑΜΚ,MATCH(D761,Data!$F$2:$F$999,0),1))</f>
        <v/>
      </c>
      <c r="F761" t="str">
        <f t="shared" si="11"/>
        <v/>
      </c>
    </row>
    <row r="762" spans="1:6" ht="14.25" customHeight="1" x14ac:dyDescent="0.35">
      <c r="A762" s="45" t="s">
        <v>1146</v>
      </c>
      <c r="B762" s="18"/>
      <c r="C762" s="5"/>
      <c r="D762" s="5"/>
      <c r="E762" s="94" t="str">
        <f>IF(ISBLANK(D762),"",INDEX(ΑΜΚ,MATCH(D762,Data!$F$2:$F$999,0),1))</f>
        <v/>
      </c>
      <c r="F762" t="str">
        <f t="shared" si="11"/>
        <v/>
      </c>
    </row>
    <row r="763" spans="1:6" ht="14.25" customHeight="1" x14ac:dyDescent="0.35">
      <c r="A763" s="45" t="s">
        <v>1146</v>
      </c>
      <c r="B763" s="18"/>
      <c r="C763" s="5"/>
      <c r="D763" s="5"/>
      <c r="E763" s="94" t="str">
        <f>IF(ISBLANK(D763),"",INDEX(ΑΜΚ,MATCH(D763,Data!$F$2:$F$999,0),1))</f>
        <v/>
      </c>
      <c r="F763" t="str">
        <f t="shared" si="11"/>
        <v/>
      </c>
    </row>
    <row r="764" spans="1:6" ht="14.25" customHeight="1" x14ac:dyDescent="0.35">
      <c r="A764" s="45" t="s">
        <v>1146</v>
      </c>
      <c r="B764" s="18"/>
      <c r="C764" s="5"/>
      <c r="D764" s="5"/>
      <c r="E764" s="94" t="str">
        <f>IF(ISBLANK(D764),"",INDEX(ΑΜΚ,MATCH(D764,Data!$F$2:$F$999,0),1))</f>
        <v/>
      </c>
      <c r="F764" t="str">
        <f t="shared" si="11"/>
        <v/>
      </c>
    </row>
    <row r="765" spans="1:6" ht="14.25" customHeight="1" x14ac:dyDescent="0.35">
      <c r="A765" s="45" t="s">
        <v>1146</v>
      </c>
      <c r="B765" s="18"/>
      <c r="C765" s="5"/>
      <c r="D765" s="5"/>
      <c r="E765" s="94" t="str">
        <f>IF(ISBLANK(D765),"",INDEX(ΑΜΚ,MATCH(D765,Data!$F$2:$F$999,0),1))</f>
        <v/>
      </c>
      <c r="F765" t="str">
        <f t="shared" si="11"/>
        <v/>
      </c>
    </row>
    <row r="766" spans="1:6" ht="14.25" customHeight="1" x14ac:dyDescent="0.35">
      <c r="A766" s="45" t="s">
        <v>1146</v>
      </c>
      <c r="B766" s="18"/>
      <c r="C766" s="5"/>
      <c r="D766" s="5"/>
      <c r="E766" s="94" t="str">
        <f>IF(ISBLANK(D766),"",INDEX(ΑΜΚ,MATCH(D766,Data!$F$2:$F$999,0),1))</f>
        <v/>
      </c>
      <c r="F766" t="str">
        <f t="shared" si="11"/>
        <v/>
      </c>
    </row>
    <row r="767" spans="1:6" ht="14.25" customHeight="1" x14ac:dyDescent="0.35">
      <c r="A767" s="45" t="s">
        <v>1146</v>
      </c>
      <c r="B767" s="18"/>
      <c r="C767" s="5"/>
      <c r="D767" s="5"/>
      <c r="E767" s="94" t="str">
        <f>IF(ISBLANK(D767),"",INDEX(ΑΜΚ,MATCH(D767,Data!$F$2:$F$999,0),1))</f>
        <v/>
      </c>
      <c r="F767" t="str">
        <f t="shared" si="11"/>
        <v/>
      </c>
    </row>
    <row r="768" spans="1:6" ht="14.25" customHeight="1" x14ac:dyDescent="0.35">
      <c r="A768" s="45" t="s">
        <v>1146</v>
      </c>
      <c r="B768" s="18"/>
      <c r="C768" s="5"/>
      <c r="D768" s="5"/>
      <c r="E768" s="94" t="str">
        <f>IF(ISBLANK(D768),"",INDEX(ΑΜΚ,MATCH(D768,Data!$F$2:$F$999,0),1))</f>
        <v/>
      </c>
      <c r="F768" t="str">
        <f t="shared" si="11"/>
        <v/>
      </c>
    </row>
    <row r="769" spans="1:6" ht="14.25" customHeight="1" x14ac:dyDescent="0.35">
      <c r="A769" s="45" t="s">
        <v>1146</v>
      </c>
      <c r="B769" s="18"/>
      <c r="C769" s="5"/>
      <c r="D769" s="5"/>
      <c r="E769" s="94" t="str">
        <f>IF(ISBLANK(D769),"",INDEX(ΑΜΚ,MATCH(D769,Data!$F$2:$F$999,0),1))</f>
        <v/>
      </c>
      <c r="F769" t="str">
        <f t="shared" si="11"/>
        <v/>
      </c>
    </row>
    <row r="770" spans="1:6" ht="14.25" customHeight="1" x14ac:dyDescent="0.35">
      <c r="A770" s="45" t="s">
        <v>1146</v>
      </c>
      <c r="B770" s="18"/>
      <c r="C770" s="5"/>
      <c r="D770" s="5"/>
      <c r="E770" s="94" t="str">
        <f>IF(ISBLANK(D770),"",INDEX(ΑΜΚ,MATCH(D770,Data!$F$2:$F$999,0),1))</f>
        <v/>
      </c>
      <c r="F770" t="str">
        <f t="shared" ref="F770:F833" si="12">IF(ISBLANK(C770),"",INDEX(ΚΩΔ_ΜΑΘΗΜ_ΘΕΡΜΟΫΔΡ_Α1,MATCH(C770,ΜΑΘΗΜ_ΘΕΡΜΟΫΔΡ_Α1,0)))</f>
        <v/>
      </c>
    </row>
    <row r="771" spans="1:6" ht="14.25" customHeight="1" x14ac:dyDescent="0.35">
      <c r="A771" s="45" t="s">
        <v>1146</v>
      </c>
      <c r="B771" s="18"/>
      <c r="C771" s="5"/>
      <c r="D771" s="5"/>
      <c r="E771" s="94" t="str">
        <f>IF(ISBLANK(D771),"",INDEX(ΑΜΚ,MATCH(D771,Data!$F$2:$F$999,0),1))</f>
        <v/>
      </c>
      <c r="F771" t="str">
        <f t="shared" si="12"/>
        <v/>
      </c>
    </row>
    <row r="772" spans="1:6" ht="14.25" customHeight="1" x14ac:dyDescent="0.35">
      <c r="A772" s="45" t="s">
        <v>1146</v>
      </c>
      <c r="B772" s="18"/>
      <c r="C772" s="5"/>
      <c r="D772" s="5"/>
      <c r="E772" s="94" t="str">
        <f>IF(ISBLANK(D772),"",INDEX(ΑΜΚ,MATCH(D772,Data!$F$2:$F$999,0),1))</f>
        <v/>
      </c>
      <c r="F772" t="str">
        <f t="shared" si="12"/>
        <v/>
      </c>
    </row>
    <row r="773" spans="1:6" ht="14.25" customHeight="1" x14ac:dyDescent="0.35">
      <c r="A773" s="45" t="s">
        <v>1146</v>
      </c>
      <c r="B773" s="18"/>
      <c r="C773" s="5"/>
      <c r="D773" s="5"/>
      <c r="E773" s="94" t="str">
        <f>IF(ISBLANK(D773),"",INDEX(ΑΜΚ,MATCH(D773,Data!$F$2:$F$999,0),1))</f>
        <v/>
      </c>
      <c r="F773" t="str">
        <f t="shared" si="12"/>
        <v/>
      </c>
    </row>
    <row r="774" spans="1:6" ht="14.25" customHeight="1" x14ac:dyDescent="0.35">
      <c r="A774" s="45" t="s">
        <v>1146</v>
      </c>
      <c r="B774" s="18"/>
      <c r="C774" s="5"/>
      <c r="D774" s="5"/>
      <c r="E774" s="94" t="str">
        <f>IF(ISBLANK(D774),"",INDEX(ΑΜΚ,MATCH(D774,Data!$F$2:$F$999,0),1))</f>
        <v/>
      </c>
      <c r="F774" t="str">
        <f t="shared" si="12"/>
        <v/>
      </c>
    </row>
    <row r="775" spans="1:6" ht="14.25" customHeight="1" x14ac:dyDescent="0.35">
      <c r="A775" s="45" t="s">
        <v>1146</v>
      </c>
      <c r="B775" s="18"/>
      <c r="C775" s="5"/>
      <c r="D775" s="5"/>
      <c r="E775" s="94" t="str">
        <f>IF(ISBLANK(D775),"",INDEX(ΑΜΚ,MATCH(D775,Data!$F$2:$F$999,0),1))</f>
        <v/>
      </c>
      <c r="F775" t="str">
        <f t="shared" si="12"/>
        <v/>
      </c>
    </row>
    <row r="776" spans="1:6" ht="14.25" customHeight="1" x14ac:dyDescent="0.35">
      <c r="A776" s="45" t="s">
        <v>1146</v>
      </c>
      <c r="B776" s="18"/>
      <c r="C776" s="5"/>
      <c r="D776" s="5"/>
      <c r="E776" s="94" t="str">
        <f>IF(ISBLANK(D776),"",INDEX(ΑΜΚ,MATCH(D776,Data!$F$2:$F$999,0),1))</f>
        <v/>
      </c>
      <c r="F776" t="str">
        <f t="shared" si="12"/>
        <v/>
      </c>
    </row>
    <row r="777" spans="1:6" ht="14.25" customHeight="1" x14ac:dyDescent="0.35">
      <c r="A777" s="45" t="s">
        <v>1146</v>
      </c>
      <c r="B777" s="18"/>
      <c r="C777" s="5"/>
      <c r="D777" s="5"/>
      <c r="E777" s="94" t="str">
        <f>IF(ISBLANK(D777),"",INDEX(ΑΜΚ,MATCH(D777,Data!$F$2:$F$999,0),1))</f>
        <v/>
      </c>
      <c r="F777" t="str">
        <f t="shared" si="12"/>
        <v/>
      </c>
    </row>
    <row r="778" spans="1:6" ht="14.25" customHeight="1" x14ac:dyDescent="0.35">
      <c r="A778" s="45" t="s">
        <v>1146</v>
      </c>
      <c r="B778" s="18"/>
      <c r="C778" s="5"/>
      <c r="D778" s="5"/>
      <c r="E778" s="94" t="str">
        <f>IF(ISBLANK(D778),"",INDEX(ΑΜΚ,MATCH(D778,Data!$F$2:$F$999,0),1))</f>
        <v/>
      </c>
      <c r="F778" t="str">
        <f t="shared" si="12"/>
        <v/>
      </c>
    </row>
    <row r="779" spans="1:6" ht="14.25" customHeight="1" x14ac:dyDescent="0.35">
      <c r="A779" s="45" t="s">
        <v>1146</v>
      </c>
      <c r="B779" s="18"/>
      <c r="C779" s="5"/>
      <c r="D779" s="5"/>
      <c r="E779" s="94" t="str">
        <f>IF(ISBLANK(D779),"",INDEX(ΑΜΚ,MATCH(D779,Data!$F$2:$F$999,0),1))</f>
        <v/>
      </c>
      <c r="F779" t="str">
        <f t="shared" si="12"/>
        <v/>
      </c>
    </row>
    <row r="780" spans="1:6" ht="14.25" customHeight="1" x14ac:dyDescent="0.35">
      <c r="A780" s="45" t="s">
        <v>1146</v>
      </c>
      <c r="B780" s="18"/>
      <c r="C780" s="5"/>
      <c r="D780" s="5"/>
      <c r="E780" s="94" t="str">
        <f>IF(ISBLANK(D780),"",INDEX(ΑΜΚ,MATCH(D780,Data!$F$2:$F$999,0),1))</f>
        <v/>
      </c>
      <c r="F780" t="str">
        <f t="shared" si="12"/>
        <v/>
      </c>
    </row>
    <row r="781" spans="1:6" ht="14.25" customHeight="1" x14ac:dyDescent="0.35">
      <c r="A781" s="45" t="s">
        <v>1146</v>
      </c>
      <c r="B781" s="18"/>
      <c r="C781" s="5"/>
      <c r="D781" s="5"/>
      <c r="E781" s="94" t="str">
        <f>IF(ISBLANK(D781),"",INDEX(ΑΜΚ,MATCH(D781,Data!$F$2:$F$999,0),1))</f>
        <v/>
      </c>
      <c r="F781" t="str">
        <f t="shared" si="12"/>
        <v/>
      </c>
    </row>
    <row r="782" spans="1:6" ht="14.25" customHeight="1" x14ac:dyDescent="0.35">
      <c r="A782" s="45" t="s">
        <v>1146</v>
      </c>
      <c r="B782" s="18"/>
      <c r="C782" s="5"/>
      <c r="D782" s="5"/>
      <c r="E782" s="94" t="str">
        <f>IF(ISBLANK(D782),"",INDEX(ΑΜΚ,MATCH(D782,Data!$F$2:$F$999,0),1))</f>
        <v/>
      </c>
      <c r="F782" t="str">
        <f t="shared" si="12"/>
        <v/>
      </c>
    </row>
    <row r="783" spans="1:6" ht="14.25" customHeight="1" x14ac:dyDescent="0.35">
      <c r="A783" s="45" t="s">
        <v>1146</v>
      </c>
      <c r="B783" s="18"/>
      <c r="C783" s="5"/>
      <c r="D783" s="5"/>
      <c r="E783" s="94" t="str">
        <f>IF(ISBLANK(D783),"",INDEX(ΑΜΚ,MATCH(D783,Data!$F$2:$F$999,0),1))</f>
        <v/>
      </c>
      <c r="F783" t="str">
        <f t="shared" si="12"/>
        <v/>
      </c>
    </row>
    <row r="784" spans="1:6" ht="14.25" customHeight="1" x14ac:dyDescent="0.35">
      <c r="A784" s="45" t="s">
        <v>1146</v>
      </c>
      <c r="B784" s="18"/>
      <c r="C784" s="5"/>
      <c r="D784" s="5"/>
      <c r="E784" s="94" t="str">
        <f>IF(ISBLANK(D784),"",INDEX(ΑΜΚ,MATCH(D784,Data!$F$2:$F$999,0),1))</f>
        <v/>
      </c>
      <c r="F784" t="str">
        <f t="shared" si="12"/>
        <v/>
      </c>
    </row>
    <row r="785" spans="1:6" ht="14.25" customHeight="1" x14ac:dyDescent="0.35">
      <c r="A785" s="45" t="s">
        <v>1146</v>
      </c>
      <c r="B785" s="18"/>
      <c r="C785" s="5"/>
      <c r="D785" s="5"/>
      <c r="E785" s="94" t="str">
        <f>IF(ISBLANK(D785),"",INDEX(ΑΜΚ,MATCH(D785,Data!$F$2:$F$999,0),1))</f>
        <v/>
      </c>
      <c r="F785" t="str">
        <f t="shared" si="12"/>
        <v/>
      </c>
    </row>
    <row r="786" spans="1:6" ht="14.25" customHeight="1" x14ac:dyDescent="0.35">
      <c r="A786" s="45" t="s">
        <v>1146</v>
      </c>
      <c r="B786" s="18"/>
      <c r="C786" s="5"/>
      <c r="D786" s="5"/>
      <c r="E786" s="94" t="str">
        <f>IF(ISBLANK(D786),"",INDEX(ΑΜΚ,MATCH(D786,Data!$F$2:$F$999,0),1))</f>
        <v/>
      </c>
      <c r="F786" t="str">
        <f t="shared" si="12"/>
        <v/>
      </c>
    </row>
    <row r="787" spans="1:6" ht="14.25" customHeight="1" x14ac:dyDescent="0.35">
      <c r="A787" s="45" t="s">
        <v>1146</v>
      </c>
      <c r="B787" s="18"/>
      <c r="C787" s="5"/>
      <c r="D787" s="5"/>
      <c r="E787" s="94" t="str">
        <f>IF(ISBLANK(D787),"",INDEX(ΑΜΚ,MATCH(D787,Data!$F$2:$F$999,0),1))</f>
        <v/>
      </c>
      <c r="F787" t="str">
        <f t="shared" si="12"/>
        <v/>
      </c>
    </row>
    <row r="788" spans="1:6" ht="14.25" customHeight="1" x14ac:dyDescent="0.35">
      <c r="A788" s="45" t="s">
        <v>1146</v>
      </c>
      <c r="B788" s="18"/>
      <c r="C788" s="5"/>
      <c r="D788" s="5"/>
      <c r="E788" s="94" t="str">
        <f>IF(ISBLANK(D788),"",INDEX(ΑΜΚ,MATCH(D788,Data!$F$2:$F$999,0),1))</f>
        <v/>
      </c>
      <c r="F788" t="str">
        <f t="shared" si="12"/>
        <v/>
      </c>
    </row>
    <row r="789" spans="1:6" ht="14.25" customHeight="1" x14ac:dyDescent="0.35">
      <c r="A789" s="45" t="s">
        <v>1146</v>
      </c>
      <c r="B789" s="18"/>
      <c r="C789" s="5"/>
      <c r="D789" s="5"/>
      <c r="E789" s="94" t="str">
        <f>IF(ISBLANK(D789),"",INDEX(ΑΜΚ,MATCH(D789,Data!$F$2:$F$999,0),1))</f>
        <v/>
      </c>
      <c r="F789" t="str">
        <f t="shared" si="12"/>
        <v/>
      </c>
    </row>
    <row r="790" spans="1:6" ht="14.25" customHeight="1" x14ac:dyDescent="0.35">
      <c r="A790" s="45" t="s">
        <v>1146</v>
      </c>
      <c r="B790" s="18"/>
      <c r="C790" s="5"/>
      <c r="D790" s="5"/>
      <c r="E790" s="94" t="str">
        <f>IF(ISBLANK(D790),"",INDEX(ΑΜΚ,MATCH(D790,Data!$F$2:$F$999,0),1))</f>
        <v/>
      </c>
      <c r="F790" t="str">
        <f t="shared" si="12"/>
        <v/>
      </c>
    </row>
    <row r="791" spans="1:6" ht="14.25" customHeight="1" x14ac:dyDescent="0.35">
      <c r="A791" s="45" t="s">
        <v>1146</v>
      </c>
      <c r="B791" s="18"/>
      <c r="C791" s="5"/>
      <c r="D791" s="5"/>
      <c r="E791" s="94" t="str">
        <f>IF(ISBLANK(D791),"",INDEX(ΑΜΚ,MATCH(D791,Data!$F$2:$F$999,0),1))</f>
        <v/>
      </c>
      <c r="F791" t="str">
        <f t="shared" si="12"/>
        <v/>
      </c>
    </row>
    <row r="792" spans="1:6" ht="14.25" customHeight="1" x14ac:dyDescent="0.35">
      <c r="A792" s="45" t="s">
        <v>1146</v>
      </c>
      <c r="B792" s="18"/>
      <c r="C792" s="5"/>
      <c r="D792" s="5"/>
      <c r="E792" s="94" t="str">
        <f>IF(ISBLANK(D792),"",INDEX(ΑΜΚ,MATCH(D792,Data!$F$2:$F$999,0),1))</f>
        <v/>
      </c>
      <c r="F792" t="str">
        <f t="shared" si="12"/>
        <v/>
      </c>
    </row>
    <row r="793" spans="1:6" ht="14.25" customHeight="1" x14ac:dyDescent="0.35">
      <c r="A793" s="45" t="s">
        <v>1146</v>
      </c>
      <c r="B793" s="18"/>
      <c r="C793" s="5"/>
      <c r="D793" s="5"/>
      <c r="E793" s="94" t="str">
        <f>IF(ISBLANK(D793),"",INDEX(ΑΜΚ,MATCH(D793,Data!$F$2:$F$999,0),1))</f>
        <v/>
      </c>
      <c r="F793" t="str">
        <f t="shared" si="12"/>
        <v/>
      </c>
    </row>
    <row r="794" spans="1:6" ht="14.25" customHeight="1" x14ac:dyDescent="0.35">
      <c r="A794" s="45" t="s">
        <v>1146</v>
      </c>
      <c r="B794" s="18"/>
      <c r="C794" s="5"/>
      <c r="D794" s="5"/>
      <c r="E794" s="94" t="str">
        <f>IF(ISBLANK(D794),"",INDEX(ΑΜΚ,MATCH(D794,Data!$F$2:$F$999,0),1))</f>
        <v/>
      </c>
      <c r="F794" t="str">
        <f t="shared" si="12"/>
        <v/>
      </c>
    </row>
    <row r="795" spans="1:6" ht="14.25" customHeight="1" x14ac:dyDescent="0.35">
      <c r="A795" s="45" t="s">
        <v>1146</v>
      </c>
      <c r="B795" s="18"/>
      <c r="C795" s="5"/>
      <c r="D795" s="5"/>
      <c r="E795" s="94" t="str">
        <f>IF(ISBLANK(D795),"",INDEX(ΑΜΚ,MATCH(D795,Data!$F$2:$F$999,0),1))</f>
        <v/>
      </c>
      <c r="F795" t="str">
        <f t="shared" si="12"/>
        <v/>
      </c>
    </row>
    <row r="796" spans="1:6" ht="14.25" customHeight="1" x14ac:dyDescent="0.35">
      <c r="A796" s="45" t="s">
        <v>1146</v>
      </c>
      <c r="B796" s="18"/>
      <c r="C796" s="5"/>
      <c r="D796" s="5"/>
      <c r="E796" s="94" t="str">
        <f>IF(ISBLANK(D796),"",INDEX(ΑΜΚ,MATCH(D796,Data!$F$2:$F$999,0),1))</f>
        <v/>
      </c>
      <c r="F796" t="str">
        <f t="shared" si="12"/>
        <v/>
      </c>
    </row>
    <row r="797" spans="1:6" ht="14.25" customHeight="1" x14ac:dyDescent="0.35">
      <c r="A797" s="45" t="s">
        <v>1146</v>
      </c>
      <c r="B797" s="18"/>
      <c r="C797" s="5"/>
      <c r="D797" s="5"/>
      <c r="E797" s="94" t="str">
        <f>IF(ISBLANK(D797),"",INDEX(ΑΜΚ,MATCH(D797,Data!$F$2:$F$999,0),1))</f>
        <v/>
      </c>
      <c r="F797" t="str">
        <f t="shared" si="12"/>
        <v/>
      </c>
    </row>
    <row r="798" spans="1:6" ht="14.25" customHeight="1" x14ac:dyDescent="0.35">
      <c r="A798" s="45" t="s">
        <v>1146</v>
      </c>
      <c r="B798" s="18"/>
      <c r="C798" s="5"/>
      <c r="D798" s="5"/>
      <c r="E798" s="94" t="str">
        <f>IF(ISBLANK(D798),"",INDEX(ΑΜΚ,MATCH(D798,Data!$F$2:$F$999,0),1))</f>
        <v/>
      </c>
      <c r="F798" t="str">
        <f t="shared" si="12"/>
        <v/>
      </c>
    </row>
    <row r="799" spans="1:6" ht="14.25" customHeight="1" x14ac:dyDescent="0.35">
      <c r="A799" s="45" t="s">
        <v>1146</v>
      </c>
      <c r="B799" s="18"/>
      <c r="C799" s="5"/>
      <c r="D799" s="5"/>
      <c r="E799" s="94" t="str">
        <f>IF(ISBLANK(D799),"",INDEX(ΑΜΚ,MATCH(D799,Data!$F$2:$F$999,0),1))</f>
        <v/>
      </c>
      <c r="F799" t="str">
        <f t="shared" si="12"/>
        <v/>
      </c>
    </row>
    <row r="800" spans="1:6" ht="14.25" customHeight="1" x14ac:dyDescent="0.35">
      <c r="A800" s="45" t="s">
        <v>1146</v>
      </c>
      <c r="B800" s="18"/>
      <c r="C800" s="5"/>
      <c r="D800" s="5"/>
      <c r="E800" s="94" t="str">
        <f>IF(ISBLANK(D800),"",INDEX(ΑΜΚ,MATCH(D800,Data!$F$2:$F$999,0),1))</f>
        <v/>
      </c>
      <c r="F800" t="str">
        <f t="shared" si="12"/>
        <v/>
      </c>
    </row>
    <row r="801" spans="1:6" ht="14.25" customHeight="1" x14ac:dyDescent="0.35">
      <c r="A801" s="45" t="s">
        <v>1146</v>
      </c>
      <c r="B801" s="18"/>
      <c r="C801" s="5"/>
      <c r="D801" s="5"/>
      <c r="E801" s="94" t="str">
        <f>IF(ISBLANK(D801),"",INDEX(ΑΜΚ,MATCH(D801,Data!$F$2:$F$999,0),1))</f>
        <v/>
      </c>
      <c r="F801" t="str">
        <f t="shared" si="12"/>
        <v/>
      </c>
    </row>
    <row r="802" spans="1:6" ht="14.25" customHeight="1" x14ac:dyDescent="0.35">
      <c r="A802" s="45" t="s">
        <v>1146</v>
      </c>
      <c r="B802" s="18"/>
      <c r="C802" s="5"/>
      <c r="D802" s="5"/>
      <c r="E802" s="94" t="str">
        <f>IF(ISBLANK(D802),"",INDEX(ΑΜΚ,MATCH(D802,Data!$F$2:$F$999,0),1))</f>
        <v/>
      </c>
      <c r="F802" t="str">
        <f t="shared" si="12"/>
        <v/>
      </c>
    </row>
    <row r="803" spans="1:6" ht="14.25" customHeight="1" x14ac:dyDescent="0.35">
      <c r="A803" s="45" t="s">
        <v>1146</v>
      </c>
      <c r="B803" s="18"/>
      <c r="C803" s="5"/>
      <c r="D803" s="5"/>
      <c r="E803" s="94" t="str">
        <f>IF(ISBLANK(D803),"",INDEX(ΑΜΚ,MATCH(D803,Data!$F$2:$F$999,0),1))</f>
        <v/>
      </c>
      <c r="F803" t="str">
        <f t="shared" si="12"/>
        <v/>
      </c>
    </row>
    <row r="804" spans="1:6" ht="14.25" customHeight="1" x14ac:dyDescent="0.35">
      <c r="A804" s="45" t="s">
        <v>1146</v>
      </c>
      <c r="B804" s="18"/>
      <c r="C804" s="5"/>
      <c r="D804" s="5"/>
      <c r="E804" s="94" t="str">
        <f>IF(ISBLANK(D804),"",INDEX(ΑΜΚ,MATCH(D804,Data!$F$2:$F$999,0),1))</f>
        <v/>
      </c>
      <c r="F804" t="str">
        <f t="shared" si="12"/>
        <v/>
      </c>
    </row>
    <row r="805" spans="1:6" ht="14.25" customHeight="1" x14ac:dyDescent="0.35">
      <c r="A805" s="45" t="s">
        <v>1146</v>
      </c>
      <c r="B805" s="18"/>
      <c r="C805" s="5"/>
      <c r="D805" s="5"/>
      <c r="E805" s="94" t="str">
        <f>IF(ISBLANK(D805),"",INDEX(ΑΜΚ,MATCH(D805,Data!$F$2:$F$999,0),1))</f>
        <v/>
      </c>
      <c r="F805" t="str">
        <f t="shared" si="12"/>
        <v/>
      </c>
    </row>
    <row r="806" spans="1:6" ht="14.25" customHeight="1" x14ac:dyDescent="0.35">
      <c r="A806" s="45" t="s">
        <v>1146</v>
      </c>
      <c r="B806" s="18"/>
      <c r="C806" s="5"/>
      <c r="D806" s="5"/>
      <c r="E806" s="94" t="str">
        <f>IF(ISBLANK(D806),"",INDEX(ΑΜΚ,MATCH(D806,Data!$F$2:$F$999,0),1))</f>
        <v/>
      </c>
      <c r="F806" t="str">
        <f t="shared" si="12"/>
        <v/>
      </c>
    </row>
    <row r="807" spans="1:6" ht="14.25" customHeight="1" x14ac:dyDescent="0.35">
      <c r="A807" s="45" t="s">
        <v>1146</v>
      </c>
      <c r="B807" s="18"/>
      <c r="C807" s="5"/>
      <c r="D807" s="5"/>
      <c r="E807" s="94" t="str">
        <f>IF(ISBLANK(D807),"",INDEX(ΑΜΚ,MATCH(D807,Data!$F$2:$F$999,0),1))</f>
        <v/>
      </c>
      <c r="F807" t="str">
        <f t="shared" si="12"/>
        <v/>
      </c>
    </row>
    <row r="808" spans="1:6" ht="14.25" customHeight="1" x14ac:dyDescent="0.35">
      <c r="A808" s="45" t="s">
        <v>1146</v>
      </c>
      <c r="B808" s="18"/>
      <c r="C808" s="5"/>
      <c r="D808" s="5"/>
      <c r="E808" s="94" t="str">
        <f>IF(ISBLANK(D808),"",INDEX(ΑΜΚ,MATCH(D808,Data!$F$2:$F$999,0),1))</f>
        <v/>
      </c>
      <c r="F808" t="str">
        <f t="shared" si="12"/>
        <v/>
      </c>
    </row>
    <row r="809" spans="1:6" ht="14.25" customHeight="1" x14ac:dyDescent="0.35">
      <c r="A809" s="45" t="s">
        <v>1146</v>
      </c>
      <c r="B809" s="18"/>
      <c r="C809" s="5"/>
      <c r="D809" s="5"/>
      <c r="E809" s="94" t="str">
        <f>IF(ISBLANK(D809),"",INDEX(ΑΜΚ,MATCH(D809,Data!$F$2:$F$999,0),1))</f>
        <v/>
      </c>
      <c r="F809" t="str">
        <f t="shared" si="12"/>
        <v/>
      </c>
    </row>
    <row r="810" spans="1:6" ht="14.25" customHeight="1" x14ac:dyDescent="0.35">
      <c r="A810" s="45" t="s">
        <v>1146</v>
      </c>
      <c r="B810" s="18"/>
      <c r="C810" s="5"/>
      <c r="D810" s="5"/>
      <c r="E810" s="94" t="str">
        <f>IF(ISBLANK(D810),"",INDEX(ΑΜΚ,MATCH(D810,Data!$F$2:$F$999,0),1))</f>
        <v/>
      </c>
      <c r="F810" t="str">
        <f t="shared" si="12"/>
        <v/>
      </c>
    </row>
    <row r="811" spans="1:6" ht="14.25" customHeight="1" x14ac:dyDescent="0.35">
      <c r="A811" s="45" t="s">
        <v>1146</v>
      </c>
      <c r="B811" s="18"/>
      <c r="C811" s="5"/>
      <c r="D811" s="5"/>
      <c r="E811" s="94" t="str">
        <f>IF(ISBLANK(D811),"",INDEX(ΑΜΚ,MATCH(D811,Data!$F$2:$F$999,0),1))</f>
        <v/>
      </c>
      <c r="F811" t="str">
        <f t="shared" si="12"/>
        <v/>
      </c>
    </row>
    <row r="812" spans="1:6" ht="14.25" customHeight="1" x14ac:dyDescent="0.35">
      <c r="A812" s="45" t="s">
        <v>1146</v>
      </c>
      <c r="B812" s="18"/>
      <c r="C812" s="5"/>
      <c r="D812" s="5"/>
      <c r="E812" s="94" t="str">
        <f>IF(ISBLANK(D812),"",INDEX(ΑΜΚ,MATCH(D812,Data!$F$2:$F$999,0),1))</f>
        <v/>
      </c>
      <c r="F812" t="str">
        <f t="shared" si="12"/>
        <v/>
      </c>
    </row>
    <row r="813" spans="1:6" ht="14.25" customHeight="1" x14ac:dyDescent="0.35">
      <c r="A813" s="45" t="s">
        <v>1146</v>
      </c>
      <c r="B813" s="18"/>
      <c r="C813" s="5"/>
      <c r="D813" s="5"/>
      <c r="E813" s="94" t="str">
        <f>IF(ISBLANK(D813),"",INDEX(ΑΜΚ,MATCH(D813,Data!$F$2:$F$999,0),1))</f>
        <v/>
      </c>
      <c r="F813" t="str">
        <f t="shared" si="12"/>
        <v/>
      </c>
    </row>
    <row r="814" spans="1:6" ht="14.25" customHeight="1" x14ac:dyDescent="0.35">
      <c r="A814" s="45" t="s">
        <v>1146</v>
      </c>
      <c r="B814" s="18"/>
      <c r="C814" s="5"/>
      <c r="D814" s="5"/>
      <c r="E814" s="94" t="str">
        <f>IF(ISBLANK(D814),"",INDEX(ΑΜΚ,MATCH(D814,Data!$F$2:$F$999,0),1))</f>
        <v/>
      </c>
      <c r="F814" t="str">
        <f t="shared" si="12"/>
        <v/>
      </c>
    </row>
    <row r="815" spans="1:6" ht="14.25" customHeight="1" x14ac:dyDescent="0.35">
      <c r="A815" s="45" t="s">
        <v>1146</v>
      </c>
      <c r="B815" s="18"/>
      <c r="C815" s="5"/>
      <c r="D815" s="5"/>
      <c r="E815" s="94" t="str">
        <f>IF(ISBLANK(D815),"",INDEX(ΑΜΚ,MATCH(D815,Data!$F$2:$F$999,0),1))</f>
        <v/>
      </c>
      <c r="F815" t="str">
        <f t="shared" si="12"/>
        <v/>
      </c>
    </row>
    <row r="816" spans="1:6" ht="14.25" customHeight="1" x14ac:dyDescent="0.35">
      <c r="A816" s="45" t="s">
        <v>1146</v>
      </c>
      <c r="B816" s="18"/>
      <c r="C816" s="5"/>
      <c r="D816" s="5"/>
      <c r="E816" s="94" t="str">
        <f>IF(ISBLANK(D816),"",INDEX(ΑΜΚ,MATCH(D816,Data!$F$2:$F$999,0),1))</f>
        <v/>
      </c>
      <c r="F816" t="str">
        <f t="shared" si="12"/>
        <v/>
      </c>
    </row>
    <row r="817" spans="1:6" ht="14.25" customHeight="1" x14ac:dyDescent="0.35">
      <c r="A817" s="45" t="s">
        <v>1146</v>
      </c>
      <c r="B817" s="18"/>
      <c r="C817" s="5"/>
      <c r="D817" s="5"/>
      <c r="E817" s="94" t="str">
        <f>IF(ISBLANK(D817),"",INDEX(ΑΜΚ,MATCH(D817,Data!$F$2:$F$999,0),1))</f>
        <v/>
      </c>
      <c r="F817" t="str">
        <f t="shared" si="12"/>
        <v/>
      </c>
    </row>
    <row r="818" spans="1:6" ht="14.25" customHeight="1" x14ac:dyDescent="0.35">
      <c r="A818" s="45" t="s">
        <v>1146</v>
      </c>
      <c r="B818" s="18"/>
      <c r="C818" s="5"/>
      <c r="D818" s="5"/>
      <c r="E818" s="94" t="str">
        <f>IF(ISBLANK(D818),"",INDEX(ΑΜΚ,MATCH(D818,Data!$F$2:$F$999,0),1))</f>
        <v/>
      </c>
      <c r="F818" t="str">
        <f t="shared" si="12"/>
        <v/>
      </c>
    </row>
    <row r="819" spans="1:6" ht="14.25" customHeight="1" x14ac:dyDescent="0.35">
      <c r="A819" s="45" t="s">
        <v>1146</v>
      </c>
      <c r="B819" s="18"/>
      <c r="C819" s="5"/>
      <c r="D819" s="5"/>
      <c r="E819" s="94" t="str">
        <f>IF(ISBLANK(D819),"",INDEX(ΑΜΚ,MATCH(D819,Data!$F$2:$F$999,0),1))</f>
        <v/>
      </c>
      <c r="F819" t="str">
        <f t="shared" si="12"/>
        <v/>
      </c>
    </row>
    <row r="820" spans="1:6" ht="14.25" customHeight="1" x14ac:dyDescent="0.35">
      <c r="A820" s="45" t="s">
        <v>1146</v>
      </c>
      <c r="B820" s="18"/>
      <c r="C820" s="5"/>
      <c r="D820" s="5"/>
      <c r="E820" s="94" t="str">
        <f>IF(ISBLANK(D820),"",INDEX(ΑΜΚ,MATCH(D820,Data!$F$2:$F$999,0),1))</f>
        <v/>
      </c>
      <c r="F820" t="str">
        <f t="shared" si="12"/>
        <v/>
      </c>
    </row>
    <row r="821" spans="1:6" ht="14.25" customHeight="1" x14ac:dyDescent="0.35">
      <c r="A821" s="45" t="s">
        <v>1146</v>
      </c>
      <c r="B821" s="18"/>
      <c r="C821" s="5"/>
      <c r="D821" s="5"/>
      <c r="E821" s="94" t="str">
        <f>IF(ISBLANK(D821),"",INDEX(ΑΜΚ,MATCH(D821,Data!$F$2:$F$999,0),1))</f>
        <v/>
      </c>
      <c r="F821" t="str">
        <f t="shared" si="12"/>
        <v/>
      </c>
    </row>
    <row r="822" spans="1:6" ht="14.25" customHeight="1" x14ac:dyDescent="0.35">
      <c r="A822" s="45" t="s">
        <v>1146</v>
      </c>
      <c r="B822" s="18"/>
      <c r="C822" s="5"/>
      <c r="D822" s="5"/>
      <c r="E822" s="94" t="str">
        <f>IF(ISBLANK(D822),"",INDEX(ΑΜΚ,MATCH(D822,Data!$F$2:$F$999,0),1))</f>
        <v/>
      </c>
      <c r="F822" t="str">
        <f t="shared" si="12"/>
        <v/>
      </c>
    </row>
    <row r="823" spans="1:6" ht="14.25" customHeight="1" x14ac:dyDescent="0.35">
      <c r="A823" s="45" t="s">
        <v>1146</v>
      </c>
      <c r="B823" s="18"/>
      <c r="C823" s="5"/>
      <c r="D823" s="5"/>
      <c r="E823" s="94" t="str">
        <f>IF(ISBLANK(D823),"",INDEX(ΑΜΚ,MATCH(D823,Data!$F$2:$F$999,0),1))</f>
        <v/>
      </c>
      <c r="F823" t="str">
        <f t="shared" si="12"/>
        <v/>
      </c>
    </row>
    <row r="824" spans="1:6" ht="14.25" customHeight="1" x14ac:dyDescent="0.35">
      <c r="A824" s="45" t="s">
        <v>1146</v>
      </c>
      <c r="B824" s="18"/>
      <c r="C824" s="5"/>
      <c r="D824" s="5"/>
      <c r="E824" s="94" t="str">
        <f>IF(ISBLANK(D824),"",INDEX(ΑΜΚ,MATCH(D824,Data!$F$2:$F$999,0),1))</f>
        <v/>
      </c>
      <c r="F824" t="str">
        <f t="shared" si="12"/>
        <v/>
      </c>
    </row>
    <row r="825" spans="1:6" ht="14.25" customHeight="1" x14ac:dyDescent="0.35">
      <c r="A825" s="45" t="s">
        <v>1146</v>
      </c>
      <c r="B825" s="18"/>
      <c r="C825" s="5"/>
      <c r="D825" s="5"/>
      <c r="E825" s="94" t="str">
        <f>IF(ISBLANK(D825),"",INDEX(ΑΜΚ,MATCH(D825,Data!$F$2:$F$999,0),1))</f>
        <v/>
      </c>
      <c r="F825" t="str">
        <f t="shared" si="12"/>
        <v/>
      </c>
    </row>
    <row r="826" spans="1:6" ht="14.25" customHeight="1" x14ac:dyDescent="0.35">
      <c r="A826" s="45" t="s">
        <v>1146</v>
      </c>
      <c r="B826" s="18"/>
      <c r="C826" s="5"/>
      <c r="D826" s="5"/>
      <c r="E826" s="94" t="str">
        <f>IF(ISBLANK(D826),"",INDEX(ΑΜΚ,MATCH(D826,Data!$F$2:$F$999,0),1))</f>
        <v/>
      </c>
      <c r="F826" t="str">
        <f t="shared" si="12"/>
        <v/>
      </c>
    </row>
    <row r="827" spans="1:6" ht="14.25" customHeight="1" x14ac:dyDescent="0.35">
      <c r="A827" s="45" t="s">
        <v>1146</v>
      </c>
      <c r="B827" s="18"/>
      <c r="C827" s="5"/>
      <c r="D827" s="5"/>
      <c r="E827" s="94" t="str">
        <f>IF(ISBLANK(D827),"",INDEX(ΑΜΚ,MATCH(D827,Data!$F$2:$F$999,0),1))</f>
        <v/>
      </c>
      <c r="F827" t="str">
        <f t="shared" si="12"/>
        <v/>
      </c>
    </row>
    <row r="828" spans="1:6" ht="14.25" customHeight="1" x14ac:dyDescent="0.35">
      <c r="A828" s="45" t="s">
        <v>1146</v>
      </c>
      <c r="B828" s="18"/>
      <c r="C828" s="5"/>
      <c r="D828" s="5"/>
      <c r="E828" s="94" t="str">
        <f>IF(ISBLANK(D828),"",INDEX(ΑΜΚ,MATCH(D828,Data!$F$2:$F$999,0),1))</f>
        <v/>
      </c>
      <c r="F828" t="str">
        <f t="shared" si="12"/>
        <v/>
      </c>
    </row>
    <row r="829" spans="1:6" ht="14.25" customHeight="1" x14ac:dyDescent="0.35">
      <c r="A829" s="45" t="s">
        <v>1146</v>
      </c>
      <c r="B829" s="18"/>
      <c r="C829" s="5"/>
      <c r="D829" s="5"/>
      <c r="E829" s="94" t="str">
        <f>IF(ISBLANK(D829),"",INDEX(ΑΜΚ,MATCH(D829,Data!$F$2:$F$999,0),1))</f>
        <v/>
      </c>
      <c r="F829" t="str">
        <f t="shared" si="12"/>
        <v/>
      </c>
    </row>
    <row r="830" spans="1:6" ht="14.25" customHeight="1" x14ac:dyDescent="0.35">
      <c r="A830" s="45" t="s">
        <v>1146</v>
      </c>
      <c r="B830" s="18"/>
      <c r="C830" s="5"/>
      <c r="D830" s="5"/>
      <c r="E830" s="94" t="str">
        <f>IF(ISBLANK(D830),"",INDEX(ΑΜΚ,MATCH(D830,Data!$F$2:$F$999,0),1))</f>
        <v/>
      </c>
      <c r="F830" t="str">
        <f t="shared" si="12"/>
        <v/>
      </c>
    </row>
    <row r="831" spans="1:6" ht="14.25" customHeight="1" x14ac:dyDescent="0.35">
      <c r="A831" s="45" t="s">
        <v>1146</v>
      </c>
      <c r="B831" s="18"/>
      <c r="C831" s="5"/>
      <c r="D831" s="5"/>
      <c r="E831" s="94" t="str">
        <f>IF(ISBLANK(D831),"",INDEX(ΑΜΚ,MATCH(D831,Data!$F$2:$F$999,0),1))</f>
        <v/>
      </c>
      <c r="F831" t="str">
        <f t="shared" si="12"/>
        <v/>
      </c>
    </row>
    <row r="832" spans="1:6" ht="14.25" customHeight="1" x14ac:dyDescent="0.35">
      <c r="A832" s="45" t="s">
        <v>1146</v>
      </c>
      <c r="B832" s="18"/>
      <c r="C832" s="5"/>
      <c r="D832" s="5"/>
      <c r="E832" s="94" t="str">
        <f>IF(ISBLANK(D832),"",INDEX(ΑΜΚ,MATCH(D832,Data!$F$2:$F$999,0),1))</f>
        <v/>
      </c>
      <c r="F832" t="str">
        <f t="shared" si="12"/>
        <v/>
      </c>
    </row>
    <row r="833" spans="1:6" ht="14.25" customHeight="1" x14ac:dyDescent="0.35">
      <c r="A833" s="45" t="s">
        <v>1146</v>
      </c>
      <c r="B833" s="18"/>
      <c r="C833" s="5"/>
      <c r="D833" s="5"/>
      <c r="E833" s="94" t="str">
        <f>IF(ISBLANK(D833),"",INDEX(ΑΜΚ,MATCH(D833,Data!$F$2:$F$999,0),1))</f>
        <v/>
      </c>
      <c r="F833" t="str">
        <f t="shared" si="12"/>
        <v/>
      </c>
    </row>
    <row r="834" spans="1:6" ht="14.25" customHeight="1" x14ac:dyDescent="0.35">
      <c r="A834" s="45" t="s">
        <v>1146</v>
      </c>
      <c r="B834" s="18"/>
      <c r="C834" s="5"/>
      <c r="D834" s="5"/>
      <c r="E834" s="94" t="str">
        <f>IF(ISBLANK(D834),"",INDEX(ΑΜΚ,MATCH(D834,Data!$F$2:$F$999,0),1))</f>
        <v/>
      </c>
      <c r="F834" t="str">
        <f t="shared" ref="F834:F897" si="13">IF(ISBLANK(C834),"",INDEX(ΚΩΔ_ΜΑΘΗΜ_ΘΕΡΜΟΫΔΡ_Α1,MATCH(C834,ΜΑΘΗΜ_ΘΕΡΜΟΫΔΡ_Α1,0)))</f>
        <v/>
      </c>
    </row>
    <row r="835" spans="1:6" ht="14.25" customHeight="1" x14ac:dyDescent="0.35">
      <c r="A835" s="45" t="s">
        <v>1146</v>
      </c>
      <c r="B835" s="18"/>
      <c r="C835" s="5"/>
      <c r="D835" s="5"/>
      <c r="E835" s="94" t="str">
        <f>IF(ISBLANK(D835),"",INDEX(ΑΜΚ,MATCH(D835,Data!$F$2:$F$999,0),1))</f>
        <v/>
      </c>
      <c r="F835" t="str">
        <f t="shared" si="13"/>
        <v/>
      </c>
    </row>
    <row r="836" spans="1:6" ht="14.25" customHeight="1" x14ac:dyDescent="0.35">
      <c r="A836" s="45" t="s">
        <v>1146</v>
      </c>
      <c r="B836" s="18"/>
      <c r="C836" s="5"/>
      <c r="D836" s="5"/>
      <c r="E836" s="94" t="str">
        <f>IF(ISBLANK(D836),"",INDEX(ΑΜΚ,MATCH(D836,Data!$F$2:$F$999,0),1))</f>
        <v/>
      </c>
      <c r="F836" t="str">
        <f t="shared" si="13"/>
        <v/>
      </c>
    </row>
    <row r="837" spans="1:6" ht="14.25" customHeight="1" x14ac:dyDescent="0.35">
      <c r="A837" s="45" t="s">
        <v>1146</v>
      </c>
      <c r="B837" s="18"/>
      <c r="C837" s="5"/>
      <c r="D837" s="5"/>
      <c r="E837" s="94" t="str">
        <f>IF(ISBLANK(D837),"",INDEX(ΑΜΚ,MATCH(D837,Data!$F$2:$F$999,0),1))</f>
        <v/>
      </c>
      <c r="F837" t="str">
        <f t="shared" si="13"/>
        <v/>
      </c>
    </row>
    <row r="838" spans="1:6" ht="14.25" customHeight="1" x14ac:dyDescent="0.35">
      <c r="A838" s="45" t="s">
        <v>1146</v>
      </c>
      <c r="B838" s="18"/>
      <c r="C838" s="5"/>
      <c r="D838" s="5"/>
      <c r="E838" s="94" t="str">
        <f>IF(ISBLANK(D838),"",INDEX(ΑΜΚ,MATCH(D838,Data!$F$2:$F$999,0),1))</f>
        <v/>
      </c>
      <c r="F838" t="str">
        <f t="shared" si="13"/>
        <v/>
      </c>
    </row>
    <row r="839" spans="1:6" ht="14.25" customHeight="1" x14ac:dyDescent="0.35">
      <c r="A839" s="45" t="s">
        <v>1146</v>
      </c>
      <c r="B839" s="18"/>
      <c r="C839" s="5"/>
      <c r="D839" s="5"/>
      <c r="E839" s="94" t="str">
        <f>IF(ISBLANK(D839),"",INDEX(ΑΜΚ,MATCH(D839,Data!$F$2:$F$999,0),1))</f>
        <v/>
      </c>
      <c r="F839" t="str">
        <f t="shared" si="13"/>
        <v/>
      </c>
    </row>
    <row r="840" spans="1:6" ht="14.25" customHeight="1" x14ac:dyDescent="0.35">
      <c r="A840" s="45" t="s">
        <v>1146</v>
      </c>
      <c r="B840" s="18"/>
      <c r="C840" s="5"/>
      <c r="D840" s="5"/>
      <c r="E840" s="94" t="str">
        <f>IF(ISBLANK(D840),"",INDEX(ΑΜΚ,MATCH(D840,Data!$F$2:$F$999,0),1))</f>
        <v/>
      </c>
      <c r="F840" t="str">
        <f t="shared" si="13"/>
        <v/>
      </c>
    </row>
    <row r="841" spans="1:6" ht="14.25" customHeight="1" x14ac:dyDescent="0.35">
      <c r="A841" s="45" t="s">
        <v>1146</v>
      </c>
      <c r="B841" s="18"/>
      <c r="C841" s="5"/>
      <c r="D841" s="5"/>
      <c r="E841" s="94" t="str">
        <f>IF(ISBLANK(D841),"",INDEX(ΑΜΚ,MATCH(D841,Data!$F$2:$F$999,0),1))</f>
        <v/>
      </c>
      <c r="F841" t="str">
        <f t="shared" si="13"/>
        <v/>
      </c>
    </row>
    <row r="842" spans="1:6" ht="14.25" customHeight="1" x14ac:dyDescent="0.35">
      <c r="A842" s="45" t="s">
        <v>1146</v>
      </c>
      <c r="B842" s="18"/>
      <c r="C842" s="5"/>
      <c r="D842" s="5"/>
      <c r="E842" s="94" t="str">
        <f>IF(ISBLANK(D842),"",INDEX(ΑΜΚ,MATCH(D842,Data!$F$2:$F$999,0),1))</f>
        <v/>
      </c>
      <c r="F842" t="str">
        <f t="shared" si="13"/>
        <v/>
      </c>
    </row>
    <row r="843" spans="1:6" ht="14.25" customHeight="1" x14ac:dyDescent="0.35">
      <c r="A843" s="45" t="s">
        <v>1146</v>
      </c>
      <c r="B843" s="18"/>
      <c r="C843" s="5"/>
      <c r="D843" s="5"/>
      <c r="E843" s="94" t="str">
        <f>IF(ISBLANK(D843),"",INDEX(ΑΜΚ,MATCH(D843,Data!$F$2:$F$999,0),1))</f>
        <v/>
      </c>
      <c r="F843" t="str">
        <f t="shared" si="13"/>
        <v/>
      </c>
    </row>
    <row r="844" spans="1:6" ht="14.25" customHeight="1" x14ac:dyDescent="0.35">
      <c r="A844" s="45" t="s">
        <v>1146</v>
      </c>
      <c r="B844" s="18"/>
      <c r="C844" s="5"/>
      <c r="D844" s="5"/>
      <c r="E844" s="94" t="str">
        <f>IF(ISBLANK(D844),"",INDEX(ΑΜΚ,MATCH(D844,Data!$F$2:$F$999,0),1))</f>
        <v/>
      </c>
      <c r="F844" t="str">
        <f t="shared" si="13"/>
        <v/>
      </c>
    </row>
    <row r="845" spans="1:6" ht="14.25" customHeight="1" x14ac:dyDescent="0.35">
      <c r="A845" s="45" t="s">
        <v>1146</v>
      </c>
      <c r="B845" s="18"/>
      <c r="C845" s="5"/>
      <c r="D845" s="5"/>
      <c r="E845" s="94" t="str">
        <f>IF(ISBLANK(D845),"",INDEX(ΑΜΚ,MATCH(D845,Data!$F$2:$F$999,0),1))</f>
        <v/>
      </c>
      <c r="F845" t="str">
        <f t="shared" si="13"/>
        <v/>
      </c>
    </row>
    <row r="846" spans="1:6" ht="14.25" customHeight="1" x14ac:dyDescent="0.35">
      <c r="A846" s="45" t="s">
        <v>1146</v>
      </c>
      <c r="B846" s="18"/>
      <c r="C846" s="5"/>
      <c r="D846" s="5"/>
      <c r="E846" s="94" t="str">
        <f>IF(ISBLANK(D846),"",INDEX(ΑΜΚ,MATCH(D846,Data!$F$2:$F$999,0),1))</f>
        <v/>
      </c>
      <c r="F846" t="str">
        <f t="shared" si="13"/>
        <v/>
      </c>
    </row>
    <row r="847" spans="1:6" ht="14.25" customHeight="1" x14ac:dyDescent="0.35">
      <c r="A847" s="45" t="s">
        <v>1146</v>
      </c>
      <c r="B847" s="18"/>
      <c r="C847" s="5"/>
      <c r="D847" s="5"/>
      <c r="E847" s="94" t="str">
        <f>IF(ISBLANK(D847),"",INDEX(ΑΜΚ,MATCH(D847,Data!$F$2:$F$999,0),1))</f>
        <v/>
      </c>
      <c r="F847" t="str">
        <f t="shared" si="13"/>
        <v/>
      </c>
    </row>
    <row r="848" spans="1:6" ht="14.25" customHeight="1" x14ac:dyDescent="0.35">
      <c r="A848" s="45" t="s">
        <v>1146</v>
      </c>
      <c r="B848" s="18"/>
      <c r="C848" s="5"/>
      <c r="D848" s="5"/>
      <c r="E848" s="94" t="str">
        <f>IF(ISBLANK(D848),"",INDEX(ΑΜΚ,MATCH(D848,Data!$F$2:$F$999,0),1))</f>
        <v/>
      </c>
      <c r="F848" t="str">
        <f t="shared" si="13"/>
        <v/>
      </c>
    </row>
    <row r="849" spans="1:6" ht="14.25" customHeight="1" x14ac:dyDescent="0.35">
      <c r="A849" s="45" t="s">
        <v>1146</v>
      </c>
      <c r="B849" s="18"/>
      <c r="C849" s="5"/>
      <c r="D849" s="5"/>
      <c r="E849" s="94" t="str">
        <f>IF(ISBLANK(D849),"",INDEX(ΑΜΚ,MATCH(D849,Data!$F$2:$F$999,0),1))</f>
        <v/>
      </c>
      <c r="F849" t="str">
        <f t="shared" si="13"/>
        <v/>
      </c>
    </row>
    <row r="850" spans="1:6" ht="14.25" customHeight="1" x14ac:dyDescent="0.35">
      <c r="A850" s="45" t="s">
        <v>1146</v>
      </c>
      <c r="B850" s="18"/>
      <c r="C850" s="5"/>
      <c r="D850" s="5"/>
      <c r="E850" s="94" t="str">
        <f>IF(ISBLANK(D850),"",INDEX(ΑΜΚ,MATCH(D850,Data!$F$2:$F$999,0),1))</f>
        <v/>
      </c>
      <c r="F850" t="str">
        <f t="shared" si="13"/>
        <v/>
      </c>
    </row>
    <row r="851" spans="1:6" ht="14.25" customHeight="1" x14ac:dyDescent="0.35">
      <c r="A851" s="45" t="s">
        <v>1146</v>
      </c>
      <c r="B851" s="18"/>
      <c r="C851" s="5"/>
      <c r="D851" s="5"/>
      <c r="E851" s="94" t="str">
        <f>IF(ISBLANK(D851),"",INDEX(ΑΜΚ,MATCH(D851,Data!$F$2:$F$999,0),1))</f>
        <v/>
      </c>
      <c r="F851" t="str">
        <f t="shared" si="13"/>
        <v/>
      </c>
    </row>
    <row r="852" spans="1:6" ht="14.25" customHeight="1" x14ac:dyDescent="0.35">
      <c r="A852" s="45" t="s">
        <v>1146</v>
      </c>
      <c r="B852" s="18"/>
      <c r="C852" s="5"/>
      <c r="D852" s="5"/>
      <c r="E852" s="94" t="str">
        <f>IF(ISBLANK(D852),"",INDEX(ΑΜΚ,MATCH(D852,Data!$F$2:$F$999,0),1))</f>
        <v/>
      </c>
      <c r="F852" t="str">
        <f t="shared" si="13"/>
        <v/>
      </c>
    </row>
    <row r="853" spans="1:6" ht="14.25" customHeight="1" x14ac:dyDescent="0.35">
      <c r="A853" s="45" t="s">
        <v>1146</v>
      </c>
      <c r="B853" s="18"/>
      <c r="C853" s="5"/>
      <c r="D853" s="5"/>
      <c r="E853" s="94" t="str">
        <f>IF(ISBLANK(D853),"",INDEX(ΑΜΚ,MATCH(D853,Data!$F$2:$F$999,0),1))</f>
        <v/>
      </c>
      <c r="F853" t="str">
        <f t="shared" si="13"/>
        <v/>
      </c>
    </row>
    <row r="854" spans="1:6" ht="14.25" customHeight="1" x14ac:dyDescent="0.35">
      <c r="A854" s="45" t="s">
        <v>1146</v>
      </c>
      <c r="B854" s="18"/>
      <c r="C854" s="5"/>
      <c r="D854" s="5"/>
      <c r="E854" s="94" t="str">
        <f>IF(ISBLANK(D854),"",INDEX(ΑΜΚ,MATCH(D854,Data!$F$2:$F$999,0),1))</f>
        <v/>
      </c>
      <c r="F854" t="str">
        <f t="shared" si="13"/>
        <v/>
      </c>
    </row>
    <row r="855" spans="1:6" ht="14.25" customHeight="1" x14ac:dyDescent="0.35">
      <c r="A855" s="45" t="s">
        <v>1146</v>
      </c>
      <c r="B855" s="18"/>
      <c r="C855" s="5"/>
      <c r="D855" s="5"/>
      <c r="E855" s="94" t="str">
        <f>IF(ISBLANK(D855),"",INDEX(ΑΜΚ,MATCH(D855,Data!$F$2:$F$999,0),1))</f>
        <v/>
      </c>
      <c r="F855" t="str">
        <f t="shared" si="13"/>
        <v/>
      </c>
    </row>
    <row r="856" spans="1:6" ht="14.25" customHeight="1" x14ac:dyDescent="0.35">
      <c r="A856" s="45" t="s">
        <v>1146</v>
      </c>
      <c r="B856" s="18"/>
      <c r="C856" s="5"/>
      <c r="D856" s="5"/>
      <c r="E856" s="94" t="str">
        <f>IF(ISBLANK(D856),"",INDEX(ΑΜΚ,MATCH(D856,Data!$F$2:$F$999,0),1))</f>
        <v/>
      </c>
      <c r="F856" t="str">
        <f t="shared" si="13"/>
        <v/>
      </c>
    </row>
    <row r="857" spans="1:6" ht="14.25" customHeight="1" x14ac:dyDescent="0.35">
      <c r="A857" s="45" t="s">
        <v>1146</v>
      </c>
      <c r="B857" s="18"/>
      <c r="C857" s="5"/>
      <c r="D857" s="5"/>
      <c r="E857" s="94" t="str">
        <f>IF(ISBLANK(D857),"",INDEX(ΑΜΚ,MATCH(D857,Data!$F$2:$F$999,0),1))</f>
        <v/>
      </c>
      <c r="F857" t="str">
        <f t="shared" si="13"/>
        <v/>
      </c>
    </row>
    <row r="858" spans="1:6" ht="14.25" customHeight="1" x14ac:dyDescent="0.35">
      <c r="A858" s="45" t="s">
        <v>1146</v>
      </c>
      <c r="B858" s="18"/>
      <c r="C858" s="5"/>
      <c r="D858" s="5"/>
      <c r="E858" s="94" t="str">
        <f>IF(ISBLANK(D858),"",INDEX(ΑΜΚ,MATCH(D858,Data!$F$2:$F$999,0),1))</f>
        <v/>
      </c>
      <c r="F858" t="str">
        <f t="shared" si="13"/>
        <v/>
      </c>
    </row>
    <row r="859" spans="1:6" ht="14.25" customHeight="1" x14ac:dyDescent="0.35">
      <c r="A859" s="45" t="s">
        <v>1146</v>
      </c>
      <c r="B859" s="18"/>
      <c r="C859" s="5"/>
      <c r="D859" s="5"/>
      <c r="E859" s="94" t="str">
        <f>IF(ISBLANK(D859),"",INDEX(ΑΜΚ,MATCH(D859,Data!$F$2:$F$999,0),1))</f>
        <v/>
      </c>
      <c r="F859" t="str">
        <f t="shared" si="13"/>
        <v/>
      </c>
    </row>
    <row r="860" spans="1:6" ht="14.25" customHeight="1" x14ac:dyDescent="0.35">
      <c r="A860" s="45" t="s">
        <v>1146</v>
      </c>
      <c r="B860" s="18"/>
      <c r="C860" s="5"/>
      <c r="D860" s="5"/>
      <c r="E860" s="94" t="str">
        <f>IF(ISBLANK(D860),"",INDEX(ΑΜΚ,MATCH(D860,Data!$F$2:$F$999,0),1))</f>
        <v/>
      </c>
      <c r="F860" t="str">
        <f t="shared" si="13"/>
        <v/>
      </c>
    </row>
    <row r="861" spans="1:6" ht="14.25" customHeight="1" x14ac:dyDescent="0.35">
      <c r="A861" s="45" t="s">
        <v>1146</v>
      </c>
      <c r="B861" s="18"/>
      <c r="C861" s="5"/>
      <c r="D861" s="5"/>
      <c r="E861" s="94" t="str">
        <f>IF(ISBLANK(D861),"",INDEX(ΑΜΚ,MATCH(D861,Data!$F$2:$F$999,0),1))</f>
        <v/>
      </c>
      <c r="F861" t="str">
        <f t="shared" si="13"/>
        <v/>
      </c>
    </row>
    <row r="862" spans="1:6" ht="14.25" customHeight="1" x14ac:dyDescent="0.35">
      <c r="A862" s="45" t="s">
        <v>1146</v>
      </c>
      <c r="B862" s="18"/>
      <c r="C862" s="5"/>
      <c r="D862" s="5"/>
      <c r="E862" s="94" t="str">
        <f>IF(ISBLANK(D862),"",INDEX(ΑΜΚ,MATCH(D862,Data!$F$2:$F$999,0),1))</f>
        <v/>
      </c>
      <c r="F862" t="str">
        <f t="shared" si="13"/>
        <v/>
      </c>
    </row>
    <row r="863" spans="1:6" ht="14.25" customHeight="1" x14ac:dyDescent="0.35">
      <c r="A863" s="45" t="s">
        <v>1146</v>
      </c>
      <c r="B863" s="18"/>
      <c r="C863" s="5"/>
      <c r="D863" s="5"/>
      <c r="E863" s="94" t="str">
        <f>IF(ISBLANK(D863),"",INDEX(ΑΜΚ,MATCH(D863,Data!$F$2:$F$999,0),1))</f>
        <v/>
      </c>
      <c r="F863" t="str">
        <f t="shared" si="13"/>
        <v/>
      </c>
    </row>
    <row r="864" spans="1:6" ht="14.25" customHeight="1" x14ac:dyDescent="0.35">
      <c r="A864" s="45" t="s">
        <v>1146</v>
      </c>
      <c r="B864" s="18"/>
      <c r="C864" s="5"/>
      <c r="D864" s="5"/>
      <c r="E864" s="94" t="str">
        <f>IF(ISBLANK(D864),"",INDEX(ΑΜΚ,MATCH(D864,Data!$F$2:$F$999,0),1))</f>
        <v/>
      </c>
      <c r="F864" t="str">
        <f t="shared" si="13"/>
        <v/>
      </c>
    </row>
    <row r="865" spans="1:6" ht="14.25" customHeight="1" x14ac:dyDescent="0.35">
      <c r="A865" s="45" t="s">
        <v>1146</v>
      </c>
      <c r="B865" s="18"/>
      <c r="C865" s="5"/>
      <c r="D865" s="5"/>
      <c r="E865" s="94" t="str">
        <f>IF(ISBLANK(D865),"",INDEX(ΑΜΚ,MATCH(D865,Data!$F$2:$F$999,0),1))</f>
        <v/>
      </c>
      <c r="F865" t="str">
        <f t="shared" si="13"/>
        <v/>
      </c>
    </row>
    <row r="866" spans="1:6" ht="14.25" customHeight="1" x14ac:dyDescent="0.35">
      <c r="A866" s="45" t="s">
        <v>1146</v>
      </c>
      <c r="B866" s="18"/>
      <c r="C866" s="5"/>
      <c r="D866" s="5"/>
      <c r="E866" s="94" t="str">
        <f>IF(ISBLANK(D866),"",INDEX(ΑΜΚ,MATCH(D866,Data!$F$2:$F$999,0),1))</f>
        <v/>
      </c>
      <c r="F866" t="str">
        <f t="shared" si="13"/>
        <v/>
      </c>
    </row>
    <row r="867" spans="1:6" ht="14.25" customHeight="1" x14ac:dyDescent="0.35">
      <c r="A867" s="45" t="s">
        <v>1146</v>
      </c>
      <c r="B867" s="18"/>
      <c r="C867" s="5"/>
      <c r="D867" s="5"/>
      <c r="E867" s="94" t="str">
        <f>IF(ISBLANK(D867),"",INDEX(ΑΜΚ,MATCH(D867,Data!$F$2:$F$999,0),1))</f>
        <v/>
      </c>
      <c r="F867" t="str">
        <f t="shared" si="13"/>
        <v/>
      </c>
    </row>
    <row r="868" spans="1:6" ht="14.25" customHeight="1" x14ac:dyDescent="0.35">
      <c r="A868" s="45" t="s">
        <v>1146</v>
      </c>
      <c r="B868" s="18"/>
      <c r="C868" s="5"/>
      <c r="D868" s="5"/>
      <c r="E868" s="94" t="str">
        <f>IF(ISBLANK(D868),"",INDEX(ΑΜΚ,MATCH(D868,Data!$F$2:$F$999,0),1))</f>
        <v/>
      </c>
      <c r="F868" t="str">
        <f t="shared" si="13"/>
        <v/>
      </c>
    </row>
    <row r="869" spans="1:6" ht="14.25" customHeight="1" x14ac:dyDescent="0.35">
      <c r="A869" s="45" t="s">
        <v>1146</v>
      </c>
      <c r="B869" s="18"/>
      <c r="C869" s="5"/>
      <c r="D869" s="5"/>
      <c r="E869" s="94" t="str">
        <f>IF(ISBLANK(D869),"",INDEX(ΑΜΚ,MATCH(D869,Data!$F$2:$F$999,0),1))</f>
        <v/>
      </c>
      <c r="F869" t="str">
        <f t="shared" si="13"/>
        <v/>
      </c>
    </row>
    <row r="870" spans="1:6" ht="14.25" customHeight="1" x14ac:dyDescent="0.35">
      <c r="A870" s="45" t="s">
        <v>1146</v>
      </c>
      <c r="B870" s="18"/>
      <c r="C870" s="5"/>
      <c r="D870" s="5"/>
      <c r="E870" s="94" t="str">
        <f>IF(ISBLANK(D870),"",INDEX(ΑΜΚ,MATCH(D870,Data!$F$2:$F$999,0),1))</f>
        <v/>
      </c>
      <c r="F870" t="str">
        <f t="shared" si="13"/>
        <v/>
      </c>
    </row>
    <row r="871" spans="1:6" ht="14.25" customHeight="1" x14ac:dyDescent="0.35">
      <c r="A871" s="45" t="s">
        <v>1146</v>
      </c>
      <c r="B871" s="18"/>
      <c r="C871" s="5"/>
      <c r="D871" s="5"/>
      <c r="E871" s="94" t="str">
        <f>IF(ISBLANK(D871),"",INDEX(ΑΜΚ,MATCH(D871,Data!$F$2:$F$999,0),1))</f>
        <v/>
      </c>
      <c r="F871" t="str">
        <f t="shared" si="13"/>
        <v/>
      </c>
    </row>
    <row r="872" spans="1:6" ht="14.25" customHeight="1" x14ac:dyDescent="0.35">
      <c r="A872" s="45" t="s">
        <v>1146</v>
      </c>
      <c r="B872" s="18"/>
      <c r="C872" s="5"/>
      <c r="D872" s="5"/>
      <c r="E872" s="94" t="str">
        <f>IF(ISBLANK(D872),"",INDEX(ΑΜΚ,MATCH(D872,Data!$F$2:$F$999,0),1))</f>
        <v/>
      </c>
      <c r="F872" t="str">
        <f t="shared" si="13"/>
        <v/>
      </c>
    </row>
    <row r="873" spans="1:6" ht="14.25" customHeight="1" x14ac:dyDescent="0.35">
      <c r="A873" s="45" t="s">
        <v>1146</v>
      </c>
      <c r="B873" s="18"/>
      <c r="C873" s="5"/>
      <c r="D873" s="5"/>
      <c r="E873" s="94" t="str">
        <f>IF(ISBLANK(D873),"",INDEX(ΑΜΚ,MATCH(D873,Data!$F$2:$F$999,0),1))</f>
        <v/>
      </c>
      <c r="F873" t="str">
        <f t="shared" si="13"/>
        <v/>
      </c>
    </row>
    <row r="874" spans="1:6" ht="14.25" customHeight="1" x14ac:dyDescent="0.35">
      <c r="A874" s="45" t="s">
        <v>1146</v>
      </c>
      <c r="B874" s="18"/>
      <c r="C874" s="5"/>
      <c r="D874" s="5"/>
      <c r="E874" s="94" t="str">
        <f>IF(ISBLANK(D874),"",INDEX(ΑΜΚ,MATCH(D874,Data!$F$2:$F$999,0),1))</f>
        <v/>
      </c>
      <c r="F874" t="str">
        <f t="shared" si="13"/>
        <v/>
      </c>
    </row>
    <row r="875" spans="1:6" ht="14.25" customHeight="1" x14ac:dyDescent="0.35">
      <c r="A875" s="45" t="s">
        <v>1146</v>
      </c>
      <c r="B875" s="18"/>
      <c r="C875" s="5"/>
      <c r="D875" s="5"/>
      <c r="E875" s="94" t="str">
        <f>IF(ISBLANK(D875),"",INDEX(ΑΜΚ,MATCH(D875,Data!$F$2:$F$999,0),1))</f>
        <v/>
      </c>
      <c r="F875" t="str">
        <f t="shared" si="13"/>
        <v/>
      </c>
    </row>
    <row r="876" spans="1:6" ht="14.25" customHeight="1" x14ac:dyDescent="0.35">
      <c r="A876" s="45" t="s">
        <v>1146</v>
      </c>
      <c r="B876" s="18"/>
      <c r="C876" s="5"/>
      <c r="D876" s="5"/>
      <c r="E876" s="94" t="str">
        <f>IF(ISBLANK(D876),"",INDEX(ΑΜΚ,MATCH(D876,Data!$F$2:$F$999,0),1))</f>
        <v/>
      </c>
      <c r="F876" t="str">
        <f t="shared" si="13"/>
        <v/>
      </c>
    </row>
    <row r="877" spans="1:6" ht="14.25" customHeight="1" x14ac:dyDescent="0.35">
      <c r="A877" s="45" t="s">
        <v>1146</v>
      </c>
      <c r="B877" s="18"/>
      <c r="C877" s="5"/>
      <c r="D877" s="5"/>
      <c r="E877" s="94" t="str">
        <f>IF(ISBLANK(D877),"",INDEX(ΑΜΚ,MATCH(D877,Data!$F$2:$F$999,0),1))</f>
        <v/>
      </c>
      <c r="F877" t="str">
        <f t="shared" si="13"/>
        <v/>
      </c>
    </row>
    <row r="878" spans="1:6" ht="14.25" customHeight="1" x14ac:dyDescent="0.35">
      <c r="A878" s="45" t="s">
        <v>1146</v>
      </c>
      <c r="B878" s="18"/>
      <c r="C878" s="5"/>
      <c r="D878" s="5"/>
      <c r="E878" s="94" t="str">
        <f>IF(ISBLANK(D878),"",INDEX(ΑΜΚ,MATCH(D878,Data!$F$2:$F$999,0),1))</f>
        <v/>
      </c>
      <c r="F878" t="str">
        <f t="shared" si="13"/>
        <v/>
      </c>
    </row>
    <row r="879" spans="1:6" ht="14.25" customHeight="1" x14ac:dyDescent="0.35">
      <c r="A879" s="45" t="s">
        <v>1146</v>
      </c>
      <c r="B879" s="18"/>
      <c r="C879" s="5"/>
      <c r="D879" s="5"/>
      <c r="E879" s="94" t="str">
        <f>IF(ISBLANK(D879),"",INDEX(ΑΜΚ,MATCH(D879,Data!$F$2:$F$999,0),1))</f>
        <v/>
      </c>
      <c r="F879" t="str">
        <f t="shared" si="13"/>
        <v/>
      </c>
    </row>
    <row r="880" spans="1:6" ht="14.25" customHeight="1" x14ac:dyDescent="0.35">
      <c r="A880" s="45" t="s">
        <v>1146</v>
      </c>
      <c r="B880" s="18"/>
      <c r="C880" s="5"/>
      <c r="D880" s="5"/>
      <c r="E880" s="94" t="str">
        <f>IF(ISBLANK(D880),"",INDEX(ΑΜΚ,MATCH(D880,Data!$F$2:$F$999,0),1))</f>
        <v/>
      </c>
      <c r="F880" t="str">
        <f t="shared" si="13"/>
        <v/>
      </c>
    </row>
    <row r="881" spans="1:6" ht="14.25" customHeight="1" x14ac:dyDescent="0.35">
      <c r="A881" s="45" t="s">
        <v>1146</v>
      </c>
      <c r="B881" s="18"/>
      <c r="C881" s="5"/>
      <c r="D881" s="5"/>
      <c r="E881" s="94" t="str">
        <f>IF(ISBLANK(D881),"",INDEX(ΑΜΚ,MATCH(D881,Data!$F$2:$F$999,0),1))</f>
        <v/>
      </c>
      <c r="F881" t="str">
        <f t="shared" si="13"/>
        <v/>
      </c>
    </row>
    <row r="882" spans="1:6" ht="14.25" customHeight="1" x14ac:dyDescent="0.35">
      <c r="A882" s="45" t="s">
        <v>1146</v>
      </c>
      <c r="B882" s="18"/>
      <c r="C882" s="5"/>
      <c r="D882" s="5"/>
      <c r="E882" s="94" t="str">
        <f>IF(ISBLANK(D882),"",INDEX(ΑΜΚ,MATCH(D882,Data!$F$2:$F$999,0),1))</f>
        <v/>
      </c>
      <c r="F882" t="str">
        <f t="shared" si="13"/>
        <v/>
      </c>
    </row>
    <row r="883" spans="1:6" ht="14.25" customHeight="1" x14ac:dyDescent="0.35">
      <c r="A883" s="45" t="s">
        <v>1146</v>
      </c>
      <c r="B883" s="18"/>
      <c r="C883" s="5"/>
      <c r="D883" s="5"/>
      <c r="E883" s="94" t="str">
        <f>IF(ISBLANK(D883),"",INDEX(ΑΜΚ,MATCH(D883,Data!$F$2:$F$999,0),1))</f>
        <v/>
      </c>
      <c r="F883" t="str">
        <f t="shared" si="13"/>
        <v/>
      </c>
    </row>
    <row r="884" spans="1:6" ht="14.25" customHeight="1" x14ac:dyDescent="0.35">
      <c r="A884" s="45" t="s">
        <v>1146</v>
      </c>
      <c r="B884" s="18"/>
      <c r="C884" s="5"/>
      <c r="D884" s="5"/>
      <c r="E884" s="94" t="str">
        <f>IF(ISBLANK(D884),"",INDEX(ΑΜΚ,MATCH(D884,Data!$F$2:$F$999,0),1))</f>
        <v/>
      </c>
      <c r="F884" t="str">
        <f t="shared" si="13"/>
        <v/>
      </c>
    </row>
    <row r="885" spans="1:6" ht="14.25" customHeight="1" x14ac:dyDescent="0.35">
      <c r="A885" s="45" t="s">
        <v>1146</v>
      </c>
      <c r="B885" s="18"/>
      <c r="C885" s="5"/>
      <c r="D885" s="5"/>
      <c r="E885" s="94" t="str">
        <f>IF(ISBLANK(D885),"",INDEX(ΑΜΚ,MATCH(D885,Data!$F$2:$F$999,0),1))</f>
        <v/>
      </c>
      <c r="F885" t="str">
        <f t="shared" si="13"/>
        <v/>
      </c>
    </row>
    <row r="886" spans="1:6" ht="14.25" customHeight="1" x14ac:dyDescent="0.35">
      <c r="A886" s="45" t="s">
        <v>1146</v>
      </c>
      <c r="B886" s="18"/>
      <c r="C886" s="5"/>
      <c r="D886" s="5"/>
      <c r="E886" s="94" t="str">
        <f>IF(ISBLANK(D886),"",INDEX(ΑΜΚ,MATCH(D886,Data!$F$2:$F$999,0),1))</f>
        <v/>
      </c>
      <c r="F886" t="str">
        <f t="shared" si="13"/>
        <v/>
      </c>
    </row>
    <row r="887" spans="1:6" ht="14.25" customHeight="1" x14ac:dyDescent="0.35">
      <c r="A887" s="45" t="s">
        <v>1146</v>
      </c>
      <c r="B887" s="18"/>
      <c r="C887" s="5"/>
      <c r="D887" s="5"/>
      <c r="E887" s="94" t="str">
        <f>IF(ISBLANK(D887),"",INDEX(ΑΜΚ,MATCH(D887,Data!$F$2:$F$999,0),1))</f>
        <v/>
      </c>
      <c r="F887" t="str">
        <f t="shared" si="13"/>
        <v/>
      </c>
    </row>
    <row r="888" spans="1:6" ht="14.25" customHeight="1" x14ac:dyDescent="0.35">
      <c r="A888" s="45" t="s">
        <v>1146</v>
      </c>
      <c r="B888" s="18"/>
      <c r="C888" s="5"/>
      <c r="D888" s="5"/>
      <c r="E888" s="94" t="str">
        <f>IF(ISBLANK(D888),"",INDEX(ΑΜΚ,MATCH(D888,Data!$F$2:$F$999,0),1))</f>
        <v/>
      </c>
      <c r="F888" t="str">
        <f t="shared" si="13"/>
        <v/>
      </c>
    </row>
    <row r="889" spans="1:6" ht="14.25" customHeight="1" x14ac:dyDescent="0.35">
      <c r="A889" s="45" t="s">
        <v>1146</v>
      </c>
      <c r="B889" s="18"/>
      <c r="C889" s="5"/>
      <c r="D889" s="5"/>
      <c r="E889" s="94" t="str">
        <f>IF(ISBLANK(D889),"",INDEX(ΑΜΚ,MATCH(D889,Data!$F$2:$F$999,0),1))</f>
        <v/>
      </c>
      <c r="F889" t="str">
        <f t="shared" si="13"/>
        <v/>
      </c>
    </row>
    <row r="890" spans="1:6" ht="14.25" customHeight="1" x14ac:dyDescent="0.35">
      <c r="A890" s="45" t="s">
        <v>1146</v>
      </c>
      <c r="B890" s="18"/>
      <c r="C890" s="5"/>
      <c r="D890" s="5"/>
      <c r="E890" s="94" t="str">
        <f>IF(ISBLANK(D890),"",INDEX(ΑΜΚ,MATCH(D890,Data!$F$2:$F$999,0),1))</f>
        <v/>
      </c>
      <c r="F890" t="str">
        <f t="shared" si="13"/>
        <v/>
      </c>
    </row>
    <row r="891" spans="1:6" ht="14.25" customHeight="1" x14ac:dyDescent="0.35">
      <c r="A891" s="45" t="s">
        <v>1146</v>
      </c>
      <c r="B891" s="18"/>
      <c r="C891" s="5"/>
      <c r="D891" s="5"/>
      <c r="E891" s="94" t="str">
        <f>IF(ISBLANK(D891),"",INDEX(ΑΜΚ,MATCH(D891,Data!$F$2:$F$999,0),1))</f>
        <v/>
      </c>
      <c r="F891" t="str">
        <f t="shared" si="13"/>
        <v/>
      </c>
    </row>
    <row r="892" spans="1:6" ht="14.25" customHeight="1" x14ac:dyDescent="0.35">
      <c r="A892" s="45" t="s">
        <v>1146</v>
      </c>
      <c r="B892" s="18"/>
      <c r="C892" s="5"/>
      <c r="D892" s="5"/>
      <c r="E892" s="94" t="str">
        <f>IF(ISBLANK(D892),"",INDEX(ΑΜΚ,MATCH(D892,Data!$F$2:$F$999,0),1))</f>
        <v/>
      </c>
      <c r="F892" t="str">
        <f t="shared" si="13"/>
        <v/>
      </c>
    </row>
    <row r="893" spans="1:6" ht="14.25" customHeight="1" x14ac:dyDescent="0.35">
      <c r="A893" s="45" t="s">
        <v>1146</v>
      </c>
      <c r="B893" s="18"/>
      <c r="C893" s="5"/>
      <c r="D893" s="5"/>
      <c r="E893" s="94" t="str">
        <f>IF(ISBLANK(D893),"",INDEX(ΑΜΚ,MATCH(D893,Data!$F$2:$F$999,0),1))</f>
        <v/>
      </c>
      <c r="F893" t="str">
        <f t="shared" si="13"/>
        <v/>
      </c>
    </row>
    <row r="894" spans="1:6" ht="14.25" customHeight="1" x14ac:dyDescent="0.35">
      <c r="A894" s="45" t="s">
        <v>1146</v>
      </c>
      <c r="B894" s="18"/>
      <c r="C894" s="5"/>
      <c r="D894" s="5"/>
      <c r="E894" s="94" t="str">
        <f>IF(ISBLANK(D894),"",INDEX(ΑΜΚ,MATCH(D894,Data!$F$2:$F$999,0),1))</f>
        <v/>
      </c>
      <c r="F894" t="str">
        <f t="shared" si="13"/>
        <v/>
      </c>
    </row>
    <row r="895" spans="1:6" ht="14.25" customHeight="1" x14ac:dyDescent="0.35">
      <c r="A895" s="45" t="s">
        <v>1146</v>
      </c>
      <c r="B895" s="18"/>
      <c r="C895" s="5"/>
      <c r="D895" s="5"/>
      <c r="E895" s="94" t="str">
        <f>IF(ISBLANK(D895),"",INDEX(ΑΜΚ,MATCH(D895,Data!$F$2:$F$999,0),1))</f>
        <v/>
      </c>
      <c r="F895" t="str">
        <f t="shared" si="13"/>
        <v/>
      </c>
    </row>
    <row r="896" spans="1:6" ht="14.25" customHeight="1" x14ac:dyDescent="0.35">
      <c r="A896" s="45" t="s">
        <v>1146</v>
      </c>
      <c r="B896" s="18"/>
      <c r="C896" s="5"/>
      <c r="D896" s="5"/>
      <c r="E896" s="94" t="str">
        <f>IF(ISBLANK(D896),"",INDEX(ΑΜΚ,MATCH(D896,Data!$F$2:$F$999,0),1))</f>
        <v/>
      </c>
      <c r="F896" t="str">
        <f t="shared" si="13"/>
        <v/>
      </c>
    </row>
    <row r="897" spans="1:6" ht="14.25" customHeight="1" x14ac:dyDescent="0.35">
      <c r="A897" s="45" t="s">
        <v>1146</v>
      </c>
      <c r="B897" s="18"/>
      <c r="C897" s="5"/>
      <c r="D897" s="5"/>
      <c r="E897" s="94" t="str">
        <f>IF(ISBLANK(D897),"",INDEX(ΑΜΚ,MATCH(D897,Data!$F$2:$F$999,0),1))</f>
        <v/>
      </c>
      <c r="F897" t="str">
        <f t="shared" si="13"/>
        <v/>
      </c>
    </row>
    <row r="898" spans="1:6" ht="14.25" customHeight="1" x14ac:dyDescent="0.35">
      <c r="A898" s="45" t="s">
        <v>1146</v>
      </c>
      <c r="B898" s="18"/>
      <c r="C898" s="5"/>
      <c r="D898" s="5"/>
      <c r="E898" s="94" t="str">
        <f>IF(ISBLANK(D898),"",INDEX(ΑΜΚ,MATCH(D898,Data!$F$2:$F$999,0),1))</f>
        <v/>
      </c>
      <c r="F898" t="str">
        <f t="shared" ref="F898:F961" si="14">IF(ISBLANK(C898),"",INDEX(ΚΩΔ_ΜΑΘΗΜ_ΘΕΡΜΟΫΔΡ_Α1,MATCH(C898,ΜΑΘΗΜ_ΘΕΡΜΟΫΔΡ_Α1,0)))</f>
        <v/>
      </c>
    </row>
    <row r="899" spans="1:6" ht="14.25" customHeight="1" x14ac:dyDescent="0.35">
      <c r="A899" s="45" t="s">
        <v>1146</v>
      </c>
      <c r="B899" s="18"/>
      <c r="C899" s="5"/>
      <c r="D899" s="5"/>
      <c r="E899" s="94" t="str">
        <f>IF(ISBLANK(D899),"",INDEX(ΑΜΚ,MATCH(D899,Data!$F$2:$F$999,0),1))</f>
        <v/>
      </c>
      <c r="F899" t="str">
        <f t="shared" si="14"/>
        <v/>
      </c>
    </row>
    <row r="900" spans="1:6" ht="14.25" customHeight="1" x14ac:dyDescent="0.35">
      <c r="A900" s="45" t="s">
        <v>1146</v>
      </c>
      <c r="B900" s="18"/>
      <c r="C900" s="5"/>
      <c r="D900" s="5"/>
      <c r="E900" s="94" t="str">
        <f>IF(ISBLANK(D900),"",INDEX(ΑΜΚ,MATCH(D900,Data!$F$2:$F$999,0),1))</f>
        <v/>
      </c>
      <c r="F900" t="str">
        <f t="shared" si="14"/>
        <v/>
      </c>
    </row>
    <row r="901" spans="1:6" ht="14.25" customHeight="1" x14ac:dyDescent="0.35">
      <c r="A901" s="45" t="s">
        <v>1146</v>
      </c>
      <c r="B901" s="18"/>
      <c r="C901" s="5"/>
      <c r="D901" s="5"/>
      <c r="E901" s="94" t="str">
        <f>IF(ISBLANK(D901),"",INDEX(ΑΜΚ,MATCH(D901,Data!$F$2:$F$999,0),1))</f>
        <v/>
      </c>
      <c r="F901" t="str">
        <f t="shared" si="14"/>
        <v/>
      </c>
    </row>
    <row r="902" spans="1:6" ht="14.25" customHeight="1" x14ac:dyDescent="0.35">
      <c r="A902" s="45" t="s">
        <v>1146</v>
      </c>
      <c r="B902" s="18"/>
      <c r="C902" s="5"/>
      <c r="D902" s="5"/>
      <c r="E902" s="94" t="str">
        <f>IF(ISBLANK(D902),"",INDEX(ΑΜΚ,MATCH(D902,Data!$F$2:$F$999,0),1))</f>
        <v/>
      </c>
      <c r="F902" t="str">
        <f t="shared" si="14"/>
        <v/>
      </c>
    </row>
    <row r="903" spans="1:6" ht="14.25" customHeight="1" x14ac:dyDescent="0.35">
      <c r="A903" s="45" t="s">
        <v>1146</v>
      </c>
      <c r="B903" s="18"/>
      <c r="C903" s="5"/>
      <c r="D903" s="5"/>
      <c r="E903" s="94" t="str">
        <f>IF(ISBLANK(D903),"",INDEX(ΑΜΚ,MATCH(D903,Data!$F$2:$F$999,0),1))</f>
        <v/>
      </c>
      <c r="F903" t="str">
        <f t="shared" si="14"/>
        <v/>
      </c>
    </row>
    <row r="904" spans="1:6" ht="14.25" customHeight="1" x14ac:dyDescent="0.35">
      <c r="A904" s="45" t="s">
        <v>1146</v>
      </c>
      <c r="B904" s="18"/>
      <c r="C904" s="5"/>
      <c r="D904" s="5"/>
      <c r="E904" s="94" t="str">
        <f>IF(ISBLANK(D904),"",INDEX(ΑΜΚ,MATCH(D904,Data!$F$2:$F$999,0),1))</f>
        <v/>
      </c>
      <c r="F904" t="str">
        <f t="shared" si="14"/>
        <v/>
      </c>
    </row>
    <row r="905" spans="1:6" ht="14.25" customHeight="1" x14ac:dyDescent="0.35">
      <c r="A905" s="45" t="s">
        <v>1146</v>
      </c>
      <c r="B905" s="18"/>
      <c r="C905" s="5"/>
      <c r="D905" s="5"/>
      <c r="E905" s="94" t="str">
        <f>IF(ISBLANK(D905),"",INDEX(ΑΜΚ,MATCH(D905,Data!$F$2:$F$999,0),1))</f>
        <v/>
      </c>
      <c r="F905" t="str">
        <f t="shared" si="14"/>
        <v/>
      </c>
    </row>
    <row r="906" spans="1:6" ht="14.25" customHeight="1" x14ac:dyDescent="0.35">
      <c r="A906" s="45" t="s">
        <v>1146</v>
      </c>
      <c r="B906" s="18"/>
      <c r="C906" s="5"/>
      <c r="D906" s="5"/>
      <c r="E906" s="94" t="str">
        <f>IF(ISBLANK(D906),"",INDEX(ΑΜΚ,MATCH(D906,Data!$F$2:$F$999,0),1))</f>
        <v/>
      </c>
      <c r="F906" t="str">
        <f t="shared" si="14"/>
        <v/>
      </c>
    </row>
    <row r="907" spans="1:6" ht="14.25" customHeight="1" x14ac:dyDescent="0.35">
      <c r="A907" s="45" t="s">
        <v>1146</v>
      </c>
      <c r="B907" s="18"/>
      <c r="C907" s="5"/>
      <c r="D907" s="5"/>
      <c r="E907" s="94" t="str">
        <f>IF(ISBLANK(D907),"",INDEX(ΑΜΚ,MATCH(D907,Data!$F$2:$F$999,0),1))</f>
        <v/>
      </c>
      <c r="F907" t="str">
        <f t="shared" si="14"/>
        <v/>
      </c>
    </row>
    <row r="908" spans="1:6" ht="14.25" customHeight="1" x14ac:dyDescent="0.35">
      <c r="A908" s="45" t="s">
        <v>1146</v>
      </c>
      <c r="B908" s="18"/>
      <c r="C908" s="5"/>
      <c r="D908" s="5"/>
      <c r="E908" s="94" t="str">
        <f>IF(ISBLANK(D908),"",INDEX(ΑΜΚ,MATCH(D908,Data!$F$2:$F$999,0),1))</f>
        <v/>
      </c>
      <c r="F908" t="str">
        <f t="shared" si="14"/>
        <v/>
      </c>
    </row>
    <row r="909" spans="1:6" ht="14.25" customHeight="1" x14ac:dyDescent="0.35">
      <c r="A909" s="45" t="s">
        <v>1146</v>
      </c>
      <c r="B909" s="18"/>
      <c r="C909" s="5"/>
      <c r="D909" s="5"/>
      <c r="E909" s="94" t="str">
        <f>IF(ISBLANK(D909),"",INDEX(ΑΜΚ,MATCH(D909,Data!$F$2:$F$999,0),1))</f>
        <v/>
      </c>
      <c r="F909" t="str">
        <f t="shared" si="14"/>
        <v/>
      </c>
    </row>
    <row r="910" spans="1:6" ht="14.25" customHeight="1" x14ac:dyDescent="0.35">
      <c r="A910" s="45" t="s">
        <v>1146</v>
      </c>
      <c r="B910" s="18"/>
      <c r="C910" s="5"/>
      <c r="D910" s="5"/>
      <c r="E910" s="94" t="str">
        <f>IF(ISBLANK(D910),"",INDEX(ΑΜΚ,MATCH(D910,Data!$F$2:$F$999,0),1))</f>
        <v/>
      </c>
      <c r="F910" t="str">
        <f t="shared" si="14"/>
        <v/>
      </c>
    </row>
    <row r="911" spans="1:6" ht="14.25" customHeight="1" x14ac:dyDescent="0.35">
      <c r="A911" s="45" t="s">
        <v>1146</v>
      </c>
      <c r="B911" s="18"/>
      <c r="C911" s="5"/>
      <c r="D911" s="5"/>
      <c r="E911" s="94" t="str">
        <f>IF(ISBLANK(D911),"",INDEX(ΑΜΚ,MATCH(D911,Data!$F$2:$F$999,0),1))</f>
        <v/>
      </c>
      <c r="F911" t="str">
        <f t="shared" si="14"/>
        <v/>
      </c>
    </row>
    <row r="912" spans="1:6" ht="14.25" customHeight="1" x14ac:dyDescent="0.35">
      <c r="A912" s="45" t="s">
        <v>1146</v>
      </c>
      <c r="B912" s="18"/>
      <c r="C912" s="5"/>
      <c r="D912" s="5"/>
      <c r="E912" s="94" t="str">
        <f>IF(ISBLANK(D912),"",INDEX(ΑΜΚ,MATCH(D912,Data!$F$2:$F$999,0),1))</f>
        <v/>
      </c>
      <c r="F912" t="str">
        <f t="shared" si="14"/>
        <v/>
      </c>
    </row>
    <row r="913" spans="1:6" ht="14.25" customHeight="1" x14ac:dyDescent="0.35">
      <c r="A913" s="45" t="s">
        <v>1146</v>
      </c>
      <c r="B913" s="18"/>
      <c r="C913" s="5"/>
      <c r="D913" s="5"/>
      <c r="E913" s="94" t="str">
        <f>IF(ISBLANK(D913),"",INDEX(ΑΜΚ,MATCH(D913,Data!$F$2:$F$999,0),1))</f>
        <v/>
      </c>
      <c r="F913" t="str">
        <f t="shared" si="14"/>
        <v/>
      </c>
    </row>
    <row r="914" spans="1:6" ht="14.25" customHeight="1" x14ac:dyDescent="0.35">
      <c r="A914" s="45" t="s">
        <v>1146</v>
      </c>
      <c r="B914" s="18"/>
      <c r="C914" s="5"/>
      <c r="D914" s="5"/>
      <c r="E914" s="94" t="str">
        <f>IF(ISBLANK(D914),"",INDEX(ΑΜΚ,MATCH(D914,Data!$F$2:$F$999,0),1))</f>
        <v/>
      </c>
      <c r="F914" t="str">
        <f t="shared" si="14"/>
        <v/>
      </c>
    </row>
    <row r="915" spans="1:6" ht="14.25" customHeight="1" x14ac:dyDescent="0.35">
      <c r="A915" s="45" t="s">
        <v>1146</v>
      </c>
      <c r="B915" s="18"/>
      <c r="C915" s="5"/>
      <c r="D915" s="5"/>
      <c r="E915" s="94" t="str">
        <f>IF(ISBLANK(D915),"",INDEX(ΑΜΚ,MATCH(D915,Data!$F$2:$F$999,0),1))</f>
        <v/>
      </c>
      <c r="F915" t="str">
        <f t="shared" si="14"/>
        <v/>
      </c>
    </row>
    <row r="916" spans="1:6" ht="14.25" customHeight="1" x14ac:dyDescent="0.35">
      <c r="A916" s="45" t="s">
        <v>1146</v>
      </c>
      <c r="B916" s="18"/>
      <c r="C916" s="5"/>
      <c r="D916" s="5"/>
      <c r="E916" s="94" t="str">
        <f>IF(ISBLANK(D916),"",INDEX(ΑΜΚ,MATCH(D916,Data!$F$2:$F$999,0),1))</f>
        <v/>
      </c>
      <c r="F916" t="str">
        <f t="shared" si="14"/>
        <v/>
      </c>
    </row>
    <row r="917" spans="1:6" ht="14.25" customHeight="1" x14ac:dyDescent="0.35">
      <c r="A917" s="45" t="s">
        <v>1146</v>
      </c>
      <c r="B917" s="18"/>
      <c r="C917" s="5"/>
      <c r="D917" s="5"/>
      <c r="E917" s="94" t="str">
        <f>IF(ISBLANK(D917),"",INDEX(ΑΜΚ,MATCH(D917,Data!$F$2:$F$999,0),1))</f>
        <v/>
      </c>
      <c r="F917" t="str">
        <f t="shared" si="14"/>
        <v/>
      </c>
    </row>
    <row r="918" spans="1:6" ht="14.25" customHeight="1" x14ac:dyDescent="0.35">
      <c r="A918" s="45" t="s">
        <v>1146</v>
      </c>
      <c r="B918" s="18"/>
      <c r="C918" s="5"/>
      <c r="D918" s="5"/>
      <c r="E918" s="94" t="str">
        <f>IF(ISBLANK(D918),"",INDEX(ΑΜΚ,MATCH(D918,Data!$F$2:$F$999,0),1))</f>
        <v/>
      </c>
      <c r="F918" t="str">
        <f t="shared" si="14"/>
        <v/>
      </c>
    </row>
    <row r="919" spans="1:6" ht="14.25" customHeight="1" x14ac:dyDescent="0.35">
      <c r="A919" s="45" t="s">
        <v>1146</v>
      </c>
      <c r="B919" s="18"/>
      <c r="C919" s="5"/>
      <c r="D919" s="5"/>
      <c r="E919" s="94" t="str">
        <f>IF(ISBLANK(D919),"",INDEX(ΑΜΚ,MATCH(D919,Data!$F$2:$F$999,0),1))</f>
        <v/>
      </c>
      <c r="F919" t="str">
        <f t="shared" si="14"/>
        <v/>
      </c>
    </row>
    <row r="920" spans="1:6" ht="14.25" customHeight="1" x14ac:dyDescent="0.35">
      <c r="A920" s="45" t="s">
        <v>1146</v>
      </c>
      <c r="B920" s="18"/>
      <c r="C920" s="5"/>
      <c r="D920" s="5"/>
      <c r="E920" s="94" t="str">
        <f>IF(ISBLANK(D920),"",INDEX(ΑΜΚ,MATCH(D920,Data!$F$2:$F$999,0),1))</f>
        <v/>
      </c>
      <c r="F920" t="str">
        <f t="shared" si="14"/>
        <v/>
      </c>
    </row>
    <row r="921" spans="1:6" ht="14.25" customHeight="1" x14ac:dyDescent="0.35">
      <c r="A921" s="45" t="s">
        <v>1146</v>
      </c>
      <c r="B921" s="18"/>
      <c r="C921" s="5"/>
      <c r="D921" s="5"/>
      <c r="E921" s="94" t="str">
        <f>IF(ISBLANK(D921),"",INDEX(ΑΜΚ,MATCH(D921,Data!$F$2:$F$999,0),1))</f>
        <v/>
      </c>
      <c r="F921" t="str">
        <f t="shared" si="14"/>
        <v/>
      </c>
    </row>
    <row r="922" spans="1:6" ht="14.25" customHeight="1" x14ac:dyDescent="0.35">
      <c r="A922" s="45" t="s">
        <v>1146</v>
      </c>
      <c r="B922" s="18"/>
      <c r="C922" s="5"/>
      <c r="D922" s="5"/>
      <c r="E922" s="94" t="str">
        <f>IF(ISBLANK(D922),"",INDEX(ΑΜΚ,MATCH(D922,Data!$F$2:$F$999,0),1))</f>
        <v/>
      </c>
      <c r="F922" t="str">
        <f t="shared" si="14"/>
        <v/>
      </c>
    </row>
    <row r="923" spans="1:6" ht="14.25" customHeight="1" x14ac:dyDescent="0.35">
      <c r="A923" s="45" t="s">
        <v>1146</v>
      </c>
      <c r="B923" s="18"/>
      <c r="C923" s="5"/>
      <c r="D923" s="5"/>
      <c r="E923" s="94" t="str">
        <f>IF(ISBLANK(D923),"",INDEX(ΑΜΚ,MATCH(D923,Data!$F$2:$F$999,0),1))</f>
        <v/>
      </c>
      <c r="F923" t="str">
        <f t="shared" si="14"/>
        <v/>
      </c>
    </row>
    <row r="924" spans="1:6" ht="14.25" customHeight="1" x14ac:dyDescent="0.35">
      <c r="A924" s="45" t="s">
        <v>1146</v>
      </c>
      <c r="B924" s="18"/>
      <c r="C924" s="5"/>
      <c r="D924" s="5"/>
      <c r="E924" s="94" t="str">
        <f>IF(ISBLANK(D924),"",INDEX(ΑΜΚ,MATCH(D924,Data!$F$2:$F$999,0),1))</f>
        <v/>
      </c>
      <c r="F924" t="str">
        <f t="shared" si="14"/>
        <v/>
      </c>
    </row>
    <row r="925" spans="1:6" ht="14.25" customHeight="1" x14ac:dyDescent="0.35">
      <c r="A925" s="45" t="s">
        <v>1146</v>
      </c>
      <c r="B925" s="18"/>
      <c r="C925" s="5"/>
      <c r="D925" s="5"/>
      <c r="E925" s="94" t="str">
        <f>IF(ISBLANK(D925),"",INDEX(ΑΜΚ,MATCH(D925,Data!$F$2:$F$999,0),1))</f>
        <v/>
      </c>
      <c r="F925" t="str">
        <f t="shared" si="14"/>
        <v/>
      </c>
    </row>
    <row r="926" spans="1:6" ht="14.25" customHeight="1" x14ac:dyDescent="0.35">
      <c r="A926" s="45" t="s">
        <v>1146</v>
      </c>
      <c r="B926" s="18"/>
      <c r="C926" s="5"/>
      <c r="D926" s="5"/>
      <c r="E926" s="94" t="str">
        <f>IF(ISBLANK(D926),"",INDEX(ΑΜΚ,MATCH(D926,Data!$F$2:$F$999,0),1))</f>
        <v/>
      </c>
      <c r="F926" t="str">
        <f t="shared" si="14"/>
        <v/>
      </c>
    </row>
    <row r="927" spans="1:6" ht="14.25" customHeight="1" x14ac:dyDescent="0.35">
      <c r="A927" s="45" t="s">
        <v>1146</v>
      </c>
      <c r="B927" s="18"/>
      <c r="C927" s="5"/>
      <c r="D927" s="5"/>
      <c r="E927" s="94" t="str">
        <f>IF(ISBLANK(D927),"",INDEX(ΑΜΚ,MATCH(D927,Data!$F$2:$F$999,0),1))</f>
        <v/>
      </c>
      <c r="F927" t="str">
        <f t="shared" si="14"/>
        <v/>
      </c>
    </row>
    <row r="928" spans="1:6" ht="14.25" customHeight="1" x14ac:dyDescent="0.35">
      <c r="A928" s="45" t="s">
        <v>1146</v>
      </c>
      <c r="B928" s="18"/>
      <c r="C928" s="5"/>
      <c r="D928" s="5"/>
      <c r="E928" s="94" t="str">
        <f>IF(ISBLANK(D928),"",INDEX(ΑΜΚ,MATCH(D928,Data!$F$2:$F$999,0),1))</f>
        <v/>
      </c>
      <c r="F928" t="str">
        <f t="shared" si="14"/>
        <v/>
      </c>
    </row>
    <row r="929" spans="1:6" ht="14.25" customHeight="1" x14ac:dyDescent="0.35">
      <c r="A929" s="45" t="s">
        <v>1146</v>
      </c>
      <c r="B929" s="18"/>
      <c r="C929" s="5"/>
      <c r="D929" s="5"/>
      <c r="E929" s="94" t="str">
        <f>IF(ISBLANK(D929),"",INDEX(ΑΜΚ,MATCH(D929,Data!$F$2:$F$999,0),1))</f>
        <v/>
      </c>
      <c r="F929" t="str">
        <f t="shared" si="14"/>
        <v/>
      </c>
    </row>
    <row r="930" spans="1:6" ht="14.25" customHeight="1" x14ac:dyDescent="0.35">
      <c r="A930" s="45" t="s">
        <v>1146</v>
      </c>
      <c r="B930" s="18"/>
      <c r="C930" s="5"/>
      <c r="D930" s="5"/>
      <c r="E930" s="94" t="str">
        <f>IF(ISBLANK(D930),"",INDEX(ΑΜΚ,MATCH(D930,Data!$F$2:$F$999,0),1))</f>
        <v/>
      </c>
      <c r="F930" t="str">
        <f t="shared" si="14"/>
        <v/>
      </c>
    </row>
    <row r="931" spans="1:6" ht="14.25" customHeight="1" x14ac:dyDescent="0.35">
      <c r="A931" s="45" t="s">
        <v>1146</v>
      </c>
      <c r="B931" s="18"/>
      <c r="C931" s="5"/>
      <c r="D931" s="5"/>
      <c r="E931" s="94" t="str">
        <f>IF(ISBLANK(D931),"",INDEX(ΑΜΚ,MATCH(D931,Data!$F$2:$F$999,0),1))</f>
        <v/>
      </c>
      <c r="F931" t="str">
        <f t="shared" si="14"/>
        <v/>
      </c>
    </row>
    <row r="932" spans="1:6" ht="14.25" customHeight="1" x14ac:dyDescent="0.35">
      <c r="A932" s="45" t="s">
        <v>1146</v>
      </c>
      <c r="B932" s="18"/>
      <c r="C932" s="5"/>
      <c r="D932" s="5"/>
      <c r="E932" s="94" t="str">
        <f>IF(ISBLANK(D932),"",INDEX(ΑΜΚ,MATCH(D932,Data!$F$2:$F$999,0),1))</f>
        <v/>
      </c>
      <c r="F932" t="str">
        <f t="shared" si="14"/>
        <v/>
      </c>
    </row>
    <row r="933" spans="1:6" ht="14.25" customHeight="1" x14ac:dyDescent="0.35">
      <c r="A933" s="45" t="s">
        <v>1146</v>
      </c>
      <c r="B933" s="18"/>
      <c r="C933" s="5"/>
      <c r="D933" s="5"/>
      <c r="E933" s="94" t="str">
        <f>IF(ISBLANK(D933),"",INDEX(ΑΜΚ,MATCH(D933,Data!$F$2:$F$999,0),1))</f>
        <v/>
      </c>
      <c r="F933" t="str">
        <f t="shared" si="14"/>
        <v/>
      </c>
    </row>
    <row r="934" spans="1:6" ht="14.25" customHeight="1" x14ac:dyDescent="0.35">
      <c r="A934" s="45" t="s">
        <v>1146</v>
      </c>
      <c r="B934" s="18"/>
      <c r="C934" s="5"/>
      <c r="D934" s="5"/>
      <c r="E934" s="94" t="str">
        <f>IF(ISBLANK(D934),"",INDEX(ΑΜΚ,MATCH(D934,Data!$F$2:$F$999,0),1))</f>
        <v/>
      </c>
      <c r="F934" t="str">
        <f t="shared" si="14"/>
        <v/>
      </c>
    </row>
    <row r="935" spans="1:6" ht="14.25" customHeight="1" x14ac:dyDescent="0.35">
      <c r="A935" s="45" t="s">
        <v>1146</v>
      </c>
      <c r="B935" s="18"/>
      <c r="C935" s="5"/>
      <c r="D935" s="5"/>
      <c r="E935" s="94" t="str">
        <f>IF(ISBLANK(D935),"",INDEX(ΑΜΚ,MATCH(D935,Data!$F$2:$F$999,0),1))</f>
        <v/>
      </c>
      <c r="F935" t="str">
        <f t="shared" si="14"/>
        <v/>
      </c>
    </row>
    <row r="936" spans="1:6" ht="14.25" customHeight="1" x14ac:dyDescent="0.35">
      <c r="A936" s="45" t="s">
        <v>1146</v>
      </c>
      <c r="B936" s="18"/>
      <c r="C936" s="5"/>
      <c r="D936" s="5"/>
      <c r="E936" s="94" t="str">
        <f>IF(ISBLANK(D936),"",INDEX(ΑΜΚ,MATCH(D936,Data!$F$2:$F$999,0),1))</f>
        <v/>
      </c>
      <c r="F936" t="str">
        <f t="shared" si="14"/>
        <v/>
      </c>
    </row>
    <row r="937" spans="1:6" ht="14.25" customHeight="1" x14ac:dyDescent="0.35">
      <c r="A937" s="45" t="s">
        <v>1146</v>
      </c>
      <c r="B937" s="18"/>
      <c r="C937" s="5"/>
      <c r="D937" s="5"/>
      <c r="E937" s="94" t="str">
        <f>IF(ISBLANK(D937),"",INDEX(ΑΜΚ,MATCH(D937,Data!$F$2:$F$999,0),1))</f>
        <v/>
      </c>
      <c r="F937" t="str">
        <f t="shared" si="14"/>
        <v/>
      </c>
    </row>
    <row r="938" spans="1:6" ht="14.25" customHeight="1" x14ac:dyDescent="0.35">
      <c r="A938" s="45" t="s">
        <v>1146</v>
      </c>
      <c r="B938" s="18"/>
      <c r="C938" s="5"/>
      <c r="D938" s="5"/>
      <c r="E938" s="94" t="str">
        <f>IF(ISBLANK(D938),"",INDEX(ΑΜΚ,MATCH(D938,Data!$F$2:$F$999,0),1))</f>
        <v/>
      </c>
      <c r="F938" t="str">
        <f t="shared" si="14"/>
        <v/>
      </c>
    </row>
    <row r="939" spans="1:6" ht="14.25" customHeight="1" x14ac:dyDescent="0.35">
      <c r="A939" s="45" t="s">
        <v>1146</v>
      </c>
      <c r="B939" s="18"/>
      <c r="C939" s="5"/>
      <c r="D939" s="5"/>
      <c r="E939" s="94" t="str">
        <f>IF(ISBLANK(D939),"",INDEX(ΑΜΚ,MATCH(D939,Data!$F$2:$F$999,0),1))</f>
        <v/>
      </c>
      <c r="F939" t="str">
        <f t="shared" si="14"/>
        <v/>
      </c>
    </row>
    <row r="940" spans="1:6" ht="14.25" customHeight="1" x14ac:dyDescent="0.35">
      <c r="A940" s="45" t="s">
        <v>1146</v>
      </c>
      <c r="B940" s="18"/>
      <c r="C940" s="5"/>
      <c r="D940" s="5"/>
      <c r="E940" s="94" t="str">
        <f>IF(ISBLANK(D940),"",INDEX(ΑΜΚ,MATCH(D940,Data!$F$2:$F$999,0),1))</f>
        <v/>
      </c>
      <c r="F940" t="str">
        <f t="shared" si="14"/>
        <v/>
      </c>
    </row>
    <row r="941" spans="1:6" ht="14.25" customHeight="1" x14ac:dyDescent="0.35">
      <c r="A941" s="45" t="s">
        <v>1146</v>
      </c>
      <c r="B941" s="18"/>
      <c r="C941" s="5"/>
      <c r="D941" s="5"/>
      <c r="E941" s="94" t="str">
        <f>IF(ISBLANK(D941),"",INDEX(ΑΜΚ,MATCH(D941,Data!$F$2:$F$999,0),1))</f>
        <v/>
      </c>
      <c r="F941" t="str">
        <f t="shared" si="14"/>
        <v/>
      </c>
    </row>
    <row r="942" spans="1:6" ht="14.25" customHeight="1" x14ac:dyDescent="0.35">
      <c r="A942" s="45" t="s">
        <v>1146</v>
      </c>
      <c r="B942" s="18"/>
      <c r="C942" s="5"/>
      <c r="D942" s="5"/>
      <c r="E942" s="94" t="str">
        <f>IF(ISBLANK(D942),"",INDEX(ΑΜΚ,MATCH(D942,Data!$F$2:$F$999,0),1))</f>
        <v/>
      </c>
      <c r="F942" t="str">
        <f t="shared" si="14"/>
        <v/>
      </c>
    </row>
    <row r="943" spans="1:6" ht="14.25" customHeight="1" x14ac:dyDescent="0.35">
      <c r="A943" s="45" t="s">
        <v>1146</v>
      </c>
      <c r="B943" s="18"/>
      <c r="C943" s="5"/>
      <c r="D943" s="5"/>
      <c r="E943" s="94" t="str">
        <f>IF(ISBLANK(D943),"",INDEX(ΑΜΚ,MATCH(D943,Data!$F$2:$F$999,0),1))</f>
        <v/>
      </c>
      <c r="F943" t="str">
        <f t="shared" si="14"/>
        <v/>
      </c>
    </row>
    <row r="944" spans="1:6" ht="14.25" customHeight="1" x14ac:dyDescent="0.35">
      <c r="A944" s="45" t="s">
        <v>1146</v>
      </c>
      <c r="B944" s="18"/>
      <c r="C944" s="5"/>
      <c r="D944" s="5"/>
      <c r="E944" s="94" t="str">
        <f>IF(ISBLANK(D944),"",INDEX(ΑΜΚ,MATCH(D944,Data!$F$2:$F$999,0),1))</f>
        <v/>
      </c>
      <c r="F944" t="str">
        <f t="shared" si="14"/>
        <v/>
      </c>
    </row>
    <row r="945" spans="1:6" ht="14.25" customHeight="1" x14ac:dyDescent="0.35">
      <c r="A945" s="45" t="s">
        <v>1146</v>
      </c>
      <c r="B945" s="18"/>
      <c r="C945" s="5"/>
      <c r="D945" s="5"/>
      <c r="E945" s="94" t="str">
        <f>IF(ISBLANK(D945),"",INDEX(ΑΜΚ,MATCH(D945,Data!$F$2:$F$999,0),1))</f>
        <v/>
      </c>
      <c r="F945" t="str">
        <f t="shared" si="14"/>
        <v/>
      </c>
    </row>
    <row r="946" spans="1:6" ht="14.25" customHeight="1" x14ac:dyDescent="0.35">
      <c r="A946" s="45" t="s">
        <v>1146</v>
      </c>
      <c r="B946" s="18"/>
      <c r="C946" s="5"/>
      <c r="D946" s="5"/>
      <c r="E946" s="94" t="str">
        <f>IF(ISBLANK(D946),"",INDEX(ΑΜΚ,MATCH(D946,Data!$F$2:$F$999,0),1))</f>
        <v/>
      </c>
      <c r="F946" t="str">
        <f t="shared" si="14"/>
        <v/>
      </c>
    </row>
    <row r="947" spans="1:6" ht="14.25" customHeight="1" x14ac:dyDescent="0.35">
      <c r="A947" s="45" t="s">
        <v>1146</v>
      </c>
      <c r="B947" s="18"/>
      <c r="C947" s="5"/>
      <c r="D947" s="5"/>
      <c r="E947" s="94" t="str">
        <f>IF(ISBLANK(D947),"",INDEX(ΑΜΚ,MATCH(D947,Data!$F$2:$F$999,0),1))</f>
        <v/>
      </c>
      <c r="F947" t="str">
        <f t="shared" si="14"/>
        <v/>
      </c>
    </row>
    <row r="948" spans="1:6" ht="14.25" customHeight="1" x14ac:dyDescent="0.35">
      <c r="A948" s="45" t="s">
        <v>1146</v>
      </c>
      <c r="B948" s="18"/>
      <c r="C948" s="5"/>
      <c r="D948" s="5"/>
      <c r="E948" s="94" t="str">
        <f>IF(ISBLANK(D948),"",INDEX(ΑΜΚ,MATCH(D948,Data!$F$2:$F$999,0),1))</f>
        <v/>
      </c>
      <c r="F948" t="str">
        <f t="shared" si="14"/>
        <v/>
      </c>
    </row>
    <row r="949" spans="1:6" ht="14.25" customHeight="1" x14ac:dyDescent="0.35">
      <c r="A949" s="45" t="s">
        <v>1146</v>
      </c>
      <c r="B949" s="18"/>
      <c r="C949" s="5"/>
      <c r="D949" s="5"/>
      <c r="E949" s="94" t="str">
        <f>IF(ISBLANK(D949),"",INDEX(ΑΜΚ,MATCH(D949,Data!$F$2:$F$999,0),1))</f>
        <v/>
      </c>
      <c r="F949" t="str">
        <f t="shared" si="14"/>
        <v/>
      </c>
    </row>
    <row r="950" spans="1:6" ht="14.25" customHeight="1" x14ac:dyDescent="0.35">
      <c r="A950" s="45" t="s">
        <v>1146</v>
      </c>
      <c r="B950" s="18"/>
      <c r="C950" s="5"/>
      <c r="D950" s="5"/>
      <c r="E950" s="94" t="str">
        <f>IF(ISBLANK(D950),"",INDEX(ΑΜΚ,MATCH(D950,Data!$F$2:$F$999,0),1))</f>
        <v/>
      </c>
      <c r="F950" t="str">
        <f t="shared" si="14"/>
        <v/>
      </c>
    </row>
    <row r="951" spans="1:6" ht="14.25" customHeight="1" x14ac:dyDescent="0.35">
      <c r="A951" s="45" t="s">
        <v>1146</v>
      </c>
      <c r="B951" s="18"/>
      <c r="C951" s="5"/>
      <c r="D951" s="5"/>
      <c r="E951" s="94" t="str">
        <f>IF(ISBLANK(D951),"",INDEX(ΑΜΚ,MATCH(D951,Data!$F$2:$F$999,0),1))</f>
        <v/>
      </c>
      <c r="F951" t="str">
        <f t="shared" si="14"/>
        <v/>
      </c>
    </row>
    <row r="952" spans="1:6" ht="14.25" customHeight="1" x14ac:dyDescent="0.35">
      <c r="A952" s="45" t="s">
        <v>1146</v>
      </c>
      <c r="B952" s="18"/>
      <c r="C952" s="5"/>
      <c r="D952" s="5"/>
      <c r="E952" s="94" t="str">
        <f>IF(ISBLANK(D952),"",INDEX(ΑΜΚ,MATCH(D952,Data!$F$2:$F$999,0),1))</f>
        <v/>
      </c>
      <c r="F952" t="str">
        <f t="shared" si="14"/>
        <v/>
      </c>
    </row>
    <row r="953" spans="1:6" ht="14.25" customHeight="1" x14ac:dyDescent="0.35">
      <c r="A953" s="45" t="s">
        <v>1146</v>
      </c>
      <c r="B953" s="18"/>
      <c r="C953" s="5"/>
      <c r="D953" s="5"/>
      <c r="E953" s="94" t="str">
        <f>IF(ISBLANK(D953),"",INDEX(ΑΜΚ,MATCH(D953,Data!$F$2:$F$999,0),1))</f>
        <v/>
      </c>
      <c r="F953" t="str">
        <f t="shared" si="14"/>
        <v/>
      </c>
    </row>
    <row r="954" spans="1:6" ht="14.25" customHeight="1" x14ac:dyDescent="0.35">
      <c r="A954" s="45" t="s">
        <v>1146</v>
      </c>
      <c r="B954" s="18"/>
      <c r="C954" s="5"/>
      <c r="D954" s="5"/>
      <c r="E954" s="94" t="str">
        <f>IF(ISBLANK(D954),"",INDEX(ΑΜΚ,MATCH(D954,Data!$F$2:$F$999,0),1))</f>
        <v/>
      </c>
      <c r="F954" t="str">
        <f t="shared" si="14"/>
        <v/>
      </c>
    </row>
    <row r="955" spans="1:6" ht="14.25" customHeight="1" x14ac:dyDescent="0.35">
      <c r="A955" s="45" t="s">
        <v>1146</v>
      </c>
      <c r="B955" s="18"/>
      <c r="C955" s="5"/>
      <c r="D955" s="5"/>
      <c r="E955" s="94" t="str">
        <f>IF(ISBLANK(D955),"",INDEX(ΑΜΚ,MATCH(D955,Data!$F$2:$F$999,0),1))</f>
        <v/>
      </c>
      <c r="F955" t="str">
        <f t="shared" si="14"/>
        <v/>
      </c>
    </row>
    <row r="956" spans="1:6" ht="14.25" customHeight="1" x14ac:dyDescent="0.35">
      <c r="A956" s="45" t="s">
        <v>1146</v>
      </c>
      <c r="B956" s="18"/>
      <c r="C956" s="5"/>
      <c r="D956" s="5"/>
      <c r="E956" s="94" t="str">
        <f>IF(ISBLANK(D956),"",INDEX(ΑΜΚ,MATCH(D956,Data!$F$2:$F$999,0),1))</f>
        <v/>
      </c>
      <c r="F956" t="str">
        <f t="shared" si="14"/>
        <v/>
      </c>
    </row>
    <row r="957" spans="1:6" ht="14.25" customHeight="1" x14ac:dyDescent="0.35">
      <c r="A957" s="45" t="s">
        <v>1146</v>
      </c>
      <c r="B957" s="18"/>
      <c r="C957" s="5"/>
      <c r="D957" s="5"/>
      <c r="E957" s="94" t="str">
        <f>IF(ISBLANK(D957),"",INDEX(ΑΜΚ,MATCH(D957,Data!$F$2:$F$999,0),1))</f>
        <v/>
      </c>
      <c r="F957" t="str">
        <f t="shared" si="14"/>
        <v/>
      </c>
    </row>
    <row r="958" spans="1:6" ht="14.25" customHeight="1" x14ac:dyDescent="0.35">
      <c r="A958" s="45" t="s">
        <v>1146</v>
      </c>
      <c r="B958" s="18"/>
      <c r="C958" s="5"/>
      <c r="D958" s="5"/>
      <c r="E958" s="94" t="str">
        <f>IF(ISBLANK(D958),"",INDEX(ΑΜΚ,MATCH(D958,Data!$F$2:$F$999,0),1))</f>
        <v/>
      </c>
      <c r="F958" t="str">
        <f t="shared" si="14"/>
        <v/>
      </c>
    </row>
    <row r="959" spans="1:6" ht="14.25" customHeight="1" x14ac:dyDescent="0.35">
      <c r="A959" s="45" t="s">
        <v>1146</v>
      </c>
      <c r="B959" s="18"/>
      <c r="C959" s="5"/>
      <c r="D959" s="5"/>
      <c r="E959" s="94" t="str">
        <f>IF(ISBLANK(D959),"",INDEX(ΑΜΚ,MATCH(D959,Data!$F$2:$F$999,0),1))</f>
        <v/>
      </c>
      <c r="F959" t="str">
        <f t="shared" si="14"/>
        <v/>
      </c>
    </row>
    <row r="960" spans="1:6" ht="14.25" customHeight="1" x14ac:dyDescent="0.35">
      <c r="A960" s="45" t="s">
        <v>1146</v>
      </c>
      <c r="B960" s="18"/>
      <c r="C960" s="5"/>
      <c r="D960" s="5"/>
      <c r="E960" s="94" t="str">
        <f>IF(ISBLANK(D960),"",INDEX(ΑΜΚ,MATCH(D960,Data!$F$2:$F$999,0),1))</f>
        <v/>
      </c>
      <c r="F960" t="str">
        <f t="shared" si="14"/>
        <v/>
      </c>
    </row>
    <row r="961" spans="1:6" ht="14.25" customHeight="1" x14ac:dyDescent="0.35">
      <c r="A961" s="45" t="s">
        <v>1146</v>
      </c>
      <c r="B961" s="18"/>
      <c r="C961" s="5"/>
      <c r="D961" s="5"/>
      <c r="E961" s="94" t="str">
        <f>IF(ISBLANK(D961),"",INDEX(ΑΜΚ,MATCH(D961,Data!$F$2:$F$999,0),1))</f>
        <v/>
      </c>
      <c r="F961" t="str">
        <f t="shared" si="14"/>
        <v/>
      </c>
    </row>
    <row r="962" spans="1:6" ht="14.25" customHeight="1" x14ac:dyDescent="0.35">
      <c r="A962" s="45" t="s">
        <v>1146</v>
      </c>
      <c r="B962" s="18"/>
      <c r="C962" s="5"/>
      <c r="D962" s="5"/>
      <c r="E962" s="94" t="str">
        <f>IF(ISBLANK(D962),"",INDEX(ΑΜΚ,MATCH(D962,Data!$F$2:$F$999,0),1))</f>
        <v/>
      </c>
      <c r="F962" t="str">
        <f t="shared" ref="F962:F998" si="15">IF(ISBLANK(C962),"",INDEX(ΚΩΔ_ΜΑΘΗΜ_ΘΕΡΜΟΫΔΡ_Α1,MATCH(C962,ΜΑΘΗΜ_ΘΕΡΜΟΫΔΡ_Α1,0)))</f>
        <v/>
      </c>
    </row>
    <row r="963" spans="1:6" ht="14.25" customHeight="1" x14ac:dyDescent="0.35">
      <c r="A963" s="45" t="s">
        <v>1146</v>
      </c>
      <c r="B963" s="18"/>
      <c r="C963" s="5"/>
      <c r="D963" s="5"/>
      <c r="E963" s="94" t="str">
        <f>IF(ISBLANK(D963),"",INDEX(ΑΜΚ,MATCH(D963,Data!$F$2:$F$999,0),1))</f>
        <v/>
      </c>
      <c r="F963" t="str">
        <f t="shared" si="15"/>
        <v/>
      </c>
    </row>
    <row r="964" spans="1:6" ht="14.25" customHeight="1" x14ac:dyDescent="0.35">
      <c r="A964" s="45" t="s">
        <v>1146</v>
      </c>
      <c r="B964" s="18"/>
      <c r="C964" s="5"/>
      <c r="D964" s="5"/>
      <c r="E964" s="94" t="str">
        <f>IF(ISBLANK(D964),"",INDEX(ΑΜΚ,MATCH(D964,Data!$F$2:$F$999,0),1))</f>
        <v/>
      </c>
      <c r="F964" t="str">
        <f t="shared" si="15"/>
        <v/>
      </c>
    </row>
    <row r="965" spans="1:6" ht="14.25" customHeight="1" x14ac:dyDescent="0.35">
      <c r="A965" s="45" t="s">
        <v>1146</v>
      </c>
      <c r="B965" s="18"/>
      <c r="C965" s="5"/>
      <c r="D965" s="5"/>
      <c r="E965" s="94" t="str">
        <f>IF(ISBLANK(D965),"",INDEX(ΑΜΚ,MATCH(D965,Data!$F$2:$F$999,0),1))</f>
        <v/>
      </c>
      <c r="F965" t="str">
        <f t="shared" si="15"/>
        <v/>
      </c>
    </row>
    <row r="966" spans="1:6" ht="14.25" customHeight="1" x14ac:dyDescent="0.35">
      <c r="A966" s="45" t="s">
        <v>1146</v>
      </c>
      <c r="B966" s="18"/>
      <c r="C966" s="5"/>
      <c r="D966" s="5"/>
      <c r="E966" s="94" t="str">
        <f>IF(ISBLANK(D966),"",INDEX(ΑΜΚ,MATCH(D966,Data!$F$2:$F$999,0),1))</f>
        <v/>
      </c>
      <c r="F966" t="str">
        <f t="shared" si="15"/>
        <v/>
      </c>
    </row>
    <row r="967" spans="1:6" ht="14.25" customHeight="1" x14ac:dyDescent="0.35">
      <c r="A967" s="45" t="s">
        <v>1146</v>
      </c>
      <c r="B967" s="18"/>
      <c r="C967" s="5"/>
      <c r="D967" s="5"/>
      <c r="E967" s="94" t="str">
        <f>IF(ISBLANK(D967),"",INDEX(ΑΜΚ,MATCH(D967,Data!$F$2:$F$999,0),1))</f>
        <v/>
      </c>
      <c r="F967" t="str">
        <f t="shared" si="15"/>
        <v/>
      </c>
    </row>
    <row r="968" spans="1:6" ht="14.25" customHeight="1" x14ac:dyDescent="0.35">
      <c r="A968" s="45" t="s">
        <v>1146</v>
      </c>
      <c r="B968" s="18"/>
      <c r="C968" s="5"/>
      <c r="D968" s="5"/>
      <c r="E968" s="94" t="str">
        <f>IF(ISBLANK(D968),"",INDEX(ΑΜΚ,MATCH(D968,Data!$F$2:$F$999,0),1))</f>
        <v/>
      </c>
      <c r="F968" t="str">
        <f t="shared" si="15"/>
        <v/>
      </c>
    </row>
    <row r="969" spans="1:6" ht="14.25" customHeight="1" x14ac:dyDescent="0.35">
      <c r="A969" s="45" t="s">
        <v>1146</v>
      </c>
      <c r="B969" s="18"/>
      <c r="C969" s="5"/>
      <c r="D969" s="5"/>
      <c r="E969" s="94" t="str">
        <f>IF(ISBLANK(D969),"",INDEX(ΑΜΚ,MATCH(D969,Data!$F$2:$F$999,0),1))</f>
        <v/>
      </c>
      <c r="F969" t="str">
        <f t="shared" si="15"/>
        <v/>
      </c>
    </row>
    <row r="970" spans="1:6" ht="14.25" customHeight="1" x14ac:dyDescent="0.35">
      <c r="A970" s="45" t="s">
        <v>1146</v>
      </c>
      <c r="B970" s="18"/>
      <c r="C970" s="5"/>
      <c r="D970" s="5"/>
      <c r="E970" s="94" t="str">
        <f>IF(ISBLANK(D970),"",INDEX(ΑΜΚ,MATCH(D970,Data!$F$2:$F$999,0),1))</f>
        <v/>
      </c>
      <c r="F970" t="str">
        <f t="shared" si="15"/>
        <v/>
      </c>
    </row>
    <row r="971" spans="1:6" ht="14.25" customHeight="1" x14ac:dyDescent="0.35">
      <c r="A971" s="45" t="s">
        <v>1146</v>
      </c>
      <c r="B971" s="18"/>
      <c r="C971" s="5"/>
      <c r="D971" s="5"/>
      <c r="E971" s="94" t="str">
        <f>IF(ISBLANK(D971),"",INDEX(ΑΜΚ,MATCH(D971,Data!$F$2:$F$999,0),1))</f>
        <v/>
      </c>
      <c r="F971" t="str">
        <f t="shared" si="15"/>
        <v/>
      </c>
    </row>
    <row r="972" spans="1:6" ht="14.25" customHeight="1" x14ac:dyDescent="0.35">
      <c r="A972" s="45" t="s">
        <v>1146</v>
      </c>
      <c r="B972" s="18"/>
      <c r="C972" s="5"/>
      <c r="D972" s="5"/>
      <c r="E972" s="94" t="str">
        <f>IF(ISBLANK(D972),"",INDEX(ΑΜΚ,MATCH(D972,Data!$F$2:$F$999,0),1))</f>
        <v/>
      </c>
      <c r="F972" t="str">
        <f t="shared" si="15"/>
        <v/>
      </c>
    </row>
    <row r="973" spans="1:6" ht="14.25" customHeight="1" x14ac:dyDescent="0.35">
      <c r="A973" s="45" t="s">
        <v>1146</v>
      </c>
      <c r="B973" s="18"/>
      <c r="C973" s="5"/>
      <c r="D973" s="5"/>
      <c r="E973" s="94" t="str">
        <f>IF(ISBLANK(D973),"",INDEX(ΑΜΚ,MATCH(D973,Data!$F$2:$F$999,0),1))</f>
        <v/>
      </c>
      <c r="F973" t="str">
        <f t="shared" si="15"/>
        <v/>
      </c>
    </row>
    <row r="974" spans="1:6" ht="14.25" customHeight="1" x14ac:dyDescent="0.35">
      <c r="A974" s="45" t="s">
        <v>1146</v>
      </c>
      <c r="B974" s="18"/>
      <c r="C974" s="5"/>
      <c r="D974" s="5"/>
      <c r="E974" s="94" t="str">
        <f>IF(ISBLANK(D974),"",INDEX(ΑΜΚ,MATCH(D974,Data!$F$2:$F$999,0),1))</f>
        <v/>
      </c>
      <c r="F974" t="str">
        <f t="shared" si="15"/>
        <v/>
      </c>
    </row>
    <row r="975" spans="1:6" ht="14.25" customHeight="1" x14ac:dyDescent="0.35">
      <c r="A975" s="45" t="s">
        <v>1146</v>
      </c>
      <c r="B975" s="18"/>
      <c r="C975" s="5"/>
      <c r="D975" s="5"/>
      <c r="E975" s="94" t="str">
        <f>IF(ISBLANK(D975),"",INDEX(ΑΜΚ,MATCH(D975,Data!$F$2:$F$999,0),1))</f>
        <v/>
      </c>
      <c r="F975" t="str">
        <f t="shared" si="15"/>
        <v/>
      </c>
    </row>
    <row r="976" spans="1:6" ht="14.25" customHeight="1" x14ac:dyDescent="0.35">
      <c r="A976" s="45" t="s">
        <v>1146</v>
      </c>
      <c r="B976" s="18"/>
      <c r="C976" s="5"/>
      <c r="D976" s="5"/>
      <c r="E976" s="94" t="str">
        <f>IF(ISBLANK(D976),"",INDEX(ΑΜΚ,MATCH(D976,Data!$F$2:$F$999,0),1))</f>
        <v/>
      </c>
      <c r="F976" t="str">
        <f t="shared" si="15"/>
        <v/>
      </c>
    </row>
    <row r="977" spans="1:6" ht="14.25" customHeight="1" x14ac:dyDescent="0.35">
      <c r="A977" s="45" t="s">
        <v>1146</v>
      </c>
      <c r="B977" s="18"/>
      <c r="C977" s="5"/>
      <c r="D977" s="5"/>
      <c r="E977" s="94" t="str">
        <f>IF(ISBLANK(D977),"",INDEX(ΑΜΚ,MATCH(D977,Data!$F$2:$F$999,0),1))</f>
        <v/>
      </c>
      <c r="F977" t="str">
        <f t="shared" si="15"/>
        <v/>
      </c>
    </row>
    <row r="978" spans="1:6" ht="14.25" customHeight="1" x14ac:dyDescent="0.35">
      <c r="A978" s="45" t="s">
        <v>1146</v>
      </c>
      <c r="B978" s="18"/>
      <c r="C978" s="5"/>
      <c r="D978" s="5"/>
      <c r="E978" s="94" t="str">
        <f>IF(ISBLANK(D978),"",INDEX(ΑΜΚ,MATCH(D978,Data!$F$2:$F$999,0),1))</f>
        <v/>
      </c>
      <c r="F978" t="str">
        <f t="shared" si="15"/>
        <v/>
      </c>
    </row>
    <row r="979" spans="1:6" ht="14.25" customHeight="1" x14ac:dyDescent="0.35">
      <c r="A979" s="45" t="s">
        <v>1146</v>
      </c>
      <c r="B979" s="18"/>
      <c r="C979" s="5"/>
      <c r="D979" s="5"/>
      <c r="E979" s="94" t="str">
        <f>IF(ISBLANK(D979),"",INDEX(ΑΜΚ,MATCH(D979,Data!$F$2:$F$999,0),1))</f>
        <v/>
      </c>
      <c r="F979" t="str">
        <f t="shared" si="15"/>
        <v/>
      </c>
    </row>
    <row r="980" spans="1:6" ht="14.25" customHeight="1" x14ac:dyDescent="0.35">
      <c r="A980" s="45" t="s">
        <v>1146</v>
      </c>
      <c r="B980" s="18"/>
      <c r="C980" s="5"/>
      <c r="D980" s="5"/>
      <c r="E980" s="94" t="str">
        <f>IF(ISBLANK(D980),"",INDEX(ΑΜΚ,MATCH(D980,Data!$F$2:$F$999,0),1))</f>
        <v/>
      </c>
      <c r="F980" t="str">
        <f t="shared" si="15"/>
        <v/>
      </c>
    </row>
    <row r="981" spans="1:6" ht="14.25" customHeight="1" x14ac:dyDescent="0.35">
      <c r="A981" s="45" t="s">
        <v>1146</v>
      </c>
      <c r="B981" s="18"/>
      <c r="C981" s="5"/>
      <c r="D981" s="5"/>
      <c r="E981" s="94" t="str">
        <f>IF(ISBLANK(D981),"",INDEX(ΑΜΚ,MATCH(D981,Data!$F$2:$F$999,0),1))</f>
        <v/>
      </c>
      <c r="F981" t="str">
        <f t="shared" si="15"/>
        <v/>
      </c>
    </row>
    <row r="982" spans="1:6" ht="14.25" customHeight="1" x14ac:dyDescent="0.35">
      <c r="A982" s="45" t="s">
        <v>1146</v>
      </c>
      <c r="B982" s="18"/>
      <c r="C982" s="5"/>
      <c r="D982" s="5"/>
      <c r="E982" s="94" t="str">
        <f>IF(ISBLANK(D982),"",INDEX(ΑΜΚ,MATCH(D982,Data!$F$2:$F$999,0),1))</f>
        <v/>
      </c>
      <c r="F982" t="str">
        <f t="shared" si="15"/>
        <v/>
      </c>
    </row>
    <row r="983" spans="1:6" ht="14.25" customHeight="1" x14ac:dyDescent="0.35">
      <c r="A983" s="45" t="s">
        <v>1146</v>
      </c>
      <c r="B983" s="18"/>
      <c r="C983" s="5"/>
      <c r="D983" s="5"/>
      <c r="E983" s="94" t="str">
        <f>IF(ISBLANK(D983),"",INDEX(ΑΜΚ,MATCH(D983,Data!$F$2:$F$999,0),1))</f>
        <v/>
      </c>
      <c r="F983" t="str">
        <f t="shared" si="15"/>
        <v/>
      </c>
    </row>
    <row r="984" spans="1:6" ht="14.25" customHeight="1" x14ac:dyDescent="0.35">
      <c r="A984" s="45" t="s">
        <v>1146</v>
      </c>
      <c r="B984" s="18"/>
      <c r="C984" s="5"/>
      <c r="D984" s="5"/>
      <c r="E984" s="94" t="str">
        <f>IF(ISBLANK(D984),"",INDEX(ΑΜΚ,MATCH(D984,Data!$F$2:$F$999,0),1))</f>
        <v/>
      </c>
      <c r="F984" t="str">
        <f t="shared" si="15"/>
        <v/>
      </c>
    </row>
    <row r="985" spans="1:6" ht="14.25" customHeight="1" x14ac:dyDescent="0.35">
      <c r="A985" s="45" t="s">
        <v>1146</v>
      </c>
      <c r="B985" s="18"/>
      <c r="C985" s="5"/>
      <c r="D985" s="5"/>
      <c r="E985" s="94" t="str">
        <f>IF(ISBLANK(D985),"",INDEX(ΑΜΚ,MATCH(D985,Data!$F$2:$F$999,0),1))</f>
        <v/>
      </c>
      <c r="F985" t="str">
        <f t="shared" si="15"/>
        <v/>
      </c>
    </row>
    <row r="986" spans="1:6" ht="14.25" customHeight="1" x14ac:dyDescent="0.35">
      <c r="A986" s="45" t="s">
        <v>1146</v>
      </c>
      <c r="B986" s="18"/>
      <c r="C986" s="5"/>
      <c r="D986" s="5"/>
      <c r="E986" s="94" t="str">
        <f>IF(ISBLANK(D986),"",INDEX(ΑΜΚ,MATCH(D986,Data!$F$2:$F$999,0),1))</f>
        <v/>
      </c>
      <c r="F986" t="str">
        <f t="shared" si="15"/>
        <v/>
      </c>
    </row>
    <row r="987" spans="1:6" ht="14.25" customHeight="1" x14ac:dyDescent="0.35">
      <c r="A987" s="45" t="s">
        <v>1146</v>
      </c>
      <c r="B987" s="18"/>
      <c r="C987" s="5"/>
      <c r="D987" s="5"/>
      <c r="E987" s="94" t="str">
        <f>IF(ISBLANK(D987),"",INDEX(ΑΜΚ,MATCH(D987,Data!$F$2:$F$999,0),1))</f>
        <v/>
      </c>
      <c r="F987" t="str">
        <f t="shared" si="15"/>
        <v/>
      </c>
    </row>
    <row r="988" spans="1:6" ht="14.25" customHeight="1" x14ac:dyDescent="0.35">
      <c r="A988" s="45" t="s">
        <v>1146</v>
      </c>
      <c r="B988" s="18"/>
      <c r="C988" s="5"/>
      <c r="D988" s="5"/>
      <c r="E988" s="94" t="str">
        <f>IF(ISBLANK(D988),"",INDEX(ΑΜΚ,MATCH(D988,Data!$F$2:$F$999,0),1))</f>
        <v/>
      </c>
      <c r="F988" t="str">
        <f t="shared" si="15"/>
        <v/>
      </c>
    </row>
    <row r="989" spans="1:6" ht="14.25" customHeight="1" x14ac:dyDescent="0.35">
      <c r="A989" s="45" t="s">
        <v>1146</v>
      </c>
      <c r="B989" s="18"/>
      <c r="C989" s="5"/>
      <c r="D989" s="5"/>
      <c r="E989" s="94" t="str">
        <f>IF(ISBLANK(D989),"",INDEX(ΑΜΚ,MATCH(D989,Data!$F$2:$F$999,0),1))</f>
        <v/>
      </c>
      <c r="F989" t="str">
        <f t="shared" si="15"/>
        <v/>
      </c>
    </row>
    <row r="990" spans="1:6" ht="14.25" customHeight="1" x14ac:dyDescent="0.35">
      <c r="A990" s="45" t="s">
        <v>1146</v>
      </c>
      <c r="B990" s="18"/>
      <c r="C990" s="5"/>
      <c r="D990" s="5"/>
      <c r="E990" s="94" t="str">
        <f>IF(ISBLANK(D990),"",INDEX(ΑΜΚ,MATCH(D990,Data!$F$2:$F$999,0),1))</f>
        <v/>
      </c>
      <c r="F990" t="str">
        <f t="shared" si="15"/>
        <v/>
      </c>
    </row>
    <row r="991" spans="1:6" ht="14.25" customHeight="1" x14ac:dyDescent="0.35">
      <c r="A991" s="45" t="s">
        <v>1146</v>
      </c>
      <c r="B991" s="18"/>
      <c r="C991" s="5"/>
      <c r="D991" s="5"/>
      <c r="E991" s="94" t="str">
        <f>IF(ISBLANK(D991),"",INDEX(ΑΜΚ,MATCH(D991,Data!$F$2:$F$999,0),1))</f>
        <v/>
      </c>
      <c r="F991" t="str">
        <f t="shared" si="15"/>
        <v/>
      </c>
    </row>
    <row r="992" spans="1:6" ht="14.25" customHeight="1" x14ac:dyDescent="0.35">
      <c r="A992" s="45" t="s">
        <v>1146</v>
      </c>
      <c r="B992" s="18"/>
      <c r="C992" s="5"/>
      <c r="D992" s="5"/>
      <c r="E992" s="94" t="str">
        <f>IF(ISBLANK(D992),"",INDEX(ΑΜΚ,MATCH(D992,Data!$F$2:$F$999,0),1))</f>
        <v/>
      </c>
      <c r="F992" t="str">
        <f t="shared" si="15"/>
        <v/>
      </c>
    </row>
    <row r="993" spans="1:6" ht="14.25" customHeight="1" x14ac:dyDescent="0.35">
      <c r="A993" s="45" t="s">
        <v>1146</v>
      </c>
      <c r="B993" s="18"/>
      <c r="C993" s="5"/>
      <c r="D993" s="5"/>
      <c r="E993" s="94" t="str">
        <f>IF(ISBLANK(D993),"",INDEX(ΑΜΚ,MATCH(D993,Data!$F$2:$F$999,0),1))</f>
        <v/>
      </c>
      <c r="F993" t="str">
        <f t="shared" si="15"/>
        <v/>
      </c>
    </row>
    <row r="994" spans="1:6" ht="14.25" customHeight="1" x14ac:dyDescent="0.35">
      <c r="A994" s="45" t="s">
        <v>1146</v>
      </c>
      <c r="B994" s="18"/>
      <c r="C994" s="5"/>
      <c r="D994" s="5"/>
      <c r="E994" s="94" t="str">
        <f>IF(ISBLANK(D994),"",INDEX(ΑΜΚ,MATCH(D994,Data!$F$2:$F$999,0),1))</f>
        <v/>
      </c>
      <c r="F994" t="str">
        <f t="shared" si="15"/>
        <v/>
      </c>
    </row>
    <row r="995" spans="1:6" ht="14.25" customHeight="1" x14ac:dyDescent="0.35">
      <c r="A995" s="45" t="s">
        <v>1146</v>
      </c>
      <c r="B995" s="18"/>
      <c r="C995" s="5"/>
      <c r="D995" s="5"/>
      <c r="E995" s="94" t="str">
        <f>IF(ISBLANK(D995),"",INDEX(ΑΜΚ,MATCH(D995,Data!$F$2:$F$999,0),1))</f>
        <v/>
      </c>
      <c r="F995" t="str">
        <f t="shared" si="15"/>
        <v/>
      </c>
    </row>
    <row r="996" spans="1:6" ht="14.25" customHeight="1" x14ac:dyDescent="0.35">
      <c r="A996" s="45" t="s">
        <v>1146</v>
      </c>
      <c r="B996" s="18"/>
      <c r="C996" s="5"/>
      <c r="D996" s="5"/>
      <c r="E996" s="94" t="str">
        <f>IF(ISBLANK(D996),"",INDEX(ΑΜΚ,MATCH(D996,Data!$F$2:$F$999,0),1))</f>
        <v/>
      </c>
      <c r="F996" t="str">
        <f t="shared" si="15"/>
        <v/>
      </c>
    </row>
    <row r="997" spans="1:6" ht="14.25" customHeight="1" x14ac:dyDescent="0.35">
      <c r="A997" s="45" t="s">
        <v>1146</v>
      </c>
      <c r="B997" s="18"/>
      <c r="C997" s="5"/>
      <c r="D997" s="5"/>
      <c r="E997" s="94" t="str">
        <f>IF(ISBLANK(D997),"",INDEX(ΑΜΚ,MATCH(D997,Data!$F$2:$F$999,0),1))</f>
        <v/>
      </c>
      <c r="F997" t="str">
        <f t="shared" si="15"/>
        <v/>
      </c>
    </row>
    <row r="998" spans="1:6" ht="14.25" customHeight="1" x14ac:dyDescent="0.35">
      <c r="A998" s="45" t="s">
        <v>1146</v>
      </c>
      <c r="B998" s="18"/>
      <c r="C998" s="5"/>
      <c r="D998" s="5"/>
      <c r="E998" s="94" t="str">
        <f>IF(ISBLANK(D998),"",INDEX(ΑΜΚ,MATCH(D998,Data!$F$2:$F$999,0),1))</f>
        <v/>
      </c>
      <c r="F998" t="str">
        <f t="shared" si="15"/>
        <v/>
      </c>
    </row>
    <row r="999" spans="1:6" ht="15" customHeight="1" x14ac:dyDescent="0.35">
      <c r="A999" s="45" t="s">
        <v>1146</v>
      </c>
      <c r="C999" s="5"/>
      <c r="D999" s="5"/>
    </row>
    <row r="1000" spans="1:6" ht="15" customHeight="1" x14ac:dyDescent="0.35">
      <c r="A1000" s="45" t="s">
        <v>1146</v>
      </c>
      <c r="C1000" s="5"/>
      <c r="D1000" s="5"/>
    </row>
  </sheetData>
  <phoneticPr fontId="25" type="noConversion"/>
  <dataValidations count="2">
    <dataValidation type="list" allowBlank="1" showErrorMessage="1" sqref="C2:C1000" xr:uid="{00000000-0002-0000-0F00-000000000000}">
      <formula1>ΜΑΘΗΜ_ΘΕΡΜΟΫΔΡ_Α1</formula1>
    </dataValidation>
    <dataValidation type="list" allowBlank="1" showErrorMessage="1" sqref="D2:D1000" xr:uid="{00000000-0002-0000-0F00-000001000000}">
      <formula1>ΚΑΤΑΡΤ_ΘΕΡΜΟΫΔΡ_Α1</formula1>
    </dataValidation>
  </dataValidation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1018"/>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1136</v>
      </c>
      <c r="B2" s="18"/>
      <c r="C2" s="5"/>
      <c r="D2" s="5"/>
      <c r="E2" s="94" t="str">
        <f>IF(ISBLANK(D2),"",INDEX(ΑΜΚ,MATCH(D2,Data!$F$2:$F$999,0),1))</f>
        <v/>
      </c>
      <c r="F2" t="str">
        <f t="shared" ref="F2:F65" si="0">IF(ISBLANK(C2),"",INDEX(ΚΩΔ_ΜΑΘΗΜ_ΚΟΜΜΩΤ_Α1,MATCH(C2,ΜΑΘΗΜ_ΚΟΜΜΩΤ_Α1,0)))</f>
        <v/>
      </c>
    </row>
    <row r="3" spans="1:29" ht="14.25" customHeight="1" x14ac:dyDescent="0.35">
      <c r="A3" s="45" t="s">
        <v>1136</v>
      </c>
      <c r="B3" s="18"/>
      <c r="C3" s="5"/>
      <c r="D3" s="5"/>
      <c r="E3" s="94" t="str">
        <f>IF(ISBLANK(D3),"",INDEX(ΑΜΚ,MATCH(D3,Data!$F$2:$F$999,0),1))</f>
        <v/>
      </c>
      <c r="F3" t="str">
        <f t="shared" si="0"/>
        <v/>
      </c>
    </row>
    <row r="4" spans="1:29" ht="14.25" customHeight="1" x14ac:dyDescent="0.35">
      <c r="A4" s="45" t="s">
        <v>1136</v>
      </c>
      <c r="B4" s="18"/>
      <c r="C4" s="5"/>
      <c r="D4" s="5"/>
      <c r="E4" s="94" t="str">
        <f>IF(ISBLANK(D4),"",INDEX(ΑΜΚ,MATCH(D4,Data!$F$2:$F$999,0),1))</f>
        <v/>
      </c>
      <c r="F4" t="str">
        <f t="shared" si="0"/>
        <v/>
      </c>
    </row>
    <row r="5" spans="1:29" ht="14.25" customHeight="1" x14ac:dyDescent="0.35">
      <c r="A5" s="45" t="s">
        <v>1136</v>
      </c>
      <c r="B5" s="18"/>
      <c r="C5" s="5"/>
      <c r="D5" s="5"/>
      <c r="E5" s="94" t="str">
        <f>IF(ISBLANK(D5),"",INDEX(ΑΜΚ,MATCH(D5,Data!$F$2:$F$999,0),1))</f>
        <v/>
      </c>
      <c r="F5" t="str">
        <f t="shared" si="0"/>
        <v/>
      </c>
    </row>
    <row r="6" spans="1:29" ht="14.25" customHeight="1" x14ac:dyDescent="0.35">
      <c r="A6" s="45" t="s">
        <v>1136</v>
      </c>
      <c r="B6" s="18"/>
      <c r="C6" s="5"/>
      <c r="D6" s="5"/>
      <c r="E6" s="94" t="str">
        <f>IF(ISBLANK(D6),"",INDEX(ΑΜΚ,MATCH(D6,Data!$F$2:$F$999,0),1))</f>
        <v/>
      </c>
      <c r="F6" t="str">
        <f t="shared" si="0"/>
        <v/>
      </c>
    </row>
    <row r="7" spans="1:29" ht="14.25" customHeight="1" x14ac:dyDescent="0.35">
      <c r="A7" s="45" t="s">
        <v>1136</v>
      </c>
      <c r="B7" s="18"/>
      <c r="C7" s="5"/>
      <c r="D7" s="5"/>
      <c r="E7" s="94" t="str">
        <f>IF(ISBLANK(D7),"",INDEX(ΑΜΚ,MATCH(D7,Data!$F$2:$F$999,0),1))</f>
        <v/>
      </c>
      <c r="F7" t="str">
        <f t="shared" si="0"/>
        <v/>
      </c>
    </row>
    <row r="8" spans="1:29" ht="14.25" customHeight="1" x14ac:dyDescent="0.35">
      <c r="A8" s="45" t="s">
        <v>1136</v>
      </c>
      <c r="B8" s="18"/>
      <c r="C8" s="5"/>
      <c r="D8" s="5"/>
      <c r="E8" s="94" t="str">
        <f>IF(ISBLANK(D8),"",INDEX(ΑΜΚ,MATCH(D8,Data!$F$2:$F$999,0),1))</f>
        <v/>
      </c>
      <c r="F8" t="str">
        <f t="shared" si="0"/>
        <v/>
      </c>
    </row>
    <row r="9" spans="1:29" ht="14.25" customHeight="1" x14ac:dyDescent="0.35">
      <c r="A9" s="45" t="s">
        <v>1136</v>
      </c>
      <c r="B9" s="18"/>
      <c r="C9" s="5"/>
      <c r="D9" s="5"/>
      <c r="E9" s="94" t="str">
        <f>IF(ISBLANK(D9),"",INDEX(ΑΜΚ,MATCH(D9,Data!$F$2:$F$999,0),1))</f>
        <v/>
      </c>
      <c r="F9" t="str">
        <f t="shared" si="0"/>
        <v/>
      </c>
    </row>
    <row r="10" spans="1:29" ht="14.25" customHeight="1" x14ac:dyDescent="0.35">
      <c r="A10" s="45" t="s">
        <v>1136</v>
      </c>
      <c r="B10" s="18"/>
      <c r="C10" s="5"/>
      <c r="D10" s="5"/>
      <c r="E10" s="94" t="str">
        <f>IF(ISBLANK(D10),"",INDEX(ΑΜΚ,MATCH(D10,Data!$F$2:$F$999,0),1))</f>
        <v/>
      </c>
      <c r="F10" t="str">
        <f t="shared" si="0"/>
        <v/>
      </c>
    </row>
    <row r="11" spans="1:29" ht="14.25" customHeight="1" x14ac:dyDescent="0.35">
      <c r="A11" s="45" t="s">
        <v>1136</v>
      </c>
      <c r="B11" s="18"/>
      <c r="C11" s="5"/>
      <c r="D11" s="5"/>
      <c r="E11" s="94" t="str">
        <f>IF(ISBLANK(D11),"",INDEX(ΑΜΚ,MATCH(D11,Data!$F$2:$F$999,0),1))</f>
        <v/>
      </c>
      <c r="F11" t="str">
        <f t="shared" si="0"/>
        <v/>
      </c>
    </row>
    <row r="12" spans="1:29" ht="14.25" customHeight="1" x14ac:dyDescent="0.35">
      <c r="A12" s="45" t="s">
        <v>1136</v>
      </c>
      <c r="B12" s="18"/>
      <c r="C12" s="5"/>
      <c r="D12" s="5"/>
      <c r="E12" s="94" t="str">
        <f>IF(ISBLANK(D12),"",INDEX(ΑΜΚ,MATCH(D12,Data!$F$2:$F$999,0),1))</f>
        <v/>
      </c>
      <c r="F12" t="str">
        <f t="shared" si="0"/>
        <v/>
      </c>
    </row>
    <row r="13" spans="1:29" ht="14.25" customHeight="1" x14ac:dyDescent="0.35">
      <c r="A13" s="45" t="s">
        <v>1136</v>
      </c>
      <c r="B13" s="18"/>
      <c r="C13" s="5"/>
      <c r="D13" s="5"/>
      <c r="E13" s="94" t="str">
        <f>IF(ISBLANK(D13),"",INDEX(ΑΜΚ,MATCH(D13,Data!$F$2:$F$999,0),1))</f>
        <v/>
      </c>
      <c r="F13" t="str">
        <f t="shared" si="0"/>
        <v/>
      </c>
    </row>
    <row r="14" spans="1:29" ht="14.25" customHeight="1" x14ac:dyDescent="0.35">
      <c r="A14" s="45" t="s">
        <v>1136</v>
      </c>
      <c r="B14" s="18"/>
      <c r="C14" s="5"/>
      <c r="D14" s="5"/>
      <c r="E14" s="94" t="str">
        <f>IF(ISBLANK(D14),"",INDEX(ΑΜΚ,MATCH(D14,Data!$F$2:$F$999,0),1))</f>
        <v/>
      </c>
      <c r="F14" t="str">
        <f t="shared" si="0"/>
        <v/>
      </c>
    </row>
    <row r="15" spans="1:29" ht="14.25" customHeight="1" x14ac:dyDescent="0.35">
      <c r="A15" s="45" t="s">
        <v>1136</v>
      </c>
      <c r="B15" s="18"/>
      <c r="C15" s="5"/>
      <c r="D15" s="5"/>
      <c r="E15" s="94" t="str">
        <f>IF(ISBLANK(D15),"",INDEX(ΑΜΚ,MATCH(D15,Data!$F$2:$F$999,0),1))</f>
        <v/>
      </c>
      <c r="F15" t="str">
        <f t="shared" si="0"/>
        <v/>
      </c>
    </row>
    <row r="16" spans="1:29" ht="14.25" customHeight="1" x14ac:dyDescent="0.35">
      <c r="A16" s="45" t="s">
        <v>1136</v>
      </c>
      <c r="B16" s="18"/>
      <c r="C16" s="5"/>
      <c r="D16" s="5"/>
      <c r="E16" s="94" t="str">
        <f>IF(ISBLANK(D16),"",INDEX(ΑΜΚ,MATCH(D16,Data!$F$2:$F$999,0),1))</f>
        <v/>
      </c>
      <c r="F16" t="str">
        <f t="shared" si="0"/>
        <v/>
      </c>
    </row>
    <row r="17" spans="1:6" ht="14.25" customHeight="1" x14ac:dyDescent="0.35">
      <c r="A17" s="45" t="s">
        <v>1136</v>
      </c>
      <c r="B17" s="18"/>
      <c r="C17" s="5"/>
      <c r="D17" s="5"/>
      <c r="E17" s="94" t="str">
        <f>IF(ISBLANK(D17),"",INDEX(ΑΜΚ,MATCH(D17,Data!$F$2:$F$999,0),1))</f>
        <v/>
      </c>
      <c r="F17" t="str">
        <f t="shared" si="0"/>
        <v/>
      </c>
    </row>
    <row r="18" spans="1:6" ht="14.25" customHeight="1" x14ac:dyDescent="0.35">
      <c r="A18" s="45" t="s">
        <v>1136</v>
      </c>
      <c r="B18" s="18"/>
      <c r="C18" s="5"/>
      <c r="D18" s="5"/>
      <c r="E18" s="94" t="str">
        <f>IF(ISBLANK(D18),"",INDEX(ΑΜΚ,MATCH(D18,Data!$F$2:$F$999,0),1))</f>
        <v/>
      </c>
      <c r="F18" t="str">
        <f t="shared" si="0"/>
        <v/>
      </c>
    </row>
    <row r="19" spans="1:6" ht="14.25" customHeight="1" x14ac:dyDescent="0.35">
      <c r="A19" s="45" t="s">
        <v>1136</v>
      </c>
      <c r="B19" s="18"/>
      <c r="C19" s="5"/>
      <c r="D19" s="5"/>
      <c r="E19" s="94" t="str">
        <f>IF(ISBLANK(D19),"",INDEX(ΑΜΚ,MATCH(D19,Data!$F$2:$F$999,0),1))</f>
        <v/>
      </c>
      <c r="F19" t="str">
        <f t="shared" si="0"/>
        <v/>
      </c>
    </row>
    <row r="20" spans="1:6" ht="14.25" customHeight="1" x14ac:dyDescent="0.35">
      <c r="A20" s="45" t="s">
        <v>1136</v>
      </c>
      <c r="B20" s="18"/>
      <c r="C20" s="5"/>
      <c r="D20" s="5"/>
      <c r="E20" s="94" t="str">
        <f>IF(ISBLANK(D20),"",INDEX(ΑΜΚ,MATCH(D20,Data!$F$2:$F$999,0),1))</f>
        <v/>
      </c>
      <c r="F20" t="str">
        <f t="shared" si="0"/>
        <v/>
      </c>
    </row>
    <row r="21" spans="1:6" ht="14.25" customHeight="1" x14ac:dyDescent="0.35">
      <c r="A21" s="45" t="s">
        <v>1136</v>
      </c>
      <c r="B21" s="18"/>
      <c r="C21" s="5"/>
      <c r="D21" s="5"/>
      <c r="E21" s="94" t="str">
        <f>IF(ISBLANK(D21),"",INDEX(ΑΜΚ,MATCH(D21,Data!$F$2:$F$999,0),1))</f>
        <v/>
      </c>
      <c r="F21" t="str">
        <f t="shared" si="0"/>
        <v/>
      </c>
    </row>
    <row r="22" spans="1:6" ht="14.25" customHeight="1" x14ac:dyDescent="0.35">
      <c r="A22" s="45" t="s">
        <v>1136</v>
      </c>
      <c r="B22" s="18"/>
      <c r="C22" s="5"/>
      <c r="D22" s="5"/>
      <c r="E22" s="94" t="str">
        <f>IF(ISBLANK(D22),"",INDEX(ΑΜΚ,MATCH(D22,Data!$F$2:$F$999,0),1))</f>
        <v/>
      </c>
      <c r="F22" t="str">
        <f t="shared" si="0"/>
        <v/>
      </c>
    </row>
    <row r="23" spans="1:6" ht="14.25" customHeight="1" x14ac:dyDescent="0.35">
      <c r="A23" s="45" t="s">
        <v>1136</v>
      </c>
      <c r="B23" s="18"/>
      <c r="C23" s="5"/>
      <c r="D23" s="5"/>
      <c r="E23" s="94" t="str">
        <f>IF(ISBLANK(D23),"",INDEX(ΑΜΚ,MATCH(D23,Data!$F$2:$F$999,0),1))</f>
        <v/>
      </c>
      <c r="F23" t="str">
        <f t="shared" si="0"/>
        <v/>
      </c>
    </row>
    <row r="24" spans="1:6" ht="14.25" customHeight="1" x14ac:dyDescent="0.35">
      <c r="A24" s="45" t="s">
        <v>1136</v>
      </c>
      <c r="B24" s="18"/>
      <c r="C24" s="5"/>
      <c r="D24" s="5"/>
      <c r="E24" s="94" t="str">
        <f>IF(ISBLANK(D24),"",INDEX(ΑΜΚ,MATCH(D24,Data!$F$2:$F$999,0),1))</f>
        <v/>
      </c>
      <c r="F24" t="str">
        <f t="shared" si="0"/>
        <v/>
      </c>
    </row>
    <row r="25" spans="1:6" ht="14.25" customHeight="1" x14ac:dyDescent="0.35">
      <c r="A25" s="45" t="s">
        <v>1136</v>
      </c>
      <c r="B25" s="18"/>
      <c r="C25" s="5"/>
      <c r="D25" s="5"/>
      <c r="E25" s="94" t="str">
        <f>IF(ISBLANK(D25),"",INDEX(ΑΜΚ,MATCH(D25,Data!$F$2:$F$999,0),1))</f>
        <v/>
      </c>
      <c r="F25" t="str">
        <f t="shared" si="0"/>
        <v/>
      </c>
    </row>
    <row r="26" spans="1:6" ht="14.25" customHeight="1" x14ac:dyDescent="0.35">
      <c r="A26" s="45" t="s">
        <v>1136</v>
      </c>
      <c r="B26" s="18"/>
      <c r="C26" s="5"/>
      <c r="D26" s="5"/>
      <c r="E26" s="94" t="str">
        <f>IF(ISBLANK(D26),"",INDEX(ΑΜΚ,MATCH(D26,Data!$F$2:$F$999,0),1))</f>
        <v/>
      </c>
      <c r="F26" t="str">
        <f t="shared" si="0"/>
        <v/>
      </c>
    </row>
    <row r="27" spans="1:6" ht="14.25" customHeight="1" x14ac:dyDescent="0.35">
      <c r="A27" s="45" t="s">
        <v>1136</v>
      </c>
      <c r="B27" s="18"/>
      <c r="C27" s="5"/>
      <c r="D27" s="5"/>
      <c r="E27" s="94" t="str">
        <f>IF(ISBLANK(D27),"",INDEX(ΑΜΚ,MATCH(D27,Data!$F$2:$F$999,0),1))</f>
        <v/>
      </c>
      <c r="F27" t="str">
        <f t="shared" si="0"/>
        <v/>
      </c>
    </row>
    <row r="28" spans="1:6" ht="14.25" customHeight="1" x14ac:dyDescent="0.35">
      <c r="A28" s="45" t="s">
        <v>1136</v>
      </c>
      <c r="B28" s="18"/>
      <c r="C28" s="5"/>
      <c r="D28" s="5"/>
      <c r="E28" s="94" t="str">
        <f>IF(ISBLANK(D28),"",INDEX(ΑΜΚ,MATCH(D28,Data!$F$2:$F$999,0),1))</f>
        <v/>
      </c>
      <c r="F28" t="str">
        <f t="shared" si="0"/>
        <v/>
      </c>
    </row>
    <row r="29" spans="1:6" ht="14.25" customHeight="1" x14ac:dyDescent="0.35">
      <c r="A29" s="45" t="s">
        <v>1136</v>
      </c>
      <c r="B29" s="18"/>
      <c r="C29" s="5"/>
      <c r="D29" s="5"/>
      <c r="E29" s="94" t="str">
        <f>IF(ISBLANK(D29),"",INDEX(ΑΜΚ,MATCH(D29,Data!$F$2:$F$999,0),1))</f>
        <v/>
      </c>
      <c r="F29" t="str">
        <f t="shared" si="0"/>
        <v/>
      </c>
    </row>
    <row r="30" spans="1:6" ht="14.25" customHeight="1" x14ac:dyDescent="0.35">
      <c r="A30" s="45" t="s">
        <v>1136</v>
      </c>
      <c r="B30" s="18"/>
      <c r="C30" s="5"/>
      <c r="D30" s="5"/>
      <c r="E30" s="94" t="str">
        <f>IF(ISBLANK(D30),"",INDEX(ΑΜΚ,MATCH(D30,Data!$F$2:$F$999,0),1))</f>
        <v/>
      </c>
      <c r="F30" t="str">
        <f t="shared" si="0"/>
        <v/>
      </c>
    </row>
    <row r="31" spans="1:6" ht="14.25" customHeight="1" x14ac:dyDescent="0.35">
      <c r="A31" s="45" t="s">
        <v>1136</v>
      </c>
      <c r="B31" s="18"/>
      <c r="C31" s="5"/>
      <c r="D31" s="5"/>
      <c r="E31" s="94" t="str">
        <f>IF(ISBLANK(D31),"",INDEX(ΑΜΚ,MATCH(D31,Data!$F$2:$F$999,0),1))</f>
        <v/>
      </c>
      <c r="F31" t="str">
        <f t="shared" si="0"/>
        <v/>
      </c>
    </row>
    <row r="32" spans="1:6" ht="14.25" customHeight="1" x14ac:dyDescent="0.35">
      <c r="A32" s="45" t="s">
        <v>1136</v>
      </c>
      <c r="B32" s="18"/>
      <c r="C32" s="5"/>
      <c r="D32" s="5"/>
      <c r="E32" s="94" t="str">
        <f>IF(ISBLANK(D32),"",INDEX(ΑΜΚ,MATCH(D32,Data!$F$2:$F$999,0),1))</f>
        <v/>
      </c>
      <c r="F32" t="str">
        <f t="shared" si="0"/>
        <v/>
      </c>
    </row>
    <row r="33" spans="1:6" ht="14.25" customHeight="1" x14ac:dyDescent="0.35">
      <c r="A33" s="45" t="s">
        <v>1136</v>
      </c>
      <c r="B33" s="18"/>
      <c r="C33" s="5"/>
      <c r="D33" s="5"/>
      <c r="E33" s="94" t="str">
        <f>IF(ISBLANK(D33),"",INDEX(ΑΜΚ,MATCH(D33,Data!$F$2:$F$999,0),1))</f>
        <v/>
      </c>
      <c r="F33" t="str">
        <f t="shared" si="0"/>
        <v/>
      </c>
    </row>
    <row r="34" spans="1:6" ht="14.25" customHeight="1" x14ac:dyDescent="0.35">
      <c r="A34" s="45" t="s">
        <v>1136</v>
      </c>
      <c r="B34" s="18"/>
      <c r="C34" s="5"/>
      <c r="D34" s="5"/>
      <c r="E34" s="94" t="str">
        <f>IF(ISBLANK(D34),"",INDEX(ΑΜΚ,MATCH(D34,Data!$F$2:$F$999,0),1))</f>
        <v/>
      </c>
      <c r="F34" t="str">
        <f t="shared" si="0"/>
        <v/>
      </c>
    </row>
    <row r="35" spans="1:6" ht="14.25" customHeight="1" x14ac:dyDescent="0.35">
      <c r="A35" s="45" t="s">
        <v>1136</v>
      </c>
      <c r="B35" s="18"/>
      <c r="C35" s="5"/>
      <c r="D35" s="5"/>
      <c r="E35" s="94" t="str">
        <f>IF(ISBLANK(D35),"",INDEX(ΑΜΚ,MATCH(D35,Data!$F$2:$F$999,0),1))</f>
        <v/>
      </c>
      <c r="F35" t="str">
        <f t="shared" si="0"/>
        <v/>
      </c>
    </row>
    <row r="36" spans="1:6" ht="14.25" customHeight="1" x14ac:dyDescent="0.35">
      <c r="A36" s="45" t="s">
        <v>1136</v>
      </c>
      <c r="B36" s="18"/>
      <c r="C36" s="5"/>
      <c r="D36" s="5"/>
      <c r="E36" s="94" t="str">
        <f>IF(ISBLANK(D36),"",INDEX(ΑΜΚ,MATCH(D36,Data!$F$2:$F$999,0),1))</f>
        <v/>
      </c>
      <c r="F36" t="str">
        <f t="shared" si="0"/>
        <v/>
      </c>
    </row>
    <row r="37" spans="1:6" ht="14.25" customHeight="1" x14ac:dyDescent="0.35">
      <c r="A37" s="45" t="s">
        <v>1136</v>
      </c>
      <c r="B37" s="18"/>
      <c r="C37" s="5"/>
      <c r="D37" s="5"/>
      <c r="E37" s="94" t="str">
        <f>IF(ISBLANK(D37),"",INDEX(ΑΜΚ,MATCH(D37,Data!$F$2:$F$999,0),1))</f>
        <v/>
      </c>
      <c r="F37" t="str">
        <f t="shared" si="0"/>
        <v/>
      </c>
    </row>
    <row r="38" spans="1:6" ht="14.25" customHeight="1" x14ac:dyDescent="0.35">
      <c r="A38" s="45" t="s">
        <v>1136</v>
      </c>
      <c r="B38" s="18"/>
      <c r="C38" s="5"/>
      <c r="D38" s="5"/>
      <c r="E38" s="94" t="str">
        <f>IF(ISBLANK(D38),"",INDEX(ΑΜΚ,MATCH(D38,Data!$F$2:$F$999,0),1))</f>
        <v/>
      </c>
      <c r="F38" t="str">
        <f t="shared" si="0"/>
        <v/>
      </c>
    </row>
    <row r="39" spans="1:6" ht="14.25" customHeight="1" x14ac:dyDescent="0.35">
      <c r="A39" s="45" t="s">
        <v>1136</v>
      </c>
      <c r="B39" s="18"/>
      <c r="C39" s="5"/>
      <c r="D39" s="5"/>
      <c r="E39" s="94" t="str">
        <f>IF(ISBLANK(D39),"",INDEX(ΑΜΚ,MATCH(D39,Data!$F$2:$F$999,0),1))</f>
        <v/>
      </c>
      <c r="F39" t="str">
        <f t="shared" si="0"/>
        <v/>
      </c>
    </row>
    <row r="40" spans="1:6" ht="14.25" customHeight="1" x14ac:dyDescent="0.35">
      <c r="A40" s="45" t="s">
        <v>1136</v>
      </c>
      <c r="B40" s="18"/>
      <c r="C40" s="5"/>
      <c r="D40" s="5"/>
      <c r="E40" s="94" t="str">
        <f>IF(ISBLANK(D40),"",INDEX(ΑΜΚ,MATCH(D40,Data!$F$2:$F$999,0),1))</f>
        <v/>
      </c>
      <c r="F40" t="str">
        <f t="shared" si="0"/>
        <v/>
      </c>
    </row>
    <row r="41" spans="1:6" ht="14.25" customHeight="1" x14ac:dyDescent="0.35">
      <c r="A41" s="45" t="s">
        <v>1136</v>
      </c>
      <c r="B41" s="18"/>
      <c r="C41" s="5"/>
      <c r="D41" s="5"/>
      <c r="E41" s="94" t="str">
        <f>IF(ISBLANK(D41),"",INDEX(ΑΜΚ,MATCH(D41,Data!$F$2:$F$999,0),1))</f>
        <v/>
      </c>
      <c r="F41" t="str">
        <f t="shared" si="0"/>
        <v/>
      </c>
    </row>
    <row r="42" spans="1:6" ht="14.25" customHeight="1" x14ac:dyDescent="0.35">
      <c r="A42" s="45" t="s">
        <v>1136</v>
      </c>
      <c r="B42" s="18"/>
      <c r="C42" s="5"/>
      <c r="D42" s="5"/>
      <c r="E42" s="94" t="str">
        <f>IF(ISBLANK(D42),"",INDEX(ΑΜΚ,MATCH(D42,Data!$F$2:$F$999,0),1))</f>
        <v/>
      </c>
      <c r="F42" t="str">
        <f t="shared" si="0"/>
        <v/>
      </c>
    </row>
    <row r="43" spans="1:6" ht="14.25" customHeight="1" x14ac:dyDescent="0.35">
      <c r="A43" s="45" t="s">
        <v>1136</v>
      </c>
      <c r="B43" s="18"/>
      <c r="C43" s="5"/>
      <c r="D43" s="5"/>
      <c r="E43" s="94" t="str">
        <f>IF(ISBLANK(D43),"",INDEX(ΑΜΚ,MATCH(D43,Data!$F$2:$F$999,0),1))</f>
        <v/>
      </c>
      <c r="F43" t="str">
        <f t="shared" si="0"/>
        <v/>
      </c>
    </row>
    <row r="44" spans="1:6" ht="14.25" customHeight="1" x14ac:dyDescent="0.35">
      <c r="A44" s="45" t="s">
        <v>1136</v>
      </c>
      <c r="B44" s="18"/>
      <c r="C44" s="5"/>
      <c r="D44" s="5"/>
      <c r="E44" s="94" t="str">
        <f>IF(ISBLANK(D44),"",INDEX(ΑΜΚ,MATCH(D44,Data!$F$2:$F$999,0),1))</f>
        <v/>
      </c>
      <c r="F44" t="str">
        <f t="shared" si="0"/>
        <v/>
      </c>
    </row>
    <row r="45" spans="1:6" ht="14.25" customHeight="1" x14ac:dyDescent="0.35">
      <c r="A45" s="45" t="s">
        <v>1136</v>
      </c>
      <c r="B45" s="18"/>
      <c r="C45" s="5"/>
      <c r="D45" s="5"/>
      <c r="E45" s="94" t="str">
        <f>IF(ISBLANK(D45),"",INDEX(ΑΜΚ,MATCH(D45,Data!$F$2:$F$999,0),1))</f>
        <v/>
      </c>
      <c r="F45" t="str">
        <f t="shared" si="0"/>
        <v/>
      </c>
    </row>
    <row r="46" spans="1:6" ht="14.25" customHeight="1" x14ac:dyDescent="0.35">
      <c r="A46" s="45" t="s">
        <v>1136</v>
      </c>
      <c r="B46" s="18"/>
      <c r="C46" s="5"/>
      <c r="D46" s="5"/>
      <c r="E46" s="94" t="str">
        <f>IF(ISBLANK(D46),"",INDEX(ΑΜΚ,MATCH(D46,Data!$F$2:$F$999,0),1))</f>
        <v/>
      </c>
      <c r="F46" t="str">
        <f t="shared" si="0"/>
        <v/>
      </c>
    </row>
    <row r="47" spans="1:6" ht="14.25" customHeight="1" x14ac:dyDescent="0.35">
      <c r="A47" s="45" t="s">
        <v>1136</v>
      </c>
      <c r="B47" s="18"/>
      <c r="C47" s="5"/>
      <c r="D47" s="5"/>
      <c r="E47" s="94" t="str">
        <f>IF(ISBLANK(D47),"",INDEX(ΑΜΚ,MATCH(D47,Data!$F$2:$F$999,0),1))</f>
        <v/>
      </c>
      <c r="F47" t="str">
        <f t="shared" si="0"/>
        <v/>
      </c>
    </row>
    <row r="48" spans="1:6" ht="14.25" customHeight="1" x14ac:dyDescent="0.35">
      <c r="A48" s="45" t="s">
        <v>1136</v>
      </c>
      <c r="B48" s="18"/>
      <c r="C48" s="5"/>
      <c r="D48" s="5"/>
      <c r="E48" s="94" t="str">
        <f>IF(ISBLANK(D48),"",INDEX(ΑΜΚ,MATCH(D48,Data!$F$2:$F$999,0),1))</f>
        <v/>
      </c>
      <c r="F48" t="str">
        <f t="shared" si="0"/>
        <v/>
      </c>
    </row>
    <row r="49" spans="1:6" ht="14.25" customHeight="1" x14ac:dyDescent="0.35">
      <c r="A49" s="45" t="s">
        <v>1136</v>
      </c>
      <c r="B49" s="18"/>
      <c r="C49" s="5"/>
      <c r="D49" s="5"/>
      <c r="E49" s="94" t="str">
        <f>IF(ISBLANK(D49),"",INDEX(ΑΜΚ,MATCH(D49,Data!$F$2:$F$999,0),1))</f>
        <v/>
      </c>
      <c r="F49" t="str">
        <f t="shared" si="0"/>
        <v/>
      </c>
    </row>
    <row r="50" spans="1:6" ht="14.25" customHeight="1" x14ac:dyDescent="0.35">
      <c r="A50" s="45" t="s">
        <v>1136</v>
      </c>
      <c r="B50" s="18"/>
      <c r="C50" s="5"/>
      <c r="D50" s="5"/>
      <c r="E50" s="94" t="str">
        <f>IF(ISBLANK(D50),"",INDEX(ΑΜΚ,MATCH(D50,Data!$F$2:$F$999,0),1))</f>
        <v/>
      </c>
      <c r="F50" t="str">
        <f t="shared" si="0"/>
        <v/>
      </c>
    </row>
    <row r="51" spans="1:6" ht="14.25" customHeight="1" x14ac:dyDescent="0.35">
      <c r="A51" s="45" t="s">
        <v>1136</v>
      </c>
      <c r="B51" s="18"/>
      <c r="C51" s="5"/>
      <c r="D51" s="5"/>
      <c r="E51" s="94" t="str">
        <f>IF(ISBLANK(D51),"",INDEX(ΑΜΚ,MATCH(D51,Data!$F$2:$F$999,0),1))</f>
        <v/>
      </c>
      <c r="F51" t="str">
        <f t="shared" si="0"/>
        <v/>
      </c>
    </row>
    <row r="52" spans="1:6" ht="14.25" customHeight="1" x14ac:dyDescent="0.35">
      <c r="A52" s="45" t="s">
        <v>1136</v>
      </c>
      <c r="B52" s="18"/>
      <c r="C52" s="5"/>
      <c r="D52" s="5"/>
      <c r="E52" s="94" t="str">
        <f>IF(ISBLANK(D52),"",INDEX(ΑΜΚ,MATCH(D52,Data!$F$2:$F$999,0),1))</f>
        <v/>
      </c>
      <c r="F52" t="str">
        <f t="shared" si="0"/>
        <v/>
      </c>
    </row>
    <row r="53" spans="1:6" ht="14.25" customHeight="1" x14ac:dyDescent="0.35">
      <c r="A53" s="45" t="s">
        <v>1136</v>
      </c>
      <c r="B53" s="18"/>
      <c r="C53" s="5"/>
      <c r="D53" s="5"/>
      <c r="E53" s="94" t="str">
        <f>IF(ISBLANK(D53),"",INDEX(ΑΜΚ,MATCH(D53,Data!$F$2:$F$999,0),1))</f>
        <v/>
      </c>
      <c r="F53" t="str">
        <f t="shared" si="0"/>
        <v/>
      </c>
    </row>
    <row r="54" spans="1:6" ht="14.25" customHeight="1" x14ac:dyDescent="0.35">
      <c r="A54" s="45" t="s">
        <v>1136</v>
      </c>
      <c r="B54" s="18"/>
      <c r="C54" s="5"/>
      <c r="D54" s="5"/>
      <c r="E54" s="94" t="str">
        <f>IF(ISBLANK(D54),"",INDEX(ΑΜΚ,MATCH(D54,Data!$F$2:$F$999,0),1))</f>
        <v/>
      </c>
      <c r="F54" t="str">
        <f t="shared" si="0"/>
        <v/>
      </c>
    </row>
    <row r="55" spans="1:6" ht="14.25" customHeight="1" x14ac:dyDescent="0.35">
      <c r="A55" s="45" t="s">
        <v>1136</v>
      </c>
      <c r="B55" s="18"/>
      <c r="C55" s="5"/>
      <c r="D55" s="5"/>
      <c r="E55" s="94" t="str">
        <f>IF(ISBLANK(D55),"",INDEX(ΑΜΚ,MATCH(D55,Data!$F$2:$F$999,0),1))</f>
        <v/>
      </c>
      <c r="F55" t="str">
        <f t="shared" si="0"/>
        <v/>
      </c>
    </row>
    <row r="56" spans="1:6" ht="14.25" customHeight="1" x14ac:dyDescent="0.35">
      <c r="A56" s="45" t="s">
        <v>1136</v>
      </c>
      <c r="B56" s="18"/>
      <c r="C56" s="5"/>
      <c r="D56" s="5"/>
      <c r="E56" s="94" t="str">
        <f>IF(ISBLANK(D56),"",INDEX(ΑΜΚ,MATCH(D56,Data!$F$2:$F$999,0),1))</f>
        <v/>
      </c>
      <c r="F56" t="str">
        <f t="shared" si="0"/>
        <v/>
      </c>
    </row>
    <row r="57" spans="1:6" ht="14.25" customHeight="1" x14ac:dyDescent="0.35">
      <c r="A57" s="45" t="s">
        <v>1136</v>
      </c>
      <c r="B57" s="18"/>
      <c r="C57" s="5"/>
      <c r="D57" s="5"/>
      <c r="E57" s="94" t="str">
        <f>IF(ISBLANK(D57),"",INDEX(ΑΜΚ,MATCH(D57,Data!$F$2:$F$999,0),1))</f>
        <v/>
      </c>
      <c r="F57" t="str">
        <f t="shared" si="0"/>
        <v/>
      </c>
    </row>
    <row r="58" spans="1:6" ht="14.25" customHeight="1" x14ac:dyDescent="0.35">
      <c r="A58" s="45" t="s">
        <v>1136</v>
      </c>
      <c r="B58" s="18"/>
      <c r="C58" s="5"/>
      <c r="D58" s="5"/>
      <c r="E58" s="94" t="str">
        <f>IF(ISBLANK(D58),"",INDEX(ΑΜΚ,MATCH(D58,Data!$F$2:$F$999,0),1))</f>
        <v/>
      </c>
      <c r="F58" t="str">
        <f t="shared" si="0"/>
        <v/>
      </c>
    </row>
    <row r="59" spans="1:6" ht="14.25" customHeight="1" x14ac:dyDescent="0.35">
      <c r="A59" s="45" t="s">
        <v>1136</v>
      </c>
      <c r="B59" s="18"/>
      <c r="C59" s="5"/>
      <c r="D59" s="5"/>
      <c r="E59" s="94" t="str">
        <f>IF(ISBLANK(D59),"",INDEX(ΑΜΚ,MATCH(D59,Data!$F$2:$F$999,0),1))</f>
        <v/>
      </c>
      <c r="F59" t="str">
        <f t="shared" si="0"/>
        <v/>
      </c>
    </row>
    <row r="60" spans="1:6" ht="14.25" customHeight="1" x14ac:dyDescent="0.35">
      <c r="A60" s="45" t="s">
        <v>1136</v>
      </c>
      <c r="B60" s="18"/>
      <c r="C60" s="5"/>
      <c r="D60" s="5"/>
      <c r="E60" s="94" t="str">
        <f>IF(ISBLANK(D60),"",INDEX(ΑΜΚ,MATCH(D60,Data!$F$2:$F$999,0),1))</f>
        <v/>
      </c>
      <c r="F60" t="str">
        <f t="shared" si="0"/>
        <v/>
      </c>
    </row>
    <row r="61" spans="1:6" ht="14.25" customHeight="1" x14ac:dyDescent="0.35">
      <c r="A61" s="45" t="s">
        <v>1136</v>
      </c>
      <c r="B61" s="18"/>
      <c r="C61" s="5"/>
      <c r="D61" s="5"/>
      <c r="E61" s="94" t="str">
        <f>IF(ISBLANK(D61),"",INDEX(ΑΜΚ,MATCH(D61,Data!$F$2:$F$999,0),1))</f>
        <v/>
      </c>
      <c r="F61" t="str">
        <f t="shared" si="0"/>
        <v/>
      </c>
    </row>
    <row r="62" spans="1:6" ht="14.25" customHeight="1" x14ac:dyDescent="0.35">
      <c r="A62" s="45" t="s">
        <v>1136</v>
      </c>
      <c r="B62" s="18"/>
      <c r="C62" s="5"/>
      <c r="D62" s="5"/>
      <c r="E62" s="94" t="str">
        <f>IF(ISBLANK(D62),"",INDEX(ΑΜΚ,MATCH(D62,Data!$F$2:$F$999,0),1))</f>
        <v/>
      </c>
      <c r="F62" t="str">
        <f t="shared" si="0"/>
        <v/>
      </c>
    </row>
    <row r="63" spans="1:6" ht="14.25" customHeight="1" x14ac:dyDescent="0.35">
      <c r="A63" s="45" t="s">
        <v>1136</v>
      </c>
      <c r="B63" s="18"/>
      <c r="C63" s="5"/>
      <c r="D63" s="5"/>
      <c r="E63" s="94" t="str">
        <f>IF(ISBLANK(D63),"",INDEX(ΑΜΚ,MATCH(D63,Data!$F$2:$F$999,0),1))</f>
        <v/>
      </c>
      <c r="F63" t="str">
        <f t="shared" si="0"/>
        <v/>
      </c>
    </row>
    <row r="64" spans="1:6" ht="14.25" customHeight="1" x14ac:dyDescent="0.35">
      <c r="A64" s="45" t="s">
        <v>1136</v>
      </c>
      <c r="B64" s="18"/>
      <c r="C64" s="5"/>
      <c r="D64" s="5"/>
      <c r="E64" s="94" t="str">
        <f>IF(ISBLANK(D64),"",INDEX(ΑΜΚ,MATCH(D64,Data!$F$2:$F$999,0),1))</f>
        <v/>
      </c>
      <c r="F64" t="str">
        <f t="shared" si="0"/>
        <v/>
      </c>
    </row>
    <row r="65" spans="1:6" ht="14.25" customHeight="1" x14ac:dyDescent="0.35">
      <c r="A65" s="45" t="s">
        <v>1136</v>
      </c>
      <c r="B65" s="18"/>
      <c r="C65" s="5"/>
      <c r="D65" s="5"/>
      <c r="E65" s="94" t="str">
        <f>IF(ISBLANK(D65),"",INDEX(ΑΜΚ,MATCH(D65,Data!$F$2:$F$999,0),1))</f>
        <v/>
      </c>
      <c r="F65" t="str">
        <f t="shared" si="0"/>
        <v/>
      </c>
    </row>
    <row r="66" spans="1:6" ht="14.25" customHeight="1" x14ac:dyDescent="0.35">
      <c r="A66" s="45" t="s">
        <v>1136</v>
      </c>
      <c r="B66" s="18"/>
      <c r="C66" s="5"/>
      <c r="D66" s="5"/>
      <c r="E66" s="94" t="str">
        <f>IF(ISBLANK(D66),"",INDEX(ΑΜΚ,MATCH(D66,Data!$F$2:$F$999,0),1))</f>
        <v/>
      </c>
      <c r="F66" t="str">
        <f t="shared" ref="F66:F129" si="1">IF(ISBLANK(C66),"",INDEX(ΚΩΔ_ΜΑΘΗΜ_ΚΟΜΜΩΤ_Α1,MATCH(C66,ΜΑΘΗΜ_ΚΟΜΜΩΤ_Α1,0)))</f>
        <v/>
      </c>
    </row>
    <row r="67" spans="1:6" ht="14.25" customHeight="1" x14ac:dyDescent="0.35">
      <c r="A67" s="45" t="s">
        <v>1136</v>
      </c>
      <c r="B67" s="18"/>
      <c r="C67" s="5"/>
      <c r="D67" s="5"/>
      <c r="E67" s="94" t="str">
        <f>IF(ISBLANK(D67),"",INDEX(ΑΜΚ,MATCH(D67,Data!$F$2:$F$999,0),1))</f>
        <v/>
      </c>
      <c r="F67" t="str">
        <f t="shared" si="1"/>
        <v/>
      </c>
    </row>
    <row r="68" spans="1:6" ht="14.25" customHeight="1" x14ac:dyDescent="0.35">
      <c r="A68" s="45" t="s">
        <v>1136</v>
      </c>
      <c r="B68" s="18"/>
      <c r="C68" s="5"/>
      <c r="D68" s="5"/>
      <c r="E68" s="94" t="str">
        <f>IF(ISBLANK(D68),"",INDEX(ΑΜΚ,MATCH(D68,Data!$F$2:$F$999,0),1))</f>
        <v/>
      </c>
      <c r="F68" t="str">
        <f t="shared" si="1"/>
        <v/>
      </c>
    </row>
    <row r="69" spans="1:6" ht="14.25" customHeight="1" x14ac:dyDescent="0.35">
      <c r="A69" s="45" t="s">
        <v>1136</v>
      </c>
      <c r="B69" s="18"/>
      <c r="C69" s="5"/>
      <c r="D69" s="5"/>
      <c r="E69" s="94" t="str">
        <f>IF(ISBLANK(D69),"",INDEX(ΑΜΚ,MATCH(D69,Data!$F$2:$F$999,0),1))</f>
        <v/>
      </c>
      <c r="F69" t="str">
        <f t="shared" si="1"/>
        <v/>
      </c>
    </row>
    <row r="70" spans="1:6" ht="14.25" customHeight="1" x14ac:dyDescent="0.35">
      <c r="A70" s="45" t="s">
        <v>1136</v>
      </c>
      <c r="B70" s="18"/>
      <c r="C70" s="5"/>
      <c r="D70" s="5"/>
      <c r="E70" s="94" t="str">
        <f>IF(ISBLANK(D70),"",INDEX(ΑΜΚ,MATCH(D70,Data!$F$2:$F$999,0),1))</f>
        <v/>
      </c>
      <c r="F70" t="str">
        <f t="shared" si="1"/>
        <v/>
      </c>
    </row>
    <row r="71" spans="1:6" ht="14.25" customHeight="1" x14ac:dyDescent="0.35">
      <c r="A71" s="45" t="s">
        <v>1136</v>
      </c>
      <c r="B71" s="18"/>
      <c r="C71" s="5"/>
      <c r="D71" s="5"/>
      <c r="E71" s="94" t="str">
        <f>IF(ISBLANK(D71),"",INDEX(ΑΜΚ,MATCH(D71,Data!$F$2:$F$999,0),1))</f>
        <v/>
      </c>
      <c r="F71" t="str">
        <f t="shared" si="1"/>
        <v/>
      </c>
    </row>
    <row r="72" spans="1:6" ht="14.25" customHeight="1" x14ac:dyDescent="0.35">
      <c r="A72" s="45" t="s">
        <v>1136</v>
      </c>
      <c r="B72" s="18"/>
      <c r="C72" s="5"/>
      <c r="D72" s="5"/>
      <c r="E72" s="94" t="str">
        <f>IF(ISBLANK(D72),"",INDEX(ΑΜΚ,MATCH(D72,Data!$F$2:$F$999,0),1))</f>
        <v/>
      </c>
      <c r="F72" t="str">
        <f t="shared" si="1"/>
        <v/>
      </c>
    </row>
    <row r="73" spans="1:6" ht="14.25" customHeight="1" x14ac:dyDescent="0.35">
      <c r="A73" s="45" t="s">
        <v>1136</v>
      </c>
      <c r="B73" s="18"/>
      <c r="C73" s="5"/>
      <c r="D73" s="5"/>
      <c r="E73" s="94" t="str">
        <f>IF(ISBLANK(D73),"",INDEX(ΑΜΚ,MATCH(D73,Data!$F$2:$F$999,0),1))</f>
        <v/>
      </c>
      <c r="F73" t="str">
        <f t="shared" si="1"/>
        <v/>
      </c>
    </row>
    <row r="74" spans="1:6" ht="14.25" customHeight="1" x14ac:dyDescent="0.35">
      <c r="A74" s="45" t="s">
        <v>1136</v>
      </c>
      <c r="B74" s="18"/>
      <c r="C74" s="5"/>
      <c r="D74" s="5"/>
      <c r="E74" s="94" t="str">
        <f>IF(ISBLANK(D74),"",INDEX(ΑΜΚ,MATCH(D74,Data!$F$2:$F$999,0),1))</f>
        <v/>
      </c>
      <c r="F74" t="str">
        <f t="shared" si="1"/>
        <v/>
      </c>
    </row>
    <row r="75" spans="1:6" ht="14.25" customHeight="1" x14ac:dyDescent="0.35">
      <c r="A75" s="45" t="s">
        <v>1136</v>
      </c>
      <c r="B75" s="18"/>
      <c r="C75" s="5"/>
      <c r="D75" s="5"/>
      <c r="E75" s="94" t="str">
        <f>IF(ISBLANK(D75),"",INDEX(ΑΜΚ,MATCH(D75,Data!$F$2:$F$999,0),1))</f>
        <v/>
      </c>
      <c r="F75" t="str">
        <f t="shared" si="1"/>
        <v/>
      </c>
    </row>
    <row r="76" spans="1:6" ht="14.25" customHeight="1" x14ac:dyDescent="0.35">
      <c r="A76" s="45" t="s">
        <v>1136</v>
      </c>
      <c r="B76" s="18"/>
      <c r="C76" s="5"/>
      <c r="D76" s="5"/>
      <c r="E76" s="94" t="str">
        <f>IF(ISBLANK(D76),"",INDEX(ΑΜΚ,MATCH(D76,Data!$F$2:$F$999,0),1))</f>
        <v/>
      </c>
      <c r="F76" t="str">
        <f t="shared" si="1"/>
        <v/>
      </c>
    </row>
    <row r="77" spans="1:6" ht="14.25" customHeight="1" x14ac:dyDescent="0.35">
      <c r="A77" s="45" t="s">
        <v>1136</v>
      </c>
      <c r="B77" s="18"/>
      <c r="C77" s="5"/>
      <c r="D77" s="5"/>
      <c r="E77" s="94" t="str">
        <f>IF(ISBLANK(D77),"",INDEX(ΑΜΚ,MATCH(D77,Data!$F$2:$F$999,0),1))</f>
        <v/>
      </c>
      <c r="F77" t="str">
        <f t="shared" si="1"/>
        <v/>
      </c>
    </row>
    <row r="78" spans="1:6" ht="14.25" customHeight="1" x14ac:dyDescent="0.35">
      <c r="A78" s="45" t="s">
        <v>1136</v>
      </c>
      <c r="B78" s="18"/>
      <c r="C78" s="5"/>
      <c r="D78" s="5"/>
      <c r="E78" s="94" t="str">
        <f>IF(ISBLANK(D78),"",INDEX(ΑΜΚ,MATCH(D78,Data!$F$2:$F$999,0),1))</f>
        <v/>
      </c>
      <c r="F78" t="str">
        <f t="shared" si="1"/>
        <v/>
      </c>
    </row>
    <row r="79" spans="1:6" ht="14.25" customHeight="1" x14ac:dyDescent="0.35">
      <c r="A79" s="45" t="s">
        <v>1136</v>
      </c>
      <c r="B79" s="18"/>
      <c r="C79" s="5"/>
      <c r="D79" s="5"/>
      <c r="E79" s="94" t="str">
        <f>IF(ISBLANK(D79),"",INDEX(ΑΜΚ,MATCH(D79,Data!$F$2:$F$999,0),1))</f>
        <v/>
      </c>
      <c r="F79" t="str">
        <f t="shared" si="1"/>
        <v/>
      </c>
    </row>
    <row r="80" spans="1:6" ht="14.25" customHeight="1" x14ac:dyDescent="0.35">
      <c r="A80" s="45" t="s">
        <v>1136</v>
      </c>
      <c r="B80" s="18"/>
      <c r="C80" s="5"/>
      <c r="D80" s="5"/>
      <c r="E80" s="94" t="str">
        <f>IF(ISBLANK(D80),"",INDEX(ΑΜΚ,MATCH(D80,Data!$F$2:$F$999,0),1))</f>
        <v/>
      </c>
      <c r="F80" t="str">
        <f t="shared" si="1"/>
        <v/>
      </c>
    </row>
    <row r="81" spans="1:6" ht="14.25" customHeight="1" x14ac:dyDescent="0.35">
      <c r="A81" s="45" t="s">
        <v>1136</v>
      </c>
      <c r="B81" s="18"/>
      <c r="C81" s="5"/>
      <c r="D81" s="5"/>
      <c r="E81" s="94" t="str">
        <f>IF(ISBLANK(D81),"",INDEX(ΑΜΚ,MATCH(D81,Data!$F$2:$F$999,0),1))</f>
        <v/>
      </c>
      <c r="F81" t="str">
        <f t="shared" si="1"/>
        <v/>
      </c>
    </row>
    <row r="82" spans="1:6" ht="14.25" customHeight="1" x14ac:dyDescent="0.35">
      <c r="A82" s="45" t="s">
        <v>1136</v>
      </c>
      <c r="B82" s="18"/>
      <c r="C82" s="5"/>
      <c r="D82" s="5"/>
      <c r="E82" s="94" t="str">
        <f>IF(ISBLANK(D82),"",INDEX(ΑΜΚ,MATCH(D82,Data!$F$2:$F$999,0),1))</f>
        <v/>
      </c>
      <c r="F82" t="str">
        <f t="shared" si="1"/>
        <v/>
      </c>
    </row>
    <row r="83" spans="1:6" ht="14.25" customHeight="1" x14ac:dyDescent="0.35">
      <c r="A83" s="45" t="s">
        <v>1136</v>
      </c>
      <c r="B83" s="18"/>
      <c r="C83" s="5"/>
      <c r="D83" s="5"/>
      <c r="E83" s="94" t="str">
        <f>IF(ISBLANK(D83),"",INDEX(ΑΜΚ,MATCH(D83,Data!$F$2:$F$999,0),1))</f>
        <v/>
      </c>
      <c r="F83" t="str">
        <f t="shared" si="1"/>
        <v/>
      </c>
    </row>
    <row r="84" spans="1:6" ht="14.25" customHeight="1" x14ac:dyDescent="0.35">
      <c r="A84" s="45" t="s">
        <v>1136</v>
      </c>
      <c r="B84" s="18"/>
      <c r="C84" s="5"/>
      <c r="D84" s="5"/>
      <c r="E84" s="94" t="str">
        <f>IF(ISBLANK(D84),"",INDEX(ΑΜΚ,MATCH(D84,Data!$F$2:$F$999,0),1))</f>
        <v/>
      </c>
      <c r="F84" t="str">
        <f t="shared" si="1"/>
        <v/>
      </c>
    </row>
    <row r="85" spans="1:6" ht="14.25" customHeight="1" x14ac:dyDescent="0.35">
      <c r="A85" s="45" t="s">
        <v>1136</v>
      </c>
      <c r="B85" s="18"/>
      <c r="C85" s="5"/>
      <c r="D85" s="5"/>
      <c r="E85" s="94" t="str">
        <f>IF(ISBLANK(D85),"",INDEX(ΑΜΚ,MATCH(D85,Data!$F$2:$F$999,0),1))</f>
        <v/>
      </c>
      <c r="F85" t="str">
        <f t="shared" si="1"/>
        <v/>
      </c>
    </row>
    <row r="86" spans="1:6" ht="14.25" customHeight="1" x14ac:dyDescent="0.35">
      <c r="A86" s="45" t="s">
        <v>1136</v>
      </c>
      <c r="B86" s="18"/>
      <c r="C86" s="5"/>
      <c r="D86" s="5"/>
      <c r="E86" s="94" t="str">
        <f>IF(ISBLANK(D86),"",INDEX(ΑΜΚ,MATCH(D86,Data!$F$2:$F$999,0),1))</f>
        <v/>
      </c>
      <c r="F86" t="str">
        <f t="shared" si="1"/>
        <v/>
      </c>
    </row>
    <row r="87" spans="1:6" ht="14.25" customHeight="1" x14ac:dyDescent="0.35">
      <c r="A87" s="45" t="s">
        <v>1136</v>
      </c>
      <c r="B87" s="18"/>
      <c r="C87" s="5"/>
      <c r="D87" s="5"/>
      <c r="E87" s="94" t="str">
        <f>IF(ISBLANK(D87),"",INDEX(ΑΜΚ,MATCH(D87,Data!$F$2:$F$999,0),1))</f>
        <v/>
      </c>
      <c r="F87" t="str">
        <f t="shared" si="1"/>
        <v/>
      </c>
    </row>
    <row r="88" spans="1:6" ht="14.25" customHeight="1" x14ac:dyDescent="0.35">
      <c r="A88" s="45" t="s">
        <v>1136</v>
      </c>
      <c r="B88" s="18"/>
      <c r="C88" s="5"/>
      <c r="D88" s="5"/>
      <c r="E88" s="94" t="str">
        <f>IF(ISBLANK(D88),"",INDEX(ΑΜΚ,MATCH(D88,Data!$F$2:$F$999,0),1))</f>
        <v/>
      </c>
      <c r="F88" t="str">
        <f t="shared" si="1"/>
        <v/>
      </c>
    </row>
    <row r="89" spans="1:6" ht="14.25" customHeight="1" x14ac:dyDescent="0.35">
      <c r="A89" s="45" t="s">
        <v>1136</v>
      </c>
      <c r="B89" s="18"/>
      <c r="C89" s="5"/>
      <c r="D89" s="5"/>
      <c r="E89" s="94" t="str">
        <f>IF(ISBLANK(D89),"",INDEX(ΑΜΚ,MATCH(D89,Data!$F$2:$F$999,0),1))</f>
        <v/>
      </c>
      <c r="F89" t="str">
        <f t="shared" si="1"/>
        <v/>
      </c>
    </row>
    <row r="90" spans="1:6" ht="14.25" customHeight="1" x14ac:dyDescent="0.35">
      <c r="A90" s="45" t="s">
        <v>1136</v>
      </c>
      <c r="B90" s="18"/>
      <c r="C90" s="5"/>
      <c r="D90" s="5"/>
      <c r="E90" s="94" t="str">
        <f>IF(ISBLANK(D90),"",INDEX(ΑΜΚ,MATCH(D90,Data!$F$2:$F$999,0),1))</f>
        <v/>
      </c>
      <c r="F90" t="str">
        <f t="shared" si="1"/>
        <v/>
      </c>
    </row>
    <row r="91" spans="1:6" ht="14.25" customHeight="1" x14ac:dyDescent="0.35">
      <c r="A91" s="45" t="s">
        <v>1136</v>
      </c>
      <c r="B91" s="18"/>
      <c r="C91" s="5"/>
      <c r="D91" s="5"/>
      <c r="E91" s="94" t="str">
        <f>IF(ISBLANK(D91),"",INDEX(ΑΜΚ,MATCH(D91,Data!$F$2:$F$999,0),1))</f>
        <v/>
      </c>
      <c r="F91" t="str">
        <f t="shared" si="1"/>
        <v/>
      </c>
    </row>
    <row r="92" spans="1:6" ht="14.25" customHeight="1" x14ac:dyDescent="0.35">
      <c r="A92" s="45" t="s">
        <v>1136</v>
      </c>
      <c r="B92" s="18"/>
      <c r="C92" s="5"/>
      <c r="D92" s="5"/>
      <c r="E92" s="94" t="str">
        <f>IF(ISBLANK(D92),"",INDEX(ΑΜΚ,MATCH(D92,Data!$F$2:$F$999,0),1))</f>
        <v/>
      </c>
      <c r="F92" t="str">
        <f t="shared" si="1"/>
        <v/>
      </c>
    </row>
    <row r="93" spans="1:6" ht="14.25" customHeight="1" x14ac:dyDescent="0.35">
      <c r="A93" s="45" t="s">
        <v>1136</v>
      </c>
      <c r="B93" s="18"/>
      <c r="C93" s="5"/>
      <c r="D93" s="5"/>
      <c r="E93" s="94" t="str">
        <f>IF(ISBLANK(D93),"",INDEX(ΑΜΚ,MATCH(D93,Data!$F$2:$F$999,0),1))</f>
        <v/>
      </c>
      <c r="F93" t="str">
        <f t="shared" si="1"/>
        <v/>
      </c>
    </row>
    <row r="94" spans="1:6" ht="14.25" customHeight="1" x14ac:dyDescent="0.35">
      <c r="A94" s="45" t="s">
        <v>1136</v>
      </c>
      <c r="B94" s="18"/>
      <c r="C94" s="5"/>
      <c r="D94" s="5"/>
      <c r="E94" s="94" t="str">
        <f>IF(ISBLANK(D94),"",INDEX(ΑΜΚ,MATCH(D94,Data!$F$2:$F$999,0),1))</f>
        <v/>
      </c>
      <c r="F94" t="str">
        <f t="shared" si="1"/>
        <v/>
      </c>
    </row>
    <row r="95" spans="1:6" ht="14.25" customHeight="1" x14ac:dyDescent="0.35">
      <c r="A95" s="45" t="s">
        <v>1136</v>
      </c>
      <c r="B95" s="18"/>
      <c r="C95" s="5"/>
      <c r="D95" s="5"/>
      <c r="E95" s="94" t="str">
        <f>IF(ISBLANK(D95),"",INDEX(ΑΜΚ,MATCH(D95,Data!$F$2:$F$999,0),1))</f>
        <v/>
      </c>
      <c r="F95" t="str">
        <f t="shared" si="1"/>
        <v/>
      </c>
    </row>
    <row r="96" spans="1:6" ht="14.25" customHeight="1" x14ac:dyDescent="0.35">
      <c r="A96" s="45" t="s">
        <v>1136</v>
      </c>
      <c r="B96" s="18"/>
      <c r="C96" s="5"/>
      <c r="D96" s="5"/>
      <c r="E96" s="94" t="str">
        <f>IF(ISBLANK(D96),"",INDEX(ΑΜΚ,MATCH(D96,Data!$F$2:$F$999,0),1))</f>
        <v/>
      </c>
      <c r="F96" t="str">
        <f t="shared" si="1"/>
        <v/>
      </c>
    </row>
    <row r="97" spans="1:6" ht="14.25" customHeight="1" x14ac:dyDescent="0.35">
      <c r="A97" s="45" t="s">
        <v>1136</v>
      </c>
      <c r="B97" s="18"/>
      <c r="C97" s="5"/>
      <c r="D97" s="5"/>
      <c r="E97" s="94" t="str">
        <f>IF(ISBLANK(D97),"",INDEX(ΑΜΚ,MATCH(D97,Data!$F$2:$F$999,0),1))</f>
        <v/>
      </c>
      <c r="F97" t="str">
        <f t="shared" si="1"/>
        <v/>
      </c>
    </row>
    <row r="98" spans="1:6" ht="14.25" customHeight="1" x14ac:dyDescent="0.35">
      <c r="A98" s="45" t="s">
        <v>1136</v>
      </c>
      <c r="B98" s="18"/>
      <c r="C98" s="5"/>
      <c r="D98" s="5"/>
      <c r="E98" s="94" t="str">
        <f>IF(ISBLANK(D98),"",INDEX(ΑΜΚ,MATCH(D98,Data!$F$2:$F$999,0),1))</f>
        <v/>
      </c>
      <c r="F98" t="str">
        <f t="shared" si="1"/>
        <v/>
      </c>
    </row>
    <row r="99" spans="1:6" ht="14.25" customHeight="1" x14ac:dyDescent="0.35">
      <c r="A99" s="45" t="s">
        <v>1136</v>
      </c>
      <c r="B99" s="18"/>
      <c r="C99" s="5"/>
      <c r="D99" s="5"/>
      <c r="E99" s="94" t="str">
        <f>IF(ISBLANK(D99),"",INDEX(ΑΜΚ,MATCH(D99,Data!$F$2:$F$999,0),1))</f>
        <v/>
      </c>
      <c r="F99" t="str">
        <f t="shared" si="1"/>
        <v/>
      </c>
    </row>
    <row r="100" spans="1:6" ht="14.25" customHeight="1" x14ac:dyDescent="0.35">
      <c r="A100" s="45" t="s">
        <v>1136</v>
      </c>
      <c r="B100" s="18"/>
      <c r="C100" s="5"/>
      <c r="D100" s="5"/>
      <c r="E100" s="94" t="str">
        <f>IF(ISBLANK(D100),"",INDEX(ΑΜΚ,MATCH(D100,Data!$F$2:$F$999,0),1))</f>
        <v/>
      </c>
      <c r="F100" t="str">
        <f t="shared" si="1"/>
        <v/>
      </c>
    </row>
    <row r="101" spans="1:6" ht="14.25" customHeight="1" x14ac:dyDescent="0.35">
      <c r="A101" s="45" t="s">
        <v>1136</v>
      </c>
      <c r="B101" s="18"/>
      <c r="C101" s="5"/>
      <c r="D101" s="5"/>
      <c r="E101" s="94" t="str">
        <f>IF(ISBLANK(D101),"",INDEX(ΑΜΚ,MATCH(D101,Data!$F$2:$F$999,0),1))</f>
        <v/>
      </c>
      <c r="F101" t="str">
        <f t="shared" si="1"/>
        <v/>
      </c>
    </row>
    <row r="102" spans="1:6" ht="14.25" customHeight="1" x14ac:dyDescent="0.35">
      <c r="A102" s="45" t="s">
        <v>1136</v>
      </c>
      <c r="B102" s="18"/>
      <c r="C102" s="5"/>
      <c r="D102" s="5"/>
      <c r="E102" s="94" t="str">
        <f>IF(ISBLANK(D102),"",INDEX(ΑΜΚ,MATCH(D102,Data!$F$2:$F$999,0),1))</f>
        <v/>
      </c>
      <c r="F102" t="str">
        <f t="shared" si="1"/>
        <v/>
      </c>
    </row>
    <row r="103" spans="1:6" ht="14.25" customHeight="1" x14ac:dyDescent="0.35">
      <c r="A103" s="45" t="s">
        <v>1136</v>
      </c>
      <c r="B103" s="18"/>
      <c r="C103" s="5"/>
      <c r="D103" s="5"/>
      <c r="E103" s="94" t="str">
        <f>IF(ISBLANK(D103),"",INDEX(ΑΜΚ,MATCH(D103,Data!$F$2:$F$999,0),1))</f>
        <v/>
      </c>
      <c r="F103" t="str">
        <f t="shared" si="1"/>
        <v/>
      </c>
    </row>
    <row r="104" spans="1:6" ht="14.25" customHeight="1" x14ac:dyDescent="0.35">
      <c r="A104" s="45" t="s">
        <v>1136</v>
      </c>
      <c r="B104" s="18"/>
      <c r="C104" s="5"/>
      <c r="D104" s="5"/>
      <c r="E104" s="94" t="str">
        <f>IF(ISBLANK(D104),"",INDEX(ΑΜΚ,MATCH(D104,Data!$F$2:$F$999,0),1))</f>
        <v/>
      </c>
      <c r="F104" t="str">
        <f t="shared" si="1"/>
        <v/>
      </c>
    </row>
    <row r="105" spans="1:6" ht="14.25" customHeight="1" x14ac:dyDescent="0.35">
      <c r="A105" s="45" t="s">
        <v>1136</v>
      </c>
      <c r="B105" s="18"/>
      <c r="C105" s="5"/>
      <c r="D105" s="5"/>
      <c r="E105" s="94" t="str">
        <f>IF(ISBLANK(D105),"",INDEX(ΑΜΚ,MATCH(D105,Data!$F$2:$F$999,0),1))</f>
        <v/>
      </c>
      <c r="F105" t="str">
        <f t="shared" si="1"/>
        <v/>
      </c>
    </row>
    <row r="106" spans="1:6" ht="14.25" customHeight="1" x14ac:dyDescent="0.35">
      <c r="A106" s="45" t="s">
        <v>1136</v>
      </c>
      <c r="B106" s="18"/>
      <c r="C106" s="5"/>
      <c r="D106" s="5"/>
      <c r="E106" s="94" t="str">
        <f>IF(ISBLANK(D106),"",INDEX(ΑΜΚ,MATCH(D106,Data!$F$2:$F$999,0),1))</f>
        <v/>
      </c>
      <c r="F106" t="str">
        <f t="shared" si="1"/>
        <v/>
      </c>
    </row>
    <row r="107" spans="1:6" ht="14.25" customHeight="1" x14ac:dyDescent="0.35">
      <c r="A107" s="45" t="s">
        <v>1136</v>
      </c>
      <c r="B107" s="18"/>
      <c r="C107" s="5"/>
      <c r="D107" s="5"/>
      <c r="E107" s="94" t="str">
        <f>IF(ISBLANK(D107),"",INDEX(ΑΜΚ,MATCH(D107,Data!$F$2:$F$999,0),1))</f>
        <v/>
      </c>
      <c r="F107" t="str">
        <f t="shared" si="1"/>
        <v/>
      </c>
    </row>
    <row r="108" spans="1:6" ht="14.25" customHeight="1" x14ac:dyDescent="0.35">
      <c r="A108" s="45" t="s">
        <v>1136</v>
      </c>
      <c r="B108" s="18"/>
      <c r="C108" s="5"/>
      <c r="D108" s="5"/>
      <c r="E108" s="94" t="str">
        <f>IF(ISBLANK(D108),"",INDEX(ΑΜΚ,MATCH(D108,Data!$F$2:$F$999,0),1))</f>
        <v/>
      </c>
      <c r="F108" t="str">
        <f t="shared" si="1"/>
        <v/>
      </c>
    </row>
    <row r="109" spans="1:6" ht="14.25" customHeight="1" x14ac:dyDescent="0.35">
      <c r="A109" s="45" t="s">
        <v>1136</v>
      </c>
      <c r="B109" s="18"/>
      <c r="C109" s="5"/>
      <c r="D109" s="5"/>
      <c r="E109" s="94" t="str">
        <f>IF(ISBLANK(D109),"",INDEX(ΑΜΚ,MATCH(D109,Data!$F$2:$F$999,0),1))</f>
        <v/>
      </c>
      <c r="F109" t="str">
        <f t="shared" si="1"/>
        <v/>
      </c>
    </row>
    <row r="110" spans="1:6" ht="14.25" customHeight="1" x14ac:dyDescent="0.35">
      <c r="A110" s="45" t="s">
        <v>1136</v>
      </c>
      <c r="B110" s="18"/>
      <c r="C110" s="5"/>
      <c r="D110" s="5"/>
      <c r="E110" s="94" t="str">
        <f>IF(ISBLANK(D110),"",INDEX(ΑΜΚ,MATCH(D110,Data!$F$2:$F$999,0),1))</f>
        <v/>
      </c>
      <c r="F110" t="str">
        <f t="shared" si="1"/>
        <v/>
      </c>
    </row>
    <row r="111" spans="1:6" ht="14.25" customHeight="1" x14ac:dyDescent="0.35">
      <c r="A111" s="45" t="s">
        <v>1136</v>
      </c>
      <c r="B111" s="18"/>
      <c r="C111" s="5"/>
      <c r="D111" s="5"/>
      <c r="E111" s="94" t="str">
        <f>IF(ISBLANK(D111),"",INDEX(ΑΜΚ,MATCH(D111,Data!$F$2:$F$999,0),1))</f>
        <v/>
      </c>
      <c r="F111" t="str">
        <f t="shared" si="1"/>
        <v/>
      </c>
    </row>
    <row r="112" spans="1:6" ht="14.25" customHeight="1" x14ac:dyDescent="0.35">
      <c r="A112" s="45" t="s">
        <v>1136</v>
      </c>
      <c r="B112" s="18"/>
      <c r="C112" s="5"/>
      <c r="D112" s="5"/>
      <c r="E112" s="94" t="str">
        <f>IF(ISBLANK(D112),"",INDEX(ΑΜΚ,MATCH(D112,Data!$F$2:$F$999,0),1))</f>
        <v/>
      </c>
      <c r="F112" t="str">
        <f t="shared" si="1"/>
        <v/>
      </c>
    </row>
    <row r="113" spans="1:6" ht="14.25" customHeight="1" x14ac:dyDescent="0.35">
      <c r="A113" s="45" t="s">
        <v>1136</v>
      </c>
      <c r="B113" s="18"/>
      <c r="C113" s="5"/>
      <c r="D113" s="5"/>
      <c r="E113" s="94" t="str">
        <f>IF(ISBLANK(D113),"",INDEX(ΑΜΚ,MATCH(D113,Data!$F$2:$F$999,0),1))</f>
        <v/>
      </c>
      <c r="F113" t="str">
        <f t="shared" si="1"/>
        <v/>
      </c>
    </row>
    <row r="114" spans="1:6" ht="14.25" customHeight="1" x14ac:dyDescent="0.35">
      <c r="A114" s="45" t="s">
        <v>1136</v>
      </c>
      <c r="B114" s="18"/>
      <c r="C114" s="5"/>
      <c r="D114" s="5"/>
      <c r="E114" s="94" t="str">
        <f>IF(ISBLANK(D114),"",INDEX(ΑΜΚ,MATCH(D114,Data!$F$2:$F$999,0),1))</f>
        <v/>
      </c>
      <c r="F114" t="str">
        <f t="shared" si="1"/>
        <v/>
      </c>
    </row>
    <row r="115" spans="1:6" ht="14.25" customHeight="1" x14ac:dyDescent="0.35">
      <c r="A115" s="45" t="s">
        <v>1136</v>
      </c>
      <c r="B115" s="18"/>
      <c r="C115" s="5"/>
      <c r="D115" s="5"/>
      <c r="E115" s="94" t="str">
        <f>IF(ISBLANK(D115),"",INDEX(ΑΜΚ,MATCH(D115,Data!$F$2:$F$999,0),1))</f>
        <v/>
      </c>
      <c r="F115" t="str">
        <f t="shared" si="1"/>
        <v/>
      </c>
    </row>
    <row r="116" spans="1:6" ht="14.25" customHeight="1" x14ac:dyDescent="0.35">
      <c r="A116" s="45" t="s">
        <v>1136</v>
      </c>
      <c r="B116" s="18"/>
      <c r="C116" s="5"/>
      <c r="D116" s="5"/>
      <c r="E116" s="94" t="str">
        <f>IF(ISBLANK(D116),"",INDEX(ΑΜΚ,MATCH(D116,Data!$F$2:$F$999,0),1))</f>
        <v/>
      </c>
      <c r="F116" t="str">
        <f t="shared" si="1"/>
        <v/>
      </c>
    </row>
    <row r="117" spans="1:6" ht="14.25" customHeight="1" x14ac:dyDescent="0.35">
      <c r="A117" s="45" t="s">
        <v>1136</v>
      </c>
      <c r="B117" s="18"/>
      <c r="C117" s="5"/>
      <c r="D117" s="5"/>
      <c r="E117" s="94" t="str">
        <f>IF(ISBLANK(D117),"",INDEX(ΑΜΚ,MATCH(D117,Data!$F$2:$F$999,0),1))</f>
        <v/>
      </c>
      <c r="F117" t="str">
        <f t="shared" si="1"/>
        <v/>
      </c>
    </row>
    <row r="118" spans="1:6" ht="14.25" customHeight="1" x14ac:dyDescent="0.35">
      <c r="A118" s="45" t="s">
        <v>1136</v>
      </c>
      <c r="B118" s="18"/>
      <c r="C118" s="5"/>
      <c r="D118" s="5"/>
      <c r="E118" s="94" t="str">
        <f>IF(ISBLANK(D118),"",INDEX(ΑΜΚ,MATCH(D118,Data!$F$2:$F$999,0),1))</f>
        <v/>
      </c>
      <c r="F118" t="str">
        <f t="shared" si="1"/>
        <v/>
      </c>
    </row>
    <row r="119" spans="1:6" ht="14.25" customHeight="1" x14ac:dyDescent="0.35">
      <c r="A119" s="45" t="s">
        <v>1136</v>
      </c>
      <c r="B119" s="18"/>
      <c r="C119" s="5"/>
      <c r="D119" s="5"/>
      <c r="E119" s="94" t="str">
        <f>IF(ISBLANK(D119),"",INDEX(ΑΜΚ,MATCH(D119,Data!$F$2:$F$999,0),1))</f>
        <v/>
      </c>
      <c r="F119" t="str">
        <f t="shared" si="1"/>
        <v/>
      </c>
    </row>
    <row r="120" spans="1:6" ht="14.25" customHeight="1" x14ac:dyDescent="0.35">
      <c r="A120" s="45" t="s">
        <v>1136</v>
      </c>
      <c r="B120" s="18"/>
      <c r="C120" s="5"/>
      <c r="D120" s="5"/>
      <c r="E120" s="94" t="str">
        <f>IF(ISBLANK(D120),"",INDEX(ΑΜΚ,MATCH(D120,Data!$F$2:$F$999,0),1))</f>
        <v/>
      </c>
      <c r="F120" t="str">
        <f t="shared" si="1"/>
        <v/>
      </c>
    </row>
    <row r="121" spans="1:6" ht="14.25" customHeight="1" x14ac:dyDescent="0.35">
      <c r="A121" s="45" t="s">
        <v>1136</v>
      </c>
      <c r="B121" s="18"/>
      <c r="C121" s="5"/>
      <c r="D121" s="5"/>
      <c r="E121" s="94" t="str">
        <f>IF(ISBLANK(D121),"",INDEX(ΑΜΚ,MATCH(D121,Data!$F$2:$F$999,0),1))</f>
        <v/>
      </c>
      <c r="F121" t="str">
        <f t="shared" si="1"/>
        <v/>
      </c>
    </row>
    <row r="122" spans="1:6" ht="14.25" customHeight="1" x14ac:dyDescent="0.35">
      <c r="A122" s="45" t="s">
        <v>1136</v>
      </c>
      <c r="B122" s="18"/>
      <c r="C122" s="5"/>
      <c r="D122" s="5"/>
      <c r="E122" s="94" t="str">
        <f>IF(ISBLANK(D122),"",INDEX(ΑΜΚ,MATCH(D122,Data!$F$2:$F$999,0),1))</f>
        <v/>
      </c>
      <c r="F122" t="str">
        <f t="shared" si="1"/>
        <v/>
      </c>
    </row>
    <row r="123" spans="1:6" ht="14.25" customHeight="1" x14ac:dyDescent="0.35">
      <c r="A123" s="45" t="s">
        <v>1136</v>
      </c>
      <c r="B123" s="18"/>
      <c r="C123" s="5"/>
      <c r="D123" s="5"/>
      <c r="E123" s="94" t="str">
        <f>IF(ISBLANK(D123),"",INDEX(ΑΜΚ,MATCH(D123,Data!$F$2:$F$999,0),1))</f>
        <v/>
      </c>
      <c r="F123" t="str">
        <f t="shared" si="1"/>
        <v/>
      </c>
    </row>
    <row r="124" spans="1:6" ht="14.25" customHeight="1" x14ac:dyDescent="0.35">
      <c r="A124" s="45" t="s">
        <v>1136</v>
      </c>
      <c r="B124" s="18"/>
      <c r="C124" s="5"/>
      <c r="D124" s="5"/>
      <c r="E124" s="94" t="str">
        <f>IF(ISBLANK(D124),"",INDEX(ΑΜΚ,MATCH(D124,Data!$F$2:$F$999,0),1))</f>
        <v/>
      </c>
      <c r="F124" t="str">
        <f t="shared" si="1"/>
        <v/>
      </c>
    </row>
    <row r="125" spans="1:6" ht="14.25" customHeight="1" x14ac:dyDescent="0.35">
      <c r="A125" s="45" t="s">
        <v>1136</v>
      </c>
      <c r="B125" s="18"/>
      <c r="C125" s="5"/>
      <c r="D125" s="5"/>
      <c r="E125" s="94" t="str">
        <f>IF(ISBLANK(D125),"",INDEX(ΑΜΚ,MATCH(D125,Data!$F$2:$F$999,0),1))</f>
        <v/>
      </c>
      <c r="F125" t="str">
        <f t="shared" si="1"/>
        <v/>
      </c>
    </row>
    <row r="126" spans="1:6" ht="14.25" customHeight="1" x14ac:dyDescent="0.35">
      <c r="A126" s="45" t="s">
        <v>1136</v>
      </c>
      <c r="B126" s="18"/>
      <c r="C126" s="5"/>
      <c r="D126" s="5"/>
      <c r="E126" s="94" t="str">
        <f>IF(ISBLANK(D126),"",INDEX(ΑΜΚ,MATCH(D126,Data!$F$2:$F$999,0),1))</f>
        <v/>
      </c>
      <c r="F126" t="str">
        <f t="shared" si="1"/>
        <v/>
      </c>
    </row>
    <row r="127" spans="1:6" ht="14.25" customHeight="1" x14ac:dyDescent="0.35">
      <c r="A127" s="45" t="s">
        <v>1136</v>
      </c>
      <c r="B127" s="18"/>
      <c r="C127" s="5"/>
      <c r="D127" s="5"/>
      <c r="E127" s="94" t="str">
        <f>IF(ISBLANK(D127),"",INDEX(ΑΜΚ,MATCH(D127,Data!$F$2:$F$999,0),1))</f>
        <v/>
      </c>
      <c r="F127" t="str">
        <f t="shared" si="1"/>
        <v/>
      </c>
    </row>
    <row r="128" spans="1:6" ht="14.25" customHeight="1" x14ac:dyDescent="0.35">
      <c r="A128" s="45" t="s">
        <v>1136</v>
      </c>
      <c r="B128" s="18"/>
      <c r="C128" s="5"/>
      <c r="D128" s="5"/>
      <c r="E128" s="94" t="str">
        <f>IF(ISBLANK(D128),"",INDEX(ΑΜΚ,MATCH(D128,Data!$F$2:$F$999,0),1))</f>
        <v/>
      </c>
      <c r="F128" t="str">
        <f t="shared" si="1"/>
        <v/>
      </c>
    </row>
    <row r="129" spans="1:6" ht="14.25" customHeight="1" x14ac:dyDescent="0.35">
      <c r="A129" s="45" t="s">
        <v>1136</v>
      </c>
      <c r="B129" s="18"/>
      <c r="C129" s="5"/>
      <c r="D129" s="5"/>
      <c r="E129" s="94" t="str">
        <f>IF(ISBLANK(D129),"",INDEX(ΑΜΚ,MATCH(D129,Data!$F$2:$F$999,0),1))</f>
        <v/>
      </c>
      <c r="F129" t="str">
        <f t="shared" si="1"/>
        <v/>
      </c>
    </row>
    <row r="130" spans="1:6" ht="14.25" customHeight="1" x14ac:dyDescent="0.35">
      <c r="A130" s="45" t="s">
        <v>1136</v>
      </c>
      <c r="B130" s="18"/>
      <c r="C130" s="5"/>
      <c r="D130" s="5"/>
      <c r="E130" s="94" t="str">
        <f>IF(ISBLANK(D130),"",INDEX(ΑΜΚ,MATCH(D130,Data!$F$2:$F$999,0),1))</f>
        <v/>
      </c>
      <c r="F130" t="str">
        <f t="shared" ref="F130:F193" si="2">IF(ISBLANK(C130),"",INDEX(ΚΩΔ_ΜΑΘΗΜ_ΚΟΜΜΩΤ_Α1,MATCH(C130,ΜΑΘΗΜ_ΚΟΜΜΩΤ_Α1,0)))</f>
        <v/>
      </c>
    </row>
    <row r="131" spans="1:6" ht="14.25" customHeight="1" x14ac:dyDescent="0.35">
      <c r="A131" s="45" t="s">
        <v>1136</v>
      </c>
      <c r="B131" s="18"/>
      <c r="C131" s="5"/>
      <c r="D131" s="5"/>
      <c r="E131" s="94" t="str">
        <f>IF(ISBLANK(D131),"",INDEX(ΑΜΚ,MATCH(D131,Data!$F$2:$F$999,0),1))</f>
        <v/>
      </c>
      <c r="F131" t="str">
        <f t="shared" si="2"/>
        <v/>
      </c>
    </row>
    <row r="132" spans="1:6" ht="14.25" customHeight="1" x14ac:dyDescent="0.35">
      <c r="A132" s="45" t="s">
        <v>1136</v>
      </c>
      <c r="B132" s="18"/>
      <c r="C132" s="5"/>
      <c r="D132" s="5"/>
      <c r="E132" s="94" t="str">
        <f>IF(ISBLANK(D132),"",INDEX(ΑΜΚ,MATCH(D132,Data!$F$2:$F$999,0),1))</f>
        <v/>
      </c>
      <c r="F132" t="str">
        <f t="shared" si="2"/>
        <v/>
      </c>
    </row>
    <row r="133" spans="1:6" ht="14.25" customHeight="1" x14ac:dyDescent="0.35">
      <c r="A133" s="45" t="s">
        <v>1136</v>
      </c>
      <c r="B133" s="18"/>
      <c r="C133" s="5"/>
      <c r="D133" s="5"/>
      <c r="E133" s="94" t="str">
        <f>IF(ISBLANK(D133),"",INDEX(ΑΜΚ,MATCH(D133,Data!$F$2:$F$999,0),1))</f>
        <v/>
      </c>
      <c r="F133" t="str">
        <f t="shared" si="2"/>
        <v/>
      </c>
    </row>
    <row r="134" spans="1:6" ht="14.25" customHeight="1" x14ac:dyDescent="0.35">
      <c r="A134" s="45" t="s">
        <v>1136</v>
      </c>
      <c r="B134" s="18"/>
      <c r="C134" s="5"/>
      <c r="D134" s="5"/>
      <c r="E134" s="94" t="str">
        <f>IF(ISBLANK(D134),"",INDEX(ΑΜΚ,MATCH(D134,Data!$F$2:$F$999,0),1))</f>
        <v/>
      </c>
      <c r="F134" t="str">
        <f t="shared" si="2"/>
        <v/>
      </c>
    </row>
    <row r="135" spans="1:6" ht="14.25" customHeight="1" x14ac:dyDescent="0.35">
      <c r="A135" s="45" t="s">
        <v>1136</v>
      </c>
      <c r="B135" s="18"/>
      <c r="C135" s="5"/>
      <c r="D135" s="5"/>
      <c r="E135" s="94" t="str">
        <f>IF(ISBLANK(D135),"",INDEX(ΑΜΚ,MATCH(D135,Data!$F$2:$F$999,0),1))</f>
        <v/>
      </c>
      <c r="F135" t="str">
        <f t="shared" si="2"/>
        <v/>
      </c>
    </row>
    <row r="136" spans="1:6" ht="14.25" customHeight="1" x14ac:dyDescent="0.35">
      <c r="A136" s="45" t="s">
        <v>1136</v>
      </c>
      <c r="B136" s="18"/>
      <c r="C136" s="5"/>
      <c r="D136" s="5"/>
      <c r="E136" s="94" t="str">
        <f>IF(ISBLANK(D136),"",INDEX(ΑΜΚ,MATCH(D136,Data!$F$2:$F$999,0),1))</f>
        <v/>
      </c>
      <c r="F136" t="str">
        <f t="shared" si="2"/>
        <v/>
      </c>
    </row>
    <row r="137" spans="1:6" ht="14.25" customHeight="1" x14ac:dyDescent="0.35">
      <c r="A137" s="45" t="s">
        <v>1136</v>
      </c>
      <c r="B137" s="18"/>
      <c r="C137" s="5"/>
      <c r="D137" s="5"/>
      <c r="E137" s="94" t="str">
        <f>IF(ISBLANK(D137),"",INDEX(ΑΜΚ,MATCH(D137,Data!$F$2:$F$999,0),1))</f>
        <v/>
      </c>
      <c r="F137" t="str">
        <f t="shared" si="2"/>
        <v/>
      </c>
    </row>
    <row r="138" spans="1:6" ht="14.25" customHeight="1" x14ac:dyDescent="0.35">
      <c r="A138" s="45" t="s">
        <v>1136</v>
      </c>
      <c r="B138" s="18"/>
      <c r="C138" s="5"/>
      <c r="D138" s="5"/>
      <c r="E138" s="94" t="str">
        <f>IF(ISBLANK(D138),"",INDEX(ΑΜΚ,MATCH(D138,Data!$F$2:$F$999,0),1))</f>
        <v/>
      </c>
      <c r="F138" t="str">
        <f t="shared" si="2"/>
        <v/>
      </c>
    </row>
    <row r="139" spans="1:6" ht="14.25" customHeight="1" x14ac:dyDescent="0.35">
      <c r="A139" s="45" t="s">
        <v>1136</v>
      </c>
      <c r="B139" s="18"/>
      <c r="C139" s="5"/>
      <c r="D139" s="5"/>
      <c r="E139" s="94" t="str">
        <f>IF(ISBLANK(D139),"",INDEX(ΑΜΚ,MATCH(D139,Data!$F$2:$F$999,0),1))</f>
        <v/>
      </c>
      <c r="F139" t="str">
        <f t="shared" si="2"/>
        <v/>
      </c>
    </row>
    <row r="140" spans="1:6" ht="14.25" customHeight="1" x14ac:dyDescent="0.35">
      <c r="A140" s="45" t="s">
        <v>1136</v>
      </c>
      <c r="B140" s="18"/>
      <c r="C140" s="5"/>
      <c r="D140" s="5"/>
      <c r="E140" s="94" t="str">
        <f>IF(ISBLANK(D140),"",INDEX(ΑΜΚ,MATCH(D140,Data!$F$2:$F$999,0),1))</f>
        <v/>
      </c>
      <c r="F140" t="str">
        <f t="shared" si="2"/>
        <v/>
      </c>
    </row>
    <row r="141" spans="1:6" ht="14.25" customHeight="1" x14ac:dyDescent="0.35">
      <c r="A141" s="45" t="s">
        <v>1136</v>
      </c>
      <c r="B141" s="18"/>
      <c r="C141" s="5"/>
      <c r="D141" s="5"/>
      <c r="E141" s="94" t="str">
        <f>IF(ISBLANK(D141),"",INDEX(ΑΜΚ,MATCH(D141,Data!$F$2:$F$999,0),1))</f>
        <v/>
      </c>
      <c r="F141" t="str">
        <f t="shared" si="2"/>
        <v/>
      </c>
    </row>
    <row r="142" spans="1:6" ht="14.25" customHeight="1" x14ac:dyDescent="0.35">
      <c r="A142" s="45" t="s">
        <v>1136</v>
      </c>
      <c r="B142" s="18"/>
      <c r="C142" s="5"/>
      <c r="D142" s="5"/>
      <c r="E142" s="94" t="str">
        <f>IF(ISBLANK(D142),"",INDEX(ΑΜΚ,MATCH(D142,Data!$F$2:$F$999,0),1))</f>
        <v/>
      </c>
      <c r="F142" t="str">
        <f t="shared" si="2"/>
        <v/>
      </c>
    </row>
    <row r="143" spans="1:6" ht="14.25" customHeight="1" x14ac:dyDescent="0.35">
      <c r="A143" s="45" t="s">
        <v>1136</v>
      </c>
      <c r="B143" s="18"/>
      <c r="C143" s="5"/>
      <c r="D143" s="5"/>
      <c r="E143" s="94" t="str">
        <f>IF(ISBLANK(D143),"",INDEX(ΑΜΚ,MATCH(D143,Data!$F$2:$F$999,0),1))</f>
        <v/>
      </c>
      <c r="F143" t="str">
        <f t="shared" si="2"/>
        <v/>
      </c>
    </row>
    <row r="144" spans="1:6" ht="14.25" customHeight="1" x14ac:dyDescent="0.35">
      <c r="A144" s="45" t="s">
        <v>1136</v>
      </c>
      <c r="B144" s="18"/>
      <c r="C144" s="5"/>
      <c r="D144" s="5"/>
      <c r="E144" s="94" t="str">
        <f>IF(ISBLANK(D144),"",INDEX(ΑΜΚ,MATCH(D144,Data!$F$2:$F$999,0),1))</f>
        <v/>
      </c>
      <c r="F144" t="str">
        <f t="shared" si="2"/>
        <v/>
      </c>
    </row>
    <row r="145" spans="1:6" ht="14.25" customHeight="1" x14ac:dyDescent="0.35">
      <c r="A145" s="45" t="s">
        <v>1136</v>
      </c>
      <c r="B145" s="18"/>
      <c r="C145" s="5"/>
      <c r="D145" s="5"/>
      <c r="E145" s="94" t="str">
        <f>IF(ISBLANK(D145),"",INDEX(ΑΜΚ,MATCH(D145,Data!$F$2:$F$999,0),1))</f>
        <v/>
      </c>
      <c r="F145" t="str">
        <f t="shared" si="2"/>
        <v/>
      </c>
    </row>
    <row r="146" spans="1:6" ht="14.25" customHeight="1" x14ac:dyDescent="0.35">
      <c r="A146" s="45" t="s">
        <v>1136</v>
      </c>
      <c r="B146" s="18"/>
      <c r="C146" s="5"/>
      <c r="D146" s="5"/>
      <c r="E146" s="94" t="str">
        <f>IF(ISBLANK(D146),"",INDEX(ΑΜΚ,MATCH(D146,Data!$F$2:$F$999,0),1))</f>
        <v/>
      </c>
      <c r="F146" t="str">
        <f t="shared" si="2"/>
        <v/>
      </c>
    </row>
    <row r="147" spans="1:6" ht="14.25" customHeight="1" x14ac:dyDescent="0.35">
      <c r="A147" s="45" t="s">
        <v>1136</v>
      </c>
      <c r="B147" s="18"/>
      <c r="C147" s="5"/>
      <c r="D147" s="5"/>
      <c r="E147" s="94" t="str">
        <f>IF(ISBLANK(D147),"",INDEX(ΑΜΚ,MATCH(D147,Data!$F$2:$F$999,0),1))</f>
        <v/>
      </c>
      <c r="F147" t="str">
        <f t="shared" si="2"/>
        <v/>
      </c>
    </row>
    <row r="148" spans="1:6" ht="14.25" customHeight="1" x14ac:dyDescent="0.35">
      <c r="A148" s="45" t="s">
        <v>1136</v>
      </c>
      <c r="B148" s="18"/>
      <c r="C148" s="5"/>
      <c r="D148" s="5"/>
      <c r="E148" s="94" t="str">
        <f>IF(ISBLANK(D148),"",INDEX(ΑΜΚ,MATCH(D148,Data!$F$2:$F$999,0),1))</f>
        <v/>
      </c>
      <c r="F148" t="str">
        <f t="shared" si="2"/>
        <v/>
      </c>
    </row>
    <row r="149" spans="1:6" ht="14.25" customHeight="1" x14ac:dyDescent="0.35">
      <c r="A149" s="45" t="s">
        <v>1136</v>
      </c>
      <c r="B149" s="18"/>
      <c r="C149" s="5"/>
      <c r="D149" s="5"/>
      <c r="E149" s="94" t="str">
        <f>IF(ISBLANK(D149),"",INDEX(ΑΜΚ,MATCH(D149,Data!$F$2:$F$999,0),1))</f>
        <v/>
      </c>
      <c r="F149" t="str">
        <f t="shared" si="2"/>
        <v/>
      </c>
    </row>
    <row r="150" spans="1:6" ht="14.25" customHeight="1" x14ac:dyDescent="0.35">
      <c r="A150" s="45" t="s">
        <v>1136</v>
      </c>
      <c r="B150" s="18"/>
      <c r="C150" s="5"/>
      <c r="D150" s="5"/>
      <c r="E150" s="94" t="str">
        <f>IF(ISBLANK(D150),"",INDEX(ΑΜΚ,MATCH(D150,Data!$F$2:$F$999,0),1))</f>
        <v/>
      </c>
      <c r="F150" t="str">
        <f t="shared" si="2"/>
        <v/>
      </c>
    </row>
    <row r="151" spans="1:6" ht="14.25" customHeight="1" x14ac:dyDescent="0.35">
      <c r="A151" s="45" t="s">
        <v>1136</v>
      </c>
      <c r="B151" s="18"/>
      <c r="C151" s="5"/>
      <c r="D151" s="5"/>
      <c r="E151" s="94" t="str">
        <f>IF(ISBLANK(D151),"",INDEX(ΑΜΚ,MATCH(D151,Data!$F$2:$F$999,0),1))</f>
        <v/>
      </c>
      <c r="F151" t="str">
        <f t="shared" si="2"/>
        <v/>
      </c>
    </row>
    <row r="152" spans="1:6" ht="14.25" customHeight="1" x14ac:dyDescent="0.35">
      <c r="A152" s="45" t="s">
        <v>1136</v>
      </c>
      <c r="B152" s="18"/>
      <c r="C152" s="5"/>
      <c r="D152" s="5"/>
      <c r="E152" s="94" t="str">
        <f>IF(ISBLANK(D152),"",INDEX(ΑΜΚ,MATCH(D152,Data!$F$2:$F$999,0),1))</f>
        <v/>
      </c>
      <c r="F152" t="str">
        <f t="shared" si="2"/>
        <v/>
      </c>
    </row>
    <row r="153" spans="1:6" ht="14.25" customHeight="1" x14ac:dyDescent="0.35">
      <c r="A153" s="45" t="s">
        <v>1136</v>
      </c>
      <c r="B153" s="18"/>
      <c r="C153" s="5"/>
      <c r="D153" s="5"/>
      <c r="E153" s="94" t="str">
        <f>IF(ISBLANK(D153),"",INDEX(ΑΜΚ,MATCH(D153,Data!$F$2:$F$999,0),1))</f>
        <v/>
      </c>
      <c r="F153" t="str">
        <f t="shared" si="2"/>
        <v/>
      </c>
    </row>
    <row r="154" spans="1:6" ht="14.25" customHeight="1" x14ac:dyDescent="0.35">
      <c r="A154" s="45" t="s">
        <v>1136</v>
      </c>
      <c r="B154" s="18"/>
      <c r="C154" s="5"/>
      <c r="D154" s="5"/>
      <c r="E154" s="94" t="str">
        <f>IF(ISBLANK(D154),"",INDEX(ΑΜΚ,MATCH(D154,Data!$F$2:$F$999,0),1))</f>
        <v/>
      </c>
      <c r="F154" t="str">
        <f t="shared" si="2"/>
        <v/>
      </c>
    </row>
    <row r="155" spans="1:6" ht="14.25" customHeight="1" x14ac:dyDescent="0.35">
      <c r="A155" s="45" t="s">
        <v>1136</v>
      </c>
      <c r="B155" s="18"/>
      <c r="C155" s="5"/>
      <c r="D155" s="5"/>
      <c r="E155" s="94" t="str">
        <f>IF(ISBLANK(D155),"",INDEX(ΑΜΚ,MATCH(D155,Data!$F$2:$F$999,0),1))</f>
        <v/>
      </c>
      <c r="F155" t="str">
        <f t="shared" si="2"/>
        <v/>
      </c>
    </row>
    <row r="156" spans="1:6" ht="14.25" customHeight="1" x14ac:dyDescent="0.35">
      <c r="A156" s="45" t="s">
        <v>1136</v>
      </c>
      <c r="B156" s="18"/>
      <c r="C156" s="5"/>
      <c r="D156" s="5"/>
      <c r="E156" s="94" t="str">
        <f>IF(ISBLANK(D156),"",INDEX(ΑΜΚ,MATCH(D156,Data!$F$2:$F$999,0),1))</f>
        <v/>
      </c>
      <c r="F156" t="str">
        <f t="shared" si="2"/>
        <v/>
      </c>
    </row>
    <row r="157" spans="1:6" ht="14.25" customHeight="1" x14ac:dyDescent="0.35">
      <c r="A157" s="45" t="s">
        <v>1136</v>
      </c>
      <c r="B157" s="18"/>
      <c r="C157" s="5"/>
      <c r="D157" s="5"/>
      <c r="E157" s="94" t="str">
        <f>IF(ISBLANK(D157),"",INDEX(ΑΜΚ,MATCH(D157,Data!$F$2:$F$999,0),1))</f>
        <v/>
      </c>
      <c r="F157" t="str">
        <f t="shared" si="2"/>
        <v/>
      </c>
    </row>
    <row r="158" spans="1:6" ht="14.25" customHeight="1" x14ac:dyDescent="0.35">
      <c r="A158" s="45" t="s">
        <v>1136</v>
      </c>
      <c r="B158" s="18"/>
      <c r="C158" s="5"/>
      <c r="D158" s="5"/>
      <c r="E158" s="94" t="str">
        <f>IF(ISBLANK(D158),"",INDEX(ΑΜΚ,MATCH(D158,Data!$F$2:$F$999,0),1))</f>
        <v/>
      </c>
      <c r="F158" t="str">
        <f t="shared" si="2"/>
        <v/>
      </c>
    </row>
    <row r="159" spans="1:6" ht="14.25" customHeight="1" x14ac:dyDescent="0.35">
      <c r="A159" s="45" t="s">
        <v>1136</v>
      </c>
      <c r="B159" s="18"/>
      <c r="C159" s="5"/>
      <c r="D159" s="5"/>
      <c r="E159" s="94" t="str">
        <f>IF(ISBLANK(D159),"",INDEX(ΑΜΚ,MATCH(D159,Data!$F$2:$F$999,0),1))</f>
        <v/>
      </c>
      <c r="F159" t="str">
        <f t="shared" si="2"/>
        <v/>
      </c>
    </row>
    <row r="160" spans="1:6" ht="14.25" customHeight="1" x14ac:dyDescent="0.35">
      <c r="A160" s="45" t="s">
        <v>1136</v>
      </c>
      <c r="B160" s="18"/>
      <c r="C160" s="5"/>
      <c r="D160" s="5"/>
      <c r="E160" s="94" t="str">
        <f>IF(ISBLANK(D160),"",INDEX(ΑΜΚ,MATCH(D160,Data!$F$2:$F$999,0),1))</f>
        <v/>
      </c>
      <c r="F160" t="str">
        <f t="shared" si="2"/>
        <v/>
      </c>
    </row>
    <row r="161" spans="1:6" ht="14.25" customHeight="1" x14ac:dyDescent="0.35">
      <c r="A161" s="45" t="s">
        <v>1136</v>
      </c>
      <c r="B161" s="18"/>
      <c r="C161" s="5"/>
      <c r="D161" s="5"/>
      <c r="E161" s="94" t="str">
        <f>IF(ISBLANK(D161),"",INDEX(ΑΜΚ,MATCH(D161,Data!$F$2:$F$999,0),1))</f>
        <v/>
      </c>
      <c r="F161" t="str">
        <f t="shared" si="2"/>
        <v/>
      </c>
    </row>
    <row r="162" spans="1:6" ht="14.25" customHeight="1" x14ac:dyDescent="0.35">
      <c r="A162" s="45" t="s">
        <v>1136</v>
      </c>
      <c r="B162" s="18"/>
      <c r="C162" s="5"/>
      <c r="D162" s="5"/>
      <c r="E162" s="94" t="str">
        <f>IF(ISBLANK(D162),"",INDEX(ΑΜΚ,MATCH(D162,Data!$F$2:$F$999,0),1))</f>
        <v/>
      </c>
      <c r="F162" t="str">
        <f t="shared" si="2"/>
        <v/>
      </c>
    </row>
    <row r="163" spans="1:6" ht="14.25" customHeight="1" x14ac:dyDescent="0.35">
      <c r="A163" s="45" t="s">
        <v>1136</v>
      </c>
      <c r="B163" s="18"/>
      <c r="C163" s="5"/>
      <c r="D163" s="5"/>
      <c r="E163" s="94" t="str">
        <f>IF(ISBLANK(D163),"",INDEX(ΑΜΚ,MATCH(D163,Data!$F$2:$F$999,0),1))</f>
        <v/>
      </c>
      <c r="F163" t="str">
        <f t="shared" si="2"/>
        <v/>
      </c>
    </row>
    <row r="164" spans="1:6" ht="14.25" customHeight="1" x14ac:dyDescent="0.35">
      <c r="A164" s="45" t="s">
        <v>1136</v>
      </c>
      <c r="B164" s="18"/>
      <c r="C164" s="5"/>
      <c r="D164" s="5"/>
      <c r="E164" s="94" t="str">
        <f>IF(ISBLANK(D164),"",INDEX(ΑΜΚ,MATCH(D164,Data!$F$2:$F$999,0),1))</f>
        <v/>
      </c>
      <c r="F164" t="str">
        <f t="shared" si="2"/>
        <v/>
      </c>
    </row>
    <row r="165" spans="1:6" ht="14.25" customHeight="1" x14ac:dyDescent="0.35">
      <c r="A165" s="45" t="s">
        <v>1136</v>
      </c>
      <c r="B165" s="18"/>
      <c r="C165" s="5"/>
      <c r="D165" s="5"/>
      <c r="E165" s="94" t="str">
        <f>IF(ISBLANK(D165),"",INDEX(ΑΜΚ,MATCH(D165,Data!$F$2:$F$999,0),1))</f>
        <v/>
      </c>
      <c r="F165" t="str">
        <f t="shared" si="2"/>
        <v/>
      </c>
    </row>
    <row r="166" spans="1:6" ht="14.25" customHeight="1" x14ac:dyDescent="0.35">
      <c r="A166" s="45" t="s">
        <v>1136</v>
      </c>
      <c r="B166" s="18"/>
      <c r="C166" s="5"/>
      <c r="D166" s="5"/>
      <c r="E166" s="94" t="str">
        <f>IF(ISBLANK(D166),"",INDEX(ΑΜΚ,MATCH(D166,Data!$F$2:$F$999,0),1))</f>
        <v/>
      </c>
      <c r="F166" t="str">
        <f t="shared" si="2"/>
        <v/>
      </c>
    </row>
    <row r="167" spans="1:6" ht="14.25" customHeight="1" x14ac:dyDescent="0.35">
      <c r="A167" s="45" t="s">
        <v>1136</v>
      </c>
      <c r="B167" s="18"/>
      <c r="C167" s="5"/>
      <c r="D167" s="5"/>
      <c r="E167" s="94" t="str">
        <f>IF(ISBLANK(D167),"",INDEX(ΑΜΚ,MATCH(D167,Data!$F$2:$F$999,0),1))</f>
        <v/>
      </c>
      <c r="F167" t="str">
        <f t="shared" si="2"/>
        <v/>
      </c>
    </row>
    <row r="168" spans="1:6" ht="14.25" customHeight="1" x14ac:dyDescent="0.35">
      <c r="A168" s="45" t="s">
        <v>1136</v>
      </c>
      <c r="B168" s="18"/>
      <c r="C168" s="5"/>
      <c r="D168" s="5"/>
      <c r="E168" s="94" t="str">
        <f>IF(ISBLANK(D168),"",INDEX(ΑΜΚ,MATCH(D168,Data!$F$2:$F$999,0),1))</f>
        <v/>
      </c>
      <c r="F168" t="str">
        <f t="shared" si="2"/>
        <v/>
      </c>
    </row>
    <row r="169" spans="1:6" ht="14.25" customHeight="1" x14ac:dyDescent="0.35">
      <c r="A169" s="45" t="s">
        <v>1136</v>
      </c>
      <c r="B169" s="18"/>
      <c r="C169" s="5"/>
      <c r="D169" s="5"/>
      <c r="E169" s="94" t="str">
        <f>IF(ISBLANK(D169),"",INDEX(ΑΜΚ,MATCH(D169,Data!$F$2:$F$999,0),1))</f>
        <v/>
      </c>
      <c r="F169" t="str">
        <f t="shared" si="2"/>
        <v/>
      </c>
    </row>
    <row r="170" spans="1:6" ht="14.25" customHeight="1" x14ac:dyDescent="0.35">
      <c r="A170" s="45" t="s">
        <v>1136</v>
      </c>
      <c r="B170" s="18"/>
      <c r="C170" s="5"/>
      <c r="D170" s="5"/>
      <c r="E170" s="94" t="str">
        <f>IF(ISBLANK(D170),"",INDEX(ΑΜΚ,MATCH(D170,Data!$F$2:$F$999,0),1))</f>
        <v/>
      </c>
      <c r="F170" t="str">
        <f t="shared" si="2"/>
        <v/>
      </c>
    </row>
    <row r="171" spans="1:6" ht="14.25" customHeight="1" x14ac:dyDescent="0.35">
      <c r="A171" s="45" t="s">
        <v>1136</v>
      </c>
      <c r="B171" s="18"/>
      <c r="C171" s="5"/>
      <c r="D171" s="5"/>
      <c r="E171" s="94" t="str">
        <f>IF(ISBLANK(D171),"",INDEX(ΑΜΚ,MATCH(D171,Data!$F$2:$F$999,0),1))</f>
        <v/>
      </c>
      <c r="F171" t="str">
        <f t="shared" si="2"/>
        <v/>
      </c>
    </row>
    <row r="172" spans="1:6" ht="14.25" customHeight="1" x14ac:dyDescent="0.35">
      <c r="A172" s="45" t="s">
        <v>1136</v>
      </c>
      <c r="B172" s="18"/>
      <c r="C172" s="5"/>
      <c r="D172" s="5"/>
      <c r="E172" s="94" t="str">
        <f>IF(ISBLANK(D172),"",INDEX(ΑΜΚ,MATCH(D172,Data!$F$2:$F$999,0),1))</f>
        <v/>
      </c>
      <c r="F172" t="str">
        <f t="shared" si="2"/>
        <v/>
      </c>
    </row>
    <row r="173" spans="1:6" ht="14.25" customHeight="1" x14ac:dyDescent="0.35">
      <c r="A173" s="45" t="s">
        <v>1136</v>
      </c>
      <c r="B173" s="18"/>
      <c r="C173" s="5"/>
      <c r="D173" s="5"/>
      <c r="E173" s="94" t="str">
        <f>IF(ISBLANK(D173),"",INDEX(ΑΜΚ,MATCH(D173,Data!$F$2:$F$999,0),1))</f>
        <v/>
      </c>
      <c r="F173" t="str">
        <f t="shared" si="2"/>
        <v/>
      </c>
    </row>
    <row r="174" spans="1:6" ht="14.25" customHeight="1" x14ac:dyDescent="0.35">
      <c r="A174" s="45" t="s">
        <v>1136</v>
      </c>
      <c r="B174" s="18"/>
      <c r="C174" s="5"/>
      <c r="D174" s="5"/>
      <c r="E174" s="94" t="str">
        <f>IF(ISBLANK(D174),"",INDEX(ΑΜΚ,MATCH(D174,Data!$F$2:$F$999,0),1))</f>
        <v/>
      </c>
      <c r="F174" t="str">
        <f t="shared" si="2"/>
        <v/>
      </c>
    </row>
    <row r="175" spans="1:6" ht="14.25" customHeight="1" x14ac:dyDescent="0.35">
      <c r="A175" s="45" t="s">
        <v>1136</v>
      </c>
      <c r="B175" s="18"/>
      <c r="C175" s="5"/>
      <c r="D175" s="5"/>
      <c r="E175" s="94" t="str">
        <f>IF(ISBLANK(D175),"",INDEX(ΑΜΚ,MATCH(D175,Data!$F$2:$F$999,0),1))</f>
        <v/>
      </c>
      <c r="F175" t="str">
        <f t="shared" si="2"/>
        <v/>
      </c>
    </row>
    <row r="176" spans="1:6" ht="14.25" customHeight="1" x14ac:dyDescent="0.35">
      <c r="A176" s="45" t="s">
        <v>1136</v>
      </c>
      <c r="B176" s="18"/>
      <c r="C176" s="5"/>
      <c r="D176" s="5"/>
      <c r="E176" s="94" t="str">
        <f>IF(ISBLANK(D176),"",INDEX(ΑΜΚ,MATCH(D176,Data!$F$2:$F$999,0),1))</f>
        <v/>
      </c>
      <c r="F176" t="str">
        <f t="shared" si="2"/>
        <v/>
      </c>
    </row>
    <row r="177" spans="1:6" ht="14.25" customHeight="1" x14ac:dyDescent="0.35">
      <c r="A177" s="45" t="s">
        <v>1136</v>
      </c>
      <c r="B177" s="18"/>
      <c r="C177" s="5"/>
      <c r="D177" s="5"/>
      <c r="E177" s="94" t="str">
        <f>IF(ISBLANK(D177),"",INDEX(ΑΜΚ,MATCH(D177,Data!$F$2:$F$999,0),1))</f>
        <v/>
      </c>
      <c r="F177" t="str">
        <f t="shared" si="2"/>
        <v/>
      </c>
    </row>
    <row r="178" spans="1:6" ht="14.25" customHeight="1" x14ac:dyDescent="0.35">
      <c r="A178" s="45" t="s">
        <v>1136</v>
      </c>
      <c r="B178" s="18"/>
      <c r="C178" s="5"/>
      <c r="D178" s="5"/>
      <c r="E178" s="94" t="str">
        <f>IF(ISBLANK(D178),"",INDEX(ΑΜΚ,MATCH(D178,Data!$F$2:$F$999,0),1))</f>
        <v/>
      </c>
      <c r="F178" t="str">
        <f t="shared" si="2"/>
        <v/>
      </c>
    </row>
    <row r="179" spans="1:6" ht="14.25" customHeight="1" x14ac:dyDescent="0.35">
      <c r="A179" s="45" t="s">
        <v>1136</v>
      </c>
      <c r="B179" s="18"/>
      <c r="C179" s="5"/>
      <c r="D179" s="5"/>
      <c r="E179" s="94" t="str">
        <f>IF(ISBLANK(D179),"",INDEX(ΑΜΚ,MATCH(D179,Data!$F$2:$F$999,0),1))</f>
        <v/>
      </c>
      <c r="F179" t="str">
        <f t="shared" si="2"/>
        <v/>
      </c>
    </row>
    <row r="180" spans="1:6" ht="14.25" customHeight="1" x14ac:dyDescent="0.35">
      <c r="A180" s="45" t="s">
        <v>1136</v>
      </c>
      <c r="B180" s="18"/>
      <c r="C180" s="5"/>
      <c r="D180" s="5"/>
      <c r="E180" s="94" t="str">
        <f>IF(ISBLANK(D180),"",INDEX(ΑΜΚ,MATCH(D180,Data!$F$2:$F$999,0),1))</f>
        <v/>
      </c>
      <c r="F180" t="str">
        <f t="shared" si="2"/>
        <v/>
      </c>
    </row>
    <row r="181" spans="1:6" ht="14.25" customHeight="1" x14ac:dyDescent="0.35">
      <c r="A181" s="45" t="s">
        <v>1136</v>
      </c>
      <c r="B181" s="18"/>
      <c r="C181" s="5"/>
      <c r="D181" s="5"/>
      <c r="E181" s="94" t="str">
        <f>IF(ISBLANK(D181),"",INDEX(ΑΜΚ,MATCH(D181,Data!$F$2:$F$999,0),1))</f>
        <v/>
      </c>
      <c r="F181" t="str">
        <f t="shared" si="2"/>
        <v/>
      </c>
    </row>
    <row r="182" spans="1:6" ht="14.25" customHeight="1" x14ac:dyDescent="0.35">
      <c r="A182" s="45" t="s">
        <v>1136</v>
      </c>
      <c r="B182" s="18"/>
      <c r="C182" s="5"/>
      <c r="D182" s="5"/>
      <c r="E182" s="94" t="str">
        <f>IF(ISBLANK(D182),"",INDEX(ΑΜΚ,MATCH(D182,Data!$F$2:$F$999,0),1))</f>
        <v/>
      </c>
      <c r="F182" t="str">
        <f t="shared" si="2"/>
        <v/>
      </c>
    </row>
    <row r="183" spans="1:6" ht="14.25" customHeight="1" x14ac:dyDescent="0.35">
      <c r="A183" s="45" t="s">
        <v>1136</v>
      </c>
      <c r="B183" s="18"/>
      <c r="C183" s="5"/>
      <c r="D183" s="5"/>
      <c r="E183" s="94" t="str">
        <f>IF(ISBLANK(D183),"",INDEX(ΑΜΚ,MATCH(D183,Data!$F$2:$F$999,0),1))</f>
        <v/>
      </c>
      <c r="F183" t="str">
        <f t="shared" si="2"/>
        <v/>
      </c>
    </row>
    <row r="184" spans="1:6" ht="14.25" customHeight="1" x14ac:dyDescent="0.35">
      <c r="A184" s="45" t="s">
        <v>1136</v>
      </c>
      <c r="B184" s="18"/>
      <c r="C184" s="5"/>
      <c r="D184" s="5"/>
      <c r="E184" s="94" t="str">
        <f>IF(ISBLANK(D184),"",INDEX(ΑΜΚ,MATCH(D184,Data!$F$2:$F$999,0),1))</f>
        <v/>
      </c>
      <c r="F184" t="str">
        <f t="shared" si="2"/>
        <v/>
      </c>
    </row>
    <row r="185" spans="1:6" ht="14.25" customHeight="1" x14ac:dyDescent="0.35">
      <c r="A185" s="45" t="s">
        <v>1136</v>
      </c>
      <c r="B185" s="18"/>
      <c r="C185" s="5"/>
      <c r="D185" s="5"/>
      <c r="E185" s="94" t="str">
        <f>IF(ISBLANK(D185),"",INDEX(ΑΜΚ,MATCH(D185,Data!$F$2:$F$999,0),1))</f>
        <v/>
      </c>
      <c r="F185" t="str">
        <f t="shared" si="2"/>
        <v/>
      </c>
    </row>
    <row r="186" spans="1:6" ht="14.25" customHeight="1" x14ac:dyDescent="0.35">
      <c r="A186" s="45" t="s">
        <v>1136</v>
      </c>
      <c r="B186" s="18"/>
      <c r="C186" s="5"/>
      <c r="D186" s="5"/>
      <c r="E186" s="94" t="str">
        <f>IF(ISBLANK(D186),"",INDEX(ΑΜΚ,MATCH(D186,Data!$F$2:$F$999,0),1))</f>
        <v/>
      </c>
      <c r="F186" t="str">
        <f t="shared" si="2"/>
        <v/>
      </c>
    </row>
    <row r="187" spans="1:6" ht="14.25" customHeight="1" x14ac:dyDescent="0.35">
      <c r="A187" s="45" t="s">
        <v>1136</v>
      </c>
      <c r="B187" s="18"/>
      <c r="C187" s="5"/>
      <c r="D187" s="5"/>
      <c r="E187" s="94" t="str">
        <f>IF(ISBLANK(D187),"",INDEX(ΑΜΚ,MATCH(D187,Data!$F$2:$F$999,0),1))</f>
        <v/>
      </c>
      <c r="F187" t="str">
        <f t="shared" si="2"/>
        <v/>
      </c>
    </row>
    <row r="188" spans="1:6" ht="14.25" customHeight="1" x14ac:dyDescent="0.35">
      <c r="A188" s="45" t="s">
        <v>1136</v>
      </c>
      <c r="B188" s="18"/>
      <c r="C188" s="5"/>
      <c r="D188" s="5"/>
      <c r="E188" s="94" t="str">
        <f>IF(ISBLANK(D188),"",INDEX(ΑΜΚ,MATCH(D188,Data!$F$2:$F$999,0),1))</f>
        <v/>
      </c>
      <c r="F188" t="str">
        <f t="shared" si="2"/>
        <v/>
      </c>
    </row>
    <row r="189" spans="1:6" ht="14.25" customHeight="1" x14ac:dyDescent="0.35">
      <c r="A189" s="45" t="s">
        <v>1136</v>
      </c>
      <c r="B189" s="18"/>
      <c r="C189" s="5"/>
      <c r="D189" s="5"/>
      <c r="E189" s="94" t="str">
        <f>IF(ISBLANK(D189),"",INDEX(ΑΜΚ,MATCH(D189,Data!$F$2:$F$999,0),1))</f>
        <v/>
      </c>
      <c r="F189" t="str">
        <f t="shared" si="2"/>
        <v/>
      </c>
    </row>
    <row r="190" spans="1:6" ht="14.25" customHeight="1" x14ac:dyDescent="0.35">
      <c r="A190" s="45" t="s">
        <v>1136</v>
      </c>
      <c r="B190" s="18"/>
      <c r="C190" s="5"/>
      <c r="D190" s="5"/>
      <c r="E190" s="94" t="str">
        <f>IF(ISBLANK(D190),"",INDEX(ΑΜΚ,MATCH(D190,Data!$F$2:$F$999,0),1))</f>
        <v/>
      </c>
      <c r="F190" t="str">
        <f t="shared" si="2"/>
        <v/>
      </c>
    </row>
    <row r="191" spans="1:6" ht="14.25" customHeight="1" x14ac:dyDescent="0.35">
      <c r="A191" s="45" t="s">
        <v>1136</v>
      </c>
      <c r="B191" s="18"/>
      <c r="C191" s="5"/>
      <c r="D191" s="5"/>
      <c r="E191" s="94" t="str">
        <f>IF(ISBLANK(D191),"",INDEX(ΑΜΚ,MATCH(D191,Data!$F$2:$F$999,0),1))</f>
        <v/>
      </c>
      <c r="F191" t="str">
        <f t="shared" si="2"/>
        <v/>
      </c>
    </row>
    <row r="192" spans="1:6" ht="14.25" customHeight="1" x14ac:dyDescent="0.35">
      <c r="A192" s="45" t="s">
        <v>1136</v>
      </c>
      <c r="B192" s="18"/>
      <c r="C192" s="5"/>
      <c r="D192" s="5"/>
      <c r="E192" s="94" t="str">
        <f>IF(ISBLANK(D192),"",INDEX(ΑΜΚ,MATCH(D192,Data!$F$2:$F$999,0),1))</f>
        <v/>
      </c>
      <c r="F192" t="str">
        <f t="shared" si="2"/>
        <v/>
      </c>
    </row>
    <row r="193" spans="1:6" ht="14.25" customHeight="1" x14ac:dyDescent="0.35">
      <c r="A193" s="45" t="s">
        <v>1136</v>
      </c>
      <c r="B193" s="18"/>
      <c r="C193" s="5"/>
      <c r="D193" s="5"/>
      <c r="E193" s="94" t="str">
        <f>IF(ISBLANK(D193),"",INDEX(ΑΜΚ,MATCH(D193,Data!$F$2:$F$999,0),1))</f>
        <v/>
      </c>
      <c r="F193" t="str">
        <f t="shared" si="2"/>
        <v/>
      </c>
    </row>
    <row r="194" spans="1:6" ht="14.25" customHeight="1" x14ac:dyDescent="0.35">
      <c r="A194" s="45" t="s">
        <v>1136</v>
      </c>
      <c r="B194" s="18"/>
      <c r="C194" s="5"/>
      <c r="D194" s="5"/>
      <c r="E194" s="94" t="str">
        <f>IF(ISBLANK(D194),"",INDEX(ΑΜΚ,MATCH(D194,Data!$F$2:$F$999,0),1))</f>
        <v/>
      </c>
      <c r="F194" t="str">
        <f t="shared" ref="F194:F257" si="3">IF(ISBLANK(C194),"",INDEX(ΚΩΔ_ΜΑΘΗΜ_ΚΟΜΜΩΤ_Α1,MATCH(C194,ΜΑΘΗΜ_ΚΟΜΜΩΤ_Α1,0)))</f>
        <v/>
      </c>
    </row>
    <row r="195" spans="1:6" ht="14.25" customHeight="1" x14ac:dyDescent="0.35">
      <c r="A195" s="45" t="s">
        <v>1136</v>
      </c>
      <c r="B195" s="18"/>
      <c r="C195" s="5"/>
      <c r="D195" s="5"/>
      <c r="E195" s="94" t="str">
        <f>IF(ISBLANK(D195),"",INDEX(ΑΜΚ,MATCH(D195,Data!$F$2:$F$999,0),1))</f>
        <v/>
      </c>
      <c r="F195" t="str">
        <f t="shared" si="3"/>
        <v/>
      </c>
    </row>
    <row r="196" spans="1:6" ht="14.25" customHeight="1" x14ac:dyDescent="0.35">
      <c r="A196" s="45" t="s">
        <v>1136</v>
      </c>
      <c r="B196" s="18"/>
      <c r="C196" s="5"/>
      <c r="D196" s="5"/>
      <c r="E196" s="94" t="str">
        <f>IF(ISBLANK(D196),"",INDEX(ΑΜΚ,MATCH(D196,Data!$F$2:$F$999,0),1))</f>
        <v/>
      </c>
      <c r="F196" t="str">
        <f t="shared" si="3"/>
        <v/>
      </c>
    </row>
    <row r="197" spans="1:6" ht="14.25" customHeight="1" x14ac:dyDescent="0.35">
      <c r="A197" s="45" t="s">
        <v>1136</v>
      </c>
      <c r="B197" s="18"/>
      <c r="C197" s="5"/>
      <c r="D197" s="5"/>
      <c r="E197" s="94" t="str">
        <f>IF(ISBLANK(D197),"",INDEX(ΑΜΚ,MATCH(D197,Data!$F$2:$F$999,0),1))</f>
        <v/>
      </c>
      <c r="F197" t="str">
        <f t="shared" si="3"/>
        <v/>
      </c>
    </row>
    <row r="198" spans="1:6" ht="14.25" customHeight="1" x14ac:dyDescent="0.35">
      <c r="A198" s="45" t="s">
        <v>1136</v>
      </c>
      <c r="B198" s="18"/>
      <c r="C198" s="5"/>
      <c r="D198" s="5"/>
      <c r="E198" s="94" t="str">
        <f>IF(ISBLANK(D198),"",INDEX(ΑΜΚ,MATCH(D198,Data!$F$2:$F$999,0),1))</f>
        <v/>
      </c>
      <c r="F198" t="str">
        <f t="shared" si="3"/>
        <v/>
      </c>
    </row>
    <row r="199" spans="1:6" ht="14.25" customHeight="1" x14ac:dyDescent="0.35">
      <c r="A199" s="45" t="s">
        <v>1136</v>
      </c>
      <c r="B199" s="18"/>
      <c r="C199" s="5"/>
      <c r="D199" s="5"/>
      <c r="E199" s="94" t="str">
        <f>IF(ISBLANK(D199),"",INDEX(ΑΜΚ,MATCH(D199,Data!$F$2:$F$999,0),1))</f>
        <v/>
      </c>
      <c r="F199" t="str">
        <f t="shared" si="3"/>
        <v/>
      </c>
    </row>
    <row r="200" spans="1:6" ht="14.25" customHeight="1" x14ac:dyDescent="0.35">
      <c r="A200" s="45" t="s">
        <v>1136</v>
      </c>
      <c r="B200" s="18"/>
      <c r="C200" s="5"/>
      <c r="D200" s="5"/>
      <c r="E200" s="94" t="str">
        <f>IF(ISBLANK(D200),"",INDEX(ΑΜΚ,MATCH(D200,Data!$F$2:$F$999,0),1))</f>
        <v/>
      </c>
      <c r="F200" t="str">
        <f t="shared" si="3"/>
        <v/>
      </c>
    </row>
    <row r="201" spans="1:6" ht="14.25" customHeight="1" x14ac:dyDescent="0.35">
      <c r="A201" s="45" t="s">
        <v>1136</v>
      </c>
      <c r="B201" s="18"/>
      <c r="C201" s="5"/>
      <c r="D201" s="5"/>
      <c r="E201" s="94" t="str">
        <f>IF(ISBLANK(D201),"",INDEX(ΑΜΚ,MATCH(D201,Data!$F$2:$F$999,0),1))</f>
        <v/>
      </c>
      <c r="F201" t="str">
        <f t="shared" si="3"/>
        <v/>
      </c>
    </row>
    <row r="202" spans="1:6" ht="14.25" customHeight="1" x14ac:dyDescent="0.35">
      <c r="A202" s="45" t="s">
        <v>1136</v>
      </c>
      <c r="B202" s="18"/>
      <c r="C202" s="5"/>
      <c r="D202" s="5"/>
      <c r="E202" s="94" t="str">
        <f>IF(ISBLANK(D202),"",INDEX(ΑΜΚ,MATCH(D202,Data!$F$2:$F$999,0),1))</f>
        <v/>
      </c>
      <c r="F202" t="str">
        <f t="shared" si="3"/>
        <v/>
      </c>
    </row>
    <row r="203" spans="1:6" ht="14.25" customHeight="1" x14ac:dyDescent="0.35">
      <c r="A203" s="45" t="s">
        <v>1136</v>
      </c>
      <c r="B203" s="18"/>
      <c r="C203" s="5"/>
      <c r="D203" s="5"/>
      <c r="E203" s="94" t="str">
        <f>IF(ISBLANK(D203),"",INDEX(ΑΜΚ,MATCH(D203,Data!$F$2:$F$999,0),1))</f>
        <v/>
      </c>
      <c r="F203" t="str">
        <f t="shared" si="3"/>
        <v/>
      </c>
    </row>
    <row r="204" spans="1:6" ht="14.25" customHeight="1" x14ac:dyDescent="0.35">
      <c r="A204" s="45" t="s">
        <v>1136</v>
      </c>
      <c r="B204" s="18"/>
      <c r="C204" s="5"/>
      <c r="D204" s="5"/>
      <c r="E204" s="94" t="str">
        <f>IF(ISBLANK(D204),"",INDEX(ΑΜΚ,MATCH(D204,Data!$F$2:$F$999,0),1))</f>
        <v/>
      </c>
      <c r="F204" t="str">
        <f t="shared" si="3"/>
        <v/>
      </c>
    </row>
    <row r="205" spans="1:6" ht="14.25" customHeight="1" x14ac:dyDescent="0.35">
      <c r="A205" s="45" t="s">
        <v>1136</v>
      </c>
      <c r="B205" s="18"/>
      <c r="C205" s="5"/>
      <c r="D205" s="5"/>
      <c r="E205" s="94" t="str">
        <f>IF(ISBLANK(D205),"",INDEX(ΑΜΚ,MATCH(D205,Data!$F$2:$F$999,0),1))</f>
        <v/>
      </c>
      <c r="F205" t="str">
        <f t="shared" si="3"/>
        <v/>
      </c>
    </row>
    <row r="206" spans="1:6" ht="14.25" customHeight="1" x14ac:dyDescent="0.35">
      <c r="A206" s="45" t="s">
        <v>1136</v>
      </c>
      <c r="B206" s="18"/>
      <c r="C206" s="5"/>
      <c r="D206" s="5"/>
      <c r="E206" s="94" t="str">
        <f>IF(ISBLANK(D206),"",INDEX(ΑΜΚ,MATCH(D206,Data!$F$2:$F$999,0),1))</f>
        <v/>
      </c>
      <c r="F206" t="str">
        <f t="shared" si="3"/>
        <v/>
      </c>
    </row>
    <row r="207" spans="1:6" ht="14.25" customHeight="1" x14ac:dyDescent="0.35">
      <c r="A207" s="45" t="s">
        <v>1136</v>
      </c>
      <c r="B207" s="18"/>
      <c r="C207" s="5"/>
      <c r="D207" s="5"/>
      <c r="E207" s="94" t="str">
        <f>IF(ISBLANK(D207),"",INDEX(ΑΜΚ,MATCH(D207,Data!$F$2:$F$999,0),1))</f>
        <v/>
      </c>
      <c r="F207" t="str">
        <f t="shared" si="3"/>
        <v/>
      </c>
    </row>
    <row r="208" spans="1:6" ht="14.25" customHeight="1" x14ac:dyDescent="0.35">
      <c r="A208" s="45" t="s">
        <v>1136</v>
      </c>
      <c r="B208" s="18"/>
      <c r="C208" s="5"/>
      <c r="D208" s="5"/>
      <c r="E208" s="94" t="str">
        <f>IF(ISBLANK(D208),"",INDEX(ΑΜΚ,MATCH(D208,Data!$F$2:$F$999,0),1))</f>
        <v/>
      </c>
      <c r="F208" t="str">
        <f t="shared" si="3"/>
        <v/>
      </c>
    </row>
    <row r="209" spans="1:6" ht="14.25" customHeight="1" x14ac:dyDescent="0.35">
      <c r="A209" s="45" t="s">
        <v>1136</v>
      </c>
      <c r="B209" s="18"/>
      <c r="C209" s="5"/>
      <c r="D209" s="5"/>
      <c r="E209" s="94" t="str">
        <f>IF(ISBLANK(D209),"",INDEX(ΑΜΚ,MATCH(D209,Data!$F$2:$F$999,0),1))</f>
        <v/>
      </c>
      <c r="F209" t="str">
        <f t="shared" si="3"/>
        <v/>
      </c>
    </row>
    <row r="210" spans="1:6" ht="14.25" customHeight="1" x14ac:dyDescent="0.35">
      <c r="A210" s="45" t="s">
        <v>1136</v>
      </c>
      <c r="B210" s="18"/>
      <c r="C210" s="5"/>
      <c r="D210" s="5"/>
      <c r="E210" s="94" t="str">
        <f>IF(ISBLANK(D210),"",INDEX(ΑΜΚ,MATCH(D210,Data!$F$2:$F$999,0),1))</f>
        <v/>
      </c>
      <c r="F210" t="str">
        <f t="shared" si="3"/>
        <v/>
      </c>
    </row>
    <row r="211" spans="1:6" ht="14.25" customHeight="1" x14ac:dyDescent="0.35">
      <c r="A211" s="45" t="s">
        <v>1136</v>
      </c>
      <c r="B211" s="18"/>
      <c r="C211" s="5"/>
      <c r="D211" s="5"/>
      <c r="E211" s="94" t="str">
        <f>IF(ISBLANK(D211),"",INDEX(ΑΜΚ,MATCH(D211,Data!$F$2:$F$999,0),1))</f>
        <v/>
      </c>
      <c r="F211" t="str">
        <f t="shared" si="3"/>
        <v/>
      </c>
    </row>
    <row r="212" spans="1:6" ht="14.25" customHeight="1" x14ac:dyDescent="0.35">
      <c r="A212" s="45" t="s">
        <v>1136</v>
      </c>
      <c r="B212" s="18"/>
      <c r="C212" s="5"/>
      <c r="D212" s="5"/>
      <c r="E212" s="94" t="str">
        <f>IF(ISBLANK(D212),"",INDEX(ΑΜΚ,MATCH(D212,Data!$F$2:$F$999,0),1))</f>
        <v/>
      </c>
      <c r="F212" t="str">
        <f t="shared" si="3"/>
        <v/>
      </c>
    </row>
    <row r="213" spans="1:6" ht="14.25" customHeight="1" x14ac:dyDescent="0.35">
      <c r="A213" s="45" t="s">
        <v>1136</v>
      </c>
      <c r="B213" s="18"/>
      <c r="C213" s="5"/>
      <c r="D213" s="5"/>
      <c r="E213" s="94" t="str">
        <f>IF(ISBLANK(D213),"",INDEX(ΑΜΚ,MATCH(D213,Data!$F$2:$F$999,0),1))</f>
        <v/>
      </c>
      <c r="F213" t="str">
        <f t="shared" si="3"/>
        <v/>
      </c>
    </row>
    <row r="214" spans="1:6" ht="14.25" customHeight="1" x14ac:dyDescent="0.35">
      <c r="A214" s="45" t="s">
        <v>1136</v>
      </c>
      <c r="B214" s="18"/>
      <c r="C214" s="5"/>
      <c r="D214" s="5"/>
      <c r="E214" s="94" t="str">
        <f>IF(ISBLANK(D214),"",INDEX(ΑΜΚ,MATCH(D214,Data!$F$2:$F$999,0),1))</f>
        <v/>
      </c>
      <c r="F214" t="str">
        <f t="shared" si="3"/>
        <v/>
      </c>
    </row>
    <row r="215" spans="1:6" ht="14.25" customHeight="1" x14ac:dyDescent="0.35">
      <c r="A215" s="45" t="s">
        <v>1136</v>
      </c>
      <c r="B215" s="18"/>
      <c r="C215" s="5"/>
      <c r="D215" s="5"/>
      <c r="E215" s="94" t="str">
        <f>IF(ISBLANK(D215),"",INDEX(ΑΜΚ,MATCH(D215,Data!$F$2:$F$999,0),1))</f>
        <v/>
      </c>
      <c r="F215" t="str">
        <f t="shared" si="3"/>
        <v/>
      </c>
    </row>
    <row r="216" spans="1:6" ht="14.25" customHeight="1" x14ac:dyDescent="0.35">
      <c r="A216" s="45" t="s">
        <v>1136</v>
      </c>
      <c r="B216" s="18"/>
      <c r="C216" s="5"/>
      <c r="D216" s="5"/>
      <c r="E216" s="94" t="str">
        <f>IF(ISBLANK(D216),"",INDEX(ΑΜΚ,MATCH(D216,Data!$F$2:$F$999,0),1))</f>
        <v/>
      </c>
      <c r="F216" t="str">
        <f t="shared" si="3"/>
        <v/>
      </c>
    </row>
    <row r="217" spans="1:6" ht="14.25" customHeight="1" x14ac:dyDescent="0.35">
      <c r="A217" s="45" t="s">
        <v>1136</v>
      </c>
      <c r="B217" s="18"/>
      <c r="C217" s="5"/>
      <c r="D217" s="5"/>
      <c r="E217" s="94" t="str">
        <f>IF(ISBLANK(D217),"",INDEX(ΑΜΚ,MATCH(D217,Data!$F$2:$F$999,0),1))</f>
        <v/>
      </c>
      <c r="F217" t="str">
        <f t="shared" si="3"/>
        <v/>
      </c>
    </row>
    <row r="218" spans="1:6" ht="14.25" customHeight="1" x14ac:dyDescent="0.35">
      <c r="A218" s="45" t="s">
        <v>1136</v>
      </c>
      <c r="B218" s="18"/>
      <c r="C218" s="5"/>
      <c r="D218" s="5"/>
      <c r="E218" s="94" t="str">
        <f>IF(ISBLANK(D218),"",INDEX(ΑΜΚ,MATCH(D218,Data!$F$2:$F$999,0),1))</f>
        <v/>
      </c>
      <c r="F218" t="str">
        <f t="shared" si="3"/>
        <v/>
      </c>
    </row>
    <row r="219" spans="1:6" ht="14.25" customHeight="1" x14ac:dyDescent="0.35">
      <c r="A219" s="45" t="s">
        <v>1136</v>
      </c>
      <c r="B219" s="18"/>
      <c r="C219" s="5"/>
      <c r="D219" s="5"/>
      <c r="E219" s="94" t="str">
        <f>IF(ISBLANK(D219),"",INDEX(ΑΜΚ,MATCH(D219,Data!$F$2:$F$999,0),1))</f>
        <v/>
      </c>
      <c r="F219" t="str">
        <f t="shared" si="3"/>
        <v/>
      </c>
    </row>
    <row r="220" spans="1:6" ht="14.25" customHeight="1" x14ac:dyDescent="0.35">
      <c r="A220" s="45" t="s">
        <v>1136</v>
      </c>
      <c r="B220" s="18"/>
      <c r="C220" s="5"/>
      <c r="D220" s="5"/>
      <c r="E220" s="94" t="str">
        <f>IF(ISBLANK(D220),"",INDEX(ΑΜΚ,MATCH(D220,Data!$F$2:$F$999,0),1))</f>
        <v/>
      </c>
      <c r="F220" t="str">
        <f t="shared" si="3"/>
        <v/>
      </c>
    </row>
    <row r="221" spans="1:6" ht="14.25" customHeight="1" x14ac:dyDescent="0.35">
      <c r="A221" s="45" t="s">
        <v>1136</v>
      </c>
      <c r="B221" s="18"/>
      <c r="C221" s="5"/>
      <c r="D221" s="5"/>
      <c r="E221" s="94" t="str">
        <f>IF(ISBLANK(D221),"",INDEX(ΑΜΚ,MATCH(D221,Data!$F$2:$F$999,0),1))</f>
        <v/>
      </c>
      <c r="F221" t="str">
        <f t="shared" si="3"/>
        <v/>
      </c>
    </row>
    <row r="222" spans="1:6" ht="14.25" customHeight="1" x14ac:dyDescent="0.35">
      <c r="A222" s="45" t="s">
        <v>1136</v>
      </c>
      <c r="B222" s="18"/>
      <c r="C222" s="5"/>
      <c r="D222" s="5"/>
      <c r="E222" s="94" t="str">
        <f>IF(ISBLANK(D222),"",INDEX(ΑΜΚ,MATCH(D222,Data!$F$2:$F$999,0),1))</f>
        <v/>
      </c>
      <c r="F222" t="str">
        <f t="shared" si="3"/>
        <v/>
      </c>
    </row>
    <row r="223" spans="1:6" ht="14.25" customHeight="1" x14ac:dyDescent="0.35">
      <c r="A223" s="45" t="s">
        <v>1136</v>
      </c>
      <c r="B223" s="18"/>
      <c r="C223" s="5"/>
      <c r="D223" s="5"/>
      <c r="E223" s="94" t="str">
        <f>IF(ISBLANK(D223),"",INDEX(ΑΜΚ,MATCH(D223,Data!$F$2:$F$999,0),1))</f>
        <v/>
      </c>
      <c r="F223" t="str">
        <f t="shared" si="3"/>
        <v/>
      </c>
    </row>
    <row r="224" spans="1:6" ht="14.25" customHeight="1" x14ac:dyDescent="0.35">
      <c r="A224" s="45" t="s">
        <v>1136</v>
      </c>
      <c r="B224" s="18"/>
      <c r="C224" s="5"/>
      <c r="D224" s="5"/>
      <c r="E224" s="94" t="str">
        <f>IF(ISBLANK(D224),"",INDEX(ΑΜΚ,MATCH(D224,Data!$F$2:$F$999,0),1))</f>
        <v/>
      </c>
      <c r="F224" t="str">
        <f t="shared" si="3"/>
        <v/>
      </c>
    </row>
    <row r="225" spans="1:6" ht="14.25" customHeight="1" x14ac:dyDescent="0.35">
      <c r="A225" s="45" t="s">
        <v>1136</v>
      </c>
      <c r="B225" s="18"/>
      <c r="C225" s="5"/>
      <c r="D225" s="5"/>
      <c r="E225" s="94" t="str">
        <f>IF(ISBLANK(D225),"",INDEX(ΑΜΚ,MATCH(D225,Data!$F$2:$F$999,0),1))</f>
        <v/>
      </c>
      <c r="F225" t="str">
        <f t="shared" si="3"/>
        <v/>
      </c>
    </row>
    <row r="226" spans="1:6" ht="14.25" customHeight="1" x14ac:dyDescent="0.35">
      <c r="A226" s="45" t="s">
        <v>1136</v>
      </c>
      <c r="B226" s="18"/>
      <c r="C226" s="5"/>
      <c r="D226" s="5"/>
      <c r="E226" s="94" t="str">
        <f>IF(ISBLANK(D226),"",INDEX(ΑΜΚ,MATCH(D226,Data!$F$2:$F$999,0),1))</f>
        <v/>
      </c>
      <c r="F226" t="str">
        <f t="shared" si="3"/>
        <v/>
      </c>
    </row>
    <row r="227" spans="1:6" ht="14.25" customHeight="1" x14ac:dyDescent="0.35">
      <c r="A227" s="45" t="s">
        <v>1136</v>
      </c>
      <c r="B227" s="18"/>
      <c r="C227" s="5"/>
      <c r="D227" s="5"/>
      <c r="E227" s="94" t="str">
        <f>IF(ISBLANK(D227),"",INDEX(ΑΜΚ,MATCH(D227,Data!$F$2:$F$999,0),1))</f>
        <v/>
      </c>
      <c r="F227" t="str">
        <f t="shared" si="3"/>
        <v/>
      </c>
    </row>
    <row r="228" spans="1:6" ht="14.25" customHeight="1" x14ac:dyDescent="0.35">
      <c r="A228" s="45" t="s">
        <v>1136</v>
      </c>
      <c r="B228" s="18"/>
      <c r="C228" s="5"/>
      <c r="D228" s="5"/>
      <c r="E228" s="94" t="str">
        <f>IF(ISBLANK(D228),"",INDEX(ΑΜΚ,MATCH(D228,Data!$F$2:$F$999,0),1))</f>
        <v/>
      </c>
      <c r="F228" t="str">
        <f t="shared" si="3"/>
        <v/>
      </c>
    </row>
    <row r="229" spans="1:6" ht="14.25" customHeight="1" x14ac:dyDescent="0.35">
      <c r="A229" s="45" t="s">
        <v>1136</v>
      </c>
      <c r="B229" s="18"/>
      <c r="C229" s="5"/>
      <c r="D229" s="5"/>
      <c r="E229" s="94" t="str">
        <f>IF(ISBLANK(D229),"",INDEX(ΑΜΚ,MATCH(D229,Data!$F$2:$F$999,0),1))</f>
        <v/>
      </c>
      <c r="F229" t="str">
        <f t="shared" si="3"/>
        <v/>
      </c>
    </row>
    <row r="230" spans="1:6" ht="14.25" customHeight="1" x14ac:dyDescent="0.35">
      <c r="A230" s="45" t="s">
        <v>1136</v>
      </c>
      <c r="B230" s="18"/>
      <c r="C230" s="5"/>
      <c r="D230" s="5"/>
      <c r="E230" s="94" t="str">
        <f>IF(ISBLANK(D230),"",INDEX(ΑΜΚ,MATCH(D230,Data!$F$2:$F$999,0),1))</f>
        <v/>
      </c>
      <c r="F230" t="str">
        <f t="shared" si="3"/>
        <v/>
      </c>
    </row>
    <row r="231" spans="1:6" ht="14.25" customHeight="1" x14ac:dyDescent="0.35">
      <c r="A231" s="45" t="s">
        <v>1136</v>
      </c>
      <c r="B231" s="18"/>
      <c r="C231" s="5"/>
      <c r="D231" s="5"/>
      <c r="E231" s="94" t="str">
        <f>IF(ISBLANK(D231),"",INDEX(ΑΜΚ,MATCH(D231,Data!$F$2:$F$999,0),1))</f>
        <v/>
      </c>
      <c r="F231" t="str">
        <f t="shared" si="3"/>
        <v/>
      </c>
    </row>
    <row r="232" spans="1:6" ht="14.25" customHeight="1" x14ac:dyDescent="0.35">
      <c r="A232" s="45" t="s">
        <v>1136</v>
      </c>
      <c r="B232" s="18"/>
      <c r="C232" s="5"/>
      <c r="D232" s="5"/>
      <c r="E232" s="94" t="str">
        <f>IF(ISBLANK(D232),"",INDEX(ΑΜΚ,MATCH(D232,Data!$F$2:$F$999,0),1))</f>
        <v/>
      </c>
      <c r="F232" t="str">
        <f t="shared" si="3"/>
        <v/>
      </c>
    </row>
    <row r="233" spans="1:6" ht="14.25" customHeight="1" x14ac:dyDescent="0.35">
      <c r="A233" s="45" t="s">
        <v>1136</v>
      </c>
      <c r="B233" s="18"/>
      <c r="C233" s="5"/>
      <c r="D233" s="5"/>
      <c r="E233" s="94" t="str">
        <f>IF(ISBLANK(D233),"",INDEX(ΑΜΚ,MATCH(D233,Data!$F$2:$F$999,0),1))</f>
        <v/>
      </c>
      <c r="F233" t="str">
        <f t="shared" si="3"/>
        <v/>
      </c>
    </row>
    <row r="234" spans="1:6" ht="14.25" customHeight="1" x14ac:dyDescent="0.35">
      <c r="A234" s="45" t="s">
        <v>1136</v>
      </c>
      <c r="B234" s="18"/>
      <c r="C234" s="5"/>
      <c r="D234" s="5"/>
      <c r="E234" s="94" t="str">
        <f>IF(ISBLANK(D234),"",INDEX(ΑΜΚ,MATCH(D234,Data!$F$2:$F$999,0),1))</f>
        <v/>
      </c>
      <c r="F234" t="str">
        <f t="shared" si="3"/>
        <v/>
      </c>
    </row>
    <row r="235" spans="1:6" ht="14.25" customHeight="1" x14ac:dyDescent="0.35">
      <c r="A235" s="45" t="s">
        <v>1136</v>
      </c>
      <c r="B235" s="18"/>
      <c r="C235" s="5"/>
      <c r="D235" s="5"/>
      <c r="E235" s="94" t="str">
        <f>IF(ISBLANK(D235),"",INDEX(ΑΜΚ,MATCH(D235,Data!$F$2:$F$999,0),1))</f>
        <v/>
      </c>
      <c r="F235" t="str">
        <f t="shared" si="3"/>
        <v/>
      </c>
    </row>
    <row r="236" spans="1:6" ht="14.25" customHeight="1" x14ac:dyDescent="0.35">
      <c r="A236" s="45" t="s">
        <v>1136</v>
      </c>
      <c r="B236" s="18"/>
      <c r="C236" s="5"/>
      <c r="D236" s="5"/>
      <c r="E236" s="94" t="str">
        <f>IF(ISBLANK(D236),"",INDEX(ΑΜΚ,MATCH(D236,Data!$F$2:$F$999,0),1))</f>
        <v/>
      </c>
      <c r="F236" t="str">
        <f t="shared" si="3"/>
        <v/>
      </c>
    </row>
    <row r="237" spans="1:6" ht="14.25" customHeight="1" x14ac:dyDescent="0.35">
      <c r="A237" s="45" t="s">
        <v>1136</v>
      </c>
      <c r="B237" s="18"/>
      <c r="C237" s="5"/>
      <c r="D237" s="5"/>
      <c r="E237" s="94" t="str">
        <f>IF(ISBLANK(D237),"",INDEX(ΑΜΚ,MATCH(D237,Data!$F$2:$F$999,0),1))</f>
        <v/>
      </c>
      <c r="F237" t="str">
        <f t="shared" si="3"/>
        <v/>
      </c>
    </row>
    <row r="238" spans="1:6" ht="14.25" customHeight="1" x14ac:dyDescent="0.35">
      <c r="A238" s="45" t="s">
        <v>1136</v>
      </c>
      <c r="B238" s="18"/>
      <c r="C238" s="5"/>
      <c r="D238" s="5"/>
      <c r="E238" s="94" t="str">
        <f>IF(ISBLANK(D238),"",INDEX(ΑΜΚ,MATCH(D238,Data!$F$2:$F$999,0),1))</f>
        <v/>
      </c>
      <c r="F238" t="str">
        <f t="shared" si="3"/>
        <v/>
      </c>
    </row>
    <row r="239" spans="1:6" ht="14.25" customHeight="1" x14ac:dyDescent="0.35">
      <c r="A239" s="45" t="s">
        <v>1136</v>
      </c>
      <c r="B239" s="18"/>
      <c r="C239" s="5"/>
      <c r="D239" s="5"/>
      <c r="E239" s="94" t="str">
        <f>IF(ISBLANK(D239),"",INDEX(ΑΜΚ,MATCH(D239,Data!$F$2:$F$999,0),1))</f>
        <v/>
      </c>
      <c r="F239" t="str">
        <f t="shared" si="3"/>
        <v/>
      </c>
    </row>
    <row r="240" spans="1:6" ht="14.25" customHeight="1" x14ac:dyDescent="0.35">
      <c r="A240" s="45" t="s">
        <v>1136</v>
      </c>
      <c r="B240" s="18"/>
      <c r="C240" s="5"/>
      <c r="D240" s="5"/>
      <c r="E240" s="94" t="str">
        <f>IF(ISBLANK(D240),"",INDEX(ΑΜΚ,MATCH(D240,Data!$F$2:$F$999,0),1))</f>
        <v/>
      </c>
      <c r="F240" t="str">
        <f t="shared" si="3"/>
        <v/>
      </c>
    </row>
    <row r="241" spans="1:6" ht="14.25" customHeight="1" x14ac:dyDescent="0.35">
      <c r="A241" s="45" t="s">
        <v>1136</v>
      </c>
      <c r="B241" s="18"/>
      <c r="C241" s="5"/>
      <c r="D241" s="5"/>
      <c r="E241" s="94" t="str">
        <f>IF(ISBLANK(D241),"",INDEX(ΑΜΚ,MATCH(D241,Data!$F$2:$F$999,0),1))</f>
        <v/>
      </c>
      <c r="F241" t="str">
        <f t="shared" si="3"/>
        <v/>
      </c>
    </row>
    <row r="242" spans="1:6" ht="14.25" customHeight="1" x14ac:dyDescent="0.35">
      <c r="A242" s="45" t="s">
        <v>1136</v>
      </c>
      <c r="B242" s="18"/>
      <c r="C242" s="5"/>
      <c r="D242" s="5"/>
      <c r="E242" s="94" t="str">
        <f>IF(ISBLANK(D242),"",INDEX(ΑΜΚ,MATCH(D242,Data!$F$2:$F$999,0),1))</f>
        <v/>
      </c>
      <c r="F242" t="str">
        <f t="shared" si="3"/>
        <v/>
      </c>
    </row>
    <row r="243" spans="1:6" ht="14.25" customHeight="1" x14ac:dyDescent="0.35">
      <c r="A243" s="45" t="s">
        <v>1136</v>
      </c>
      <c r="B243" s="18"/>
      <c r="C243" s="5"/>
      <c r="D243" s="5"/>
      <c r="E243" s="94" t="str">
        <f>IF(ISBLANK(D243),"",INDEX(ΑΜΚ,MATCH(D243,Data!$F$2:$F$999,0),1))</f>
        <v/>
      </c>
      <c r="F243" t="str">
        <f t="shared" si="3"/>
        <v/>
      </c>
    </row>
    <row r="244" spans="1:6" ht="14.25" customHeight="1" x14ac:dyDescent="0.35">
      <c r="A244" s="45" t="s">
        <v>1136</v>
      </c>
      <c r="B244" s="18"/>
      <c r="C244" s="5"/>
      <c r="D244" s="5"/>
      <c r="E244" s="94" t="str">
        <f>IF(ISBLANK(D244),"",INDEX(ΑΜΚ,MATCH(D244,Data!$F$2:$F$999,0),1))</f>
        <v/>
      </c>
      <c r="F244" t="str">
        <f t="shared" si="3"/>
        <v/>
      </c>
    </row>
    <row r="245" spans="1:6" ht="14.25" customHeight="1" x14ac:dyDescent="0.35">
      <c r="A245" s="45" t="s">
        <v>1136</v>
      </c>
      <c r="B245" s="18"/>
      <c r="C245" s="5"/>
      <c r="D245" s="5"/>
      <c r="E245" s="94" t="str">
        <f>IF(ISBLANK(D245),"",INDEX(ΑΜΚ,MATCH(D245,Data!$F$2:$F$999,0),1))</f>
        <v/>
      </c>
      <c r="F245" t="str">
        <f t="shared" si="3"/>
        <v/>
      </c>
    </row>
    <row r="246" spans="1:6" ht="14.25" customHeight="1" x14ac:dyDescent="0.35">
      <c r="A246" s="45" t="s">
        <v>1136</v>
      </c>
      <c r="B246" s="18"/>
      <c r="C246" s="5"/>
      <c r="D246" s="5"/>
      <c r="E246" s="94" t="str">
        <f>IF(ISBLANK(D246),"",INDEX(ΑΜΚ,MATCH(D246,Data!$F$2:$F$999,0),1))</f>
        <v/>
      </c>
      <c r="F246" t="str">
        <f t="shared" si="3"/>
        <v/>
      </c>
    </row>
    <row r="247" spans="1:6" ht="14.25" customHeight="1" x14ac:dyDescent="0.35">
      <c r="A247" s="45" t="s">
        <v>1136</v>
      </c>
      <c r="B247" s="18"/>
      <c r="C247" s="5"/>
      <c r="D247" s="5"/>
      <c r="E247" s="94" t="str">
        <f>IF(ISBLANK(D247),"",INDEX(ΑΜΚ,MATCH(D247,Data!$F$2:$F$999,0),1))</f>
        <v/>
      </c>
      <c r="F247" t="str">
        <f t="shared" si="3"/>
        <v/>
      </c>
    </row>
    <row r="248" spans="1:6" ht="14.25" customHeight="1" x14ac:dyDescent="0.35">
      <c r="A248" s="45" t="s">
        <v>1136</v>
      </c>
      <c r="B248" s="18"/>
      <c r="C248" s="5"/>
      <c r="D248" s="5"/>
      <c r="E248" s="94" t="str">
        <f>IF(ISBLANK(D248),"",INDEX(ΑΜΚ,MATCH(D248,Data!$F$2:$F$999,0),1))</f>
        <v/>
      </c>
      <c r="F248" t="str">
        <f t="shared" si="3"/>
        <v/>
      </c>
    </row>
    <row r="249" spans="1:6" ht="14.25" customHeight="1" x14ac:dyDescent="0.35">
      <c r="A249" s="45" t="s">
        <v>1136</v>
      </c>
      <c r="B249" s="18"/>
      <c r="C249" s="5"/>
      <c r="D249" s="5"/>
      <c r="E249" s="94" t="str">
        <f>IF(ISBLANK(D249),"",INDEX(ΑΜΚ,MATCH(D249,Data!$F$2:$F$999,0),1))</f>
        <v/>
      </c>
      <c r="F249" t="str">
        <f t="shared" si="3"/>
        <v/>
      </c>
    </row>
    <row r="250" spans="1:6" ht="14.25" customHeight="1" x14ac:dyDescent="0.35">
      <c r="A250" s="45" t="s">
        <v>1136</v>
      </c>
      <c r="B250" s="18"/>
      <c r="C250" s="5"/>
      <c r="D250" s="5"/>
      <c r="E250" s="94" t="str">
        <f>IF(ISBLANK(D250),"",INDEX(ΑΜΚ,MATCH(D250,Data!$F$2:$F$999,0),1))</f>
        <v/>
      </c>
      <c r="F250" t="str">
        <f t="shared" si="3"/>
        <v/>
      </c>
    </row>
    <row r="251" spans="1:6" ht="14.25" customHeight="1" x14ac:dyDescent="0.35">
      <c r="A251" s="45" t="s">
        <v>1136</v>
      </c>
      <c r="B251" s="18"/>
      <c r="C251" s="5"/>
      <c r="D251" s="5"/>
      <c r="E251" s="94" t="str">
        <f>IF(ISBLANK(D251),"",INDEX(ΑΜΚ,MATCH(D251,Data!$F$2:$F$999,0),1))</f>
        <v/>
      </c>
      <c r="F251" t="str">
        <f t="shared" si="3"/>
        <v/>
      </c>
    </row>
    <row r="252" spans="1:6" ht="14.25" customHeight="1" x14ac:dyDescent="0.35">
      <c r="A252" s="45" t="s">
        <v>1136</v>
      </c>
      <c r="B252" s="18"/>
      <c r="C252" s="5"/>
      <c r="D252" s="5"/>
      <c r="E252" s="94" t="str">
        <f>IF(ISBLANK(D252),"",INDEX(ΑΜΚ,MATCH(D252,Data!$F$2:$F$999,0),1))</f>
        <v/>
      </c>
      <c r="F252" t="str">
        <f t="shared" si="3"/>
        <v/>
      </c>
    </row>
    <row r="253" spans="1:6" ht="14.25" customHeight="1" x14ac:dyDescent="0.35">
      <c r="A253" s="45" t="s">
        <v>1136</v>
      </c>
      <c r="B253" s="18"/>
      <c r="C253" s="5"/>
      <c r="D253" s="5"/>
      <c r="E253" s="94" t="str">
        <f>IF(ISBLANK(D253),"",INDEX(ΑΜΚ,MATCH(D253,Data!$F$2:$F$999,0),1))</f>
        <v/>
      </c>
      <c r="F253" t="str">
        <f t="shared" si="3"/>
        <v/>
      </c>
    </row>
    <row r="254" spans="1:6" ht="14.25" customHeight="1" x14ac:dyDescent="0.35">
      <c r="A254" s="45" t="s">
        <v>1136</v>
      </c>
      <c r="B254" s="18"/>
      <c r="C254" s="5"/>
      <c r="D254" s="5"/>
      <c r="E254" s="94" t="str">
        <f>IF(ISBLANK(D254),"",INDEX(ΑΜΚ,MATCH(D254,Data!$F$2:$F$999,0),1))</f>
        <v/>
      </c>
      <c r="F254" t="str">
        <f t="shared" si="3"/>
        <v/>
      </c>
    </row>
    <row r="255" spans="1:6" ht="14.25" customHeight="1" x14ac:dyDescent="0.35">
      <c r="A255" s="45" t="s">
        <v>1136</v>
      </c>
      <c r="B255" s="18"/>
      <c r="C255" s="5"/>
      <c r="D255" s="5"/>
      <c r="E255" s="94" t="str">
        <f>IF(ISBLANK(D255),"",INDEX(ΑΜΚ,MATCH(D255,Data!$F$2:$F$999,0),1))</f>
        <v/>
      </c>
      <c r="F255" t="str">
        <f t="shared" si="3"/>
        <v/>
      </c>
    </row>
    <row r="256" spans="1:6" ht="14.25" customHeight="1" x14ac:dyDescent="0.35">
      <c r="A256" s="45" t="s">
        <v>1136</v>
      </c>
      <c r="B256" s="18"/>
      <c r="C256" s="5"/>
      <c r="D256" s="5"/>
      <c r="E256" s="94" t="str">
        <f>IF(ISBLANK(D256),"",INDEX(ΑΜΚ,MATCH(D256,Data!$F$2:$F$999,0),1))</f>
        <v/>
      </c>
      <c r="F256" t="str">
        <f t="shared" si="3"/>
        <v/>
      </c>
    </row>
    <row r="257" spans="1:6" ht="14.25" customHeight="1" x14ac:dyDescent="0.35">
      <c r="A257" s="45" t="s">
        <v>1136</v>
      </c>
      <c r="B257" s="18"/>
      <c r="C257" s="5"/>
      <c r="D257" s="5"/>
      <c r="E257" s="94" t="str">
        <f>IF(ISBLANK(D257),"",INDEX(ΑΜΚ,MATCH(D257,Data!$F$2:$F$999,0),1))</f>
        <v/>
      </c>
      <c r="F257" t="str">
        <f t="shared" si="3"/>
        <v/>
      </c>
    </row>
    <row r="258" spans="1:6" ht="14.25" customHeight="1" x14ac:dyDescent="0.35">
      <c r="A258" s="45" t="s">
        <v>1136</v>
      </c>
      <c r="B258" s="18"/>
      <c r="C258" s="5"/>
      <c r="D258" s="5"/>
      <c r="E258" s="94" t="str">
        <f>IF(ISBLANK(D258),"",INDEX(ΑΜΚ,MATCH(D258,Data!$F$2:$F$999,0),1))</f>
        <v/>
      </c>
      <c r="F258" t="str">
        <f t="shared" ref="F258:F321" si="4">IF(ISBLANK(C258),"",INDEX(ΚΩΔ_ΜΑΘΗΜ_ΚΟΜΜΩΤ_Α1,MATCH(C258,ΜΑΘΗΜ_ΚΟΜΜΩΤ_Α1,0)))</f>
        <v/>
      </c>
    </row>
    <row r="259" spans="1:6" ht="14.25" customHeight="1" x14ac:dyDescent="0.35">
      <c r="A259" s="45" t="s">
        <v>1136</v>
      </c>
      <c r="B259" s="18"/>
      <c r="C259" s="5"/>
      <c r="D259" s="5"/>
      <c r="E259" s="94" t="str">
        <f>IF(ISBLANK(D259),"",INDEX(ΑΜΚ,MATCH(D259,Data!$F$2:$F$999,0),1))</f>
        <v/>
      </c>
      <c r="F259" t="str">
        <f t="shared" si="4"/>
        <v/>
      </c>
    </row>
    <row r="260" spans="1:6" ht="14.25" customHeight="1" x14ac:dyDescent="0.35">
      <c r="A260" s="45" t="s">
        <v>1136</v>
      </c>
      <c r="B260" s="18"/>
      <c r="C260" s="5"/>
      <c r="D260" s="5"/>
      <c r="E260" s="94" t="str">
        <f>IF(ISBLANK(D260),"",INDEX(ΑΜΚ,MATCH(D260,Data!$F$2:$F$999,0),1))</f>
        <v/>
      </c>
      <c r="F260" t="str">
        <f t="shared" si="4"/>
        <v/>
      </c>
    </row>
    <row r="261" spans="1:6" ht="14.25" customHeight="1" x14ac:dyDescent="0.35">
      <c r="A261" s="45" t="s">
        <v>1136</v>
      </c>
      <c r="B261" s="18"/>
      <c r="C261" s="5"/>
      <c r="D261" s="5"/>
      <c r="E261" s="94" t="str">
        <f>IF(ISBLANK(D261),"",INDEX(ΑΜΚ,MATCH(D261,Data!$F$2:$F$999,0),1))</f>
        <v/>
      </c>
      <c r="F261" t="str">
        <f t="shared" si="4"/>
        <v/>
      </c>
    </row>
    <row r="262" spans="1:6" ht="14.25" customHeight="1" x14ac:dyDescent="0.35">
      <c r="A262" s="45" t="s">
        <v>1136</v>
      </c>
      <c r="B262" s="18"/>
      <c r="C262" s="5"/>
      <c r="D262" s="5"/>
      <c r="E262" s="94" t="str">
        <f>IF(ISBLANK(D262),"",INDEX(ΑΜΚ,MATCH(D262,Data!$F$2:$F$999,0),1))</f>
        <v/>
      </c>
      <c r="F262" t="str">
        <f t="shared" si="4"/>
        <v/>
      </c>
    </row>
    <row r="263" spans="1:6" ht="14.25" customHeight="1" x14ac:dyDescent="0.35">
      <c r="A263" s="45" t="s">
        <v>1136</v>
      </c>
      <c r="B263" s="18"/>
      <c r="C263" s="5"/>
      <c r="D263" s="5"/>
      <c r="E263" s="94" t="str">
        <f>IF(ISBLANK(D263),"",INDEX(ΑΜΚ,MATCH(D263,Data!$F$2:$F$999,0),1))</f>
        <v/>
      </c>
      <c r="F263" t="str">
        <f t="shared" si="4"/>
        <v/>
      </c>
    </row>
    <row r="264" spans="1:6" ht="14.25" customHeight="1" x14ac:dyDescent="0.35">
      <c r="A264" s="45" t="s">
        <v>1136</v>
      </c>
      <c r="B264" s="18"/>
      <c r="C264" s="5"/>
      <c r="D264" s="5"/>
      <c r="E264" s="94" t="str">
        <f>IF(ISBLANK(D264),"",INDEX(ΑΜΚ,MATCH(D264,Data!$F$2:$F$999,0),1))</f>
        <v/>
      </c>
      <c r="F264" t="str">
        <f t="shared" si="4"/>
        <v/>
      </c>
    </row>
    <row r="265" spans="1:6" ht="14.25" customHeight="1" x14ac:dyDescent="0.35">
      <c r="A265" s="45" t="s">
        <v>1136</v>
      </c>
      <c r="B265" s="18"/>
      <c r="C265" s="5"/>
      <c r="D265" s="5"/>
      <c r="E265" s="94" t="str">
        <f>IF(ISBLANK(D265),"",INDEX(ΑΜΚ,MATCH(D265,Data!$F$2:$F$999,0),1))</f>
        <v/>
      </c>
      <c r="F265" t="str">
        <f t="shared" si="4"/>
        <v/>
      </c>
    </row>
    <row r="266" spans="1:6" ht="14.25" customHeight="1" x14ac:dyDescent="0.35">
      <c r="A266" s="45" t="s">
        <v>1136</v>
      </c>
      <c r="B266" s="18"/>
      <c r="C266" s="5"/>
      <c r="D266" s="5"/>
      <c r="E266" s="94" t="str">
        <f>IF(ISBLANK(D266),"",INDEX(ΑΜΚ,MATCH(D266,Data!$F$2:$F$999,0),1))</f>
        <v/>
      </c>
      <c r="F266" t="str">
        <f t="shared" si="4"/>
        <v/>
      </c>
    </row>
    <row r="267" spans="1:6" ht="14.25" customHeight="1" x14ac:dyDescent="0.35">
      <c r="A267" s="45" t="s">
        <v>1136</v>
      </c>
      <c r="B267" s="18"/>
      <c r="C267" s="5"/>
      <c r="D267" s="5"/>
      <c r="E267" s="94" t="str">
        <f>IF(ISBLANK(D267),"",INDEX(ΑΜΚ,MATCH(D267,Data!$F$2:$F$999,0),1))</f>
        <v/>
      </c>
      <c r="F267" t="str">
        <f t="shared" si="4"/>
        <v/>
      </c>
    </row>
    <row r="268" spans="1:6" ht="14.25" customHeight="1" x14ac:dyDescent="0.35">
      <c r="A268" s="45" t="s">
        <v>1136</v>
      </c>
      <c r="B268" s="18"/>
      <c r="C268" s="5"/>
      <c r="D268" s="5"/>
      <c r="E268" s="94" t="str">
        <f>IF(ISBLANK(D268),"",INDEX(ΑΜΚ,MATCH(D268,Data!$F$2:$F$999,0),1))</f>
        <v/>
      </c>
      <c r="F268" t="str">
        <f t="shared" si="4"/>
        <v/>
      </c>
    </row>
    <row r="269" spans="1:6" ht="14.25" customHeight="1" x14ac:dyDescent="0.35">
      <c r="A269" s="45" t="s">
        <v>1136</v>
      </c>
      <c r="B269" s="18"/>
      <c r="C269" s="5"/>
      <c r="D269" s="5"/>
      <c r="E269" s="94" t="str">
        <f>IF(ISBLANK(D269),"",INDEX(ΑΜΚ,MATCH(D269,Data!$F$2:$F$999,0),1))</f>
        <v/>
      </c>
      <c r="F269" t="str">
        <f t="shared" si="4"/>
        <v/>
      </c>
    </row>
    <row r="270" spans="1:6" ht="14.25" customHeight="1" x14ac:dyDescent="0.35">
      <c r="A270" s="45" t="s">
        <v>1136</v>
      </c>
      <c r="B270" s="18"/>
      <c r="C270" s="5"/>
      <c r="D270" s="5"/>
      <c r="E270" s="94" t="str">
        <f>IF(ISBLANK(D270),"",INDEX(ΑΜΚ,MATCH(D270,Data!$F$2:$F$999,0),1))</f>
        <v/>
      </c>
      <c r="F270" t="str">
        <f t="shared" si="4"/>
        <v/>
      </c>
    </row>
    <row r="271" spans="1:6" ht="14.25" customHeight="1" x14ac:dyDescent="0.35">
      <c r="A271" s="45" t="s">
        <v>1136</v>
      </c>
      <c r="B271" s="18"/>
      <c r="C271" s="5"/>
      <c r="D271" s="5"/>
      <c r="E271" s="94" t="str">
        <f>IF(ISBLANK(D271),"",INDEX(ΑΜΚ,MATCH(D271,Data!$F$2:$F$999,0),1))</f>
        <v/>
      </c>
      <c r="F271" t="str">
        <f t="shared" si="4"/>
        <v/>
      </c>
    </row>
    <row r="272" spans="1:6" ht="14.25" customHeight="1" x14ac:dyDescent="0.35">
      <c r="A272" s="45" t="s">
        <v>1136</v>
      </c>
      <c r="B272" s="18"/>
      <c r="C272" s="5"/>
      <c r="D272" s="5"/>
      <c r="E272" s="94" t="str">
        <f>IF(ISBLANK(D272),"",INDEX(ΑΜΚ,MATCH(D272,Data!$F$2:$F$999,0),1))</f>
        <v/>
      </c>
      <c r="F272" t="str">
        <f t="shared" si="4"/>
        <v/>
      </c>
    </row>
    <row r="273" spans="1:6" ht="14.25" customHeight="1" x14ac:dyDescent="0.35">
      <c r="A273" s="45" t="s">
        <v>1136</v>
      </c>
      <c r="B273" s="18"/>
      <c r="C273" s="5"/>
      <c r="D273" s="5"/>
      <c r="E273" s="94" t="str">
        <f>IF(ISBLANK(D273),"",INDEX(ΑΜΚ,MATCH(D273,Data!$F$2:$F$999,0),1))</f>
        <v/>
      </c>
      <c r="F273" t="str">
        <f t="shared" si="4"/>
        <v/>
      </c>
    </row>
    <row r="274" spans="1:6" ht="14.25" customHeight="1" x14ac:dyDescent="0.35">
      <c r="A274" s="45" t="s">
        <v>1136</v>
      </c>
      <c r="B274" s="18"/>
      <c r="C274" s="5"/>
      <c r="D274" s="5"/>
      <c r="E274" s="94" t="str">
        <f>IF(ISBLANK(D274),"",INDEX(ΑΜΚ,MATCH(D274,Data!$F$2:$F$999,0),1))</f>
        <v/>
      </c>
      <c r="F274" t="str">
        <f t="shared" si="4"/>
        <v/>
      </c>
    </row>
    <row r="275" spans="1:6" ht="14.25" customHeight="1" x14ac:dyDescent="0.35">
      <c r="A275" s="45" t="s">
        <v>1136</v>
      </c>
      <c r="B275" s="18"/>
      <c r="C275" s="5"/>
      <c r="D275" s="5"/>
      <c r="E275" s="94" t="str">
        <f>IF(ISBLANK(D275),"",INDEX(ΑΜΚ,MATCH(D275,Data!$F$2:$F$999,0),1))</f>
        <v/>
      </c>
      <c r="F275" t="str">
        <f t="shared" si="4"/>
        <v/>
      </c>
    </row>
    <row r="276" spans="1:6" ht="14.25" customHeight="1" x14ac:dyDescent="0.35">
      <c r="A276" s="45" t="s">
        <v>1136</v>
      </c>
      <c r="B276" s="18"/>
      <c r="C276" s="5"/>
      <c r="D276" s="5"/>
      <c r="E276" s="94" t="str">
        <f>IF(ISBLANK(D276),"",INDEX(ΑΜΚ,MATCH(D276,Data!$F$2:$F$999,0),1))</f>
        <v/>
      </c>
      <c r="F276" t="str">
        <f t="shared" si="4"/>
        <v/>
      </c>
    </row>
    <row r="277" spans="1:6" ht="14.25" customHeight="1" x14ac:dyDescent="0.35">
      <c r="A277" s="45" t="s">
        <v>1136</v>
      </c>
      <c r="B277" s="18"/>
      <c r="C277" s="5"/>
      <c r="D277" s="5"/>
      <c r="E277" s="94" t="str">
        <f>IF(ISBLANK(D277),"",INDEX(ΑΜΚ,MATCH(D277,Data!$F$2:$F$999,0),1))</f>
        <v/>
      </c>
      <c r="F277" t="str">
        <f t="shared" si="4"/>
        <v/>
      </c>
    </row>
    <row r="278" spans="1:6" ht="14.25" customHeight="1" x14ac:dyDescent="0.35">
      <c r="A278" s="45" t="s">
        <v>1136</v>
      </c>
      <c r="B278" s="18"/>
      <c r="C278" s="5"/>
      <c r="D278" s="5"/>
      <c r="E278" s="94" t="str">
        <f>IF(ISBLANK(D278),"",INDEX(ΑΜΚ,MATCH(D278,Data!$F$2:$F$999,0),1))</f>
        <v/>
      </c>
      <c r="F278" t="str">
        <f t="shared" si="4"/>
        <v/>
      </c>
    </row>
    <row r="279" spans="1:6" ht="14.25" customHeight="1" x14ac:dyDescent="0.35">
      <c r="A279" s="45" t="s">
        <v>1136</v>
      </c>
      <c r="B279" s="18"/>
      <c r="C279" s="5"/>
      <c r="D279" s="5"/>
      <c r="E279" s="94" t="str">
        <f>IF(ISBLANK(D279),"",INDEX(ΑΜΚ,MATCH(D279,Data!$F$2:$F$999,0),1))</f>
        <v/>
      </c>
      <c r="F279" t="str">
        <f t="shared" si="4"/>
        <v/>
      </c>
    </row>
    <row r="280" spans="1:6" ht="14.25" customHeight="1" x14ac:dyDescent="0.35">
      <c r="A280" s="45" t="s">
        <v>1136</v>
      </c>
      <c r="B280" s="18"/>
      <c r="C280" s="5"/>
      <c r="D280" s="5"/>
      <c r="E280" s="94" t="str">
        <f>IF(ISBLANK(D280),"",INDEX(ΑΜΚ,MATCH(D280,Data!$F$2:$F$999,0),1))</f>
        <v/>
      </c>
      <c r="F280" t="str">
        <f t="shared" si="4"/>
        <v/>
      </c>
    </row>
    <row r="281" spans="1:6" ht="14.25" customHeight="1" x14ac:dyDescent="0.35">
      <c r="A281" s="45" t="s">
        <v>1136</v>
      </c>
      <c r="B281" s="18"/>
      <c r="C281" s="5"/>
      <c r="D281" s="5"/>
      <c r="E281" s="94" t="str">
        <f>IF(ISBLANK(D281),"",INDEX(ΑΜΚ,MATCH(D281,Data!$F$2:$F$999,0),1))</f>
        <v/>
      </c>
      <c r="F281" t="str">
        <f t="shared" si="4"/>
        <v/>
      </c>
    </row>
    <row r="282" spans="1:6" ht="14.25" customHeight="1" x14ac:dyDescent="0.35">
      <c r="A282" s="45" t="s">
        <v>1136</v>
      </c>
      <c r="B282" s="18"/>
      <c r="C282" s="5"/>
      <c r="D282" s="5"/>
      <c r="E282" s="94" t="str">
        <f>IF(ISBLANK(D282),"",INDEX(ΑΜΚ,MATCH(D282,Data!$F$2:$F$999,0),1))</f>
        <v/>
      </c>
      <c r="F282" t="str">
        <f t="shared" si="4"/>
        <v/>
      </c>
    </row>
    <row r="283" spans="1:6" ht="14.25" customHeight="1" x14ac:dyDescent="0.35">
      <c r="A283" s="45" t="s">
        <v>1136</v>
      </c>
      <c r="B283" s="18"/>
      <c r="C283" s="5"/>
      <c r="D283" s="5"/>
      <c r="E283" s="94" t="str">
        <f>IF(ISBLANK(D283),"",INDEX(ΑΜΚ,MATCH(D283,Data!$F$2:$F$999,0),1))</f>
        <v/>
      </c>
      <c r="F283" t="str">
        <f t="shared" si="4"/>
        <v/>
      </c>
    </row>
    <row r="284" spans="1:6" ht="14.25" customHeight="1" x14ac:dyDescent="0.35">
      <c r="A284" s="45" t="s">
        <v>1136</v>
      </c>
      <c r="B284" s="18"/>
      <c r="C284" s="5"/>
      <c r="D284" s="5"/>
      <c r="E284" s="94" t="str">
        <f>IF(ISBLANK(D284),"",INDEX(ΑΜΚ,MATCH(D284,Data!$F$2:$F$999,0),1))</f>
        <v/>
      </c>
      <c r="F284" t="str">
        <f t="shared" si="4"/>
        <v/>
      </c>
    </row>
    <row r="285" spans="1:6" ht="14.25" customHeight="1" x14ac:dyDescent="0.35">
      <c r="A285" s="45" t="s">
        <v>1136</v>
      </c>
      <c r="B285" s="18"/>
      <c r="C285" s="5"/>
      <c r="D285" s="5"/>
      <c r="E285" s="94" t="str">
        <f>IF(ISBLANK(D285),"",INDEX(ΑΜΚ,MATCH(D285,Data!$F$2:$F$999,0),1))</f>
        <v/>
      </c>
      <c r="F285" t="str">
        <f t="shared" si="4"/>
        <v/>
      </c>
    </row>
    <row r="286" spans="1:6" ht="14.25" customHeight="1" x14ac:dyDescent="0.35">
      <c r="A286" s="45" t="s">
        <v>1136</v>
      </c>
      <c r="B286" s="18"/>
      <c r="C286" s="5"/>
      <c r="D286" s="5"/>
      <c r="E286" s="94" t="str">
        <f>IF(ISBLANK(D286),"",INDEX(ΑΜΚ,MATCH(D286,Data!$F$2:$F$999,0),1))</f>
        <v/>
      </c>
      <c r="F286" t="str">
        <f t="shared" si="4"/>
        <v/>
      </c>
    </row>
    <row r="287" spans="1:6" ht="14.25" customHeight="1" x14ac:dyDescent="0.35">
      <c r="A287" s="45" t="s">
        <v>1136</v>
      </c>
      <c r="B287" s="18"/>
      <c r="C287" s="5"/>
      <c r="D287" s="5"/>
      <c r="E287" s="94" t="str">
        <f>IF(ISBLANK(D287),"",INDEX(ΑΜΚ,MATCH(D287,Data!$F$2:$F$999,0),1))</f>
        <v/>
      </c>
      <c r="F287" t="str">
        <f t="shared" si="4"/>
        <v/>
      </c>
    </row>
    <row r="288" spans="1:6" ht="14.25" customHeight="1" x14ac:dyDescent="0.35">
      <c r="A288" s="45" t="s">
        <v>1136</v>
      </c>
      <c r="B288" s="18"/>
      <c r="C288" s="5"/>
      <c r="D288" s="5"/>
      <c r="E288" s="94" t="str">
        <f>IF(ISBLANK(D288),"",INDEX(ΑΜΚ,MATCH(D288,Data!$F$2:$F$999,0),1))</f>
        <v/>
      </c>
      <c r="F288" t="str">
        <f t="shared" si="4"/>
        <v/>
      </c>
    </row>
    <row r="289" spans="1:6" ht="14.25" customHeight="1" x14ac:dyDescent="0.35">
      <c r="A289" s="45" t="s">
        <v>1136</v>
      </c>
      <c r="B289" s="18"/>
      <c r="C289" s="5"/>
      <c r="D289" s="5"/>
      <c r="E289" s="94" t="str">
        <f>IF(ISBLANK(D289),"",INDEX(ΑΜΚ,MATCH(D289,Data!$F$2:$F$999,0),1))</f>
        <v/>
      </c>
      <c r="F289" t="str">
        <f t="shared" si="4"/>
        <v/>
      </c>
    </row>
    <row r="290" spans="1:6" ht="14.25" customHeight="1" x14ac:dyDescent="0.35">
      <c r="A290" s="45" t="s">
        <v>1136</v>
      </c>
      <c r="B290" s="18"/>
      <c r="C290" s="5"/>
      <c r="D290" s="5"/>
      <c r="E290" s="94" t="str">
        <f>IF(ISBLANK(D290),"",INDEX(ΑΜΚ,MATCH(D290,Data!$F$2:$F$999,0),1))</f>
        <v/>
      </c>
      <c r="F290" t="str">
        <f t="shared" si="4"/>
        <v/>
      </c>
    </row>
    <row r="291" spans="1:6" ht="14.25" customHeight="1" x14ac:dyDescent="0.35">
      <c r="A291" s="45" t="s">
        <v>1136</v>
      </c>
      <c r="B291" s="18"/>
      <c r="C291" s="5"/>
      <c r="D291" s="5"/>
      <c r="E291" s="94" t="str">
        <f>IF(ISBLANK(D291),"",INDEX(ΑΜΚ,MATCH(D291,Data!$F$2:$F$999,0),1))</f>
        <v/>
      </c>
      <c r="F291" t="str">
        <f t="shared" si="4"/>
        <v/>
      </c>
    </row>
    <row r="292" spans="1:6" ht="14.25" customHeight="1" x14ac:dyDescent="0.35">
      <c r="A292" s="45" t="s">
        <v>1136</v>
      </c>
      <c r="B292" s="18"/>
      <c r="C292" s="5"/>
      <c r="D292" s="5"/>
      <c r="E292" s="94" t="str">
        <f>IF(ISBLANK(D292),"",INDEX(ΑΜΚ,MATCH(D292,Data!$F$2:$F$999,0),1))</f>
        <v/>
      </c>
      <c r="F292" t="str">
        <f t="shared" si="4"/>
        <v/>
      </c>
    </row>
    <row r="293" spans="1:6" ht="14.25" customHeight="1" x14ac:dyDescent="0.35">
      <c r="A293" s="45" t="s">
        <v>1136</v>
      </c>
      <c r="B293" s="18"/>
      <c r="C293" s="5"/>
      <c r="D293" s="5"/>
      <c r="E293" s="94" t="str">
        <f>IF(ISBLANK(D293),"",INDEX(ΑΜΚ,MATCH(D293,Data!$F$2:$F$999,0),1))</f>
        <v/>
      </c>
      <c r="F293" t="str">
        <f t="shared" si="4"/>
        <v/>
      </c>
    </row>
    <row r="294" spans="1:6" ht="14.25" customHeight="1" x14ac:dyDescent="0.35">
      <c r="A294" s="45" t="s">
        <v>1136</v>
      </c>
      <c r="B294" s="18"/>
      <c r="C294" s="5"/>
      <c r="D294" s="5"/>
      <c r="E294" s="94" t="str">
        <f>IF(ISBLANK(D294),"",INDEX(ΑΜΚ,MATCH(D294,Data!$F$2:$F$999,0),1))</f>
        <v/>
      </c>
      <c r="F294" t="str">
        <f t="shared" si="4"/>
        <v/>
      </c>
    </row>
    <row r="295" spans="1:6" ht="14.25" customHeight="1" x14ac:dyDescent="0.35">
      <c r="A295" s="45" t="s">
        <v>1136</v>
      </c>
      <c r="B295" s="18"/>
      <c r="C295" s="5"/>
      <c r="D295" s="5"/>
      <c r="E295" s="94" t="str">
        <f>IF(ISBLANK(D295),"",INDEX(ΑΜΚ,MATCH(D295,Data!$F$2:$F$999,0),1))</f>
        <v/>
      </c>
      <c r="F295" t="str">
        <f t="shared" si="4"/>
        <v/>
      </c>
    </row>
    <row r="296" spans="1:6" ht="14.25" customHeight="1" x14ac:dyDescent="0.35">
      <c r="A296" s="45" t="s">
        <v>1136</v>
      </c>
      <c r="B296" s="18"/>
      <c r="C296" s="5"/>
      <c r="D296" s="5"/>
      <c r="E296" s="94" t="str">
        <f>IF(ISBLANK(D296),"",INDEX(ΑΜΚ,MATCH(D296,Data!$F$2:$F$999,0),1))</f>
        <v/>
      </c>
      <c r="F296" t="str">
        <f t="shared" si="4"/>
        <v/>
      </c>
    </row>
    <row r="297" spans="1:6" ht="14.25" customHeight="1" x14ac:dyDescent="0.35">
      <c r="A297" s="45" t="s">
        <v>1136</v>
      </c>
      <c r="B297" s="18"/>
      <c r="C297" s="5"/>
      <c r="D297" s="5"/>
      <c r="E297" s="94" t="str">
        <f>IF(ISBLANK(D297),"",INDEX(ΑΜΚ,MATCH(D297,Data!$F$2:$F$999,0),1))</f>
        <v/>
      </c>
      <c r="F297" t="str">
        <f t="shared" si="4"/>
        <v/>
      </c>
    </row>
    <row r="298" spans="1:6" ht="14.25" customHeight="1" x14ac:dyDescent="0.35">
      <c r="A298" s="45" t="s">
        <v>1136</v>
      </c>
      <c r="B298" s="18"/>
      <c r="C298" s="5"/>
      <c r="D298" s="5"/>
      <c r="E298" s="94" t="str">
        <f>IF(ISBLANK(D298),"",INDEX(ΑΜΚ,MATCH(D298,Data!$F$2:$F$999,0),1))</f>
        <v/>
      </c>
      <c r="F298" t="str">
        <f t="shared" si="4"/>
        <v/>
      </c>
    </row>
    <row r="299" spans="1:6" ht="14.25" customHeight="1" x14ac:dyDescent="0.35">
      <c r="A299" s="45" t="s">
        <v>1136</v>
      </c>
      <c r="B299" s="18"/>
      <c r="C299" s="5"/>
      <c r="D299" s="5"/>
      <c r="E299" s="94" t="str">
        <f>IF(ISBLANK(D299),"",INDEX(ΑΜΚ,MATCH(D299,Data!$F$2:$F$999,0),1))</f>
        <v/>
      </c>
      <c r="F299" t="str">
        <f t="shared" si="4"/>
        <v/>
      </c>
    </row>
    <row r="300" spans="1:6" ht="14.25" customHeight="1" x14ac:dyDescent="0.35">
      <c r="A300" s="45" t="s">
        <v>1136</v>
      </c>
      <c r="B300" s="18"/>
      <c r="C300" s="5"/>
      <c r="D300" s="5"/>
      <c r="E300" s="94" t="str">
        <f>IF(ISBLANK(D300),"",INDEX(ΑΜΚ,MATCH(D300,Data!$F$2:$F$999,0),1))</f>
        <v/>
      </c>
      <c r="F300" t="str">
        <f t="shared" si="4"/>
        <v/>
      </c>
    </row>
    <row r="301" spans="1:6" ht="14.25" customHeight="1" x14ac:dyDescent="0.35">
      <c r="A301" s="45" t="s">
        <v>1136</v>
      </c>
      <c r="B301" s="18"/>
      <c r="C301" s="5"/>
      <c r="D301" s="5"/>
      <c r="E301" s="94" t="str">
        <f>IF(ISBLANK(D301),"",INDEX(ΑΜΚ,MATCH(D301,Data!$F$2:$F$999,0),1))</f>
        <v/>
      </c>
      <c r="F301" t="str">
        <f t="shared" si="4"/>
        <v/>
      </c>
    </row>
    <row r="302" spans="1:6" ht="14.25" customHeight="1" x14ac:dyDescent="0.35">
      <c r="A302" s="45" t="s">
        <v>1136</v>
      </c>
      <c r="B302" s="18"/>
      <c r="C302" s="5"/>
      <c r="D302" s="5"/>
      <c r="E302" s="94" t="str">
        <f>IF(ISBLANK(D302),"",INDEX(ΑΜΚ,MATCH(D302,Data!$F$2:$F$999,0),1))</f>
        <v/>
      </c>
      <c r="F302" t="str">
        <f t="shared" si="4"/>
        <v/>
      </c>
    </row>
    <row r="303" spans="1:6" ht="14.25" customHeight="1" x14ac:dyDescent="0.35">
      <c r="A303" s="45" t="s">
        <v>1136</v>
      </c>
      <c r="B303" s="18"/>
      <c r="C303" s="5"/>
      <c r="D303" s="5"/>
      <c r="E303" s="94" t="str">
        <f>IF(ISBLANK(D303),"",INDEX(ΑΜΚ,MATCH(D303,Data!$F$2:$F$999,0),1))</f>
        <v/>
      </c>
      <c r="F303" t="str">
        <f t="shared" si="4"/>
        <v/>
      </c>
    </row>
    <row r="304" spans="1:6" ht="14.25" customHeight="1" x14ac:dyDescent="0.35">
      <c r="A304" s="45" t="s">
        <v>1136</v>
      </c>
      <c r="B304" s="18"/>
      <c r="C304" s="5"/>
      <c r="D304" s="5"/>
      <c r="E304" s="94" t="str">
        <f>IF(ISBLANK(D304),"",INDEX(ΑΜΚ,MATCH(D304,Data!$F$2:$F$999,0),1))</f>
        <v/>
      </c>
      <c r="F304" t="str">
        <f t="shared" si="4"/>
        <v/>
      </c>
    </row>
    <row r="305" spans="1:6" ht="14.25" customHeight="1" x14ac:dyDescent="0.35">
      <c r="A305" s="45" t="s">
        <v>1136</v>
      </c>
      <c r="B305" s="18"/>
      <c r="C305" s="5"/>
      <c r="D305" s="5"/>
      <c r="E305" s="94" t="str">
        <f>IF(ISBLANK(D305),"",INDEX(ΑΜΚ,MATCH(D305,Data!$F$2:$F$999,0),1))</f>
        <v/>
      </c>
      <c r="F305" t="str">
        <f t="shared" si="4"/>
        <v/>
      </c>
    </row>
    <row r="306" spans="1:6" ht="14.25" customHeight="1" x14ac:dyDescent="0.35">
      <c r="A306" s="45" t="s">
        <v>1136</v>
      </c>
      <c r="B306" s="18"/>
      <c r="C306" s="5"/>
      <c r="D306" s="5"/>
      <c r="E306" s="94" t="str">
        <f>IF(ISBLANK(D306),"",INDEX(ΑΜΚ,MATCH(D306,Data!$F$2:$F$999,0),1))</f>
        <v/>
      </c>
      <c r="F306" t="str">
        <f t="shared" si="4"/>
        <v/>
      </c>
    </row>
    <row r="307" spans="1:6" ht="14.25" customHeight="1" x14ac:dyDescent="0.35">
      <c r="A307" s="45" t="s">
        <v>1136</v>
      </c>
      <c r="B307" s="18"/>
      <c r="C307" s="5"/>
      <c r="D307" s="5"/>
      <c r="E307" s="94" t="str">
        <f>IF(ISBLANK(D307),"",INDEX(ΑΜΚ,MATCH(D307,Data!$F$2:$F$999,0),1))</f>
        <v/>
      </c>
      <c r="F307" t="str">
        <f t="shared" si="4"/>
        <v/>
      </c>
    </row>
    <row r="308" spans="1:6" ht="14.25" customHeight="1" x14ac:dyDescent="0.35">
      <c r="A308" s="45" t="s">
        <v>1136</v>
      </c>
      <c r="B308" s="18"/>
      <c r="C308" s="5"/>
      <c r="D308" s="5"/>
      <c r="E308" s="94" t="str">
        <f>IF(ISBLANK(D308),"",INDEX(ΑΜΚ,MATCH(D308,Data!$F$2:$F$999,0),1))</f>
        <v/>
      </c>
      <c r="F308" t="str">
        <f t="shared" si="4"/>
        <v/>
      </c>
    </row>
    <row r="309" spans="1:6" ht="14.25" customHeight="1" x14ac:dyDescent="0.35">
      <c r="A309" s="45" t="s">
        <v>1136</v>
      </c>
      <c r="B309" s="18"/>
      <c r="C309" s="5"/>
      <c r="D309" s="5"/>
      <c r="E309" s="94" t="str">
        <f>IF(ISBLANK(D309),"",INDEX(ΑΜΚ,MATCH(D309,Data!$F$2:$F$999,0),1))</f>
        <v/>
      </c>
      <c r="F309" t="str">
        <f t="shared" si="4"/>
        <v/>
      </c>
    </row>
    <row r="310" spans="1:6" ht="14.25" customHeight="1" x14ac:dyDescent="0.35">
      <c r="A310" s="45" t="s">
        <v>1136</v>
      </c>
      <c r="B310" s="18"/>
      <c r="C310" s="5"/>
      <c r="D310" s="5"/>
      <c r="E310" s="94" t="str">
        <f>IF(ISBLANK(D310),"",INDEX(ΑΜΚ,MATCH(D310,Data!$F$2:$F$999,0),1))</f>
        <v/>
      </c>
      <c r="F310" t="str">
        <f t="shared" si="4"/>
        <v/>
      </c>
    </row>
    <row r="311" spans="1:6" ht="14.25" customHeight="1" x14ac:dyDescent="0.35">
      <c r="A311" s="45" t="s">
        <v>1136</v>
      </c>
      <c r="B311" s="18"/>
      <c r="C311" s="5"/>
      <c r="D311" s="5"/>
      <c r="E311" s="94" t="str">
        <f>IF(ISBLANK(D311),"",INDEX(ΑΜΚ,MATCH(D311,Data!$F$2:$F$999,0),1))</f>
        <v/>
      </c>
      <c r="F311" t="str">
        <f t="shared" si="4"/>
        <v/>
      </c>
    </row>
    <row r="312" spans="1:6" ht="14.25" customHeight="1" x14ac:dyDescent="0.35">
      <c r="A312" s="45" t="s">
        <v>1136</v>
      </c>
      <c r="B312" s="18"/>
      <c r="C312" s="5"/>
      <c r="D312" s="5"/>
      <c r="E312" s="94" t="str">
        <f>IF(ISBLANK(D312),"",INDEX(ΑΜΚ,MATCH(D312,Data!$F$2:$F$999,0),1))</f>
        <v/>
      </c>
      <c r="F312" t="str">
        <f t="shared" si="4"/>
        <v/>
      </c>
    </row>
    <row r="313" spans="1:6" ht="14.25" customHeight="1" x14ac:dyDescent="0.35">
      <c r="A313" s="45" t="s">
        <v>1136</v>
      </c>
      <c r="B313" s="18"/>
      <c r="C313" s="5"/>
      <c r="D313" s="5"/>
      <c r="E313" s="94" t="str">
        <f>IF(ISBLANK(D313),"",INDEX(ΑΜΚ,MATCH(D313,Data!$F$2:$F$999,0),1))</f>
        <v/>
      </c>
      <c r="F313" t="str">
        <f t="shared" si="4"/>
        <v/>
      </c>
    </row>
    <row r="314" spans="1:6" ht="14.25" customHeight="1" x14ac:dyDescent="0.35">
      <c r="A314" s="45" t="s">
        <v>1136</v>
      </c>
      <c r="B314" s="18"/>
      <c r="C314" s="5"/>
      <c r="D314" s="5"/>
      <c r="E314" s="94" t="str">
        <f>IF(ISBLANK(D314),"",INDEX(ΑΜΚ,MATCH(D314,Data!$F$2:$F$999,0),1))</f>
        <v/>
      </c>
      <c r="F314" t="str">
        <f t="shared" si="4"/>
        <v/>
      </c>
    </row>
    <row r="315" spans="1:6" ht="14.25" customHeight="1" x14ac:dyDescent="0.35">
      <c r="A315" s="45" t="s">
        <v>1136</v>
      </c>
      <c r="B315" s="18"/>
      <c r="C315" s="5"/>
      <c r="D315" s="5"/>
      <c r="E315" s="94" t="str">
        <f>IF(ISBLANK(D315),"",INDEX(ΑΜΚ,MATCH(D315,Data!$F$2:$F$999,0),1))</f>
        <v/>
      </c>
      <c r="F315" t="str">
        <f t="shared" si="4"/>
        <v/>
      </c>
    </row>
    <row r="316" spans="1:6" ht="14.25" customHeight="1" x14ac:dyDescent="0.35">
      <c r="A316" s="45" t="s">
        <v>1136</v>
      </c>
      <c r="B316" s="18"/>
      <c r="C316" s="5"/>
      <c r="D316" s="5"/>
      <c r="E316" s="94" t="str">
        <f>IF(ISBLANK(D316),"",INDEX(ΑΜΚ,MATCH(D316,Data!$F$2:$F$999,0),1))</f>
        <v/>
      </c>
      <c r="F316" t="str">
        <f t="shared" si="4"/>
        <v/>
      </c>
    </row>
    <row r="317" spans="1:6" ht="14.25" customHeight="1" x14ac:dyDescent="0.35">
      <c r="A317" s="45" t="s">
        <v>1136</v>
      </c>
      <c r="B317" s="18"/>
      <c r="C317" s="5"/>
      <c r="D317" s="5"/>
      <c r="E317" s="94" t="str">
        <f>IF(ISBLANK(D317),"",INDEX(ΑΜΚ,MATCH(D317,Data!$F$2:$F$999,0),1))</f>
        <v/>
      </c>
      <c r="F317" t="str">
        <f t="shared" si="4"/>
        <v/>
      </c>
    </row>
    <row r="318" spans="1:6" ht="14.25" customHeight="1" x14ac:dyDescent="0.35">
      <c r="A318" s="45" t="s">
        <v>1136</v>
      </c>
      <c r="B318" s="18"/>
      <c r="C318" s="5"/>
      <c r="D318" s="5"/>
      <c r="E318" s="94" t="str">
        <f>IF(ISBLANK(D318),"",INDEX(ΑΜΚ,MATCH(D318,Data!$F$2:$F$999,0),1))</f>
        <v/>
      </c>
      <c r="F318" t="str">
        <f t="shared" si="4"/>
        <v/>
      </c>
    </row>
    <row r="319" spans="1:6" ht="14.25" customHeight="1" x14ac:dyDescent="0.35">
      <c r="A319" s="45" t="s">
        <v>1136</v>
      </c>
      <c r="B319" s="18"/>
      <c r="C319" s="5"/>
      <c r="D319" s="5"/>
      <c r="E319" s="94" t="str">
        <f>IF(ISBLANK(D319),"",INDEX(ΑΜΚ,MATCH(D319,Data!$F$2:$F$999,0),1))</f>
        <v/>
      </c>
      <c r="F319" t="str">
        <f t="shared" si="4"/>
        <v/>
      </c>
    </row>
    <row r="320" spans="1:6" ht="14.25" customHeight="1" x14ac:dyDescent="0.35">
      <c r="A320" s="45" t="s">
        <v>1136</v>
      </c>
      <c r="B320" s="18"/>
      <c r="C320" s="5"/>
      <c r="D320" s="5"/>
      <c r="E320" s="94" t="str">
        <f>IF(ISBLANK(D320),"",INDEX(ΑΜΚ,MATCH(D320,Data!$F$2:$F$999,0),1))</f>
        <v/>
      </c>
      <c r="F320" t="str">
        <f t="shared" si="4"/>
        <v/>
      </c>
    </row>
    <row r="321" spans="1:6" ht="14.25" customHeight="1" x14ac:dyDescent="0.35">
      <c r="A321" s="45" t="s">
        <v>1136</v>
      </c>
      <c r="B321" s="18"/>
      <c r="C321" s="5"/>
      <c r="D321" s="5"/>
      <c r="E321" s="94" t="str">
        <f>IF(ISBLANK(D321),"",INDEX(ΑΜΚ,MATCH(D321,Data!$F$2:$F$999,0),1))</f>
        <v/>
      </c>
      <c r="F321" t="str">
        <f t="shared" si="4"/>
        <v/>
      </c>
    </row>
    <row r="322" spans="1:6" ht="14.25" customHeight="1" x14ac:dyDescent="0.35">
      <c r="A322" s="45" t="s">
        <v>1136</v>
      </c>
      <c r="B322" s="18"/>
      <c r="C322" s="5"/>
      <c r="D322" s="5"/>
      <c r="E322" s="94" t="str">
        <f>IF(ISBLANK(D322),"",INDEX(ΑΜΚ,MATCH(D322,Data!$F$2:$F$999,0),1))</f>
        <v/>
      </c>
      <c r="F322" t="str">
        <f t="shared" ref="F322:F385" si="5">IF(ISBLANK(C322),"",INDEX(ΚΩΔ_ΜΑΘΗΜ_ΚΟΜΜΩΤ_Α1,MATCH(C322,ΜΑΘΗΜ_ΚΟΜΜΩΤ_Α1,0)))</f>
        <v/>
      </c>
    </row>
    <row r="323" spans="1:6" ht="14.25" customHeight="1" x14ac:dyDescent="0.35">
      <c r="A323" s="45" t="s">
        <v>1136</v>
      </c>
      <c r="B323" s="18"/>
      <c r="C323" s="5"/>
      <c r="D323" s="5"/>
      <c r="E323" s="94" t="str">
        <f>IF(ISBLANK(D323),"",INDEX(ΑΜΚ,MATCH(D323,Data!$F$2:$F$999,0),1))</f>
        <v/>
      </c>
      <c r="F323" t="str">
        <f t="shared" si="5"/>
        <v/>
      </c>
    </row>
    <row r="324" spans="1:6" ht="14.25" customHeight="1" x14ac:dyDescent="0.35">
      <c r="A324" s="45" t="s">
        <v>1136</v>
      </c>
      <c r="B324" s="18"/>
      <c r="C324" s="5"/>
      <c r="D324" s="5"/>
      <c r="E324" s="94" t="str">
        <f>IF(ISBLANK(D324),"",INDEX(ΑΜΚ,MATCH(D324,Data!$F$2:$F$999,0),1))</f>
        <v/>
      </c>
      <c r="F324" t="str">
        <f t="shared" si="5"/>
        <v/>
      </c>
    </row>
    <row r="325" spans="1:6" ht="14.25" customHeight="1" x14ac:dyDescent="0.35">
      <c r="A325" s="45" t="s">
        <v>1136</v>
      </c>
      <c r="B325" s="18"/>
      <c r="C325" s="5"/>
      <c r="D325" s="5"/>
      <c r="E325" s="94" t="str">
        <f>IF(ISBLANK(D325),"",INDEX(ΑΜΚ,MATCH(D325,Data!$F$2:$F$999,0),1))</f>
        <v/>
      </c>
      <c r="F325" t="str">
        <f t="shared" si="5"/>
        <v/>
      </c>
    </row>
    <row r="326" spans="1:6" ht="14.25" customHeight="1" x14ac:dyDescent="0.35">
      <c r="A326" s="45" t="s">
        <v>1136</v>
      </c>
      <c r="B326" s="18"/>
      <c r="C326" s="5"/>
      <c r="D326" s="5"/>
      <c r="E326" s="94" t="str">
        <f>IF(ISBLANK(D326),"",INDEX(ΑΜΚ,MATCH(D326,Data!$F$2:$F$999,0),1))</f>
        <v/>
      </c>
      <c r="F326" t="str">
        <f t="shared" si="5"/>
        <v/>
      </c>
    </row>
    <row r="327" spans="1:6" ht="14.25" customHeight="1" x14ac:dyDescent="0.35">
      <c r="A327" s="45" t="s">
        <v>1136</v>
      </c>
      <c r="B327" s="18"/>
      <c r="C327" s="5"/>
      <c r="D327" s="5"/>
      <c r="E327" s="94" t="str">
        <f>IF(ISBLANK(D327),"",INDEX(ΑΜΚ,MATCH(D327,Data!$F$2:$F$999,0),1))</f>
        <v/>
      </c>
      <c r="F327" t="str">
        <f t="shared" si="5"/>
        <v/>
      </c>
    </row>
    <row r="328" spans="1:6" ht="14.25" customHeight="1" x14ac:dyDescent="0.35">
      <c r="A328" s="45" t="s">
        <v>1136</v>
      </c>
      <c r="B328" s="18"/>
      <c r="C328" s="5"/>
      <c r="D328" s="5"/>
      <c r="E328" s="94" t="str">
        <f>IF(ISBLANK(D328),"",INDEX(ΑΜΚ,MATCH(D328,Data!$F$2:$F$999,0),1))</f>
        <v/>
      </c>
      <c r="F328" t="str">
        <f t="shared" si="5"/>
        <v/>
      </c>
    </row>
    <row r="329" spans="1:6" ht="14.25" customHeight="1" x14ac:dyDescent="0.35">
      <c r="A329" s="45" t="s">
        <v>1136</v>
      </c>
      <c r="B329" s="18"/>
      <c r="C329" s="5"/>
      <c r="D329" s="5"/>
      <c r="E329" s="94" t="str">
        <f>IF(ISBLANK(D329),"",INDEX(ΑΜΚ,MATCH(D329,Data!$F$2:$F$999,0),1))</f>
        <v/>
      </c>
      <c r="F329" t="str">
        <f t="shared" si="5"/>
        <v/>
      </c>
    </row>
    <row r="330" spans="1:6" ht="14.25" customHeight="1" x14ac:dyDescent="0.35">
      <c r="A330" s="45" t="s">
        <v>1136</v>
      </c>
      <c r="B330" s="18"/>
      <c r="C330" s="5"/>
      <c r="D330" s="5"/>
      <c r="E330" s="94" t="str">
        <f>IF(ISBLANK(D330),"",INDEX(ΑΜΚ,MATCH(D330,Data!$F$2:$F$999,0),1))</f>
        <v/>
      </c>
      <c r="F330" t="str">
        <f t="shared" si="5"/>
        <v/>
      </c>
    </row>
    <row r="331" spans="1:6" ht="14.25" customHeight="1" x14ac:dyDescent="0.35">
      <c r="A331" s="45" t="s">
        <v>1136</v>
      </c>
      <c r="B331" s="18"/>
      <c r="C331" s="5"/>
      <c r="D331" s="5"/>
      <c r="E331" s="94" t="str">
        <f>IF(ISBLANK(D331),"",INDEX(ΑΜΚ,MATCH(D331,Data!$F$2:$F$999,0),1))</f>
        <v/>
      </c>
      <c r="F331" t="str">
        <f t="shared" si="5"/>
        <v/>
      </c>
    </row>
    <row r="332" spans="1:6" ht="14.25" customHeight="1" x14ac:dyDescent="0.35">
      <c r="A332" s="45" t="s">
        <v>1136</v>
      </c>
      <c r="B332" s="18"/>
      <c r="C332" s="5"/>
      <c r="D332" s="5"/>
      <c r="E332" s="94" t="str">
        <f>IF(ISBLANK(D332),"",INDEX(ΑΜΚ,MATCH(D332,Data!$F$2:$F$999,0),1))</f>
        <v/>
      </c>
      <c r="F332" t="str">
        <f t="shared" si="5"/>
        <v/>
      </c>
    </row>
    <row r="333" spans="1:6" ht="14.25" customHeight="1" x14ac:dyDescent="0.35">
      <c r="A333" s="45" t="s">
        <v>1136</v>
      </c>
      <c r="B333" s="18"/>
      <c r="C333" s="5"/>
      <c r="D333" s="5"/>
      <c r="E333" s="94" t="str">
        <f>IF(ISBLANK(D333),"",INDEX(ΑΜΚ,MATCH(D333,Data!$F$2:$F$999,0),1))</f>
        <v/>
      </c>
      <c r="F333" t="str">
        <f t="shared" si="5"/>
        <v/>
      </c>
    </row>
    <row r="334" spans="1:6" ht="14.25" customHeight="1" x14ac:dyDescent="0.35">
      <c r="A334" s="45" t="s">
        <v>1136</v>
      </c>
      <c r="B334" s="18"/>
      <c r="C334" s="5"/>
      <c r="D334" s="5"/>
      <c r="E334" s="94" t="str">
        <f>IF(ISBLANK(D334),"",INDEX(ΑΜΚ,MATCH(D334,Data!$F$2:$F$999,0),1))</f>
        <v/>
      </c>
      <c r="F334" t="str">
        <f t="shared" si="5"/>
        <v/>
      </c>
    </row>
    <row r="335" spans="1:6" ht="14.25" customHeight="1" x14ac:dyDescent="0.35">
      <c r="A335" s="45" t="s">
        <v>1136</v>
      </c>
      <c r="B335" s="18"/>
      <c r="C335" s="5"/>
      <c r="D335" s="5"/>
      <c r="E335" s="94" t="str">
        <f>IF(ISBLANK(D335),"",INDEX(ΑΜΚ,MATCH(D335,Data!$F$2:$F$999,0),1))</f>
        <v/>
      </c>
      <c r="F335" t="str">
        <f t="shared" si="5"/>
        <v/>
      </c>
    </row>
    <row r="336" spans="1:6" ht="14.25" customHeight="1" x14ac:dyDescent="0.35">
      <c r="A336" s="45" t="s">
        <v>1136</v>
      </c>
      <c r="B336" s="18"/>
      <c r="C336" s="5"/>
      <c r="D336" s="5"/>
      <c r="E336" s="94" t="str">
        <f>IF(ISBLANK(D336),"",INDEX(ΑΜΚ,MATCH(D336,Data!$F$2:$F$999,0),1))</f>
        <v/>
      </c>
      <c r="F336" t="str">
        <f t="shared" si="5"/>
        <v/>
      </c>
    </row>
    <row r="337" spans="1:6" ht="14.25" customHeight="1" x14ac:dyDescent="0.35">
      <c r="A337" s="45" t="s">
        <v>1136</v>
      </c>
      <c r="B337" s="18"/>
      <c r="C337" s="5"/>
      <c r="D337" s="5"/>
      <c r="E337" s="94" t="str">
        <f>IF(ISBLANK(D337),"",INDEX(ΑΜΚ,MATCH(D337,Data!$F$2:$F$999,0),1))</f>
        <v/>
      </c>
      <c r="F337" t="str">
        <f t="shared" si="5"/>
        <v/>
      </c>
    </row>
    <row r="338" spans="1:6" ht="14.25" customHeight="1" x14ac:dyDescent="0.35">
      <c r="A338" s="45" t="s">
        <v>1136</v>
      </c>
      <c r="B338" s="18"/>
      <c r="C338" s="5"/>
      <c r="D338" s="5"/>
      <c r="E338" s="94" t="str">
        <f>IF(ISBLANK(D338),"",INDEX(ΑΜΚ,MATCH(D338,Data!$F$2:$F$999,0),1))</f>
        <v/>
      </c>
      <c r="F338" t="str">
        <f t="shared" si="5"/>
        <v/>
      </c>
    </row>
    <row r="339" spans="1:6" ht="14.25" customHeight="1" x14ac:dyDescent="0.35">
      <c r="A339" s="45" t="s">
        <v>1136</v>
      </c>
      <c r="B339" s="18"/>
      <c r="C339" s="5"/>
      <c r="D339" s="5"/>
      <c r="E339" s="94" t="str">
        <f>IF(ISBLANK(D339),"",INDEX(ΑΜΚ,MATCH(D339,Data!$F$2:$F$999,0),1))</f>
        <v/>
      </c>
      <c r="F339" t="str">
        <f t="shared" si="5"/>
        <v/>
      </c>
    </row>
    <row r="340" spans="1:6" ht="14.25" customHeight="1" x14ac:dyDescent="0.35">
      <c r="A340" s="45" t="s">
        <v>1136</v>
      </c>
      <c r="B340" s="18"/>
      <c r="C340" s="5"/>
      <c r="D340" s="5"/>
      <c r="E340" s="94" t="str">
        <f>IF(ISBLANK(D340),"",INDEX(ΑΜΚ,MATCH(D340,Data!$F$2:$F$999,0),1))</f>
        <v/>
      </c>
      <c r="F340" t="str">
        <f t="shared" si="5"/>
        <v/>
      </c>
    </row>
    <row r="341" spans="1:6" ht="14.25" customHeight="1" x14ac:dyDescent="0.35">
      <c r="A341" s="45" t="s">
        <v>1136</v>
      </c>
      <c r="B341" s="18"/>
      <c r="C341" s="5"/>
      <c r="D341" s="5"/>
      <c r="E341" s="94" t="str">
        <f>IF(ISBLANK(D341),"",INDEX(ΑΜΚ,MATCH(D341,Data!$F$2:$F$999,0),1))</f>
        <v/>
      </c>
      <c r="F341" t="str">
        <f t="shared" si="5"/>
        <v/>
      </c>
    </row>
    <row r="342" spans="1:6" ht="14.25" customHeight="1" x14ac:dyDescent="0.35">
      <c r="A342" s="45" t="s">
        <v>1136</v>
      </c>
      <c r="B342" s="18"/>
      <c r="C342" s="5"/>
      <c r="D342" s="5"/>
      <c r="E342" s="94" t="str">
        <f>IF(ISBLANK(D342),"",INDEX(ΑΜΚ,MATCH(D342,Data!$F$2:$F$999,0),1))</f>
        <v/>
      </c>
      <c r="F342" t="str">
        <f t="shared" si="5"/>
        <v/>
      </c>
    </row>
    <row r="343" spans="1:6" ht="14.25" customHeight="1" x14ac:dyDescent="0.35">
      <c r="A343" s="45" t="s">
        <v>1136</v>
      </c>
      <c r="B343" s="18"/>
      <c r="C343" s="5"/>
      <c r="D343" s="5"/>
      <c r="E343" s="94" t="str">
        <f>IF(ISBLANK(D343),"",INDEX(ΑΜΚ,MATCH(D343,Data!$F$2:$F$999,0),1))</f>
        <v/>
      </c>
      <c r="F343" t="str">
        <f t="shared" si="5"/>
        <v/>
      </c>
    </row>
    <row r="344" spans="1:6" ht="14.25" customHeight="1" x14ac:dyDescent="0.35">
      <c r="A344" s="45" t="s">
        <v>1136</v>
      </c>
      <c r="B344" s="18"/>
      <c r="C344" s="5"/>
      <c r="D344" s="5"/>
      <c r="E344" s="94" t="str">
        <f>IF(ISBLANK(D344),"",INDEX(ΑΜΚ,MATCH(D344,Data!$F$2:$F$999,0),1))</f>
        <v/>
      </c>
      <c r="F344" t="str">
        <f t="shared" si="5"/>
        <v/>
      </c>
    </row>
    <row r="345" spans="1:6" ht="14.25" customHeight="1" x14ac:dyDescent="0.35">
      <c r="A345" s="45" t="s">
        <v>1136</v>
      </c>
      <c r="B345" s="18"/>
      <c r="C345" s="5"/>
      <c r="D345" s="5"/>
      <c r="E345" s="94" t="str">
        <f>IF(ISBLANK(D345),"",INDEX(ΑΜΚ,MATCH(D345,Data!$F$2:$F$999,0),1))</f>
        <v/>
      </c>
      <c r="F345" t="str">
        <f t="shared" si="5"/>
        <v/>
      </c>
    </row>
    <row r="346" spans="1:6" ht="14.25" customHeight="1" x14ac:dyDescent="0.35">
      <c r="A346" s="45" t="s">
        <v>1136</v>
      </c>
      <c r="B346" s="18"/>
      <c r="C346" s="5"/>
      <c r="D346" s="5"/>
      <c r="E346" s="94" t="str">
        <f>IF(ISBLANK(D346),"",INDEX(ΑΜΚ,MATCH(D346,Data!$F$2:$F$999,0),1))</f>
        <v/>
      </c>
      <c r="F346" t="str">
        <f t="shared" si="5"/>
        <v/>
      </c>
    </row>
    <row r="347" spans="1:6" ht="14.25" customHeight="1" x14ac:dyDescent="0.35">
      <c r="A347" s="45" t="s">
        <v>1136</v>
      </c>
      <c r="B347" s="18"/>
      <c r="C347" s="5"/>
      <c r="D347" s="5"/>
      <c r="E347" s="94" t="str">
        <f>IF(ISBLANK(D347),"",INDEX(ΑΜΚ,MATCH(D347,Data!$F$2:$F$999,0),1))</f>
        <v/>
      </c>
      <c r="F347" t="str">
        <f t="shared" si="5"/>
        <v/>
      </c>
    </row>
    <row r="348" spans="1:6" ht="14.25" customHeight="1" x14ac:dyDescent="0.35">
      <c r="A348" s="45" t="s">
        <v>1136</v>
      </c>
      <c r="B348" s="18"/>
      <c r="C348" s="5"/>
      <c r="D348" s="5"/>
      <c r="E348" s="94" t="str">
        <f>IF(ISBLANK(D348),"",INDEX(ΑΜΚ,MATCH(D348,Data!$F$2:$F$999,0),1))</f>
        <v/>
      </c>
      <c r="F348" t="str">
        <f t="shared" si="5"/>
        <v/>
      </c>
    </row>
    <row r="349" spans="1:6" ht="14.25" customHeight="1" x14ac:dyDescent="0.35">
      <c r="A349" s="45" t="s">
        <v>1136</v>
      </c>
      <c r="B349" s="18"/>
      <c r="C349" s="5"/>
      <c r="D349" s="5"/>
      <c r="E349" s="94" t="str">
        <f>IF(ISBLANK(D349),"",INDEX(ΑΜΚ,MATCH(D349,Data!$F$2:$F$999,0),1))</f>
        <v/>
      </c>
      <c r="F349" t="str">
        <f t="shared" si="5"/>
        <v/>
      </c>
    </row>
    <row r="350" spans="1:6" ht="14.25" customHeight="1" x14ac:dyDescent="0.35">
      <c r="A350" s="45" t="s">
        <v>1136</v>
      </c>
      <c r="B350" s="18"/>
      <c r="C350" s="5"/>
      <c r="D350" s="5"/>
      <c r="E350" s="94" t="str">
        <f>IF(ISBLANK(D350),"",INDEX(ΑΜΚ,MATCH(D350,Data!$F$2:$F$999,0),1))</f>
        <v/>
      </c>
      <c r="F350" t="str">
        <f t="shared" si="5"/>
        <v/>
      </c>
    </row>
    <row r="351" spans="1:6" ht="14.25" customHeight="1" x14ac:dyDescent="0.35">
      <c r="A351" s="45" t="s">
        <v>1136</v>
      </c>
      <c r="B351" s="18"/>
      <c r="C351" s="5"/>
      <c r="D351" s="5"/>
      <c r="E351" s="94" t="str">
        <f>IF(ISBLANK(D351),"",INDEX(ΑΜΚ,MATCH(D351,Data!$F$2:$F$999,0),1))</f>
        <v/>
      </c>
      <c r="F351" t="str">
        <f t="shared" si="5"/>
        <v/>
      </c>
    </row>
    <row r="352" spans="1:6" ht="14.25" customHeight="1" x14ac:dyDescent="0.35">
      <c r="A352" s="45" t="s">
        <v>1136</v>
      </c>
      <c r="B352" s="18"/>
      <c r="C352" s="5"/>
      <c r="D352" s="5"/>
      <c r="E352" s="94" t="str">
        <f>IF(ISBLANK(D352),"",INDEX(ΑΜΚ,MATCH(D352,Data!$F$2:$F$999,0),1))</f>
        <v/>
      </c>
      <c r="F352" t="str">
        <f t="shared" si="5"/>
        <v/>
      </c>
    </row>
    <row r="353" spans="1:6" ht="14.25" customHeight="1" x14ac:dyDescent="0.35">
      <c r="A353" s="45" t="s">
        <v>1136</v>
      </c>
      <c r="B353" s="18"/>
      <c r="C353" s="5"/>
      <c r="D353" s="5"/>
      <c r="E353" s="94" t="str">
        <f>IF(ISBLANK(D353),"",INDEX(ΑΜΚ,MATCH(D353,Data!$F$2:$F$999,0),1))</f>
        <v/>
      </c>
      <c r="F353" t="str">
        <f t="shared" si="5"/>
        <v/>
      </c>
    </row>
    <row r="354" spans="1:6" ht="14.25" customHeight="1" x14ac:dyDescent="0.35">
      <c r="A354" s="45" t="s">
        <v>1136</v>
      </c>
      <c r="B354" s="18"/>
      <c r="C354" s="5"/>
      <c r="D354" s="5"/>
      <c r="E354" s="94" t="str">
        <f>IF(ISBLANK(D354),"",INDEX(ΑΜΚ,MATCH(D354,Data!$F$2:$F$999,0),1))</f>
        <v/>
      </c>
      <c r="F354" t="str">
        <f t="shared" si="5"/>
        <v/>
      </c>
    </row>
    <row r="355" spans="1:6" ht="14.25" customHeight="1" x14ac:dyDescent="0.35">
      <c r="A355" s="45" t="s">
        <v>1136</v>
      </c>
      <c r="B355" s="18"/>
      <c r="C355" s="5"/>
      <c r="D355" s="5"/>
      <c r="E355" s="94" t="str">
        <f>IF(ISBLANK(D355),"",INDEX(ΑΜΚ,MATCH(D355,Data!$F$2:$F$999,0),1))</f>
        <v/>
      </c>
      <c r="F355" t="str">
        <f t="shared" si="5"/>
        <v/>
      </c>
    </row>
    <row r="356" spans="1:6" ht="14.25" customHeight="1" x14ac:dyDescent="0.35">
      <c r="A356" s="45" t="s">
        <v>1136</v>
      </c>
      <c r="B356" s="18"/>
      <c r="C356" s="5"/>
      <c r="D356" s="5"/>
      <c r="E356" s="94" t="str">
        <f>IF(ISBLANK(D356),"",INDEX(ΑΜΚ,MATCH(D356,Data!$F$2:$F$999,0),1))</f>
        <v/>
      </c>
      <c r="F356" t="str">
        <f t="shared" si="5"/>
        <v/>
      </c>
    </row>
    <row r="357" spans="1:6" ht="14.25" customHeight="1" x14ac:dyDescent="0.35">
      <c r="A357" s="45" t="s">
        <v>1136</v>
      </c>
      <c r="B357" s="18"/>
      <c r="C357" s="5"/>
      <c r="D357" s="5"/>
      <c r="E357" s="94" t="str">
        <f>IF(ISBLANK(D357),"",INDEX(ΑΜΚ,MATCH(D357,Data!$F$2:$F$999,0),1))</f>
        <v/>
      </c>
      <c r="F357" t="str">
        <f t="shared" si="5"/>
        <v/>
      </c>
    </row>
    <row r="358" spans="1:6" ht="14.25" customHeight="1" x14ac:dyDescent="0.35">
      <c r="A358" s="45" t="s">
        <v>1136</v>
      </c>
      <c r="B358" s="18"/>
      <c r="C358" s="5"/>
      <c r="D358" s="5"/>
      <c r="E358" s="94" t="str">
        <f>IF(ISBLANK(D358),"",INDEX(ΑΜΚ,MATCH(D358,Data!$F$2:$F$999,0),1))</f>
        <v/>
      </c>
      <c r="F358" t="str">
        <f t="shared" si="5"/>
        <v/>
      </c>
    </row>
    <row r="359" spans="1:6" ht="14.25" customHeight="1" x14ac:dyDescent="0.35">
      <c r="A359" s="45" t="s">
        <v>1136</v>
      </c>
      <c r="B359" s="18"/>
      <c r="C359" s="5"/>
      <c r="D359" s="5"/>
      <c r="E359" s="94" t="str">
        <f>IF(ISBLANK(D359),"",INDEX(ΑΜΚ,MATCH(D359,Data!$F$2:$F$999,0),1))</f>
        <v/>
      </c>
      <c r="F359" t="str">
        <f t="shared" si="5"/>
        <v/>
      </c>
    </row>
    <row r="360" spans="1:6" ht="14.25" customHeight="1" x14ac:dyDescent="0.35">
      <c r="A360" s="45" t="s">
        <v>1136</v>
      </c>
      <c r="B360" s="18"/>
      <c r="C360" s="5"/>
      <c r="D360" s="5"/>
      <c r="E360" s="94" t="str">
        <f>IF(ISBLANK(D360),"",INDEX(ΑΜΚ,MATCH(D360,Data!$F$2:$F$999,0),1))</f>
        <v/>
      </c>
      <c r="F360" t="str">
        <f t="shared" si="5"/>
        <v/>
      </c>
    </row>
    <row r="361" spans="1:6" ht="14.25" customHeight="1" x14ac:dyDescent="0.35">
      <c r="A361" s="45" t="s">
        <v>1136</v>
      </c>
      <c r="B361" s="18"/>
      <c r="C361" s="5"/>
      <c r="D361" s="5"/>
      <c r="E361" s="94" t="str">
        <f>IF(ISBLANK(D361),"",INDEX(ΑΜΚ,MATCH(D361,Data!$F$2:$F$999,0),1))</f>
        <v/>
      </c>
      <c r="F361" t="str">
        <f t="shared" si="5"/>
        <v/>
      </c>
    </row>
    <row r="362" spans="1:6" ht="14.25" customHeight="1" x14ac:dyDescent="0.35">
      <c r="A362" s="45" t="s">
        <v>1136</v>
      </c>
      <c r="B362" s="18"/>
      <c r="C362" s="5"/>
      <c r="D362" s="5"/>
      <c r="E362" s="94" t="str">
        <f>IF(ISBLANK(D362),"",INDEX(ΑΜΚ,MATCH(D362,Data!$F$2:$F$999,0),1))</f>
        <v/>
      </c>
      <c r="F362" t="str">
        <f t="shared" si="5"/>
        <v/>
      </c>
    </row>
    <row r="363" spans="1:6" ht="14.25" customHeight="1" x14ac:dyDescent="0.35">
      <c r="A363" s="45" t="s">
        <v>1136</v>
      </c>
      <c r="B363" s="18"/>
      <c r="C363" s="5"/>
      <c r="D363" s="5"/>
      <c r="E363" s="94" t="str">
        <f>IF(ISBLANK(D363),"",INDEX(ΑΜΚ,MATCH(D363,Data!$F$2:$F$999,0),1))</f>
        <v/>
      </c>
      <c r="F363" t="str">
        <f t="shared" si="5"/>
        <v/>
      </c>
    </row>
    <row r="364" spans="1:6" ht="14.25" customHeight="1" x14ac:dyDescent="0.35">
      <c r="A364" s="45" t="s">
        <v>1136</v>
      </c>
      <c r="B364" s="18"/>
      <c r="C364" s="5"/>
      <c r="D364" s="5"/>
      <c r="E364" s="94" t="str">
        <f>IF(ISBLANK(D364),"",INDEX(ΑΜΚ,MATCH(D364,Data!$F$2:$F$999,0),1))</f>
        <v/>
      </c>
      <c r="F364" t="str">
        <f t="shared" si="5"/>
        <v/>
      </c>
    </row>
    <row r="365" spans="1:6" ht="14.25" customHeight="1" x14ac:dyDescent="0.35">
      <c r="A365" s="45" t="s">
        <v>1136</v>
      </c>
      <c r="B365" s="18"/>
      <c r="C365" s="5"/>
      <c r="D365" s="5"/>
      <c r="E365" s="94" t="str">
        <f>IF(ISBLANK(D365),"",INDEX(ΑΜΚ,MATCH(D365,Data!$F$2:$F$999,0),1))</f>
        <v/>
      </c>
      <c r="F365" t="str">
        <f t="shared" si="5"/>
        <v/>
      </c>
    </row>
    <row r="366" spans="1:6" ht="14.25" customHeight="1" x14ac:dyDescent="0.35">
      <c r="A366" s="45" t="s">
        <v>1136</v>
      </c>
      <c r="B366" s="18"/>
      <c r="C366" s="5"/>
      <c r="D366" s="5"/>
      <c r="E366" s="94" t="str">
        <f>IF(ISBLANK(D366),"",INDEX(ΑΜΚ,MATCH(D366,Data!$F$2:$F$999,0),1))</f>
        <v/>
      </c>
      <c r="F366" t="str">
        <f t="shared" si="5"/>
        <v/>
      </c>
    </row>
    <row r="367" spans="1:6" ht="14.25" customHeight="1" x14ac:dyDescent="0.35">
      <c r="A367" s="45" t="s">
        <v>1136</v>
      </c>
      <c r="B367" s="18"/>
      <c r="C367" s="5"/>
      <c r="D367" s="5"/>
      <c r="E367" s="94" t="str">
        <f>IF(ISBLANK(D367),"",INDEX(ΑΜΚ,MATCH(D367,Data!$F$2:$F$999,0),1))</f>
        <v/>
      </c>
      <c r="F367" t="str">
        <f t="shared" si="5"/>
        <v/>
      </c>
    </row>
    <row r="368" spans="1:6" ht="14.25" customHeight="1" x14ac:dyDescent="0.35">
      <c r="A368" s="45" t="s">
        <v>1136</v>
      </c>
      <c r="B368" s="18"/>
      <c r="C368" s="5"/>
      <c r="D368" s="5"/>
      <c r="E368" s="94" t="str">
        <f>IF(ISBLANK(D368),"",INDEX(ΑΜΚ,MATCH(D368,Data!$F$2:$F$999,0),1))</f>
        <v/>
      </c>
      <c r="F368" t="str">
        <f t="shared" si="5"/>
        <v/>
      </c>
    </row>
    <row r="369" spans="1:6" ht="14.25" customHeight="1" x14ac:dyDescent="0.35">
      <c r="A369" s="45" t="s">
        <v>1136</v>
      </c>
      <c r="B369" s="18"/>
      <c r="C369" s="5"/>
      <c r="D369" s="5"/>
      <c r="E369" s="94" t="str">
        <f>IF(ISBLANK(D369),"",INDEX(ΑΜΚ,MATCH(D369,Data!$F$2:$F$999,0),1))</f>
        <v/>
      </c>
      <c r="F369" t="str">
        <f t="shared" si="5"/>
        <v/>
      </c>
    </row>
    <row r="370" spans="1:6" ht="14.25" customHeight="1" x14ac:dyDescent="0.35">
      <c r="A370" s="45" t="s">
        <v>1136</v>
      </c>
      <c r="B370" s="18"/>
      <c r="C370" s="5"/>
      <c r="D370" s="5"/>
      <c r="E370" s="94" t="str">
        <f>IF(ISBLANK(D370),"",INDEX(ΑΜΚ,MATCH(D370,Data!$F$2:$F$999,0),1))</f>
        <v/>
      </c>
      <c r="F370" t="str">
        <f t="shared" si="5"/>
        <v/>
      </c>
    </row>
    <row r="371" spans="1:6" ht="14.25" customHeight="1" x14ac:dyDescent="0.35">
      <c r="A371" s="45" t="s">
        <v>1136</v>
      </c>
      <c r="B371" s="18"/>
      <c r="C371" s="5"/>
      <c r="D371" s="5"/>
      <c r="E371" s="94" t="str">
        <f>IF(ISBLANK(D371),"",INDEX(ΑΜΚ,MATCH(D371,Data!$F$2:$F$999,0),1))</f>
        <v/>
      </c>
      <c r="F371" t="str">
        <f t="shared" si="5"/>
        <v/>
      </c>
    </row>
    <row r="372" spans="1:6" ht="14.25" customHeight="1" x14ac:dyDescent="0.35">
      <c r="A372" s="45" t="s">
        <v>1136</v>
      </c>
      <c r="B372" s="18"/>
      <c r="C372" s="5"/>
      <c r="D372" s="5"/>
      <c r="E372" s="94" t="str">
        <f>IF(ISBLANK(D372),"",INDEX(ΑΜΚ,MATCH(D372,Data!$F$2:$F$999,0),1))</f>
        <v/>
      </c>
      <c r="F372" t="str">
        <f t="shared" si="5"/>
        <v/>
      </c>
    </row>
    <row r="373" spans="1:6" ht="14.25" customHeight="1" x14ac:dyDescent="0.35">
      <c r="A373" s="45" t="s">
        <v>1136</v>
      </c>
      <c r="B373" s="18"/>
      <c r="C373" s="5"/>
      <c r="D373" s="5"/>
      <c r="E373" s="94" t="str">
        <f>IF(ISBLANK(D373),"",INDEX(ΑΜΚ,MATCH(D373,Data!$F$2:$F$999,0),1))</f>
        <v/>
      </c>
      <c r="F373" t="str">
        <f t="shared" si="5"/>
        <v/>
      </c>
    </row>
    <row r="374" spans="1:6" ht="14.25" customHeight="1" x14ac:dyDescent="0.35">
      <c r="A374" s="45" t="s">
        <v>1136</v>
      </c>
      <c r="B374" s="18"/>
      <c r="C374" s="5"/>
      <c r="D374" s="5"/>
      <c r="E374" s="94" t="str">
        <f>IF(ISBLANK(D374),"",INDEX(ΑΜΚ,MATCH(D374,Data!$F$2:$F$999,0),1))</f>
        <v/>
      </c>
      <c r="F374" t="str">
        <f t="shared" si="5"/>
        <v/>
      </c>
    </row>
    <row r="375" spans="1:6" ht="14.25" customHeight="1" x14ac:dyDescent="0.35">
      <c r="A375" s="45" t="s">
        <v>1136</v>
      </c>
      <c r="B375" s="18"/>
      <c r="C375" s="5"/>
      <c r="D375" s="5"/>
      <c r="E375" s="94" t="str">
        <f>IF(ISBLANK(D375),"",INDEX(ΑΜΚ,MATCH(D375,Data!$F$2:$F$999,0),1))</f>
        <v/>
      </c>
      <c r="F375" t="str">
        <f t="shared" si="5"/>
        <v/>
      </c>
    </row>
    <row r="376" spans="1:6" ht="14.25" customHeight="1" x14ac:dyDescent="0.35">
      <c r="A376" s="45" t="s">
        <v>1136</v>
      </c>
      <c r="B376" s="18"/>
      <c r="C376" s="5"/>
      <c r="D376" s="5"/>
      <c r="E376" s="94" t="str">
        <f>IF(ISBLANK(D376),"",INDEX(ΑΜΚ,MATCH(D376,Data!$F$2:$F$999,0),1))</f>
        <v/>
      </c>
      <c r="F376" t="str">
        <f t="shared" si="5"/>
        <v/>
      </c>
    </row>
    <row r="377" spans="1:6" ht="14.25" customHeight="1" x14ac:dyDescent="0.35">
      <c r="A377" s="45" t="s">
        <v>1136</v>
      </c>
      <c r="B377" s="18"/>
      <c r="C377" s="5"/>
      <c r="D377" s="5"/>
      <c r="E377" s="94" t="str">
        <f>IF(ISBLANK(D377),"",INDEX(ΑΜΚ,MATCH(D377,Data!$F$2:$F$999,0),1))</f>
        <v/>
      </c>
      <c r="F377" t="str">
        <f t="shared" si="5"/>
        <v/>
      </c>
    </row>
    <row r="378" spans="1:6" ht="14.25" customHeight="1" x14ac:dyDescent="0.35">
      <c r="A378" s="45" t="s">
        <v>1136</v>
      </c>
      <c r="B378" s="18"/>
      <c r="C378" s="5"/>
      <c r="D378" s="5"/>
      <c r="E378" s="94" t="str">
        <f>IF(ISBLANK(D378),"",INDEX(ΑΜΚ,MATCH(D378,Data!$F$2:$F$999,0),1))</f>
        <v/>
      </c>
      <c r="F378" t="str">
        <f t="shared" si="5"/>
        <v/>
      </c>
    </row>
    <row r="379" spans="1:6" ht="14.25" customHeight="1" x14ac:dyDescent="0.35">
      <c r="A379" s="45" t="s">
        <v>1136</v>
      </c>
      <c r="B379" s="18"/>
      <c r="C379" s="5"/>
      <c r="D379" s="5"/>
      <c r="E379" s="94" t="str">
        <f>IF(ISBLANK(D379),"",INDEX(ΑΜΚ,MATCH(D379,Data!$F$2:$F$999,0),1))</f>
        <v/>
      </c>
      <c r="F379" t="str">
        <f t="shared" si="5"/>
        <v/>
      </c>
    </row>
    <row r="380" spans="1:6" ht="14.25" customHeight="1" x14ac:dyDescent="0.35">
      <c r="A380" s="45" t="s">
        <v>1136</v>
      </c>
      <c r="B380" s="18"/>
      <c r="C380" s="5"/>
      <c r="D380" s="5"/>
      <c r="E380" s="94" t="str">
        <f>IF(ISBLANK(D380),"",INDEX(ΑΜΚ,MATCH(D380,Data!$F$2:$F$999,0),1))</f>
        <v/>
      </c>
      <c r="F380" t="str">
        <f t="shared" si="5"/>
        <v/>
      </c>
    </row>
    <row r="381" spans="1:6" ht="14.25" customHeight="1" x14ac:dyDescent="0.35">
      <c r="A381" s="45" t="s">
        <v>1136</v>
      </c>
      <c r="B381" s="18"/>
      <c r="C381" s="5"/>
      <c r="D381" s="5"/>
      <c r="E381" s="94" t="str">
        <f>IF(ISBLANK(D381),"",INDEX(ΑΜΚ,MATCH(D381,Data!$F$2:$F$999,0),1))</f>
        <v/>
      </c>
      <c r="F381" t="str">
        <f t="shared" si="5"/>
        <v/>
      </c>
    </row>
    <row r="382" spans="1:6" ht="14.25" customHeight="1" x14ac:dyDescent="0.35">
      <c r="A382" s="45" t="s">
        <v>1136</v>
      </c>
      <c r="B382" s="18"/>
      <c r="C382" s="5"/>
      <c r="D382" s="5"/>
      <c r="E382" s="94" t="str">
        <f>IF(ISBLANK(D382),"",INDEX(ΑΜΚ,MATCH(D382,Data!$F$2:$F$999,0),1))</f>
        <v/>
      </c>
      <c r="F382" t="str">
        <f t="shared" si="5"/>
        <v/>
      </c>
    </row>
    <row r="383" spans="1:6" ht="14.25" customHeight="1" x14ac:dyDescent="0.35">
      <c r="A383" s="45" t="s">
        <v>1136</v>
      </c>
      <c r="B383" s="18"/>
      <c r="C383" s="5"/>
      <c r="D383" s="5"/>
      <c r="E383" s="94" t="str">
        <f>IF(ISBLANK(D383),"",INDEX(ΑΜΚ,MATCH(D383,Data!$F$2:$F$999,0),1))</f>
        <v/>
      </c>
      <c r="F383" t="str">
        <f t="shared" si="5"/>
        <v/>
      </c>
    </row>
    <row r="384" spans="1:6" ht="14.25" customHeight="1" x14ac:dyDescent="0.35">
      <c r="A384" s="45" t="s">
        <v>1136</v>
      </c>
      <c r="B384" s="18"/>
      <c r="C384" s="5"/>
      <c r="D384" s="5"/>
      <c r="E384" s="94" t="str">
        <f>IF(ISBLANK(D384),"",INDEX(ΑΜΚ,MATCH(D384,Data!$F$2:$F$999,0),1))</f>
        <v/>
      </c>
      <c r="F384" t="str">
        <f t="shared" si="5"/>
        <v/>
      </c>
    </row>
    <row r="385" spans="1:6" ht="14.25" customHeight="1" x14ac:dyDescent="0.35">
      <c r="A385" s="45" t="s">
        <v>1136</v>
      </c>
      <c r="B385" s="18"/>
      <c r="C385" s="5"/>
      <c r="D385" s="5"/>
      <c r="E385" s="94" t="str">
        <f>IF(ISBLANK(D385),"",INDEX(ΑΜΚ,MATCH(D385,Data!$F$2:$F$999,0),1))</f>
        <v/>
      </c>
      <c r="F385" t="str">
        <f t="shared" si="5"/>
        <v/>
      </c>
    </row>
    <row r="386" spans="1:6" ht="14.25" customHeight="1" x14ac:dyDescent="0.35">
      <c r="A386" s="45" t="s">
        <v>1136</v>
      </c>
      <c r="B386" s="18"/>
      <c r="C386" s="5"/>
      <c r="D386" s="5"/>
      <c r="E386" s="94" t="str">
        <f>IF(ISBLANK(D386),"",INDEX(ΑΜΚ,MATCH(D386,Data!$F$2:$F$999,0),1))</f>
        <v/>
      </c>
      <c r="F386" t="str">
        <f t="shared" ref="F386:F449" si="6">IF(ISBLANK(C386),"",INDEX(ΚΩΔ_ΜΑΘΗΜ_ΚΟΜΜΩΤ_Α1,MATCH(C386,ΜΑΘΗΜ_ΚΟΜΜΩΤ_Α1,0)))</f>
        <v/>
      </c>
    </row>
    <row r="387" spans="1:6" ht="14.25" customHeight="1" x14ac:dyDescent="0.35">
      <c r="A387" s="45" t="s">
        <v>1136</v>
      </c>
      <c r="B387" s="18"/>
      <c r="C387" s="5"/>
      <c r="D387" s="5"/>
      <c r="E387" s="94" t="str">
        <f>IF(ISBLANK(D387),"",INDEX(ΑΜΚ,MATCH(D387,Data!$F$2:$F$999,0),1))</f>
        <v/>
      </c>
      <c r="F387" t="str">
        <f t="shared" si="6"/>
        <v/>
      </c>
    </row>
    <row r="388" spans="1:6" ht="14.25" customHeight="1" x14ac:dyDescent="0.35">
      <c r="A388" s="45" t="s">
        <v>1136</v>
      </c>
      <c r="B388" s="18"/>
      <c r="C388" s="5"/>
      <c r="D388" s="5"/>
      <c r="E388" s="94" t="str">
        <f>IF(ISBLANK(D388),"",INDEX(ΑΜΚ,MATCH(D388,Data!$F$2:$F$999,0),1))</f>
        <v/>
      </c>
      <c r="F388" t="str">
        <f t="shared" si="6"/>
        <v/>
      </c>
    </row>
    <row r="389" spans="1:6" ht="14.25" customHeight="1" x14ac:dyDescent="0.35">
      <c r="A389" s="45" t="s">
        <v>1136</v>
      </c>
      <c r="B389" s="18"/>
      <c r="C389" s="5"/>
      <c r="D389" s="5"/>
      <c r="E389" s="94" t="str">
        <f>IF(ISBLANK(D389),"",INDEX(ΑΜΚ,MATCH(D389,Data!$F$2:$F$999,0),1))</f>
        <v/>
      </c>
      <c r="F389" t="str">
        <f t="shared" si="6"/>
        <v/>
      </c>
    </row>
    <row r="390" spans="1:6" ht="14.25" customHeight="1" x14ac:dyDescent="0.35">
      <c r="A390" s="45" t="s">
        <v>1136</v>
      </c>
      <c r="B390" s="18"/>
      <c r="C390" s="5"/>
      <c r="D390" s="5"/>
      <c r="E390" s="94" t="str">
        <f>IF(ISBLANK(D390),"",INDEX(ΑΜΚ,MATCH(D390,Data!$F$2:$F$999,0),1))</f>
        <v/>
      </c>
      <c r="F390" t="str">
        <f t="shared" si="6"/>
        <v/>
      </c>
    </row>
    <row r="391" spans="1:6" ht="14.25" customHeight="1" x14ac:dyDescent="0.35">
      <c r="A391" s="45" t="s">
        <v>1136</v>
      </c>
      <c r="B391" s="18"/>
      <c r="C391" s="5"/>
      <c r="D391" s="5"/>
      <c r="E391" s="94" t="str">
        <f>IF(ISBLANK(D391),"",INDEX(ΑΜΚ,MATCH(D391,Data!$F$2:$F$999,0),1))</f>
        <v/>
      </c>
      <c r="F391" t="str">
        <f t="shared" si="6"/>
        <v/>
      </c>
    </row>
    <row r="392" spans="1:6" ht="14.25" customHeight="1" x14ac:dyDescent="0.35">
      <c r="A392" s="45" t="s">
        <v>1136</v>
      </c>
      <c r="B392" s="18"/>
      <c r="C392" s="5"/>
      <c r="D392" s="5"/>
      <c r="E392" s="94" t="str">
        <f>IF(ISBLANK(D392),"",INDEX(ΑΜΚ,MATCH(D392,Data!$F$2:$F$999,0),1))</f>
        <v/>
      </c>
      <c r="F392" t="str">
        <f t="shared" si="6"/>
        <v/>
      </c>
    </row>
    <row r="393" spans="1:6" ht="14.25" customHeight="1" x14ac:dyDescent="0.35">
      <c r="A393" s="45" t="s">
        <v>1136</v>
      </c>
      <c r="B393" s="18"/>
      <c r="C393" s="5"/>
      <c r="D393" s="5"/>
      <c r="E393" s="94" t="str">
        <f>IF(ISBLANK(D393),"",INDEX(ΑΜΚ,MATCH(D393,Data!$F$2:$F$999,0),1))</f>
        <v/>
      </c>
      <c r="F393" t="str">
        <f t="shared" si="6"/>
        <v/>
      </c>
    </row>
    <row r="394" spans="1:6" ht="14.25" customHeight="1" x14ac:dyDescent="0.35">
      <c r="A394" s="45" t="s">
        <v>1136</v>
      </c>
      <c r="B394" s="18"/>
      <c r="C394" s="5"/>
      <c r="D394" s="5"/>
      <c r="E394" s="94" t="str">
        <f>IF(ISBLANK(D394),"",INDEX(ΑΜΚ,MATCH(D394,Data!$F$2:$F$999,0),1))</f>
        <v/>
      </c>
      <c r="F394" t="str">
        <f t="shared" si="6"/>
        <v/>
      </c>
    </row>
    <row r="395" spans="1:6" ht="14.25" customHeight="1" x14ac:dyDescent="0.35">
      <c r="A395" s="45" t="s">
        <v>1136</v>
      </c>
      <c r="B395" s="18"/>
      <c r="C395" s="5"/>
      <c r="D395" s="5"/>
      <c r="E395" s="94" t="str">
        <f>IF(ISBLANK(D395),"",INDEX(ΑΜΚ,MATCH(D395,Data!$F$2:$F$999,0),1))</f>
        <v/>
      </c>
      <c r="F395" t="str">
        <f t="shared" si="6"/>
        <v/>
      </c>
    </row>
    <row r="396" spans="1:6" ht="14.25" customHeight="1" x14ac:dyDescent="0.35">
      <c r="A396" s="45" t="s">
        <v>1136</v>
      </c>
      <c r="B396" s="18"/>
      <c r="C396" s="5"/>
      <c r="D396" s="5"/>
      <c r="E396" s="94" t="str">
        <f>IF(ISBLANK(D396),"",INDEX(ΑΜΚ,MATCH(D396,Data!$F$2:$F$999,0),1))</f>
        <v/>
      </c>
      <c r="F396" t="str">
        <f t="shared" si="6"/>
        <v/>
      </c>
    </row>
    <row r="397" spans="1:6" ht="14.25" customHeight="1" x14ac:dyDescent="0.35">
      <c r="A397" s="45" t="s">
        <v>1136</v>
      </c>
      <c r="B397" s="18"/>
      <c r="C397" s="5"/>
      <c r="D397" s="5"/>
      <c r="E397" s="94" t="str">
        <f>IF(ISBLANK(D397),"",INDEX(ΑΜΚ,MATCH(D397,Data!$F$2:$F$999,0),1))</f>
        <v/>
      </c>
      <c r="F397" t="str">
        <f t="shared" si="6"/>
        <v/>
      </c>
    </row>
    <row r="398" spans="1:6" ht="14.25" customHeight="1" x14ac:dyDescent="0.35">
      <c r="A398" s="45" t="s">
        <v>1136</v>
      </c>
      <c r="B398" s="18"/>
      <c r="C398" s="5"/>
      <c r="D398" s="5"/>
      <c r="E398" s="94" t="str">
        <f>IF(ISBLANK(D398),"",INDEX(ΑΜΚ,MATCH(D398,Data!$F$2:$F$999,0),1))</f>
        <v/>
      </c>
      <c r="F398" t="str">
        <f t="shared" si="6"/>
        <v/>
      </c>
    </row>
    <row r="399" spans="1:6" ht="14.25" customHeight="1" x14ac:dyDescent="0.35">
      <c r="A399" s="45" t="s">
        <v>1136</v>
      </c>
      <c r="B399" s="18"/>
      <c r="C399" s="5"/>
      <c r="D399" s="5"/>
      <c r="E399" s="94" t="str">
        <f>IF(ISBLANK(D399),"",INDEX(ΑΜΚ,MATCH(D399,Data!$F$2:$F$999,0),1))</f>
        <v/>
      </c>
      <c r="F399" t="str">
        <f t="shared" si="6"/>
        <v/>
      </c>
    </row>
    <row r="400" spans="1:6" ht="14.25" customHeight="1" x14ac:dyDescent="0.35">
      <c r="A400" s="45" t="s">
        <v>1136</v>
      </c>
      <c r="B400" s="18"/>
      <c r="C400" s="5"/>
      <c r="D400" s="5"/>
      <c r="E400" s="94" t="str">
        <f>IF(ISBLANK(D400),"",INDEX(ΑΜΚ,MATCH(D400,Data!$F$2:$F$999,0),1))</f>
        <v/>
      </c>
      <c r="F400" t="str">
        <f t="shared" si="6"/>
        <v/>
      </c>
    </row>
    <row r="401" spans="1:6" ht="14.25" customHeight="1" x14ac:dyDescent="0.35">
      <c r="A401" s="45" t="s">
        <v>1136</v>
      </c>
      <c r="B401" s="18"/>
      <c r="C401" s="5"/>
      <c r="D401" s="5"/>
      <c r="E401" s="94" t="str">
        <f>IF(ISBLANK(D401),"",INDEX(ΑΜΚ,MATCH(D401,Data!$F$2:$F$999,0),1))</f>
        <v/>
      </c>
      <c r="F401" t="str">
        <f t="shared" si="6"/>
        <v/>
      </c>
    </row>
    <row r="402" spans="1:6" ht="14.25" customHeight="1" x14ac:dyDescent="0.35">
      <c r="A402" s="45" t="s">
        <v>1136</v>
      </c>
      <c r="B402" s="18"/>
      <c r="C402" s="5"/>
      <c r="D402" s="5"/>
      <c r="E402" s="94" t="str">
        <f>IF(ISBLANK(D402),"",INDEX(ΑΜΚ,MATCH(D402,Data!$F$2:$F$999,0),1))</f>
        <v/>
      </c>
      <c r="F402" t="str">
        <f t="shared" si="6"/>
        <v/>
      </c>
    </row>
    <row r="403" spans="1:6" ht="14.25" customHeight="1" x14ac:dyDescent="0.35">
      <c r="A403" s="45" t="s">
        <v>1136</v>
      </c>
      <c r="B403" s="18"/>
      <c r="C403" s="5"/>
      <c r="D403" s="5"/>
      <c r="E403" s="94" t="str">
        <f>IF(ISBLANK(D403),"",INDEX(ΑΜΚ,MATCH(D403,Data!$F$2:$F$999,0),1))</f>
        <v/>
      </c>
      <c r="F403" t="str">
        <f t="shared" si="6"/>
        <v/>
      </c>
    </row>
    <row r="404" spans="1:6" ht="14.25" customHeight="1" x14ac:dyDescent="0.35">
      <c r="A404" s="45" t="s">
        <v>1136</v>
      </c>
      <c r="B404" s="18"/>
      <c r="C404" s="5"/>
      <c r="D404" s="5"/>
      <c r="E404" s="94" t="str">
        <f>IF(ISBLANK(D404),"",INDEX(ΑΜΚ,MATCH(D404,Data!$F$2:$F$999,0),1))</f>
        <v/>
      </c>
      <c r="F404" t="str">
        <f t="shared" si="6"/>
        <v/>
      </c>
    </row>
    <row r="405" spans="1:6" ht="14.25" customHeight="1" x14ac:dyDescent="0.35">
      <c r="A405" s="45" t="s">
        <v>1136</v>
      </c>
      <c r="B405" s="18"/>
      <c r="C405" s="5"/>
      <c r="D405" s="5"/>
      <c r="E405" s="94" t="str">
        <f>IF(ISBLANK(D405),"",INDEX(ΑΜΚ,MATCH(D405,Data!$F$2:$F$999,0),1))</f>
        <v/>
      </c>
      <c r="F405" t="str">
        <f t="shared" si="6"/>
        <v/>
      </c>
    </row>
    <row r="406" spans="1:6" ht="14.25" customHeight="1" x14ac:dyDescent="0.35">
      <c r="A406" s="45" t="s">
        <v>1136</v>
      </c>
      <c r="B406" s="18"/>
      <c r="C406" s="5"/>
      <c r="D406" s="5"/>
      <c r="E406" s="94" t="str">
        <f>IF(ISBLANK(D406),"",INDEX(ΑΜΚ,MATCH(D406,Data!$F$2:$F$999,0),1))</f>
        <v/>
      </c>
      <c r="F406" t="str">
        <f t="shared" si="6"/>
        <v/>
      </c>
    </row>
    <row r="407" spans="1:6" ht="14.25" customHeight="1" x14ac:dyDescent="0.35">
      <c r="A407" s="45" t="s">
        <v>1136</v>
      </c>
      <c r="B407" s="18"/>
      <c r="C407" s="5"/>
      <c r="D407" s="5"/>
      <c r="E407" s="94" t="str">
        <f>IF(ISBLANK(D407),"",INDEX(ΑΜΚ,MATCH(D407,Data!$F$2:$F$999,0),1))</f>
        <v/>
      </c>
      <c r="F407" t="str">
        <f t="shared" si="6"/>
        <v/>
      </c>
    </row>
    <row r="408" spans="1:6" ht="14.25" customHeight="1" x14ac:dyDescent="0.35">
      <c r="A408" s="45" t="s">
        <v>1136</v>
      </c>
      <c r="B408" s="18"/>
      <c r="C408" s="5"/>
      <c r="D408" s="5"/>
      <c r="E408" s="94" t="str">
        <f>IF(ISBLANK(D408),"",INDEX(ΑΜΚ,MATCH(D408,Data!$F$2:$F$999,0),1))</f>
        <v/>
      </c>
      <c r="F408" t="str">
        <f t="shared" si="6"/>
        <v/>
      </c>
    </row>
    <row r="409" spans="1:6" ht="14.25" customHeight="1" x14ac:dyDescent="0.35">
      <c r="A409" s="45" t="s">
        <v>1136</v>
      </c>
      <c r="B409" s="18"/>
      <c r="C409" s="5"/>
      <c r="D409" s="5"/>
      <c r="E409" s="94" t="str">
        <f>IF(ISBLANK(D409),"",INDEX(ΑΜΚ,MATCH(D409,Data!$F$2:$F$999,0),1))</f>
        <v/>
      </c>
      <c r="F409" t="str">
        <f t="shared" si="6"/>
        <v/>
      </c>
    </row>
    <row r="410" spans="1:6" ht="14.25" customHeight="1" x14ac:dyDescent="0.35">
      <c r="A410" s="45" t="s">
        <v>1136</v>
      </c>
      <c r="B410" s="18"/>
      <c r="C410" s="5"/>
      <c r="D410" s="5"/>
      <c r="E410" s="94" t="str">
        <f>IF(ISBLANK(D410),"",INDEX(ΑΜΚ,MATCH(D410,Data!$F$2:$F$999,0),1))</f>
        <v/>
      </c>
      <c r="F410" t="str">
        <f t="shared" si="6"/>
        <v/>
      </c>
    </row>
    <row r="411" spans="1:6" ht="14.25" customHeight="1" x14ac:dyDescent="0.35">
      <c r="A411" s="45" t="s">
        <v>1136</v>
      </c>
      <c r="B411" s="18"/>
      <c r="C411" s="5"/>
      <c r="D411" s="5"/>
      <c r="E411" s="94" t="str">
        <f>IF(ISBLANK(D411),"",INDEX(ΑΜΚ,MATCH(D411,Data!$F$2:$F$999,0),1))</f>
        <v/>
      </c>
      <c r="F411" t="str">
        <f t="shared" si="6"/>
        <v/>
      </c>
    </row>
    <row r="412" spans="1:6" ht="14.25" customHeight="1" x14ac:dyDescent="0.35">
      <c r="A412" s="45" t="s">
        <v>1136</v>
      </c>
      <c r="B412" s="18"/>
      <c r="C412" s="5"/>
      <c r="D412" s="5"/>
      <c r="E412" s="94" t="str">
        <f>IF(ISBLANK(D412),"",INDEX(ΑΜΚ,MATCH(D412,Data!$F$2:$F$999,0),1))</f>
        <v/>
      </c>
      <c r="F412" t="str">
        <f t="shared" si="6"/>
        <v/>
      </c>
    </row>
    <row r="413" spans="1:6" ht="14.25" customHeight="1" x14ac:dyDescent="0.35">
      <c r="A413" s="45" t="s">
        <v>1136</v>
      </c>
      <c r="B413" s="18"/>
      <c r="C413" s="5"/>
      <c r="D413" s="5"/>
      <c r="E413" s="94" t="str">
        <f>IF(ISBLANK(D413),"",INDEX(ΑΜΚ,MATCH(D413,Data!$F$2:$F$999,0),1))</f>
        <v/>
      </c>
      <c r="F413" t="str">
        <f t="shared" si="6"/>
        <v/>
      </c>
    </row>
    <row r="414" spans="1:6" ht="14.25" customHeight="1" x14ac:dyDescent="0.35">
      <c r="A414" s="45" t="s">
        <v>1136</v>
      </c>
      <c r="B414" s="18"/>
      <c r="C414" s="5"/>
      <c r="D414" s="5"/>
      <c r="E414" s="94" t="str">
        <f>IF(ISBLANK(D414),"",INDEX(ΑΜΚ,MATCH(D414,Data!$F$2:$F$999,0),1))</f>
        <v/>
      </c>
      <c r="F414" t="str">
        <f t="shared" si="6"/>
        <v/>
      </c>
    </row>
    <row r="415" spans="1:6" ht="14.25" customHeight="1" x14ac:dyDescent="0.35">
      <c r="A415" s="45" t="s">
        <v>1136</v>
      </c>
      <c r="B415" s="18"/>
      <c r="C415" s="5"/>
      <c r="D415" s="5"/>
      <c r="E415" s="94" t="str">
        <f>IF(ISBLANK(D415),"",INDEX(ΑΜΚ,MATCH(D415,Data!$F$2:$F$999,0),1))</f>
        <v/>
      </c>
      <c r="F415" t="str">
        <f t="shared" si="6"/>
        <v/>
      </c>
    </row>
    <row r="416" spans="1:6" ht="14.25" customHeight="1" x14ac:dyDescent="0.35">
      <c r="A416" s="45" t="s">
        <v>1136</v>
      </c>
      <c r="B416" s="18"/>
      <c r="C416" s="5"/>
      <c r="D416" s="5"/>
      <c r="E416" s="94" t="str">
        <f>IF(ISBLANK(D416),"",INDEX(ΑΜΚ,MATCH(D416,Data!$F$2:$F$999,0),1))</f>
        <v/>
      </c>
      <c r="F416" t="str">
        <f t="shared" si="6"/>
        <v/>
      </c>
    </row>
    <row r="417" spans="1:6" ht="14.25" customHeight="1" x14ac:dyDescent="0.35">
      <c r="A417" s="45" t="s">
        <v>1136</v>
      </c>
      <c r="B417" s="18"/>
      <c r="C417" s="5"/>
      <c r="D417" s="5"/>
      <c r="E417" s="94" t="str">
        <f>IF(ISBLANK(D417),"",INDEX(ΑΜΚ,MATCH(D417,Data!$F$2:$F$999,0),1))</f>
        <v/>
      </c>
      <c r="F417" t="str">
        <f t="shared" si="6"/>
        <v/>
      </c>
    </row>
    <row r="418" spans="1:6" ht="14.25" customHeight="1" x14ac:dyDescent="0.35">
      <c r="A418" s="45" t="s">
        <v>1136</v>
      </c>
      <c r="B418" s="18"/>
      <c r="C418" s="5"/>
      <c r="D418" s="5"/>
      <c r="E418" s="94" t="str">
        <f>IF(ISBLANK(D418),"",INDEX(ΑΜΚ,MATCH(D418,Data!$F$2:$F$999,0),1))</f>
        <v/>
      </c>
      <c r="F418" t="str">
        <f t="shared" si="6"/>
        <v/>
      </c>
    </row>
    <row r="419" spans="1:6" ht="14.25" customHeight="1" x14ac:dyDescent="0.35">
      <c r="A419" s="45" t="s">
        <v>1136</v>
      </c>
      <c r="B419" s="18"/>
      <c r="C419" s="5"/>
      <c r="D419" s="5"/>
      <c r="E419" s="94" t="str">
        <f>IF(ISBLANK(D419),"",INDEX(ΑΜΚ,MATCH(D419,Data!$F$2:$F$999,0),1))</f>
        <v/>
      </c>
      <c r="F419" t="str">
        <f t="shared" si="6"/>
        <v/>
      </c>
    </row>
    <row r="420" spans="1:6" ht="14.25" customHeight="1" x14ac:dyDescent="0.35">
      <c r="A420" s="45" t="s">
        <v>1136</v>
      </c>
      <c r="B420" s="18"/>
      <c r="C420" s="5"/>
      <c r="D420" s="5"/>
      <c r="E420" s="94" t="str">
        <f>IF(ISBLANK(D420),"",INDEX(ΑΜΚ,MATCH(D420,Data!$F$2:$F$999,0),1))</f>
        <v/>
      </c>
      <c r="F420" t="str">
        <f t="shared" si="6"/>
        <v/>
      </c>
    </row>
    <row r="421" spans="1:6" ht="14.25" customHeight="1" x14ac:dyDescent="0.35">
      <c r="A421" s="45" t="s">
        <v>1136</v>
      </c>
      <c r="B421" s="18"/>
      <c r="C421" s="5"/>
      <c r="D421" s="5"/>
      <c r="E421" s="94" t="str">
        <f>IF(ISBLANK(D421),"",INDEX(ΑΜΚ,MATCH(D421,Data!$F$2:$F$999,0),1))</f>
        <v/>
      </c>
      <c r="F421" t="str">
        <f t="shared" si="6"/>
        <v/>
      </c>
    </row>
    <row r="422" spans="1:6" ht="14.25" customHeight="1" x14ac:dyDescent="0.35">
      <c r="A422" s="45" t="s">
        <v>1136</v>
      </c>
      <c r="B422" s="18"/>
      <c r="C422" s="5"/>
      <c r="D422" s="5"/>
      <c r="E422" s="94" t="str">
        <f>IF(ISBLANK(D422),"",INDEX(ΑΜΚ,MATCH(D422,Data!$F$2:$F$999,0),1))</f>
        <v/>
      </c>
      <c r="F422" t="str">
        <f t="shared" si="6"/>
        <v/>
      </c>
    </row>
    <row r="423" spans="1:6" ht="14.25" customHeight="1" x14ac:dyDescent="0.35">
      <c r="A423" s="45" t="s">
        <v>1136</v>
      </c>
      <c r="B423" s="18"/>
      <c r="C423" s="5"/>
      <c r="D423" s="5"/>
      <c r="E423" s="94" t="str">
        <f>IF(ISBLANK(D423),"",INDEX(ΑΜΚ,MATCH(D423,Data!$F$2:$F$999,0),1))</f>
        <v/>
      </c>
      <c r="F423" t="str">
        <f t="shared" si="6"/>
        <v/>
      </c>
    </row>
    <row r="424" spans="1:6" ht="14.25" customHeight="1" x14ac:dyDescent="0.35">
      <c r="A424" s="45" t="s">
        <v>1136</v>
      </c>
      <c r="B424" s="18"/>
      <c r="C424" s="5"/>
      <c r="D424" s="5"/>
      <c r="E424" s="94" t="str">
        <f>IF(ISBLANK(D424),"",INDEX(ΑΜΚ,MATCH(D424,Data!$F$2:$F$999,0),1))</f>
        <v/>
      </c>
      <c r="F424" t="str">
        <f t="shared" si="6"/>
        <v/>
      </c>
    </row>
    <row r="425" spans="1:6" ht="14.25" customHeight="1" x14ac:dyDescent="0.35">
      <c r="A425" s="45" t="s">
        <v>1136</v>
      </c>
      <c r="B425" s="18"/>
      <c r="C425" s="5"/>
      <c r="D425" s="5"/>
      <c r="E425" s="94" t="str">
        <f>IF(ISBLANK(D425),"",INDEX(ΑΜΚ,MATCH(D425,Data!$F$2:$F$999,0),1))</f>
        <v/>
      </c>
      <c r="F425" t="str">
        <f t="shared" si="6"/>
        <v/>
      </c>
    </row>
    <row r="426" spans="1:6" ht="14.25" customHeight="1" x14ac:dyDescent="0.35">
      <c r="A426" s="45" t="s">
        <v>1136</v>
      </c>
      <c r="B426" s="18"/>
      <c r="C426" s="5"/>
      <c r="D426" s="5"/>
      <c r="E426" s="94" t="str">
        <f>IF(ISBLANK(D426),"",INDEX(ΑΜΚ,MATCH(D426,Data!$F$2:$F$999,0),1))</f>
        <v/>
      </c>
      <c r="F426" t="str">
        <f t="shared" si="6"/>
        <v/>
      </c>
    </row>
    <row r="427" spans="1:6" ht="14.25" customHeight="1" x14ac:dyDescent="0.35">
      <c r="A427" s="45" t="s">
        <v>1136</v>
      </c>
      <c r="B427" s="18"/>
      <c r="C427" s="5"/>
      <c r="D427" s="5"/>
      <c r="E427" s="94" t="str">
        <f>IF(ISBLANK(D427),"",INDEX(ΑΜΚ,MATCH(D427,Data!$F$2:$F$999,0),1))</f>
        <v/>
      </c>
      <c r="F427" t="str">
        <f t="shared" si="6"/>
        <v/>
      </c>
    </row>
    <row r="428" spans="1:6" ht="14.25" customHeight="1" x14ac:dyDescent="0.35">
      <c r="A428" s="45" t="s">
        <v>1136</v>
      </c>
      <c r="B428" s="18"/>
      <c r="C428" s="5"/>
      <c r="D428" s="5"/>
      <c r="E428" s="94" t="str">
        <f>IF(ISBLANK(D428),"",INDEX(ΑΜΚ,MATCH(D428,Data!$F$2:$F$999,0),1))</f>
        <v/>
      </c>
      <c r="F428" t="str">
        <f t="shared" si="6"/>
        <v/>
      </c>
    </row>
    <row r="429" spans="1:6" ht="14.25" customHeight="1" x14ac:dyDescent="0.35">
      <c r="A429" s="45" t="s">
        <v>1136</v>
      </c>
      <c r="B429" s="18"/>
      <c r="C429" s="5"/>
      <c r="D429" s="5"/>
      <c r="E429" s="94" t="str">
        <f>IF(ISBLANK(D429),"",INDEX(ΑΜΚ,MATCH(D429,Data!$F$2:$F$999,0),1))</f>
        <v/>
      </c>
      <c r="F429" t="str">
        <f t="shared" si="6"/>
        <v/>
      </c>
    </row>
    <row r="430" spans="1:6" ht="14.25" customHeight="1" x14ac:dyDescent="0.35">
      <c r="A430" s="45" t="s">
        <v>1136</v>
      </c>
      <c r="B430" s="18"/>
      <c r="C430" s="5"/>
      <c r="D430" s="5"/>
      <c r="E430" s="94" t="str">
        <f>IF(ISBLANK(D430),"",INDEX(ΑΜΚ,MATCH(D430,Data!$F$2:$F$999,0),1))</f>
        <v/>
      </c>
      <c r="F430" t="str">
        <f t="shared" si="6"/>
        <v/>
      </c>
    </row>
    <row r="431" spans="1:6" ht="14.25" customHeight="1" x14ac:dyDescent="0.35">
      <c r="A431" s="45" t="s">
        <v>1136</v>
      </c>
      <c r="B431" s="18"/>
      <c r="C431" s="5"/>
      <c r="D431" s="5"/>
      <c r="E431" s="94" t="str">
        <f>IF(ISBLANK(D431),"",INDEX(ΑΜΚ,MATCH(D431,Data!$F$2:$F$999,0),1))</f>
        <v/>
      </c>
      <c r="F431" t="str">
        <f t="shared" si="6"/>
        <v/>
      </c>
    </row>
    <row r="432" spans="1:6" ht="14.25" customHeight="1" x14ac:dyDescent="0.35">
      <c r="A432" s="45" t="s">
        <v>1136</v>
      </c>
      <c r="B432" s="18"/>
      <c r="C432" s="5"/>
      <c r="D432" s="5"/>
      <c r="E432" s="94" t="str">
        <f>IF(ISBLANK(D432),"",INDEX(ΑΜΚ,MATCH(D432,Data!$F$2:$F$999,0),1))</f>
        <v/>
      </c>
      <c r="F432" t="str">
        <f t="shared" si="6"/>
        <v/>
      </c>
    </row>
    <row r="433" spans="1:6" ht="14.25" customHeight="1" x14ac:dyDescent="0.35">
      <c r="A433" s="45" t="s">
        <v>1136</v>
      </c>
      <c r="B433" s="18"/>
      <c r="C433" s="5"/>
      <c r="D433" s="5"/>
      <c r="E433" s="94" t="str">
        <f>IF(ISBLANK(D433),"",INDEX(ΑΜΚ,MATCH(D433,Data!$F$2:$F$999,0),1))</f>
        <v/>
      </c>
      <c r="F433" t="str">
        <f t="shared" si="6"/>
        <v/>
      </c>
    </row>
    <row r="434" spans="1:6" ht="14.25" customHeight="1" x14ac:dyDescent="0.35">
      <c r="A434" s="45" t="s">
        <v>1136</v>
      </c>
      <c r="B434" s="18"/>
      <c r="C434" s="5"/>
      <c r="D434" s="5"/>
      <c r="E434" s="94" t="str">
        <f>IF(ISBLANK(D434),"",INDEX(ΑΜΚ,MATCH(D434,Data!$F$2:$F$999,0),1))</f>
        <v/>
      </c>
      <c r="F434" t="str">
        <f t="shared" si="6"/>
        <v/>
      </c>
    </row>
    <row r="435" spans="1:6" ht="14.25" customHeight="1" x14ac:dyDescent="0.35">
      <c r="A435" s="45" t="s">
        <v>1136</v>
      </c>
      <c r="B435" s="18"/>
      <c r="C435" s="5"/>
      <c r="D435" s="5"/>
      <c r="E435" s="94" t="str">
        <f>IF(ISBLANK(D435),"",INDEX(ΑΜΚ,MATCH(D435,Data!$F$2:$F$999,0),1))</f>
        <v/>
      </c>
      <c r="F435" t="str">
        <f t="shared" si="6"/>
        <v/>
      </c>
    </row>
    <row r="436" spans="1:6" ht="14.25" customHeight="1" x14ac:dyDescent="0.35">
      <c r="A436" s="45" t="s">
        <v>1136</v>
      </c>
      <c r="B436" s="18"/>
      <c r="C436" s="5"/>
      <c r="D436" s="5"/>
      <c r="E436" s="94" t="str">
        <f>IF(ISBLANK(D436),"",INDEX(ΑΜΚ,MATCH(D436,Data!$F$2:$F$999,0),1))</f>
        <v/>
      </c>
      <c r="F436" t="str">
        <f t="shared" si="6"/>
        <v/>
      </c>
    </row>
    <row r="437" spans="1:6" ht="14.25" customHeight="1" x14ac:dyDescent="0.35">
      <c r="A437" s="45" t="s">
        <v>1136</v>
      </c>
      <c r="B437" s="18"/>
      <c r="C437" s="5"/>
      <c r="D437" s="5"/>
      <c r="E437" s="94" t="str">
        <f>IF(ISBLANK(D437),"",INDEX(ΑΜΚ,MATCH(D437,Data!$F$2:$F$999,0),1))</f>
        <v/>
      </c>
      <c r="F437" t="str">
        <f t="shared" si="6"/>
        <v/>
      </c>
    </row>
    <row r="438" spans="1:6" ht="14.25" customHeight="1" x14ac:dyDescent="0.35">
      <c r="A438" s="45" t="s">
        <v>1136</v>
      </c>
      <c r="B438" s="18"/>
      <c r="C438" s="5"/>
      <c r="D438" s="5"/>
      <c r="E438" s="94" t="str">
        <f>IF(ISBLANK(D438),"",INDEX(ΑΜΚ,MATCH(D438,Data!$F$2:$F$999,0),1))</f>
        <v/>
      </c>
      <c r="F438" t="str">
        <f t="shared" si="6"/>
        <v/>
      </c>
    </row>
    <row r="439" spans="1:6" ht="14.25" customHeight="1" x14ac:dyDescent="0.35">
      <c r="A439" s="45" t="s">
        <v>1136</v>
      </c>
      <c r="B439" s="18"/>
      <c r="C439" s="5"/>
      <c r="D439" s="5"/>
      <c r="E439" s="94" t="str">
        <f>IF(ISBLANK(D439),"",INDEX(ΑΜΚ,MATCH(D439,Data!$F$2:$F$999,0),1))</f>
        <v/>
      </c>
      <c r="F439" t="str">
        <f t="shared" si="6"/>
        <v/>
      </c>
    </row>
    <row r="440" spans="1:6" ht="14.25" customHeight="1" x14ac:dyDescent="0.35">
      <c r="A440" s="45" t="s">
        <v>1136</v>
      </c>
      <c r="B440" s="18"/>
      <c r="C440" s="5"/>
      <c r="D440" s="5"/>
      <c r="E440" s="94" t="str">
        <f>IF(ISBLANK(D440),"",INDEX(ΑΜΚ,MATCH(D440,Data!$F$2:$F$999,0),1))</f>
        <v/>
      </c>
      <c r="F440" t="str">
        <f t="shared" si="6"/>
        <v/>
      </c>
    </row>
    <row r="441" spans="1:6" ht="14.25" customHeight="1" x14ac:dyDescent="0.35">
      <c r="A441" s="45" t="s">
        <v>1136</v>
      </c>
      <c r="B441" s="18"/>
      <c r="C441" s="5"/>
      <c r="D441" s="5"/>
      <c r="E441" s="94" t="str">
        <f>IF(ISBLANK(D441),"",INDEX(ΑΜΚ,MATCH(D441,Data!$F$2:$F$999,0),1))</f>
        <v/>
      </c>
      <c r="F441" t="str">
        <f t="shared" si="6"/>
        <v/>
      </c>
    </row>
    <row r="442" spans="1:6" ht="14.25" customHeight="1" x14ac:dyDescent="0.35">
      <c r="A442" s="45" t="s">
        <v>1136</v>
      </c>
      <c r="B442" s="18"/>
      <c r="C442" s="5"/>
      <c r="D442" s="5"/>
      <c r="E442" s="94" t="str">
        <f>IF(ISBLANK(D442),"",INDEX(ΑΜΚ,MATCH(D442,Data!$F$2:$F$999,0),1))</f>
        <v/>
      </c>
      <c r="F442" t="str">
        <f t="shared" si="6"/>
        <v/>
      </c>
    </row>
    <row r="443" spans="1:6" ht="14.25" customHeight="1" x14ac:dyDescent="0.35">
      <c r="A443" s="45" t="s">
        <v>1136</v>
      </c>
      <c r="B443" s="18"/>
      <c r="C443" s="5"/>
      <c r="D443" s="5"/>
      <c r="E443" s="94" t="str">
        <f>IF(ISBLANK(D443),"",INDEX(ΑΜΚ,MATCH(D443,Data!$F$2:$F$999,0),1))</f>
        <v/>
      </c>
      <c r="F443" t="str">
        <f t="shared" si="6"/>
        <v/>
      </c>
    </row>
    <row r="444" spans="1:6" ht="14.25" customHeight="1" x14ac:dyDescent="0.35">
      <c r="A444" s="45" t="s">
        <v>1136</v>
      </c>
      <c r="B444" s="18"/>
      <c r="C444" s="5"/>
      <c r="D444" s="5"/>
      <c r="E444" s="94" t="str">
        <f>IF(ISBLANK(D444),"",INDEX(ΑΜΚ,MATCH(D444,Data!$F$2:$F$999,0),1))</f>
        <v/>
      </c>
      <c r="F444" t="str">
        <f t="shared" si="6"/>
        <v/>
      </c>
    </row>
    <row r="445" spans="1:6" ht="14.25" customHeight="1" x14ac:dyDescent="0.35">
      <c r="A445" s="45" t="s">
        <v>1136</v>
      </c>
      <c r="B445" s="18"/>
      <c r="C445" s="5"/>
      <c r="D445" s="5"/>
      <c r="E445" s="94" t="str">
        <f>IF(ISBLANK(D445),"",INDEX(ΑΜΚ,MATCH(D445,Data!$F$2:$F$999,0),1))</f>
        <v/>
      </c>
      <c r="F445" t="str">
        <f t="shared" si="6"/>
        <v/>
      </c>
    </row>
    <row r="446" spans="1:6" ht="14.25" customHeight="1" x14ac:dyDescent="0.35">
      <c r="A446" s="45" t="s">
        <v>1136</v>
      </c>
      <c r="B446" s="18"/>
      <c r="C446" s="5"/>
      <c r="D446" s="5"/>
      <c r="E446" s="94" t="str">
        <f>IF(ISBLANK(D446),"",INDEX(ΑΜΚ,MATCH(D446,Data!$F$2:$F$999,0),1))</f>
        <v/>
      </c>
      <c r="F446" t="str">
        <f t="shared" si="6"/>
        <v/>
      </c>
    </row>
    <row r="447" spans="1:6" ht="14.25" customHeight="1" x14ac:dyDescent="0.35">
      <c r="A447" s="45" t="s">
        <v>1136</v>
      </c>
      <c r="B447" s="18"/>
      <c r="C447" s="5"/>
      <c r="D447" s="5"/>
      <c r="E447" s="94" t="str">
        <f>IF(ISBLANK(D447),"",INDEX(ΑΜΚ,MATCH(D447,Data!$F$2:$F$999,0),1))</f>
        <v/>
      </c>
      <c r="F447" t="str">
        <f t="shared" si="6"/>
        <v/>
      </c>
    </row>
    <row r="448" spans="1:6" ht="14.25" customHeight="1" x14ac:dyDescent="0.35">
      <c r="A448" s="45" t="s">
        <v>1136</v>
      </c>
      <c r="B448" s="18"/>
      <c r="C448" s="5"/>
      <c r="D448" s="5"/>
      <c r="E448" s="94" t="str">
        <f>IF(ISBLANK(D448),"",INDEX(ΑΜΚ,MATCH(D448,Data!$F$2:$F$999,0),1))</f>
        <v/>
      </c>
      <c r="F448" t="str">
        <f t="shared" si="6"/>
        <v/>
      </c>
    </row>
    <row r="449" spans="1:6" ht="14.25" customHeight="1" x14ac:dyDescent="0.35">
      <c r="A449" s="45" t="s">
        <v>1136</v>
      </c>
      <c r="B449" s="18"/>
      <c r="C449" s="5"/>
      <c r="D449" s="5"/>
      <c r="E449" s="94" t="str">
        <f>IF(ISBLANK(D449),"",INDEX(ΑΜΚ,MATCH(D449,Data!$F$2:$F$999,0),1))</f>
        <v/>
      </c>
      <c r="F449" t="str">
        <f t="shared" si="6"/>
        <v/>
      </c>
    </row>
    <row r="450" spans="1:6" ht="14.25" customHeight="1" x14ac:dyDescent="0.35">
      <c r="A450" s="45" t="s">
        <v>1136</v>
      </c>
      <c r="B450" s="18"/>
      <c r="C450" s="5"/>
      <c r="D450" s="5"/>
      <c r="E450" s="94" t="str">
        <f>IF(ISBLANK(D450),"",INDEX(ΑΜΚ,MATCH(D450,Data!$F$2:$F$999,0),1))</f>
        <v/>
      </c>
      <c r="F450" t="str">
        <f t="shared" ref="F450:F513" si="7">IF(ISBLANK(C450),"",INDEX(ΚΩΔ_ΜΑΘΗΜ_ΚΟΜΜΩΤ_Α1,MATCH(C450,ΜΑΘΗΜ_ΚΟΜΜΩΤ_Α1,0)))</f>
        <v/>
      </c>
    </row>
    <row r="451" spans="1:6" ht="14.25" customHeight="1" x14ac:dyDescent="0.35">
      <c r="A451" s="45" t="s">
        <v>1136</v>
      </c>
      <c r="B451" s="18"/>
      <c r="C451" s="5"/>
      <c r="D451" s="5"/>
      <c r="E451" s="94" t="str">
        <f>IF(ISBLANK(D451),"",INDEX(ΑΜΚ,MATCH(D451,Data!$F$2:$F$999,0),1))</f>
        <v/>
      </c>
      <c r="F451" t="str">
        <f t="shared" si="7"/>
        <v/>
      </c>
    </row>
    <row r="452" spans="1:6" ht="14.25" customHeight="1" x14ac:dyDescent="0.35">
      <c r="A452" s="45" t="s">
        <v>1136</v>
      </c>
      <c r="B452" s="18"/>
      <c r="C452" s="5"/>
      <c r="D452" s="5"/>
      <c r="E452" s="94" t="str">
        <f>IF(ISBLANK(D452),"",INDEX(ΑΜΚ,MATCH(D452,Data!$F$2:$F$999,0),1))</f>
        <v/>
      </c>
      <c r="F452" t="str">
        <f t="shared" si="7"/>
        <v/>
      </c>
    </row>
    <row r="453" spans="1:6" ht="14.25" customHeight="1" x14ac:dyDescent="0.35">
      <c r="A453" s="45" t="s">
        <v>1136</v>
      </c>
      <c r="B453" s="18"/>
      <c r="C453" s="5"/>
      <c r="D453" s="5"/>
      <c r="E453" s="94" t="str">
        <f>IF(ISBLANK(D453),"",INDEX(ΑΜΚ,MATCH(D453,Data!$F$2:$F$999,0),1))</f>
        <v/>
      </c>
      <c r="F453" t="str">
        <f t="shared" si="7"/>
        <v/>
      </c>
    </row>
    <row r="454" spans="1:6" ht="14.25" customHeight="1" x14ac:dyDescent="0.35">
      <c r="A454" s="45" t="s">
        <v>1136</v>
      </c>
      <c r="B454" s="18"/>
      <c r="C454" s="5"/>
      <c r="D454" s="5"/>
      <c r="E454" s="94" t="str">
        <f>IF(ISBLANK(D454),"",INDEX(ΑΜΚ,MATCH(D454,Data!$F$2:$F$999,0),1))</f>
        <v/>
      </c>
      <c r="F454" t="str">
        <f t="shared" si="7"/>
        <v/>
      </c>
    </row>
    <row r="455" spans="1:6" ht="14.25" customHeight="1" x14ac:dyDescent="0.35">
      <c r="A455" s="45" t="s">
        <v>1136</v>
      </c>
      <c r="B455" s="18"/>
      <c r="C455" s="5"/>
      <c r="D455" s="5"/>
      <c r="E455" s="94" t="str">
        <f>IF(ISBLANK(D455),"",INDEX(ΑΜΚ,MATCH(D455,Data!$F$2:$F$999,0),1))</f>
        <v/>
      </c>
      <c r="F455" t="str">
        <f t="shared" si="7"/>
        <v/>
      </c>
    </row>
    <row r="456" spans="1:6" ht="14.25" customHeight="1" x14ac:dyDescent="0.35">
      <c r="A456" s="45" t="s">
        <v>1136</v>
      </c>
      <c r="B456" s="18"/>
      <c r="C456" s="5"/>
      <c r="D456" s="5"/>
      <c r="E456" s="94" t="str">
        <f>IF(ISBLANK(D456),"",INDEX(ΑΜΚ,MATCH(D456,Data!$F$2:$F$999,0),1))</f>
        <v/>
      </c>
      <c r="F456" t="str">
        <f t="shared" si="7"/>
        <v/>
      </c>
    </row>
    <row r="457" spans="1:6" ht="14.25" customHeight="1" x14ac:dyDescent="0.35">
      <c r="A457" s="45" t="s">
        <v>1136</v>
      </c>
      <c r="B457" s="18"/>
      <c r="C457" s="5"/>
      <c r="D457" s="5"/>
      <c r="E457" s="94" t="str">
        <f>IF(ISBLANK(D457),"",INDEX(ΑΜΚ,MATCH(D457,Data!$F$2:$F$999,0),1))</f>
        <v/>
      </c>
      <c r="F457" t="str">
        <f t="shared" si="7"/>
        <v/>
      </c>
    </row>
    <row r="458" spans="1:6" ht="14.25" customHeight="1" x14ac:dyDescent="0.35">
      <c r="A458" s="45" t="s">
        <v>1136</v>
      </c>
      <c r="B458" s="18"/>
      <c r="C458" s="5"/>
      <c r="D458" s="5"/>
      <c r="E458" s="94" t="str">
        <f>IF(ISBLANK(D458),"",INDEX(ΑΜΚ,MATCH(D458,Data!$F$2:$F$999,0),1))</f>
        <v/>
      </c>
      <c r="F458" t="str">
        <f t="shared" si="7"/>
        <v/>
      </c>
    </row>
    <row r="459" spans="1:6" ht="14.25" customHeight="1" x14ac:dyDescent="0.35">
      <c r="A459" s="45" t="s">
        <v>1136</v>
      </c>
      <c r="B459" s="18"/>
      <c r="C459" s="5"/>
      <c r="D459" s="5"/>
      <c r="E459" s="94" t="str">
        <f>IF(ISBLANK(D459),"",INDEX(ΑΜΚ,MATCH(D459,Data!$F$2:$F$999,0),1))</f>
        <v/>
      </c>
      <c r="F459" t="str">
        <f t="shared" si="7"/>
        <v/>
      </c>
    </row>
    <row r="460" spans="1:6" ht="14.25" customHeight="1" x14ac:dyDescent="0.35">
      <c r="A460" s="45" t="s">
        <v>1136</v>
      </c>
      <c r="B460" s="18"/>
      <c r="C460" s="5"/>
      <c r="D460" s="5"/>
      <c r="E460" s="94" t="str">
        <f>IF(ISBLANK(D460),"",INDEX(ΑΜΚ,MATCH(D460,Data!$F$2:$F$999,0),1))</f>
        <v/>
      </c>
      <c r="F460" t="str">
        <f t="shared" si="7"/>
        <v/>
      </c>
    </row>
    <row r="461" spans="1:6" ht="14.25" customHeight="1" x14ac:dyDescent="0.35">
      <c r="A461" s="45" t="s">
        <v>1136</v>
      </c>
      <c r="B461" s="18"/>
      <c r="C461" s="5"/>
      <c r="D461" s="5"/>
      <c r="E461" s="94" t="str">
        <f>IF(ISBLANK(D461),"",INDEX(ΑΜΚ,MATCH(D461,Data!$F$2:$F$999,0),1))</f>
        <v/>
      </c>
      <c r="F461" t="str">
        <f t="shared" si="7"/>
        <v/>
      </c>
    </row>
    <row r="462" spans="1:6" ht="14.25" customHeight="1" x14ac:dyDescent="0.35">
      <c r="A462" s="45" t="s">
        <v>1136</v>
      </c>
      <c r="B462" s="18"/>
      <c r="C462" s="5"/>
      <c r="D462" s="5"/>
      <c r="E462" s="94" t="str">
        <f>IF(ISBLANK(D462),"",INDEX(ΑΜΚ,MATCH(D462,Data!$F$2:$F$999,0),1))</f>
        <v/>
      </c>
      <c r="F462" t="str">
        <f t="shared" si="7"/>
        <v/>
      </c>
    </row>
    <row r="463" spans="1:6" ht="14.25" customHeight="1" x14ac:dyDescent="0.35">
      <c r="A463" s="45" t="s">
        <v>1136</v>
      </c>
      <c r="B463" s="18"/>
      <c r="C463" s="5"/>
      <c r="D463" s="5"/>
      <c r="E463" s="94" t="str">
        <f>IF(ISBLANK(D463),"",INDEX(ΑΜΚ,MATCH(D463,Data!$F$2:$F$999,0),1))</f>
        <v/>
      </c>
      <c r="F463" t="str">
        <f t="shared" si="7"/>
        <v/>
      </c>
    </row>
    <row r="464" spans="1:6" ht="14.25" customHeight="1" x14ac:dyDescent="0.35">
      <c r="A464" s="45" t="s">
        <v>1136</v>
      </c>
      <c r="B464" s="18"/>
      <c r="C464" s="5"/>
      <c r="D464" s="5"/>
      <c r="E464" s="94" t="str">
        <f>IF(ISBLANK(D464),"",INDEX(ΑΜΚ,MATCH(D464,Data!$F$2:$F$999,0),1))</f>
        <v/>
      </c>
      <c r="F464" t="str">
        <f t="shared" si="7"/>
        <v/>
      </c>
    </row>
    <row r="465" spans="1:6" ht="14.25" customHeight="1" x14ac:dyDescent="0.35">
      <c r="A465" s="45" t="s">
        <v>1136</v>
      </c>
      <c r="B465" s="18"/>
      <c r="C465" s="5"/>
      <c r="D465" s="5"/>
      <c r="E465" s="94" t="str">
        <f>IF(ISBLANK(D465),"",INDEX(ΑΜΚ,MATCH(D465,Data!$F$2:$F$999,0),1))</f>
        <v/>
      </c>
      <c r="F465" t="str">
        <f t="shared" si="7"/>
        <v/>
      </c>
    </row>
    <row r="466" spans="1:6" ht="14.25" customHeight="1" x14ac:dyDescent="0.35">
      <c r="A466" s="45" t="s">
        <v>1136</v>
      </c>
      <c r="B466" s="18"/>
      <c r="C466" s="5"/>
      <c r="D466" s="5"/>
      <c r="E466" s="94" t="str">
        <f>IF(ISBLANK(D466),"",INDEX(ΑΜΚ,MATCH(D466,Data!$F$2:$F$999,0),1))</f>
        <v/>
      </c>
      <c r="F466" t="str">
        <f t="shared" si="7"/>
        <v/>
      </c>
    </row>
    <row r="467" spans="1:6" ht="14.25" customHeight="1" x14ac:dyDescent="0.35">
      <c r="A467" s="45" t="s">
        <v>1136</v>
      </c>
      <c r="B467" s="18"/>
      <c r="C467" s="5"/>
      <c r="D467" s="5"/>
      <c r="E467" s="94" t="str">
        <f>IF(ISBLANK(D467),"",INDEX(ΑΜΚ,MATCH(D467,Data!$F$2:$F$999,0),1))</f>
        <v/>
      </c>
      <c r="F467" t="str">
        <f t="shared" si="7"/>
        <v/>
      </c>
    </row>
    <row r="468" spans="1:6" ht="14.25" customHeight="1" x14ac:dyDescent="0.35">
      <c r="A468" s="45" t="s">
        <v>1136</v>
      </c>
      <c r="B468" s="18"/>
      <c r="C468" s="5"/>
      <c r="D468" s="5"/>
      <c r="E468" s="94" t="str">
        <f>IF(ISBLANK(D468),"",INDEX(ΑΜΚ,MATCH(D468,Data!$F$2:$F$999,0),1))</f>
        <v/>
      </c>
      <c r="F468" t="str">
        <f t="shared" si="7"/>
        <v/>
      </c>
    </row>
    <row r="469" spans="1:6" ht="14.25" customHeight="1" x14ac:dyDescent="0.35">
      <c r="A469" s="45" t="s">
        <v>1136</v>
      </c>
      <c r="B469" s="18"/>
      <c r="C469" s="5"/>
      <c r="D469" s="5"/>
      <c r="E469" s="94" t="str">
        <f>IF(ISBLANK(D469),"",INDEX(ΑΜΚ,MATCH(D469,Data!$F$2:$F$999,0),1))</f>
        <v/>
      </c>
      <c r="F469" t="str">
        <f t="shared" si="7"/>
        <v/>
      </c>
    </row>
    <row r="470" spans="1:6" ht="14.25" customHeight="1" x14ac:dyDescent="0.35">
      <c r="A470" s="45" t="s">
        <v>1136</v>
      </c>
      <c r="B470" s="18"/>
      <c r="C470" s="5"/>
      <c r="D470" s="5"/>
      <c r="E470" s="94" t="str">
        <f>IF(ISBLANK(D470),"",INDEX(ΑΜΚ,MATCH(D470,Data!$F$2:$F$999,0),1))</f>
        <v/>
      </c>
      <c r="F470" t="str">
        <f t="shared" si="7"/>
        <v/>
      </c>
    </row>
    <row r="471" spans="1:6" ht="14.25" customHeight="1" x14ac:dyDescent="0.35">
      <c r="A471" s="45" t="s">
        <v>1136</v>
      </c>
      <c r="B471" s="18"/>
      <c r="C471" s="5"/>
      <c r="D471" s="5"/>
      <c r="E471" s="94" t="str">
        <f>IF(ISBLANK(D471),"",INDEX(ΑΜΚ,MATCH(D471,Data!$F$2:$F$999,0),1))</f>
        <v/>
      </c>
      <c r="F471" t="str">
        <f t="shared" si="7"/>
        <v/>
      </c>
    </row>
    <row r="472" spans="1:6" ht="14.25" customHeight="1" x14ac:dyDescent="0.35">
      <c r="A472" s="45" t="s">
        <v>1136</v>
      </c>
      <c r="B472" s="18"/>
      <c r="C472" s="5"/>
      <c r="D472" s="5"/>
      <c r="E472" s="94" t="str">
        <f>IF(ISBLANK(D472),"",INDEX(ΑΜΚ,MATCH(D472,Data!$F$2:$F$999,0),1))</f>
        <v/>
      </c>
      <c r="F472" t="str">
        <f t="shared" si="7"/>
        <v/>
      </c>
    </row>
    <row r="473" spans="1:6" ht="14.25" customHeight="1" x14ac:dyDescent="0.35">
      <c r="A473" s="45" t="s">
        <v>1136</v>
      </c>
      <c r="B473" s="18"/>
      <c r="C473" s="5"/>
      <c r="D473" s="5"/>
      <c r="E473" s="94" t="str">
        <f>IF(ISBLANK(D473),"",INDEX(ΑΜΚ,MATCH(D473,Data!$F$2:$F$999,0),1))</f>
        <v/>
      </c>
      <c r="F473" t="str">
        <f t="shared" si="7"/>
        <v/>
      </c>
    </row>
    <row r="474" spans="1:6" ht="14.25" customHeight="1" x14ac:dyDescent="0.35">
      <c r="A474" s="45" t="s">
        <v>1136</v>
      </c>
      <c r="B474" s="18"/>
      <c r="C474" s="5"/>
      <c r="D474" s="5"/>
      <c r="E474" s="94" t="str">
        <f>IF(ISBLANK(D474),"",INDEX(ΑΜΚ,MATCH(D474,Data!$F$2:$F$999,0),1))</f>
        <v/>
      </c>
      <c r="F474" t="str">
        <f t="shared" si="7"/>
        <v/>
      </c>
    </row>
    <row r="475" spans="1:6" ht="14.25" customHeight="1" x14ac:dyDescent="0.35">
      <c r="A475" s="45" t="s">
        <v>1136</v>
      </c>
      <c r="B475" s="18"/>
      <c r="C475" s="5"/>
      <c r="D475" s="5"/>
      <c r="E475" s="94" t="str">
        <f>IF(ISBLANK(D475),"",INDEX(ΑΜΚ,MATCH(D475,Data!$F$2:$F$999,0),1))</f>
        <v/>
      </c>
      <c r="F475" t="str">
        <f t="shared" si="7"/>
        <v/>
      </c>
    </row>
    <row r="476" spans="1:6" ht="14.25" customHeight="1" x14ac:dyDescent="0.35">
      <c r="A476" s="45" t="s">
        <v>1136</v>
      </c>
      <c r="B476" s="18"/>
      <c r="C476" s="5"/>
      <c r="D476" s="5"/>
      <c r="E476" s="94" t="str">
        <f>IF(ISBLANK(D476),"",INDEX(ΑΜΚ,MATCH(D476,Data!$F$2:$F$999,0),1))</f>
        <v/>
      </c>
      <c r="F476" t="str">
        <f t="shared" si="7"/>
        <v/>
      </c>
    </row>
    <row r="477" spans="1:6" ht="14.25" customHeight="1" x14ac:dyDescent="0.35">
      <c r="A477" s="45" t="s">
        <v>1136</v>
      </c>
      <c r="B477" s="18"/>
      <c r="C477" s="5"/>
      <c r="D477" s="5"/>
      <c r="E477" s="94" t="str">
        <f>IF(ISBLANK(D477),"",INDEX(ΑΜΚ,MATCH(D477,Data!$F$2:$F$999,0),1))</f>
        <v/>
      </c>
      <c r="F477" t="str">
        <f t="shared" si="7"/>
        <v/>
      </c>
    </row>
    <row r="478" spans="1:6" ht="14.25" customHeight="1" x14ac:dyDescent="0.35">
      <c r="A478" s="45" t="s">
        <v>1136</v>
      </c>
      <c r="B478" s="18"/>
      <c r="C478" s="5"/>
      <c r="D478" s="5"/>
      <c r="E478" s="94" t="str">
        <f>IF(ISBLANK(D478),"",INDEX(ΑΜΚ,MATCH(D478,Data!$F$2:$F$999,0),1))</f>
        <v/>
      </c>
      <c r="F478" t="str">
        <f t="shared" si="7"/>
        <v/>
      </c>
    </row>
    <row r="479" spans="1:6" ht="14.25" customHeight="1" x14ac:dyDescent="0.35">
      <c r="A479" s="45" t="s">
        <v>1136</v>
      </c>
      <c r="B479" s="18"/>
      <c r="C479" s="5"/>
      <c r="D479" s="5"/>
      <c r="E479" s="94" t="str">
        <f>IF(ISBLANK(D479),"",INDEX(ΑΜΚ,MATCH(D479,Data!$F$2:$F$999,0),1))</f>
        <v/>
      </c>
      <c r="F479" t="str">
        <f t="shared" si="7"/>
        <v/>
      </c>
    </row>
    <row r="480" spans="1:6" ht="14.25" customHeight="1" x14ac:dyDescent="0.35">
      <c r="A480" s="45" t="s">
        <v>1136</v>
      </c>
      <c r="B480" s="18"/>
      <c r="C480" s="5"/>
      <c r="D480" s="5"/>
      <c r="E480" s="94" t="str">
        <f>IF(ISBLANK(D480),"",INDEX(ΑΜΚ,MATCH(D480,Data!$F$2:$F$999,0),1))</f>
        <v/>
      </c>
      <c r="F480" t="str">
        <f t="shared" si="7"/>
        <v/>
      </c>
    </row>
    <row r="481" spans="1:6" ht="14.25" customHeight="1" x14ac:dyDescent="0.35">
      <c r="A481" s="45" t="s">
        <v>1136</v>
      </c>
      <c r="B481" s="18"/>
      <c r="C481" s="5"/>
      <c r="D481" s="5"/>
      <c r="E481" s="94" t="str">
        <f>IF(ISBLANK(D481),"",INDEX(ΑΜΚ,MATCH(D481,Data!$F$2:$F$999,0),1))</f>
        <v/>
      </c>
      <c r="F481" t="str">
        <f t="shared" si="7"/>
        <v/>
      </c>
    </row>
    <row r="482" spans="1:6" ht="14.25" customHeight="1" x14ac:dyDescent="0.35">
      <c r="A482" s="45" t="s">
        <v>1136</v>
      </c>
      <c r="B482" s="18"/>
      <c r="C482" s="5"/>
      <c r="D482" s="5"/>
      <c r="E482" s="94" t="str">
        <f>IF(ISBLANK(D482),"",INDEX(ΑΜΚ,MATCH(D482,Data!$F$2:$F$999,0),1))</f>
        <v/>
      </c>
      <c r="F482" t="str">
        <f t="shared" si="7"/>
        <v/>
      </c>
    </row>
    <row r="483" spans="1:6" ht="14.25" customHeight="1" x14ac:dyDescent="0.35">
      <c r="A483" s="45" t="s">
        <v>1136</v>
      </c>
      <c r="B483" s="18"/>
      <c r="C483" s="5"/>
      <c r="D483" s="5"/>
      <c r="E483" s="94" t="str">
        <f>IF(ISBLANK(D483),"",INDEX(ΑΜΚ,MATCH(D483,Data!$F$2:$F$999,0),1))</f>
        <v/>
      </c>
      <c r="F483" t="str">
        <f t="shared" si="7"/>
        <v/>
      </c>
    </row>
    <row r="484" spans="1:6" ht="14.25" customHeight="1" x14ac:dyDescent="0.35">
      <c r="A484" s="45" t="s">
        <v>1136</v>
      </c>
      <c r="B484" s="18"/>
      <c r="C484" s="5"/>
      <c r="D484" s="5"/>
      <c r="E484" s="94" t="str">
        <f>IF(ISBLANK(D484),"",INDEX(ΑΜΚ,MATCH(D484,Data!$F$2:$F$999,0),1))</f>
        <v/>
      </c>
      <c r="F484" t="str">
        <f t="shared" si="7"/>
        <v/>
      </c>
    </row>
    <row r="485" spans="1:6" ht="14.25" customHeight="1" x14ac:dyDescent="0.35">
      <c r="A485" s="45" t="s">
        <v>1136</v>
      </c>
      <c r="B485" s="18"/>
      <c r="C485" s="5"/>
      <c r="D485" s="5"/>
      <c r="E485" s="94" t="str">
        <f>IF(ISBLANK(D485),"",INDEX(ΑΜΚ,MATCH(D485,Data!$F$2:$F$999,0),1))</f>
        <v/>
      </c>
      <c r="F485" t="str">
        <f t="shared" si="7"/>
        <v/>
      </c>
    </row>
    <row r="486" spans="1:6" ht="14.25" customHeight="1" x14ac:dyDescent="0.35">
      <c r="A486" s="45" t="s">
        <v>1136</v>
      </c>
      <c r="B486" s="18"/>
      <c r="C486" s="5"/>
      <c r="D486" s="5"/>
      <c r="E486" s="94" t="str">
        <f>IF(ISBLANK(D486),"",INDEX(ΑΜΚ,MATCH(D486,Data!$F$2:$F$999,0),1))</f>
        <v/>
      </c>
      <c r="F486" t="str">
        <f t="shared" si="7"/>
        <v/>
      </c>
    </row>
    <row r="487" spans="1:6" ht="14.25" customHeight="1" x14ac:dyDescent="0.35">
      <c r="A487" s="45" t="s">
        <v>1136</v>
      </c>
      <c r="B487" s="18"/>
      <c r="C487" s="5"/>
      <c r="D487" s="5"/>
      <c r="E487" s="94" t="str">
        <f>IF(ISBLANK(D487),"",INDEX(ΑΜΚ,MATCH(D487,Data!$F$2:$F$999,0),1))</f>
        <v/>
      </c>
      <c r="F487" t="str">
        <f t="shared" si="7"/>
        <v/>
      </c>
    </row>
    <row r="488" spans="1:6" ht="14.25" customHeight="1" x14ac:dyDescent="0.35">
      <c r="A488" s="45" t="s">
        <v>1136</v>
      </c>
      <c r="B488" s="18"/>
      <c r="C488" s="5"/>
      <c r="D488" s="5"/>
      <c r="E488" s="94" t="str">
        <f>IF(ISBLANK(D488),"",INDEX(ΑΜΚ,MATCH(D488,Data!$F$2:$F$999,0),1))</f>
        <v/>
      </c>
      <c r="F488" t="str">
        <f t="shared" si="7"/>
        <v/>
      </c>
    </row>
    <row r="489" spans="1:6" ht="14.25" customHeight="1" x14ac:dyDescent="0.35">
      <c r="A489" s="45" t="s">
        <v>1136</v>
      </c>
      <c r="B489" s="18"/>
      <c r="C489" s="5"/>
      <c r="D489" s="5"/>
      <c r="E489" s="94" t="str">
        <f>IF(ISBLANK(D489),"",INDEX(ΑΜΚ,MATCH(D489,Data!$F$2:$F$999,0),1))</f>
        <v/>
      </c>
      <c r="F489" t="str">
        <f t="shared" si="7"/>
        <v/>
      </c>
    </row>
    <row r="490" spans="1:6" ht="14.25" customHeight="1" x14ac:dyDescent="0.35">
      <c r="A490" s="45" t="s">
        <v>1136</v>
      </c>
      <c r="B490" s="18"/>
      <c r="C490" s="5"/>
      <c r="D490" s="5"/>
      <c r="E490" s="94" t="str">
        <f>IF(ISBLANK(D490),"",INDEX(ΑΜΚ,MATCH(D490,Data!$F$2:$F$999,0),1))</f>
        <v/>
      </c>
      <c r="F490" t="str">
        <f t="shared" si="7"/>
        <v/>
      </c>
    </row>
    <row r="491" spans="1:6" ht="14.25" customHeight="1" x14ac:dyDescent="0.35">
      <c r="A491" s="45" t="s">
        <v>1136</v>
      </c>
      <c r="B491" s="18"/>
      <c r="C491" s="5"/>
      <c r="D491" s="5"/>
      <c r="E491" s="94" t="str">
        <f>IF(ISBLANK(D491),"",INDEX(ΑΜΚ,MATCH(D491,Data!$F$2:$F$999,0),1))</f>
        <v/>
      </c>
      <c r="F491" t="str">
        <f t="shared" si="7"/>
        <v/>
      </c>
    </row>
    <row r="492" spans="1:6" ht="14.25" customHeight="1" x14ac:dyDescent="0.35">
      <c r="A492" s="45" t="s">
        <v>1136</v>
      </c>
      <c r="B492" s="18"/>
      <c r="C492" s="5"/>
      <c r="D492" s="5"/>
      <c r="E492" s="94" t="str">
        <f>IF(ISBLANK(D492),"",INDEX(ΑΜΚ,MATCH(D492,Data!$F$2:$F$999,0),1))</f>
        <v/>
      </c>
      <c r="F492" t="str">
        <f t="shared" si="7"/>
        <v/>
      </c>
    </row>
    <row r="493" spans="1:6" ht="14.25" customHeight="1" x14ac:dyDescent="0.35">
      <c r="A493" s="45" t="s">
        <v>1136</v>
      </c>
      <c r="B493" s="18"/>
      <c r="C493" s="5"/>
      <c r="D493" s="5"/>
      <c r="E493" s="94" t="str">
        <f>IF(ISBLANK(D493),"",INDEX(ΑΜΚ,MATCH(D493,Data!$F$2:$F$999,0),1))</f>
        <v/>
      </c>
      <c r="F493" t="str">
        <f t="shared" si="7"/>
        <v/>
      </c>
    </row>
    <row r="494" spans="1:6" ht="14.25" customHeight="1" x14ac:dyDescent="0.35">
      <c r="A494" s="45" t="s">
        <v>1136</v>
      </c>
      <c r="B494" s="18"/>
      <c r="C494" s="5"/>
      <c r="D494" s="5"/>
      <c r="E494" s="94" t="str">
        <f>IF(ISBLANK(D494),"",INDEX(ΑΜΚ,MATCH(D494,Data!$F$2:$F$999,0),1))</f>
        <v/>
      </c>
      <c r="F494" t="str">
        <f t="shared" si="7"/>
        <v/>
      </c>
    </row>
    <row r="495" spans="1:6" ht="14.25" customHeight="1" x14ac:dyDescent="0.35">
      <c r="A495" s="45" t="s">
        <v>1136</v>
      </c>
      <c r="B495" s="18"/>
      <c r="C495" s="5"/>
      <c r="D495" s="5"/>
      <c r="E495" s="94" t="str">
        <f>IF(ISBLANK(D495),"",INDEX(ΑΜΚ,MATCH(D495,Data!$F$2:$F$999,0),1))</f>
        <v/>
      </c>
      <c r="F495" t="str">
        <f t="shared" si="7"/>
        <v/>
      </c>
    </row>
    <row r="496" spans="1:6" ht="14.25" customHeight="1" x14ac:dyDescent="0.35">
      <c r="A496" s="45" t="s">
        <v>1136</v>
      </c>
      <c r="B496" s="18"/>
      <c r="C496" s="5"/>
      <c r="D496" s="5"/>
      <c r="E496" s="94" t="str">
        <f>IF(ISBLANK(D496),"",INDEX(ΑΜΚ,MATCH(D496,Data!$F$2:$F$999,0),1))</f>
        <v/>
      </c>
      <c r="F496" t="str">
        <f t="shared" si="7"/>
        <v/>
      </c>
    </row>
    <row r="497" spans="1:6" ht="14.25" customHeight="1" x14ac:dyDescent="0.35">
      <c r="A497" s="45" t="s">
        <v>1136</v>
      </c>
      <c r="B497" s="18"/>
      <c r="C497" s="5"/>
      <c r="D497" s="5"/>
      <c r="E497" s="94" t="str">
        <f>IF(ISBLANK(D497),"",INDEX(ΑΜΚ,MATCH(D497,Data!$F$2:$F$999,0),1))</f>
        <v/>
      </c>
      <c r="F497" t="str">
        <f t="shared" si="7"/>
        <v/>
      </c>
    </row>
    <row r="498" spans="1:6" ht="14.25" customHeight="1" x14ac:dyDescent="0.35">
      <c r="A498" s="45" t="s">
        <v>1136</v>
      </c>
      <c r="B498" s="18"/>
      <c r="C498" s="5"/>
      <c r="D498" s="5"/>
      <c r="E498" s="94" t="str">
        <f>IF(ISBLANK(D498),"",INDEX(ΑΜΚ,MATCH(D498,Data!$F$2:$F$999,0),1))</f>
        <v/>
      </c>
      <c r="F498" t="str">
        <f t="shared" si="7"/>
        <v/>
      </c>
    </row>
    <row r="499" spans="1:6" ht="14.25" customHeight="1" x14ac:dyDescent="0.35">
      <c r="A499" s="45" t="s">
        <v>1136</v>
      </c>
      <c r="B499" s="18"/>
      <c r="C499" s="5"/>
      <c r="D499" s="5"/>
      <c r="E499" s="94" t="str">
        <f>IF(ISBLANK(D499),"",INDEX(ΑΜΚ,MATCH(D499,Data!$F$2:$F$999,0),1))</f>
        <v/>
      </c>
      <c r="F499" t="str">
        <f t="shared" si="7"/>
        <v/>
      </c>
    </row>
    <row r="500" spans="1:6" ht="14.25" customHeight="1" x14ac:dyDescent="0.35">
      <c r="A500" s="45" t="s">
        <v>1136</v>
      </c>
      <c r="B500" s="18"/>
      <c r="C500" s="5"/>
      <c r="D500" s="5"/>
      <c r="E500" s="94" t="str">
        <f>IF(ISBLANK(D500),"",INDEX(ΑΜΚ,MATCH(D500,Data!$F$2:$F$999,0),1))</f>
        <v/>
      </c>
      <c r="F500" t="str">
        <f t="shared" si="7"/>
        <v/>
      </c>
    </row>
    <row r="501" spans="1:6" ht="14.25" customHeight="1" x14ac:dyDescent="0.35">
      <c r="A501" s="45" t="s">
        <v>1136</v>
      </c>
      <c r="B501" s="18"/>
      <c r="C501" s="5"/>
      <c r="D501" s="5"/>
      <c r="E501" s="94" t="str">
        <f>IF(ISBLANK(D501),"",INDEX(ΑΜΚ,MATCH(D501,Data!$F$2:$F$999,0),1))</f>
        <v/>
      </c>
      <c r="F501" t="str">
        <f t="shared" si="7"/>
        <v/>
      </c>
    </row>
    <row r="502" spans="1:6" ht="14.25" customHeight="1" x14ac:dyDescent="0.35">
      <c r="A502" s="45" t="s">
        <v>1136</v>
      </c>
      <c r="B502" s="18"/>
      <c r="C502" s="5"/>
      <c r="D502" s="5"/>
      <c r="E502" s="94" t="str">
        <f>IF(ISBLANK(D502),"",INDEX(ΑΜΚ,MATCH(D502,Data!$F$2:$F$999,0),1))</f>
        <v/>
      </c>
      <c r="F502" t="str">
        <f t="shared" si="7"/>
        <v/>
      </c>
    </row>
    <row r="503" spans="1:6" ht="14.25" customHeight="1" x14ac:dyDescent="0.35">
      <c r="A503" s="45" t="s">
        <v>1136</v>
      </c>
      <c r="B503" s="18"/>
      <c r="C503" s="5"/>
      <c r="D503" s="5"/>
      <c r="E503" s="94" t="str">
        <f>IF(ISBLANK(D503),"",INDEX(ΑΜΚ,MATCH(D503,Data!$F$2:$F$999,0),1))</f>
        <v/>
      </c>
      <c r="F503" t="str">
        <f t="shared" si="7"/>
        <v/>
      </c>
    </row>
    <row r="504" spans="1:6" ht="14.25" customHeight="1" x14ac:dyDescent="0.35">
      <c r="A504" s="45" t="s">
        <v>1136</v>
      </c>
      <c r="B504" s="18"/>
      <c r="C504" s="5"/>
      <c r="D504" s="5"/>
      <c r="E504" s="94" t="str">
        <f>IF(ISBLANK(D504),"",INDEX(ΑΜΚ,MATCH(D504,Data!$F$2:$F$999,0),1))</f>
        <v/>
      </c>
      <c r="F504" t="str">
        <f t="shared" si="7"/>
        <v/>
      </c>
    </row>
    <row r="505" spans="1:6" ht="14.25" customHeight="1" x14ac:dyDescent="0.35">
      <c r="A505" s="45" t="s">
        <v>1136</v>
      </c>
      <c r="B505" s="18"/>
      <c r="C505" s="5"/>
      <c r="D505" s="5"/>
      <c r="E505" s="94" t="str">
        <f>IF(ISBLANK(D505),"",INDEX(ΑΜΚ,MATCH(D505,Data!$F$2:$F$999,0),1))</f>
        <v/>
      </c>
      <c r="F505" t="str">
        <f t="shared" si="7"/>
        <v/>
      </c>
    </row>
    <row r="506" spans="1:6" ht="14.25" customHeight="1" x14ac:dyDescent="0.35">
      <c r="A506" s="45" t="s">
        <v>1136</v>
      </c>
      <c r="B506" s="18"/>
      <c r="C506" s="5"/>
      <c r="D506" s="5"/>
      <c r="E506" s="94" t="str">
        <f>IF(ISBLANK(D506),"",INDEX(ΑΜΚ,MATCH(D506,Data!$F$2:$F$999,0),1))</f>
        <v/>
      </c>
      <c r="F506" t="str">
        <f t="shared" si="7"/>
        <v/>
      </c>
    </row>
    <row r="507" spans="1:6" ht="14.25" customHeight="1" x14ac:dyDescent="0.35">
      <c r="A507" s="45" t="s">
        <v>1136</v>
      </c>
      <c r="B507" s="18"/>
      <c r="C507" s="5"/>
      <c r="D507" s="5"/>
      <c r="E507" s="94" t="str">
        <f>IF(ISBLANK(D507),"",INDEX(ΑΜΚ,MATCH(D507,Data!$F$2:$F$999,0),1))</f>
        <v/>
      </c>
      <c r="F507" t="str">
        <f t="shared" si="7"/>
        <v/>
      </c>
    </row>
    <row r="508" spans="1:6" ht="14.25" customHeight="1" x14ac:dyDescent="0.35">
      <c r="A508" s="45" t="s">
        <v>1136</v>
      </c>
      <c r="B508" s="18"/>
      <c r="C508" s="5"/>
      <c r="D508" s="5"/>
      <c r="E508" s="94" t="str">
        <f>IF(ISBLANK(D508),"",INDEX(ΑΜΚ,MATCH(D508,Data!$F$2:$F$999,0),1))</f>
        <v/>
      </c>
      <c r="F508" t="str">
        <f t="shared" si="7"/>
        <v/>
      </c>
    </row>
    <row r="509" spans="1:6" ht="14.25" customHeight="1" x14ac:dyDescent="0.35">
      <c r="A509" s="45" t="s">
        <v>1136</v>
      </c>
      <c r="B509" s="18"/>
      <c r="C509" s="5"/>
      <c r="D509" s="5"/>
      <c r="E509" s="94" t="str">
        <f>IF(ISBLANK(D509),"",INDEX(ΑΜΚ,MATCH(D509,Data!$F$2:$F$999,0),1))</f>
        <v/>
      </c>
      <c r="F509" t="str">
        <f t="shared" si="7"/>
        <v/>
      </c>
    </row>
    <row r="510" spans="1:6" ht="14.25" customHeight="1" x14ac:dyDescent="0.35">
      <c r="A510" s="45" t="s">
        <v>1136</v>
      </c>
      <c r="B510" s="18"/>
      <c r="C510" s="5"/>
      <c r="D510" s="5"/>
      <c r="E510" s="94" t="str">
        <f>IF(ISBLANK(D510),"",INDEX(ΑΜΚ,MATCH(D510,Data!$F$2:$F$999,0),1))</f>
        <v/>
      </c>
      <c r="F510" t="str">
        <f t="shared" si="7"/>
        <v/>
      </c>
    </row>
    <row r="511" spans="1:6" ht="14.25" customHeight="1" x14ac:dyDescent="0.35">
      <c r="A511" s="45" t="s">
        <v>1136</v>
      </c>
      <c r="B511" s="18"/>
      <c r="C511" s="5"/>
      <c r="D511" s="5"/>
      <c r="E511" s="94" t="str">
        <f>IF(ISBLANK(D511),"",INDEX(ΑΜΚ,MATCH(D511,Data!$F$2:$F$999,0),1))</f>
        <v/>
      </c>
      <c r="F511" t="str">
        <f t="shared" si="7"/>
        <v/>
      </c>
    </row>
    <row r="512" spans="1:6" ht="14.25" customHeight="1" x14ac:dyDescent="0.35">
      <c r="A512" s="45" t="s">
        <v>1136</v>
      </c>
      <c r="B512" s="18"/>
      <c r="C512" s="5"/>
      <c r="D512" s="5"/>
      <c r="E512" s="94" t="str">
        <f>IF(ISBLANK(D512),"",INDEX(ΑΜΚ,MATCH(D512,Data!$F$2:$F$999,0),1))</f>
        <v/>
      </c>
      <c r="F512" t="str">
        <f t="shared" si="7"/>
        <v/>
      </c>
    </row>
    <row r="513" spans="1:6" ht="14.25" customHeight="1" x14ac:dyDescent="0.35">
      <c r="A513" s="45" t="s">
        <v>1136</v>
      </c>
      <c r="B513" s="18"/>
      <c r="C513" s="5"/>
      <c r="D513" s="5"/>
      <c r="E513" s="94" t="str">
        <f>IF(ISBLANK(D513),"",INDEX(ΑΜΚ,MATCH(D513,Data!$F$2:$F$999,0),1))</f>
        <v/>
      </c>
      <c r="F513" t="str">
        <f t="shared" si="7"/>
        <v/>
      </c>
    </row>
    <row r="514" spans="1:6" ht="14.25" customHeight="1" x14ac:dyDescent="0.35">
      <c r="A514" s="45" t="s">
        <v>1136</v>
      </c>
      <c r="B514" s="18"/>
      <c r="C514" s="5"/>
      <c r="D514" s="5"/>
      <c r="E514" s="94" t="str">
        <f>IF(ISBLANK(D514),"",INDEX(ΑΜΚ,MATCH(D514,Data!$F$2:$F$999,0),1))</f>
        <v/>
      </c>
      <c r="F514" t="str">
        <f t="shared" ref="F514:F577" si="8">IF(ISBLANK(C514),"",INDEX(ΚΩΔ_ΜΑΘΗΜ_ΚΟΜΜΩΤ_Α1,MATCH(C514,ΜΑΘΗΜ_ΚΟΜΜΩΤ_Α1,0)))</f>
        <v/>
      </c>
    </row>
    <row r="515" spans="1:6" ht="14.25" customHeight="1" x14ac:dyDescent="0.35">
      <c r="A515" s="45" t="s">
        <v>1136</v>
      </c>
      <c r="B515" s="18"/>
      <c r="C515" s="5"/>
      <c r="D515" s="5"/>
      <c r="E515" s="94" t="str">
        <f>IF(ISBLANK(D515),"",INDEX(ΑΜΚ,MATCH(D515,Data!$F$2:$F$999,0),1))</f>
        <v/>
      </c>
      <c r="F515" t="str">
        <f t="shared" si="8"/>
        <v/>
      </c>
    </row>
    <row r="516" spans="1:6" ht="14.25" customHeight="1" x14ac:dyDescent="0.35">
      <c r="A516" s="45" t="s">
        <v>1136</v>
      </c>
      <c r="B516" s="18"/>
      <c r="C516" s="5"/>
      <c r="D516" s="5"/>
      <c r="E516" s="94" t="str">
        <f>IF(ISBLANK(D516),"",INDEX(ΑΜΚ,MATCH(D516,Data!$F$2:$F$999,0),1))</f>
        <v/>
      </c>
      <c r="F516" t="str">
        <f t="shared" si="8"/>
        <v/>
      </c>
    </row>
    <row r="517" spans="1:6" ht="14.25" customHeight="1" x14ac:dyDescent="0.35">
      <c r="A517" s="45" t="s">
        <v>1136</v>
      </c>
      <c r="B517" s="18"/>
      <c r="C517" s="5"/>
      <c r="D517" s="5"/>
      <c r="E517" s="94" t="str">
        <f>IF(ISBLANK(D517),"",INDEX(ΑΜΚ,MATCH(D517,Data!$F$2:$F$999,0),1))</f>
        <v/>
      </c>
      <c r="F517" t="str">
        <f t="shared" si="8"/>
        <v/>
      </c>
    </row>
    <row r="518" spans="1:6" ht="14.25" customHeight="1" x14ac:dyDescent="0.35">
      <c r="A518" s="45" t="s">
        <v>1136</v>
      </c>
      <c r="B518" s="18"/>
      <c r="C518" s="5"/>
      <c r="D518" s="5"/>
      <c r="E518" s="94" t="str">
        <f>IF(ISBLANK(D518),"",INDEX(ΑΜΚ,MATCH(D518,Data!$F$2:$F$999,0),1))</f>
        <v/>
      </c>
      <c r="F518" t="str">
        <f t="shared" si="8"/>
        <v/>
      </c>
    </row>
    <row r="519" spans="1:6" ht="14.25" customHeight="1" x14ac:dyDescent="0.35">
      <c r="A519" s="45" t="s">
        <v>1136</v>
      </c>
      <c r="B519" s="18"/>
      <c r="C519" s="5"/>
      <c r="D519" s="5"/>
      <c r="E519" s="94" t="str">
        <f>IF(ISBLANK(D519),"",INDEX(ΑΜΚ,MATCH(D519,Data!$F$2:$F$999,0),1))</f>
        <v/>
      </c>
      <c r="F519" t="str">
        <f t="shared" si="8"/>
        <v/>
      </c>
    </row>
    <row r="520" spans="1:6" ht="14.25" customHeight="1" x14ac:dyDescent="0.35">
      <c r="A520" s="45" t="s">
        <v>1136</v>
      </c>
      <c r="B520" s="18"/>
      <c r="C520" s="5"/>
      <c r="D520" s="5"/>
      <c r="E520" s="94" t="str">
        <f>IF(ISBLANK(D520),"",INDEX(ΑΜΚ,MATCH(D520,Data!$F$2:$F$999,0),1))</f>
        <v/>
      </c>
      <c r="F520" t="str">
        <f t="shared" si="8"/>
        <v/>
      </c>
    </row>
    <row r="521" spans="1:6" ht="14.25" customHeight="1" x14ac:dyDescent="0.35">
      <c r="A521" s="45" t="s">
        <v>1136</v>
      </c>
      <c r="B521" s="18"/>
      <c r="C521" s="5"/>
      <c r="D521" s="5"/>
      <c r="E521" s="94" t="str">
        <f>IF(ISBLANK(D521),"",INDEX(ΑΜΚ,MATCH(D521,Data!$F$2:$F$999,0),1))</f>
        <v/>
      </c>
      <c r="F521" t="str">
        <f t="shared" si="8"/>
        <v/>
      </c>
    </row>
    <row r="522" spans="1:6" ht="14.25" customHeight="1" x14ac:dyDescent="0.35">
      <c r="A522" s="45" t="s">
        <v>1136</v>
      </c>
      <c r="B522" s="18"/>
      <c r="C522" s="5"/>
      <c r="D522" s="5"/>
      <c r="E522" s="94" t="str">
        <f>IF(ISBLANK(D522),"",INDEX(ΑΜΚ,MATCH(D522,Data!$F$2:$F$999,0),1))</f>
        <v/>
      </c>
      <c r="F522" t="str">
        <f t="shared" si="8"/>
        <v/>
      </c>
    </row>
    <row r="523" spans="1:6" ht="14.25" customHeight="1" x14ac:dyDescent="0.35">
      <c r="A523" s="45" t="s">
        <v>1136</v>
      </c>
      <c r="B523" s="18"/>
      <c r="C523" s="5"/>
      <c r="D523" s="5"/>
      <c r="E523" s="94" t="str">
        <f>IF(ISBLANK(D523),"",INDEX(ΑΜΚ,MATCH(D523,Data!$F$2:$F$999,0),1))</f>
        <v/>
      </c>
      <c r="F523" t="str">
        <f t="shared" si="8"/>
        <v/>
      </c>
    </row>
    <row r="524" spans="1:6" ht="14.25" customHeight="1" x14ac:dyDescent="0.35">
      <c r="A524" s="45" t="s">
        <v>1136</v>
      </c>
      <c r="B524" s="18"/>
      <c r="C524" s="5"/>
      <c r="D524" s="5"/>
      <c r="E524" s="94" t="str">
        <f>IF(ISBLANK(D524),"",INDEX(ΑΜΚ,MATCH(D524,Data!$F$2:$F$999,0),1))</f>
        <v/>
      </c>
      <c r="F524" t="str">
        <f t="shared" si="8"/>
        <v/>
      </c>
    </row>
    <row r="525" spans="1:6" ht="14.25" customHeight="1" x14ac:dyDescent="0.35">
      <c r="A525" s="45" t="s">
        <v>1136</v>
      </c>
      <c r="B525" s="18"/>
      <c r="C525" s="5"/>
      <c r="D525" s="5"/>
      <c r="E525" s="94" t="str">
        <f>IF(ISBLANK(D525),"",INDEX(ΑΜΚ,MATCH(D525,Data!$F$2:$F$999,0),1))</f>
        <v/>
      </c>
      <c r="F525" t="str">
        <f t="shared" si="8"/>
        <v/>
      </c>
    </row>
    <row r="526" spans="1:6" ht="14.25" customHeight="1" x14ac:dyDescent="0.35">
      <c r="A526" s="45" t="s">
        <v>1136</v>
      </c>
      <c r="B526" s="18"/>
      <c r="C526" s="5"/>
      <c r="D526" s="5"/>
      <c r="E526" s="94" t="str">
        <f>IF(ISBLANK(D526),"",INDEX(ΑΜΚ,MATCH(D526,Data!$F$2:$F$999,0),1))</f>
        <v/>
      </c>
      <c r="F526" t="str">
        <f t="shared" si="8"/>
        <v/>
      </c>
    </row>
    <row r="527" spans="1:6" ht="14.25" customHeight="1" x14ac:dyDescent="0.35">
      <c r="A527" s="45" t="s">
        <v>1136</v>
      </c>
      <c r="B527" s="18"/>
      <c r="C527" s="5"/>
      <c r="D527" s="5"/>
      <c r="E527" s="94" t="str">
        <f>IF(ISBLANK(D527),"",INDEX(ΑΜΚ,MATCH(D527,Data!$F$2:$F$999,0),1))</f>
        <v/>
      </c>
      <c r="F527" t="str">
        <f t="shared" si="8"/>
        <v/>
      </c>
    </row>
    <row r="528" spans="1:6" ht="14.25" customHeight="1" x14ac:dyDescent="0.35">
      <c r="A528" s="45" t="s">
        <v>1136</v>
      </c>
      <c r="B528" s="18"/>
      <c r="C528" s="5"/>
      <c r="D528" s="5"/>
      <c r="E528" s="94" t="str">
        <f>IF(ISBLANK(D528),"",INDEX(ΑΜΚ,MATCH(D528,Data!$F$2:$F$999,0),1))</f>
        <v/>
      </c>
      <c r="F528" t="str">
        <f t="shared" si="8"/>
        <v/>
      </c>
    </row>
    <row r="529" spans="1:6" ht="14.25" customHeight="1" x14ac:dyDescent="0.35">
      <c r="A529" s="45" t="s">
        <v>1136</v>
      </c>
      <c r="B529" s="18"/>
      <c r="C529" s="5"/>
      <c r="D529" s="5"/>
      <c r="E529" s="94" t="str">
        <f>IF(ISBLANK(D529),"",INDEX(ΑΜΚ,MATCH(D529,Data!$F$2:$F$999,0),1))</f>
        <v/>
      </c>
      <c r="F529" t="str">
        <f t="shared" si="8"/>
        <v/>
      </c>
    </row>
    <row r="530" spans="1:6" ht="14.25" customHeight="1" x14ac:dyDescent="0.35">
      <c r="A530" s="45" t="s">
        <v>1136</v>
      </c>
      <c r="B530" s="18"/>
      <c r="C530" s="5"/>
      <c r="D530" s="5"/>
      <c r="E530" s="94" t="str">
        <f>IF(ISBLANK(D530),"",INDEX(ΑΜΚ,MATCH(D530,Data!$F$2:$F$999,0),1))</f>
        <v/>
      </c>
      <c r="F530" t="str">
        <f t="shared" si="8"/>
        <v/>
      </c>
    </row>
    <row r="531" spans="1:6" ht="14.25" customHeight="1" x14ac:dyDescent="0.35">
      <c r="A531" s="45" t="s">
        <v>1136</v>
      </c>
      <c r="B531" s="18"/>
      <c r="C531" s="5"/>
      <c r="D531" s="5"/>
      <c r="E531" s="94" t="str">
        <f>IF(ISBLANK(D531),"",INDEX(ΑΜΚ,MATCH(D531,Data!$F$2:$F$999,0),1))</f>
        <v/>
      </c>
      <c r="F531" t="str">
        <f t="shared" si="8"/>
        <v/>
      </c>
    </row>
    <row r="532" spans="1:6" ht="14.25" customHeight="1" x14ac:dyDescent="0.35">
      <c r="A532" s="45" t="s">
        <v>1136</v>
      </c>
      <c r="B532" s="18"/>
      <c r="C532" s="5"/>
      <c r="D532" s="5"/>
      <c r="E532" s="94" t="str">
        <f>IF(ISBLANK(D532),"",INDEX(ΑΜΚ,MATCH(D532,Data!$F$2:$F$999,0),1))</f>
        <v/>
      </c>
      <c r="F532" t="str">
        <f t="shared" si="8"/>
        <v/>
      </c>
    </row>
    <row r="533" spans="1:6" ht="14.25" customHeight="1" x14ac:dyDescent="0.35">
      <c r="A533" s="45" t="s">
        <v>1136</v>
      </c>
      <c r="B533" s="18"/>
      <c r="C533" s="5"/>
      <c r="D533" s="5"/>
      <c r="E533" s="94" t="str">
        <f>IF(ISBLANK(D533),"",INDEX(ΑΜΚ,MATCH(D533,Data!$F$2:$F$999,0),1))</f>
        <v/>
      </c>
      <c r="F533" t="str">
        <f t="shared" si="8"/>
        <v/>
      </c>
    </row>
    <row r="534" spans="1:6" ht="14.25" customHeight="1" x14ac:dyDescent="0.35">
      <c r="A534" s="45" t="s">
        <v>1136</v>
      </c>
      <c r="B534" s="18"/>
      <c r="C534" s="5"/>
      <c r="D534" s="5"/>
      <c r="E534" s="94" t="str">
        <f>IF(ISBLANK(D534),"",INDEX(ΑΜΚ,MATCH(D534,Data!$F$2:$F$999,0),1))</f>
        <v/>
      </c>
      <c r="F534" t="str">
        <f t="shared" si="8"/>
        <v/>
      </c>
    </row>
    <row r="535" spans="1:6" ht="14.25" customHeight="1" x14ac:dyDescent="0.35">
      <c r="A535" s="45" t="s">
        <v>1136</v>
      </c>
      <c r="B535" s="18"/>
      <c r="C535" s="5"/>
      <c r="D535" s="5"/>
      <c r="E535" s="94" t="str">
        <f>IF(ISBLANK(D535),"",INDEX(ΑΜΚ,MATCH(D535,Data!$F$2:$F$999,0),1))</f>
        <v/>
      </c>
      <c r="F535" t="str">
        <f t="shared" si="8"/>
        <v/>
      </c>
    </row>
    <row r="536" spans="1:6" ht="14.25" customHeight="1" x14ac:dyDescent="0.35">
      <c r="A536" s="45" t="s">
        <v>1136</v>
      </c>
      <c r="B536" s="18"/>
      <c r="C536" s="5"/>
      <c r="D536" s="5"/>
      <c r="E536" s="94" t="str">
        <f>IF(ISBLANK(D536),"",INDEX(ΑΜΚ,MATCH(D536,Data!$F$2:$F$999,0),1))</f>
        <v/>
      </c>
      <c r="F536" t="str">
        <f t="shared" si="8"/>
        <v/>
      </c>
    </row>
    <row r="537" spans="1:6" ht="14.25" customHeight="1" x14ac:dyDescent="0.35">
      <c r="A537" s="45" t="s">
        <v>1136</v>
      </c>
      <c r="B537" s="18"/>
      <c r="C537" s="5"/>
      <c r="D537" s="5"/>
      <c r="E537" s="94" t="str">
        <f>IF(ISBLANK(D537),"",INDEX(ΑΜΚ,MATCH(D537,Data!$F$2:$F$999,0),1))</f>
        <v/>
      </c>
      <c r="F537" t="str">
        <f t="shared" si="8"/>
        <v/>
      </c>
    </row>
    <row r="538" spans="1:6" ht="14.25" customHeight="1" x14ac:dyDescent="0.35">
      <c r="A538" s="45" t="s">
        <v>1136</v>
      </c>
      <c r="B538" s="18"/>
      <c r="C538" s="5"/>
      <c r="D538" s="5"/>
      <c r="E538" s="94" t="str">
        <f>IF(ISBLANK(D538),"",INDEX(ΑΜΚ,MATCH(D538,Data!$F$2:$F$999,0),1))</f>
        <v/>
      </c>
      <c r="F538" t="str">
        <f t="shared" si="8"/>
        <v/>
      </c>
    </row>
    <row r="539" spans="1:6" ht="14.25" customHeight="1" x14ac:dyDescent="0.35">
      <c r="A539" s="45" t="s">
        <v>1136</v>
      </c>
      <c r="B539" s="18"/>
      <c r="C539" s="5"/>
      <c r="D539" s="5"/>
      <c r="E539" s="94" t="str">
        <f>IF(ISBLANK(D539),"",INDEX(ΑΜΚ,MATCH(D539,Data!$F$2:$F$999,0),1))</f>
        <v/>
      </c>
      <c r="F539" t="str">
        <f t="shared" si="8"/>
        <v/>
      </c>
    </row>
    <row r="540" spans="1:6" ht="14.25" customHeight="1" x14ac:dyDescent="0.35">
      <c r="A540" s="45" t="s">
        <v>1136</v>
      </c>
      <c r="B540" s="18"/>
      <c r="C540" s="5"/>
      <c r="D540" s="5"/>
      <c r="E540" s="94" t="str">
        <f>IF(ISBLANK(D540),"",INDEX(ΑΜΚ,MATCH(D540,Data!$F$2:$F$999,0),1))</f>
        <v/>
      </c>
      <c r="F540" t="str">
        <f t="shared" si="8"/>
        <v/>
      </c>
    </row>
    <row r="541" spans="1:6" ht="14.25" customHeight="1" x14ac:dyDescent="0.35">
      <c r="A541" s="45" t="s">
        <v>1136</v>
      </c>
      <c r="B541" s="18"/>
      <c r="C541" s="5"/>
      <c r="D541" s="5"/>
      <c r="E541" s="94" t="str">
        <f>IF(ISBLANK(D541),"",INDEX(ΑΜΚ,MATCH(D541,Data!$F$2:$F$999,0),1))</f>
        <v/>
      </c>
      <c r="F541" t="str">
        <f t="shared" si="8"/>
        <v/>
      </c>
    </row>
    <row r="542" spans="1:6" ht="14.25" customHeight="1" x14ac:dyDescent="0.35">
      <c r="A542" s="45" t="s">
        <v>1136</v>
      </c>
      <c r="B542" s="18"/>
      <c r="C542" s="5"/>
      <c r="D542" s="5"/>
      <c r="E542" s="94" t="str">
        <f>IF(ISBLANK(D542),"",INDEX(ΑΜΚ,MATCH(D542,Data!$F$2:$F$999,0),1))</f>
        <v/>
      </c>
      <c r="F542" t="str">
        <f t="shared" si="8"/>
        <v/>
      </c>
    </row>
    <row r="543" spans="1:6" ht="14.25" customHeight="1" x14ac:dyDescent="0.35">
      <c r="A543" s="45" t="s">
        <v>1136</v>
      </c>
      <c r="B543" s="18"/>
      <c r="C543" s="5"/>
      <c r="D543" s="5"/>
      <c r="E543" s="94" t="str">
        <f>IF(ISBLANK(D543),"",INDEX(ΑΜΚ,MATCH(D543,Data!$F$2:$F$999,0),1))</f>
        <v/>
      </c>
      <c r="F543" t="str">
        <f t="shared" si="8"/>
        <v/>
      </c>
    </row>
    <row r="544" spans="1:6" ht="14.25" customHeight="1" x14ac:dyDescent="0.35">
      <c r="A544" s="45" t="s">
        <v>1136</v>
      </c>
      <c r="B544" s="18"/>
      <c r="C544" s="5"/>
      <c r="D544" s="5"/>
      <c r="E544" s="94" t="str">
        <f>IF(ISBLANK(D544),"",INDEX(ΑΜΚ,MATCH(D544,Data!$F$2:$F$999,0),1))</f>
        <v/>
      </c>
      <c r="F544" t="str">
        <f t="shared" si="8"/>
        <v/>
      </c>
    </row>
    <row r="545" spans="1:6" ht="14.25" customHeight="1" x14ac:dyDescent="0.35">
      <c r="A545" s="45" t="s">
        <v>1136</v>
      </c>
      <c r="B545" s="18"/>
      <c r="C545" s="5"/>
      <c r="D545" s="5"/>
      <c r="E545" s="94" t="str">
        <f>IF(ISBLANK(D545),"",INDEX(ΑΜΚ,MATCH(D545,Data!$F$2:$F$999,0),1))</f>
        <v/>
      </c>
      <c r="F545" t="str">
        <f t="shared" si="8"/>
        <v/>
      </c>
    </row>
    <row r="546" spans="1:6" ht="14.25" customHeight="1" x14ac:dyDescent="0.35">
      <c r="A546" s="45" t="s">
        <v>1136</v>
      </c>
      <c r="B546" s="18"/>
      <c r="C546" s="5"/>
      <c r="D546" s="5"/>
      <c r="E546" s="94" t="str">
        <f>IF(ISBLANK(D546),"",INDEX(ΑΜΚ,MATCH(D546,Data!$F$2:$F$999,0),1))</f>
        <v/>
      </c>
      <c r="F546" t="str">
        <f t="shared" si="8"/>
        <v/>
      </c>
    </row>
    <row r="547" spans="1:6" ht="14.25" customHeight="1" x14ac:dyDescent="0.35">
      <c r="A547" s="45" t="s">
        <v>1136</v>
      </c>
      <c r="B547" s="18"/>
      <c r="C547" s="5"/>
      <c r="D547" s="5"/>
      <c r="E547" s="94" t="str">
        <f>IF(ISBLANK(D547),"",INDEX(ΑΜΚ,MATCH(D547,Data!$F$2:$F$999,0),1))</f>
        <v/>
      </c>
      <c r="F547" t="str">
        <f t="shared" si="8"/>
        <v/>
      </c>
    </row>
    <row r="548" spans="1:6" ht="14.25" customHeight="1" x14ac:dyDescent="0.35">
      <c r="A548" s="45" t="s">
        <v>1136</v>
      </c>
      <c r="B548" s="18"/>
      <c r="C548" s="5"/>
      <c r="D548" s="5"/>
      <c r="E548" s="94" t="str">
        <f>IF(ISBLANK(D548),"",INDEX(ΑΜΚ,MATCH(D548,Data!$F$2:$F$999,0),1))</f>
        <v/>
      </c>
      <c r="F548" t="str">
        <f t="shared" si="8"/>
        <v/>
      </c>
    </row>
    <row r="549" spans="1:6" ht="14.25" customHeight="1" x14ac:dyDescent="0.35">
      <c r="A549" s="45" t="s">
        <v>1136</v>
      </c>
      <c r="B549" s="18"/>
      <c r="C549" s="5"/>
      <c r="D549" s="5"/>
      <c r="E549" s="94" t="str">
        <f>IF(ISBLANK(D549),"",INDEX(ΑΜΚ,MATCH(D549,Data!$F$2:$F$999,0),1))</f>
        <v/>
      </c>
      <c r="F549" t="str">
        <f t="shared" si="8"/>
        <v/>
      </c>
    </row>
    <row r="550" spans="1:6" ht="14.25" customHeight="1" x14ac:dyDescent="0.35">
      <c r="A550" s="45" t="s">
        <v>1136</v>
      </c>
      <c r="B550" s="18"/>
      <c r="C550" s="5"/>
      <c r="D550" s="5"/>
      <c r="E550" s="94" t="str">
        <f>IF(ISBLANK(D550),"",INDEX(ΑΜΚ,MATCH(D550,Data!$F$2:$F$999,0),1))</f>
        <v/>
      </c>
      <c r="F550" t="str">
        <f t="shared" si="8"/>
        <v/>
      </c>
    </row>
    <row r="551" spans="1:6" ht="14.25" customHeight="1" x14ac:dyDescent="0.35">
      <c r="A551" s="45" t="s">
        <v>1136</v>
      </c>
      <c r="B551" s="18"/>
      <c r="C551" s="5"/>
      <c r="D551" s="5"/>
      <c r="E551" s="94" t="str">
        <f>IF(ISBLANK(D551),"",INDEX(ΑΜΚ,MATCH(D551,Data!$F$2:$F$999,0),1))</f>
        <v/>
      </c>
      <c r="F551" t="str">
        <f t="shared" si="8"/>
        <v/>
      </c>
    </row>
    <row r="552" spans="1:6" ht="14.25" customHeight="1" x14ac:dyDescent="0.35">
      <c r="A552" s="45" t="s">
        <v>1136</v>
      </c>
      <c r="B552" s="18"/>
      <c r="C552" s="5"/>
      <c r="D552" s="5"/>
      <c r="E552" s="94" t="str">
        <f>IF(ISBLANK(D552),"",INDEX(ΑΜΚ,MATCH(D552,Data!$F$2:$F$999,0),1))</f>
        <v/>
      </c>
      <c r="F552" t="str">
        <f t="shared" si="8"/>
        <v/>
      </c>
    </row>
    <row r="553" spans="1:6" ht="14.25" customHeight="1" x14ac:dyDescent="0.35">
      <c r="A553" s="45" t="s">
        <v>1136</v>
      </c>
      <c r="B553" s="18"/>
      <c r="C553" s="5"/>
      <c r="D553" s="5"/>
      <c r="E553" s="94" t="str">
        <f>IF(ISBLANK(D553),"",INDEX(ΑΜΚ,MATCH(D553,Data!$F$2:$F$999,0),1))</f>
        <v/>
      </c>
      <c r="F553" t="str">
        <f t="shared" si="8"/>
        <v/>
      </c>
    </row>
    <row r="554" spans="1:6" ht="14.25" customHeight="1" x14ac:dyDescent="0.35">
      <c r="A554" s="45" t="s">
        <v>1136</v>
      </c>
      <c r="B554" s="18"/>
      <c r="C554" s="5"/>
      <c r="D554" s="5"/>
      <c r="E554" s="94" t="str">
        <f>IF(ISBLANK(D554),"",INDEX(ΑΜΚ,MATCH(D554,Data!$F$2:$F$999,0),1))</f>
        <v/>
      </c>
      <c r="F554" t="str">
        <f t="shared" si="8"/>
        <v/>
      </c>
    </row>
    <row r="555" spans="1:6" ht="14.25" customHeight="1" x14ac:dyDescent="0.35">
      <c r="A555" s="45" t="s">
        <v>1136</v>
      </c>
      <c r="B555" s="18"/>
      <c r="C555" s="5"/>
      <c r="D555" s="5"/>
      <c r="E555" s="94" t="str">
        <f>IF(ISBLANK(D555),"",INDEX(ΑΜΚ,MATCH(D555,Data!$F$2:$F$999,0),1))</f>
        <v/>
      </c>
      <c r="F555" t="str">
        <f t="shared" si="8"/>
        <v/>
      </c>
    </row>
    <row r="556" spans="1:6" ht="14.25" customHeight="1" x14ac:dyDescent="0.35">
      <c r="A556" s="45" t="s">
        <v>1136</v>
      </c>
      <c r="B556" s="18"/>
      <c r="C556" s="5"/>
      <c r="D556" s="5"/>
      <c r="E556" s="94" t="str">
        <f>IF(ISBLANK(D556),"",INDEX(ΑΜΚ,MATCH(D556,Data!$F$2:$F$999,0),1))</f>
        <v/>
      </c>
      <c r="F556" t="str">
        <f t="shared" si="8"/>
        <v/>
      </c>
    </row>
    <row r="557" spans="1:6" ht="14.25" customHeight="1" x14ac:dyDescent="0.35">
      <c r="A557" s="45" t="s">
        <v>1136</v>
      </c>
      <c r="B557" s="18"/>
      <c r="C557" s="5"/>
      <c r="D557" s="5"/>
      <c r="E557" s="94" t="str">
        <f>IF(ISBLANK(D557),"",INDEX(ΑΜΚ,MATCH(D557,Data!$F$2:$F$999,0),1))</f>
        <v/>
      </c>
      <c r="F557" t="str">
        <f t="shared" si="8"/>
        <v/>
      </c>
    </row>
    <row r="558" spans="1:6" ht="14.25" customHeight="1" x14ac:dyDescent="0.35">
      <c r="A558" s="45" t="s">
        <v>1136</v>
      </c>
      <c r="B558" s="18"/>
      <c r="C558" s="5"/>
      <c r="D558" s="5"/>
      <c r="E558" s="94" t="str">
        <f>IF(ISBLANK(D558),"",INDEX(ΑΜΚ,MATCH(D558,Data!$F$2:$F$999,0),1))</f>
        <v/>
      </c>
      <c r="F558" t="str">
        <f t="shared" si="8"/>
        <v/>
      </c>
    </row>
    <row r="559" spans="1:6" ht="14.25" customHeight="1" x14ac:dyDescent="0.35">
      <c r="A559" s="45" t="s">
        <v>1136</v>
      </c>
      <c r="B559" s="18"/>
      <c r="C559" s="5"/>
      <c r="D559" s="5"/>
      <c r="E559" s="94" t="str">
        <f>IF(ISBLANK(D559),"",INDEX(ΑΜΚ,MATCH(D559,Data!$F$2:$F$999,0),1))</f>
        <v/>
      </c>
      <c r="F559" t="str">
        <f t="shared" si="8"/>
        <v/>
      </c>
    </row>
    <row r="560" spans="1:6" ht="14.25" customHeight="1" x14ac:dyDescent="0.35">
      <c r="A560" s="45" t="s">
        <v>1136</v>
      </c>
      <c r="B560" s="18"/>
      <c r="C560" s="5"/>
      <c r="D560" s="5"/>
      <c r="E560" s="94" t="str">
        <f>IF(ISBLANK(D560),"",INDEX(ΑΜΚ,MATCH(D560,Data!$F$2:$F$999,0),1))</f>
        <v/>
      </c>
      <c r="F560" t="str">
        <f t="shared" si="8"/>
        <v/>
      </c>
    </row>
    <row r="561" spans="1:6" ht="14.25" customHeight="1" x14ac:dyDescent="0.35">
      <c r="A561" s="45" t="s">
        <v>1136</v>
      </c>
      <c r="B561" s="18"/>
      <c r="C561" s="5"/>
      <c r="D561" s="5"/>
      <c r="E561" s="94" t="str">
        <f>IF(ISBLANK(D561),"",INDEX(ΑΜΚ,MATCH(D561,Data!$F$2:$F$999,0),1))</f>
        <v/>
      </c>
      <c r="F561" t="str">
        <f t="shared" si="8"/>
        <v/>
      </c>
    </row>
    <row r="562" spans="1:6" ht="14.25" customHeight="1" x14ac:dyDescent="0.35">
      <c r="A562" s="45" t="s">
        <v>1136</v>
      </c>
      <c r="B562" s="18"/>
      <c r="C562" s="5"/>
      <c r="D562" s="5"/>
      <c r="E562" s="94" t="str">
        <f>IF(ISBLANK(D562),"",INDEX(ΑΜΚ,MATCH(D562,Data!$F$2:$F$999,0),1))</f>
        <v/>
      </c>
      <c r="F562" t="str">
        <f t="shared" si="8"/>
        <v/>
      </c>
    </row>
    <row r="563" spans="1:6" ht="14.25" customHeight="1" x14ac:dyDescent="0.35">
      <c r="A563" s="45" t="s">
        <v>1136</v>
      </c>
      <c r="B563" s="18"/>
      <c r="C563" s="5"/>
      <c r="D563" s="5"/>
      <c r="E563" s="94" t="str">
        <f>IF(ISBLANK(D563),"",INDEX(ΑΜΚ,MATCH(D563,Data!$F$2:$F$999,0),1))</f>
        <v/>
      </c>
      <c r="F563" t="str">
        <f t="shared" si="8"/>
        <v/>
      </c>
    </row>
    <row r="564" spans="1:6" ht="14.25" customHeight="1" x14ac:dyDescent="0.35">
      <c r="A564" s="45" t="s">
        <v>1136</v>
      </c>
      <c r="B564" s="18"/>
      <c r="C564" s="5"/>
      <c r="D564" s="5"/>
      <c r="E564" s="94" t="str">
        <f>IF(ISBLANK(D564),"",INDEX(ΑΜΚ,MATCH(D564,Data!$F$2:$F$999,0),1))</f>
        <v/>
      </c>
      <c r="F564" t="str">
        <f t="shared" si="8"/>
        <v/>
      </c>
    </row>
    <row r="565" spans="1:6" ht="14.25" customHeight="1" x14ac:dyDescent="0.35">
      <c r="A565" s="45" t="s">
        <v>1136</v>
      </c>
      <c r="B565" s="18"/>
      <c r="C565" s="5"/>
      <c r="D565" s="5"/>
      <c r="E565" s="94" t="str">
        <f>IF(ISBLANK(D565),"",INDEX(ΑΜΚ,MATCH(D565,Data!$F$2:$F$999,0),1))</f>
        <v/>
      </c>
      <c r="F565" t="str">
        <f t="shared" si="8"/>
        <v/>
      </c>
    </row>
    <row r="566" spans="1:6" ht="14.25" customHeight="1" x14ac:dyDescent="0.35">
      <c r="A566" s="45" t="s">
        <v>1136</v>
      </c>
      <c r="B566" s="18"/>
      <c r="C566" s="5"/>
      <c r="D566" s="5"/>
      <c r="E566" s="94" t="str">
        <f>IF(ISBLANK(D566),"",INDEX(ΑΜΚ,MATCH(D566,Data!$F$2:$F$999,0),1))</f>
        <v/>
      </c>
      <c r="F566" t="str">
        <f t="shared" si="8"/>
        <v/>
      </c>
    </row>
    <row r="567" spans="1:6" ht="14.25" customHeight="1" x14ac:dyDescent="0.35">
      <c r="A567" s="45" t="s">
        <v>1136</v>
      </c>
      <c r="B567" s="18"/>
      <c r="C567" s="5"/>
      <c r="D567" s="5"/>
      <c r="E567" s="94" t="str">
        <f>IF(ISBLANK(D567),"",INDEX(ΑΜΚ,MATCH(D567,Data!$F$2:$F$999,0),1))</f>
        <v/>
      </c>
      <c r="F567" t="str">
        <f t="shared" si="8"/>
        <v/>
      </c>
    </row>
    <row r="568" spans="1:6" ht="14.25" customHeight="1" x14ac:dyDescent="0.35">
      <c r="A568" s="45" t="s">
        <v>1136</v>
      </c>
      <c r="B568" s="18"/>
      <c r="C568" s="5"/>
      <c r="D568" s="5"/>
      <c r="E568" s="94" t="str">
        <f>IF(ISBLANK(D568),"",INDEX(ΑΜΚ,MATCH(D568,Data!$F$2:$F$999,0),1))</f>
        <v/>
      </c>
      <c r="F568" t="str">
        <f t="shared" si="8"/>
        <v/>
      </c>
    </row>
    <row r="569" spans="1:6" ht="14.25" customHeight="1" x14ac:dyDescent="0.35">
      <c r="A569" s="45" t="s">
        <v>1136</v>
      </c>
      <c r="B569" s="18"/>
      <c r="C569" s="5"/>
      <c r="D569" s="5"/>
      <c r="E569" s="94" t="str">
        <f>IF(ISBLANK(D569),"",INDEX(ΑΜΚ,MATCH(D569,Data!$F$2:$F$999,0),1))</f>
        <v/>
      </c>
      <c r="F569" t="str">
        <f t="shared" si="8"/>
        <v/>
      </c>
    </row>
    <row r="570" spans="1:6" ht="14.25" customHeight="1" x14ac:dyDescent="0.35">
      <c r="A570" s="45" t="s">
        <v>1136</v>
      </c>
      <c r="B570" s="18"/>
      <c r="C570" s="5"/>
      <c r="D570" s="5"/>
      <c r="E570" s="94" t="str">
        <f>IF(ISBLANK(D570),"",INDEX(ΑΜΚ,MATCH(D570,Data!$F$2:$F$999,0),1))</f>
        <v/>
      </c>
      <c r="F570" t="str">
        <f t="shared" si="8"/>
        <v/>
      </c>
    </row>
    <row r="571" spans="1:6" ht="14.25" customHeight="1" x14ac:dyDescent="0.35">
      <c r="A571" s="45" t="s">
        <v>1136</v>
      </c>
      <c r="B571" s="18"/>
      <c r="C571" s="5"/>
      <c r="D571" s="5"/>
      <c r="E571" s="94" t="str">
        <f>IF(ISBLANK(D571),"",INDEX(ΑΜΚ,MATCH(D571,Data!$F$2:$F$999,0),1))</f>
        <v/>
      </c>
      <c r="F571" t="str">
        <f t="shared" si="8"/>
        <v/>
      </c>
    </row>
    <row r="572" spans="1:6" ht="14.25" customHeight="1" x14ac:dyDescent="0.35">
      <c r="A572" s="45" t="s">
        <v>1136</v>
      </c>
      <c r="B572" s="18"/>
      <c r="C572" s="5"/>
      <c r="D572" s="5"/>
      <c r="E572" s="94" t="str">
        <f>IF(ISBLANK(D572),"",INDEX(ΑΜΚ,MATCH(D572,Data!$F$2:$F$999,0),1))</f>
        <v/>
      </c>
      <c r="F572" t="str">
        <f t="shared" si="8"/>
        <v/>
      </c>
    </row>
    <row r="573" spans="1:6" ht="14.25" customHeight="1" x14ac:dyDescent="0.35">
      <c r="A573" s="45" t="s">
        <v>1136</v>
      </c>
      <c r="B573" s="18"/>
      <c r="C573" s="5"/>
      <c r="D573" s="5"/>
      <c r="E573" s="94" t="str">
        <f>IF(ISBLANK(D573),"",INDEX(ΑΜΚ,MATCH(D573,Data!$F$2:$F$999,0),1))</f>
        <v/>
      </c>
      <c r="F573" t="str">
        <f t="shared" si="8"/>
        <v/>
      </c>
    </row>
    <row r="574" spans="1:6" ht="14.25" customHeight="1" x14ac:dyDescent="0.35">
      <c r="A574" s="45" t="s">
        <v>1136</v>
      </c>
      <c r="B574" s="18"/>
      <c r="C574" s="5"/>
      <c r="D574" s="5"/>
      <c r="E574" s="94" t="str">
        <f>IF(ISBLANK(D574),"",INDEX(ΑΜΚ,MATCH(D574,Data!$F$2:$F$999,0),1))</f>
        <v/>
      </c>
      <c r="F574" t="str">
        <f t="shared" si="8"/>
        <v/>
      </c>
    </row>
    <row r="575" spans="1:6" ht="14.25" customHeight="1" x14ac:dyDescent="0.35">
      <c r="A575" s="45" t="s">
        <v>1136</v>
      </c>
      <c r="B575" s="18"/>
      <c r="C575" s="5"/>
      <c r="D575" s="5"/>
      <c r="E575" s="94" t="str">
        <f>IF(ISBLANK(D575),"",INDEX(ΑΜΚ,MATCH(D575,Data!$F$2:$F$999,0),1))</f>
        <v/>
      </c>
      <c r="F575" t="str">
        <f t="shared" si="8"/>
        <v/>
      </c>
    </row>
    <row r="576" spans="1:6" ht="14.25" customHeight="1" x14ac:dyDescent="0.35">
      <c r="A576" s="45" t="s">
        <v>1136</v>
      </c>
      <c r="B576" s="18"/>
      <c r="C576" s="5"/>
      <c r="D576" s="5"/>
      <c r="E576" s="94" t="str">
        <f>IF(ISBLANK(D576),"",INDEX(ΑΜΚ,MATCH(D576,Data!$F$2:$F$999,0),1))</f>
        <v/>
      </c>
      <c r="F576" t="str">
        <f t="shared" si="8"/>
        <v/>
      </c>
    </row>
    <row r="577" spans="1:6" ht="14.25" customHeight="1" x14ac:dyDescent="0.35">
      <c r="A577" s="45" t="s">
        <v>1136</v>
      </c>
      <c r="B577" s="18"/>
      <c r="C577" s="5"/>
      <c r="D577" s="5"/>
      <c r="E577" s="94" t="str">
        <f>IF(ISBLANK(D577),"",INDEX(ΑΜΚ,MATCH(D577,Data!$F$2:$F$999,0),1))</f>
        <v/>
      </c>
      <c r="F577" t="str">
        <f t="shared" si="8"/>
        <v/>
      </c>
    </row>
    <row r="578" spans="1:6" ht="14.25" customHeight="1" x14ac:dyDescent="0.35">
      <c r="A578" s="45" t="s">
        <v>1136</v>
      </c>
      <c r="B578" s="18"/>
      <c r="C578" s="5"/>
      <c r="D578" s="5"/>
      <c r="E578" s="94" t="str">
        <f>IF(ISBLANK(D578),"",INDEX(ΑΜΚ,MATCH(D578,Data!$F$2:$F$999,0),1))</f>
        <v/>
      </c>
      <c r="F578" t="str">
        <f t="shared" ref="F578:F641" si="9">IF(ISBLANK(C578),"",INDEX(ΚΩΔ_ΜΑΘΗΜ_ΚΟΜΜΩΤ_Α1,MATCH(C578,ΜΑΘΗΜ_ΚΟΜΜΩΤ_Α1,0)))</f>
        <v/>
      </c>
    </row>
    <row r="579" spans="1:6" ht="14.25" customHeight="1" x14ac:dyDescent="0.35">
      <c r="A579" s="45" t="s">
        <v>1136</v>
      </c>
      <c r="B579" s="18"/>
      <c r="C579" s="5"/>
      <c r="D579" s="5"/>
      <c r="E579" s="94" t="str">
        <f>IF(ISBLANK(D579),"",INDEX(ΑΜΚ,MATCH(D579,Data!$F$2:$F$999,0),1))</f>
        <v/>
      </c>
      <c r="F579" t="str">
        <f t="shared" si="9"/>
        <v/>
      </c>
    </row>
    <row r="580" spans="1:6" ht="14.25" customHeight="1" x14ac:dyDescent="0.35">
      <c r="A580" s="45" t="s">
        <v>1136</v>
      </c>
      <c r="B580" s="18"/>
      <c r="C580" s="5"/>
      <c r="D580" s="5"/>
      <c r="E580" s="94" t="str">
        <f>IF(ISBLANK(D580),"",INDEX(ΑΜΚ,MATCH(D580,Data!$F$2:$F$999,0),1))</f>
        <v/>
      </c>
      <c r="F580" t="str">
        <f t="shared" si="9"/>
        <v/>
      </c>
    </row>
    <row r="581" spans="1:6" ht="14.25" customHeight="1" x14ac:dyDescent="0.35">
      <c r="A581" s="45" t="s">
        <v>1136</v>
      </c>
      <c r="B581" s="18"/>
      <c r="C581" s="5"/>
      <c r="D581" s="5"/>
      <c r="E581" s="94" t="str">
        <f>IF(ISBLANK(D581),"",INDEX(ΑΜΚ,MATCH(D581,Data!$F$2:$F$999,0),1))</f>
        <v/>
      </c>
      <c r="F581" t="str">
        <f t="shared" si="9"/>
        <v/>
      </c>
    </row>
    <row r="582" spans="1:6" ht="14.25" customHeight="1" x14ac:dyDescent="0.35">
      <c r="A582" s="45" t="s">
        <v>1136</v>
      </c>
      <c r="B582" s="18"/>
      <c r="C582" s="5"/>
      <c r="D582" s="5"/>
      <c r="E582" s="94" t="str">
        <f>IF(ISBLANK(D582),"",INDEX(ΑΜΚ,MATCH(D582,Data!$F$2:$F$999,0),1))</f>
        <v/>
      </c>
      <c r="F582" t="str">
        <f t="shared" si="9"/>
        <v/>
      </c>
    </row>
    <row r="583" spans="1:6" ht="14.25" customHeight="1" x14ac:dyDescent="0.35">
      <c r="A583" s="45" t="s">
        <v>1136</v>
      </c>
      <c r="B583" s="18"/>
      <c r="C583" s="5"/>
      <c r="D583" s="5"/>
      <c r="E583" s="94" t="str">
        <f>IF(ISBLANK(D583),"",INDEX(ΑΜΚ,MATCH(D583,Data!$F$2:$F$999,0),1))</f>
        <v/>
      </c>
      <c r="F583" t="str">
        <f t="shared" si="9"/>
        <v/>
      </c>
    </row>
    <row r="584" spans="1:6" ht="14.25" customHeight="1" x14ac:dyDescent="0.35">
      <c r="A584" s="45" t="s">
        <v>1136</v>
      </c>
      <c r="B584" s="18"/>
      <c r="C584" s="5"/>
      <c r="D584" s="5"/>
      <c r="E584" s="94" t="str">
        <f>IF(ISBLANK(D584),"",INDEX(ΑΜΚ,MATCH(D584,Data!$F$2:$F$999,0),1))</f>
        <v/>
      </c>
      <c r="F584" t="str">
        <f t="shared" si="9"/>
        <v/>
      </c>
    </row>
    <row r="585" spans="1:6" ht="14.25" customHeight="1" x14ac:dyDescent="0.35">
      <c r="A585" s="45" t="s">
        <v>1136</v>
      </c>
      <c r="B585" s="18"/>
      <c r="C585" s="5"/>
      <c r="D585" s="5"/>
      <c r="E585" s="94" t="str">
        <f>IF(ISBLANK(D585),"",INDEX(ΑΜΚ,MATCH(D585,Data!$F$2:$F$999,0),1))</f>
        <v/>
      </c>
      <c r="F585" t="str">
        <f t="shared" si="9"/>
        <v/>
      </c>
    </row>
    <row r="586" spans="1:6" ht="14.25" customHeight="1" x14ac:dyDescent="0.35">
      <c r="A586" s="45" t="s">
        <v>1136</v>
      </c>
      <c r="B586" s="18"/>
      <c r="C586" s="5"/>
      <c r="D586" s="5"/>
      <c r="E586" s="94" t="str">
        <f>IF(ISBLANK(D586),"",INDEX(ΑΜΚ,MATCH(D586,Data!$F$2:$F$999,0),1))</f>
        <v/>
      </c>
      <c r="F586" t="str">
        <f t="shared" si="9"/>
        <v/>
      </c>
    </row>
    <row r="587" spans="1:6" ht="14.25" customHeight="1" x14ac:dyDescent="0.35">
      <c r="A587" s="45" t="s">
        <v>1136</v>
      </c>
      <c r="B587" s="18"/>
      <c r="C587" s="5"/>
      <c r="D587" s="5"/>
      <c r="E587" s="94" t="str">
        <f>IF(ISBLANK(D587),"",INDEX(ΑΜΚ,MATCH(D587,Data!$F$2:$F$999,0),1))</f>
        <v/>
      </c>
      <c r="F587" t="str">
        <f t="shared" si="9"/>
        <v/>
      </c>
    </row>
    <row r="588" spans="1:6" ht="14.25" customHeight="1" x14ac:dyDescent="0.35">
      <c r="A588" s="45" t="s">
        <v>1136</v>
      </c>
      <c r="B588" s="18"/>
      <c r="C588" s="5"/>
      <c r="D588" s="5"/>
      <c r="E588" s="94" t="str">
        <f>IF(ISBLANK(D588),"",INDEX(ΑΜΚ,MATCH(D588,Data!$F$2:$F$999,0),1))</f>
        <v/>
      </c>
      <c r="F588" t="str">
        <f t="shared" si="9"/>
        <v/>
      </c>
    </row>
    <row r="589" spans="1:6" ht="14.25" customHeight="1" x14ac:dyDescent="0.35">
      <c r="A589" s="45" t="s">
        <v>1136</v>
      </c>
      <c r="B589" s="18"/>
      <c r="C589" s="5"/>
      <c r="D589" s="5"/>
      <c r="E589" s="94" t="str">
        <f>IF(ISBLANK(D589),"",INDEX(ΑΜΚ,MATCH(D589,Data!$F$2:$F$999,0),1))</f>
        <v/>
      </c>
      <c r="F589" t="str">
        <f t="shared" si="9"/>
        <v/>
      </c>
    </row>
    <row r="590" spans="1:6" ht="14.25" customHeight="1" x14ac:dyDescent="0.35">
      <c r="A590" s="45" t="s">
        <v>1136</v>
      </c>
      <c r="B590" s="18"/>
      <c r="C590" s="5"/>
      <c r="D590" s="5"/>
      <c r="E590" s="94" t="str">
        <f>IF(ISBLANK(D590),"",INDEX(ΑΜΚ,MATCH(D590,Data!$F$2:$F$999,0),1))</f>
        <v/>
      </c>
      <c r="F590" t="str">
        <f t="shared" si="9"/>
        <v/>
      </c>
    </row>
    <row r="591" spans="1:6" ht="14.25" customHeight="1" x14ac:dyDescent="0.35">
      <c r="A591" s="45" t="s">
        <v>1136</v>
      </c>
      <c r="B591" s="18"/>
      <c r="C591" s="5"/>
      <c r="D591" s="5"/>
      <c r="E591" s="94" t="str">
        <f>IF(ISBLANK(D591),"",INDEX(ΑΜΚ,MATCH(D591,Data!$F$2:$F$999,0),1))</f>
        <v/>
      </c>
      <c r="F591" t="str">
        <f t="shared" si="9"/>
        <v/>
      </c>
    </row>
    <row r="592" spans="1:6" ht="14.25" customHeight="1" x14ac:dyDescent="0.35">
      <c r="A592" s="45" t="s">
        <v>1136</v>
      </c>
      <c r="B592" s="18"/>
      <c r="C592" s="5"/>
      <c r="D592" s="5"/>
      <c r="E592" s="94" t="str">
        <f>IF(ISBLANK(D592),"",INDEX(ΑΜΚ,MATCH(D592,Data!$F$2:$F$999,0),1))</f>
        <v/>
      </c>
      <c r="F592" t="str">
        <f t="shared" si="9"/>
        <v/>
      </c>
    </row>
    <row r="593" spans="1:6" ht="14.25" customHeight="1" x14ac:dyDescent="0.35">
      <c r="A593" s="45" t="s">
        <v>1136</v>
      </c>
      <c r="B593" s="18"/>
      <c r="C593" s="5"/>
      <c r="D593" s="5"/>
      <c r="E593" s="94" t="str">
        <f>IF(ISBLANK(D593),"",INDEX(ΑΜΚ,MATCH(D593,Data!$F$2:$F$999,0),1))</f>
        <v/>
      </c>
      <c r="F593" t="str">
        <f t="shared" si="9"/>
        <v/>
      </c>
    </row>
    <row r="594" spans="1:6" ht="14.25" customHeight="1" x14ac:dyDescent="0.35">
      <c r="A594" s="45" t="s">
        <v>1136</v>
      </c>
      <c r="B594" s="18"/>
      <c r="C594" s="5"/>
      <c r="D594" s="5"/>
      <c r="E594" s="94" t="str">
        <f>IF(ISBLANK(D594),"",INDEX(ΑΜΚ,MATCH(D594,Data!$F$2:$F$999,0),1))</f>
        <v/>
      </c>
      <c r="F594" t="str">
        <f t="shared" si="9"/>
        <v/>
      </c>
    </row>
    <row r="595" spans="1:6" ht="14.25" customHeight="1" x14ac:dyDescent="0.35">
      <c r="A595" s="45" t="s">
        <v>1136</v>
      </c>
      <c r="B595" s="18"/>
      <c r="C595" s="5"/>
      <c r="D595" s="5"/>
      <c r="E595" s="94" t="str">
        <f>IF(ISBLANK(D595),"",INDEX(ΑΜΚ,MATCH(D595,Data!$F$2:$F$999,0),1))</f>
        <v/>
      </c>
      <c r="F595" t="str">
        <f t="shared" si="9"/>
        <v/>
      </c>
    </row>
    <row r="596" spans="1:6" ht="14.25" customHeight="1" x14ac:dyDescent="0.35">
      <c r="A596" s="45" t="s">
        <v>1136</v>
      </c>
      <c r="B596" s="18"/>
      <c r="C596" s="5"/>
      <c r="D596" s="5"/>
      <c r="E596" s="94" t="str">
        <f>IF(ISBLANK(D596),"",INDEX(ΑΜΚ,MATCH(D596,Data!$F$2:$F$999,0),1))</f>
        <v/>
      </c>
      <c r="F596" t="str">
        <f t="shared" si="9"/>
        <v/>
      </c>
    </row>
    <row r="597" spans="1:6" ht="14.25" customHeight="1" x14ac:dyDescent="0.35">
      <c r="A597" s="45" t="s">
        <v>1136</v>
      </c>
      <c r="B597" s="18"/>
      <c r="C597" s="5"/>
      <c r="D597" s="5"/>
      <c r="E597" s="94" t="str">
        <f>IF(ISBLANK(D597),"",INDEX(ΑΜΚ,MATCH(D597,Data!$F$2:$F$999,0),1))</f>
        <v/>
      </c>
      <c r="F597" t="str">
        <f t="shared" si="9"/>
        <v/>
      </c>
    </row>
    <row r="598" spans="1:6" ht="14.25" customHeight="1" x14ac:dyDescent="0.35">
      <c r="A598" s="45" t="s">
        <v>1136</v>
      </c>
      <c r="B598" s="18"/>
      <c r="C598" s="5"/>
      <c r="D598" s="5"/>
      <c r="E598" s="94" t="str">
        <f>IF(ISBLANK(D598),"",INDEX(ΑΜΚ,MATCH(D598,Data!$F$2:$F$999,0),1))</f>
        <v/>
      </c>
      <c r="F598" t="str">
        <f t="shared" si="9"/>
        <v/>
      </c>
    </row>
    <row r="599" spans="1:6" ht="14.25" customHeight="1" x14ac:dyDescent="0.35">
      <c r="A599" s="45" t="s">
        <v>1136</v>
      </c>
      <c r="B599" s="18"/>
      <c r="C599" s="5"/>
      <c r="D599" s="5"/>
      <c r="E599" s="94" t="str">
        <f>IF(ISBLANK(D599),"",INDEX(ΑΜΚ,MATCH(D599,Data!$F$2:$F$999,0),1))</f>
        <v/>
      </c>
      <c r="F599" t="str">
        <f t="shared" si="9"/>
        <v/>
      </c>
    </row>
    <row r="600" spans="1:6" ht="14.25" customHeight="1" x14ac:dyDescent="0.35">
      <c r="A600" s="45" t="s">
        <v>1136</v>
      </c>
      <c r="B600" s="18"/>
      <c r="C600" s="5"/>
      <c r="D600" s="5"/>
      <c r="E600" s="94" t="str">
        <f>IF(ISBLANK(D600),"",INDEX(ΑΜΚ,MATCH(D600,Data!$F$2:$F$999,0),1))</f>
        <v/>
      </c>
      <c r="F600" t="str">
        <f t="shared" si="9"/>
        <v/>
      </c>
    </row>
    <row r="601" spans="1:6" ht="14.25" customHeight="1" x14ac:dyDescent="0.35">
      <c r="A601" s="45" t="s">
        <v>1136</v>
      </c>
      <c r="B601" s="18"/>
      <c r="C601" s="5"/>
      <c r="D601" s="5"/>
      <c r="E601" s="94" t="str">
        <f>IF(ISBLANK(D601),"",INDEX(ΑΜΚ,MATCH(D601,Data!$F$2:$F$999,0),1))</f>
        <v/>
      </c>
      <c r="F601" t="str">
        <f t="shared" si="9"/>
        <v/>
      </c>
    </row>
    <row r="602" spans="1:6" ht="14.25" customHeight="1" x14ac:dyDescent="0.35">
      <c r="A602" s="45" t="s">
        <v>1136</v>
      </c>
      <c r="B602" s="18"/>
      <c r="C602" s="5"/>
      <c r="D602" s="5"/>
      <c r="E602" s="94" t="str">
        <f>IF(ISBLANK(D602),"",INDEX(ΑΜΚ,MATCH(D602,Data!$F$2:$F$999,0),1))</f>
        <v/>
      </c>
      <c r="F602" t="str">
        <f t="shared" si="9"/>
        <v/>
      </c>
    </row>
    <row r="603" spans="1:6" ht="14.25" customHeight="1" x14ac:dyDescent="0.35">
      <c r="A603" s="45" t="s">
        <v>1136</v>
      </c>
      <c r="B603" s="18"/>
      <c r="C603" s="5"/>
      <c r="D603" s="5"/>
      <c r="E603" s="94" t="str">
        <f>IF(ISBLANK(D603),"",INDEX(ΑΜΚ,MATCH(D603,Data!$F$2:$F$999,0),1))</f>
        <v/>
      </c>
      <c r="F603" t="str">
        <f t="shared" si="9"/>
        <v/>
      </c>
    </row>
    <row r="604" spans="1:6" ht="14.25" customHeight="1" x14ac:dyDescent="0.35">
      <c r="A604" s="45" t="s">
        <v>1136</v>
      </c>
      <c r="B604" s="18"/>
      <c r="C604" s="5"/>
      <c r="D604" s="5"/>
      <c r="E604" s="94" t="str">
        <f>IF(ISBLANK(D604),"",INDEX(ΑΜΚ,MATCH(D604,Data!$F$2:$F$999,0),1))</f>
        <v/>
      </c>
      <c r="F604" t="str">
        <f t="shared" si="9"/>
        <v/>
      </c>
    </row>
    <row r="605" spans="1:6" ht="14.25" customHeight="1" x14ac:dyDescent="0.35">
      <c r="A605" s="45" t="s">
        <v>1136</v>
      </c>
      <c r="B605" s="18"/>
      <c r="C605" s="5"/>
      <c r="D605" s="5"/>
      <c r="E605" s="94" t="str">
        <f>IF(ISBLANK(D605),"",INDEX(ΑΜΚ,MATCH(D605,Data!$F$2:$F$999,0),1))</f>
        <v/>
      </c>
      <c r="F605" t="str">
        <f t="shared" si="9"/>
        <v/>
      </c>
    </row>
    <row r="606" spans="1:6" ht="14.25" customHeight="1" x14ac:dyDescent="0.35">
      <c r="A606" s="45" t="s">
        <v>1136</v>
      </c>
      <c r="B606" s="18"/>
      <c r="C606" s="5"/>
      <c r="D606" s="5"/>
      <c r="E606" s="94" t="str">
        <f>IF(ISBLANK(D606),"",INDEX(ΑΜΚ,MATCH(D606,Data!$F$2:$F$999,0),1))</f>
        <v/>
      </c>
      <c r="F606" t="str">
        <f t="shared" si="9"/>
        <v/>
      </c>
    </row>
    <row r="607" spans="1:6" ht="14.25" customHeight="1" x14ac:dyDescent="0.35">
      <c r="A607" s="45" t="s">
        <v>1136</v>
      </c>
      <c r="B607" s="18"/>
      <c r="C607" s="5"/>
      <c r="D607" s="5"/>
      <c r="E607" s="94" t="str">
        <f>IF(ISBLANK(D607),"",INDEX(ΑΜΚ,MATCH(D607,Data!$F$2:$F$999,0),1))</f>
        <v/>
      </c>
      <c r="F607" t="str">
        <f t="shared" si="9"/>
        <v/>
      </c>
    </row>
    <row r="608" spans="1:6" ht="14.25" customHeight="1" x14ac:dyDescent="0.35">
      <c r="A608" s="45" t="s">
        <v>1136</v>
      </c>
      <c r="B608" s="18"/>
      <c r="C608" s="5"/>
      <c r="D608" s="5"/>
      <c r="E608" s="94" t="str">
        <f>IF(ISBLANK(D608),"",INDEX(ΑΜΚ,MATCH(D608,Data!$F$2:$F$999,0),1))</f>
        <v/>
      </c>
      <c r="F608" t="str">
        <f t="shared" si="9"/>
        <v/>
      </c>
    </row>
    <row r="609" spans="1:6" ht="14.25" customHeight="1" x14ac:dyDescent="0.35">
      <c r="A609" s="45" t="s">
        <v>1136</v>
      </c>
      <c r="B609" s="18"/>
      <c r="C609" s="5"/>
      <c r="D609" s="5"/>
      <c r="E609" s="94" t="str">
        <f>IF(ISBLANK(D609),"",INDEX(ΑΜΚ,MATCH(D609,Data!$F$2:$F$999,0),1))</f>
        <v/>
      </c>
      <c r="F609" t="str">
        <f t="shared" si="9"/>
        <v/>
      </c>
    </row>
    <row r="610" spans="1:6" ht="14.25" customHeight="1" x14ac:dyDescent="0.35">
      <c r="A610" s="45" t="s">
        <v>1136</v>
      </c>
      <c r="B610" s="18"/>
      <c r="C610" s="5"/>
      <c r="D610" s="5"/>
      <c r="E610" s="94" t="str">
        <f>IF(ISBLANK(D610),"",INDEX(ΑΜΚ,MATCH(D610,Data!$F$2:$F$999,0),1))</f>
        <v/>
      </c>
      <c r="F610" t="str">
        <f t="shared" si="9"/>
        <v/>
      </c>
    </row>
    <row r="611" spans="1:6" ht="14.25" customHeight="1" x14ac:dyDescent="0.35">
      <c r="A611" s="45" t="s">
        <v>1136</v>
      </c>
      <c r="B611" s="18"/>
      <c r="C611" s="5"/>
      <c r="D611" s="5"/>
      <c r="E611" s="94" t="str">
        <f>IF(ISBLANK(D611),"",INDEX(ΑΜΚ,MATCH(D611,Data!$F$2:$F$999,0),1))</f>
        <v/>
      </c>
      <c r="F611" t="str">
        <f t="shared" si="9"/>
        <v/>
      </c>
    </row>
    <row r="612" spans="1:6" ht="14.25" customHeight="1" x14ac:dyDescent="0.35">
      <c r="A612" s="45" t="s">
        <v>1136</v>
      </c>
      <c r="B612" s="18"/>
      <c r="C612" s="5"/>
      <c r="D612" s="5"/>
      <c r="E612" s="94" t="str">
        <f>IF(ISBLANK(D612),"",INDEX(ΑΜΚ,MATCH(D612,Data!$F$2:$F$999,0),1))</f>
        <v/>
      </c>
      <c r="F612" t="str">
        <f t="shared" si="9"/>
        <v/>
      </c>
    </row>
    <row r="613" spans="1:6" ht="14.25" customHeight="1" x14ac:dyDescent="0.35">
      <c r="A613" s="45" t="s">
        <v>1136</v>
      </c>
      <c r="B613" s="18"/>
      <c r="C613" s="5"/>
      <c r="D613" s="5"/>
      <c r="E613" s="94" t="str">
        <f>IF(ISBLANK(D613),"",INDEX(ΑΜΚ,MATCH(D613,Data!$F$2:$F$999,0),1))</f>
        <v/>
      </c>
      <c r="F613" t="str">
        <f t="shared" si="9"/>
        <v/>
      </c>
    </row>
    <row r="614" spans="1:6" ht="14.25" customHeight="1" x14ac:dyDescent="0.35">
      <c r="A614" s="45" t="s">
        <v>1136</v>
      </c>
      <c r="B614" s="18"/>
      <c r="C614" s="5"/>
      <c r="D614" s="5"/>
      <c r="E614" s="94" t="str">
        <f>IF(ISBLANK(D614),"",INDEX(ΑΜΚ,MATCH(D614,Data!$F$2:$F$999,0),1))</f>
        <v/>
      </c>
      <c r="F614" t="str">
        <f t="shared" si="9"/>
        <v/>
      </c>
    </row>
    <row r="615" spans="1:6" ht="14.25" customHeight="1" x14ac:dyDescent="0.35">
      <c r="A615" s="45" t="s">
        <v>1136</v>
      </c>
      <c r="B615" s="18"/>
      <c r="C615" s="5"/>
      <c r="D615" s="5"/>
      <c r="E615" s="94" t="str">
        <f>IF(ISBLANK(D615),"",INDEX(ΑΜΚ,MATCH(D615,Data!$F$2:$F$999,0),1))</f>
        <v/>
      </c>
      <c r="F615" t="str">
        <f t="shared" si="9"/>
        <v/>
      </c>
    </row>
    <row r="616" spans="1:6" ht="14.25" customHeight="1" x14ac:dyDescent="0.35">
      <c r="A616" s="45" t="s">
        <v>1136</v>
      </c>
      <c r="B616" s="18"/>
      <c r="C616" s="5"/>
      <c r="D616" s="5"/>
      <c r="E616" s="94" t="str">
        <f>IF(ISBLANK(D616),"",INDEX(ΑΜΚ,MATCH(D616,Data!$F$2:$F$999,0),1))</f>
        <v/>
      </c>
      <c r="F616" t="str">
        <f t="shared" si="9"/>
        <v/>
      </c>
    </row>
    <row r="617" spans="1:6" ht="14.25" customHeight="1" x14ac:dyDescent="0.35">
      <c r="A617" s="45" t="s">
        <v>1136</v>
      </c>
      <c r="B617" s="18"/>
      <c r="C617" s="5"/>
      <c r="D617" s="5"/>
      <c r="E617" s="94" t="str">
        <f>IF(ISBLANK(D617),"",INDEX(ΑΜΚ,MATCH(D617,Data!$F$2:$F$999,0),1))</f>
        <v/>
      </c>
      <c r="F617" t="str">
        <f t="shared" si="9"/>
        <v/>
      </c>
    </row>
    <row r="618" spans="1:6" ht="14.25" customHeight="1" x14ac:dyDescent="0.35">
      <c r="A618" s="45" t="s">
        <v>1136</v>
      </c>
      <c r="B618" s="18"/>
      <c r="C618" s="5"/>
      <c r="D618" s="5"/>
      <c r="E618" s="94" t="str">
        <f>IF(ISBLANK(D618),"",INDEX(ΑΜΚ,MATCH(D618,Data!$F$2:$F$999,0),1))</f>
        <v/>
      </c>
      <c r="F618" t="str">
        <f t="shared" si="9"/>
        <v/>
      </c>
    </row>
    <row r="619" spans="1:6" ht="14.25" customHeight="1" x14ac:dyDescent="0.35">
      <c r="A619" s="45" t="s">
        <v>1136</v>
      </c>
      <c r="B619" s="18"/>
      <c r="C619" s="5"/>
      <c r="D619" s="5"/>
      <c r="E619" s="94" t="str">
        <f>IF(ISBLANK(D619),"",INDEX(ΑΜΚ,MATCH(D619,Data!$F$2:$F$999,0),1))</f>
        <v/>
      </c>
      <c r="F619" t="str">
        <f t="shared" si="9"/>
        <v/>
      </c>
    </row>
    <row r="620" spans="1:6" ht="14.25" customHeight="1" x14ac:dyDescent="0.35">
      <c r="A620" s="45" t="s">
        <v>1136</v>
      </c>
      <c r="B620" s="18"/>
      <c r="C620" s="5"/>
      <c r="D620" s="5"/>
      <c r="E620" s="94" t="str">
        <f>IF(ISBLANK(D620),"",INDEX(ΑΜΚ,MATCH(D620,Data!$F$2:$F$999,0),1))</f>
        <v/>
      </c>
      <c r="F620" t="str">
        <f t="shared" si="9"/>
        <v/>
      </c>
    </row>
    <row r="621" spans="1:6" ht="14.25" customHeight="1" x14ac:dyDescent="0.35">
      <c r="A621" s="45" t="s">
        <v>1136</v>
      </c>
      <c r="B621" s="18"/>
      <c r="C621" s="5"/>
      <c r="D621" s="5"/>
      <c r="E621" s="94" t="str">
        <f>IF(ISBLANK(D621),"",INDEX(ΑΜΚ,MATCH(D621,Data!$F$2:$F$999,0),1))</f>
        <v/>
      </c>
      <c r="F621" t="str">
        <f t="shared" si="9"/>
        <v/>
      </c>
    </row>
    <row r="622" spans="1:6" ht="14.25" customHeight="1" x14ac:dyDescent="0.35">
      <c r="A622" s="45" t="s">
        <v>1136</v>
      </c>
      <c r="B622" s="18"/>
      <c r="C622" s="5"/>
      <c r="D622" s="5"/>
      <c r="E622" s="94" t="str">
        <f>IF(ISBLANK(D622),"",INDEX(ΑΜΚ,MATCH(D622,Data!$F$2:$F$999,0),1))</f>
        <v/>
      </c>
      <c r="F622" t="str">
        <f t="shared" si="9"/>
        <v/>
      </c>
    </row>
    <row r="623" spans="1:6" ht="14.25" customHeight="1" x14ac:dyDescent="0.35">
      <c r="A623" s="45" t="s">
        <v>1136</v>
      </c>
      <c r="B623" s="18"/>
      <c r="C623" s="5"/>
      <c r="D623" s="5"/>
      <c r="E623" s="94" t="str">
        <f>IF(ISBLANK(D623),"",INDEX(ΑΜΚ,MATCH(D623,Data!$F$2:$F$999,0),1))</f>
        <v/>
      </c>
      <c r="F623" t="str">
        <f t="shared" si="9"/>
        <v/>
      </c>
    </row>
    <row r="624" spans="1:6" ht="14.25" customHeight="1" x14ac:dyDescent="0.35">
      <c r="A624" s="45" t="s">
        <v>1136</v>
      </c>
      <c r="B624" s="18"/>
      <c r="C624" s="5"/>
      <c r="D624" s="5"/>
      <c r="E624" s="94" t="str">
        <f>IF(ISBLANK(D624),"",INDEX(ΑΜΚ,MATCH(D624,Data!$F$2:$F$999,0),1))</f>
        <v/>
      </c>
      <c r="F624" t="str">
        <f t="shared" si="9"/>
        <v/>
      </c>
    </row>
    <row r="625" spans="1:6" ht="14.25" customHeight="1" x14ac:dyDescent="0.35">
      <c r="A625" s="45" t="s">
        <v>1136</v>
      </c>
      <c r="B625" s="18"/>
      <c r="C625" s="5"/>
      <c r="D625" s="5"/>
      <c r="E625" s="94" t="str">
        <f>IF(ISBLANK(D625),"",INDEX(ΑΜΚ,MATCH(D625,Data!$F$2:$F$999,0),1))</f>
        <v/>
      </c>
      <c r="F625" t="str">
        <f t="shared" si="9"/>
        <v/>
      </c>
    </row>
    <row r="626" spans="1:6" ht="14.25" customHeight="1" x14ac:dyDescent="0.35">
      <c r="A626" s="45" t="s">
        <v>1136</v>
      </c>
      <c r="B626" s="18"/>
      <c r="C626" s="5"/>
      <c r="D626" s="5"/>
      <c r="E626" s="94" t="str">
        <f>IF(ISBLANK(D626),"",INDEX(ΑΜΚ,MATCH(D626,Data!$F$2:$F$999,0),1))</f>
        <v/>
      </c>
      <c r="F626" t="str">
        <f t="shared" si="9"/>
        <v/>
      </c>
    </row>
    <row r="627" spans="1:6" ht="14.25" customHeight="1" x14ac:dyDescent="0.35">
      <c r="A627" s="45" t="s">
        <v>1136</v>
      </c>
      <c r="B627" s="18"/>
      <c r="C627" s="5"/>
      <c r="D627" s="5"/>
      <c r="E627" s="94" t="str">
        <f>IF(ISBLANK(D627),"",INDEX(ΑΜΚ,MATCH(D627,Data!$F$2:$F$999,0),1))</f>
        <v/>
      </c>
      <c r="F627" t="str">
        <f t="shared" si="9"/>
        <v/>
      </c>
    </row>
    <row r="628" spans="1:6" ht="14.25" customHeight="1" x14ac:dyDescent="0.35">
      <c r="A628" s="45" t="s">
        <v>1136</v>
      </c>
      <c r="B628" s="18"/>
      <c r="C628" s="5"/>
      <c r="D628" s="5"/>
      <c r="E628" s="94" t="str">
        <f>IF(ISBLANK(D628),"",INDEX(ΑΜΚ,MATCH(D628,Data!$F$2:$F$999,0),1))</f>
        <v/>
      </c>
      <c r="F628" t="str">
        <f t="shared" si="9"/>
        <v/>
      </c>
    </row>
    <row r="629" spans="1:6" ht="14.25" customHeight="1" x14ac:dyDescent="0.35">
      <c r="A629" s="45" t="s">
        <v>1136</v>
      </c>
      <c r="B629" s="18"/>
      <c r="C629" s="5"/>
      <c r="D629" s="5"/>
      <c r="E629" s="94" t="str">
        <f>IF(ISBLANK(D629),"",INDEX(ΑΜΚ,MATCH(D629,Data!$F$2:$F$999,0),1))</f>
        <v/>
      </c>
      <c r="F629" t="str">
        <f t="shared" si="9"/>
        <v/>
      </c>
    </row>
    <row r="630" spans="1:6" ht="14.25" customHeight="1" x14ac:dyDescent="0.35">
      <c r="A630" s="45" t="s">
        <v>1136</v>
      </c>
      <c r="B630" s="18"/>
      <c r="C630" s="5"/>
      <c r="D630" s="5"/>
      <c r="E630" s="94" t="str">
        <f>IF(ISBLANK(D630),"",INDEX(ΑΜΚ,MATCH(D630,Data!$F$2:$F$999,0),1))</f>
        <v/>
      </c>
      <c r="F630" t="str">
        <f t="shared" si="9"/>
        <v/>
      </c>
    </row>
    <row r="631" spans="1:6" ht="14.25" customHeight="1" x14ac:dyDescent="0.35">
      <c r="A631" s="45" t="s">
        <v>1136</v>
      </c>
      <c r="B631" s="18"/>
      <c r="C631" s="5"/>
      <c r="D631" s="5"/>
      <c r="E631" s="94" t="str">
        <f>IF(ISBLANK(D631),"",INDEX(ΑΜΚ,MATCH(D631,Data!$F$2:$F$999,0),1))</f>
        <v/>
      </c>
      <c r="F631" t="str">
        <f t="shared" si="9"/>
        <v/>
      </c>
    </row>
    <row r="632" spans="1:6" ht="14.25" customHeight="1" x14ac:dyDescent="0.35">
      <c r="A632" s="45" t="s">
        <v>1136</v>
      </c>
      <c r="B632" s="18"/>
      <c r="C632" s="5"/>
      <c r="D632" s="5"/>
      <c r="E632" s="94" t="str">
        <f>IF(ISBLANK(D632),"",INDEX(ΑΜΚ,MATCH(D632,Data!$F$2:$F$999,0),1))</f>
        <v/>
      </c>
      <c r="F632" t="str">
        <f t="shared" si="9"/>
        <v/>
      </c>
    </row>
    <row r="633" spans="1:6" ht="14.25" customHeight="1" x14ac:dyDescent="0.35">
      <c r="A633" s="45" t="s">
        <v>1136</v>
      </c>
      <c r="B633" s="18"/>
      <c r="C633" s="5"/>
      <c r="D633" s="5"/>
      <c r="E633" s="94" t="str">
        <f>IF(ISBLANK(D633),"",INDEX(ΑΜΚ,MATCH(D633,Data!$F$2:$F$999,0),1))</f>
        <v/>
      </c>
      <c r="F633" t="str">
        <f t="shared" si="9"/>
        <v/>
      </c>
    </row>
    <row r="634" spans="1:6" ht="14.25" customHeight="1" x14ac:dyDescent="0.35">
      <c r="A634" s="45" t="s">
        <v>1136</v>
      </c>
      <c r="B634" s="18"/>
      <c r="C634" s="5"/>
      <c r="D634" s="5"/>
      <c r="E634" s="94" t="str">
        <f>IF(ISBLANK(D634),"",INDEX(ΑΜΚ,MATCH(D634,Data!$F$2:$F$999,0),1))</f>
        <v/>
      </c>
      <c r="F634" t="str">
        <f t="shared" si="9"/>
        <v/>
      </c>
    </row>
    <row r="635" spans="1:6" ht="14.25" customHeight="1" x14ac:dyDescent="0.35">
      <c r="A635" s="45" t="s">
        <v>1136</v>
      </c>
      <c r="B635" s="18"/>
      <c r="C635" s="5"/>
      <c r="D635" s="5"/>
      <c r="E635" s="94" t="str">
        <f>IF(ISBLANK(D635),"",INDEX(ΑΜΚ,MATCH(D635,Data!$F$2:$F$999,0),1))</f>
        <v/>
      </c>
      <c r="F635" t="str">
        <f t="shared" si="9"/>
        <v/>
      </c>
    </row>
    <row r="636" spans="1:6" ht="14.25" customHeight="1" x14ac:dyDescent="0.35">
      <c r="A636" s="45" t="s">
        <v>1136</v>
      </c>
      <c r="B636" s="18"/>
      <c r="C636" s="5"/>
      <c r="D636" s="5"/>
      <c r="E636" s="94" t="str">
        <f>IF(ISBLANK(D636),"",INDEX(ΑΜΚ,MATCH(D636,Data!$F$2:$F$999,0),1))</f>
        <v/>
      </c>
      <c r="F636" t="str">
        <f t="shared" si="9"/>
        <v/>
      </c>
    </row>
    <row r="637" spans="1:6" ht="14.25" customHeight="1" x14ac:dyDescent="0.35">
      <c r="A637" s="45" t="s">
        <v>1136</v>
      </c>
      <c r="B637" s="18"/>
      <c r="C637" s="5"/>
      <c r="D637" s="5"/>
      <c r="E637" s="94" t="str">
        <f>IF(ISBLANK(D637),"",INDEX(ΑΜΚ,MATCH(D637,Data!$F$2:$F$999,0),1))</f>
        <v/>
      </c>
      <c r="F637" t="str">
        <f t="shared" si="9"/>
        <v/>
      </c>
    </row>
    <row r="638" spans="1:6" ht="14.25" customHeight="1" x14ac:dyDescent="0.35">
      <c r="A638" s="45" t="s">
        <v>1136</v>
      </c>
      <c r="B638" s="18"/>
      <c r="C638" s="5"/>
      <c r="D638" s="5"/>
      <c r="E638" s="94" t="str">
        <f>IF(ISBLANK(D638),"",INDEX(ΑΜΚ,MATCH(D638,Data!$F$2:$F$999,0),1))</f>
        <v/>
      </c>
      <c r="F638" t="str">
        <f t="shared" si="9"/>
        <v/>
      </c>
    </row>
    <row r="639" spans="1:6" ht="14.25" customHeight="1" x14ac:dyDescent="0.35">
      <c r="A639" s="45" t="s">
        <v>1136</v>
      </c>
      <c r="B639" s="18"/>
      <c r="C639" s="5"/>
      <c r="D639" s="5"/>
      <c r="E639" s="94" t="str">
        <f>IF(ISBLANK(D639),"",INDEX(ΑΜΚ,MATCH(D639,Data!$F$2:$F$999,0),1))</f>
        <v/>
      </c>
      <c r="F639" t="str">
        <f t="shared" si="9"/>
        <v/>
      </c>
    </row>
    <row r="640" spans="1:6" ht="14.25" customHeight="1" x14ac:dyDescent="0.35">
      <c r="A640" s="45" t="s">
        <v>1136</v>
      </c>
      <c r="B640" s="18"/>
      <c r="C640" s="5"/>
      <c r="D640" s="5"/>
      <c r="E640" s="94" t="str">
        <f>IF(ISBLANK(D640),"",INDEX(ΑΜΚ,MATCH(D640,Data!$F$2:$F$999,0),1))</f>
        <v/>
      </c>
      <c r="F640" t="str">
        <f t="shared" si="9"/>
        <v/>
      </c>
    </row>
    <row r="641" spans="1:6" ht="14.25" customHeight="1" x14ac:dyDescent="0.35">
      <c r="A641" s="45" t="s">
        <v>1136</v>
      </c>
      <c r="B641" s="18"/>
      <c r="C641" s="5"/>
      <c r="D641" s="5"/>
      <c r="E641" s="94" t="str">
        <f>IF(ISBLANK(D641),"",INDEX(ΑΜΚ,MATCH(D641,Data!$F$2:$F$999,0),1))</f>
        <v/>
      </c>
      <c r="F641" t="str">
        <f t="shared" si="9"/>
        <v/>
      </c>
    </row>
    <row r="642" spans="1:6" ht="14.25" customHeight="1" x14ac:dyDescent="0.35">
      <c r="A642" s="45" t="s">
        <v>1136</v>
      </c>
      <c r="B642" s="18"/>
      <c r="C642" s="5"/>
      <c r="D642" s="5"/>
      <c r="E642" s="94" t="str">
        <f>IF(ISBLANK(D642),"",INDEX(ΑΜΚ,MATCH(D642,Data!$F$2:$F$999,0),1))</f>
        <v/>
      </c>
      <c r="F642" t="str">
        <f t="shared" ref="F642:F705" si="10">IF(ISBLANK(C642),"",INDEX(ΚΩΔ_ΜΑΘΗΜ_ΚΟΜΜΩΤ_Α1,MATCH(C642,ΜΑΘΗΜ_ΚΟΜΜΩΤ_Α1,0)))</f>
        <v/>
      </c>
    </row>
    <row r="643" spans="1:6" ht="14.25" customHeight="1" x14ac:dyDescent="0.35">
      <c r="A643" s="45" t="s">
        <v>1136</v>
      </c>
      <c r="B643" s="18"/>
      <c r="C643" s="5"/>
      <c r="D643" s="5"/>
      <c r="E643" s="94" t="str">
        <f>IF(ISBLANK(D643),"",INDEX(ΑΜΚ,MATCH(D643,Data!$F$2:$F$999,0),1))</f>
        <v/>
      </c>
      <c r="F643" t="str">
        <f t="shared" si="10"/>
        <v/>
      </c>
    </row>
    <row r="644" spans="1:6" ht="14.25" customHeight="1" x14ac:dyDescent="0.35">
      <c r="A644" s="45" t="s">
        <v>1136</v>
      </c>
      <c r="B644" s="18"/>
      <c r="C644" s="5"/>
      <c r="D644" s="5"/>
      <c r="E644" s="94" t="str">
        <f>IF(ISBLANK(D644),"",INDEX(ΑΜΚ,MATCH(D644,Data!$F$2:$F$999,0),1))</f>
        <v/>
      </c>
      <c r="F644" t="str">
        <f t="shared" si="10"/>
        <v/>
      </c>
    </row>
    <row r="645" spans="1:6" ht="14.25" customHeight="1" x14ac:dyDescent="0.35">
      <c r="A645" s="45" t="s">
        <v>1136</v>
      </c>
      <c r="B645" s="18"/>
      <c r="C645" s="5"/>
      <c r="D645" s="5"/>
      <c r="E645" s="94" t="str">
        <f>IF(ISBLANK(D645),"",INDEX(ΑΜΚ,MATCH(D645,Data!$F$2:$F$999,0),1))</f>
        <v/>
      </c>
      <c r="F645" t="str">
        <f t="shared" si="10"/>
        <v/>
      </c>
    </row>
    <row r="646" spans="1:6" ht="14.25" customHeight="1" x14ac:dyDescent="0.35">
      <c r="A646" s="45" t="s">
        <v>1136</v>
      </c>
      <c r="B646" s="18"/>
      <c r="C646" s="5"/>
      <c r="D646" s="5"/>
      <c r="E646" s="94" t="str">
        <f>IF(ISBLANK(D646),"",INDEX(ΑΜΚ,MATCH(D646,Data!$F$2:$F$999,0),1))</f>
        <v/>
      </c>
      <c r="F646" t="str">
        <f t="shared" si="10"/>
        <v/>
      </c>
    </row>
    <row r="647" spans="1:6" ht="14.25" customHeight="1" x14ac:dyDescent="0.35">
      <c r="A647" s="45" t="s">
        <v>1136</v>
      </c>
      <c r="B647" s="18"/>
      <c r="C647" s="5"/>
      <c r="D647" s="5"/>
      <c r="E647" s="94" t="str">
        <f>IF(ISBLANK(D647),"",INDEX(ΑΜΚ,MATCH(D647,Data!$F$2:$F$999,0),1))</f>
        <v/>
      </c>
      <c r="F647" t="str">
        <f t="shared" si="10"/>
        <v/>
      </c>
    </row>
    <row r="648" spans="1:6" ht="14.25" customHeight="1" x14ac:dyDescent="0.35">
      <c r="A648" s="45" t="s">
        <v>1136</v>
      </c>
      <c r="B648" s="18"/>
      <c r="C648" s="5"/>
      <c r="D648" s="5"/>
      <c r="E648" s="94" t="str">
        <f>IF(ISBLANK(D648),"",INDEX(ΑΜΚ,MATCH(D648,Data!$F$2:$F$999,0),1))</f>
        <v/>
      </c>
      <c r="F648" t="str">
        <f t="shared" si="10"/>
        <v/>
      </c>
    </row>
    <row r="649" spans="1:6" ht="14.25" customHeight="1" x14ac:dyDescent="0.35">
      <c r="A649" s="45" t="s">
        <v>1136</v>
      </c>
      <c r="B649" s="18"/>
      <c r="C649" s="5"/>
      <c r="D649" s="5"/>
      <c r="E649" s="94" t="str">
        <f>IF(ISBLANK(D649),"",INDEX(ΑΜΚ,MATCH(D649,Data!$F$2:$F$999,0),1))</f>
        <v/>
      </c>
      <c r="F649" t="str">
        <f t="shared" si="10"/>
        <v/>
      </c>
    </row>
    <row r="650" spans="1:6" ht="14.25" customHeight="1" x14ac:dyDescent="0.35">
      <c r="A650" s="45" t="s">
        <v>1136</v>
      </c>
      <c r="B650" s="18"/>
      <c r="C650" s="5"/>
      <c r="D650" s="5"/>
      <c r="E650" s="94" t="str">
        <f>IF(ISBLANK(D650),"",INDEX(ΑΜΚ,MATCH(D650,Data!$F$2:$F$999,0),1))</f>
        <v/>
      </c>
      <c r="F650" t="str">
        <f t="shared" si="10"/>
        <v/>
      </c>
    </row>
    <row r="651" spans="1:6" ht="14.25" customHeight="1" x14ac:dyDescent="0.35">
      <c r="A651" s="45" t="s">
        <v>1136</v>
      </c>
      <c r="B651" s="18"/>
      <c r="C651" s="5"/>
      <c r="D651" s="5"/>
      <c r="E651" s="94" t="str">
        <f>IF(ISBLANK(D651),"",INDEX(ΑΜΚ,MATCH(D651,Data!$F$2:$F$999,0),1))</f>
        <v/>
      </c>
      <c r="F651" t="str">
        <f t="shared" si="10"/>
        <v/>
      </c>
    </row>
    <row r="652" spans="1:6" ht="14.25" customHeight="1" x14ac:dyDescent="0.35">
      <c r="A652" s="45" t="s">
        <v>1136</v>
      </c>
      <c r="B652" s="18"/>
      <c r="C652" s="5"/>
      <c r="D652" s="5"/>
      <c r="E652" s="94" t="str">
        <f>IF(ISBLANK(D652),"",INDEX(ΑΜΚ,MATCH(D652,Data!$F$2:$F$999,0),1))</f>
        <v/>
      </c>
      <c r="F652" t="str">
        <f t="shared" si="10"/>
        <v/>
      </c>
    </row>
    <row r="653" spans="1:6" ht="14.25" customHeight="1" x14ac:dyDescent="0.35">
      <c r="A653" s="45" t="s">
        <v>1136</v>
      </c>
      <c r="B653" s="18"/>
      <c r="C653" s="5"/>
      <c r="D653" s="5"/>
      <c r="E653" s="94" t="str">
        <f>IF(ISBLANK(D653),"",INDEX(ΑΜΚ,MATCH(D653,Data!$F$2:$F$999,0),1))</f>
        <v/>
      </c>
      <c r="F653" t="str">
        <f t="shared" si="10"/>
        <v/>
      </c>
    </row>
    <row r="654" spans="1:6" ht="14.25" customHeight="1" x14ac:dyDescent="0.35">
      <c r="A654" s="45" t="s">
        <v>1136</v>
      </c>
      <c r="B654" s="18"/>
      <c r="C654" s="5"/>
      <c r="D654" s="5"/>
      <c r="E654" s="94" t="str">
        <f>IF(ISBLANK(D654),"",INDEX(ΑΜΚ,MATCH(D654,Data!$F$2:$F$999,0),1))</f>
        <v/>
      </c>
      <c r="F654" t="str">
        <f t="shared" si="10"/>
        <v/>
      </c>
    </row>
    <row r="655" spans="1:6" ht="14.25" customHeight="1" x14ac:dyDescent="0.35">
      <c r="A655" s="45" t="s">
        <v>1136</v>
      </c>
      <c r="B655" s="18"/>
      <c r="C655" s="5"/>
      <c r="D655" s="5"/>
      <c r="E655" s="94" t="str">
        <f>IF(ISBLANK(D655),"",INDEX(ΑΜΚ,MATCH(D655,Data!$F$2:$F$999,0),1))</f>
        <v/>
      </c>
      <c r="F655" t="str">
        <f t="shared" si="10"/>
        <v/>
      </c>
    </row>
    <row r="656" spans="1:6" ht="14.25" customHeight="1" x14ac:dyDescent="0.35">
      <c r="A656" s="45" t="s">
        <v>1136</v>
      </c>
      <c r="B656" s="18"/>
      <c r="C656" s="5"/>
      <c r="D656" s="5"/>
      <c r="E656" s="94" t="str">
        <f>IF(ISBLANK(D656),"",INDEX(ΑΜΚ,MATCH(D656,Data!$F$2:$F$999,0),1))</f>
        <v/>
      </c>
      <c r="F656" t="str">
        <f t="shared" si="10"/>
        <v/>
      </c>
    </row>
    <row r="657" spans="1:6" ht="14.25" customHeight="1" x14ac:dyDescent="0.35">
      <c r="A657" s="45" t="s">
        <v>1136</v>
      </c>
      <c r="B657" s="18"/>
      <c r="C657" s="5"/>
      <c r="D657" s="5"/>
      <c r="E657" s="94" t="str">
        <f>IF(ISBLANK(D657),"",INDEX(ΑΜΚ,MATCH(D657,Data!$F$2:$F$999,0),1))</f>
        <v/>
      </c>
      <c r="F657" t="str">
        <f t="shared" si="10"/>
        <v/>
      </c>
    </row>
    <row r="658" spans="1:6" ht="14.25" customHeight="1" x14ac:dyDescent="0.35">
      <c r="A658" s="45" t="s">
        <v>1136</v>
      </c>
      <c r="B658" s="18"/>
      <c r="C658" s="5"/>
      <c r="D658" s="5"/>
      <c r="E658" s="94" t="str">
        <f>IF(ISBLANK(D658),"",INDEX(ΑΜΚ,MATCH(D658,Data!$F$2:$F$999,0),1))</f>
        <v/>
      </c>
      <c r="F658" t="str">
        <f t="shared" si="10"/>
        <v/>
      </c>
    </row>
    <row r="659" spans="1:6" ht="14.25" customHeight="1" x14ac:dyDescent="0.35">
      <c r="A659" s="45" t="s">
        <v>1136</v>
      </c>
      <c r="B659" s="18"/>
      <c r="C659" s="5"/>
      <c r="D659" s="5"/>
      <c r="E659" s="94" t="str">
        <f>IF(ISBLANK(D659),"",INDEX(ΑΜΚ,MATCH(D659,Data!$F$2:$F$999,0),1))</f>
        <v/>
      </c>
      <c r="F659" t="str">
        <f t="shared" si="10"/>
        <v/>
      </c>
    </row>
    <row r="660" spans="1:6" ht="14.25" customHeight="1" x14ac:dyDescent="0.35">
      <c r="A660" s="45" t="s">
        <v>1136</v>
      </c>
      <c r="B660" s="18"/>
      <c r="C660" s="5"/>
      <c r="D660" s="5"/>
      <c r="E660" s="94" t="str">
        <f>IF(ISBLANK(D660),"",INDEX(ΑΜΚ,MATCH(D660,Data!$F$2:$F$999,0),1))</f>
        <v/>
      </c>
      <c r="F660" t="str">
        <f t="shared" si="10"/>
        <v/>
      </c>
    </row>
    <row r="661" spans="1:6" ht="14.25" customHeight="1" x14ac:dyDescent="0.35">
      <c r="A661" s="45" t="s">
        <v>1136</v>
      </c>
      <c r="B661" s="18"/>
      <c r="C661" s="5"/>
      <c r="D661" s="5"/>
      <c r="E661" s="94" t="str">
        <f>IF(ISBLANK(D661),"",INDEX(ΑΜΚ,MATCH(D661,Data!$F$2:$F$999,0),1))</f>
        <v/>
      </c>
      <c r="F661" t="str">
        <f t="shared" si="10"/>
        <v/>
      </c>
    </row>
    <row r="662" spans="1:6" ht="14.25" customHeight="1" x14ac:dyDescent="0.35">
      <c r="A662" s="45" t="s">
        <v>1136</v>
      </c>
      <c r="B662" s="18"/>
      <c r="C662" s="5"/>
      <c r="D662" s="5"/>
      <c r="E662" s="94" t="str">
        <f>IF(ISBLANK(D662),"",INDEX(ΑΜΚ,MATCH(D662,Data!$F$2:$F$999,0),1))</f>
        <v/>
      </c>
      <c r="F662" t="str">
        <f t="shared" si="10"/>
        <v/>
      </c>
    </row>
    <row r="663" spans="1:6" ht="14.25" customHeight="1" x14ac:dyDescent="0.35">
      <c r="A663" s="45" t="s">
        <v>1136</v>
      </c>
      <c r="B663" s="18"/>
      <c r="C663" s="5"/>
      <c r="D663" s="5"/>
      <c r="E663" s="94" t="str">
        <f>IF(ISBLANK(D663),"",INDEX(ΑΜΚ,MATCH(D663,Data!$F$2:$F$999,0),1))</f>
        <v/>
      </c>
      <c r="F663" t="str">
        <f t="shared" si="10"/>
        <v/>
      </c>
    </row>
    <row r="664" spans="1:6" ht="14.25" customHeight="1" x14ac:dyDescent="0.35">
      <c r="A664" s="45" t="s">
        <v>1136</v>
      </c>
      <c r="B664" s="18"/>
      <c r="C664" s="5"/>
      <c r="D664" s="5"/>
      <c r="E664" s="94" t="str">
        <f>IF(ISBLANK(D664),"",INDEX(ΑΜΚ,MATCH(D664,Data!$F$2:$F$999,0),1))</f>
        <v/>
      </c>
      <c r="F664" t="str">
        <f t="shared" si="10"/>
        <v/>
      </c>
    </row>
    <row r="665" spans="1:6" ht="14.25" customHeight="1" x14ac:dyDescent="0.35">
      <c r="A665" s="45" t="s">
        <v>1136</v>
      </c>
      <c r="B665" s="18"/>
      <c r="C665" s="5"/>
      <c r="D665" s="5"/>
      <c r="E665" s="94" t="str">
        <f>IF(ISBLANK(D665),"",INDEX(ΑΜΚ,MATCH(D665,Data!$F$2:$F$999,0),1))</f>
        <v/>
      </c>
      <c r="F665" t="str">
        <f t="shared" si="10"/>
        <v/>
      </c>
    </row>
    <row r="666" spans="1:6" ht="14.25" customHeight="1" x14ac:dyDescent="0.35">
      <c r="A666" s="45" t="s">
        <v>1136</v>
      </c>
      <c r="B666" s="18"/>
      <c r="C666" s="5"/>
      <c r="D666" s="5"/>
      <c r="E666" s="94" t="str">
        <f>IF(ISBLANK(D666),"",INDEX(ΑΜΚ,MATCH(D666,Data!$F$2:$F$999,0),1))</f>
        <v/>
      </c>
      <c r="F666" t="str">
        <f t="shared" si="10"/>
        <v/>
      </c>
    </row>
    <row r="667" spans="1:6" ht="14.25" customHeight="1" x14ac:dyDescent="0.35">
      <c r="A667" s="45" t="s">
        <v>1136</v>
      </c>
      <c r="B667" s="18"/>
      <c r="C667" s="5"/>
      <c r="D667" s="5"/>
      <c r="E667" s="94" t="str">
        <f>IF(ISBLANK(D667),"",INDEX(ΑΜΚ,MATCH(D667,Data!$F$2:$F$999,0),1))</f>
        <v/>
      </c>
      <c r="F667" t="str">
        <f t="shared" si="10"/>
        <v/>
      </c>
    </row>
    <row r="668" spans="1:6" ht="14.25" customHeight="1" x14ac:dyDescent="0.35">
      <c r="A668" s="45" t="s">
        <v>1136</v>
      </c>
      <c r="B668" s="18"/>
      <c r="C668" s="5"/>
      <c r="D668" s="5"/>
      <c r="E668" s="94" t="str">
        <f>IF(ISBLANK(D668),"",INDEX(ΑΜΚ,MATCH(D668,Data!$F$2:$F$999,0),1))</f>
        <v/>
      </c>
      <c r="F668" t="str">
        <f t="shared" si="10"/>
        <v/>
      </c>
    </row>
    <row r="669" spans="1:6" ht="14.25" customHeight="1" x14ac:dyDescent="0.35">
      <c r="A669" s="45" t="s">
        <v>1136</v>
      </c>
      <c r="B669" s="18"/>
      <c r="C669" s="5"/>
      <c r="D669" s="5"/>
      <c r="E669" s="94" t="str">
        <f>IF(ISBLANK(D669),"",INDEX(ΑΜΚ,MATCH(D669,Data!$F$2:$F$999,0),1))</f>
        <v/>
      </c>
      <c r="F669" t="str">
        <f t="shared" si="10"/>
        <v/>
      </c>
    </row>
    <row r="670" spans="1:6" ht="14.25" customHeight="1" x14ac:dyDescent="0.35">
      <c r="A670" s="45" t="s">
        <v>1136</v>
      </c>
      <c r="B670" s="18"/>
      <c r="C670" s="5"/>
      <c r="D670" s="5"/>
      <c r="E670" s="94" t="str">
        <f>IF(ISBLANK(D670),"",INDEX(ΑΜΚ,MATCH(D670,Data!$F$2:$F$999,0),1))</f>
        <v/>
      </c>
      <c r="F670" t="str">
        <f t="shared" si="10"/>
        <v/>
      </c>
    </row>
    <row r="671" spans="1:6" ht="14.25" customHeight="1" x14ac:dyDescent="0.35">
      <c r="A671" s="45" t="s">
        <v>1136</v>
      </c>
      <c r="B671" s="18"/>
      <c r="C671" s="5"/>
      <c r="D671" s="5"/>
      <c r="E671" s="94" t="str">
        <f>IF(ISBLANK(D671),"",INDEX(ΑΜΚ,MATCH(D671,Data!$F$2:$F$999,0),1))</f>
        <v/>
      </c>
      <c r="F671" t="str">
        <f t="shared" si="10"/>
        <v/>
      </c>
    </row>
    <row r="672" spans="1:6" ht="14.25" customHeight="1" x14ac:dyDescent="0.35">
      <c r="A672" s="45" t="s">
        <v>1136</v>
      </c>
      <c r="B672" s="18"/>
      <c r="C672" s="5"/>
      <c r="D672" s="5"/>
      <c r="E672" s="94" t="str">
        <f>IF(ISBLANK(D672),"",INDEX(ΑΜΚ,MATCH(D672,Data!$F$2:$F$999,0),1))</f>
        <v/>
      </c>
      <c r="F672" t="str">
        <f t="shared" si="10"/>
        <v/>
      </c>
    </row>
    <row r="673" spans="1:6" ht="14.25" customHeight="1" x14ac:dyDescent="0.35">
      <c r="A673" s="45" t="s">
        <v>1136</v>
      </c>
      <c r="B673" s="18"/>
      <c r="C673" s="5"/>
      <c r="D673" s="5"/>
      <c r="E673" s="94" t="str">
        <f>IF(ISBLANK(D673),"",INDEX(ΑΜΚ,MATCH(D673,Data!$F$2:$F$999,0),1))</f>
        <v/>
      </c>
      <c r="F673" t="str">
        <f t="shared" si="10"/>
        <v/>
      </c>
    </row>
    <row r="674" spans="1:6" ht="14.25" customHeight="1" x14ac:dyDescent="0.35">
      <c r="A674" s="45" t="s">
        <v>1136</v>
      </c>
      <c r="B674" s="18"/>
      <c r="C674" s="5"/>
      <c r="D674" s="5"/>
      <c r="E674" s="94" t="str">
        <f>IF(ISBLANK(D674),"",INDEX(ΑΜΚ,MATCH(D674,Data!$F$2:$F$999,0),1))</f>
        <v/>
      </c>
      <c r="F674" t="str">
        <f t="shared" si="10"/>
        <v/>
      </c>
    </row>
    <row r="675" spans="1:6" ht="14.25" customHeight="1" x14ac:dyDescent="0.35">
      <c r="A675" s="45" t="s">
        <v>1136</v>
      </c>
      <c r="B675" s="18"/>
      <c r="C675" s="5"/>
      <c r="D675" s="5"/>
      <c r="E675" s="94" t="str">
        <f>IF(ISBLANK(D675),"",INDEX(ΑΜΚ,MATCH(D675,Data!$F$2:$F$999,0),1))</f>
        <v/>
      </c>
      <c r="F675" t="str">
        <f t="shared" si="10"/>
        <v/>
      </c>
    </row>
    <row r="676" spans="1:6" ht="14.25" customHeight="1" x14ac:dyDescent="0.35">
      <c r="A676" s="45" t="s">
        <v>1136</v>
      </c>
      <c r="B676" s="18"/>
      <c r="C676" s="5"/>
      <c r="D676" s="5"/>
      <c r="E676" s="94" t="str">
        <f>IF(ISBLANK(D676),"",INDEX(ΑΜΚ,MATCH(D676,Data!$F$2:$F$999,0),1))</f>
        <v/>
      </c>
      <c r="F676" t="str">
        <f t="shared" si="10"/>
        <v/>
      </c>
    </row>
    <row r="677" spans="1:6" ht="14.25" customHeight="1" x14ac:dyDescent="0.35">
      <c r="A677" s="45" t="s">
        <v>1136</v>
      </c>
      <c r="B677" s="18"/>
      <c r="C677" s="5"/>
      <c r="D677" s="5"/>
      <c r="E677" s="94" t="str">
        <f>IF(ISBLANK(D677),"",INDEX(ΑΜΚ,MATCH(D677,Data!$F$2:$F$999,0),1))</f>
        <v/>
      </c>
      <c r="F677" t="str">
        <f t="shared" si="10"/>
        <v/>
      </c>
    </row>
    <row r="678" spans="1:6" ht="14.25" customHeight="1" x14ac:dyDescent="0.35">
      <c r="A678" s="45" t="s">
        <v>1136</v>
      </c>
      <c r="B678" s="18"/>
      <c r="C678" s="5"/>
      <c r="D678" s="5"/>
      <c r="E678" s="94" t="str">
        <f>IF(ISBLANK(D678),"",INDEX(ΑΜΚ,MATCH(D678,Data!$F$2:$F$999,0),1))</f>
        <v/>
      </c>
      <c r="F678" t="str">
        <f t="shared" si="10"/>
        <v/>
      </c>
    </row>
    <row r="679" spans="1:6" ht="14.25" customHeight="1" x14ac:dyDescent="0.35">
      <c r="A679" s="45" t="s">
        <v>1136</v>
      </c>
      <c r="B679" s="18"/>
      <c r="C679" s="5"/>
      <c r="D679" s="5"/>
      <c r="E679" s="94" t="str">
        <f>IF(ISBLANK(D679),"",INDEX(ΑΜΚ,MATCH(D679,Data!$F$2:$F$999,0),1))</f>
        <v/>
      </c>
      <c r="F679" t="str">
        <f t="shared" si="10"/>
        <v/>
      </c>
    </row>
    <row r="680" spans="1:6" ht="14.25" customHeight="1" x14ac:dyDescent="0.35">
      <c r="A680" s="45" t="s">
        <v>1136</v>
      </c>
      <c r="B680" s="18"/>
      <c r="C680" s="5"/>
      <c r="D680" s="5"/>
      <c r="E680" s="94" t="str">
        <f>IF(ISBLANK(D680),"",INDEX(ΑΜΚ,MATCH(D680,Data!$F$2:$F$999,0),1))</f>
        <v/>
      </c>
      <c r="F680" t="str">
        <f t="shared" si="10"/>
        <v/>
      </c>
    </row>
    <row r="681" spans="1:6" ht="14.25" customHeight="1" x14ac:dyDescent="0.35">
      <c r="A681" s="45" t="s">
        <v>1136</v>
      </c>
      <c r="B681" s="18"/>
      <c r="C681" s="5"/>
      <c r="D681" s="5"/>
      <c r="E681" s="94" t="str">
        <f>IF(ISBLANK(D681),"",INDEX(ΑΜΚ,MATCH(D681,Data!$F$2:$F$999,0),1))</f>
        <v/>
      </c>
      <c r="F681" t="str">
        <f t="shared" si="10"/>
        <v/>
      </c>
    </row>
    <row r="682" spans="1:6" ht="14.25" customHeight="1" x14ac:dyDescent="0.35">
      <c r="A682" s="45" t="s">
        <v>1136</v>
      </c>
      <c r="B682" s="18"/>
      <c r="C682" s="5"/>
      <c r="D682" s="5"/>
      <c r="E682" s="94" t="str">
        <f>IF(ISBLANK(D682),"",INDEX(ΑΜΚ,MATCH(D682,Data!$F$2:$F$999,0),1))</f>
        <v/>
      </c>
      <c r="F682" t="str">
        <f t="shared" si="10"/>
        <v/>
      </c>
    </row>
    <row r="683" spans="1:6" ht="14.25" customHeight="1" x14ac:dyDescent="0.35">
      <c r="A683" s="45" t="s">
        <v>1136</v>
      </c>
      <c r="B683" s="18"/>
      <c r="C683" s="5"/>
      <c r="D683" s="5"/>
      <c r="E683" s="94" t="str">
        <f>IF(ISBLANK(D683),"",INDEX(ΑΜΚ,MATCH(D683,Data!$F$2:$F$999,0),1))</f>
        <v/>
      </c>
      <c r="F683" t="str">
        <f t="shared" si="10"/>
        <v/>
      </c>
    </row>
    <row r="684" spans="1:6" ht="14.25" customHeight="1" x14ac:dyDescent="0.35">
      <c r="A684" s="45" t="s">
        <v>1136</v>
      </c>
      <c r="B684" s="18"/>
      <c r="C684" s="5"/>
      <c r="D684" s="5"/>
      <c r="E684" s="94" t="str">
        <f>IF(ISBLANK(D684),"",INDEX(ΑΜΚ,MATCH(D684,Data!$F$2:$F$999,0),1))</f>
        <v/>
      </c>
      <c r="F684" t="str">
        <f t="shared" si="10"/>
        <v/>
      </c>
    </row>
    <row r="685" spans="1:6" ht="14.25" customHeight="1" x14ac:dyDescent="0.35">
      <c r="A685" s="45" t="s">
        <v>1136</v>
      </c>
      <c r="B685" s="18"/>
      <c r="C685" s="5"/>
      <c r="D685" s="5"/>
      <c r="E685" s="94" t="str">
        <f>IF(ISBLANK(D685),"",INDEX(ΑΜΚ,MATCH(D685,Data!$F$2:$F$999,0),1))</f>
        <v/>
      </c>
      <c r="F685" t="str">
        <f t="shared" si="10"/>
        <v/>
      </c>
    </row>
    <row r="686" spans="1:6" ht="14.25" customHeight="1" x14ac:dyDescent="0.35">
      <c r="A686" s="45" t="s">
        <v>1136</v>
      </c>
      <c r="B686" s="18"/>
      <c r="C686" s="5"/>
      <c r="D686" s="5"/>
      <c r="E686" s="94" t="str">
        <f>IF(ISBLANK(D686),"",INDEX(ΑΜΚ,MATCH(D686,Data!$F$2:$F$999,0),1))</f>
        <v/>
      </c>
      <c r="F686" t="str">
        <f t="shared" si="10"/>
        <v/>
      </c>
    </row>
    <row r="687" spans="1:6" ht="14.25" customHeight="1" x14ac:dyDescent="0.35">
      <c r="A687" s="45" t="s">
        <v>1136</v>
      </c>
      <c r="B687" s="18"/>
      <c r="C687" s="5"/>
      <c r="D687" s="5"/>
      <c r="E687" s="94" t="str">
        <f>IF(ISBLANK(D687),"",INDEX(ΑΜΚ,MATCH(D687,Data!$F$2:$F$999,0),1))</f>
        <v/>
      </c>
      <c r="F687" t="str">
        <f t="shared" si="10"/>
        <v/>
      </c>
    </row>
    <row r="688" spans="1:6" ht="14.25" customHeight="1" x14ac:dyDescent="0.35">
      <c r="A688" s="45" t="s">
        <v>1136</v>
      </c>
      <c r="B688" s="18"/>
      <c r="C688" s="5"/>
      <c r="D688" s="5"/>
      <c r="E688" s="94" t="str">
        <f>IF(ISBLANK(D688),"",INDEX(ΑΜΚ,MATCH(D688,Data!$F$2:$F$999,0),1))</f>
        <v/>
      </c>
      <c r="F688" t="str">
        <f t="shared" si="10"/>
        <v/>
      </c>
    </row>
    <row r="689" spans="1:6" ht="14.25" customHeight="1" x14ac:dyDescent="0.35">
      <c r="A689" s="45" t="s">
        <v>1136</v>
      </c>
      <c r="B689" s="18"/>
      <c r="C689" s="5"/>
      <c r="D689" s="5"/>
      <c r="E689" s="94" t="str">
        <f>IF(ISBLANK(D689),"",INDEX(ΑΜΚ,MATCH(D689,Data!$F$2:$F$999,0),1))</f>
        <v/>
      </c>
      <c r="F689" t="str">
        <f t="shared" si="10"/>
        <v/>
      </c>
    </row>
    <row r="690" spans="1:6" ht="14.25" customHeight="1" x14ac:dyDescent="0.35">
      <c r="A690" s="45" t="s">
        <v>1136</v>
      </c>
      <c r="B690" s="18"/>
      <c r="C690" s="5"/>
      <c r="D690" s="5"/>
      <c r="E690" s="94" t="str">
        <f>IF(ISBLANK(D690),"",INDEX(ΑΜΚ,MATCH(D690,Data!$F$2:$F$999,0),1))</f>
        <v/>
      </c>
      <c r="F690" t="str">
        <f t="shared" si="10"/>
        <v/>
      </c>
    </row>
    <row r="691" spans="1:6" ht="14.25" customHeight="1" x14ac:dyDescent="0.35">
      <c r="A691" s="45" t="s">
        <v>1136</v>
      </c>
      <c r="B691" s="18"/>
      <c r="C691" s="5"/>
      <c r="D691" s="5"/>
      <c r="E691" s="94" t="str">
        <f>IF(ISBLANK(D691),"",INDEX(ΑΜΚ,MATCH(D691,Data!$F$2:$F$999,0),1))</f>
        <v/>
      </c>
      <c r="F691" t="str">
        <f t="shared" si="10"/>
        <v/>
      </c>
    </row>
    <row r="692" spans="1:6" ht="14.25" customHeight="1" x14ac:dyDescent="0.35">
      <c r="A692" s="45" t="s">
        <v>1136</v>
      </c>
      <c r="B692" s="18"/>
      <c r="C692" s="5"/>
      <c r="D692" s="5"/>
      <c r="E692" s="94" t="str">
        <f>IF(ISBLANK(D692),"",INDEX(ΑΜΚ,MATCH(D692,Data!$F$2:$F$999,0),1))</f>
        <v/>
      </c>
      <c r="F692" t="str">
        <f t="shared" si="10"/>
        <v/>
      </c>
    </row>
    <row r="693" spans="1:6" ht="14.25" customHeight="1" x14ac:dyDescent="0.35">
      <c r="A693" s="45" t="s">
        <v>1136</v>
      </c>
      <c r="B693" s="18"/>
      <c r="C693" s="5"/>
      <c r="D693" s="5"/>
      <c r="E693" s="94" t="str">
        <f>IF(ISBLANK(D693),"",INDEX(ΑΜΚ,MATCH(D693,Data!$F$2:$F$999,0),1))</f>
        <v/>
      </c>
      <c r="F693" t="str">
        <f t="shared" si="10"/>
        <v/>
      </c>
    </row>
    <row r="694" spans="1:6" ht="14.25" customHeight="1" x14ac:dyDescent="0.35">
      <c r="A694" s="45" t="s">
        <v>1136</v>
      </c>
      <c r="B694" s="18"/>
      <c r="C694" s="5"/>
      <c r="D694" s="5"/>
      <c r="E694" s="94" t="str">
        <f>IF(ISBLANK(D694),"",INDEX(ΑΜΚ,MATCH(D694,Data!$F$2:$F$999,0),1))</f>
        <v/>
      </c>
      <c r="F694" t="str">
        <f t="shared" si="10"/>
        <v/>
      </c>
    </row>
    <row r="695" spans="1:6" ht="14.25" customHeight="1" x14ac:dyDescent="0.35">
      <c r="A695" s="45" t="s">
        <v>1136</v>
      </c>
      <c r="B695" s="18"/>
      <c r="C695" s="5"/>
      <c r="D695" s="5"/>
      <c r="E695" s="94" t="str">
        <f>IF(ISBLANK(D695),"",INDEX(ΑΜΚ,MATCH(D695,Data!$F$2:$F$999,0),1))</f>
        <v/>
      </c>
      <c r="F695" t="str">
        <f t="shared" si="10"/>
        <v/>
      </c>
    </row>
    <row r="696" spans="1:6" ht="14.25" customHeight="1" x14ac:dyDescent="0.35">
      <c r="A696" s="45" t="s">
        <v>1136</v>
      </c>
      <c r="B696" s="18"/>
      <c r="C696" s="5"/>
      <c r="D696" s="5"/>
      <c r="E696" s="94" t="str">
        <f>IF(ISBLANK(D696),"",INDEX(ΑΜΚ,MATCH(D696,Data!$F$2:$F$999,0),1))</f>
        <v/>
      </c>
      <c r="F696" t="str">
        <f t="shared" si="10"/>
        <v/>
      </c>
    </row>
    <row r="697" spans="1:6" ht="14.25" customHeight="1" x14ac:dyDescent="0.35">
      <c r="A697" s="45" t="s">
        <v>1136</v>
      </c>
      <c r="B697" s="18"/>
      <c r="C697" s="5"/>
      <c r="D697" s="5"/>
      <c r="E697" s="94" t="str">
        <f>IF(ISBLANK(D697),"",INDEX(ΑΜΚ,MATCH(D697,Data!$F$2:$F$999,0),1))</f>
        <v/>
      </c>
      <c r="F697" t="str">
        <f t="shared" si="10"/>
        <v/>
      </c>
    </row>
    <row r="698" spans="1:6" ht="14.25" customHeight="1" x14ac:dyDescent="0.35">
      <c r="A698" s="45" t="s">
        <v>1136</v>
      </c>
      <c r="B698" s="18"/>
      <c r="C698" s="5"/>
      <c r="D698" s="5"/>
      <c r="E698" s="94" t="str">
        <f>IF(ISBLANK(D698),"",INDEX(ΑΜΚ,MATCH(D698,Data!$F$2:$F$999,0),1))</f>
        <v/>
      </c>
      <c r="F698" t="str">
        <f t="shared" si="10"/>
        <v/>
      </c>
    </row>
    <row r="699" spans="1:6" ht="14.25" customHeight="1" x14ac:dyDescent="0.35">
      <c r="A699" s="45" t="s">
        <v>1136</v>
      </c>
      <c r="B699" s="18"/>
      <c r="C699" s="5"/>
      <c r="D699" s="5"/>
      <c r="E699" s="94" t="str">
        <f>IF(ISBLANK(D699),"",INDEX(ΑΜΚ,MATCH(D699,Data!$F$2:$F$999,0),1))</f>
        <v/>
      </c>
      <c r="F699" t="str">
        <f t="shared" si="10"/>
        <v/>
      </c>
    </row>
    <row r="700" spans="1:6" ht="14.25" customHeight="1" x14ac:dyDescent="0.35">
      <c r="A700" s="45" t="s">
        <v>1136</v>
      </c>
      <c r="B700" s="18"/>
      <c r="C700" s="5"/>
      <c r="D700" s="5"/>
      <c r="E700" s="94" t="str">
        <f>IF(ISBLANK(D700),"",INDEX(ΑΜΚ,MATCH(D700,Data!$F$2:$F$999,0),1))</f>
        <v/>
      </c>
      <c r="F700" t="str">
        <f t="shared" si="10"/>
        <v/>
      </c>
    </row>
    <row r="701" spans="1:6" ht="14.25" customHeight="1" x14ac:dyDescent="0.35">
      <c r="A701" s="45" t="s">
        <v>1136</v>
      </c>
      <c r="B701" s="18"/>
      <c r="C701" s="5"/>
      <c r="D701" s="5"/>
      <c r="E701" s="94" t="str">
        <f>IF(ISBLANK(D701),"",INDEX(ΑΜΚ,MATCH(D701,Data!$F$2:$F$999,0),1))</f>
        <v/>
      </c>
      <c r="F701" t="str">
        <f t="shared" si="10"/>
        <v/>
      </c>
    </row>
    <row r="702" spans="1:6" ht="14.25" customHeight="1" x14ac:dyDescent="0.35">
      <c r="A702" s="45" t="s">
        <v>1136</v>
      </c>
      <c r="B702" s="18"/>
      <c r="C702" s="5"/>
      <c r="D702" s="5"/>
      <c r="E702" s="94" t="str">
        <f>IF(ISBLANK(D702),"",INDEX(ΑΜΚ,MATCH(D702,Data!$F$2:$F$999,0),1))</f>
        <v/>
      </c>
      <c r="F702" t="str">
        <f t="shared" si="10"/>
        <v/>
      </c>
    </row>
    <row r="703" spans="1:6" ht="14.25" customHeight="1" x14ac:dyDescent="0.35">
      <c r="A703" s="45" t="s">
        <v>1136</v>
      </c>
      <c r="B703" s="18"/>
      <c r="C703" s="5"/>
      <c r="D703" s="5"/>
      <c r="E703" s="94" t="str">
        <f>IF(ISBLANK(D703),"",INDEX(ΑΜΚ,MATCH(D703,Data!$F$2:$F$999,0),1))</f>
        <v/>
      </c>
      <c r="F703" t="str">
        <f t="shared" si="10"/>
        <v/>
      </c>
    </row>
    <row r="704" spans="1:6" ht="14.25" customHeight="1" x14ac:dyDescent="0.35">
      <c r="A704" s="45" t="s">
        <v>1136</v>
      </c>
      <c r="B704" s="18"/>
      <c r="C704" s="5"/>
      <c r="D704" s="5"/>
      <c r="E704" s="94" t="str">
        <f>IF(ISBLANK(D704),"",INDEX(ΑΜΚ,MATCH(D704,Data!$F$2:$F$999,0),1))</f>
        <v/>
      </c>
      <c r="F704" t="str">
        <f t="shared" si="10"/>
        <v/>
      </c>
    </row>
    <row r="705" spans="1:6" ht="14.25" customHeight="1" x14ac:dyDescent="0.35">
      <c r="A705" s="45" t="s">
        <v>1136</v>
      </c>
      <c r="B705" s="18"/>
      <c r="C705" s="5"/>
      <c r="D705" s="5"/>
      <c r="E705" s="94" t="str">
        <f>IF(ISBLANK(D705),"",INDEX(ΑΜΚ,MATCH(D705,Data!$F$2:$F$999,0),1))</f>
        <v/>
      </c>
      <c r="F705" t="str">
        <f t="shared" si="10"/>
        <v/>
      </c>
    </row>
    <row r="706" spans="1:6" ht="14.25" customHeight="1" x14ac:dyDescent="0.35">
      <c r="A706" s="45" t="s">
        <v>1136</v>
      </c>
      <c r="B706" s="18"/>
      <c r="C706" s="5"/>
      <c r="D706" s="5"/>
      <c r="E706" s="94" t="str">
        <f>IF(ISBLANK(D706),"",INDEX(ΑΜΚ,MATCH(D706,Data!$F$2:$F$999,0),1))</f>
        <v/>
      </c>
      <c r="F706" t="str">
        <f t="shared" ref="F706:F769" si="11">IF(ISBLANK(C706),"",INDEX(ΚΩΔ_ΜΑΘΗΜ_ΚΟΜΜΩΤ_Α1,MATCH(C706,ΜΑΘΗΜ_ΚΟΜΜΩΤ_Α1,0)))</f>
        <v/>
      </c>
    </row>
    <row r="707" spans="1:6" ht="14.25" customHeight="1" x14ac:dyDescent="0.35">
      <c r="A707" s="45" t="s">
        <v>1136</v>
      </c>
      <c r="B707" s="18"/>
      <c r="C707" s="5"/>
      <c r="D707" s="5"/>
      <c r="E707" s="94" t="str">
        <f>IF(ISBLANK(D707),"",INDEX(ΑΜΚ,MATCH(D707,Data!$F$2:$F$999,0),1))</f>
        <v/>
      </c>
      <c r="F707" t="str">
        <f t="shared" si="11"/>
        <v/>
      </c>
    </row>
    <row r="708" spans="1:6" ht="14.25" customHeight="1" x14ac:dyDescent="0.35">
      <c r="A708" s="45" t="s">
        <v>1136</v>
      </c>
      <c r="B708" s="18"/>
      <c r="C708" s="5"/>
      <c r="D708" s="5"/>
      <c r="E708" s="94" t="str">
        <f>IF(ISBLANK(D708),"",INDEX(ΑΜΚ,MATCH(D708,Data!$F$2:$F$999,0),1))</f>
        <v/>
      </c>
      <c r="F708" t="str">
        <f t="shared" si="11"/>
        <v/>
      </c>
    </row>
    <row r="709" spans="1:6" ht="14.25" customHeight="1" x14ac:dyDescent="0.35">
      <c r="A709" s="45" t="s">
        <v>1136</v>
      </c>
      <c r="B709" s="18"/>
      <c r="C709" s="5"/>
      <c r="D709" s="5"/>
      <c r="E709" s="94" t="str">
        <f>IF(ISBLANK(D709),"",INDEX(ΑΜΚ,MATCH(D709,Data!$F$2:$F$999,0),1))</f>
        <v/>
      </c>
      <c r="F709" t="str">
        <f t="shared" si="11"/>
        <v/>
      </c>
    </row>
    <row r="710" spans="1:6" ht="14.25" customHeight="1" x14ac:dyDescent="0.35">
      <c r="A710" s="45" t="s">
        <v>1136</v>
      </c>
      <c r="B710" s="18"/>
      <c r="C710" s="5"/>
      <c r="D710" s="5"/>
      <c r="E710" s="94" t="str">
        <f>IF(ISBLANK(D710),"",INDEX(ΑΜΚ,MATCH(D710,Data!$F$2:$F$999,0),1))</f>
        <v/>
      </c>
      <c r="F710" t="str">
        <f t="shared" si="11"/>
        <v/>
      </c>
    </row>
    <row r="711" spans="1:6" ht="14.25" customHeight="1" x14ac:dyDescent="0.35">
      <c r="A711" s="45" t="s">
        <v>1136</v>
      </c>
      <c r="B711" s="18"/>
      <c r="C711" s="5"/>
      <c r="D711" s="5"/>
      <c r="E711" s="94" t="str">
        <f>IF(ISBLANK(D711),"",INDEX(ΑΜΚ,MATCH(D711,Data!$F$2:$F$999,0),1))</f>
        <v/>
      </c>
      <c r="F711" t="str">
        <f t="shared" si="11"/>
        <v/>
      </c>
    </row>
    <row r="712" spans="1:6" ht="14.25" customHeight="1" x14ac:dyDescent="0.35">
      <c r="A712" s="45" t="s">
        <v>1136</v>
      </c>
      <c r="B712" s="18"/>
      <c r="C712" s="5"/>
      <c r="D712" s="5"/>
      <c r="E712" s="94" t="str">
        <f>IF(ISBLANK(D712),"",INDEX(ΑΜΚ,MATCH(D712,Data!$F$2:$F$999,0),1))</f>
        <v/>
      </c>
      <c r="F712" t="str">
        <f t="shared" si="11"/>
        <v/>
      </c>
    </row>
    <row r="713" spans="1:6" ht="14.25" customHeight="1" x14ac:dyDescent="0.35">
      <c r="A713" s="45" t="s">
        <v>1136</v>
      </c>
      <c r="B713" s="18"/>
      <c r="C713" s="5"/>
      <c r="D713" s="5"/>
      <c r="E713" s="94" t="str">
        <f>IF(ISBLANK(D713),"",INDEX(ΑΜΚ,MATCH(D713,Data!$F$2:$F$999,0),1))</f>
        <v/>
      </c>
      <c r="F713" t="str">
        <f t="shared" si="11"/>
        <v/>
      </c>
    </row>
    <row r="714" spans="1:6" ht="14.25" customHeight="1" x14ac:dyDescent="0.35">
      <c r="A714" s="45" t="s">
        <v>1136</v>
      </c>
      <c r="B714" s="18"/>
      <c r="C714" s="5"/>
      <c r="D714" s="5"/>
      <c r="E714" s="94" t="str">
        <f>IF(ISBLANK(D714),"",INDEX(ΑΜΚ,MATCH(D714,Data!$F$2:$F$999,0),1))</f>
        <v/>
      </c>
      <c r="F714" t="str">
        <f t="shared" si="11"/>
        <v/>
      </c>
    </row>
    <row r="715" spans="1:6" ht="14.25" customHeight="1" x14ac:dyDescent="0.35">
      <c r="A715" s="45" t="s">
        <v>1136</v>
      </c>
      <c r="B715" s="18"/>
      <c r="C715" s="5"/>
      <c r="D715" s="5"/>
      <c r="E715" s="94" t="str">
        <f>IF(ISBLANK(D715),"",INDEX(ΑΜΚ,MATCH(D715,Data!$F$2:$F$999,0),1))</f>
        <v/>
      </c>
      <c r="F715" t="str">
        <f t="shared" si="11"/>
        <v/>
      </c>
    </row>
    <row r="716" spans="1:6" ht="14.25" customHeight="1" x14ac:dyDescent="0.35">
      <c r="A716" s="45" t="s">
        <v>1136</v>
      </c>
      <c r="B716" s="18"/>
      <c r="C716" s="5"/>
      <c r="D716" s="5"/>
      <c r="E716" s="94" t="str">
        <f>IF(ISBLANK(D716),"",INDEX(ΑΜΚ,MATCH(D716,Data!$F$2:$F$999,0),1))</f>
        <v/>
      </c>
      <c r="F716" t="str">
        <f t="shared" si="11"/>
        <v/>
      </c>
    </row>
    <row r="717" spans="1:6" ht="14.25" customHeight="1" x14ac:dyDescent="0.35">
      <c r="A717" s="45" t="s">
        <v>1136</v>
      </c>
      <c r="B717" s="18"/>
      <c r="C717" s="5"/>
      <c r="D717" s="5"/>
      <c r="E717" s="94" t="str">
        <f>IF(ISBLANK(D717),"",INDEX(ΑΜΚ,MATCH(D717,Data!$F$2:$F$999,0),1))</f>
        <v/>
      </c>
      <c r="F717" t="str">
        <f t="shared" si="11"/>
        <v/>
      </c>
    </row>
    <row r="718" spans="1:6" ht="14.25" customHeight="1" x14ac:dyDescent="0.35">
      <c r="A718" s="45" t="s">
        <v>1136</v>
      </c>
      <c r="B718" s="18"/>
      <c r="C718" s="5"/>
      <c r="D718" s="5"/>
      <c r="E718" s="94" t="str">
        <f>IF(ISBLANK(D718),"",INDEX(ΑΜΚ,MATCH(D718,Data!$F$2:$F$999,0),1))</f>
        <v/>
      </c>
      <c r="F718" t="str">
        <f t="shared" si="11"/>
        <v/>
      </c>
    </row>
    <row r="719" spans="1:6" ht="14.25" customHeight="1" x14ac:dyDescent="0.35">
      <c r="A719" s="45" t="s">
        <v>1136</v>
      </c>
      <c r="B719" s="18"/>
      <c r="C719" s="5"/>
      <c r="D719" s="5"/>
      <c r="E719" s="94" t="str">
        <f>IF(ISBLANK(D719),"",INDEX(ΑΜΚ,MATCH(D719,Data!$F$2:$F$999,0),1))</f>
        <v/>
      </c>
      <c r="F719" t="str">
        <f t="shared" si="11"/>
        <v/>
      </c>
    </row>
    <row r="720" spans="1:6" ht="14.25" customHeight="1" x14ac:dyDescent="0.35">
      <c r="A720" s="45" t="s">
        <v>1136</v>
      </c>
      <c r="B720" s="18"/>
      <c r="C720" s="5"/>
      <c r="D720" s="5"/>
      <c r="E720" s="94" t="str">
        <f>IF(ISBLANK(D720),"",INDEX(ΑΜΚ,MATCH(D720,Data!$F$2:$F$999,0),1))</f>
        <v/>
      </c>
      <c r="F720" t="str">
        <f t="shared" si="11"/>
        <v/>
      </c>
    </row>
    <row r="721" spans="1:6" ht="14.25" customHeight="1" x14ac:dyDescent="0.35">
      <c r="A721" s="45" t="s">
        <v>1136</v>
      </c>
      <c r="B721" s="18"/>
      <c r="C721" s="5"/>
      <c r="D721" s="5"/>
      <c r="E721" s="94" t="str">
        <f>IF(ISBLANK(D721),"",INDEX(ΑΜΚ,MATCH(D721,Data!$F$2:$F$999,0),1))</f>
        <v/>
      </c>
      <c r="F721" t="str">
        <f t="shared" si="11"/>
        <v/>
      </c>
    </row>
    <row r="722" spans="1:6" ht="14.25" customHeight="1" x14ac:dyDescent="0.35">
      <c r="A722" s="45" t="s">
        <v>1136</v>
      </c>
      <c r="B722" s="18"/>
      <c r="C722" s="5"/>
      <c r="D722" s="5"/>
      <c r="E722" s="94" t="str">
        <f>IF(ISBLANK(D722),"",INDEX(ΑΜΚ,MATCH(D722,Data!$F$2:$F$999,0),1))</f>
        <v/>
      </c>
      <c r="F722" t="str">
        <f t="shared" si="11"/>
        <v/>
      </c>
    </row>
    <row r="723" spans="1:6" ht="14.25" customHeight="1" x14ac:dyDescent="0.35">
      <c r="A723" s="45" t="s">
        <v>1136</v>
      </c>
      <c r="B723" s="18"/>
      <c r="C723" s="5"/>
      <c r="D723" s="5"/>
      <c r="E723" s="94" t="str">
        <f>IF(ISBLANK(D723),"",INDEX(ΑΜΚ,MATCH(D723,Data!$F$2:$F$999,0),1))</f>
        <v/>
      </c>
      <c r="F723" t="str">
        <f t="shared" si="11"/>
        <v/>
      </c>
    </row>
    <row r="724" spans="1:6" ht="14.25" customHeight="1" x14ac:dyDescent="0.35">
      <c r="A724" s="45" t="s">
        <v>1136</v>
      </c>
      <c r="B724" s="18"/>
      <c r="C724" s="5"/>
      <c r="D724" s="5"/>
      <c r="E724" s="94" t="str">
        <f>IF(ISBLANK(D724),"",INDEX(ΑΜΚ,MATCH(D724,Data!$F$2:$F$999,0),1))</f>
        <v/>
      </c>
      <c r="F724" t="str">
        <f t="shared" si="11"/>
        <v/>
      </c>
    </row>
    <row r="725" spans="1:6" ht="14.25" customHeight="1" x14ac:dyDescent="0.35">
      <c r="A725" s="45" t="s">
        <v>1136</v>
      </c>
      <c r="B725" s="18"/>
      <c r="C725" s="5"/>
      <c r="D725" s="5"/>
      <c r="E725" s="94" t="str">
        <f>IF(ISBLANK(D725),"",INDEX(ΑΜΚ,MATCH(D725,Data!$F$2:$F$999,0),1))</f>
        <v/>
      </c>
      <c r="F725" t="str">
        <f t="shared" si="11"/>
        <v/>
      </c>
    </row>
    <row r="726" spans="1:6" ht="14.25" customHeight="1" x14ac:dyDescent="0.35">
      <c r="A726" s="45" t="s">
        <v>1136</v>
      </c>
      <c r="B726" s="18"/>
      <c r="C726" s="5"/>
      <c r="D726" s="5"/>
      <c r="E726" s="94" t="str">
        <f>IF(ISBLANK(D726),"",INDEX(ΑΜΚ,MATCH(D726,Data!$F$2:$F$999,0),1))</f>
        <v/>
      </c>
      <c r="F726" t="str">
        <f t="shared" si="11"/>
        <v/>
      </c>
    </row>
    <row r="727" spans="1:6" ht="14.25" customHeight="1" x14ac:dyDescent="0.35">
      <c r="A727" s="45" t="s">
        <v>1136</v>
      </c>
      <c r="B727" s="18"/>
      <c r="C727" s="5"/>
      <c r="D727" s="5"/>
      <c r="E727" s="94" t="str">
        <f>IF(ISBLANK(D727),"",INDEX(ΑΜΚ,MATCH(D727,Data!$F$2:$F$999,0),1))</f>
        <v/>
      </c>
      <c r="F727" t="str">
        <f t="shared" si="11"/>
        <v/>
      </c>
    </row>
    <row r="728" spans="1:6" ht="14.25" customHeight="1" x14ac:dyDescent="0.35">
      <c r="A728" s="45" t="s">
        <v>1136</v>
      </c>
      <c r="B728" s="18"/>
      <c r="C728" s="5"/>
      <c r="D728" s="5"/>
      <c r="E728" s="94" t="str">
        <f>IF(ISBLANK(D728),"",INDEX(ΑΜΚ,MATCH(D728,Data!$F$2:$F$999,0),1))</f>
        <v/>
      </c>
      <c r="F728" t="str">
        <f t="shared" si="11"/>
        <v/>
      </c>
    </row>
    <row r="729" spans="1:6" ht="14.25" customHeight="1" x14ac:dyDescent="0.35">
      <c r="A729" s="45" t="s">
        <v>1136</v>
      </c>
      <c r="B729" s="18"/>
      <c r="C729" s="5"/>
      <c r="D729" s="5"/>
      <c r="E729" s="94" t="str">
        <f>IF(ISBLANK(D729),"",INDEX(ΑΜΚ,MATCH(D729,Data!$F$2:$F$999,0),1))</f>
        <v/>
      </c>
      <c r="F729" t="str">
        <f t="shared" si="11"/>
        <v/>
      </c>
    </row>
    <row r="730" spans="1:6" ht="14.25" customHeight="1" x14ac:dyDescent="0.35">
      <c r="A730" s="45" t="s">
        <v>1136</v>
      </c>
      <c r="B730" s="18"/>
      <c r="C730" s="5"/>
      <c r="D730" s="5"/>
      <c r="E730" s="94" t="str">
        <f>IF(ISBLANK(D730),"",INDEX(ΑΜΚ,MATCH(D730,Data!$F$2:$F$999,0),1))</f>
        <v/>
      </c>
      <c r="F730" t="str">
        <f t="shared" si="11"/>
        <v/>
      </c>
    </row>
    <row r="731" spans="1:6" ht="14.25" customHeight="1" x14ac:dyDescent="0.35">
      <c r="A731" s="45" t="s">
        <v>1136</v>
      </c>
      <c r="B731" s="18"/>
      <c r="C731" s="5"/>
      <c r="D731" s="5"/>
      <c r="E731" s="94" t="str">
        <f>IF(ISBLANK(D731),"",INDEX(ΑΜΚ,MATCH(D731,Data!$F$2:$F$999,0),1))</f>
        <v/>
      </c>
      <c r="F731" t="str">
        <f t="shared" si="11"/>
        <v/>
      </c>
    </row>
    <row r="732" spans="1:6" ht="14.25" customHeight="1" x14ac:dyDescent="0.35">
      <c r="A732" s="45" t="s">
        <v>1136</v>
      </c>
      <c r="B732" s="18"/>
      <c r="C732" s="5"/>
      <c r="D732" s="5"/>
      <c r="E732" s="94" t="str">
        <f>IF(ISBLANK(D732),"",INDEX(ΑΜΚ,MATCH(D732,Data!$F$2:$F$999,0),1))</f>
        <v/>
      </c>
      <c r="F732" t="str">
        <f t="shared" si="11"/>
        <v/>
      </c>
    </row>
    <row r="733" spans="1:6" ht="14.25" customHeight="1" x14ac:dyDescent="0.35">
      <c r="A733" s="45" t="s">
        <v>1136</v>
      </c>
      <c r="B733" s="18"/>
      <c r="C733" s="5"/>
      <c r="D733" s="5"/>
      <c r="E733" s="94" t="str">
        <f>IF(ISBLANK(D733),"",INDEX(ΑΜΚ,MATCH(D733,Data!$F$2:$F$999,0),1))</f>
        <v/>
      </c>
      <c r="F733" t="str">
        <f t="shared" si="11"/>
        <v/>
      </c>
    </row>
    <row r="734" spans="1:6" ht="14.25" customHeight="1" x14ac:dyDescent="0.35">
      <c r="A734" s="45" t="s">
        <v>1136</v>
      </c>
      <c r="B734" s="18"/>
      <c r="C734" s="5"/>
      <c r="D734" s="5"/>
      <c r="E734" s="94" t="str">
        <f>IF(ISBLANK(D734),"",INDEX(ΑΜΚ,MATCH(D734,Data!$F$2:$F$999,0),1))</f>
        <v/>
      </c>
      <c r="F734" t="str">
        <f t="shared" si="11"/>
        <v/>
      </c>
    </row>
    <row r="735" spans="1:6" ht="14.25" customHeight="1" x14ac:dyDescent="0.35">
      <c r="A735" s="45" t="s">
        <v>1136</v>
      </c>
      <c r="B735" s="18"/>
      <c r="C735" s="5"/>
      <c r="D735" s="5"/>
      <c r="E735" s="94" t="str">
        <f>IF(ISBLANK(D735),"",INDEX(ΑΜΚ,MATCH(D735,Data!$F$2:$F$999,0),1))</f>
        <v/>
      </c>
      <c r="F735" t="str">
        <f t="shared" si="11"/>
        <v/>
      </c>
    </row>
    <row r="736" spans="1:6" ht="14.25" customHeight="1" x14ac:dyDescent="0.35">
      <c r="A736" s="45" t="s">
        <v>1136</v>
      </c>
      <c r="B736" s="18"/>
      <c r="C736" s="5"/>
      <c r="D736" s="5"/>
      <c r="E736" s="94" t="str">
        <f>IF(ISBLANK(D736),"",INDEX(ΑΜΚ,MATCH(D736,Data!$F$2:$F$999,0),1))</f>
        <v/>
      </c>
      <c r="F736" t="str">
        <f t="shared" si="11"/>
        <v/>
      </c>
    </row>
    <row r="737" spans="1:6" ht="14.25" customHeight="1" x14ac:dyDescent="0.35">
      <c r="A737" s="45" t="s">
        <v>1136</v>
      </c>
      <c r="B737" s="18"/>
      <c r="C737" s="5"/>
      <c r="D737" s="5"/>
      <c r="E737" s="94" t="str">
        <f>IF(ISBLANK(D737),"",INDEX(ΑΜΚ,MATCH(D737,Data!$F$2:$F$999,0),1))</f>
        <v/>
      </c>
      <c r="F737" t="str">
        <f t="shared" si="11"/>
        <v/>
      </c>
    </row>
    <row r="738" spans="1:6" ht="14.25" customHeight="1" x14ac:dyDescent="0.35">
      <c r="A738" s="45" t="s">
        <v>1136</v>
      </c>
      <c r="B738" s="18"/>
      <c r="C738" s="5"/>
      <c r="D738" s="5"/>
      <c r="E738" s="94" t="str">
        <f>IF(ISBLANK(D738),"",INDEX(ΑΜΚ,MATCH(D738,Data!$F$2:$F$999,0),1))</f>
        <v/>
      </c>
      <c r="F738" t="str">
        <f t="shared" si="11"/>
        <v/>
      </c>
    </row>
    <row r="739" spans="1:6" ht="14.25" customHeight="1" x14ac:dyDescent="0.35">
      <c r="A739" s="45" t="s">
        <v>1136</v>
      </c>
      <c r="B739" s="18"/>
      <c r="C739" s="5"/>
      <c r="D739" s="5"/>
      <c r="E739" s="94" t="str">
        <f>IF(ISBLANK(D739),"",INDEX(ΑΜΚ,MATCH(D739,Data!$F$2:$F$999,0),1))</f>
        <v/>
      </c>
      <c r="F739" t="str">
        <f t="shared" si="11"/>
        <v/>
      </c>
    </row>
    <row r="740" spans="1:6" ht="14.25" customHeight="1" x14ac:dyDescent="0.35">
      <c r="A740" s="45" t="s">
        <v>1136</v>
      </c>
      <c r="B740" s="18"/>
      <c r="C740" s="5"/>
      <c r="D740" s="5"/>
      <c r="E740" s="94" t="str">
        <f>IF(ISBLANK(D740),"",INDEX(ΑΜΚ,MATCH(D740,Data!$F$2:$F$999,0),1))</f>
        <v/>
      </c>
      <c r="F740" t="str">
        <f t="shared" si="11"/>
        <v/>
      </c>
    </row>
    <row r="741" spans="1:6" ht="14.25" customHeight="1" x14ac:dyDescent="0.35">
      <c r="A741" s="45" t="s">
        <v>1136</v>
      </c>
      <c r="B741" s="18"/>
      <c r="C741" s="5"/>
      <c r="D741" s="5"/>
      <c r="E741" s="94" t="str">
        <f>IF(ISBLANK(D741),"",INDEX(ΑΜΚ,MATCH(D741,Data!$F$2:$F$999,0),1))</f>
        <v/>
      </c>
      <c r="F741" t="str">
        <f t="shared" si="11"/>
        <v/>
      </c>
    </row>
    <row r="742" spans="1:6" ht="14.25" customHeight="1" x14ac:dyDescent="0.35">
      <c r="A742" s="45" t="s">
        <v>1136</v>
      </c>
      <c r="B742" s="18"/>
      <c r="C742" s="5"/>
      <c r="D742" s="5"/>
      <c r="E742" s="94" t="str">
        <f>IF(ISBLANK(D742),"",INDEX(ΑΜΚ,MATCH(D742,Data!$F$2:$F$999,0),1))</f>
        <v/>
      </c>
      <c r="F742" t="str">
        <f t="shared" si="11"/>
        <v/>
      </c>
    </row>
    <row r="743" spans="1:6" ht="14.25" customHeight="1" x14ac:dyDescent="0.35">
      <c r="A743" s="45" t="s">
        <v>1136</v>
      </c>
      <c r="B743" s="18"/>
      <c r="C743" s="5"/>
      <c r="D743" s="5"/>
      <c r="E743" s="94" t="str">
        <f>IF(ISBLANK(D743),"",INDEX(ΑΜΚ,MATCH(D743,Data!$F$2:$F$999,0),1))</f>
        <v/>
      </c>
      <c r="F743" t="str">
        <f t="shared" si="11"/>
        <v/>
      </c>
    </row>
    <row r="744" spans="1:6" ht="14.25" customHeight="1" x14ac:dyDescent="0.35">
      <c r="A744" s="45" t="s">
        <v>1136</v>
      </c>
      <c r="B744" s="18"/>
      <c r="C744" s="5"/>
      <c r="D744" s="5"/>
      <c r="E744" s="94" t="str">
        <f>IF(ISBLANK(D744),"",INDEX(ΑΜΚ,MATCH(D744,Data!$F$2:$F$999,0),1))</f>
        <v/>
      </c>
      <c r="F744" t="str">
        <f t="shared" si="11"/>
        <v/>
      </c>
    </row>
    <row r="745" spans="1:6" ht="14.25" customHeight="1" x14ac:dyDescent="0.35">
      <c r="A745" s="45" t="s">
        <v>1136</v>
      </c>
      <c r="B745" s="18"/>
      <c r="C745" s="5"/>
      <c r="D745" s="5"/>
      <c r="E745" s="94" t="str">
        <f>IF(ISBLANK(D745),"",INDEX(ΑΜΚ,MATCH(D745,Data!$F$2:$F$999,0),1))</f>
        <v/>
      </c>
      <c r="F745" t="str">
        <f t="shared" si="11"/>
        <v/>
      </c>
    </row>
    <row r="746" spans="1:6" ht="14.25" customHeight="1" x14ac:dyDescent="0.35">
      <c r="A746" s="45" t="s">
        <v>1136</v>
      </c>
      <c r="B746" s="18"/>
      <c r="C746" s="5"/>
      <c r="D746" s="5"/>
      <c r="E746" s="94" t="str">
        <f>IF(ISBLANK(D746),"",INDEX(ΑΜΚ,MATCH(D746,Data!$F$2:$F$999,0),1))</f>
        <v/>
      </c>
      <c r="F746" t="str">
        <f t="shared" si="11"/>
        <v/>
      </c>
    </row>
    <row r="747" spans="1:6" ht="14.25" customHeight="1" x14ac:dyDescent="0.35">
      <c r="A747" s="45" t="s">
        <v>1136</v>
      </c>
      <c r="B747" s="18"/>
      <c r="C747" s="5"/>
      <c r="D747" s="5"/>
      <c r="E747" s="94" t="str">
        <f>IF(ISBLANK(D747),"",INDEX(ΑΜΚ,MATCH(D747,Data!$F$2:$F$999,0),1))</f>
        <v/>
      </c>
      <c r="F747" t="str">
        <f t="shared" si="11"/>
        <v/>
      </c>
    </row>
    <row r="748" spans="1:6" ht="14.25" customHeight="1" x14ac:dyDescent="0.35">
      <c r="A748" s="45" t="s">
        <v>1136</v>
      </c>
      <c r="B748" s="18"/>
      <c r="C748" s="5"/>
      <c r="D748" s="5"/>
      <c r="E748" s="94" t="str">
        <f>IF(ISBLANK(D748),"",INDEX(ΑΜΚ,MATCH(D748,Data!$F$2:$F$999,0),1))</f>
        <v/>
      </c>
      <c r="F748" t="str">
        <f t="shared" si="11"/>
        <v/>
      </c>
    </row>
    <row r="749" spans="1:6" ht="14.25" customHeight="1" x14ac:dyDescent="0.35">
      <c r="A749" s="45" t="s">
        <v>1136</v>
      </c>
      <c r="B749" s="18"/>
      <c r="C749" s="5"/>
      <c r="D749" s="5"/>
      <c r="E749" s="94" t="str">
        <f>IF(ISBLANK(D749),"",INDEX(ΑΜΚ,MATCH(D749,Data!$F$2:$F$999,0),1))</f>
        <v/>
      </c>
      <c r="F749" t="str">
        <f t="shared" si="11"/>
        <v/>
      </c>
    </row>
    <row r="750" spans="1:6" ht="14.25" customHeight="1" x14ac:dyDescent="0.35">
      <c r="A750" s="45" t="s">
        <v>1136</v>
      </c>
      <c r="B750" s="18"/>
      <c r="C750" s="5"/>
      <c r="D750" s="5"/>
      <c r="E750" s="94" t="str">
        <f>IF(ISBLANK(D750),"",INDEX(ΑΜΚ,MATCH(D750,Data!$F$2:$F$999,0),1))</f>
        <v/>
      </c>
      <c r="F750" t="str">
        <f t="shared" si="11"/>
        <v/>
      </c>
    </row>
    <row r="751" spans="1:6" ht="14.25" customHeight="1" x14ac:dyDescent="0.35">
      <c r="A751" s="45" t="s">
        <v>1136</v>
      </c>
      <c r="B751" s="18"/>
      <c r="C751" s="5"/>
      <c r="D751" s="5"/>
      <c r="E751" s="94" t="str">
        <f>IF(ISBLANK(D751),"",INDEX(ΑΜΚ,MATCH(D751,Data!$F$2:$F$999,0),1))</f>
        <v/>
      </c>
      <c r="F751" t="str">
        <f t="shared" si="11"/>
        <v/>
      </c>
    </row>
    <row r="752" spans="1:6" ht="14.25" customHeight="1" x14ac:dyDescent="0.35">
      <c r="A752" s="45" t="s">
        <v>1136</v>
      </c>
      <c r="B752" s="18"/>
      <c r="C752" s="5"/>
      <c r="D752" s="5"/>
      <c r="E752" s="94" t="str">
        <f>IF(ISBLANK(D752),"",INDEX(ΑΜΚ,MATCH(D752,Data!$F$2:$F$999,0),1))</f>
        <v/>
      </c>
      <c r="F752" t="str">
        <f t="shared" si="11"/>
        <v/>
      </c>
    </row>
    <row r="753" spans="1:6" ht="14.25" customHeight="1" x14ac:dyDescent="0.35">
      <c r="A753" s="45" t="s">
        <v>1136</v>
      </c>
      <c r="B753" s="18"/>
      <c r="C753" s="5"/>
      <c r="D753" s="5"/>
      <c r="E753" s="94" t="str">
        <f>IF(ISBLANK(D753),"",INDEX(ΑΜΚ,MATCH(D753,Data!$F$2:$F$999,0),1))</f>
        <v/>
      </c>
      <c r="F753" t="str">
        <f t="shared" si="11"/>
        <v/>
      </c>
    </row>
    <row r="754" spans="1:6" ht="14.25" customHeight="1" x14ac:dyDescent="0.35">
      <c r="A754" s="45" t="s">
        <v>1136</v>
      </c>
      <c r="B754" s="18"/>
      <c r="C754" s="5"/>
      <c r="D754" s="5"/>
      <c r="E754" s="94" t="str">
        <f>IF(ISBLANK(D754),"",INDEX(ΑΜΚ,MATCH(D754,Data!$F$2:$F$999,0),1))</f>
        <v/>
      </c>
      <c r="F754" t="str">
        <f t="shared" si="11"/>
        <v/>
      </c>
    </row>
    <row r="755" spans="1:6" ht="14.25" customHeight="1" x14ac:dyDescent="0.35">
      <c r="A755" s="45" t="s">
        <v>1136</v>
      </c>
      <c r="B755" s="18"/>
      <c r="C755" s="5"/>
      <c r="D755" s="5"/>
      <c r="E755" s="94" t="str">
        <f>IF(ISBLANK(D755),"",INDEX(ΑΜΚ,MATCH(D755,Data!$F$2:$F$999,0),1))</f>
        <v/>
      </c>
      <c r="F755" t="str">
        <f t="shared" si="11"/>
        <v/>
      </c>
    </row>
    <row r="756" spans="1:6" ht="14.25" customHeight="1" x14ac:dyDescent="0.35">
      <c r="A756" s="45" t="s">
        <v>1136</v>
      </c>
      <c r="B756" s="18"/>
      <c r="C756" s="5"/>
      <c r="D756" s="5"/>
      <c r="E756" s="94" t="str">
        <f>IF(ISBLANK(D756),"",INDEX(ΑΜΚ,MATCH(D756,Data!$F$2:$F$999,0),1))</f>
        <v/>
      </c>
      <c r="F756" t="str">
        <f t="shared" si="11"/>
        <v/>
      </c>
    </row>
    <row r="757" spans="1:6" ht="14.25" customHeight="1" x14ac:dyDescent="0.35">
      <c r="A757" s="45" t="s">
        <v>1136</v>
      </c>
      <c r="B757" s="18"/>
      <c r="C757" s="5"/>
      <c r="D757" s="5"/>
      <c r="E757" s="94" t="str">
        <f>IF(ISBLANK(D757),"",INDEX(ΑΜΚ,MATCH(D757,Data!$F$2:$F$999,0),1))</f>
        <v/>
      </c>
      <c r="F757" t="str">
        <f t="shared" si="11"/>
        <v/>
      </c>
    </row>
    <row r="758" spans="1:6" ht="14.25" customHeight="1" x14ac:dyDescent="0.35">
      <c r="A758" s="45" t="s">
        <v>1136</v>
      </c>
      <c r="B758" s="18"/>
      <c r="C758" s="5"/>
      <c r="D758" s="5"/>
      <c r="E758" s="94" t="str">
        <f>IF(ISBLANK(D758),"",INDEX(ΑΜΚ,MATCH(D758,Data!$F$2:$F$999,0),1))</f>
        <v/>
      </c>
      <c r="F758" t="str">
        <f t="shared" si="11"/>
        <v/>
      </c>
    </row>
    <row r="759" spans="1:6" ht="14.25" customHeight="1" x14ac:dyDescent="0.35">
      <c r="A759" s="45" t="s">
        <v>1136</v>
      </c>
      <c r="B759" s="18"/>
      <c r="C759" s="5"/>
      <c r="D759" s="5"/>
      <c r="E759" s="94" t="str">
        <f>IF(ISBLANK(D759),"",INDEX(ΑΜΚ,MATCH(D759,Data!$F$2:$F$999,0),1))</f>
        <v/>
      </c>
      <c r="F759" t="str">
        <f t="shared" si="11"/>
        <v/>
      </c>
    </row>
    <row r="760" spans="1:6" ht="14.25" customHeight="1" x14ac:dyDescent="0.35">
      <c r="A760" s="45" t="s">
        <v>1136</v>
      </c>
      <c r="B760" s="18"/>
      <c r="C760" s="5"/>
      <c r="D760" s="5"/>
      <c r="E760" s="94" t="str">
        <f>IF(ISBLANK(D760),"",INDEX(ΑΜΚ,MATCH(D760,Data!$F$2:$F$999,0),1))</f>
        <v/>
      </c>
      <c r="F760" t="str">
        <f t="shared" si="11"/>
        <v/>
      </c>
    </row>
    <row r="761" spans="1:6" ht="14.25" customHeight="1" x14ac:dyDescent="0.35">
      <c r="A761" s="45" t="s">
        <v>1136</v>
      </c>
      <c r="B761" s="18"/>
      <c r="C761" s="5"/>
      <c r="D761" s="5"/>
      <c r="E761" s="94" t="str">
        <f>IF(ISBLANK(D761),"",INDEX(ΑΜΚ,MATCH(D761,Data!$F$2:$F$999,0),1))</f>
        <v/>
      </c>
      <c r="F761" t="str">
        <f t="shared" si="11"/>
        <v/>
      </c>
    </row>
    <row r="762" spans="1:6" ht="14.25" customHeight="1" x14ac:dyDescent="0.35">
      <c r="A762" s="45" t="s">
        <v>1136</v>
      </c>
      <c r="B762" s="18"/>
      <c r="C762" s="5"/>
      <c r="D762" s="5"/>
      <c r="E762" s="94" t="str">
        <f>IF(ISBLANK(D762),"",INDEX(ΑΜΚ,MATCH(D762,Data!$F$2:$F$999,0),1))</f>
        <v/>
      </c>
      <c r="F762" t="str">
        <f t="shared" si="11"/>
        <v/>
      </c>
    </row>
    <row r="763" spans="1:6" ht="14.25" customHeight="1" x14ac:dyDescent="0.35">
      <c r="A763" s="45" t="s">
        <v>1136</v>
      </c>
      <c r="B763" s="18"/>
      <c r="C763" s="5"/>
      <c r="D763" s="5"/>
      <c r="E763" s="94" t="str">
        <f>IF(ISBLANK(D763),"",INDEX(ΑΜΚ,MATCH(D763,Data!$F$2:$F$999,0),1))</f>
        <v/>
      </c>
      <c r="F763" t="str">
        <f t="shared" si="11"/>
        <v/>
      </c>
    </row>
    <row r="764" spans="1:6" ht="14.25" customHeight="1" x14ac:dyDescent="0.35">
      <c r="A764" s="45" t="s">
        <v>1136</v>
      </c>
      <c r="B764" s="18"/>
      <c r="C764" s="5"/>
      <c r="D764" s="5"/>
      <c r="E764" s="94" t="str">
        <f>IF(ISBLANK(D764),"",INDEX(ΑΜΚ,MATCH(D764,Data!$F$2:$F$999,0),1))</f>
        <v/>
      </c>
      <c r="F764" t="str">
        <f t="shared" si="11"/>
        <v/>
      </c>
    </row>
    <row r="765" spans="1:6" ht="14.25" customHeight="1" x14ac:dyDescent="0.35">
      <c r="A765" s="45" t="s">
        <v>1136</v>
      </c>
      <c r="B765" s="18"/>
      <c r="C765" s="5"/>
      <c r="D765" s="5"/>
      <c r="E765" s="94" t="str">
        <f>IF(ISBLANK(D765),"",INDEX(ΑΜΚ,MATCH(D765,Data!$F$2:$F$999,0),1))</f>
        <v/>
      </c>
      <c r="F765" t="str">
        <f t="shared" si="11"/>
        <v/>
      </c>
    </row>
    <row r="766" spans="1:6" ht="14.25" customHeight="1" x14ac:dyDescent="0.35">
      <c r="A766" s="45" t="s">
        <v>1136</v>
      </c>
      <c r="B766" s="18"/>
      <c r="C766" s="5"/>
      <c r="D766" s="5"/>
      <c r="E766" s="94" t="str">
        <f>IF(ISBLANK(D766),"",INDEX(ΑΜΚ,MATCH(D766,Data!$F$2:$F$999,0),1))</f>
        <v/>
      </c>
      <c r="F766" t="str">
        <f t="shared" si="11"/>
        <v/>
      </c>
    </row>
    <row r="767" spans="1:6" ht="14.25" customHeight="1" x14ac:dyDescent="0.35">
      <c r="A767" s="45" t="s">
        <v>1136</v>
      </c>
      <c r="B767" s="18"/>
      <c r="C767" s="5"/>
      <c r="D767" s="5"/>
      <c r="E767" s="94" t="str">
        <f>IF(ISBLANK(D767),"",INDEX(ΑΜΚ,MATCH(D767,Data!$F$2:$F$999,0),1))</f>
        <v/>
      </c>
      <c r="F767" t="str">
        <f t="shared" si="11"/>
        <v/>
      </c>
    </row>
    <row r="768" spans="1:6" ht="14.25" customHeight="1" x14ac:dyDescent="0.35">
      <c r="A768" s="45" t="s">
        <v>1136</v>
      </c>
      <c r="B768" s="18"/>
      <c r="C768" s="5"/>
      <c r="D768" s="5"/>
      <c r="E768" s="94" t="str">
        <f>IF(ISBLANK(D768),"",INDEX(ΑΜΚ,MATCH(D768,Data!$F$2:$F$999,0),1))</f>
        <v/>
      </c>
      <c r="F768" t="str">
        <f t="shared" si="11"/>
        <v/>
      </c>
    </row>
    <row r="769" spans="1:6" ht="14.25" customHeight="1" x14ac:dyDescent="0.35">
      <c r="A769" s="45" t="s">
        <v>1136</v>
      </c>
      <c r="B769" s="18"/>
      <c r="C769" s="5"/>
      <c r="D769" s="5"/>
      <c r="E769" s="94" t="str">
        <f>IF(ISBLANK(D769),"",INDEX(ΑΜΚ,MATCH(D769,Data!$F$2:$F$999,0),1))</f>
        <v/>
      </c>
      <c r="F769" t="str">
        <f t="shared" si="11"/>
        <v/>
      </c>
    </row>
    <row r="770" spans="1:6" ht="14.25" customHeight="1" x14ac:dyDescent="0.35">
      <c r="A770" s="45" t="s">
        <v>1136</v>
      </c>
      <c r="B770" s="18"/>
      <c r="C770" s="5"/>
      <c r="D770" s="5"/>
      <c r="E770" s="94" t="str">
        <f>IF(ISBLANK(D770),"",INDEX(ΑΜΚ,MATCH(D770,Data!$F$2:$F$999,0),1))</f>
        <v/>
      </c>
      <c r="F770" t="str">
        <f t="shared" ref="F770:F833" si="12">IF(ISBLANK(C770),"",INDEX(ΚΩΔ_ΜΑΘΗΜ_ΚΟΜΜΩΤ_Α1,MATCH(C770,ΜΑΘΗΜ_ΚΟΜΜΩΤ_Α1,0)))</f>
        <v/>
      </c>
    </row>
    <row r="771" spans="1:6" ht="14.25" customHeight="1" x14ac:dyDescent="0.35">
      <c r="A771" s="45" t="s">
        <v>1136</v>
      </c>
      <c r="B771" s="18"/>
      <c r="C771" s="5"/>
      <c r="D771" s="5"/>
      <c r="E771" s="94" t="str">
        <f>IF(ISBLANK(D771),"",INDEX(ΑΜΚ,MATCH(D771,Data!$F$2:$F$999,0),1))</f>
        <v/>
      </c>
      <c r="F771" t="str">
        <f t="shared" si="12"/>
        <v/>
      </c>
    </row>
    <row r="772" spans="1:6" ht="14.25" customHeight="1" x14ac:dyDescent="0.35">
      <c r="A772" s="45" t="s">
        <v>1136</v>
      </c>
      <c r="B772" s="18"/>
      <c r="C772" s="5"/>
      <c r="D772" s="5"/>
      <c r="E772" s="94" t="str">
        <f>IF(ISBLANK(D772),"",INDEX(ΑΜΚ,MATCH(D772,Data!$F$2:$F$999,0),1))</f>
        <v/>
      </c>
      <c r="F772" t="str">
        <f t="shared" si="12"/>
        <v/>
      </c>
    </row>
    <row r="773" spans="1:6" ht="14.25" customHeight="1" x14ac:dyDescent="0.35">
      <c r="A773" s="45" t="s">
        <v>1136</v>
      </c>
      <c r="B773" s="18"/>
      <c r="C773" s="5"/>
      <c r="D773" s="5"/>
      <c r="E773" s="94" t="str">
        <f>IF(ISBLANK(D773),"",INDEX(ΑΜΚ,MATCH(D773,Data!$F$2:$F$999,0),1))</f>
        <v/>
      </c>
      <c r="F773" t="str">
        <f t="shared" si="12"/>
        <v/>
      </c>
    </row>
    <row r="774" spans="1:6" ht="14.25" customHeight="1" x14ac:dyDescent="0.35">
      <c r="A774" s="45" t="s">
        <v>1136</v>
      </c>
      <c r="B774" s="18"/>
      <c r="C774" s="5"/>
      <c r="D774" s="5"/>
      <c r="E774" s="94" t="str">
        <f>IF(ISBLANK(D774),"",INDEX(ΑΜΚ,MATCH(D774,Data!$F$2:$F$999,0),1))</f>
        <v/>
      </c>
      <c r="F774" t="str">
        <f t="shared" si="12"/>
        <v/>
      </c>
    </row>
    <row r="775" spans="1:6" ht="14.25" customHeight="1" x14ac:dyDescent="0.35">
      <c r="A775" s="45" t="s">
        <v>1136</v>
      </c>
      <c r="B775" s="18"/>
      <c r="C775" s="5"/>
      <c r="D775" s="5"/>
      <c r="E775" s="94" t="str">
        <f>IF(ISBLANK(D775),"",INDEX(ΑΜΚ,MATCH(D775,Data!$F$2:$F$999,0),1))</f>
        <v/>
      </c>
      <c r="F775" t="str">
        <f t="shared" si="12"/>
        <v/>
      </c>
    </row>
    <row r="776" spans="1:6" ht="14.25" customHeight="1" x14ac:dyDescent="0.35">
      <c r="A776" s="45" t="s">
        <v>1136</v>
      </c>
      <c r="B776" s="18"/>
      <c r="C776" s="5"/>
      <c r="D776" s="5"/>
      <c r="E776" s="94" t="str">
        <f>IF(ISBLANK(D776),"",INDEX(ΑΜΚ,MATCH(D776,Data!$F$2:$F$999,0),1))</f>
        <v/>
      </c>
      <c r="F776" t="str">
        <f t="shared" si="12"/>
        <v/>
      </c>
    </row>
    <row r="777" spans="1:6" ht="14.25" customHeight="1" x14ac:dyDescent="0.35">
      <c r="A777" s="45" t="s">
        <v>1136</v>
      </c>
      <c r="B777" s="18"/>
      <c r="C777" s="5"/>
      <c r="D777" s="5"/>
      <c r="E777" s="94" t="str">
        <f>IF(ISBLANK(D777),"",INDEX(ΑΜΚ,MATCH(D777,Data!$F$2:$F$999,0),1))</f>
        <v/>
      </c>
      <c r="F777" t="str">
        <f t="shared" si="12"/>
        <v/>
      </c>
    </row>
    <row r="778" spans="1:6" ht="14.25" customHeight="1" x14ac:dyDescent="0.35">
      <c r="A778" s="45" t="s">
        <v>1136</v>
      </c>
      <c r="B778" s="18"/>
      <c r="C778" s="5"/>
      <c r="D778" s="5"/>
      <c r="E778" s="94" t="str">
        <f>IF(ISBLANK(D778),"",INDEX(ΑΜΚ,MATCH(D778,Data!$F$2:$F$999,0),1))</f>
        <v/>
      </c>
      <c r="F778" t="str">
        <f t="shared" si="12"/>
        <v/>
      </c>
    </row>
    <row r="779" spans="1:6" ht="14.25" customHeight="1" x14ac:dyDescent="0.35">
      <c r="A779" s="45" t="s">
        <v>1136</v>
      </c>
      <c r="B779" s="18"/>
      <c r="C779" s="5"/>
      <c r="D779" s="5"/>
      <c r="E779" s="94" t="str">
        <f>IF(ISBLANK(D779),"",INDEX(ΑΜΚ,MATCH(D779,Data!$F$2:$F$999,0),1))</f>
        <v/>
      </c>
      <c r="F779" t="str">
        <f t="shared" si="12"/>
        <v/>
      </c>
    </row>
    <row r="780" spans="1:6" ht="14.25" customHeight="1" x14ac:dyDescent="0.35">
      <c r="A780" s="45" t="s">
        <v>1136</v>
      </c>
      <c r="B780" s="18"/>
      <c r="C780" s="5"/>
      <c r="D780" s="5"/>
      <c r="E780" s="94" t="str">
        <f>IF(ISBLANK(D780),"",INDEX(ΑΜΚ,MATCH(D780,Data!$F$2:$F$999,0),1))</f>
        <v/>
      </c>
      <c r="F780" t="str">
        <f t="shared" si="12"/>
        <v/>
      </c>
    </row>
    <row r="781" spans="1:6" ht="14.25" customHeight="1" x14ac:dyDescent="0.35">
      <c r="A781" s="45" t="s">
        <v>1136</v>
      </c>
      <c r="B781" s="18"/>
      <c r="C781" s="5"/>
      <c r="D781" s="5"/>
      <c r="E781" s="94" t="str">
        <f>IF(ISBLANK(D781),"",INDEX(ΑΜΚ,MATCH(D781,Data!$F$2:$F$999,0),1))</f>
        <v/>
      </c>
      <c r="F781" t="str">
        <f t="shared" si="12"/>
        <v/>
      </c>
    </row>
    <row r="782" spans="1:6" ht="14.25" customHeight="1" x14ac:dyDescent="0.35">
      <c r="A782" s="45" t="s">
        <v>1136</v>
      </c>
      <c r="B782" s="18"/>
      <c r="C782" s="5"/>
      <c r="D782" s="5"/>
      <c r="E782" s="94" t="str">
        <f>IF(ISBLANK(D782),"",INDEX(ΑΜΚ,MATCH(D782,Data!$F$2:$F$999,0),1))</f>
        <v/>
      </c>
      <c r="F782" t="str">
        <f t="shared" si="12"/>
        <v/>
      </c>
    </row>
    <row r="783" spans="1:6" ht="14.25" customHeight="1" x14ac:dyDescent="0.35">
      <c r="A783" s="45" t="s">
        <v>1136</v>
      </c>
      <c r="B783" s="18"/>
      <c r="C783" s="5"/>
      <c r="D783" s="5"/>
      <c r="E783" s="94" t="str">
        <f>IF(ISBLANK(D783),"",INDEX(ΑΜΚ,MATCH(D783,Data!$F$2:$F$999,0),1))</f>
        <v/>
      </c>
      <c r="F783" t="str">
        <f t="shared" si="12"/>
        <v/>
      </c>
    </row>
    <row r="784" spans="1:6" ht="14.25" customHeight="1" x14ac:dyDescent="0.35">
      <c r="A784" s="45" t="s">
        <v>1136</v>
      </c>
      <c r="B784" s="18"/>
      <c r="C784" s="5"/>
      <c r="D784" s="5"/>
      <c r="E784" s="94" t="str">
        <f>IF(ISBLANK(D784),"",INDEX(ΑΜΚ,MATCH(D784,Data!$F$2:$F$999,0),1))</f>
        <v/>
      </c>
      <c r="F784" t="str">
        <f t="shared" si="12"/>
        <v/>
      </c>
    </row>
    <row r="785" spans="1:6" ht="14.25" customHeight="1" x14ac:dyDescent="0.35">
      <c r="A785" s="45" t="s">
        <v>1136</v>
      </c>
      <c r="B785" s="18"/>
      <c r="C785" s="5"/>
      <c r="D785" s="5"/>
      <c r="E785" s="94" t="str">
        <f>IF(ISBLANK(D785),"",INDEX(ΑΜΚ,MATCH(D785,Data!$F$2:$F$999,0),1))</f>
        <v/>
      </c>
      <c r="F785" t="str">
        <f t="shared" si="12"/>
        <v/>
      </c>
    </row>
    <row r="786" spans="1:6" ht="14.25" customHeight="1" x14ac:dyDescent="0.35">
      <c r="A786" s="45" t="s">
        <v>1136</v>
      </c>
      <c r="B786" s="18"/>
      <c r="C786" s="5"/>
      <c r="D786" s="5"/>
      <c r="E786" s="94" t="str">
        <f>IF(ISBLANK(D786),"",INDEX(ΑΜΚ,MATCH(D786,Data!$F$2:$F$999,0),1))</f>
        <v/>
      </c>
      <c r="F786" t="str">
        <f t="shared" si="12"/>
        <v/>
      </c>
    </row>
    <row r="787" spans="1:6" ht="14.25" customHeight="1" x14ac:dyDescent="0.35">
      <c r="A787" s="45" t="s">
        <v>1136</v>
      </c>
      <c r="B787" s="18"/>
      <c r="C787" s="5"/>
      <c r="D787" s="5"/>
      <c r="E787" s="94" t="str">
        <f>IF(ISBLANK(D787),"",INDEX(ΑΜΚ,MATCH(D787,Data!$F$2:$F$999,0),1))</f>
        <v/>
      </c>
      <c r="F787" t="str">
        <f t="shared" si="12"/>
        <v/>
      </c>
    </row>
    <row r="788" spans="1:6" ht="14.25" customHeight="1" x14ac:dyDescent="0.35">
      <c r="A788" s="45" t="s">
        <v>1136</v>
      </c>
      <c r="B788" s="18"/>
      <c r="C788" s="5"/>
      <c r="D788" s="5"/>
      <c r="E788" s="94" t="str">
        <f>IF(ISBLANK(D788),"",INDEX(ΑΜΚ,MATCH(D788,Data!$F$2:$F$999,0),1))</f>
        <v/>
      </c>
      <c r="F788" t="str">
        <f t="shared" si="12"/>
        <v/>
      </c>
    </row>
    <row r="789" spans="1:6" ht="14.25" customHeight="1" x14ac:dyDescent="0.35">
      <c r="A789" s="45" t="s">
        <v>1136</v>
      </c>
      <c r="B789" s="18"/>
      <c r="C789" s="5"/>
      <c r="D789" s="5"/>
      <c r="E789" s="94" t="str">
        <f>IF(ISBLANK(D789),"",INDEX(ΑΜΚ,MATCH(D789,Data!$F$2:$F$999,0),1))</f>
        <v/>
      </c>
      <c r="F789" t="str">
        <f t="shared" si="12"/>
        <v/>
      </c>
    </row>
    <row r="790" spans="1:6" ht="14.25" customHeight="1" x14ac:dyDescent="0.35">
      <c r="A790" s="45" t="s">
        <v>1136</v>
      </c>
      <c r="B790" s="18"/>
      <c r="C790" s="5"/>
      <c r="D790" s="5"/>
      <c r="E790" s="94" t="str">
        <f>IF(ISBLANK(D790),"",INDEX(ΑΜΚ,MATCH(D790,Data!$F$2:$F$999,0),1))</f>
        <v/>
      </c>
      <c r="F790" t="str">
        <f t="shared" si="12"/>
        <v/>
      </c>
    </row>
    <row r="791" spans="1:6" ht="14.25" customHeight="1" x14ac:dyDescent="0.35">
      <c r="A791" s="45" t="s">
        <v>1136</v>
      </c>
      <c r="B791" s="18"/>
      <c r="C791" s="5"/>
      <c r="D791" s="5"/>
      <c r="E791" s="94" t="str">
        <f>IF(ISBLANK(D791),"",INDEX(ΑΜΚ,MATCH(D791,Data!$F$2:$F$999,0),1))</f>
        <v/>
      </c>
      <c r="F791" t="str">
        <f t="shared" si="12"/>
        <v/>
      </c>
    </row>
    <row r="792" spans="1:6" ht="14.25" customHeight="1" x14ac:dyDescent="0.35">
      <c r="A792" s="45" t="s">
        <v>1136</v>
      </c>
      <c r="B792" s="18"/>
      <c r="C792" s="5"/>
      <c r="D792" s="5"/>
      <c r="E792" s="94" t="str">
        <f>IF(ISBLANK(D792),"",INDEX(ΑΜΚ,MATCH(D792,Data!$F$2:$F$999,0),1))</f>
        <v/>
      </c>
      <c r="F792" t="str">
        <f t="shared" si="12"/>
        <v/>
      </c>
    </row>
    <row r="793" spans="1:6" ht="14.25" customHeight="1" x14ac:dyDescent="0.35">
      <c r="A793" s="45" t="s">
        <v>1136</v>
      </c>
      <c r="B793" s="18"/>
      <c r="C793" s="5"/>
      <c r="D793" s="5"/>
      <c r="E793" s="94" t="str">
        <f>IF(ISBLANK(D793),"",INDEX(ΑΜΚ,MATCH(D793,Data!$F$2:$F$999,0),1))</f>
        <v/>
      </c>
      <c r="F793" t="str">
        <f t="shared" si="12"/>
        <v/>
      </c>
    </row>
    <row r="794" spans="1:6" ht="14.25" customHeight="1" x14ac:dyDescent="0.35">
      <c r="A794" s="45" t="s">
        <v>1136</v>
      </c>
      <c r="B794" s="18"/>
      <c r="C794" s="5"/>
      <c r="D794" s="5"/>
      <c r="E794" s="94" t="str">
        <f>IF(ISBLANK(D794),"",INDEX(ΑΜΚ,MATCH(D794,Data!$F$2:$F$999,0),1))</f>
        <v/>
      </c>
      <c r="F794" t="str">
        <f t="shared" si="12"/>
        <v/>
      </c>
    </row>
    <row r="795" spans="1:6" ht="14.25" customHeight="1" x14ac:dyDescent="0.35">
      <c r="A795" s="45" t="s">
        <v>1136</v>
      </c>
      <c r="B795" s="18"/>
      <c r="C795" s="5"/>
      <c r="D795" s="5"/>
      <c r="E795" s="94" t="str">
        <f>IF(ISBLANK(D795),"",INDEX(ΑΜΚ,MATCH(D795,Data!$F$2:$F$999,0),1))</f>
        <v/>
      </c>
      <c r="F795" t="str">
        <f t="shared" si="12"/>
        <v/>
      </c>
    </row>
    <row r="796" spans="1:6" ht="14.25" customHeight="1" x14ac:dyDescent="0.35">
      <c r="A796" s="45" t="s">
        <v>1136</v>
      </c>
      <c r="B796" s="18"/>
      <c r="C796" s="5"/>
      <c r="D796" s="5"/>
      <c r="E796" s="94" t="str">
        <f>IF(ISBLANK(D796),"",INDEX(ΑΜΚ,MATCH(D796,Data!$F$2:$F$999,0),1))</f>
        <v/>
      </c>
      <c r="F796" t="str">
        <f t="shared" si="12"/>
        <v/>
      </c>
    </row>
    <row r="797" spans="1:6" ht="14.25" customHeight="1" x14ac:dyDescent="0.35">
      <c r="A797" s="45" t="s">
        <v>1136</v>
      </c>
      <c r="B797" s="18"/>
      <c r="C797" s="5"/>
      <c r="D797" s="5"/>
      <c r="E797" s="94" t="str">
        <f>IF(ISBLANK(D797),"",INDEX(ΑΜΚ,MATCH(D797,Data!$F$2:$F$999,0),1))</f>
        <v/>
      </c>
      <c r="F797" t="str">
        <f t="shared" si="12"/>
        <v/>
      </c>
    </row>
    <row r="798" spans="1:6" ht="14.25" customHeight="1" x14ac:dyDescent="0.35">
      <c r="A798" s="45" t="s">
        <v>1136</v>
      </c>
      <c r="B798" s="18"/>
      <c r="C798" s="5"/>
      <c r="D798" s="5"/>
      <c r="E798" s="94" t="str">
        <f>IF(ISBLANK(D798),"",INDEX(ΑΜΚ,MATCH(D798,Data!$F$2:$F$999,0),1))</f>
        <v/>
      </c>
      <c r="F798" t="str">
        <f t="shared" si="12"/>
        <v/>
      </c>
    </row>
    <row r="799" spans="1:6" ht="14.25" customHeight="1" x14ac:dyDescent="0.35">
      <c r="A799" s="45" t="s">
        <v>1136</v>
      </c>
      <c r="B799" s="18"/>
      <c r="C799" s="5"/>
      <c r="D799" s="5"/>
      <c r="E799" s="94" t="str">
        <f>IF(ISBLANK(D799),"",INDEX(ΑΜΚ,MATCH(D799,Data!$F$2:$F$999,0),1))</f>
        <v/>
      </c>
      <c r="F799" t="str">
        <f t="shared" si="12"/>
        <v/>
      </c>
    </row>
    <row r="800" spans="1:6" ht="14.25" customHeight="1" x14ac:dyDescent="0.35">
      <c r="A800" s="45" t="s">
        <v>1136</v>
      </c>
      <c r="B800" s="18"/>
      <c r="C800" s="5"/>
      <c r="D800" s="5"/>
      <c r="E800" s="94" t="str">
        <f>IF(ISBLANK(D800),"",INDEX(ΑΜΚ,MATCH(D800,Data!$F$2:$F$999,0),1))</f>
        <v/>
      </c>
      <c r="F800" t="str">
        <f t="shared" si="12"/>
        <v/>
      </c>
    </row>
    <row r="801" spans="1:6" ht="14.25" customHeight="1" x14ac:dyDescent="0.35">
      <c r="A801" s="45" t="s">
        <v>1136</v>
      </c>
      <c r="B801" s="18"/>
      <c r="C801" s="5"/>
      <c r="D801" s="5"/>
      <c r="E801" s="94" t="str">
        <f>IF(ISBLANK(D801),"",INDEX(ΑΜΚ,MATCH(D801,Data!$F$2:$F$999,0),1))</f>
        <v/>
      </c>
      <c r="F801" t="str">
        <f t="shared" si="12"/>
        <v/>
      </c>
    </row>
    <row r="802" spans="1:6" ht="14.25" customHeight="1" x14ac:dyDescent="0.35">
      <c r="A802" s="45" t="s">
        <v>1136</v>
      </c>
      <c r="B802" s="18"/>
      <c r="C802" s="5"/>
      <c r="D802" s="5"/>
      <c r="E802" s="94" t="str">
        <f>IF(ISBLANK(D802),"",INDEX(ΑΜΚ,MATCH(D802,Data!$F$2:$F$999,0),1))</f>
        <v/>
      </c>
      <c r="F802" t="str">
        <f t="shared" si="12"/>
        <v/>
      </c>
    </row>
    <row r="803" spans="1:6" ht="14.25" customHeight="1" x14ac:dyDescent="0.35">
      <c r="A803" s="45" t="s">
        <v>1136</v>
      </c>
      <c r="B803" s="18"/>
      <c r="C803" s="5"/>
      <c r="D803" s="5"/>
      <c r="E803" s="94" t="str">
        <f>IF(ISBLANK(D803),"",INDEX(ΑΜΚ,MATCH(D803,Data!$F$2:$F$999,0),1))</f>
        <v/>
      </c>
      <c r="F803" t="str">
        <f t="shared" si="12"/>
        <v/>
      </c>
    </row>
    <row r="804" spans="1:6" ht="14.25" customHeight="1" x14ac:dyDescent="0.35">
      <c r="A804" s="45" t="s">
        <v>1136</v>
      </c>
      <c r="B804" s="18"/>
      <c r="C804" s="5"/>
      <c r="D804" s="5"/>
      <c r="E804" s="94" t="str">
        <f>IF(ISBLANK(D804),"",INDEX(ΑΜΚ,MATCH(D804,Data!$F$2:$F$999,0),1))</f>
        <v/>
      </c>
      <c r="F804" t="str">
        <f t="shared" si="12"/>
        <v/>
      </c>
    </row>
    <row r="805" spans="1:6" ht="14.25" customHeight="1" x14ac:dyDescent="0.35">
      <c r="A805" s="45" t="s">
        <v>1136</v>
      </c>
      <c r="B805" s="18"/>
      <c r="C805" s="5"/>
      <c r="D805" s="5"/>
      <c r="E805" s="94" t="str">
        <f>IF(ISBLANK(D805),"",INDEX(ΑΜΚ,MATCH(D805,Data!$F$2:$F$999,0),1))</f>
        <v/>
      </c>
      <c r="F805" t="str">
        <f t="shared" si="12"/>
        <v/>
      </c>
    </row>
    <row r="806" spans="1:6" ht="14.25" customHeight="1" x14ac:dyDescent="0.35">
      <c r="A806" s="45" t="s">
        <v>1136</v>
      </c>
      <c r="B806" s="18"/>
      <c r="C806" s="5"/>
      <c r="D806" s="5"/>
      <c r="E806" s="94" t="str">
        <f>IF(ISBLANK(D806),"",INDEX(ΑΜΚ,MATCH(D806,Data!$F$2:$F$999,0),1))</f>
        <v/>
      </c>
      <c r="F806" t="str">
        <f t="shared" si="12"/>
        <v/>
      </c>
    </row>
    <row r="807" spans="1:6" ht="14.25" customHeight="1" x14ac:dyDescent="0.35">
      <c r="A807" s="45" t="s">
        <v>1136</v>
      </c>
      <c r="B807" s="18"/>
      <c r="C807" s="5"/>
      <c r="D807" s="5"/>
      <c r="E807" s="94" t="str">
        <f>IF(ISBLANK(D807),"",INDEX(ΑΜΚ,MATCH(D807,Data!$F$2:$F$999,0),1))</f>
        <v/>
      </c>
      <c r="F807" t="str">
        <f t="shared" si="12"/>
        <v/>
      </c>
    </row>
    <row r="808" spans="1:6" ht="14.25" customHeight="1" x14ac:dyDescent="0.35">
      <c r="A808" s="45" t="s">
        <v>1136</v>
      </c>
      <c r="B808" s="18"/>
      <c r="C808" s="5"/>
      <c r="D808" s="5"/>
      <c r="E808" s="94" t="str">
        <f>IF(ISBLANK(D808),"",INDEX(ΑΜΚ,MATCH(D808,Data!$F$2:$F$999,0),1))</f>
        <v/>
      </c>
      <c r="F808" t="str">
        <f t="shared" si="12"/>
        <v/>
      </c>
    </row>
    <row r="809" spans="1:6" ht="14.25" customHeight="1" x14ac:dyDescent="0.35">
      <c r="A809" s="45" t="s">
        <v>1136</v>
      </c>
      <c r="B809" s="18"/>
      <c r="C809" s="5"/>
      <c r="D809" s="5"/>
      <c r="E809" s="94" t="str">
        <f>IF(ISBLANK(D809),"",INDEX(ΑΜΚ,MATCH(D809,Data!$F$2:$F$999,0),1))</f>
        <v/>
      </c>
      <c r="F809" t="str">
        <f t="shared" si="12"/>
        <v/>
      </c>
    </row>
    <row r="810" spans="1:6" ht="14.25" customHeight="1" x14ac:dyDescent="0.35">
      <c r="A810" s="45" t="s">
        <v>1136</v>
      </c>
      <c r="B810" s="18"/>
      <c r="C810" s="5"/>
      <c r="D810" s="5"/>
      <c r="E810" s="94" t="str">
        <f>IF(ISBLANK(D810),"",INDEX(ΑΜΚ,MATCH(D810,Data!$F$2:$F$999,0),1))</f>
        <v/>
      </c>
      <c r="F810" t="str">
        <f t="shared" si="12"/>
        <v/>
      </c>
    </row>
    <row r="811" spans="1:6" ht="14.25" customHeight="1" x14ac:dyDescent="0.35">
      <c r="A811" s="45" t="s">
        <v>1136</v>
      </c>
      <c r="B811" s="18"/>
      <c r="C811" s="5"/>
      <c r="D811" s="5"/>
      <c r="E811" s="94" t="str">
        <f>IF(ISBLANK(D811),"",INDEX(ΑΜΚ,MATCH(D811,Data!$F$2:$F$999,0),1))</f>
        <v/>
      </c>
      <c r="F811" t="str">
        <f t="shared" si="12"/>
        <v/>
      </c>
    </row>
    <row r="812" spans="1:6" ht="14.25" customHeight="1" x14ac:dyDescent="0.35">
      <c r="A812" s="45" t="s">
        <v>1136</v>
      </c>
      <c r="B812" s="18"/>
      <c r="C812" s="5"/>
      <c r="D812" s="5"/>
      <c r="E812" s="94" t="str">
        <f>IF(ISBLANK(D812),"",INDEX(ΑΜΚ,MATCH(D812,Data!$F$2:$F$999,0),1))</f>
        <v/>
      </c>
      <c r="F812" t="str">
        <f t="shared" si="12"/>
        <v/>
      </c>
    </row>
    <row r="813" spans="1:6" ht="14.25" customHeight="1" x14ac:dyDescent="0.35">
      <c r="A813" s="45" t="s">
        <v>1136</v>
      </c>
      <c r="B813" s="18"/>
      <c r="C813" s="5"/>
      <c r="D813" s="5"/>
      <c r="E813" s="94" t="str">
        <f>IF(ISBLANK(D813),"",INDEX(ΑΜΚ,MATCH(D813,Data!$F$2:$F$999,0),1))</f>
        <v/>
      </c>
      <c r="F813" t="str">
        <f t="shared" si="12"/>
        <v/>
      </c>
    </row>
    <row r="814" spans="1:6" ht="14.25" customHeight="1" x14ac:dyDescent="0.35">
      <c r="A814" s="45" t="s">
        <v>1136</v>
      </c>
      <c r="B814" s="18"/>
      <c r="C814" s="5"/>
      <c r="D814" s="5"/>
      <c r="E814" s="94" t="str">
        <f>IF(ISBLANK(D814),"",INDEX(ΑΜΚ,MATCH(D814,Data!$F$2:$F$999,0),1))</f>
        <v/>
      </c>
      <c r="F814" t="str">
        <f t="shared" si="12"/>
        <v/>
      </c>
    </row>
    <row r="815" spans="1:6" ht="14.25" customHeight="1" x14ac:dyDescent="0.35">
      <c r="A815" s="45" t="s">
        <v>1136</v>
      </c>
      <c r="B815" s="18"/>
      <c r="C815" s="5"/>
      <c r="D815" s="5"/>
      <c r="E815" s="94" t="str">
        <f>IF(ISBLANK(D815),"",INDEX(ΑΜΚ,MATCH(D815,Data!$F$2:$F$999,0),1))</f>
        <v/>
      </c>
      <c r="F815" t="str">
        <f t="shared" si="12"/>
        <v/>
      </c>
    </row>
    <row r="816" spans="1:6" ht="14.25" customHeight="1" x14ac:dyDescent="0.35">
      <c r="A816" s="45" t="s">
        <v>1136</v>
      </c>
      <c r="B816" s="18"/>
      <c r="C816" s="5"/>
      <c r="D816" s="5"/>
      <c r="E816" s="94" t="str">
        <f>IF(ISBLANK(D816),"",INDEX(ΑΜΚ,MATCH(D816,Data!$F$2:$F$999,0),1))</f>
        <v/>
      </c>
      <c r="F816" t="str">
        <f t="shared" si="12"/>
        <v/>
      </c>
    </row>
    <row r="817" spans="1:6" ht="14.25" customHeight="1" x14ac:dyDescent="0.35">
      <c r="A817" s="45" t="s">
        <v>1136</v>
      </c>
      <c r="B817" s="18"/>
      <c r="C817" s="5"/>
      <c r="D817" s="5"/>
      <c r="E817" s="94" t="str">
        <f>IF(ISBLANK(D817),"",INDEX(ΑΜΚ,MATCH(D817,Data!$F$2:$F$999,0),1))</f>
        <v/>
      </c>
      <c r="F817" t="str">
        <f t="shared" si="12"/>
        <v/>
      </c>
    </row>
    <row r="818" spans="1:6" ht="14.25" customHeight="1" x14ac:dyDescent="0.35">
      <c r="A818" s="45" t="s">
        <v>1136</v>
      </c>
      <c r="B818" s="18"/>
      <c r="C818" s="5"/>
      <c r="D818" s="5"/>
      <c r="E818" s="94" t="str">
        <f>IF(ISBLANK(D818),"",INDEX(ΑΜΚ,MATCH(D818,Data!$F$2:$F$999,0),1))</f>
        <v/>
      </c>
      <c r="F818" t="str">
        <f t="shared" si="12"/>
        <v/>
      </c>
    </row>
    <row r="819" spans="1:6" ht="14.25" customHeight="1" x14ac:dyDescent="0.35">
      <c r="A819" s="45" t="s">
        <v>1136</v>
      </c>
      <c r="B819" s="18"/>
      <c r="C819" s="5"/>
      <c r="D819" s="5"/>
      <c r="E819" s="94" t="str">
        <f>IF(ISBLANK(D819),"",INDEX(ΑΜΚ,MATCH(D819,Data!$F$2:$F$999,0),1))</f>
        <v/>
      </c>
      <c r="F819" t="str">
        <f t="shared" si="12"/>
        <v/>
      </c>
    </row>
    <row r="820" spans="1:6" ht="14.25" customHeight="1" x14ac:dyDescent="0.35">
      <c r="A820" s="45" t="s">
        <v>1136</v>
      </c>
      <c r="B820" s="18"/>
      <c r="C820" s="5"/>
      <c r="D820" s="5"/>
      <c r="E820" s="94" t="str">
        <f>IF(ISBLANK(D820),"",INDEX(ΑΜΚ,MATCH(D820,Data!$F$2:$F$999,0),1))</f>
        <v/>
      </c>
      <c r="F820" t="str">
        <f t="shared" si="12"/>
        <v/>
      </c>
    </row>
    <row r="821" spans="1:6" ht="14.25" customHeight="1" x14ac:dyDescent="0.35">
      <c r="A821" s="45" t="s">
        <v>1136</v>
      </c>
      <c r="B821" s="18"/>
      <c r="C821" s="5"/>
      <c r="D821" s="5"/>
      <c r="E821" s="94" t="str">
        <f>IF(ISBLANK(D821),"",INDEX(ΑΜΚ,MATCH(D821,Data!$F$2:$F$999,0),1))</f>
        <v/>
      </c>
      <c r="F821" t="str">
        <f t="shared" si="12"/>
        <v/>
      </c>
    </row>
    <row r="822" spans="1:6" ht="14.25" customHeight="1" x14ac:dyDescent="0.35">
      <c r="A822" s="45" t="s">
        <v>1136</v>
      </c>
      <c r="B822" s="18"/>
      <c r="C822" s="5"/>
      <c r="D822" s="5"/>
      <c r="E822" s="94" t="str">
        <f>IF(ISBLANK(D822),"",INDEX(ΑΜΚ,MATCH(D822,Data!$F$2:$F$999,0),1))</f>
        <v/>
      </c>
      <c r="F822" t="str">
        <f t="shared" si="12"/>
        <v/>
      </c>
    </row>
    <row r="823" spans="1:6" ht="14.25" customHeight="1" x14ac:dyDescent="0.35">
      <c r="A823" s="45" t="s">
        <v>1136</v>
      </c>
      <c r="B823" s="18"/>
      <c r="C823" s="5"/>
      <c r="D823" s="5"/>
      <c r="E823" s="94" t="str">
        <f>IF(ISBLANK(D823),"",INDEX(ΑΜΚ,MATCH(D823,Data!$F$2:$F$999,0),1))</f>
        <v/>
      </c>
      <c r="F823" t="str">
        <f t="shared" si="12"/>
        <v/>
      </c>
    </row>
    <row r="824" spans="1:6" ht="14.25" customHeight="1" x14ac:dyDescent="0.35">
      <c r="A824" s="45" t="s">
        <v>1136</v>
      </c>
      <c r="B824" s="18"/>
      <c r="C824" s="5"/>
      <c r="D824" s="5"/>
      <c r="E824" s="94" t="str">
        <f>IF(ISBLANK(D824),"",INDEX(ΑΜΚ,MATCH(D824,Data!$F$2:$F$999,0),1))</f>
        <v/>
      </c>
      <c r="F824" t="str">
        <f t="shared" si="12"/>
        <v/>
      </c>
    </row>
    <row r="825" spans="1:6" ht="14.25" customHeight="1" x14ac:dyDescent="0.35">
      <c r="A825" s="45" t="s">
        <v>1136</v>
      </c>
      <c r="B825" s="18"/>
      <c r="C825" s="5"/>
      <c r="D825" s="5"/>
      <c r="E825" s="94" t="str">
        <f>IF(ISBLANK(D825),"",INDEX(ΑΜΚ,MATCH(D825,Data!$F$2:$F$999,0),1))</f>
        <v/>
      </c>
      <c r="F825" t="str">
        <f t="shared" si="12"/>
        <v/>
      </c>
    </row>
    <row r="826" spans="1:6" ht="14.25" customHeight="1" x14ac:dyDescent="0.35">
      <c r="A826" s="45" t="s">
        <v>1136</v>
      </c>
      <c r="B826" s="18"/>
      <c r="C826" s="5"/>
      <c r="D826" s="5"/>
      <c r="E826" s="94" t="str">
        <f>IF(ISBLANK(D826),"",INDEX(ΑΜΚ,MATCH(D826,Data!$F$2:$F$999,0),1))</f>
        <v/>
      </c>
      <c r="F826" t="str">
        <f t="shared" si="12"/>
        <v/>
      </c>
    </row>
    <row r="827" spans="1:6" ht="14.25" customHeight="1" x14ac:dyDescent="0.35">
      <c r="A827" s="45" t="s">
        <v>1136</v>
      </c>
      <c r="B827" s="18"/>
      <c r="C827" s="5"/>
      <c r="D827" s="5"/>
      <c r="E827" s="94" t="str">
        <f>IF(ISBLANK(D827),"",INDEX(ΑΜΚ,MATCH(D827,Data!$F$2:$F$999,0),1))</f>
        <v/>
      </c>
      <c r="F827" t="str">
        <f t="shared" si="12"/>
        <v/>
      </c>
    </row>
    <row r="828" spans="1:6" ht="14.25" customHeight="1" x14ac:dyDescent="0.35">
      <c r="A828" s="45" t="s">
        <v>1136</v>
      </c>
      <c r="B828" s="18"/>
      <c r="C828" s="5"/>
      <c r="D828" s="5"/>
      <c r="E828" s="94" t="str">
        <f>IF(ISBLANK(D828),"",INDEX(ΑΜΚ,MATCH(D828,Data!$F$2:$F$999,0),1))</f>
        <v/>
      </c>
      <c r="F828" t="str">
        <f t="shared" si="12"/>
        <v/>
      </c>
    </row>
    <row r="829" spans="1:6" ht="14.25" customHeight="1" x14ac:dyDescent="0.35">
      <c r="A829" s="45" t="s">
        <v>1136</v>
      </c>
      <c r="B829" s="18"/>
      <c r="C829" s="5"/>
      <c r="D829" s="5"/>
      <c r="E829" s="94" t="str">
        <f>IF(ISBLANK(D829),"",INDEX(ΑΜΚ,MATCH(D829,Data!$F$2:$F$999,0),1))</f>
        <v/>
      </c>
      <c r="F829" t="str">
        <f t="shared" si="12"/>
        <v/>
      </c>
    </row>
    <row r="830" spans="1:6" ht="14.25" customHeight="1" x14ac:dyDescent="0.35">
      <c r="A830" s="45" t="s">
        <v>1136</v>
      </c>
      <c r="B830" s="18"/>
      <c r="C830" s="5"/>
      <c r="D830" s="5"/>
      <c r="E830" s="94" t="str">
        <f>IF(ISBLANK(D830),"",INDEX(ΑΜΚ,MATCH(D830,Data!$F$2:$F$999,0),1))</f>
        <v/>
      </c>
      <c r="F830" t="str">
        <f t="shared" si="12"/>
        <v/>
      </c>
    </row>
    <row r="831" spans="1:6" ht="14.25" customHeight="1" x14ac:dyDescent="0.35">
      <c r="A831" s="45" t="s">
        <v>1136</v>
      </c>
      <c r="B831" s="18"/>
      <c r="C831" s="5"/>
      <c r="D831" s="5"/>
      <c r="E831" s="94" t="str">
        <f>IF(ISBLANK(D831),"",INDEX(ΑΜΚ,MATCH(D831,Data!$F$2:$F$999,0),1))</f>
        <v/>
      </c>
      <c r="F831" t="str">
        <f t="shared" si="12"/>
        <v/>
      </c>
    </row>
    <row r="832" spans="1:6" ht="14.25" customHeight="1" x14ac:dyDescent="0.35">
      <c r="A832" s="45" t="s">
        <v>1136</v>
      </c>
      <c r="B832" s="18"/>
      <c r="C832" s="5"/>
      <c r="D832" s="5"/>
      <c r="E832" s="94" t="str">
        <f>IF(ISBLANK(D832),"",INDEX(ΑΜΚ,MATCH(D832,Data!$F$2:$F$999,0),1))</f>
        <v/>
      </c>
      <c r="F832" t="str">
        <f t="shared" si="12"/>
        <v/>
      </c>
    </row>
    <row r="833" spans="1:6" ht="14.25" customHeight="1" x14ac:dyDescent="0.35">
      <c r="A833" s="45" t="s">
        <v>1136</v>
      </c>
      <c r="B833" s="18"/>
      <c r="C833" s="5"/>
      <c r="D833" s="5"/>
      <c r="E833" s="94" t="str">
        <f>IF(ISBLANK(D833),"",INDEX(ΑΜΚ,MATCH(D833,Data!$F$2:$F$999,0),1))</f>
        <v/>
      </c>
      <c r="F833" t="str">
        <f t="shared" si="12"/>
        <v/>
      </c>
    </row>
    <row r="834" spans="1:6" ht="14.25" customHeight="1" x14ac:dyDescent="0.35">
      <c r="A834" s="45" t="s">
        <v>1136</v>
      </c>
      <c r="B834" s="18"/>
      <c r="C834" s="5"/>
      <c r="D834" s="5"/>
      <c r="E834" s="94" t="str">
        <f>IF(ISBLANK(D834),"",INDEX(ΑΜΚ,MATCH(D834,Data!$F$2:$F$999,0),1))</f>
        <v/>
      </c>
      <c r="F834" t="str">
        <f t="shared" ref="F834:F897" si="13">IF(ISBLANK(C834),"",INDEX(ΚΩΔ_ΜΑΘΗΜ_ΚΟΜΜΩΤ_Α1,MATCH(C834,ΜΑΘΗΜ_ΚΟΜΜΩΤ_Α1,0)))</f>
        <v/>
      </c>
    </row>
    <row r="835" spans="1:6" ht="14.25" customHeight="1" x14ac:dyDescent="0.35">
      <c r="A835" s="45" t="s">
        <v>1136</v>
      </c>
      <c r="B835" s="18"/>
      <c r="C835" s="5"/>
      <c r="D835" s="5"/>
      <c r="E835" s="94" t="str">
        <f>IF(ISBLANK(D835),"",INDEX(ΑΜΚ,MATCH(D835,Data!$F$2:$F$999,0),1))</f>
        <v/>
      </c>
      <c r="F835" t="str">
        <f t="shared" si="13"/>
        <v/>
      </c>
    </row>
    <row r="836" spans="1:6" ht="14.25" customHeight="1" x14ac:dyDescent="0.35">
      <c r="A836" s="45" t="s">
        <v>1136</v>
      </c>
      <c r="B836" s="18"/>
      <c r="C836" s="5"/>
      <c r="D836" s="5"/>
      <c r="E836" s="94" t="str">
        <f>IF(ISBLANK(D836),"",INDEX(ΑΜΚ,MATCH(D836,Data!$F$2:$F$999,0),1))</f>
        <v/>
      </c>
      <c r="F836" t="str">
        <f t="shared" si="13"/>
        <v/>
      </c>
    </row>
    <row r="837" spans="1:6" ht="14.25" customHeight="1" x14ac:dyDescent="0.35">
      <c r="A837" s="45" t="s">
        <v>1136</v>
      </c>
      <c r="B837" s="18"/>
      <c r="C837" s="5"/>
      <c r="D837" s="5"/>
      <c r="E837" s="94" t="str">
        <f>IF(ISBLANK(D837),"",INDEX(ΑΜΚ,MATCH(D837,Data!$F$2:$F$999,0),1))</f>
        <v/>
      </c>
      <c r="F837" t="str">
        <f t="shared" si="13"/>
        <v/>
      </c>
    </row>
    <row r="838" spans="1:6" ht="14.25" customHeight="1" x14ac:dyDescent="0.35">
      <c r="A838" s="45" t="s">
        <v>1136</v>
      </c>
      <c r="B838" s="18"/>
      <c r="C838" s="5"/>
      <c r="D838" s="5"/>
      <c r="E838" s="94" t="str">
        <f>IF(ISBLANK(D838),"",INDEX(ΑΜΚ,MATCH(D838,Data!$F$2:$F$999,0),1))</f>
        <v/>
      </c>
      <c r="F838" t="str">
        <f t="shared" si="13"/>
        <v/>
      </c>
    </row>
    <row r="839" spans="1:6" ht="14.25" customHeight="1" x14ac:dyDescent="0.35">
      <c r="A839" s="45" t="s">
        <v>1136</v>
      </c>
      <c r="B839" s="18"/>
      <c r="C839" s="5"/>
      <c r="D839" s="5"/>
      <c r="E839" s="94" t="str">
        <f>IF(ISBLANK(D839),"",INDEX(ΑΜΚ,MATCH(D839,Data!$F$2:$F$999,0),1))</f>
        <v/>
      </c>
      <c r="F839" t="str">
        <f t="shared" si="13"/>
        <v/>
      </c>
    </row>
    <row r="840" spans="1:6" ht="14.25" customHeight="1" x14ac:dyDescent="0.35">
      <c r="A840" s="45" t="s">
        <v>1136</v>
      </c>
      <c r="B840" s="18"/>
      <c r="C840" s="5"/>
      <c r="D840" s="5"/>
      <c r="E840" s="94" t="str">
        <f>IF(ISBLANK(D840),"",INDEX(ΑΜΚ,MATCH(D840,Data!$F$2:$F$999,0),1))</f>
        <v/>
      </c>
      <c r="F840" t="str">
        <f t="shared" si="13"/>
        <v/>
      </c>
    </row>
    <row r="841" spans="1:6" ht="14.25" customHeight="1" x14ac:dyDescent="0.35">
      <c r="A841" s="45" t="s">
        <v>1136</v>
      </c>
      <c r="B841" s="18"/>
      <c r="C841" s="5"/>
      <c r="D841" s="5"/>
      <c r="E841" s="94" t="str">
        <f>IF(ISBLANK(D841),"",INDEX(ΑΜΚ,MATCH(D841,Data!$F$2:$F$999,0),1))</f>
        <v/>
      </c>
      <c r="F841" t="str">
        <f t="shared" si="13"/>
        <v/>
      </c>
    </row>
    <row r="842" spans="1:6" ht="14.25" customHeight="1" x14ac:dyDescent="0.35">
      <c r="A842" s="45" t="s">
        <v>1136</v>
      </c>
      <c r="B842" s="18"/>
      <c r="C842" s="5"/>
      <c r="D842" s="5"/>
      <c r="E842" s="94" t="str">
        <f>IF(ISBLANK(D842),"",INDEX(ΑΜΚ,MATCH(D842,Data!$F$2:$F$999,0),1))</f>
        <v/>
      </c>
      <c r="F842" t="str">
        <f t="shared" si="13"/>
        <v/>
      </c>
    </row>
    <row r="843" spans="1:6" ht="14.25" customHeight="1" x14ac:dyDescent="0.35">
      <c r="A843" s="45" t="s">
        <v>1136</v>
      </c>
      <c r="B843" s="18"/>
      <c r="C843" s="5"/>
      <c r="D843" s="5"/>
      <c r="E843" s="94" t="str">
        <f>IF(ISBLANK(D843),"",INDEX(ΑΜΚ,MATCH(D843,Data!$F$2:$F$999,0),1))</f>
        <v/>
      </c>
      <c r="F843" t="str">
        <f t="shared" si="13"/>
        <v/>
      </c>
    </row>
    <row r="844" spans="1:6" ht="14.25" customHeight="1" x14ac:dyDescent="0.35">
      <c r="A844" s="45" t="s">
        <v>1136</v>
      </c>
      <c r="B844" s="18"/>
      <c r="C844" s="5"/>
      <c r="D844" s="5"/>
      <c r="E844" s="94" t="str">
        <f>IF(ISBLANK(D844),"",INDEX(ΑΜΚ,MATCH(D844,Data!$F$2:$F$999,0),1))</f>
        <v/>
      </c>
      <c r="F844" t="str">
        <f t="shared" si="13"/>
        <v/>
      </c>
    </row>
    <row r="845" spans="1:6" ht="14.25" customHeight="1" x14ac:dyDescent="0.35">
      <c r="A845" s="45" t="s">
        <v>1136</v>
      </c>
      <c r="B845" s="18"/>
      <c r="C845" s="5"/>
      <c r="D845" s="5"/>
      <c r="E845" s="94" t="str">
        <f>IF(ISBLANK(D845),"",INDEX(ΑΜΚ,MATCH(D845,Data!$F$2:$F$999,0),1))</f>
        <v/>
      </c>
      <c r="F845" t="str">
        <f t="shared" si="13"/>
        <v/>
      </c>
    </row>
    <row r="846" spans="1:6" ht="14.25" customHeight="1" x14ac:dyDescent="0.35">
      <c r="A846" s="45" t="s">
        <v>1136</v>
      </c>
      <c r="B846" s="18"/>
      <c r="C846" s="5"/>
      <c r="D846" s="5"/>
      <c r="E846" s="94" t="str">
        <f>IF(ISBLANK(D846),"",INDEX(ΑΜΚ,MATCH(D846,Data!$F$2:$F$999,0),1))</f>
        <v/>
      </c>
      <c r="F846" t="str">
        <f t="shared" si="13"/>
        <v/>
      </c>
    </row>
    <row r="847" spans="1:6" ht="14.25" customHeight="1" x14ac:dyDescent="0.35">
      <c r="A847" s="45" t="s">
        <v>1136</v>
      </c>
      <c r="B847" s="18"/>
      <c r="C847" s="5"/>
      <c r="D847" s="5"/>
      <c r="E847" s="94" t="str">
        <f>IF(ISBLANK(D847),"",INDEX(ΑΜΚ,MATCH(D847,Data!$F$2:$F$999,0),1))</f>
        <v/>
      </c>
      <c r="F847" t="str">
        <f t="shared" si="13"/>
        <v/>
      </c>
    </row>
    <row r="848" spans="1:6" ht="14.25" customHeight="1" x14ac:dyDescent="0.35">
      <c r="A848" s="45" t="s">
        <v>1136</v>
      </c>
      <c r="B848" s="18"/>
      <c r="C848" s="5"/>
      <c r="D848" s="5"/>
      <c r="E848" s="94" t="str">
        <f>IF(ISBLANK(D848),"",INDEX(ΑΜΚ,MATCH(D848,Data!$F$2:$F$999,0),1))</f>
        <v/>
      </c>
      <c r="F848" t="str">
        <f t="shared" si="13"/>
        <v/>
      </c>
    </row>
    <row r="849" spans="1:6" ht="14.25" customHeight="1" x14ac:dyDescent="0.35">
      <c r="A849" s="45" t="s">
        <v>1136</v>
      </c>
      <c r="B849" s="18"/>
      <c r="C849" s="5"/>
      <c r="D849" s="5"/>
      <c r="E849" s="94" t="str">
        <f>IF(ISBLANK(D849),"",INDEX(ΑΜΚ,MATCH(D849,Data!$F$2:$F$999,0),1))</f>
        <v/>
      </c>
      <c r="F849" t="str">
        <f t="shared" si="13"/>
        <v/>
      </c>
    </row>
    <row r="850" spans="1:6" ht="14.25" customHeight="1" x14ac:dyDescent="0.35">
      <c r="A850" s="45" t="s">
        <v>1136</v>
      </c>
      <c r="B850" s="18"/>
      <c r="C850" s="5"/>
      <c r="D850" s="5"/>
      <c r="E850" s="94" t="str">
        <f>IF(ISBLANK(D850),"",INDEX(ΑΜΚ,MATCH(D850,Data!$F$2:$F$999,0),1))</f>
        <v/>
      </c>
      <c r="F850" t="str">
        <f t="shared" si="13"/>
        <v/>
      </c>
    </row>
    <row r="851" spans="1:6" ht="14.25" customHeight="1" x14ac:dyDescent="0.35">
      <c r="A851" s="45" t="s">
        <v>1136</v>
      </c>
      <c r="B851" s="18"/>
      <c r="C851" s="5"/>
      <c r="D851" s="5"/>
      <c r="E851" s="94" t="str">
        <f>IF(ISBLANK(D851),"",INDEX(ΑΜΚ,MATCH(D851,Data!$F$2:$F$999,0),1))</f>
        <v/>
      </c>
      <c r="F851" t="str">
        <f t="shared" si="13"/>
        <v/>
      </c>
    </row>
    <row r="852" spans="1:6" ht="14.25" customHeight="1" x14ac:dyDescent="0.35">
      <c r="A852" s="45" t="s">
        <v>1136</v>
      </c>
      <c r="B852" s="18"/>
      <c r="C852" s="5"/>
      <c r="D852" s="5"/>
      <c r="E852" s="94" t="str">
        <f>IF(ISBLANK(D852),"",INDEX(ΑΜΚ,MATCH(D852,Data!$F$2:$F$999,0),1))</f>
        <v/>
      </c>
      <c r="F852" t="str">
        <f t="shared" si="13"/>
        <v/>
      </c>
    </row>
    <row r="853" spans="1:6" ht="14.25" customHeight="1" x14ac:dyDescent="0.35">
      <c r="A853" s="45" t="s">
        <v>1136</v>
      </c>
      <c r="B853" s="18"/>
      <c r="C853" s="5"/>
      <c r="D853" s="5"/>
      <c r="E853" s="94" t="str">
        <f>IF(ISBLANK(D853),"",INDEX(ΑΜΚ,MATCH(D853,Data!$F$2:$F$999,0),1))</f>
        <v/>
      </c>
      <c r="F853" t="str">
        <f t="shared" si="13"/>
        <v/>
      </c>
    </row>
    <row r="854" spans="1:6" ht="14.25" customHeight="1" x14ac:dyDescent="0.35">
      <c r="A854" s="45" t="s">
        <v>1136</v>
      </c>
      <c r="B854" s="18"/>
      <c r="C854" s="5"/>
      <c r="D854" s="5"/>
      <c r="E854" s="94" t="str">
        <f>IF(ISBLANK(D854),"",INDEX(ΑΜΚ,MATCH(D854,Data!$F$2:$F$999,0),1))</f>
        <v/>
      </c>
      <c r="F854" t="str">
        <f t="shared" si="13"/>
        <v/>
      </c>
    </row>
    <row r="855" spans="1:6" ht="14.25" customHeight="1" x14ac:dyDescent="0.35">
      <c r="A855" s="45" t="s">
        <v>1136</v>
      </c>
      <c r="B855" s="18"/>
      <c r="C855" s="5"/>
      <c r="D855" s="5"/>
      <c r="E855" s="94" t="str">
        <f>IF(ISBLANK(D855),"",INDEX(ΑΜΚ,MATCH(D855,Data!$F$2:$F$999,0),1))</f>
        <v/>
      </c>
      <c r="F855" t="str">
        <f t="shared" si="13"/>
        <v/>
      </c>
    </row>
    <row r="856" spans="1:6" ht="14.25" customHeight="1" x14ac:dyDescent="0.35">
      <c r="A856" s="45" t="s">
        <v>1136</v>
      </c>
      <c r="B856" s="18"/>
      <c r="C856" s="5"/>
      <c r="D856" s="5"/>
      <c r="E856" s="94" t="str">
        <f>IF(ISBLANK(D856),"",INDEX(ΑΜΚ,MATCH(D856,Data!$F$2:$F$999,0),1))</f>
        <v/>
      </c>
      <c r="F856" t="str">
        <f t="shared" si="13"/>
        <v/>
      </c>
    </row>
    <row r="857" spans="1:6" ht="14.25" customHeight="1" x14ac:dyDescent="0.35">
      <c r="A857" s="45" t="s">
        <v>1136</v>
      </c>
      <c r="B857" s="18"/>
      <c r="C857" s="5"/>
      <c r="D857" s="5"/>
      <c r="E857" s="94" t="str">
        <f>IF(ISBLANK(D857),"",INDEX(ΑΜΚ,MATCH(D857,Data!$F$2:$F$999,0),1))</f>
        <v/>
      </c>
      <c r="F857" t="str">
        <f t="shared" si="13"/>
        <v/>
      </c>
    </row>
    <row r="858" spans="1:6" ht="14.25" customHeight="1" x14ac:dyDescent="0.35">
      <c r="A858" s="45" t="s">
        <v>1136</v>
      </c>
      <c r="B858" s="18"/>
      <c r="C858" s="5"/>
      <c r="D858" s="5"/>
      <c r="E858" s="94" t="str">
        <f>IF(ISBLANK(D858),"",INDEX(ΑΜΚ,MATCH(D858,Data!$F$2:$F$999,0),1))</f>
        <v/>
      </c>
      <c r="F858" t="str">
        <f t="shared" si="13"/>
        <v/>
      </c>
    </row>
    <row r="859" spans="1:6" ht="14.25" customHeight="1" x14ac:dyDescent="0.35">
      <c r="A859" s="45" t="s">
        <v>1136</v>
      </c>
      <c r="B859" s="18"/>
      <c r="C859" s="5"/>
      <c r="D859" s="5"/>
      <c r="E859" s="94" t="str">
        <f>IF(ISBLANK(D859),"",INDEX(ΑΜΚ,MATCH(D859,Data!$F$2:$F$999,0),1))</f>
        <v/>
      </c>
      <c r="F859" t="str">
        <f t="shared" si="13"/>
        <v/>
      </c>
    </row>
    <row r="860" spans="1:6" ht="14.25" customHeight="1" x14ac:dyDescent="0.35">
      <c r="A860" s="45" t="s">
        <v>1136</v>
      </c>
      <c r="B860" s="18"/>
      <c r="C860" s="5"/>
      <c r="D860" s="5"/>
      <c r="E860" s="94" t="str">
        <f>IF(ISBLANK(D860),"",INDEX(ΑΜΚ,MATCH(D860,Data!$F$2:$F$999,0),1))</f>
        <v/>
      </c>
      <c r="F860" t="str">
        <f t="shared" si="13"/>
        <v/>
      </c>
    </row>
    <row r="861" spans="1:6" ht="14.25" customHeight="1" x14ac:dyDescent="0.35">
      <c r="A861" s="45" t="s">
        <v>1136</v>
      </c>
      <c r="B861" s="18"/>
      <c r="C861" s="5"/>
      <c r="D861" s="5"/>
      <c r="E861" s="94" t="str">
        <f>IF(ISBLANK(D861),"",INDEX(ΑΜΚ,MATCH(D861,Data!$F$2:$F$999,0),1))</f>
        <v/>
      </c>
      <c r="F861" t="str">
        <f t="shared" si="13"/>
        <v/>
      </c>
    </row>
    <row r="862" spans="1:6" ht="14.25" customHeight="1" x14ac:dyDescent="0.35">
      <c r="A862" s="45" t="s">
        <v>1136</v>
      </c>
      <c r="B862" s="18"/>
      <c r="C862" s="5"/>
      <c r="D862" s="5"/>
      <c r="E862" s="94" t="str">
        <f>IF(ISBLANK(D862),"",INDEX(ΑΜΚ,MATCH(D862,Data!$F$2:$F$999,0),1))</f>
        <v/>
      </c>
      <c r="F862" t="str">
        <f t="shared" si="13"/>
        <v/>
      </c>
    </row>
    <row r="863" spans="1:6" ht="14.25" customHeight="1" x14ac:dyDescent="0.35">
      <c r="A863" s="45" t="s">
        <v>1136</v>
      </c>
      <c r="B863" s="18"/>
      <c r="C863" s="5"/>
      <c r="D863" s="5"/>
      <c r="E863" s="94" t="str">
        <f>IF(ISBLANK(D863),"",INDEX(ΑΜΚ,MATCH(D863,Data!$F$2:$F$999,0),1))</f>
        <v/>
      </c>
      <c r="F863" t="str">
        <f t="shared" si="13"/>
        <v/>
      </c>
    </row>
    <row r="864" spans="1:6" ht="14.25" customHeight="1" x14ac:dyDescent="0.35">
      <c r="A864" s="45" t="s">
        <v>1136</v>
      </c>
      <c r="B864" s="18"/>
      <c r="C864" s="5"/>
      <c r="D864" s="5"/>
      <c r="E864" s="94" t="str">
        <f>IF(ISBLANK(D864),"",INDEX(ΑΜΚ,MATCH(D864,Data!$F$2:$F$999,0),1))</f>
        <v/>
      </c>
      <c r="F864" t="str">
        <f t="shared" si="13"/>
        <v/>
      </c>
    </row>
    <row r="865" spans="1:6" ht="14.25" customHeight="1" x14ac:dyDescent="0.35">
      <c r="A865" s="45" t="s">
        <v>1136</v>
      </c>
      <c r="B865" s="18"/>
      <c r="C865" s="5"/>
      <c r="D865" s="5"/>
      <c r="E865" s="94" t="str">
        <f>IF(ISBLANK(D865),"",INDEX(ΑΜΚ,MATCH(D865,Data!$F$2:$F$999,0),1))</f>
        <v/>
      </c>
      <c r="F865" t="str">
        <f t="shared" si="13"/>
        <v/>
      </c>
    </row>
    <row r="866" spans="1:6" ht="14.25" customHeight="1" x14ac:dyDescent="0.35">
      <c r="A866" s="45" t="s">
        <v>1136</v>
      </c>
      <c r="B866" s="18"/>
      <c r="C866" s="5"/>
      <c r="D866" s="5"/>
      <c r="E866" s="94" t="str">
        <f>IF(ISBLANK(D866),"",INDEX(ΑΜΚ,MATCH(D866,Data!$F$2:$F$999,0),1))</f>
        <v/>
      </c>
      <c r="F866" t="str">
        <f t="shared" si="13"/>
        <v/>
      </c>
    </row>
    <row r="867" spans="1:6" ht="14.25" customHeight="1" x14ac:dyDescent="0.35">
      <c r="A867" s="45" t="s">
        <v>1136</v>
      </c>
      <c r="B867" s="18"/>
      <c r="C867" s="5"/>
      <c r="D867" s="5"/>
      <c r="E867" s="94" t="str">
        <f>IF(ISBLANK(D867),"",INDEX(ΑΜΚ,MATCH(D867,Data!$F$2:$F$999,0),1))</f>
        <v/>
      </c>
      <c r="F867" t="str">
        <f t="shared" si="13"/>
        <v/>
      </c>
    </row>
    <row r="868" spans="1:6" ht="14.25" customHeight="1" x14ac:dyDescent="0.35">
      <c r="A868" s="45" t="s">
        <v>1136</v>
      </c>
      <c r="B868" s="18"/>
      <c r="C868" s="5"/>
      <c r="D868" s="5"/>
      <c r="E868" s="94" t="str">
        <f>IF(ISBLANK(D868),"",INDEX(ΑΜΚ,MATCH(D868,Data!$F$2:$F$999,0),1))</f>
        <v/>
      </c>
      <c r="F868" t="str">
        <f t="shared" si="13"/>
        <v/>
      </c>
    </row>
    <row r="869" spans="1:6" ht="14.25" customHeight="1" x14ac:dyDescent="0.35">
      <c r="A869" s="45" t="s">
        <v>1136</v>
      </c>
      <c r="B869" s="18"/>
      <c r="C869" s="5"/>
      <c r="D869" s="5"/>
      <c r="E869" s="94" t="str">
        <f>IF(ISBLANK(D869),"",INDEX(ΑΜΚ,MATCH(D869,Data!$F$2:$F$999,0),1))</f>
        <v/>
      </c>
      <c r="F869" t="str">
        <f t="shared" si="13"/>
        <v/>
      </c>
    </row>
    <row r="870" spans="1:6" ht="14.25" customHeight="1" x14ac:dyDescent="0.35">
      <c r="A870" s="45" t="s">
        <v>1136</v>
      </c>
      <c r="B870" s="18"/>
      <c r="C870" s="5"/>
      <c r="D870" s="5"/>
      <c r="E870" s="94" t="str">
        <f>IF(ISBLANK(D870),"",INDEX(ΑΜΚ,MATCH(D870,Data!$F$2:$F$999,0),1))</f>
        <v/>
      </c>
      <c r="F870" t="str">
        <f t="shared" si="13"/>
        <v/>
      </c>
    </row>
    <row r="871" spans="1:6" ht="14.25" customHeight="1" x14ac:dyDescent="0.35">
      <c r="A871" s="45" t="s">
        <v>1136</v>
      </c>
      <c r="B871" s="18"/>
      <c r="C871" s="5"/>
      <c r="D871" s="5"/>
      <c r="E871" s="94" t="str">
        <f>IF(ISBLANK(D871),"",INDEX(ΑΜΚ,MATCH(D871,Data!$F$2:$F$999,0),1))</f>
        <v/>
      </c>
      <c r="F871" t="str">
        <f t="shared" si="13"/>
        <v/>
      </c>
    </row>
    <row r="872" spans="1:6" ht="14.25" customHeight="1" x14ac:dyDescent="0.35">
      <c r="A872" s="45" t="s">
        <v>1136</v>
      </c>
      <c r="B872" s="18"/>
      <c r="C872" s="5"/>
      <c r="D872" s="5"/>
      <c r="E872" s="94" t="str">
        <f>IF(ISBLANK(D872),"",INDEX(ΑΜΚ,MATCH(D872,Data!$F$2:$F$999,0),1))</f>
        <v/>
      </c>
      <c r="F872" t="str">
        <f t="shared" si="13"/>
        <v/>
      </c>
    </row>
    <row r="873" spans="1:6" ht="14.25" customHeight="1" x14ac:dyDescent="0.35">
      <c r="A873" s="45" t="s">
        <v>1136</v>
      </c>
      <c r="B873" s="18"/>
      <c r="C873" s="5"/>
      <c r="D873" s="5"/>
      <c r="E873" s="94" t="str">
        <f>IF(ISBLANK(D873),"",INDEX(ΑΜΚ,MATCH(D873,Data!$F$2:$F$999,0),1))</f>
        <v/>
      </c>
      <c r="F873" t="str">
        <f t="shared" si="13"/>
        <v/>
      </c>
    </row>
    <row r="874" spans="1:6" ht="14.25" customHeight="1" x14ac:dyDescent="0.35">
      <c r="A874" s="45" t="s">
        <v>1136</v>
      </c>
      <c r="B874" s="18"/>
      <c r="C874" s="5"/>
      <c r="D874" s="5"/>
      <c r="E874" s="94" t="str">
        <f>IF(ISBLANK(D874),"",INDEX(ΑΜΚ,MATCH(D874,Data!$F$2:$F$999,0),1))</f>
        <v/>
      </c>
      <c r="F874" t="str">
        <f t="shared" si="13"/>
        <v/>
      </c>
    </row>
    <row r="875" spans="1:6" ht="14.25" customHeight="1" x14ac:dyDescent="0.35">
      <c r="A875" s="45" t="s">
        <v>1136</v>
      </c>
      <c r="B875" s="18"/>
      <c r="C875" s="5"/>
      <c r="D875" s="5"/>
      <c r="E875" s="94" t="str">
        <f>IF(ISBLANK(D875),"",INDEX(ΑΜΚ,MATCH(D875,Data!$F$2:$F$999,0),1))</f>
        <v/>
      </c>
      <c r="F875" t="str">
        <f t="shared" si="13"/>
        <v/>
      </c>
    </row>
    <row r="876" spans="1:6" ht="14.25" customHeight="1" x14ac:dyDescent="0.35">
      <c r="A876" s="45" t="s">
        <v>1136</v>
      </c>
      <c r="B876" s="18"/>
      <c r="C876" s="5"/>
      <c r="D876" s="5"/>
      <c r="E876" s="94" t="str">
        <f>IF(ISBLANK(D876),"",INDEX(ΑΜΚ,MATCH(D876,Data!$F$2:$F$999,0),1))</f>
        <v/>
      </c>
      <c r="F876" t="str">
        <f t="shared" si="13"/>
        <v/>
      </c>
    </row>
    <row r="877" spans="1:6" ht="14.25" customHeight="1" x14ac:dyDescent="0.35">
      <c r="A877" s="45" t="s">
        <v>1136</v>
      </c>
      <c r="B877" s="18"/>
      <c r="C877" s="5"/>
      <c r="D877" s="5"/>
      <c r="E877" s="94" t="str">
        <f>IF(ISBLANK(D877),"",INDEX(ΑΜΚ,MATCH(D877,Data!$F$2:$F$999,0),1))</f>
        <v/>
      </c>
      <c r="F877" t="str">
        <f t="shared" si="13"/>
        <v/>
      </c>
    </row>
    <row r="878" spans="1:6" ht="14.25" customHeight="1" x14ac:dyDescent="0.35">
      <c r="A878" s="45" t="s">
        <v>1136</v>
      </c>
      <c r="B878" s="18"/>
      <c r="C878" s="5"/>
      <c r="D878" s="5"/>
      <c r="E878" s="94" t="str">
        <f>IF(ISBLANK(D878),"",INDEX(ΑΜΚ,MATCH(D878,Data!$F$2:$F$999,0),1))</f>
        <v/>
      </c>
      <c r="F878" t="str">
        <f t="shared" si="13"/>
        <v/>
      </c>
    </row>
    <row r="879" spans="1:6" ht="14.25" customHeight="1" x14ac:dyDescent="0.35">
      <c r="A879" s="45" t="s">
        <v>1136</v>
      </c>
      <c r="B879" s="18"/>
      <c r="C879" s="5"/>
      <c r="D879" s="5"/>
      <c r="E879" s="94" t="str">
        <f>IF(ISBLANK(D879),"",INDEX(ΑΜΚ,MATCH(D879,Data!$F$2:$F$999,0),1))</f>
        <v/>
      </c>
      <c r="F879" t="str">
        <f t="shared" si="13"/>
        <v/>
      </c>
    </row>
    <row r="880" spans="1:6" ht="14.25" customHeight="1" x14ac:dyDescent="0.35">
      <c r="A880" s="45" t="s">
        <v>1136</v>
      </c>
      <c r="B880" s="18"/>
      <c r="C880" s="5"/>
      <c r="D880" s="5"/>
      <c r="E880" s="94" t="str">
        <f>IF(ISBLANK(D880),"",INDEX(ΑΜΚ,MATCH(D880,Data!$F$2:$F$999,0),1))</f>
        <v/>
      </c>
      <c r="F880" t="str">
        <f t="shared" si="13"/>
        <v/>
      </c>
    </row>
    <row r="881" spans="1:6" ht="14.25" customHeight="1" x14ac:dyDescent="0.35">
      <c r="A881" s="45" t="s">
        <v>1136</v>
      </c>
      <c r="B881" s="18"/>
      <c r="C881" s="5"/>
      <c r="D881" s="5"/>
      <c r="E881" s="94" t="str">
        <f>IF(ISBLANK(D881),"",INDEX(ΑΜΚ,MATCH(D881,Data!$F$2:$F$999,0),1))</f>
        <v/>
      </c>
      <c r="F881" t="str">
        <f t="shared" si="13"/>
        <v/>
      </c>
    </row>
    <row r="882" spans="1:6" ht="14.25" customHeight="1" x14ac:dyDescent="0.35">
      <c r="A882" s="45" t="s">
        <v>1136</v>
      </c>
      <c r="B882" s="18"/>
      <c r="C882" s="5"/>
      <c r="D882" s="5"/>
      <c r="E882" s="94" t="str">
        <f>IF(ISBLANK(D882),"",INDEX(ΑΜΚ,MATCH(D882,Data!$F$2:$F$999,0),1))</f>
        <v/>
      </c>
      <c r="F882" t="str">
        <f t="shared" si="13"/>
        <v/>
      </c>
    </row>
    <row r="883" spans="1:6" ht="14.25" customHeight="1" x14ac:dyDescent="0.35">
      <c r="A883" s="45" t="s">
        <v>1136</v>
      </c>
      <c r="B883" s="18"/>
      <c r="C883" s="5"/>
      <c r="D883" s="5"/>
      <c r="E883" s="94" t="str">
        <f>IF(ISBLANK(D883),"",INDEX(ΑΜΚ,MATCH(D883,Data!$F$2:$F$999,0),1))</f>
        <v/>
      </c>
      <c r="F883" t="str">
        <f t="shared" si="13"/>
        <v/>
      </c>
    </row>
    <row r="884" spans="1:6" ht="14.25" customHeight="1" x14ac:dyDescent="0.35">
      <c r="A884" s="45" t="s">
        <v>1136</v>
      </c>
      <c r="B884" s="18"/>
      <c r="C884" s="5"/>
      <c r="D884" s="5"/>
      <c r="E884" s="94" t="str">
        <f>IF(ISBLANK(D884),"",INDEX(ΑΜΚ,MATCH(D884,Data!$F$2:$F$999,0),1))</f>
        <v/>
      </c>
      <c r="F884" t="str">
        <f t="shared" si="13"/>
        <v/>
      </c>
    </row>
    <row r="885" spans="1:6" ht="14.25" customHeight="1" x14ac:dyDescent="0.35">
      <c r="A885" s="45" t="s">
        <v>1136</v>
      </c>
      <c r="B885" s="18"/>
      <c r="C885" s="5"/>
      <c r="D885" s="5"/>
      <c r="E885" s="94" t="str">
        <f>IF(ISBLANK(D885),"",INDEX(ΑΜΚ,MATCH(D885,Data!$F$2:$F$999,0),1))</f>
        <v/>
      </c>
      <c r="F885" t="str">
        <f t="shared" si="13"/>
        <v/>
      </c>
    </row>
    <row r="886" spans="1:6" ht="14.25" customHeight="1" x14ac:dyDescent="0.35">
      <c r="A886" s="45" t="s">
        <v>1136</v>
      </c>
      <c r="B886" s="18"/>
      <c r="C886" s="5"/>
      <c r="D886" s="5"/>
      <c r="E886" s="94" t="str">
        <f>IF(ISBLANK(D886),"",INDEX(ΑΜΚ,MATCH(D886,Data!$F$2:$F$999,0),1))</f>
        <v/>
      </c>
      <c r="F886" t="str">
        <f t="shared" si="13"/>
        <v/>
      </c>
    </row>
    <row r="887" spans="1:6" ht="14.25" customHeight="1" x14ac:dyDescent="0.35">
      <c r="A887" s="45" t="s">
        <v>1136</v>
      </c>
      <c r="B887" s="18"/>
      <c r="C887" s="5"/>
      <c r="D887" s="5"/>
      <c r="E887" s="94" t="str">
        <f>IF(ISBLANK(D887),"",INDEX(ΑΜΚ,MATCH(D887,Data!$F$2:$F$999,0),1))</f>
        <v/>
      </c>
      <c r="F887" t="str">
        <f t="shared" si="13"/>
        <v/>
      </c>
    </row>
    <row r="888" spans="1:6" ht="14.25" customHeight="1" x14ac:dyDescent="0.35">
      <c r="A888" s="45" t="s">
        <v>1136</v>
      </c>
      <c r="B888" s="18"/>
      <c r="C888" s="5"/>
      <c r="D888" s="5"/>
      <c r="E888" s="94" t="str">
        <f>IF(ISBLANK(D888),"",INDEX(ΑΜΚ,MATCH(D888,Data!$F$2:$F$999,0),1))</f>
        <v/>
      </c>
      <c r="F888" t="str">
        <f t="shared" si="13"/>
        <v/>
      </c>
    </row>
    <row r="889" spans="1:6" ht="14.25" customHeight="1" x14ac:dyDescent="0.35">
      <c r="A889" s="45" t="s">
        <v>1136</v>
      </c>
      <c r="B889" s="18"/>
      <c r="C889" s="5"/>
      <c r="D889" s="5"/>
      <c r="E889" s="94" t="str">
        <f>IF(ISBLANK(D889),"",INDEX(ΑΜΚ,MATCH(D889,Data!$F$2:$F$999,0),1))</f>
        <v/>
      </c>
      <c r="F889" t="str">
        <f t="shared" si="13"/>
        <v/>
      </c>
    </row>
    <row r="890" spans="1:6" ht="14.25" customHeight="1" x14ac:dyDescent="0.35">
      <c r="A890" s="45" t="s">
        <v>1136</v>
      </c>
      <c r="B890" s="18"/>
      <c r="C890" s="5"/>
      <c r="D890" s="5"/>
      <c r="E890" s="94" t="str">
        <f>IF(ISBLANK(D890),"",INDEX(ΑΜΚ,MATCH(D890,Data!$F$2:$F$999,0),1))</f>
        <v/>
      </c>
      <c r="F890" t="str">
        <f t="shared" si="13"/>
        <v/>
      </c>
    </row>
    <row r="891" spans="1:6" ht="14.25" customHeight="1" x14ac:dyDescent="0.35">
      <c r="A891" s="45" t="s">
        <v>1136</v>
      </c>
      <c r="B891" s="18"/>
      <c r="C891" s="5"/>
      <c r="D891" s="5"/>
      <c r="E891" s="94" t="str">
        <f>IF(ISBLANK(D891),"",INDEX(ΑΜΚ,MATCH(D891,Data!$F$2:$F$999,0),1))</f>
        <v/>
      </c>
      <c r="F891" t="str">
        <f t="shared" si="13"/>
        <v/>
      </c>
    </row>
    <row r="892" spans="1:6" ht="14.25" customHeight="1" x14ac:dyDescent="0.35">
      <c r="A892" s="45" t="s">
        <v>1136</v>
      </c>
      <c r="B892" s="18"/>
      <c r="C892" s="5"/>
      <c r="D892" s="5"/>
      <c r="E892" s="94" t="str">
        <f>IF(ISBLANK(D892),"",INDEX(ΑΜΚ,MATCH(D892,Data!$F$2:$F$999,0),1))</f>
        <v/>
      </c>
      <c r="F892" t="str">
        <f t="shared" si="13"/>
        <v/>
      </c>
    </row>
    <row r="893" spans="1:6" ht="14.25" customHeight="1" x14ac:dyDescent="0.35">
      <c r="A893" s="45" t="s">
        <v>1136</v>
      </c>
      <c r="B893" s="18"/>
      <c r="C893" s="5"/>
      <c r="D893" s="5"/>
      <c r="E893" s="94" t="str">
        <f>IF(ISBLANK(D893),"",INDEX(ΑΜΚ,MATCH(D893,Data!$F$2:$F$999,0),1))</f>
        <v/>
      </c>
      <c r="F893" t="str">
        <f t="shared" si="13"/>
        <v/>
      </c>
    </row>
    <row r="894" spans="1:6" ht="14.25" customHeight="1" x14ac:dyDescent="0.35">
      <c r="A894" s="45" t="s">
        <v>1136</v>
      </c>
      <c r="B894" s="18"/>
      <c r="C894" s="5"/>
      <c r="D894" s="5"/>
      <c r="E894" s="94" t="str">
        <f>IF(ISBLANK(D894),"",INDEX(ΑΜΚ,MATCH(D894,Data!$F$2:$F$999,0),1))</f>
        <v/>
      </c>
      <c r="F894" t="str">
        <f t="shared" si="13"/>
        <v/>
      </c>
    </row>
    <row r="895" spans="1:6" ht="14.25" customHeight="1" x14ac:dyDescent="0.35">
      <c r="A895" s="45" t="s">
        <v>1136</v>
      </c>
      <c r="B895" s="18"/>
      <c r="C895" s="5"/>
      <c r="D895" s="5"/>
      <c r="E895" s="94" t="str">
        <f>IF(ISBLANK(D895),"",INDEX(ΑΜΚ,MATCH(D895,Data!$F$2:$F$999,0),1))</f>
        <v/>
      </c>
      <c r="F895" t="str">
        <f t="shared" si="13"/>
        <v/>
      </c>
    </row>
    <row r="896" spans="1:6" ht="14.25" customHeight="1" x14ac:dyDescent="0.35">
      <c r="A896" s="45" t="s">
        <v>1136</v>
      </c>
      <c r="B896" s="18"/>
      <c r="C896" s="5"/>
      <c r="D896" s="5"/>
      <c r="E896" s="94" t="str">
        <f>IF(ISBLANK(D896),"",INDEX(ΑΜΚ,MATCH(D896,Data!$F$2:$F$999,0),1))</f>
        <v/>
      </c>
      <c r="F896" t="str">
        <f t="shared" si="13"/>
        <v/>
      </c>
    </row>
    <row r="897" spans="1:6" ht="14.25" customHeight="1" x14ac:dyDescent="0.35">
      <c r="A897" s="45" t="s">
        <v>1136</v>
      </c>
      <c r="B897" s="18"/>
      <c r="C897" s="5"/>
      <c r="D897" s="5"/>
      <c r="E897" s="94" t="str">
        <f>IF(ISBLANK(D897),"",INDEX(ΑΜΚ,MATCH(D897,Data!$F$2:$F$999,0),1))</f>
        <v/>
      </c>
      <c r="F897" t="str">
        <f t="shared" si="13"/>
        <v/>
      </c>
    </row>
    <row r="898" spans="1:6" ht="14.25" customHeight="1" x14ac:dyDescent="0.35">
      <c r="A898" s="45" t="s">
        <v>1136</v>
      </c>
      <c r="B898" s="18"/>
      <c r="C898" s="5"/>
      <c r="D898" s="5"/>
      <c r="E898" s="94" t="str">
        <f>IF(ISBLANK(D898),"",INDEX(ΑΜΚ,MATCH(D898,Data!$F$2:$F$999,0),1))</f>
        <v/>
      </c>
      <c r="F898" t="str">
        <f t="shared" ref="F898:F961" si="14">IF(ISBLANK(C898),"",INDEX(ΚΩΔ_ΜΑΘΗΜ_ΚΟΜΜΩΤ_Α1,MATCH(C898,ΜΑΘΗΜ_ΚΟΜΜΩΤ_Α1,0)))</f>
        <v/>
      </c>
    </row>
    <row r="899" spans="1:6" ht="14.25" customHeight="1" x14ac:dyDescent="0.35">
      <c r="A899" s="45" t="s">
        <v>1136</v>
      </c>
      <c r="B899" s="18"/>
      <c r="C899" s="5"/>
      <c r="D899" s="5"/>
      <c r="E899" s="94" t="str">
        <f>IF(ISBLANK(D899),"",INDEX(ΑΜΚ,MATCH(D899,Data!$F$2:$F$999,0),1))</f>
        <v/>
      </c>
      <c r="F899" t="str">
        <f t="shared" si="14"/>
        <v/>
      </c>
    </row>
    <row r="900" spans="1:6" ht="14.25" customHeight="1" x14ac:dyDescent="0.35">
      <c r="A900" s="45" t="s">
        <v>1136</v>
      </c>
      <c r="B900" s="18"/>
      <c r="C900" s="5"/>
      <c r="D900" s="5"/>
      <c r="E900" s="94" t="str">
        <f>IF(ISBLANK(D900),"",INDEX(ΑΜΚ,MATCH(D900,Data!$F$2:$F$999,0),1))</f>
        <v/>
      </c>
      <c r="F900" t="str">
        <f t="shared" si="14"/>
        <v/>
      </c>
    </row>
    <row r="901" spans="1:6" ht="14.25" customHeight="1" x14ac:dyDescent="0.35">
      <c r="A901" s="45" t="s">
        <v>1136</v>
      </c>
      <c r="B901" s="18"/>
      <c r="C901" s="5"/>
      <c r="D901" s="5"/>
      <c r="E901" s="94" t="str">
        <f>IF(ISBLANK(D901),"",INDEX(ΑΜΚ,MATCH(D901,Data!$F$2:$F$999,0),1))</f>
        <v/>
      </c>
      <c r="F901" t="str">
        <f t="shared" si="14"/>
        <v/>
      </c>
    </row>
    <row r="902" spans="1:6" ht="14.25" customHeight="1" x14ac:dyDescent="0.35">
      <c r="A902" s="45" t="s">
        <v>1136</v>
      </c>
      <c r="B902" s="18"/>
      <c r="C902" s="5"/>
      <c r="D902" s="5"/>
      <c r="E902" s="94" t="str">
        <f>IF(ISBLANK(D902),"",INDEX(ΑΜΚ,MATCH(D902,Data!$F$2:$F$999,0),1))</f>
        <v/>
      </c>
      <c r="F902" t="str">
        <f t="shared" si="14"/>
        <v/>
      </c>
    </row>
    <row r="903" spans="1:6" ht="14.25" customHeight="1" x14ac:dyDescent="0.35">
      <c r="A903" s="45" t="s">
        <v>1136</v>
      </c>
      <c r="B903" s="18"/>
      <c r="C903" s="5"/>
      <c r="D903" s="5"/>
      <c r="E903" s="94" t="str">
        <f>IF(ISBLANK(D903),"",INDEX(ΑΜΚ,MATCH(D903,Data!$F$2:$F$999,0),1))</f>
        <v/>
      </c>
      <c r="F903" t="str">
        <f t="shared" si="14"/>
        <v/>
      </c>
    </row>
    <row r="904" spans="1:6" ht="14.25" customHeight="1" x14ac:dyDescent="0.35">
      <c r="A904" s="45" t="s">
        <v>1136</v>
      </c>
      <c r="B904" s="18"/>
      <c r="C904" s="5"/>
      <c r="D904" s="5"/>
      <c r="E904" s="94" t="str">
        <f>IF(ISBLANK(D904),"",INDEX(ΑΜΚ,MATCH(D904,Data!$F$2:$F$999,0),1))</f>
        <v/>
      </c>
      <c r="F904" t="str">
        <f t="shared" si="14"/>
        <v/>
      </c>
    </row>
    <row r="905" spans="1:6" ht="14.25" customHeight="1" x14ac:dyDescent="0.35">
      <c r="A905" s="45" t="s">
        <v>1136</v>
      </c>
      <c r="B905" s="18"/>
      <c r="C905" s="5"/>
      <c r="D905" s="5"/>
      <c r="E905" s="94" t="str">
        <f>IF(ISBLANK(D905),"",INDEX(ΑΜΚ,MATCH(D905,Data!$F$2:$F$999,0),1))</f>
        <v/>
      </c>
      <c r="F905" t="str">
        <f t="shared" si="14"/>
        <v/>
      </c>
    </row>
    <row r="906" spans="1:6" ht="14.25" customHeight="1" x14ac:dyDescent="0.35">
      <c r="A906" s="45" t="s">
        <v>1136</v>
      </c>
      <c r="B906" s="18"/>
      <c r="C906" s="5"/>
      <c r="D906" s="5"/>
      <c r="E906" s="94" t="str">
        <f>IF(ISBLANK(D906),"",INDEX(ΑΜΚ,MATCH(D906,Data!$F$2:$F$999,0),1))</f>
        <v/>
      </c>
      <c r="F906" t="str">
        <f t="shared" si="14"/>
        <v/>
      </c>
    </row>
    <row r="907" spans="1:6" ht="14.25" customHeight="1" x14ac:dyDescent="0.35">
      <c r="A907" s="45" t="s">
        <v>1136</v>
      </c>
      <c r="B907" s="18"/>
      <c r="C907" s="5"/>
      <c r="D907" s="5"/>
      <c r="E907" s="94" t="str">
        <f>IF(ISBLANK(D907),"",INDEX(ΑΜΚ,MATCH(D907,Data!$F$2:$F$999,0),1))</f>
        <v/>
      </c>
      <c r="F907" t="str">
        <f t="shared" si="14"/>
        <v/>
      </c>
    </row>
    <row r="908" spans="1:6" ht="14.25" customHeight="1" x14ac:dyDescent="0.35">
      <c r="A908" s="45" t="s">
        <v>1136</v>
      </c>
      <c r="B908" s="18"/>
      <c r="C908" s="5"/>
      <c r="D908" s="5"/>
      <c r="E908" s="94" t="str">
        <f>IF(ISBLANK(D908),"",INDEX(ΑΜΚ,MATCH(D908,Data!$F$2:$F$999,0),1))</f>
        <v/>
      </c>
      <c r="F908" t="str">
        <f t="shared" si="14"/>
        <v/>
      </c>
    </row>
    <row r="909" spans="1:6" ht="14.25" customHeight="1" x14ac:dyDescent="0.35">
      <c r="A909" s="45" t="s">
        <v>1136</v>
      </c>
      <c r="B909" s="18"/>
      <c r="C909" s="5"/>
      <c r="D909" s="5"/>
      <c r="E909" s="94" t="str">
        <f>IF(ISBLANK(D909),"",INDEX(ΑΜΚ,MATCH(D909,Data!$F$2:$F$999,0),1))</f>
        <v/>
      </c>
      <c r="F909" t="str">
        <f t="shared" si="14"/>
        <v/>
      </c>
    </row>
    <row r="910" spans="1:6" ht="14.25" customHeight="1" x14ac:dyDescent="0.35">
      <c r="A910" s="45" t="s">
        <v>1136</v>
      </c>
      <c r="B910" s="18"/>
      <c r="C910" s="5"/>
      <c r="D910" s="5"/>
      <c r="E910" s="94" t="str">
        <f>IF(ISBLANK(D910),"",INDEX(ΑΜΚ,MATCH(D910,Data!$F$2:$F$999,0),1))</f>
        <v/>
      </c>
      <c r="F910" t="str">
        <f t="shared" si="14"/>
        <v/>
      </c>
    </row>
    <row r="911" spans="1:6" ht="14.25" customHeight="1" x14ac:dyDescent="0.35">
      <c r="A911" s="45" t="s">
        <v>1136</v>
      </c>
      <c r="B911" s="18"/>
      <c r="C911" s="5"/>
      <c r="D911" s="5"/>
      <c r="E911" s="94" t="str">
        <f>IF(ISBLANK(D911),"",INDEX(ΑΜΚ,MATCH(D911,Data!$F$2:$F$999,0),1))</f>
        <v/>
      </c>
      <c r="F911" t="str">
        <f t="shared" si="14"/>
        <v/>
      </c>
    </row>
    <row r="912" spans="1:6" ht="14.25" customHeight="1" x14ac:dyDescent="0.35">
      <c r="A912" s="45" t="s">
        <v>1136</v>
      </c>
      <c r="B912" s="18"/>
      <c r="C912" s="5"/>
      <c r="D912" s="5"/>
      <c r="E912" s="94" t="str">
        <f>IF(ISBLANK(D912),"",INDEX(ΑΜΚ,MATCH(D912,Data!$F$2:$F$999,0),1))</f>
        <v/>
      </c>
      <c r="F912" t="str">
        <f t="shared" si="14"/>
        <v/>
      </c>
    </row>
    <row r="913" spans="1:6" ht="14.25" customHeight="1" x14ac:dyDescent="0.35">
      <c r="A913" s="45" t="s">
        <v>1136</v>
      </c>
      <c r="B913" s="18"/>
      <c r="C913" s="5"/>
      <c r="D913" s="5"/>
      <c r="E913" s="94" t="str">
        <f>IF(ISBLANK(D913),"",INDEX(ΑΜΚ,MATCH(D913,Data!$F$2:$F$999,0),1))</f>
        <v/>
      </c>
      <c r="F913" t="str">
        <f t="shared" si="14"/>
        <v/>
      </c>
    </row>
    <row r="914" spans="1:6" ht="14.25" customHeight="1" x14ac:dyDescent="0.35">
      <c r="A914" s="45" t="s">
        <v>1136</v>
      </c>
      <c r="B914" s="18"/>
      <c r="C914" s="5"/>
      <c r="D914" s="5"/>
      <c r="E914" s="94" t="str">
        <f>IF(ISBLANK(D914),"",INDEX(ΑΜΚ,MATCH(D914,Data!$F$2:$F$999,0),1))</f>
        <v/>
      </c>
      <c r="F914" t="str">
        <f t="shared" si="14"/>
        <v/>
      </c>
    </row>
    <row r="915" spans="1:6" ht="14.25" customHeight="1" x14ac:dyDescent="0.35">
      <c r="A915" s="45" t="s">
        <v>1136</v>
      </c>
      <c r="B915" s="18"/>
      <c r="C915" s="5"/>
      <c r="D915" s="5"/>
      <c r="E915" s="94" t="str">
        <f>IF(ISBLANK(D915),"",INDEX(ΑΜΚ,MATCH(D915,Data!$F$2:$F$999,0),1))</f>
        <v/>
      </c>
      <c r="F915" t="str">
        <f t="shared" si="14"/>
        <v/>
      </c>
    </row>
    <row r="916" spans="1:6" ht="14.25" customHeight="1" x14ac:dyDescent="0.35">
      <c r="A916" s="45" t="s">
        <v>1136</v>
      </c>
      <c r="B916" s="18"/>
      <c r="C916" s="5"/>
      <c r="D916" s="5"/>
      <c r="E916" s="94" t="str">
        <f>IF(ISBLANK(D916),"",INDEX(ΑΜΚ,MATCH(D916,Data!$F$2:$F$999,0),1))</f>
        <v/>
      </c>
      <c r="F916" t="str">
        <f t="shared" si="14"/>
        <v/>
      </c>
    </row>
    <row r="917" spans="1:6" ht="14.25" customHeight="1" x14ac:dyDescent="0.35">
      <c r="A917" s="45" t="s">
        <v>1136</v>
      </c>
      <c r="B917" s="18"/>
      <c r="C917" s="5"/>
      <c r="D917" s="5"/>
      <c r="E917" s="94" t="str">
        <f>IF(ISBLANK(D917),"",INDEX(ΑΜΚ,MATCH(D917,Data!$F$2:$F$999,0),1))</f>
        <v/>
      </c>
      <c r="F917" t="str">
        <f t="shared" si="14"/>
        <v/>
      </c>
    </row>
    <row r="918" spans="1:6" ht="14.25" customHeight="1" x14ac:dyDescent="0.35">
      <c r="A918" s="45" t="s">
        <v>1136</v>
      </c>
      <c r="B918" s="18"/>
      <c r="C918" s="5"/>
      <c r="D918" s="5"/>
      <c r="E918" s="94" t="str">
        <f>IF(ISBLANK(D918),"",INDEX(ΑΜΚ,MATCH(D918,Data!$F$2:$F$999,0),1))</f>
        <v/>
      </c>
      <c r="F918" t="str">
        <f t="shared" si="14"/>
        <v/>
      </c>
    </row>
    <row r="919" spans="1:6" ht="14.25" customHeight="1" x14ac:dyDescent="0.35">
      <c r="A919" s="45" t="s">
        <v>1136</v>
      </c>
      <c r="B919" s="18"/>
      <c r="C919" s="5"/>
      <c r="D919" s="5"/>
      <c r="E919" s="94" t="str">
        <f>IF(ISBLANK(D919),"",INDEX(ΑΜΚ,MATCH(D919,Data!$F$2:$F$999,0),1))</f>
        <v/>
      </c>
      <c r="F919" t="str">
        <f t="shared" si="14"/>
        <v/>
      </c>
    </row>
    <row r="920" spans="1:6" ht="14.25" customHeight="1" x14ac:dyDescent="0.35">
      <c r="A920" s="45" t="s">
        <v>1136</v>
      </c>
      <c r="B920" s="18"/>
      <c r="C920" s="5"/>
      <c r="D920" s="5"/>
      <c r="E920" s="94" t="str">
        <f>IF(ISBLANK(D920),"",INDEX(ΑΜΚ,MATCH(D920,Data!$F$2:$F$999,0),1))</f>
        <v/>
      </c>
      <c r="F920" t="str">
        <f t="shared" si="14"/>
        <v/>
      </c>
    </row>
    <row r="921" spans="1:6" ht="14.25" customHeight="1" x14ac:dyDescent="0.35">
      <c r="A921" s="45" t="s">
        <v>1136</v>
      </c>
      <c r="B921" s="18"/>
      <c r="C921" s="5"/>
      <c r="D921" s="5"/>
      <c r="E921" s="94" t="str">
        <f>IF(ISBLANK(D921),"",INDEX(ΑΜΚ,MATCH(D921,Data!$F$2:$F$999,0),1))</f>
        <v/>
      </c>
      <c r="F921" t="str">
        <f t="shared" si="14"/>
        <v/>
      </c>
    </row>
    <row r="922" spans="1:6" ht="14.25" customHeight="1" x14ac:dyDescent="0.35">
      <c r="A922" s="45" t="s">
        <v>1136</v>
      </c>
      <c r="B922" s="18"/>
      <c r="C922" s="5"/>
      <c r="D922" s="5"/>
      <c r="E922" s="94" t="str">
        <f>IF(ISBLANK(D922),"",INDEX(ΑΜΚ,MATCH(D922,Data!$F$2:$F$999,0),1))</f>
        <v/>
      </c>
      <c r="F922" t="str">
        <f t="shared" si="14"/>
        <v/>
      </c>
    </row>
    <row r="923" spans="1:6" ht="14.25" customHeight="1" x14ac:dyDescent="0.35">
      <c r="A923" s="45" t="s">
        <v>1136</v>
      </c>
      <c r="B923" s="18"/>
      <c r="C923" s="5"/>
      <c r="D923" s="5"/>
      <c r="E923" s="94" t="str">
        <f>IF(ISBLANK(D923),"",INDEX(ΑΜΚ,MATCH(D923,Data!$F$2:$F$999,0),1))</f>
        <v/>
      </c>
      <c r="F923" t="str">
        <f t="shared" si="14"/>
        <v/>
      </c>
    </row>
    <row r="924" spans="1:6" ht="14.25" customHeight="1" x14ac:dyDescent="0.35">
      <c r="A924" s="45" t="s">
        <v>1136</v>
      </c>
      <c r="B924" s="18"/>
      <c r="C924" s="5"/>
      <c r="D924" s="5"/>
      <c r="E924" s="94" t="str">
        <f>IF(ISBLANK(D924),"",INDEX(ΑΜΚ,MATCH(D924,Data!$F$2:$F$999,0),1))</f>
        <v/>
      </c>
      <c r="F924" t="str">
        <f t="shared" si="14"/>
        <v/>
      </c>
    </row>
    <row r="925" spans="1:6" ht="14.25" customHeight="1" x14ac:dyDescent="0.35">
      <c r="A925" s="45" t="s">
        <v>1136</v>
      </c>
      <c r="B925" s="18"/>
      <c r="C925" s="5"/>
      <c r="D925" s="5"/>
      <c r="E925" s="94" t="str">
        <f>IF(ISBLANK(D925),"",INDEX(ΑΜΚ,MATCH(D925,Data!$F$2:$F$999,0),1))</f>
        <v/>
      </c>
      <c r="F925" t="str">
        <f t="shared" si="14"/>
        <v/>
      </c>
    </row>
    <row r="926" spans="1:6" ht="14.25" customHeight="1" x14ac:dyDescent="0.35">
      <c r="A926" s="45" t="s">
        <v>1136</v>
      </c>
      <c r="B926" s="18"/>
      <c r="C926" s="5"/>
      <c r="D926" s="5"/>
      <c r="E926" s="94" t="str">
        <f>IF(ISBLANK(D926),"",INDEX(ΑΜΚ,MATCH(D926,Data!$F$2:$F$999,0),1))</f>
        <v/>
      </c>
      <c r="F926" t="str">
        <f t="shared" si="14"/>
        <v/>
      </c>
    </row>
    <row r="927" spans="1:6" ht="14.25" customHeight="1" x14ac:dyDescent="0.35">
      <c r="A927" s="45" t="s">
        <v>1136</v>
      </c>
      <c r="B927" s="18"/>
      <c r="C927" s="5"/>
      <c r="D927" s="5"/>
      <c r="E927" s="94" t="str">
        <f>IF(ISBLANK(D927),"",INDEX(ΑΜΚ,MATCH(D927,Data!$F$2:$F$999,0),1))</f>
        <v/>
      </c>
      <c r="F927" t="str">
        <f t="shared" si="14"/>
        <v/>
      </c>
    </row>
    <row r="928" spans="1:6" ht="14.25" customHeight="1" x14ac:dyDescent="0.35">
      <c r="A928" s="45" t="s">
        <v>1136</v>
      </c>
      <c r="B928" s="18"/>
      <c r="C928" s="5"/>
      <c r="D928" s="5"/>
      <c r="E928" s="94" t="str">
        <f>IF(ISBLANK(D928),"",INDEX(ΑΜΚ,MATCH(D928,Data!$F$2:$F$999,0),1))</f>
        <v/>
      </c>
      <c r="F928" t="str">
        <f t="shared" si="14"/>
        <v/>
      </c>
    </row>
    <row r="929" spans="1:6" ht="14.25" customHeight="1" x14ac:dyDescent="0.35">
      <c r="A929" s="45" t="s">
        <v>1136</v>
      </c>
      <c r="B929" s="18"/>
      <c r="C929" s="5"/>
      <c r="D929" s="5"/>
      <c r="E929" s="94" t="str">
        <f>IF(ISBLANK(D929),"",INDEX(ΑΜΚ,MATCH(D929,Data!$F$2:$F$999,0),1))</f>
        <v/>
      </c>
      <c r="F929" t="str">
        <f t="shared" si="14"/>
        <v/>
      </c>
    </row>
    <row r="930" spans="1:6" ht="14.25" customHeight="1" x14ac:dyDescent="0.35">
      <c r="A930" s="45" t="s">
        <v>1136</v>
      </c>
      <c r="B930" s="18"/>
      <c r="C930" s="5"/>
      <c r="D930" s="5"/>
      <c r="E930" s="94" t="str">
        <f>IF(ISBLANK(D930),"",INDEX(ΑΜΚ,MATCH(D930,Data!$F$2:$F$999,0),1))</f>
        <v/>
      </c>
      <c r="F930" t="str">
        <f t="shared" si="14"/>
        <v/>
      </c>
    </row>
    <row r="931" spans="1:6" ht="14.25" customHeight="1" x14ac:dyDescent="0.35">
      <c r="A931" s="45" t="s">
        <v>1136</v>
      </c>
      <c r="B931" s="18"/>
      <c r="C931" s="5"/>
      <c r="D931" s="5"/>
      <c r="E931" s="94" t="str">
        <f>IF(ISBLANK(D931),"",INDEX(ΑΜΚ,MATCH(D931,Data!$F$2:$F$999,0),1))</f>
        <v/>
      </c>
      <c r="F931" t="str">
        <f t="shared" si="14"/>
        <v/>
      </c>
    </row>
    <row r="932" spans="1:6" ht="14.25" customHeight="1" x14ac:dyDescent="0.35">
      <c r="A932" s="45" t="s">
        <v>1136</v>
      </c>
      <c r="B932" s="18"/>
      <c r="C932" s="5"/>
      <c r="D932" s="5"/>
      <c r="E932" s="94" t="str">
        <f>IF(ISBLANK(D932),"",INDEX(ΑΜΚ,MATCH(D932,Data!$F$2:$F$999,0),1))</f>
        <v/>
      </c>
      <c r="F932" t="str">
        <f t="shared" si="14"/>
        <v/>
      </c>
    </row>
    <row r="933" spans="1:6" ht="14.25" customHeight="1" x14ac:dyDescent="0.35">
      <c r="A933" s="45" t="s">
        <v>1136</v>
      </c>
      <c r="B933" s="18"/>
      <c r="C933" s="5"/>
      <c r="D933" s="5"/>
      <c r="E933" s="94" t="str">
        <f>IF(ISBLANK(D933),"",INDEX(ΑΜΚ,MATCH(D933,Data!$F$2:$F$999,0),1))</f>
        <v/>
      </c>
      <c r="F933" t="str">
        <f t="shared" si="14"/>
        <v/>
      </c>
    </row>
    <row r="934" spans="1:6" ht="14.25" customHeight="1" x14ac:dyDescent="0.35">
      <c r="A934" s="45" t="s">
        <v>1136</v>
      </c>
      <c r="B934" s="18"/>
      <c r="C934" s="5"/>
      <c r="D934" s="5"/>
      <c r="E934" s="94" t="str">
        <f>IF(ISBLANK(D934),"",INDEX(ΑΜΚ,MATCH(D934,Data!$F$2:$F$999,0),1))</f>
        <v/>
      </c>
      <c r="F934" t="str">
        <f t="shared" si="14"/>
        <v/>
      </c>
    </row>
    <row r="935" spans="1:6" ht="14.25" customHeight="1" x14ac:dyDescent="0.35">
      <c r="A935" s="45" t="s">
        <v>1136</v>
      </c>
      <c r="B935" s="18"/>
      <c r="C935" s="5"/>
      <c r="D935" s="5"/>
      <c r="E935" s="94" t="str">
        <f>IF(ISBLANK(D935),"",INDEX(ΑΜΚ,MATCH(D935,Data!$F$2:$F$999,0),1))</f>
        <v/>
      </c>
      <c r="F935" t="str">
        <f t="shared" si="14"/>
        <v/>
      </c>
    </row>
    <row r="936" spans="1:6" ht="14.25" customHeight="1" x14ac:dyDescent="0.35">
      <c r="A936" s="45" t="s">
        <v>1136</v>
      </c>
      <c r="B936" s="18"/>
      <c r="C936" s="5"/>
      <c r="D936" s="5"/>
      <c r="E936" s="94" t="str">
        <f>IF(ISBLANK(D936),"",INDEX(ΑΜΚ,MATCH(D936,Data!$F$2:$F$999,0),1))</f>
        <v/>
      </c>
      <c r="F936" t="str">
        <f t="shared" si="14"/>
        <v/>
      </c>
    </row>
    <row r="937" spans="1:6" ht="14.25" customHeight="1" x14ac:dyDescent="0.35">
      <c r="A937" s="45" t="s">
        <v>1136</v>
      </c>
      <c r="B937" s="18"/>
      <c r="C937" s="5"/>
      <c r="D937" s="5"/>
      <c r="E937" s="94" t="str">
        <f>IF(ISBLANK(D937),"",INDEX(ΑΜΚ,MATCH(D937,Data!$F$2:$F$999,0),1))</f>
        <v/>
      </c>
      <c r="F937" t="str">
        <f t="shared" si="14"/>
        <v/>
      </c>
    </row>
    <row r="938" spans="1:6" ht="14.25" customHeight="1" x14ac:dyDescent="0.35">
      <c r="A938" s="45" t="s">
        <v>1136</v>
      </c>
      <c r="B938" s="18"/>
      <c r="C938" s="5"/>
      <c r="D938" s="5"/>
      <c r="E938" s="94" t="str">
        <f>IF(ISBLANK(D938),"",INDEX(ΑΜΚ,MATCH(D938,Data!$F$2:$F$999,0),1))</f>
        <v/>
      </c>
      <c r="F938" t="str">
        <f t="shared" si="14"/>
        <v/>
      </c>
    </row>
    <row r="939" spans="1:6" ht="14.25" customHeight="1" x14ac:dyDescent="0.35">
      <c r="A939" s="45" t="s">
        <v>1136</v>
      </c>
      <c r="B939" s="18"/>
      <c r="C939" s="5"/>
      <c r="D939" s="5"/>
      <c r="E939" s="94" t="str">
        <f>IF(ISBLANK(D939),"",INDEX(ΑΜΚ,MATCH(D939,Data!$F$2:$F$999,0),1))</f>
        <v/>
      </c>
      <c r="F939" t="str">
        <f t="shared" si="14"/>
        <v/>
      </c>
    </row>
    <row r="940" spans="1:6" ht="14.25" customHeight="1" x14ac:dyDescent="0.35">
      <c r="A940" s="45" t="s">
        <v>1136</v>
      </c>
      <c r="B940" s="18"/>
      <c r="C940" s="5"/>
      <c r="D940" s="5"/>
      <c r="E940" s="94" t="str">
        <f>IF(ISBLANK(D940),"",INDEX(ΑΜΚ,MATCH(D940,Data!$F$2:$F$999,0),1))</f>
        <v/>
      </c>
      <c r="F940" t="str">
        <f t="shared" si="14"/>
        <v/>
      </c>
    </row>
    <row r="941" spans="1:6" ht="14.25" customHeight="1" x14ac:dyDescent="0.35">
      <c r="A941" s="45" t="s">
        <v>1136</v>
      </c>
      <c r="B941" s="18"/>
      <c r="C941" s="5"/>
      <c r="D941" s="5"/>
      <c r="E941" s="94" t="str">
        <f>IF(ISBLANK(D941),"",INDEX(ΑΜΚ,MATCH(D941,Data!$F$2:$F$999,0),1))</f>
        <v/>
      </c>
      <c r="F941" t="str">
        <f t="shared" si="14"/>
        <v/>
      </c>
    </row>
    <row r="942" spans="1:6" ht="14.25" customHeight="1" x14ac:dyDescent="0.35">
      <c r="A942" s="45" t="s">
        <v>1136</v>
      </c>
      <c r="B942" s="18"/>
      <c r="C942" s="5"/>
      <c r="D942" s="5"/>
      <c r="E942" s="94" t="str">
        <f>IF(ISBLANK(D942),"",INDEX(ΑΜΚ,MATCH(D942,Data!$F$2:$F$999,0),1))</f>
        <v/>
      </c>
      <c r="F942" t="str">
        <f t="shared" si="14"/>
        <v/>
      </c>
    </row>
    <row r="943" spans="1:6" ht="14.25" customHeight="1" x14ac:dyDescent="0.35">
      <c r="A943" s="45" t="s">
        <v>1136</v>
      </c>
      <c r="B943" s="18"/>
      <c r="C943" s="5"/>
      <c r="D943" s="5"/>
      <c r="E943" s="94" t="str">
        <f>IF(ISBLANK(D943),"",INDEX(ΑΜΚ,MATCH(D943,Data!$F$2:$F$999,0),1))</f>
        <v/>
      </c>
      <c r="F943" t="str">
        <f t="shared" si="14"/>
        <v/>
      </c>
    </row>
    <row r="944" spans="1:6" ht="14.25" customHeight="1" x14ac:dyDescent="0.35">
      <c r="A944" s="45" t="s">
        <v>1136</v>
      </c>
      <c r="B944" s="18"/>
      <c r="C944" s="5"/>
      <c r="D944" s="5"/>
      <c r="E944" s="94" t="str">
        <f>IF(ISBLANK(D944),"",INDEX(ΑΜΚ,MATCH(D944,Data!$F$2:$F$999,0),1))</f>
        <v/>
      </c>
      <c r="F944" t="str">
        <f t="shared" si="14"/>
        <v/>
      </c>
    </row>
    <row r="945" spans="1:6" ht="14.25" customHeight="1" x14ac:dyDescent="0.35">
      <c r="A945" s="45" t="s">
        <v>1136</v>
      </c>
      <c r="B945" s="18"/>
      <c r="C945" s="5"/>
      <c r="D945" s="5"/>
      <c r="E945" s="94" t="str">
        <f>IF(ISBLANK(D945),"",INDEX(ΑΜΚ,MATCH(D945,Data!$F$2:$F$999,0),1))</f>
        <v/>
      </c>
      <c r="F945" t="str">
        <f t="shared" si="14"/>
        <v/>
      </c>
    </row>
    <row r="946" spans="1:6" ht="14.25" customHeight="1" x14ac:dyDescent="0.35">
      <c r="A946" s="45" t="s">
        <v>1136</v>
      </c>
      <c r="B946" s="18"/>
      <c r="C946" s="5"/>
      <c r="D946" s="5"/>
      <c r="E946" s="94" t="str">
        <f>IF(ISBLANK(D946),"",INDEX(ΑΜΚ,MATCH(D946,Data!$F$2:$F$999,0),1))</f>
        <v/>
      </c>
      <c r="F946" t="str">
        <f t="shared" si="14"/>
        <v/>
      </c>
    </row>
    <row r="947" spans="1:6" ht="14.25" customHeight="1" x14ac:dyDescent="0.35">
      <c r="A947" s="45" t="s">
        <v>1136</v>
      </c>
      <c r="B947" s="18"/>
      <c r="C947" s="5"/>
      <c r="D947" s="5"/>
      <c r="E947" s="94" t="str">
        <f>IF(ISBLANK(D947),"",INDEX(ΑΜΚ,MATCH(D947,Data!$F$2:$F$999,0),1))</f>
        <v/>
      </c>
      <c r="F947" t="str">
        <f t="shared" si="14"/>
        <v/>
      </c>
    </row>
    <row r="948" spans="1:6" ht="14.25" customHeight="1" x14ac:dyDescent="0.35">
      <c r="A948" s="45" t="s">
        <v>1136</v>
      </c>
      <c r="B948" s="18"/>
      <c r="C948" s="5"/>
      <c r="D948" s="5"/>
      <c r="E948" s="94" t="str">
        <f>IF(ISBLANK(D948),"",INDEX(ΑΜΚ,MATCH(D948,Data!$F$2:$F$999,0),1))</f>
        <v/>
      </c>
      <c r="F948" t="str">
        <f t="shared" si="14"/>
        <v/>
      </c>
    </row>
    <row r="949" spans="1:6" ht="14.25" customHeight="1" x14ac:dyDescent="0.35">
      <c r="A949" s="45" t="s">
        <v>1136</v>
      </c>
      <c r="B949" s="18"/>
      <c r="C949" s="5"/>
      <c r="D949" s="5"/>
      <c r="E949" s="94" t="str">
        <f>IF(ISBLANK(D949),"",INDEX(ΑΜΚ,MATCH(D949,Data!$F$2:$F$999,0),1))</f>
        <v/>
      </c>
      <c r="F949" t="str">
        <f t="shared" si="14"/>
        <v/>
      </c>
    </row>
    <row r="950" spans="1:6" ht="14.25" customHeight="1" x14ac:dyDescent="0.35">
      <c r="A950" s="45" t="s">
        <v>1136</v>
      </c>
      <c r="B950" s="18"/>
      <c r="C950" s="5"/>
      <c r="D950" s="5"/>
      <c r="E950" s="94" t="str">
        <f>IF(ISBLANK(D950),"",INDEX(ΑΜΚ,MATCH(D950,Data!$F$2:$F$999,0),1))</f>
        <v/>
      </c>
      <c r="F950" t="str">
        <f t="shared" si="14"/>
        <v/>
      </c>
    </row>
    <row r="951" spans="1:6" ht="14.25" customHeight="1" x14ac:dyDescent="0.35">
      <c r="A951" s="45" t="s">
        <v>1136</v>
      </c>
      <c r="B951" s="18"/>
      <c r="C951" s="5"/>
      <c r="D951" s="5"/>
      <c r="E951" s="94" t="str">
        <f>IF(ISBLANK(D951),"",INDEX(ΑΜΚ,MATCH(D951,Data!$F$2:$F$999,0),1))</f>
        <v/>
      </c>
      <c r="F951" t="str">
        <f t="shared" si="14"/>
        <v/>
      </c>
    </row>
    <row r="952" spans="1:6" ht="14.25" customHeight="1" x14ac:dyDescent="0.35">
      <c r="A952" s="45" t="s">
        <v>1136</v>
      </c>
      <c r="B952" s="18"/>
      <c r="C952" s="5"/>
      <c r="D952" s="5"/>
      <c r="E952" s="94" t="str">
        <f>IF(ISBLANK(D952),"",INDEX(ΑΜΚ,MATCH(D952,Data!$F$2:$F$999,0),1))</f>
        <v/>
      </c>
      <c r="F952" t="str">
        <f t="shared" si="14"/>
        <v/>
      </c>
    </row>
    <row r="953" spans="1:6" ht="14.25" customHeight="1" x14ac:dyDescent="0.35">
      <c r="A953" s="45" t="s">
        <v>1136</v>
      </c>
      <c r="B953" s="18"/>
      <c r="C953" s="5"/>
      <c r="D953" s="5"/>
      <c r="E953" s="94" t="str">
        <f>IF(ISBLANK(D953),"",INDEX(ΑΜΚ,MATCH(D953,Data!$F$2:$F$999,0),1))</f>
        <v/>
      </c>
      <c r="F953" t="str">
        <f t="shared" si="14"/>
        <v/>
      </c>
    </row>
    <row r="954" spans="1:6" ht="14.25" customHeight="1" x14ac:dyDescent="0.35">
      <c r="A954" s="45" t="s">
        <v>1136</v>
      </c>
      <c r="B954" s="18"/>
      <c r="C954" s="5"/>
      <c r="D954" s="5"/>
      <c r="E954" s="94" t="str">
        <f>IF(ISBLANK(D954),"",INDEX(ΑΜΚ,MATCH(D954,Data!$F$2:$F$999,0),1))</f>
        <v/>
      </c>
      <c r="F954" t="str">
        <f t="shared" si="14"/>
        <v/>
      </c>
    </row>
    <row r="955" spans="1:6" ht="14.25" customHeight="1" x14ac:dyDescent="0.35">
      <c r="A955" s="45" t="s">
        <v>1136</v>
      </c>
      <c r="B955" s="18"/>
      <c r="C955" s="5"/>
      <c r="D955" s="5"/>
      <c r="E955" s="94" t="str">
        <f>IF(ISBLANK(D955),"",INDEX(ΑΜΚ,MATCH(D955,Data!$F$2:$F$999,0),1))</f>
        <v/>
      </c>
      <c r="F955" t="str">
        <f t="shared" si="14"/>
        <v/>
      </c>
    </row>
    <row r="956" spans="1:6" ht="14.25" customHeight="1" x14ac:dyDescent="0.35">
      <c r="A956" s="45" t="s">
        <v>1136</v>
      </c>
      <c r="B956" s="18"/>
      <c r="C956" s="5"/>
      <c r="D956" s="5"/>
      <c r="E956" s="94" t="str">
        <f>IF(ISBLANK(D956),"",INDEX(ΑΜΚ,MATCH(D956,Data!$F$2:$F$999,0),1))</f>
        <v/>
      </c>
      <c r="F956" t="str">
        <f t="shared" si="14"/>
        <v/>
      </c>
    </row>
    <row r="957" spans="1:6" ht="14.25" customHeight="1" x14ac:dyDescent="0.35">
      <c r="A957" s="45" t="s">
        <v>1136</v>
      </c>
      <c r="B957" s="18"/>
      <c r="C957" s="5"/>
      <c r="D957" s="5"/>
      <c r="E957" s="94" t="str">
        <f>IF(ISBLANK(D957),"",INDEX(ΑΜΚ,MATCH(D957,Data!$F$2:$F$999,0),1))</f>
        <v/>
      </c>
      <c r="F957" t="str">
        <f t="shared" si="14"/>
        <v/>
      </c>
    </row>
    <row r="958" spans="1:6" ht="14.25" customHeight="1" x14ac:dyDescent="0.35">
      <c r="A958" s="45" t="s">
        <v>1136</v>
      </c>
      <c r="B958" s="18"/>
      <c r="C958" s="5"/>
      <c r="D958" s="5"/>
      <c r="E958" s="94" t="str">
        <f>IF(ISBLANK(D958),"",INDEX(ΑΜΚ,MATCH(D958,Data!$F$2:$F$999,0),1))</f>
        <v/>
      </c>
      <c r="F958" t="str">
        <f t="shared" si="14"/>
        <v/>
      </c>
    </row>
    <row r="959" spans="1:6" ht="14.25" customHeight="1" x14ac:dyDescent="0.35">
      <c r="A959" s="45" t="s">
        <v>1136</v>
      </c>
      <c r="B959" s="18"/>
      <c r="C959" s="5"/>
      <c r="D959" s="5"/>
      <c r="E959" s="94" t="str">
        <f>IF(ISBLANK(D959),"",INDEX(ΑΜΚ,MATCH(D959,Data!$F$2:$F$999,0),1))</f>
        <v/>
      </c>
      <c r="F959" t="str">
        <f t="shared" si="14"/>
        <v/>
      </c>
    </row>
    <row r="960" spans="1:6" ht="14.25" customHeight="1" x14ac:dyDescent="0.35">
      <c r="A960" s="45" t="s">
        <v>1136</v>
      </c>
      <c r="B960" s="18"/>
      <c r="C960" s="5"/>
      <c r="D960" s="5"/>
      <c r="E960" s="94" t="str">
        <f>IF(ISBLANK(D960),"",INDEX(ΑΜΚ,MATCH(D960,Data!$F$2:$F$999,0),1))</f>
        <v/>
      </c>
      <c r="F960" t="str">
        <f t="shared" si="14"/>
        <v/>
      </c>
    </row>
    <row r="961" spans="1:6" ht="14.25" customHeight="1" x14ac:dyDescent="0.35">
      <c r="A961" s="45" t="s">
        <v>1136</v>
      </c>
      <c r="B961" s="18"/>
      <c r="C961" s="5"/>
      <c r="D961" s="5"/>
      <c r="E961" s="94" t="str">
        <f>IF(ISBLANK(D961),"",INDEX(ΑΜΚ,MATCH(D961,Data!$F$2:$F$999,0),1))</f>
        <v/>
      </c>
      <c r="F961" t="str">
        <f t="shared" si="14"/>
        <v/>
      </c>
    </row>
    <row r="962" spans="1:6" ht="14.25" customHeight="1" x14ac:dyDescent="0.35">
      <c r="A962" s="45" t="s">
        <v>1136</v>
      </c>
      <c r="B962" s="18"/>
      <c r="C962" s="5"/>
      <c r="D962" s="5"/>
      <c r="E962" s="94" t="str">
        <f>IF(ISBLANK(D962),"",INDEX(ΑΜΚ,MATCH(D962,Data!$F$2:$F$999,0),1))</f>
        <v/>
      </c>
      <c r="F962" t="str">
        <f t="shared" ref="F962:F1000" si="15">IF(ISBLANK(C962),"",INDEX(ΚΩΔ_ΜΑΘΗΜ_ΚΟΜΜΩΤ_Α1,MATCH(C962,ΜΑΘΗΜ_ΚΟΜΜΩΤ_Α1,0)))</f>
        <v/>
      </c>
    </row>
    <row r="963" spans="1:6" ht="14.25" customHeight="1" x14ac:dyDescent="0.35">
      <c r="A963" s="45" t="s">
        <v>1136</v>
      </c>
      <c r="B963" s="18"/>
      <c r="C963" s="5"/>
      <c r="D963" s="5"/>
      <c r="E963" s="94" t="str">
        <f>IF(ISBLANK(D963),"",INDEX(ΑΜΚ,MATCH(D963,Data!$F$2:$F$999,0),1))</f>
        <v/>
      </c>
      <c r="F963" t="str">
        <f t="shared" si="15"/>
        <v/>
      </c>
    </row>
    <row r="964" spans="1:6" ht="14.25" customHeight="1" x14ac:dyDescent="0.35">
      <c r="A964" s="45" t="s">
        <v>1136</v>
      </c>
      <c r="B964" s="18"/>
      <c r="C964" s="5"/>
      <c r="D964" s="5"/>
      <c r="E964" s="94" t="str">
        <f>IF(ISBLANK(D964),"",INDEX(ΑΜΚ,MATCH(D964,Data!$F$2:$F$999,0),1))</f>
        <v/>
      </c>
      <c r="F964" t="str">
        <f t="shared" si="15"/>
        <v/>
      </c>
    </row>
    <row r="965" spans="1:6" ht="14.25" customHeight="1" x14ac:dyDescent="0.35">
      <c r="A965" s="45" t="s">
        <v>1136</v>
      </c>
      <c r="B965" s="18"/>
      <c r="C965" s="5"/>
      <c r="D965" s="5"/>
      <c r="E965" s="94" t="str">
        <f>IF(ISBLANK(D965),"",INDEX(ΑΜΚ,MATCH(D965,Data!$F$2:$F$999,0),1))</f>
        <v/>
      </c>
      <c r="F965" t="str">
        <f t="shared" si="15"/>
        <v/>
      </c>
    </row>
    <row r="966" spans="1:6" ht="14.25" customHeight="1" x14ac:dyDescent="0.35">
      <c r="A966" s="45" t="s">
        <v>1136</v>
      </c>
      <c r="B966" s="18"/>
      <c r="C966" s="5"/>
      <c r="D966" s="5"/>
      <c r="E966" s="94" t="str">
        <f>IF(ISBLANK(D966),"",INDEX(ΑΜΚ,MATCH(D966,Data!$F$2:$F$999,0),1))</f>
        <v/>
      </c>
      <c r="F966" t="str">
        <f t="shared" si="15"/>
        <v/>
      </c>
    </row>
    <row r="967" spans="1:6" ht="14.25" customHeight="1" x14ac:dyDescent="0.35">
      <c r="A967" s="45" t="s">
        <v>1136</v>
      </c>
      <c r="B967" s="18"/>
      <c r="C967" s="5"/>
      <c r="D967" s="5"/>
      <c r="E967" s="94" t="str">
        <f>IF(ISBLANK(D967),"",INDEX(ΑΜΚ,MATCH(D967,Data!$F$2:$F$999,0),1))</f>
        <v/>
      </c>
      <c r="F967" t="str">
        <f t="shared" si="15"/>
        <v/>
      </c>
    </row>
    <row r="968" spans="1:6" ht="14.25" customHeight="1" x14ac:dyDescent="0.35">
      <c r="A968" s="45" t="s">
        <v>1136</v>
      </c>
      <c r="B968" s="18"/>
      <c r="C968" s="5"/>
      <c r="D968" s="5"/>
      <c r="E968" s="94" t="str">
        <f>IF(ISBLANK(D968),"",INDEX(ΑΜΚ,MATCH(D968,Data!$F$2:$F$999,0),1))</f>
        <v/>
      </c>
      <c r="F968" t="str">
        <f t="shared" si="15"/>
        <v/>
      </c>
    </row>
    <row r="969" spans="1:6" ht="14.25" customHeight="1" x14ac:dyDescent="0.35">
      <c r="A969" s="45" t="s">
        <v>1136</v>
      </c>
      <c r="B969" s="18"/>
      <c r="C969" s="5"/>
      <c r="D969" s="5"/>
      <c r="E969" s="94" t="str">
        <f>IF(ISBLANK(D969),"",INDEX(ΑΜΚ,MATCH(D969,Data!$F$2:$F$999,0),1))</f>
        <v/>
      </c>
      <c r="F969" t="str">
        <f t="shared" si="15"/>
        <v/>
      </c>
    </row>
    <row r="970" spans="1:6" ht="14.25" customHeight="1" x14ac:dyDescent="0.35">
      <c r="A970" s="45" t="s">
        <v>1136</v>
      </c>
      <c r="B970" s="18"/>
      <c r="C970" s="5"/>
      <c r="D970" s="5"/>
      <c r="E970" s="94" t="str">
        <f>IF(ISBLANK(D970),"",INDEX(ΑΜΚ,MATCH(D970,Data!$F$2:$F$999,0),1))</f>
        <v/>
      </c>
      <c r="F970" t="str">
        <f t="shared" si="15"/>
        <v/>
      </c>
    </row>
    <row r="971" spans="1:6" ht="14.25" customHeight="1" x14ac:dyDescent="0.35">
      <c r="A971" s="45" t="s">
        <v>1136</v>
      </c>
      <c r="B971" s="18"/>
      <c r="C971" s="5"/>
      <c r="D971" s="5"/>
      <c r="E971" s="94" t="str">
        <f>IF(ISBLANK(D971),"",INDEX(ΑΜΚ,MATCH(D971,Data!$F$2:$F$999,0),1))</f>
        <v/>
      </c>
      <c r="F971" t="str">
        <f t="shared" si="15"/>
        <v/>
      </c>
    </row>
    <row r="972" spans="1:6" ht="14.25" customHeight="1" x14ac:dyDescent="0.35">
      <c r="A972" s="45" t="s">
        <v>1136</v>
      </c>
      <c r="B972" s="18"/>
      <c r="C972" s="5"/>
      <c r="D972" s="5"/>
      <c r="E972" s="94" t="str">
        <f>IF(ISBLANK(D972),"",INDEX(ΑΜΚ,MATCH(D972,Data!$F$2:$F$999,0),1))</f>
        <v/>
      </c>
      <c r="F972" t="str">
        <f t="shared" si="15"/>
        <v/>
      </c>
    </row>
    <row r="973" spans="1:6" ht="14.25" customHeight="1" x14ac:dyDescent="0.35">
      <c r="A973" s="45" t="s">
        <v>1136</v>
      </c>
      <c r="B973" s="18"/>
      <c r="C973" s="5"/>
      <c r="D973" s="5"/>
      <c r="E973" s="94" t="str">
        <f>IF(ISBLANK(D973),"",INDEX(ΑΜΚ,MATCH(D973,Data!$F$2:$F$999,0),1))</f>
        <v/>
      </c>
      <c r="F973" t="str">
        <f t="shared" si="15"/>
        <v/>
      </c>
    </row>
    <row r="974" spans="1:6" ht="14.25" customHeight="1" x14ac:dyDescent="0.35">
      <c r="A974" s="45" t="s">
        <v>1136</v>
      </c>
      <c r="B974" s="18"/>
      <c r="C974" s="5"/>
      <c r="D974" s="5"/>
      <c r="E974" s="94" t="str">
        <f>IF(ISBLANK(D974),"",INDEX(ΑΜΚ,MATCH(D974,Data!$F$2:$F$999,0),1))</f>
        <v/>
      </c>
      <c r="F974" t="str">
        <f t="shared" si="15"/>
        <v/>
      </c>
    </row>
    <row r="975" spans="1:6" ht="14.25" customHeight="1" x14ac:dyDescent="0.35">
      <c r="A975" s="45" t="s">
        <v>1136</v>
      </c>
      <c r="B975" s="18"/>
      <c r="C975" s="5"/>
      <c r="D975" s="5"/>
      <c r="E975" s="94" t="str">
        <f>IF(ISBLANK(D975),"",INDEX(ΑΜΚ,MATCH(D975,Data!$F$2:$F$999,0),1))</f>
        <v/>
      </c>
      <c r="F975" t="str">
        <f t="shared" si="15"/>
        <v/>
      </c>
    </row>
    <row r="976" spans="1:6" ht="14.25" customHeight="1" x14ac:dyDescent="0.35">
      <c r="A976" s="45" t="s">
        <v>1136</v>
      </c>
      <c r="B976" s="18"/>
      <c r="C976" s="5"/>
      <c r="D976" s="5"/>
      <c r="E976" s="94" t="str">
        <f>IF(ISBLANK(D976),"",INDEX(ΑΜΚ,MATCH(D976,Data!$F$2:$F$999,0),1))</f>
        <v/>
      </c>
      <c r="F976" t="str">
        <f t="shared" si="15"/>
        <v/>
      </c>
    </row>
    <row r="977" spans="1:6" ht="14.25" customHeight="1" x14ac:dyDescent="0.35">
      <c r="A977" s="45" t="s">
        <v>1136</v>
      </c>
      <c r="B977" s="18"/>
      <c r="C977" s="5"/>
      <c r="D977" s="5"/>
      <c r="E977" s="94" t="str">
        <f>IF(ISBLANK(D977),"",INDEX(ΑΜΚ,MATCH(D977,Data!$F$2:$F$999,0),1))</f>
        <v/>
      </c>
      <c r="F977" t="str">
        <f t="shared" si="15"/>
        <v/>
      </c>
    </row>
    <row r="978" spans="1:6" ht="14.25" customHeight="1" x14ac:dyDescent="0.35">
      <c r="A978" s="45" t="s">
        <v>1136</v>
      </c>
      <c r="B978" s="18"/>
      <c r="C978" s="5"/>
      <c r="D978" s="5"/>
      <c r="E978" s="94" t="str">
        <f>IF(ISBLANK(D978),"",INDEX(ΑΜΚ,MATCH(D978,Data!$F$2:$F$999,0),1))</f>
        <v/>
      </c>
      <c r="F978" t="str">
        <f t="shared" si="15"/>
        <v/>
      </c>
    </row>
    <row r="979" spans="1:6" ht="14.25" customHeight="1" x14ac:dyDescent="0.35">
      <c r="A979" s="45" t="s">
        <v>1136</v>
      </c>
      <c r="B979" s="18"/>
      <c r="C979" s="5"/>
      <c r="D979" s="5"/>
      <c r="E979" s="94" t="str">
        <f>IF(ISBLANK(D979),"",INDEX(ΑΜΚ,MATCH(D979,Data!$F$2:$F$999,0),1))</f>
        <v/>
      </c>
      <c r="F979" t="str">
        <f t="shared" si="15"/>
        <v/>
      </c>
    </row>
    <row r="980" spans="1:6" ht="14.25" customHeight="1" x14ac:dyDescent="0.35">
      <c r="A980" s="45" t="s">
        <v>1136</v>
      </c>
      <c r="B980" s="18"/>
      <c r="C980" s="5"/>
      <c r="D980" s="5"/>
      <c r="E980" s="94" t="str">
        <f>IF(ISBLANK(D980),"",INDEX(ΑΜΚ,MATCH(D980,Data!$F$2:$F$999,0),1))</f>
        <v/>
      </c>
      <c r="F980" t="str">
        <f t="shared" si="15"/>
        <v/>
      </c>
    </row>
    <row r="981" spans="1:6" ht="14.25" customHeight="1" x14ac:dyDescent="0.35">
      <c r="A981" s="45" t="s">
        <v>1136</v>
      </c>
      <c r="B981" s="18"/>
      <c r="C981" s="5"/>
      <c r="D981" s="5"/>
      <c r="E981" s="94" t="str">
        <f>IF(ISBLANK(D981),"",INDEX(ΑΜΚ,MATCH(D981,Data!$F$2:$F$999,0),1))</f>
        <v/>
      </c>
      <c r="F981" t="str">
        <f t="shared" si="15"/>
        <v/>
      </c>
    </row>
    <row r="982" spans="1:6" ht="14.25" customHeight="1" x14ac:dyDescent="0.35">
      <c r="A982" s="45" t="s">
        <v>1136</v>
      </c>
      <c r="B982" s="18"/>
      <c r="C982" s="5"/>
      <c r="D982" s="5"/>
      <c r="E982" s="94" t="str">
        <f>IF(ISBLANK(D982),"",INDEX(ΑΜΚ,MATCH(D982,Data!$F$2:$F$999,0),1))</f>
        <v/>
      </c>
      <c r="F982" t="str">
        <f t="shared" si="15"/>
        <v/>
      </c>
    </row>
    <row r="983" spans="1:6" ht="14.25" customHeight="1" x14ac:dyDescent="0.35">
      <c r="A983" s="45" t="s">
        <v>1136</v>
      </c>
      <c r="B983" s="18"/>
      <c r="C983" s="5"/>
      <c r="D983" s="5"/>
      <c r="E983" s="94" t="str">
        <f>IF(ISBLANK(D983),"",INDEX(ΑΜΚ,MATCH(D983,Data!$F$2:$F$999,0),1))</f>
        <v/>
      </c>
      <c r="F983" t="str">
        <f t="shared" si="15"/>
        <v/>
      </c>
    </row>
    <row r="984" spans="1:6" ht="14.25" customHeight="1" x14ac:dyDescent="0.35">
      <c r="A984" s="45" t="s">
        <v>1136</v>
      </c>
      <c r="B984" s="18"/>
      <c r="C984" s="5"/>
      <c r="D984" s="5"/>
      <c r="E984" s="94" t="str">
        <f>IF(ISBLANK(D984),"",INDEX(ΑΜΚ,MATCH(D984,Data!$F$2:$F$999,0),1))</f>
        <v/>
      </c>
      <c r="F984" t="str">
        <f t="shared" si="15"/>
        <v/>
      </c>
    </row>
    <row r="985" spans="1:6" ht="14.25" customHeight="1" x14ac:dyDescent="0.35">
      <c r="A985" s="45" t="s">
        <v>1136</v>
      </c>
      <c r="B985" s="18"/>
      <c r="C985" s="5"/>
      <c r="D985" s="5"/>
      <c r="E985" s="94" t="str">
        <f>IF(ISBLANK(D985),"",INDEX(ΑΜΚ,MATCH(D985,Data!$F$2:$F$999,0),1))</f>
        <v/>
      </c>
      <c r="F985" t="str">
        <f t="shared" si="15"/>
        <v/>
      </c>
    </row>
    <row r="986" spans="1:6" ht="14.25" customHeight="1" x14ac:dyDescent="0.35">
      <c r="A986" s="45" t="s">
        <v>1136</v>
      </c>
      <c r="B986" s="18"/>
      <c r="C986" s="5"/>
      <c r="D986" s="5"/>
      <c r="E986" s="94" t="str">
        <f>IF(ISBLANK(D986),"",INDEX(ΑΜΚ,MATCH(D986,Data!$F$2:$F$999,0),1))</f>
        <v/>
      </c>
      <c r="F986" t="str">
        <f t="shared" si="15"/>
        <v/>
      </c>
    </row>
    <row r="987" spans="1:6" ht="14.25" customHeight="1" x14ac:dyDescent="0.35">
      <c r="A987" s="45" t="s">
        <v>1136</v>
      </c>
      <c r="B987" s="18"/>
      <c r="C987" s="5"/>
      <c r="D987" s="5"/>
      <c r="E987" s="94" t="str">
        <f>IF(ISBLANK(D987),"",INDEX(ΑΜΚ,MATCH(D987,Data!$F$2:$F$999,0),1))</f>
        <v/>
      </c>
      <c r="F987" t="str">
        <f t="shared" si="15"/>
        <v/>
      </c>
    </row>
    <row r="988" spans="1:6" ht="14.25" customHeight="1" x14ac:dyDescent="0.35">
      <c r="A988" s="45" t="s">
        <v>1136</v>
      </c>
      <c r="B988" s="18"/>
      <c r="C988" s="5"/>
      <c r="D988" s="5"/>
      <c r="E988" s="94" t="str">
        <f>IF(ISBLANK(D988),"",INDEX(ΑΜΚ,MATCH(D988,Data!$F$2:$F$999,0),1))</f>
        <v/>
      </c>
      <c r="F988" t="str">
        <f t="shared" si="15"/>
        <v/>
      </c>
    </row>
    <row r="989" spans="1:6" ht="14.25" customHeight="1" x14ac:dyDescent="0.35">
      <c r="A989" s="45" t="s">
        <v>1136</v>
      </c>
      <c r="B989" s="18"/>
      <c r="C989" s="5"/>
      <c r="D989" s="5"/>
      <c r="E989" s="94" t="str">
        <f>IF(ISBLANK(D989),"",INDEX(ΑΜΚ,MATCH(D989,Data!$F$2:$F$999,0),1))</f>
        <v/>
      </c>
      <c r="F989" t="str">
        <f t="shared" si="15"/>
        <v/>
      </c>
    </row>
    <row r="990" spans="1:6" ht="14.25" customHeight="1" x14ac:dyDescent="0.35">
      <c r="A990" s="45" t="s">
        <v>1136</v>
      </c>
      <c r="B990" s="18"/>
      <c r="C990" s="5"/>
      <c r="D990" s="5"/>
      <c r="E990" s="94" t="str">
        <f>IF(ISBLANK(D990),"",INDEX(ΑΜΚ,MATCH(D990,Data!$F$2:$F$999,0),1))</f>
        <v/>
      </c>
      <c r="F990" t="str">
        <f t="shared" si="15"/>
        <v/>
      </c>
    </row>
    <row r="991" spans="1:6" ht="14.25" customHeight="1" x14ac:dyDescent="0.35">
      <c r="A991" s="45" t="s">
        <v>1136</v>
      </c>
      <c r="B991" s="18"/>
      <c r="C991" s="5"/>
      <c r="D991" s="5"/>
      <c r="E991" s="94" t="str">
        <f>IF(ISBLANK(D991),"",INDEX(ΑΜΚ,MATCH(D991,Data!$F$2:$F$999,0),1))</f>
        <v/>
      </c>
      <c r="F991" t="str">
        <f t="shared" si="15"/>
        <v/>
      </c>
    </row>
    <row r="992" spans="1:6" ht="14.25" customHeight="1" x14ac:dyDescent="0.35">
      <c r="A992" s="45" t="s">
        <v>1136</v>
      </c>
      <c r="B992" s="18"/>
      <c r="C992" s="5"/>
      <c r="D992" s="5"/>
      <c r="E992" s="94" t="str">
        <f>IF(ISBLANK(D992),"",INDEX(ΑΜΚ,MATCH(D992,Data!$F$2:$F$999,0),1))</f>
        <v/>
      </c>
      <c r="F992" t="str">
        <f t="shared" si="15"/>
        <v/>
      </c>
    </row>
    <row r="993" spans="1:6" ht="14.25" customHeight="1" x14ac:dyDescent="0.35">
      <c r="A993" s="45" t="s">
        <v>1136</v>
      </c>
      <c r="B993" s="18"/>
      <c r="C993" s="5"/>
      <c r="D993" s="5"/>
      <c r="E993" s="94" t="str">
        <f>IF(ISBLANK(D993),"",INDEX(ΑΜΚ,MATCH(D993,Data!$F$2:$F$999,0),1))</f>
        <v/>
      </c>
      <c r="F993" t="str">
        <f t="shared" si="15"/>
        <v/>
      </c>
    </row>
    <row r="994" spans="1:6" ht="14.25" customHeight="1" x14ac:dyDescent="0.35">
      <c r="A994" s="45" t="s">
        <v>1136</v>
      </c>
      <c r="B994" s="18"/>
      <c r="C994" s="5"/>
      <c r="D994" s="5"/>
      <c r="E994" s="94" t="str">
        <f>IF(ISBLANK(D994),"",INDEX(ΑΜΚ,MATCH(D994,Data!$F$2:$F$999,0),1))</f>
        <v/>
      </c>
      <c r="F994" t="str">
        <f t="shared" si="15"/>
        <v/>
      </c>
    </row>
    <row r="995" spans="1:6" ht="14.25" customHeight="1" x14ac:dyDescent="0.35">
      <c r="A995" s="45" t="s">
        <v>1136</v>
      </c>
      <c r="B995" s="18"/>
      <c r="C995" s="5"/>
      <c r="D995" s="5"/>
      <c r="E995" s="94" t="str">
        <f>IF(ISBLANK(D995),"",INDEX(ΑΜΚ,MATCH(D995,Data!$F$2:$F$999,0),1))</f>
        <v/>
      </c>
      <c r="F995" t="str">
        <f t="shared" si="15"/>
        <v/>
      </c>
    </row>
    <row r="996" spans="1:6" ht="14.25" customHeight="1" x14ac:dyDescent="0.35">
      <c r="A996" s="45" t="s">
        <v>1136</v>
      </c>
      <c r="B996" s="18"/>
      <c r="C996" s="5"/>
      <c r="D996" s="5"/>
      <c r="E996" s="94" t="str">
        <f>IF(ISBLANK(D996),"",INDEX(ΑΜΚ,MATCH(D996,Data!$F$2:$F$999,0),1))</f>
        <v/>
      </c>
      <c r="F996" t="str">
        <f t="shared" si="15"/>
        <v/>
      </c>
    </row>
    <row r="997" spans="1:6" ht="14.25" customHeight="1" x14ac:dyDescent="0.35">
      <c r="A997" s="45" t="s">
        <v>1136</v>
      </c>
      <c r="B997" s="18"/>
      <c r="C997" s="5"/>
      <c r="D997" s="5"/>
      <c r="E997" s="94" t="str">
        <f>IF(ISBLANK(D997),"",INDEX(ΑΜΚ,MATCH(D997,Data!$F$2:$F$999,0),1))</f>
        <v/>
      </c>
      <c r="F997" t="str">
        <f t="shared" si="15"/>
        <v/>
      </c>
    </row>
    <row r="998" spans="1:6" ht="14.25" customHeight="1" x14ac:dyDescent="0.35">
      <c r="A998" s="45" t="s">
        <v>1136</v>
      </c>
      <c r="B998" s="18"/>
      <c r="C998" s="5"/>
      <c r="D998" s="5"/>
      <c r="E998" s="94" t="str">
        <f>IF(ISBLANK(D998),"",INDEX(ΑΜΚ,MATCH(D998,Data!$F$2:$F$999,0),1))</f>
        <v/>
      </c>
      <c r="F998" t="str">
        <f t="shared" si="15"/>
        <v/>
      </c>
    </row>
    <row r="999" spans="1:6" ht="14.25" customHeight="1" x14ac:dyDescent="0.35">
      <c r="A999" s="45" t="s">
        <v>1136</v>
      </c>
      <c r="B999" s="18"/>
      <c r="C999" s="5"/>
      <c r="D999" s="5"/>
      <c r="E999" s="94" t="str">
        <f>IF(ISBLANK(D999),"",INDEX(ΑΜΚ,MATCH(D999,Data!$F$2:$F$999,0),1))</f>
        <v/>
      </c>
      <c r="F999" t="str">
        <f t="shared" si="15"/>
        <v/>
      </c>
    </row>
    <row r="1000" spans="1:6" ht="14.25" customHeight="1" x14ac:dyDescent="0.35">
      <c r="A1000" s="45" t="s">
        <v>1136</v>
      </c>
      <c r="B1000" s="18"/>
      <c r="C1000" s="5"/>
      <c r="D1000" s="5"/>
      <c r="E1000" s="94" t="str">
        <f>IF(ISBLANK(D1000),"",INDEX(ΑΜΚ,MATCH(D1000,Data!$F$2:$F$999,0),1))</f>
        <v/>
      </c>
      <c r="F1000" t="str">
        <f t="shared" si="15"/>
        <v/>
      </c>
    </row>
    <row r="1001" spans="1:6" ht="14.25" customHeight="1" x14ac:dyDescent="0.35">
      <c r="A1001" s="17"/>
      <c r="B1001" s="18"/>
      <c r="C1001" s="5"/>
      <c r="D1001" s="5"/>
      <c r="E1001" s="6"/>
    </row>
    <row r="1002" spans="1:6" ht="14.25" customHeight="1" x14ac:dyDescent="0.35">
      <c r="A1002" s="17"/>
      <c r="B1002" s="18"/>
      <c r="C1002" s="5"/>
      <c r="D1002" s="5"/>
      <c r="E1002" s="6"/>
    </row>
    <row r="1003" spans="1:6" ht="14.25" customHeight="1" x14ac:dyDescent="0.35">
      <c r="A1003" s="17"/>
      <c r="B1003" s="18"/>
      <c r="C1003" s="5"/>
      <c r="D1003" s="5"/>
      <c r="E1003" s="6"/>
    </row>
    <row r="1004" spans="1:6" ht="14.25" customHeight="1" x14ac:dyDescent="0.35">
      <c r="A1004" s="17"/>
      <c r="B1004" s="18"/>
      <c r="C1004" s="5"/>
      <c r="D1004" s="5"/>
      <c r="E1004" s="6"/>
    </row>
    <row r="1005" spans="1:6" ht="14.25" customHeight="1" x14ac:dyDescent="0.35">
      <c r="A1005" s="17"/>
      <c r="B1005" s="18"/>
      <c r="C1005" s="5"/>
      <c r="D1005" s="5"/>
      <c r="E1005" s="6"/>
    </row>
    <row r="1006" spans="1:6" ht="14.25" customHeight="1" x14ac:dyDescent="0.35">
      <c r="A1006" s="17"/>
      <c r="B1006" s="18"/>
      <c r="C1006" s="5"/>
      <c r="D1006" s="5"/>
      <c r="E1006" s="6"/>
    </row>
    <row r="1007" spans="1:6" ht="14.25" customHeight="1" x14ac:dyDescent="0.35">
      <c r="A1007" s="17"/>
      <c r="B1007" s="18"/>
      <c r="C1007" s="5"/>
      <c r="D1007" s="5"/>
      <c r="E1007" s="6"/>
    </row>
    <row r="1008" spans="1:6" ht="14.25" customHeight="1" x14ac:dyDescent="0.35">
      <c r="A1008" s="17"/>
      <c r="B1008" s="18"/>
      <c r="C1008" s="5"/>
      <c r="D1008" s="5"/>
      <c r="E1008" s="6"/>
    </row>
    <row r="1009" spans="1:5" ht="14.25" customHeight="1" x14ac:dyDescent="0.35">
      <c r="A1009" s="17"/>
      <c r="B1009" s="18"/>
      <c r="C1009" s="5"/>
      <c r="D1009" s="5"/>
      <c r="E1009" s="6"/>
    </row>
    <row r="1010" spans="1:5" ht="14.25" customHeight="1" x14ac:dyDescent="0.35">
      <c r="A1010" s="17"/>
      <c r="B1010" s="18"/>
      <c r="C1010" s="5"/>
      <c r="D1010" s="5"/>
      <c r="E1010" s="6"/>
    </row>
    <row r="1011" spans="1:5" ht="14.25" customHeight="1" x14ac:dyDescent="0.35">
      <c r="A1011" s="17"/>
      <c r="B1011" s="18"/>
      <c r="C1011" s="5"/>
      <c r="D1011" s="5"/>
      <c r="E1011" s="6"/>
    </row>
    <row r="1012" spans="1:5" ht="14.25" customHeight="1" x14ac:dyDescent="0.35">
      <c r="A1012" s="17"/>
      <c r="B1012" s="18"/>
      <c r="C1012" s="5"/>
      <c r="D1012" s="5"/>
      <c r="E1012" s="6"/>
    </row>
    <row r="1013" spans="1:5" ht="14.25" customHeight="1" x14ac:dyDescent="0.35">
      <c r="A1013" s="17"/>
      <c r="B1013" s="18"/>
      <c r="C1013" s="5"/>
      <c r="D1013" s="5"/>
      <c r="E1013" s="6"/>
    </row>
    <row r="1014" spans="1:5" ht="14.25" customHeight="1" x14ac:dyDescent="0.35">
      <c r="A1014" s="17"/>
      <c r="B1014" s="18"/>
      <c r="C1014" s="5"/>
      <c r="D1014" s="5"/>
      <c r="E1014" s="6"/>
    </row>
    <row r="1015" spans="1:5" ht="14.25" customHeight="1" x14ac:dyDescent="0.35">
      <c r="A1015" s="17"/>
      <c r="B1015" s="18"/>
      <c r="C1015" s="5"/>
      <c r="D1015" s="5"/>
      <c r="E1015" s="6"/>
    </row>
    <row r="1016" spans="1:5" ht="14.25" customHeight="1" x14ac:dyDescent="0.35">
      <c r="A1016" s="17"/>
      <c r="B1016" s="18"/>
      <c r="C1016" s="5"/>
      <c r="D1016" s="5"/>
      <c r="E1016" s="6"/>
    </row>
    <row r="1017" spans="1:5" ht="14.25" customHeight="1" x14ac:dyDescent="0.35">
      <c r="A1017" s="17"/>
      <c r="B1017" s="18"/>
      <c r="C1017" s="5"/>
      <c r="D1017" s="5"/>
      <c r="E1017" s="6"/>
    </row>
    <row r="1018" spans="1:5" ht="14.25" customHeight="1" x14ac:dyDescent="0.35">
      <c r="A1018" s="17"/>
      <c r="B1018" s="18"/>
      <c r="C1018" s="5"/>
      <c r="D1018" s="5"/>
      <c r="E1018" s="6"/>
    </row>
  </sheetData>
  <phoneticPr fontId="25" type="noConversion"/>
  <dataValidations count="2">
    <dataValidation type="list" allowBlank="1" showErrorMessage="1" sqref="D2:D1018" xr:uid="{00000000-0002-0000-1000-000000000000}">
      <formula1>ΚΑΤΑΡΤ_ΚΟΜΜΩΤ_Α1</formula1>
    </dataValidation>
    <dataValidation type="list" allowBlank="1" showErrorMessage="1" sqref="C2:C1018" xr:uid="{00000000-0002-0000-1000-000001000000}">
      <formula1>ΜΑΘΗΜ_ΚΟΜΜΩΤ_Α1</formula1>
    </dataValidation>
  </dataValidation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1022"/>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1204</v>
      </c>
      <c r="B2" s="18"/>
      <c r="C2" s="5"/>
      <c r="D2" s="5"/>
      <c r="E2" s="6" t="str">
        <f>IF(ISBLANK(D2),"",INDEX(ΑΜΚ,MATCH(D2,Data!$F$2:$F$999,0),1))</f>
        <v/>
      </c>
      <c r="F2" s="94" t="str">
        <f t="shared" ref="F2:F65" si="0">IF(ISBLANK(C2),"",INDEX(ΚΩΔ_ΜΑΘΗΜ_ΜΗΧΑΝΟΤΡ_Α1,MATCH(C2,ΜΑΘΗΜ_ΜΗΧΑΝΟΤΡ_Α1,0)))</f>
        <v/>
      </c>
    </row>
    <row r="3" spans="1:29" ht="14.25" customHeight="1" x14ac:dyDescent="0.35">
      <c r="A3" s="45" t="s">
        <v>1204</v>
      </c>
      <c r="B3" s="18"/>
      <c r="C3" s="5"/>
      <c r="D3" s="5"/>
      <c r="E3" s="6" t="str">
        <f>IF(ISBLANK(D3),"",INDEX(ΑΜΚ,MATCH(D3,Data!$F$2:$F$999,0),1))</f>
        <v/>
      </c>
      <c r="F3" s="94" t="str">
        <f t="shared" si="0"/>
        <v/>
      </c>
    </row>
    <row r="4" spans="1:29" ht="14.25" customHeight="1" x14ac:dyDescent="0.35">
      <c r="A4" s="45" t="s">
        <v>1204</v>
      </c>
      <c r="B4" s="18"/>
      <c r="C4" s="5"/>
      <c r="D4" s="5"/>
      <c r="E4" s="6" t="str">
        <f>IF(ISBLANK(D4),"",INDEX(ΑΜΚ,MATCH(D4,Data!$F$2:$F$999,0),1))</f>
        <v/>
      </c>
      <c r="F4" s="94" t="str">
        <f t="shared" si="0"/>
        <v/>
      </c>
    </row>
    <row r="5" spans="1:29" ht="14.25" customHeight="1" x14ac:dyDescent="0.35">
      <c r="A5" s="45" t="s">
        <v>1204</v>
      </c>
      <c r="B5" s="18"/>
      <c r="C5" s="5"/>
      <c r="D5" s="5"/>
      <c r="E5" s="6" t="str">
        <f>IF(ISBLANK(D5),"",INDEX(ΑΜΚ,MATCH(D5,Data!$F$2:$F$999,0),1))</f>
        <v/>
      </c>
      <c r="F5" s="94" t="str">
        <f t="shared" si="0"/>
        <v/>
      </c>
    </row>
    <row r="6" spans="1:29" ht="14.25" customHeight="1" x14ac:dyDescent="0.35">
      <c r="A6" s="45" t="s">
        <v>1204</v>
      </c>
      <c r="B6" s="18"/>
      <c r="C6" s="5"/>
      <c r="D6" s="5"/>
      <c r="E6" s="6" t="str">
        <f>IF(ISBLANK(D6),"",INDEX(ΑΜΚ,MATCH(D6,Data!$F$2:$F$999,0),1))</f>
        <v/>
      </c>
      <c r="F6" s="94" t="str">
        <f t="shared" si="0"/>
        <v/>
      </c>
    </row>
    <row r="7" spans="1:29" ht="14.25" customHeight="1" x14ac:dyDescent="0.35">
      <c r="A7" s="45" t="s">
        <v>1204</v>
      </c>
      <c r="B7" s="18"/>
      <c r="C7" s="5"/>
      <c r="D7" s="5"/>
      <c r="E7" s="6" t="str">
        <f>IF(ISBLANK(D7),"",INDEX(ΑΜΚ,MATCH(D7,Data!$F$2:$F$999,0),1))</f>
        <v/>
      </c>
      <c r="F7" s="94" t="str">
        <f t="shared" si="0"/>
        <v/>
      </c>
    </row>
    <row r="8" spans="1:29" ht="14.25" customHeight="1" x14ac:dyDescent="0.35">
      <c r="A8" s="45" t="s">
        <v>1204</v>
      </c>
      <c r="B8" s="18"/>
      <c r="C8" s="5"/>
      <c r="D8" s="5"/>
      <c r="E8" s="6" t="str">
        <f>IF(ISBLANK(D8),"",INDEX(ΑΜΚ,MATCH(D8,Data!$F$2:$F$999,0),1))</f>
        <v/>
      </c>
      <c r="F8" s="94" t="str">
        <f t="shared" si="0"/>
        <v/>
      </c>
    </row>
    <row r="9" spans="1:29" ht="14.25" customHeight="1" x14ac:dyDescent="0.35">
      <c r="A9" s="45" t="s">
        <v>1204</v>
      </c>
      <c r="B9" s="18"/>
      <c r="C9" s="5"/>
      <c r="D9" s="5"/>
      <c r="E9" s="6" t="str">
        <f>IF(ISBLANK(D9),"",INDEX(ΑΜΚ,MATCH(D9,Data!$F$2:$F$999,0),1))</f>
        <v/>
      </c>
      <c r="F9" s="94" t="str">
        <f t="shared" si="0"/>
        <v/>
      </c>
    </row>
    <row r="10" spans="1:29" ht="14.25" customHeight="1" x14ac:dyDescent="0.35">
      <c r="A10" s="45" t="s">
        <v>1204</v>
      </c>
      <c r="B10" s="18"/>
      <c r="C10" s="5"/>
      <c r="D10" s="5"/>
      <c r="E10" s="6" t="str">
        <f>IF(ISBLANK(D10),"",INDEX(ΑΜΚ,MATCH(D10,Data!$F$2:$F$999,0),1))</f>
        <v/>
      </c>
      <c r="F10" s="94" t="str">
        <f t="shared" si="0"/>
        <v/>
      </c>
    </row>
    <row r="11" spans="1:29" ht="14.25" customHeight="1" x14ac:dyDescent="0.35">
      <c r="A11" s="45" t="s">
        <v>1204</v>
      </c>
      <c r="B11" s="18"/>
      <c r="C11" s="5"/>
      <c r="D11" s="5"/>
      <c r="E11" s="6" t="str">
        <f>IF(ISBLANK(D11),"",INDEX(ΑΜΚ,MATCH(D11,Data!$F$2:$F$999,0),1))</f>
        <v/>
      </c>
      <c r="F11" s="94" t="str">
        <f t="shared" si="0"/>
        <v/>
      </c>
    </row>
    <row r="12" spans="1:29" ht="14.25" customHeight="1" x14ac:dyDescent="0.35">
      <c r="A12" s="45" t="s">
        <v>1204</v>
      </c>
      <c r="B12" s="18"/>
      <c r="C12" s="5"/>
      <c r="D12" s="5"/>
      <c r="E12" s="6" t="str">
        <f>IF(ISBLANK(D12),"",INDEX(ΑΜΚ,MATCH(D12,Data!$F$2:$F$999,0),1))</f>
        <v/>
      </c>
      <c r="F12" s="94" t="str">
        <f t="shared" si="0"/>
        <v/>
      </c>
    </row>
    <row r="13" spans="1:29" ht="14.25" customHeight="1" x14ac:dyDescent="0.35">
      <c r="A13" s="45" t="s">
        <v>1204</v>
      </c>
      <c r="B13" s="18"/>
      <c r="C13" s="5"/>
      <c r="D13" s="5"/>
      <c r="E13" s="6" t="str">
        <f>IF(ISBLANK(D13),"",INDEX(ΑΜΚ,MATCH(D13,Data!$F$2:$F$999,0),1))</f>
        <v/>
      </c>
      <c r="F13" s="94" t="str">
        <f t="shared" si="0"/>
        <v/>
      </c>
    </row>
    <row r="14" spans="1:29" ht="14.25" customHeight="1" x14ac:dyDescent="0.35">
      <c r="A14" s="45" t="s">
        <v>1204</v>
      </c>
      <c r="B14" s="18"/>
      <c r="C14" s="5"/>
      <c r="D14" s="5"/>
      <c r="E14" s="6" t="str">
        <f>IF(ISBLANK(D14),"",INDEX(ΑΜΚ,MATCH(D14,Data!$F$2:$F$999,0),1))</f>
        <v/>
      </c>
      <c r="F14" s="94" t="str">
        <f t="shared" si="0"/>
        <v/>
      </c>
    </row>
    <row r="15" spans="1:29" ht="14.25" customHeight="1" x14ac:dyDescent="0.35">
      <c r="A15" s="45" t="s">
        <v>1204</v>
      </c>
      <c r="B15" s="18"/>
      <c r="C15" s="5"/>
      <c r="D15" s="5"/>
      <c r="E15" s="6" t="str">
        <f>IF(ISBLANK(D15),"",INDEX(ΑΜΚ,MATCH(D15,Data!$F$2:$F$999,0),1))</f>
        <v/>
      </c>
      <c r="F15" s="94" t="str">
        <f t="shared" si="0"/>
        <v/>
      </c>
    </row>
    <row r="16" spans="1:29" ht="14.25" customHeight="1" x14ac:dyDescent="0.35">
      <c r="A16" s="45" t="s">
        <v>1204</v>
      </c>
      <c r="B16" s="18"/>
      <c r="C16" s="5"/>
      <c r="D16" s="5"/>
      <c r="E16" s="6" t="str">
        <f>IF(ISBLANK(D16),"",INDEX(ΑΜΚ,MATCH(D16,Data!$F$2:$F$999,0),1))</f>
        <v/>
      </c>
      <c r="F16" s="94" t="str">
        <f t="shared" si="0"/>
        <v/>
      </c>
    </row>
    <row r="17" spans="1:6" ht="14.25" customHeight="1" x14ac:dyDescent="0.35">
      <c r="A17" s="45" t="s">
        <v>1204</v>
      </c>
      <c r="B17" s="18"/>
      <c r="C17" s="5"/>
      <c r="D17" s="5"/>
      <c r="E17" s="6" t="str">
        <f>IF(ISBLANK(D17),"",INDEX(ΑΜΚ,MATCH(D17,Data!$F$2:$F$999,0),1))</f>
        <v/>
      </c>
      <c r="F17" s="94" t="str">
        <f t="shared" si="0"/>
        <v/>
      </c>
    </row>
    <row r="18" spans="1:6" ht="14.25" customHeight="1" x14ac:dyDescent="0.35">
      <c r="A18" s="45" t="s">
        <v>1204</v>
      </c>
      <c r="B18" s="18"/>
      <c r="C18" s="5"/>
      <c r="D18" s="5"/>
      <c r="E18" s="6" t="str">
        <f>IF(ISBLANK(D18),"",INDEX(ΑΜΚ,MATCH(D18,Data!$F$2:$F$999,0),1))</f>
        <v/>
      </c>
      <c r="F18" s="94" t="str">
        <f t="shared" si="0"/>
        <v/>
      </c>
    </row>
    <row r="19" spans="1:6" ht="14.25" customHeight="1" x14ac:dyDescent="0.35">
      <c r="A19" s="45" t="s">
        <v>1204</v>
      </c>
      <c r="B19" s="18"/>
      <c r="C19" s="5"/>
      <c r="D19" s="5"/>
      <c r="E19" s="6" t="str">
        <f>IF(ISBLANK(D19),"",INDEX(ΑΜΚ,MATCH(D19,Data!$F$2:$F$999,0),1))</f>
        <v/>
      </c>
      <c r="F19" s="94" t="str">
        <f t="shared" si="0"/>
        <v/>
      </c>
    </row>
    <row r="20" spans="1:6" ht="14.25" customHeight="1" x14ac:dyDescent="0.35">
      <c r="A20" s="45" t="s">
        <v>1204</v>
      </c>
      <c r="B20" s="18"/>
      <c r="C20" s="5"/>
      <c r="D20" s="5"/>
      <c r="E20" s="6" t="str">
        <f>IF(ISBLANK(D20),"",INDEX(ΑΜΚ,MATCH(D20,Data!$F$2:$F$999,0),1))</f>
        <v/>
      </c>
      <c r="F20" s="94" t="str">
        <f t="shared" si="0"/>
        <v/>
      </c>
    </row>
    <row r="21" spans="1:6" ht="14.25" customHeight="1" x14ac:dyDescent="0.35">
      <c r="A21" s="45" t="s">
        <v>1204</v>
      </c>
      <c r="B21" s="18"/>
      <c r="C21" s="5"/>
      <c r="D21" s="5"/>
      <c r="E21" s="6" t="str">
        <f>IF(ISBLANK(D21),"",INDEX(ΑΜΚ,MATCH(D21,Data!$F$2:$F$999,0),1))</f>
        <v/>
      </c>
      <c r="F21" s="94" t="str">
        <f t="shared" si="0"/>
        <v/>
      </c>
    </row>
    <row r="22" spans="1:6" ht="14.25" customHeight="1" x14ac:dyDescent="0.35">
      <c r="A22" s="45" t="s">
        <v>1204</v>
      </c>
      <c r="B22" s="18"/>
      <c r="C22" s="5"/>
      <c r="D22" s="5"/>
      <c r="E22" s="6" t="str">
        <f>IF(ISBLANK(D22),"",INDEX(ΑΜΚ,MATCH(D22,Data!$F$2:$F$999,0),1))</f>
        <v/>
      </c>
      <c r="F22" s="94" t="str">
        <f t="shared" si="0"/>
        <v/>
      </c>
    </row>
    <row r="23" spans="1:6" ht="14.25" customHeight="1" x14ac:dyDescent="0.35">
      <c r="A23" s="45" t="s">
        <v>1204</v>
      </c>
      <c r="B23" s="18"/>
      <c r="C23" s="5"/>
      <c r="D23" s="5"/>
      <c r="E23" s="6" t="str">
        <f>IF(ISBLANK(D23),"",INDEX(ΑΜΚ,MATCH(D23,Data!$F$2:$F$999,0),1))</f>
        <v/>
      </c>
      <c r="F23" s="94" t="str">
        <f t="shared" si="0"/>
        <v/>
      </c>
    </row>
    <row r="24" spans="1:6" ht="14.25" customHeight="1" x14ac:dyDescent="0.35">
      <c r="A24" s="45" t="s">
        <v>1204</v>
      </c>
      <c r="B24" s="18"/>
      <c r="C24" s="5"/>
      <c r="D24" s="5"/>
      <c r="E24" s="6" t="str">
        <f>IF(ISBLANK(D24),"",INDEX(ΑΜΚ,MATCH(D24,Data!$F$2:$F$999,0),1))</f>
        <v/>
      </c>
      <c r="F24" s="94" t="str">
        <f t="shared" si="0"/>
        <v/>
      </c>
    </row>
    <row r="25" spans="1:6" ht="14.25" customHeight="1" x14ac:dyDescent="0.35">
      <c r="A25" s="45" t="s">
        <v>1204</v>
      </c>
      <c r="B25" s="18"/>
      <c r="C25" s="5"/>
      <c r="D25" s="5"/>
      <c r="E25" s="6" t="str">
        <f>IF(ISBLANK(D25),"",INDEX(ΑΜΚ,MATCH(D25,Data!$F$2:$F$999,0),1))</f>
        <v/>
      </c>
      <c r="F25" s="94" t="str">
        <f t="shared" si="0"/>
        <v/>
      </c>
    </row>
    <row r="26" spans="1:6" ht="14.25" customHeight="1" x14ac:dyDescent="0.35">
      <c r="A26" s="45" t="s">
        <v>1204</v>
      </c>
      <c r="B26" s="18"/>
      <c r="C26" s="5"/>
      <c r="D26" s="5"/>
      <c r="E26" s="6" t="str">
        <f>IF(ISBLANK(D26),"",INDEX(ΑΜΚ,MATCH(D26,Data!$F$2:$F$999,0),1))</f>
        <v/>
      </c>
      <c r="F26" s="94" t="str">
        <f t="shared" si="0"/>
        <v/>
      </c>
    </row>
    <row r="27" spans="1:6" ht="14.25" customHeight="1" x14ac:dyDescent="0.35">
      <c r="A27" s="45" t="s">
        <v>1204</v>
      </c>
      <c r="B27" s="18"/>
      <c r="C27" s="5"/>
      <c r="D27" s="5"/>
      <c r="E27" s="6" t="str">
        <f>IF(ISBLANK(D27),"",INDEX(ΑΜΚ,MATCH(D27,Data!$F$2:$F$999,0),1))</f>
        <v/>
      </c>
      <c r="F27" s="94" t="str">
        <f t="shared" si="0"/>
        <v/>
      </c>
    </row>
    <row r="28" spans="1:6" ht="14.25" customHeight="1" x14ac:dyDescent="0.35">
      <c r="A28" s="45" t="s">
        <v>1204</v>
      </c>
      <c r="B28" s="18"/>
      <c r="C28" s="5"/>
      <c r="D28" s="5"/>
      <c r="E28" s="6" t="str">
        <f>IF(ISBLANK(D28),"",INDEX(ΑΜΚ,MATCH(D28,Data!$F$2:$F$999,0),1))</f>
        <v/>
      </c>
      <c r="F28" s="94" t="str">
        <f t="shared" si="0"/>
        <v/>
      </c>
    </row>
    <row r="29" spans="1:6" ht="14.25" customHeight="1" x14ac:dyDescent="0.35">
      <c r="A29" s="45" t="s">
        <v>1204</v>
      </c>
      <c r="B29" s="18"/>
      <c r="C29" s="5"/>
      <c r="D29" s="5"/>
      <c r="E29" s="6" t="str">
        <f>IF(ISBLANK(D29),"",INDEX(ΑΜΚ,MATCH(D29,Data!$F$2:$F$999,0),1))</f>
        <v/>
      </c>
      <c r="F29" s="94" t="str">
        <f t="shared" si="0"/>
        <v/>
      </c>
    </row>
    <row r="30" spans="1:6" ht="14.25" customHeight="1" x14ac:dyDescent="0.35">
      <c r="A30" s="45" t="s">
        <v>1204</v>
      </c>
      <c r="B30" s="18"/>
      <c r="C30" s="5"/>
      <c r="D30" s="5"/>
      <c r="E30" s="6" t="str">
        <f>IF(ISBLANK(D30),"",INDEX(ΑΜΚ,MATCH(D30,Data!$F$2:$F$999,0),1))</f>
        <v/>
      </c>
      <c r="F30" s="94" t="str">
        <f t="shared" si="0"/>
        <v/>
      </c>
    </row>
    <row r="31" spans="1:6" ht="14.25" customHeight="1" x14ac:dyDescent="0.35">
      <c r="A31" s="45" t="s">
        <v>1204</v>
      </c>
      <c r="B31" s="18"/>
      <c r="C31" s="5"/>
      <c r="D31" s="5"/>
      <c r="E31" s="6" t="str">
        <f>IF(ISBLANK(D31),"",INDEX(ΑΜΚ,MATCH(D31,Data!$F$2:$F$999,0),1))</f>
        <v/>
      </c>
      <c r="F31" s="94" t="str">
        <f t="shared" si="0"/>
        <v/>
      </c>
    </row>
    <row r="32" spans="1:6" ht="14.25" customHeight="1" x14ac:dyDescent="0.35">
      <c r="A32" s="45" t="s">
        <v>1204</v>
      </c>
      <c r="B32" s="18"/>
      <c r="C32" s="5"/>
      <c r="D32" s="5"/>
      <c r="E32" s="6" t="str">
        <f>IF(ISBLANK(D32),"",INDEX(ΑΜΚ,MATCH(D32,Data!$F$2:$F$999,0),1))</f>
        <v/>
      </c>
      <c r="F32" s="94" t="str">
        <f t="shared" si="0"/>
        <v/>
      </c>
    </row>
    <row r="33" spans="1:6" ht="14.25" customHeight="1" x14ac:dyDescent="0.35">
      <c r="A33" s="45" t="s">
        <v>1204</v>
      </c>
      <c r="B33" s="18"/>
      <c r="C33" s="5"/>
      <c r="D33" s="5"/>
      <c r="E33" s="6" t="str">
        <f>IF(ISBLANK(D33),"",INDEX(ΑΜΚ,MATCH(D33,Data!$F$2:$F$999,0),1))</f>
        <v/>
      </c>
      <c r="F33" s="94" t="str">
        <f t="shared" si="0"/>
        <v/>
      </c>
    </row>
    <row r="34" spans="1:6" ht="14.25" customHeight="1" x14ac:dyDescent="0.35">
      <c r="A34" s="45" t="s">
        <v>1204</v>
      </c>
      <c r="B34" s="18"/>
      <c r="C34" s="5"/>
      <c r="D34" s="5"/>
      <c r="E34" s="6" t="str">
        <f>IF(ISBLANK(D34),"",INDEX(ΑΜΚ,MATCH(D34,Data!$F$2:$F$999,0),1))</f>
        <v/>
      </c>
      <c r="F34" s="94" t="str">
        <f t="shared" si="0"/>
        <v/>
      </c>
    </row>
    <row r="35" spans="1:6" ht="14.25" customHeight="1" x14ac:dyDescent="0.35">
      <c r="A35" s="45" t="s">
        <v>1204</v>
      </c>
      <c r="B35" s="18"/>
      <c r="C35" s="5"/>
      <c r="D35" s="5"/>
      <c r="E35" s="6" t="str">
        <f>IF(ISBLANK(D35),"",INDEX(ΑΜΚ,MATCH(D35,Data!$F$2:$F$999,0),1))</f>
        <v/>
      </c>
      <c r="F35" s="94" t="str">
        <f t="shared" si="0"/>
        <v/>
      </c>
    </row>
    <row r="36" spans="1:6" ht="14.25" customHeight="1" x14ac:dyDescent="0.35">
      <c r="A36" s="45" t="s">
        <v>1204</v>
      </c>
      <c r="B36" s="18"/>
      <c r="C36" s="5"/>
      <c r="D36" s="5"/>
      <c r="E36" s="6" t="str">
        <f>IF(ISBLANK(D36),"",INDEX(ΑΜΚ,MATCH(D36,Data!$F$2:$F$999,0),1))</f>
        <v/>
      </c>
      <c r="F36" s="94" t="str">
        <f t="shared" si="0"/>
        <v/>
      </c>
    </row>
    <row r="37" spans="1:6" ht="14.25" customHeight="1" x14ac:dyDescent="0.35">
      <c r="A37" s="45" t="s">
        <v>1204</v>
      </c>
      <c r="B37" s="18"/>
      <c r="C37" s="5"/>
      <c r="D37" s="5"/>
      <c r="E37" s="6" t="str">
        <f>IF(ISBLANK(D37),"",INDEX(ΑΜΚ,MATCH(D37,Data!$F$2:$F$999,0),1))</f>
        <v/>
      </c>
      <c r="F37" s="94" t="str">
        <f t="shared" si="0"/>
        <v/>
      </c>
    </row>
    <row r="38" spans="1:6" ht="14.25" customHeight="1" x14ac:dyDescent="0.35">
      <c r="A38" s="45" t="s">
        <v>1204</v>
      </c>
      <c r="B38" s="18"/>
      <c r="C38" s="5"/>
      <c r="D38" s="5"/>
      <c r="E38" s="6" t="str">
        <f>IF(ISBLANK(D38),"",INDEX(ΑΜΚ,MATCH(D38,Data!$F$2:$F$999,0),1))</f>
        <v/>
      </c>
      <c r="F38" s="94" t="str">
        <f t="shared" si="0"/>
        <v/>
      </c>
    </row>
    <row r="39" spans="1:6" ht="14.25" customHeight="1" x14ac:dyDescent="0.35">
      <c r="A39" s="45" t="s">
        <v>1204</v>
      </c>
      <c r="B39" s="18"/>
      <c r="C39" s="5"/>
      <c r="D39" s="5"/>
      <c r="E39" s="6" t="str">
        <f>IF(ISBLANK(D39),"",INDEX(ΑΜΚ,MATCH(D39,Data!$F$2:$F$999,0),1))</f>
        <v/>
      </c>
      <c r="F39" s="94" t="str">
        <f t="shared" si="0"/>
        <v/>
      </c>
    </row>
    <row r="40" spans="1:6" ht="14.25" customHeight="1" x14ac:dyDescent="0.35">
      <c r="A40" s="45" t="s">
        <v>1204</v>
      </c>
      <c r="B40" s="18"/>
      <c r="C40" s="5"/>
      <c r="D40" s="5"/>
      <c r="E40" s="6" t="str">
        <f>IF(ISBLANK(D40),"",INDEX(ΑΜΚ,MATCH(D40,Data!$F$2:$F$999,0),1))</f>
        <v/>
      </c>
      <c r="F40" s="94" t="str">
        <f t="shared" si="0"/>
        <v/>
      </c>
    </row>
    <row r="41" spans="1:6" ht="14.25" customHeight="1" x14ac:dyDescent="0.35">
      <c r="A41" s="45" t="s">
        <v>1204</v>
      </c>
      <c r="B41" s="18"/>
      <c r="C41" s="5"/>
      <c r="D41" s="5"/>
      <c r="E41" s="6" t="str">
        <f>IF(ISBLANK(D41),"",INDEX(ΑΜΚ,MATCH(D41,Data!$F$2:$F$999,0),1))</f>
        <v/>
      </c>
      <c r="F41" s="94" t="str">
        <f t="shared" si="0"/>
        <v/>
      </c>
    </row>
    <row r="42" spans="1:6" ht="14.25" customHeight="1" x14ac:dyDescent="0.35">
      <c r="A42" s="45" t="s">
        <v>1204</v>
      </c>
      <c r="B42" s="18"/>
      <c r="C42" s="5"/>
      <c r="D42" s="5"/>
      <c r="E42" s="6" t="str">
        <f>IF(ISBLANK(D42),"",INDEX(ΑΜΚ,MATCH(D42,Data!$F$2:$F$999,0),1))</f>
        <v/>
      </c>
      <c r="F42" s="94" t="str">
        <f t="shared" si="0"/>
        <v/>
      </c>
    </row>
    <row r="43" spans="1:6" ht="14.25" customHeight="1" x14ac:dyDescent="0.35">
      <c r="A43" s="45" t="s">
        <v>1204</v>
      </c>
      <c r="B43" s="18"/>
      <c r="C43" s="5"/>
      <c r="D43" s="5"/>
      <c r="E43" s="6" t="str">
        <f>IF(ISBLANK(D43),"",INDEX(ΑΜΚ,MATCH(D43,Data!$F$2:$F$999,0),1))</f>
        <v/>
      </c>
      <c r="F43" s="94" t="str">
        <f t="shared" si="0"/>
        <v/>
      </c>
    </row>
    <row r="44" spans="1:6" ht="14.25" customHeight="1" x14ac:dyDescent="0.35">
      <c r="A44" s="45" t="s">
        <v>1204</v>
      </c>
      <c r="B44" s="18"/>
      <c r="C44" s="5"/>
      <c r="D44" s="5"/>
      <c r="E44" s="6" t="str">
        <f>IF(ISBLANK(D44),"",INDEX(ΑΜΚ,MATCH(D44,Data!$F$2:$F$999,0),1))</f>
        <v/>
      </c>
      <c r="F44" s="94" t="str">
        <f t="shared" si="0"/>
        <v/>
      </c>
    </row>
    <row r="45" spans="1:6" ht="14.25" customHeight="1" x14ac:dyDescent="0.35">
      <c r="A45" s="45" t="s">
        <v>1204</v>
      </c>
      <c r="B45" s="18"/>
      <c r="C45" s="5"/>
      <c r="D45" s="5"/>
      <c r="E45" s="6" t="str">
        <f>IF(ISBLANK(D45),"",INDEX(ΑΜΚ,MATCH(D45,Data!$F$2:$F$999,0),1))</f>
        <v/>
      </c>
      <c r="F45" s="94" t="str">
        <f t="shared" si="0"/>
        <v/>
      </c>
    </row>
    <row r="46" spans="1:6" ht="14.25" customHeight="1" x14ac:dyDescent="0.35">
      <c r="A46" s="45" t="s">
        <v>1204</v>
      </c>
      <c r="B46" s="18"/>
      <c r="C46" s="5"/>
      <c r="D46" s="5"/>
      <c r="E46" s="6" t="str">
        <f>IF(ISBLANK(D46),"",INDEX(ΑΜΚ,MATCH(D46,Data!$F$2:$F$999,0),1))</f>
        <v/>
      </c>
      <c r="F46" s="94" t="str">
        <f t="shared" si="0"/>
        <v/>
      </c>
    </row>
    <row r="47" spans="1:6" ht="14.25" customHeight="1" x14ac:dyDescent="0.35">
      <c r="A47" s="45" t="s">
        <v>1204</v>
      </c>
      <c r="B47" s="18"/>
      <c r="C47" s="5"/>
      <c r="D47" s="5"/>
      <c r="E47" s="6" t="str">
        <f>IF(ISBLANK(D47),"",INDEX(ΑΜΚ,MATCH(D47,Data!$F$2:$F$999,0),1))</f>
        <v/>
      </c>
      <c r="F47" s="94" t="str">
        <f t="shared" si="0"/>
        <v/>
      </c>
    </row>
    <row r="48" spans="1:6" ht="14.25" customHeight="1" x14ac:dyDescent="0.35">
      <c r="A48" s="45" t="s">
        <v>1204</v>
      </c>
      <c r="B48" s="18"/>
      <c r="C48" s="5"/>
      <c r="D48" s="5"/>
      <c r="E48" s="6" t="str">
        <f>IF(ISBLANK(D48),"",INDEX(ΑΜΚ,MATCH(D48,Data!$F$2:$F$999,0),1))</f>
        <v/>
      </c>
      <c r="F48" s="94" t="str">
        <f t="shared" si="0"/>
        <v/>
      </c>
    </row>
    <row r="49" spans="1:6" ht="14.25" customHeight="1" x14ac:dyDescent="0.35">
      <c r="A49" s="45" t="s">
        <v>1204</v>
      </c>
      <c r="B49" s="18"/>
      <c r="C49" s="5"/>
      <c r="D49" s="5"/>
      <c r="E49" s="6" t="str">
        <f>IF(ISBLANK(D49),"",INDEX(ΑΜΚ,MATCH(D49,Data!$F$2:$F$999,0),1))</f>
        <v/>
      </c>
      <c r="F49" s="94" t="str">
        <f t="shared" si="0"/>
        <v/>
      </c>
    </row>
    <row r="50" spans="1:6" ht="14.25" customHeight="1" x14ac:dyDescent="0.35">
      <c r="A50" s="45" t="s">
        <v>1204</v>
      </c>
      <c r="B50" s="18"/>
      <c r="C50" s="5"/>
      <c r="D50" s="5"/>
      <c r="E50" s="6" t="str">
        <f>IF(ISBLANK(D50),"",INDEX(ΑΜΚ,MATCH(D50,Data!$F$2:$F$999,0),1))</f>
        <v/>
      </c>
      <c r="F50" s="94" t="str">
        <f t="shared" si="0"/>
        <v/>
      </c>
    </row>
    <row r="51" spans="1:6" ht="14.25" customHeight="1" x14ac:dyDescent="0.35">
      <c r="A51" s="45" t="s">
        <v>1204</v>
      </c>
      <c r="B51" s="18"/>
      <c r="C51" s="5"/>
      <c r="D51" s="5"/>
      <c r="E51" s="6" t="str">
        <f>IF(ISBLANK(D51),"",INDEX(ΑΜΚ,MATCH(D51,Data!$F$2:$F$999,0),1))</f>
        <v/>
      </c>
      <c r="F51" s="94" t="str">
        <f t="shared" si="0"/>
        <v/>
      </c>
    </row>
    <row r="52" spans="1:6" ht="14.25" customHeight="1" x14ac:dyDescent="0.35">
      <c r="A52" s="45" t="s">
        <v>1204</v>
      </c>
      <c r="B52" s="18"/>
      <c r="C52" s="5"/>
      <c r="D52" s="5"/>
      <c r="E52" s="6" t="str">
        <f>IF(ISBLANK(D52),"",INDEX(ΑΜΚ,MATCH(D52,Data!$F$2:$F$999,0),1))</f>
        <v/>
      </c>
      <c r="F52" s="94" t="str">
        <f t="shared" si="0"/>
        <v/>
      </c>
    </row>
    <row r="53" spans="1:6" ht="14.25" customHeight="1" x14ac:dyDescent="0.35">
      <c r="A53" s="45" t="s">
        <v>1204</v>
      </c>
      <c r="B53" s="18"/>
      <c r="C53" s="5"/>
      <c r="D53" s="5"/>
      <c r="E53" s="6" t="str">
        <f>IF(ISBLANK(D53),"",INDEX(ΑΜΚ,MATCH(D53,Data!$F$2:$F$999,0),1))</f>
        <v/>
      </c>
      <c r="F53" s="94" t="str">
        <f t="shared" si="0"/>
        <v/>
      </c>
    </row>
    <row r="54" spans="1:6" ht="14.25" customHeight="1" x14ac:dyDescent="0.35">
      <c r="A54" s="45" t="s">
        <v>1204</v>
      </c>
      <c r="B54" s="18"/>
      <c r="C54" s="5"/>
      <c r="D54" s="5"/>
      <c r="E54" s="6" t="str">
        <f>IF(ISBLANK(D54),"",INDEX(ΑΜΚ,MATCH(D54,Data!$F$2:$F$999,0),1))</f>
        <v/>
      </c>
      <c r="F54" s="94" t="str">
        <f t="shared" si="0"/>
        <v/>
      </c>
    </row>
    <row r="55" spans="1:6" ht="14.25" customHeight="1" x14ac:dyDescent="0.35">
      <c r="A55" s="45" t="s">
        <v>1204</v>
      </c>
      <c r="B55" s="18"/>
      <c r="C55" s="5"/>
      <c r="D55" s="5"/>
      <c r="E55" s="6" t="str">
        <f>IF(ISBLANK(D55),"",INDEX(ΑΜΚ,MATCH(D55,Data!$F$2:$F$999,0),1))</f>
        <v/>
      </c>
      <c r="F55" s="94" t="str">
        <f t="shared" si="0"/>
        <v/>
      </c>
    </row>
    <row r="56" spans="1:6" ht="14.25" customHeight="1" x14ac:dyDescent="0.35">
      <c r="A56" s="45" t="s">
        <v>1204</v>
      </c>
      <c r="B56" s="18"/>
      <c r="C56" s="5"/>
      <c r="D56" s="5"/>
      <c r="E56" s="6" t="str">
        <f>IF(ISBLANK(D56),"",INDEX(ΑΜΚ,MATCH(D56,Data!$F$2:$F$999,0),1))</f>
        <v/>
      </c>
      <c r="F56" s="94" t="str">
        <f t="shared" si="0"/>
        <v/>
      </c>
    </row>
    <row r="57" spans="1:6" ht="14.25" customHeight="1" x14ac:dyDescent="0.35">
      <c r="A57" s="45" t="s">
        <v>1204</v>
      </c>
      <c r="B57" s="18"/>
      <c r="C57" s="5"/>
      <c r="D57" s="5"/>
      <c r="E57" s="6" t="str">
        <f>IF(ISBLANK(D57),"",INDEX(ΑΜΚ,MATCH(D57,Data!$F$2:$F$999,0),1))</f>
        <v/>
      </c>
      <c r="F57" s="94" t="str">
        <f t="shared" si="0"/>
        <v/>
      </c>
    </row>
    <row r="58" spans="1:6" ht="14.25" customHeight="1" x14ac:dyDescent="0.35">
      <c r="A58" s="45" t="s">
        <v>1204</v>
      </c>
      <c r="B58" s="18"/>
      <c r="C58" s="5"/>
      <c r="D58" s="5"/>
      <c r="E58" s="6" t="str">
        <f>IF(ISBLANK(D58),"",INDEX(ΑΜΚ,MATCH(D58,Data!$F$2:$F$999,0),1))</f>
        <v/>
      </c>
      <c r="F58" s="94" t="str">
        <f t="shared" si="0"/>
        <v/>
      </c>
    </row>
    <row r="59" spans="1:6" ht="14.25" customHeight="1" x14ac:dyDescent="0.35">
      <c r="A59" s="45" t="s">
        <v>1204</v>
      </c>
      <c r="B59" s="18"/>
      <c r="C59" s="5"/>
      <c r="D59" s="5"/>
      <c r="E59" s="6" t="str">
        <f>IF(ISBLANK(D59),"",INDEX(ΑΜΚ,MATCH(D59,Data!$F$2:$F$999,0),1))</f>
        <v/>
      </c>
      <c r="F59" s="94" t="str">
        <f t="shared" si="0"/>
        <v/>
      </c>
    </row>
    <row r="60" spans="1:6" ht="14.25" customHeight="1" x14ac:dyDescent="0.35">
      <c r="A60" s="45" t="s">
        <v>1204</v>
      </c>
      <c r="B60" s="18"/>
      <c r="C60" s="5"/>
      <c r="D60" s="5"/>
      <c r="E60" s="6" t="str">
        <f>IF(ISBLANK(D60),"",INDEX(ΑΜΚ,MATCH(D60,Data!$F$2:$F$999,0),1))</f>
        <v/>
      </c>
      <c r="F60" s="94" t="str">
        <f t="shared" si="0"/>
        <v/>
      </c>
    </row>
    <row r="61" spans="1:6" ht="14.25" customHeight="1" x14ac:dyDescent="0.35">
      <c r="A61" s="45" t="s">
        <v>1204</v>
      </c>
      <c r="B61" s="18"/>
      <c r="C61" s="5"/>
      <c r="D61" s="5"/>
      <c r="E61" s="6" t="str">
        <f>IF(ISBLANK(D61),"",INDEX(ΑΜΚ,MATCH(D61,Data!$F$2:$F$999,0),1))</f>
        <v/>
      </c>
      <c r="F61" s="94" t="str">
        <f t="shared" si="0"/>
        <v/>
      </c>
    </row>
    <row r="62" spans="1:6" ht="14.25" customHeight="1" x14ac:dyDescent="0.35">
      <c r="A62" s="45" t="s">
        <v>1204</v>
      </c>
      <c r="B62" s="18"/>
      <c r="C62" s="5"/>
      <c r="D62" s="5"/>
      <c r="E62" s="6" t="str">
        <f>IF(ISBLANK(D62),"",INDEX(ΑΜΚ,MATCH(D62,Data!$F$2:$F$999,0),1))</f>
        <v/>
      </c>
      <c r="F62" s="94" t="str">
        <f t="shared" si="0"/>
        <v/>
      </c>
    </row>
    <row r="63" spans="1:6" ht="14.25" customHeight="1" x14ac:dyDescent="0.35">
      <c r="A63" s="45" t="s">
        <v>1204</v>
      </c>
      <c r="B63" s="18"/>
      <c r="C63" s="5"/>
      <c r="D63" s="5"/>
      <c r="E63" s="6" t="str">
        <f>IF(ISBLANK(D63),"",INDEX(ΑΜΚ,MATCH(D63,Data!$F$2:$F$999,0),1))</f>
        <v/>
      </c>
      <c r="F63" s="94" t="str">
        <f t="shared" si="0"/>
        <v/>
      </c>
    </row>
    <row r="64" spans="1:6" ht="14.25" customHeight="1" x14ac:dyDescent="0.35">
      <c r="A64" s="45" t="s">
        <v>1204</v>
      </c>
      <c r="B64" s="18"/>
      <c r="C64" s="5"/>
      <c r="D64" s="5"/>
      <c r="E64" s="6" t="str">
        <f>IF(ISBLANK(D64),"",INDEX(ΑΜΚ,MATCH(D64,Data!$F$2:$F$999,0),1))</f>
        <v/>
      </c>
      <c r="F64" s="94" t="str">
        <f t="shared" si="0"/>
        <v/>
      </c>
    </row>
    <row r="65" spans="1:6" ht="14.25" customHeight="1" x14ac:dyDescent="0.35">
      <c r="A65" s="45" t="s">
        <v>1204</v>
      </c>
      <c r="B65" s="18"/>
      <c r="C65" s="5"/>
      <c r="D65" s="5"/>
      <c r="E65" s="6" t="str">
        <f>IF(ISBLANK(D65),"",INDEX(ΑΜΚ,MATCH(D65,Data!$F$2:$F$999,0),1))</f>
        <v/>
      </c>
      <c r="F65" s="94" t="str">
        <f t="shared" si="0"/>
        <v/>
      </c>
    </row>
    <row r="66" spans="1:6" ht="14.25" customHeight="1" x14ac:dyDescent="0.35">
      <c r="A66" s="45" t="s">
        <v>1204</v>
      </c>
      <c r="B66" s="18"/>
      <c r="C66" s="5"/>
      <c r="D66" s="5"/>
      <c r="E66" s="6" t="str">
        <f>IF(ISBLANK(D66),"",INDEX(ΑΜΚ,MATCH(D66,Data!$F$2:$F$999,0),1))</f>
        <v/>
      </c>
      <c r="F66" s="94" t="str">
        <f t="shared" ref="F66:F129" si="1">IF(ISBLANK(C66),"",INDEX(ΚΩΔ_ΜΑΘΗΜ_ΜΗΧΑΝΟΤΡ_Α1,MATCH(C66,ΜΑΘΗΜ_ΜΗΧΑΝΟΤΡ_Α1,0)))</f>
        <v/>
      </c>
    </row>
    <row r="67" spans="1:6" ht="14.25" customHeight="1" x14ac:dyDescent="0.35">
      <c r="A67" s="45" t="s">
        <v>1204</v>
      </c>
      <c r="B67" s="18"/>
      <c r="C67" s="5"/>
      <c r="D67" s="5"/>
      <c r="E67" s="6" t="str">
        <f>IF(ISBLANK(D67),"",INDEX(ΑΜΚ,MATCH(D67,Data!$F$2:$F$999,0),1))</f>
        <v/>
      </c>
      <c r="F67" s="94" t="str">
        <f t="shared" si="1"/>
        <v/>
      </c>
    </row>
    <row r="68" spans="1:6" ht="14.25" customHeight="1" x14ac:dyDescent="0.35">
      <c r="A68" s="45" t="s">
        <v>1204</v>
      </c>
      <c r="B68" s="18"/>
      <c r="C68" s="5"/>
      <c r="D68" s="5"/>
      <c r="E68" s="6" t="str">
        <f>IF(ISBLANK(D68),"",INDEX(ΑΜΚ,MATCH(D68,Data!$F$2:$F$999,0),1))</f>
        <v/>
      </c>
      <c r="F68" s="94" t="str">
        <f t="shared" si="1"/>
        <v/>
      </c>
    </row>
    <row r="69" spans="1:6" ht="14.25" customHeight="1" x14ac:dyDescent="0.35">
      <c r="A69" s="45" t="s">
        <v>1204</v>
      </c>
      <c r="B69" s="18"/>
      <c r="C69" s="5"/>
      <c r="D69" s="5"/>
      <c r="E69" s="6" t="str">
        <f>IF(ISBLANK(D69),"",INDEX(ΑΜΚ,MATCH(D69,Data!$F$2:$F$999,0),1))</f>
        <v/>
      </c>
      <c r="F69" s="94" t="str">
        <f t="shared" si="1"/>
        <v/>
      </c>
    </row>
    <row r="70" spans="1:6" ht="14.25" customHeight="1" x14ac:dyDescent="0.35">
      <c r="A70" s="45" t="s">
        <v>1204</v>
      </c>
      <c r="B70" s="18"/>
      <c r="C70" s="5"/>
      <c r="D70" s="5"/>
      <c r="E70" s="6" t="str">
        <f>IF(ISBLANK(D70),"",INDEX(ΑΜΚ,MATCH(D70,Data!$F$2:$F$999,0),1))</f>
        <v/>
      </c>
      <c r="F70" s="94" t="str">
        <f t="shared" si="1"/>
        <v/>
      </c>
    </row>
    <row r="71" spans="1:6" ht="14.25" customHeight="1" x14ac:dyDescent="0.35">
      <c r="A71" s="45" t="s">
        <v>1204</v>
      </c>
      <c r="B71" s="18"/>
      <c r="C71" s="5"/>
      <c r="D71" s="5"/>
      <c r="E71" s="6" t="str">
        <f>IF(ISBLANK(D71),"",INDEX(ΑΜΚ,MATCH(D71,Data!$F$2:$F$999,0),1))</f>
        <v/>
      </c>
      <c r="F71" s="94" t="str">
        <f t="shared" si="1"/>
        <v/>
      </c>
    </row>
    <row r="72" spans="1:6" ht="14.25" customHeight="1" x14ac:dyDescent="0.35">
      <c r="A72" s="45" t="s">
        <v>1204</v>
      </c>
      <c r="B72" s="18"/>
      <c r="C72" s="5"/>
      <c r="D72" s="5"/>
      <c r="E72" s="6" t="str">
        <f>IF(ISBLANK(D72),"",INDEX(ΑΜΚ,MATCH(D72,Data!$F$2:$F$999,0),1))</f>
        <v/>
      </c>
      <c r="F72" s="94" t="str">
        <f t="shared" si="1"/>
        <v/>
      </c>
    </row>
    <row r="73" spans="1:6" ht="14.25" customHeight="1" x14ac:dyDescent="0.35">
      <c r="A73" s="45" t="s">
        <v>1204</v>
      </c>
      <c r="B73" s="18"/>
      <c r="C73" s="5"/>
      <c r="D73" s="5"/>
      <c r="E73" s="6" t="str">
        <f>IF(ISBLANK(D73),"",INDEX(ΑΜΚ,MATCH(D73,Data!$F$2:$F$999,0),1))</f>
        <v/>
      </c>
      <c r="F73" s="94" t="str">
        <f t="shared" si="1"/>
        <v/>
      </c>
    </row>
    <row r="74" spans="1:6" ht="14.25" customHeight="1" x14ac:dyDescent="0.35">
      <c r="A74" s="45" t="s">
        <v>1204</v>
      </c>
      <c r="B74" s="18"/>
      <c r="C74" s="5"/>
      <c r="D74" s="5"/>
      <c r="E74" s="6" t="str">
        <f>IF(ISBLANK(D74),"",INDEX(ΑΜΚ,MATCH(D74,Data!$F$2:$F$999,0),1))</f>
        <v/>
      </c>
      <c r="F74" s="94" t="str">
        <f t="shared" si="1"/>
        <v/>
      </c>
    </row>
    <row r="75" spans="1:6" ht="14.25" customHeight="1" x14ac:dyDescent="0.35">
      <c r="A75" s="45" t="s">
        <v>1204</v>
      </c>
      <c r="B75" s="18"/>
      <c r="C75" s="5"/>
      <c r="D75" s="5"/>
      <c r="E75" s="6" t="str">
        <f>IF(ISBLANK(D75),"",INDEX(ΑΜΚ,MATCH(D75,Data!$F$2:$F$999,0),1))</f>
        <v/>
      </c>
      <c r="F75" s="94" t="str">
        <f t="shared" si="1"/>
        <v/>
      </c>
    </row>
    <row r="76" spans="1:6" ht="14.25" customHeight="1" x14ac:dyDescent="0.35">
      <c r="A76" s="45" t="s">
        <v>1204</v>
      </c>
      <c r="B76" s="18"/>
      <c r="C76" s="5"/>
      <c r="D76" s="5"/>
      <c r="E76" s="6" t="str">
        <f>IF(ISBLANK(D76),"",INDEX(ΑΜΚ,MATCH(D76,Data!$F$2:$F$999,0),1))</f>
        <v/>
      </c>
      <c r="F76" s="94" t="str">
        <f t="shared" si="1"/>
        <v/>
      </c>
    </row>
    <row r="77" spans="1:6" ht="14.25" customHeight="1" x14ac:dyDescent="0.35">
      <c r="A77" s="45" t="s">
        <v>1204</v>
      </c>
      <c r="B77" s="18"/>
      <c r="C77" s="5"/>
      <c r="D77" s="5"/>
      <c r="E77" s="6" t="str">
        <f>IF(ISBLANK(D77),"",INDEX(ΑΜΚ,MATCH(D77,Data!$F$2:$F$999,0),1))</f>
        <v/>
      </c>
      <c r="F77" s="94" t="str">
        <f t="shared" si="1"/>
        <v/>
      </c>
    </row>
    <row r="78" spans="1:6" ht="14.25" customHeight="1" x14ac:dyDescent="0.35">
      <c r="A78" s="45" t="s">
        <v>1204</v>
      </c>
      <c r="B78" s="18"/>
      <c r="C78" s="5"/>
      <c r="D78" s="5"/>
      <c r="E78" s="6" t="str">
        <f>IF(ISBLANK(D78),"",INDEX(ΑΜΚ,MATCH(D78,Data!$F$2:$F$999,0),1))</f>
        <v/>
      </c>
      <c r="F78" s="94" t="str">
        <f t="shared" si="1"/>
        <v/>
      </c>
    </row>
    <row r="79" spans="1:6" ht="14.25" customHeight="1" x14ac:dyDescent="0.35">
      <c r="A79" s="45" t="s">
        <v>1204</v>
      </c>
      <c r="B79" s="18"/>
      <c r="C79" s="5"/>
      <c r="D79" s="5"/>
      <c r="E79" s="6" t="str">
        <f>IF(ISBLANK(D79),"",INDEX(ΑΜΚ,MATCH(D79,Data!$F$2:$F$999,0),1))</f>
        <v/>
      </c>
      <c r="F79" s="94" t="str">
        <f t="shared" si="1"/>
        <v/>
      </c>
    </row>
    <row r="80" spans="1:6" ht="14.25" customHeight="1" x14ac:dyDescent="0.35">
      <c r="A80" s="45" t="s">
        <v>1204</v>
      </c>
      <c r="B80" s="18"/>
      <c r="C80" s="5"/>
      <c r="D80" s="5"/>
      <c r="E80" s="6" t="str">
        <f>IF(ISBLANK(D80),"",INDEX(ΑΜΚ,MATCH(D80,Data!$F$2:$F$999,0),1))</f>
        <v/>
      </c>
      <c r="F80" s="94" t="str">
        <f t="shared" si="1"/>
        <v/>
      </c>
    </row>
    <row r="81" spans="1:6" ht="14.25" customHeight="1" x14ac:dyDescent="0.35">
      <c r="A81" s="45" t="s">
        <v>1204</v>
      </c>
      <c r="B81" s="18"/>
      <c r="C81" s="5"/>
      <c r="D81" s="5"/>
      <c r="E81" s="6" t="str">
        <f>IF(ISBLANK(D81),"",INDEX(ΑΜΚ,MATCH(D81,Data!$F$2:$F$999,0),1))</f>
        <v/>
      </c>
      <c r="F81" s="94" t="str">
        <f t="shared" si="1"/>
        <v/>
      </c>
    </row>
    <row r="82" spans="1:6" ht="14.25" customHeight="1" x14ac:dyDescent="0.35">
      <c r="A82" s="45" t="s">
        <v>1204</v>
      </c>
      <c r="B82" s="18"/>
      <c r="C82" s="5"/>
      <c r="D82" s="5"/>
      <c r="E82" s="6" t="str">
        <f>IF(ISBLANK(D82),"",INDEX(ΑΜΚ,MATCH(D82,Data!$F$2:$F$999,0),1))</f>
        <v/>
      </c>
      <c r="F82" s="94" t="str">
        <f t="shared" si="1"/>
        <v/>
      </c>
    </row>
    <row r="83" spans="1:6" ht="14.25" customHeight="1" x14ac:dyDescent="0.35">
      <c r="A83" s="45" t="s">
        <v>1204</v>
      </c>
      <c r="B83" s="18"/>
      <c r="C83" s="5"/>
      <c r="D83" s="5"/>
      <c r="E83" s="6" t="str">
        <f>IF(ISBLANK(D83),"",INDEX(ΑΜΚ,MATCH(D83,Data!$F$2:$F$999,0),1))</f>
        <v/>
      </c>
      <c r="F83" s="94" t="str">
        <f t="shared" si="1"/>
        <v/>
      </c>
    </row>
    <row r="84" spans="1:6" ht="14.25" customHeight="1" x14ac:dyDescent="0.35">
      <c r="A84" s="45" t="s">
        <v>1204</v>
      </c>
      <c r="B84" s="18"/>
      <c r="C84" s="5"/>
      <c r="D84" s="5"/>
      <c r="E84" s="6" t="str">
        <f>IF(ISBLANK(D84),"",INDEX(ΑΜΚ,MATCH(D84,Data!$F$2:$F$999,0),1))</f>
        <v/>
      </c>
      <c r="F84" s="94" t="str">
        <f t="shared" si="1"/>
        <v/>
      </c>
    </row>
    <row r="85" spans="1:6" ht="14.25" customHeight="1" x14ac:dyDescent="0.35">
      <c r="A85" s="45" t="s">
        <v>1204</v>
      </c>
      <c r="B85" s="18"/>
      <c r="C85" s="5"/>
      <c r="D85" s="5"/>
      <c r="E85" s="6" t="str">
        <f>IF(ISBLANK(D85),"",INDEX(ΑΜΚ,MATCH(D85,Data!$F$2:$F$999,0),1))</f>
        <v/>
      </c>
      <c r="F85" s="94" t="str">
        <f t="shared" si="1"/>
        <v/>
      </c>
    </row>
    <row r="86" spans="1:6" ht="14.25" customHeight="1" x14ac:dyDescent="0.35">
      <c r="A86" s="45" t="s">
        <v>1204</v>
      </c>
      <c r="B86" s="18"/>
      <c r="C86" s="5"/>
      <c r="D86" s="5"/>
      <c r="E86" s="6" t="str">
        <f>IF(ISBLANK(D86),"",INDEX(ΑΜΚ,MATCH(D86,Data!$F$2:$F$999,0),1))</f>
        <v/>
      </c>
      <c r="F86" s="94" t="str">
        <f t="shared" si="1"/>
        <v/>
      </c>
    </row>
    <row r="87" spans="1:6" ht="14.25" customHeight="1" x14ac:dyDescent="0.35">
      <c r="A87" s="45" t="s">
        <v>1204</v>
      </c>
      <c r="B87" s="18"/>
      <c r="C87" s="5"/>
      <c r="D87" s="5"/>
      <c r="E87" s="6" t="str">
        <f>IF(ISBLANK(D87),"",INDEX(ΑΜΚ,MATCH(D87,Data!$F$2:$F$999,0),1))</f>
        <v/>
      </c>
      <c r="F87" s="94" t="str">
        <f t="shared" si="1"/>
        <v/>
      </c>
    </row>
    <row r="88" spans="1:6" ht="14.25" customHeight="1" x14ac:dyDescent="0.35">
      <c r="A88" s="45" t="s">
        <v>1204</v>
      </c>
      <c r="B88" s="18"/>
      <c r="C88" s="5"/>
      <c r="D88" s="5"/>
      <c r="E88" s="6" t="str">
        <f>IF(ISBLANK(D88),"",INDEX(ΑΜΚ,MATCH(D88,Data!$F$2:$F$999,0),1))</f>
        <v/>
      </c>
      <c r="F88" s="94" t="str">
        <f t="shared" si="1"/>
        <v/>
      </c>
    </row>
    <row r="89" spans="1:6" ht="14.25" customHeight="1" x14ac:dyDescent="0.35">
      <c r="A89" s="45" t="s">
        <v>1204</v>
      </c>
      <c r="B89" s="18"/>
      <c r="C89" s="5"/>
      <c r="D89" s="5"/>
      <c r="E89" s="6" t="str">
        <f>IF(ISBLANK(D89),"",INDEX(ΑΜΚ,MATCH(D89,Data!$F$2:$F$999,0),1))</f>
        <v/>
      </c>
      <c r="F89" s="94" t="str">
        <f t="shared" si="1"/>
        <v/>
      </c>
    </row>
    <row r="90" spans="1:6" ht="14.25" customHeight="1" x14ac:dyDescent="0.35">
      <c r="A90" s="45" t="s">
        <v>1204</v>
      </c>
      <c r="B90" s="18"/>
      <c r="C90" s="5"/>
      <c r="D90" s="5"/>
      <c r="E90" s="6" t="str">
        <f>IF(ISBLANK(D90),"",INDEX(ΑΜΚ,MATCH(D90,Data!$F$2:$F$999,0),1))</f>
        <v/>
      </c>
      <c r="F90" s="94" t="str">
        <f t="shared" si="1"/>
        <v/>
      </c>
    </row>
    <row r="91" spans="1:6" ht="14.25" customHeight="1" x14ac:dyDescent="0.35">
      <c r="A91" s="45" t="s">
        <v>1204</v>
      </c>
      <c r="B91" s="18"/>
      <c r="C91" s="5"/>
      <c r="D91" s="5"/>
      <c r="E91" s="6" t="str">
        <f>IF(ISBLANK(D91),"",INDEX(ΑΜΚ,MATCH(D91,Data!$F$2:$F$999,0),1))</f>
        <v/>
      </c>
      <c r="F91" s="94" t="str">
        <f t="shared" si="1"/>
        <v/>
      </c>
    </row>
    <row r="92" spans="1:6" ht="14.25" customHeight="1" x14ac:dyDescent="0.35">
      <c r="A92" s="45" t="s">
        <v>1204</v>
      </c>
      <c r="B92" s="18"/>
      <c r="C92" s="5"/>
      <c r="D92" s="5"/>
      <c r="E92" s="6" t="str">
        <f>IF(ISBLANK(D92),"",INDEX(ΑΜΚ,MATCH(D92,Data!$F$2:$F$999,0),1))</f>
        <v/>
      </c>
      <c r="F92" s="94" t="str">
        <f t="shared" si="1"/>
        <v/>
      </c>
    </row>
    <row r="93" spans="1:6" ht="14.25" customHeight="1" x14ac:dyDescent="0.35">
      <c r="A93" s="45" t="s">
        <v>1204</v>
      </c>
      <c r="B93" s="18"/>
      <c r="C93" s="5"/>
      <c r="D93" s="5"/>
      <c r="E93" s="6" t="str">
        <f>IF(ISBLANK(D93),"",INDEX(ΑΜΚ,MATCH(D93,Data!$F$2:$F$999,0),1))</f>
        <v/>
      </c>
      <c r="F93" s="94" t="str">
        <f t="shared" si="1"/>
        <v/>
      </c>
    </row>
    <row r="94" spans="1:6" ht="14.25" customHeight="1" x14ac:dyDescent="0.35">
      <c r="A94" s="45" t="s">
        <v>1204</v>
      </c>
      <c r="B94" s="18"/>
      <c r="C94" s="5"/>
      <c r="D94" s="5"/>
      <c r="E94" s="6" t="str">
        <f>IF(ISBLANK(D94),"",INDEX(ΑΜΚ,MATCH(D94,Data!$F$2:$F$999,0),1))</f>
        <v/>
      </c>
      <c r="F94" s="94" t="str">
        <f t="shared" si="1"/>
        <v/>
      </c>
    </row>
    <row r="95" spans="1:6" ht="14.25" customHeight="1" x14ac:dyDescent="0.35">
      <c r="A95" s="45" t="s">
        <v>1204</v>
      </c>
      <c r="B95" s="18"/>
      <c r="C95" s="5"/>
      <c r="D95" s="5"/>
      <c r="E95" s="6" t="str">
        <f>IF(ISBLANK(D95),"",INDEX(ΑΜΚ,MATCH(D95,Data!$F$2:$F$999,0),1))</f>
        <v/>
      </c>
      <c r="F95" s="94" t="str">
        <f t="shared" si="1"/>
        <v/>
      </c>
    </row>
    <row r="96" spans="1:6" ht="14.25" customHeight="1" x14ac:dyDescent="0.35">
      <c r="A96" s="45" t="s">
        <v>1204</v>
      </c>
      <c r="B96" s="18"/>
      <c r="C96" s="5"/>
      <c r="D96" s="5"/>
      <c r="E96" s="6" t="str">
        <f>IF(ISBLANK(D96),"",INDEX(ΑΜΚ,MATCH(D96,Data!$F$2:$F$999,0),1))</f>
        <v/>
      </c>
      <c r="F96" s="94" t="str">
        <f t="shared" si="1"/>
        <v/>
      </c>
    </row>
    <row r="97" spans="1:6" ht="14.25" customHeight="1" x14ac:dyDescent="0.35">
      <c r="A97" s="45" t="s">
        <v>1204</v>
      </c>
      <c r="B97" s="18"/>
      <c r="C97" s="5"/>
      <c r="D97" s="5"/>
      <c r="E97" s="6" t="str">
        <f>IF(ISBLANK(D97),"",INDEX(ΑΜΚ,MATCH(D97,Data!$F$2:$F$999,0),1))</f>
        <v/>
      </c>
      <c r="F97" s="94" t="str">
        <f t="shared" si="1"/>
        <v/>
      </c>
    </row>
    <row r="98" spans="1:6" ht="14.25" customHeight="1" x14ac:dyDescent="0.35">
      <c r="A98" s="45" t="s">
        <v>1204</v>
      </c>
      <c r="B98" s="18"/>
      <c r="C98" s="5"/>
      <c r="D98" s="5"/>
      <c r="E98" s="6" t="str">
        <f>IF(ISBLANK(D98),"",INDEX(ΑΜΚ,MATCH(D98,Data!$F$2:$F$999,0),1))</f>
        <v/>
      </c>
      <c r="F98" s="94" t="str">
        <f t="shared" si="1"/>
        <v/>
      </c>
    </row>
    <row r="99" spans="1:6" ht="14.25" customHeight="1" x14ac:dyDescent="0.35">
      <c r="A99" s="45" t="s">
        <v>1204</v>
      </c>
      <c r="B99" s="18"/>
      <c r="C99" s="5"/>
      <c r="D99" s="5"/>
      <c r="E99" s="6" t="str">
        <f>IF(ISBLANK(D99),"",INDEX(ΑΜΚ,MATCH(D99,Data!$F$2:$F$999,0),1))</f>
        <v/>
      </c>
      <c r="F99" s="94" t="str">
        <f t="shared" si="1"/>
        <v/>
      </c>
    </row>
    <row r="100" spans="1:6" ht="14.25" customHeight="1" x14ac:dyDescent="0.35">
      <c r="A100" s="45" t="s">
        <v>1204</v>
      </c>
      <c r="B100" s="18"/>
      <c r="C100" s="5"/>
      <c r="D100" s="5"/>
      <c r="E100" s="6" t="str">
        <f>IF(ISBLANK(D100),"",INDEX(ΑΜΚ,MATCH(D100,Data!$F$2:$F$999,0),1))</f>
        <v/>
      </c>
      <c r="F100" s="94" t="str">
        <f t="shared" si="1"/>
        <v/>
      </c>
    </row>
    <row r="101" spans="1:6" ht="14.25" customHeight="1" x14ac:dyDescent="0.35">
      <c r="A101" s="45" t="s">
        <v>1204</v>
      </c>
      <c r="B101" s="18"/>
      <c r="C101" s="5"/>
      <c r="D101" s="5"/>
      <c r="E101" s="6" t="str">
        <f>IF(ISBLANK(D101),"",INDEX(ΑΜΚ,MATCH(D101,Data!$F$2:$F$999,0),1))</f>
        <v/>
      </c>
      <c r="F101" s="94" t="str">
        <f t="shared" si="1"/>
        <v/>
      </c>
    </row>
    <row r="102" spans="1:6" ht="14.25" customHeight="1" x14ac:dyDescent="0.35">
      <c r="A102" s="45" t="s">
        <v>1204</v>
      </c>
      <c r="B102" s="18"/>
      <c r="C102" s="5"/>
      <c r="D102" s="5"/>
      <c r="E102" s="6" t="str">
        <f>IF(ISBLANK(D102),"",INDEX(ΑΜΚ,MATCH(D102,Data!$F$2:$F$999,0),1))</f>
        <v/>
      </c>
      <c r="F102" s="94" t="str">
        <f t="shared" si="1"/>
        <v/>
      </c>
    </row>
    <row r="103" spans="1:6" ht="14.25" customHeight="1" x14ac:dyDescent="0.35">
      <c r="A103" s="45" t="s">
        <v>1204</v>
      </c>
      <c r="B103" s="18"/>
      <c r="C103" s="5"/>
      <c r="D103" s="5"/>
      <c r="E103" s="6" t="str">
        <f>IF(ISBLANK(D103),"",INDEX(ΑΜΚ,MATCH(D103,Data!$F$2:$F$999,0),1))</f>
        <v/>
      </c>
      <c r="F103" s="94" t="str">
        <f t="shared" si="1"/>
        <v/>
      </c>
    </row>
    <row r="104" spans="1:6" ht="14.25" customHeight="1" x14ac:dyDescent="0.35">
      <c r="A104" s="45" t="s">
        <v>1204</v>
      </c>
      <c r="B104" s="18"/>
      <c r="C104" s="5"/>
      <c r="D104" s="5"/>
      <c r="E104" s="6" t="str">
        <f>IF(ISBLANK(D104),"",INDEX(ΑΜΚ,MATCH(D104,Data!$F$2:$F$999,0),1))</f>
        <v/>
      </c>
      <c r="F104" s="94" t="str">
        <f t="shared" si="1"/>
        <v/>
      </c>
    </row>
    <row r="105" spans="1:6" ht="14.25" customHeight="1" x14ac:dyDescent="0.35">
      <c r="A105" s="45" t="s">
        <v>1204</v>
      </c>
      <c r="B105" s="18"/>
      <c r="C105" s="5"/>
      <c r="D105" s="5"/>
      <c r="E105" s="6" t="str">
        <f>IF(ISBLANK(D105),"",INDEX(ΑΜΚ,MATCH(D105,Data!$F$2:$F$999,0),1))</f>
        <v/>
      </c>
      <c r="F105" s="94" t="str">
        <f t="shared" si="1"/>
        <v/>
      </c>
    </row>
    <row r="106" spans="1:6" ht="14.25" customHeight="1" x14ac:dyDescent="0.35">
      <c r="A106" s="45" t="s">
        <v>1204</v>
      </c>
      <c r="B106" s="18"/>
      <c r="C106" s="5"/>
      <c r="D106" s="5"/>
      <c r="E106" s="6" t="str">
        <f>IF(ISBLANK(D106),"",INDEX(ΑΜΚ,MATCH(D106,Data!$F$2:$F$999,0),1))</f>
        <v/>
      </c>
      <c r="F106" s="94" t="str">
        <f t="shared" si="1"/>
        <v/>
      </c>
    </row>
    <row r="107" spans="1:6" ht="14.25" customHeight="1" x14ac:dyDescent="0.35">
      <c r="A107" s="45" t="s">
        <v>1204</v>
      </c>
      <c r="B107" s="18"/>
      <c r="C107" s="5"/>
      <c r="D107" s="5"/>
      <c r="E107" s="6" t="str">
        <f>IF(ISBLANK(D107),"",INDEX(ΑΜΚ,MATCH(D107,Data!$F$2:$F$999,0),1))</f>
        <v/>
      </c>
      <c r="F107" s="94" t="str">
        <f t="shared" si="1"/>
        <v/>
      </c>
    </row>
    <row r="108" spans="1:6" ht="14.25" customHeight="1" x14ac:dyDescent="0.35">
      <c r="A108" s="45" t="s">
        <v>1204</v>
      </c>
      <c r="B108" s="18"/>
      <c r="C108" s="5"/>
      <c r="D108" s="5"/>
      <c r="E108" s="6" t="str">
        <f>IF(ISBLANK(D108),"",INDEX(ΑΜΚ,MATCH(D108,Data!$F$2:$F$999,0),1))</f>
        <v/>
      </c>
      <c r="F108" s="94" t="str">
        <f t="shared" si="1"/>
        <v/>
      </c>
    </row>
    <row r="109" spans="1:6" ht="14.25" customHeight="1" x14ac:dyDescent="0.35">
      <c r="A109" s="45" t="s">
        <v>1204</v>
      </c>
      <c r="B109" s="18"/>
      <c r="C109" s="5"/>
      <c r="D109" s="5"/>
      <c r="E109" s="6" t="str">
        <f>IF(ISBLANK(D109),"",INDEX(ΑΜΚ,MATCH(D109,Data!$F$2:$F$999,0),1))</f>
        <v/>
      </c>
      <c r="F109" s="94" t="str">
        <f t="shared" si="1"/>
        <v/>
      </c>
    </row>
    <row r="110" spans="1:6" ht="14.25" customHeight="1" x14ac:dyDescent="0.35">
      <c r="A110" s="45" t="s">
        <v>1204</v>
      </c>
      <c r="B110" s="18"/>
      <c r="C110" s="5"/>
      <c r="D110" s="5"/>
      <c r="E110" s="6" t="str">
        <f>IF(ISBLANK(D110),"",INDEX(ΑΜΚ,MATCH(D110,Data!$F$2:$F$999,0),1))</f>
        <v/>
      </c>
      <c r="F110" s="94" t="str">
        <f t="shared" si="1"/>
        <v/>
      </c>
    </row>
    <row r="111" spans="1:6" ht="14.25" customHeight="1" x14ac:dyDescent="0.35">
      <c r="A111" s="45" t="s">
        <v>1204</v>
      </c>
      <c r="B111" s="18"/>
      <c r="C111" s="5"/>
      <c r="D111" s="5"/>
      <c r="E111" s="6" t="str">
        <f>IF(ISBLANK(D111),"",INDEX(ΑΜΚ,MATCH(D111,Data!$F$2:$F$999,0),1))</f>
        <v/>
      </c>
      <c r="F111" s="94" t="str">
        <f t="shared" si="1"/>
        <v/>
      </c>
    </row>
    <row r="112" spans="1:6" ht="14.25" customHeight="1" x14ac:dyDescent="0.35">
      <c r="A112" s="45" t="s">
        <v>1204</v>
      </c>
      <c r="B112" s="18"/>
      <c r="C112" s="5"/>
      <c r="D112" s="5"/>
      <c r="E112" s="6" t="str">
        <f>IF(ISBLANK(D112),"",INDEX(ΑΜΚ,MATCH(D112,Data!$F$2:$F$999,0),1))</f>
        <v/>
      </c>
      <c r="F112" s="94" t="str">
        <f t="shared" si="1"/>
        <v/>
      </c>
    </row>
    <row r="113" spans="1:6" ht="14.25" customHeight="1" x14ac:dyDescent="0.35">
      <c r="A113" s="45" t="s">
        <v>1204</v>
      </c>
      <c r="B113" s="18"/>
      <c r="C113" s="5"/>
      <c r="D113" s="5"/>
      <c r="E113" s="6" t="str">
        <f>IF(ISBLANK(D113),"",INDEX(ΑΜΚ,MATCH(D113,Data!$F$2:$F$999,0),1))</f>
        <v/>
      </c>
      <c r="F113" s="94" t="str">
        <f t="shared" si="1"/>
        <v/>
      </c>
    </row>
    <row r="114" spans="1:6" ht="14.25" customHeight="1" x14ac:dyDescent="0.35">
      <c r="A114" s="45" t="s">
        <v>1204</v>
      </c>
      <c r="B114" s="18"/>
      <c r="C114" s="5"/>
      <c r="D114" s="5"/>
      <c r="E114" s="6" t="str">
        <f>IF(ISBLANK(D114),"",INDEX(ΑΜΚ,MATCH(D114,Data!$F$2:$F$999,0),1))</f>
        <v/>
      </c>
      <c r="F114" s="94" t="str">
        <f t="shared" si="1"/>
        <v/>
      </c>
    </row>
    <row r="115" spans="1:6" ht="14.25" customHeight="1" x14ac:dyDescent="0.35">
      <c r="A115" s="45" t="s">
        <v>1204</v>
      </c>
      <c r="B115" s="18"/>
      <c r="C115" s="5"/>
      <c r="D115" s="5"/>
      <c r="E115" s="6" t="str">
        <f>IF(ISBLANK(D115),"",INDEX(ΑΜΚ,MATCH(D115,Data!$F$2:$F$999,0),1))</f>
        <v/>
      </c>
      <c r="F115" s="94" t="str">
        <f t="shared" si="1"/>
        <v/>
      </c>
    </row>
    <row r="116" spans="1:6" ht="14.25" customHeight="1" x14ac:dyDescent="0.35">
      <c r="A116" s="45" t="s">
        <v>1204</v>
      </c>
      <c r="B116" s="18"/>
      <c r="C116" s="5"/>
      <c r="D116" s="5"/>
      <c r="E116" s="6" t="str">
        <f>IF(ISBLANK(D116),"",INDEX(ΑΜΚ,MATCH(D116,Data!$F$2:$F$999,0),1))</f>
        <v/>
      </c>
      <c r="F116" s="94" t="str">
        <f t="shared" si="1"/>
        <v/>
      </c>
    </row>
    <row r="117" spans="1:6" ht="14.25" customHeight="1" x14ac:dyDescent="0.35">
      <c r="A117" s="45" t="s">
        <v>1204</v>
      </c>
      <c r="B117" s="18"/>
      <c r="C117" s="5"/>
      <c r="D117" s="5"/>
      <c r="E117" s="6" t="str">
        <f>IF(ISBLANK(D117),"",INDEX(ΑΜΚ,MATCH(D117,Data!$F$2:$F$999,0),1))</f>
        <v/>
      </c>
      <c r="F117" s="94" t="str">
        <f t="shared" si="1"/>
        <v/>
      </c>
    </row>
    <row r="118" spans="1:6" ht="14.25" customHeight="1" x14ac:dyDescent="0.35">
      <c r="A118" s="45" t="s">
        <v>1204</v>
      </c>
      <c r="B118" s="18"/>
      <c r="C118" s="5"/>
      <c r="D118" s="5"/>
      <c r="E118" s="6" t="str">
        <f>IF(ISBLANK(D118),"",INDEX(ΑΜΚ,MATCH(D118,Data!$F$2:$F$999,0),1))</f>
        <v/>
      </c>
      <c r="F118" s="94" t="str">
        <f t="shared" si="1"/>
        <v/>
      </c>
    </row>
    <row r="119" spans="1:6" ht="14.25" customHeight="1" x14ac:dyDescent="0.35">
      <c r="A119" s="45" t="s">
        <v>1204</v>
      </c>
      <c r="B119" s="18"/>
      <c r="C119" s="5"/>
      <c r="D119" s="5"/>
      <c r="E119" s="6" t="str">
        <f>IF(ISBLANK(D119),"",INDEX(ΑΜΚ,MATCH(D119,Data!$F$2:$F$999,0),1))</f>
        <v/>
      </c>
      <c r="F119" s="94" t="str">
        <f t="shared" si="1"/>
        <v/>
      </c>
    </row>
    <row r="120" spans="1:6" ht="14.25" customHeight="1" x14ac:dyDescent="0.35">
      <c r="A120" s="45" t="s">
        <v>1204</v>
      </c>
      <c r="B120" s="18"/>
      <c r="C120" s="5"/>
      <c r="D120" s="5"/>
      <c r="E120" s="6" t="str">
        <f>IF(ISBLANK(D120),"",INDEX(ΑΜΚ,MATCH(D120,Data!$F$2:$F$999,0),1))</f>
        <v/>
      </c>
      <c r="F120" s="94" t="str">
        <f t="shared" si="1"/>
        <v/>
      </c>
    </row>
    <row r="121" spans="1:6" ht="14.25" customHeight="1" x14ac:dyDescent="0.35">
      <c r="A121" s="45" t="s">
        <v>1204</v>
      </c>
      <c r="B121" s="18"/>
      <c r="C121" s="5"/>
      <c r="D121" s="5"/>
      <c r="E121" s="6" t="str">
        <f>IF(ISBLANK(D121),"",INDEX(ΑΜΚ,MATCH(D121,Data!$F$2:$F$999,0),1))</f>
        <v/>
      </c>
      <c r="F121" s="94" t="str">
        <f t="shared" si="1"/>
        <v/>
      </c>
    </row>
    <row r="122" spans="1:6" ht="14.25" customHeight="1" x14ac:dyDescent="0.35">
      <c r="A122" s="45" t="s">
        <v>1204</v>
      </c>
      <c r="B122" s="18"/>
      <c r="C122" s="5"/>
      <c r="D122" s="5"/>
      <c r="E122" s="6" t="str">
        <f>IF(ISBLANK(D122),"",INDEX(ΑΜΚ,MATCH(D122,Data!$F$2:$F$999,0),1))</f>
        <v/>
      </c>
      <c r="F122" s="94" t="str">
        <f t="shared" si="1"/>
        <v/>
      </c>
    </row>
    <row r="123" spans="1:6" ht="14.25" customHeight="1" x14ac:dyDescent="0.35">
      <c r="A123" s="45" t="s">
        <v>1204</v>
      </c>
      <c r="B123" s="18"/>
      <c r="C123" s="5"/>
      <c r="D123" s="5"/>
      <c r="E123" s="6" t="str">
        <f>IF(ISBLANK(D123),"",INDEX(ΑΜΚ,MATCH(D123,Data!$F$2:$F$999,0),1))</f>
        <v/>
      </c>
      <c r="F123" s="94" t="str">
        <f t="shared" si="1"/>
        <v/>
      </c>
    </row>
    <row r="124" spans="1:6" ht="14.25" customHeight="1" x14ac:dyDescent="0.35">
      <c r="A124" s="45" t="s">
        <v>1204</v>
      </c>
      <c r="B124" s="18"/>
      <c r="C124" s="5"/>
      <c r="D124" s="5"/>
      <c r="E124" s="6" t="str">
        <f>IF(ISBLANK(D124),"",INDEX(ΑΜΚ,MATCH(D124,Data!$F$2:$F$999,0),1))</f>
        <v/>
      </c>
      <c r="F124" s="94" t="str">
        <f t="shared" si="1"/>
        <v/>
      </c>
    </row>
    <row r="125" spans="1:6" ht="14.25" customHeight="1" x14ac:dyDescent="0.35">
      <c r="A125" s="45" t="s">
        <v>1204</v>
      </c>
      <c r="B125" s="18"/>
      <c r="C125" s="5"/>
      <c r="D125" s="5"/>
      <c r="E125" s="6" t="str">
        <f>IF(ISBLANK(D125),"",INDEX(ΑΜΚ,MATCH(D125,Data!$F$2:$F$999,0),1))</f>
        <v/>
      </c>
      <c r="F125" s="94" t="str">
        <f t="shared" si="1"/>
        <v/>
      </c>
    </row>
    <row r="126" spans="1:6" ht="14.25" customHeight="1" x14ac:dyDescent="0.35">
      <c r="A126" s="45" t="s">
        <v>1204</v>
      </c>
      <c r="B126" s="18"/>
      <c r="C126" s="5"/>
      <c r="D126" s="5"/>
      <c r="E126" s="6" t="str">
        <f>IF(ISBLANK(D126),"",INDEX(ΑΜΚ,MATCH(D126,Data!$F$2:$F$999,0),1))</f>
        <v/>
      </c>
      <c r="F126" s="94" t="str">
        <f t="shared" si="1"/>
        <v/>
      </c>
    </row>
    <row r="127" spans="1:6" ht="14.25" customHeight="1" x14ac:dyDescent="0.35">
      <c r="A127" s="45" t="s">
        <v>1204</v>
      </c>
      <c r="B127" s="18"/>
      <c r="C127" s="5"/>
      <c r="D127" s="5"/>
      <c r="E127" s="6" t="str">
        <f>IF(ISBLANK(D127),"",INDEX(ΑΜΚ,MATCH(D127,Data!$F$2:$F$999,0),1))</f>
        <v/>
      </c>
      <c r="F127" s="94" t="str">
        <f t="shared" si="1"/>
        <v/>
      </c>
    </row>
    <row r="128" spans="1:6" ht="14.25" customHeight="1" x14ac:dyDescent="0.35">
      <c r="A128" s="45" t="s">
        <v>1204</v>
      </c>
      <c r="B128" s="18"/>
      <c r="C128" s="5"/>
      <c r="D128" s="5"/>
      <c r="E128" s="6" t="str">
        <f>IF(ISBLANK(D128),"",INDEX(ΑΜΚ,MATCH(D128,Data!$F$2:$F$999,0),1))</f>
        <v/>
      </c>
      <c r="F128" s="94" t="str">
        <f t="shared" si="1"/>
        <v/>
      </c>
    </row>
    <row r="129" spans="1:6" ht="14.25" customHeight="1" x14ac:dyDescent="0.35">
      <c r="A129" s="45" t="s">
        <v>1204</v>
      </c>
      <c r="B129" s="18"/>
      <c r="C129" s="5"/>
      <c r="D129" s="5"/>
      <c r="E129" s="6" t="str">
        <f>IF(ISBLANK(D129),"",INDEX(ΑΜΚ,MATCH(D129,Data!$F$2:$F$999,0),1))</f>
        <v/>
      </c>
      <c r="F129" s="94" t="str">
        <f t="shared" si="1"/>
        <v/>
      </c>
    </row>
    <row r="130" spans="1:6" ht="14.25" customHeight="1" x14ac:dyDescent="0.35">
      <c r="A130" s="45" t="s">
        <v>1204</v>
      </c>
      <c r="B130" s="18"/>
      <c r="C130" s="5"/>
      <c r="D130" s="5"/>
      <c r="E130" s="6" t="str">
        <f>IF(ISBLANK(D130),"",INDEX(ΑΜΚ,MATCH(D130,Data!$F$2:$F$999,0),1))</f>
        <v/>
      </c>
      <c r="F130" s="94" t="str">
        <f t="shared" ref="F130:F193" si="2">IF(ISBLANK(C130),"",INDEX(ΚΩΔ_ΜΑΘΗΜ_ΜΗΧΑΝΟΤΡ_Α1,MATCH(C130,ΜΑΘΗΜ_ΜΗΧΑΝΟΤΡ_Α1,0)))</f>
        <v/>
      </c>
    </row>
    <row r="131" spans="1:6" ht="14.25" customHeight="1" x14ac:dyDescent="0.35">
      <c r="A131" s="45" t="s">
        <v>1204</v>
      </c>
      <c r="B131" s="18"/>
      <c r="C131" s="5"/>
      <c r="D131" s="5"/>
      <c r="E131" s="6" t="str">
        <f>IF(ISBLANK(D131),"",INDEX(ΑΜΚ,MATCH(D131,Data!$F$2:$F$999,0),1))</f>
        <v/>
      </c>
      <c r="F131" s="94" t="str">
        <f t="shared" si="2"/>
        <v/>
      </c>
    </row>
    <row r="132" spans="1:6" ht="14.25" customHeight="1" x14ac:dyDescent="0.35">
      <c r="A132" s="45" t="s">
        <v>1204</v>
      </c>
      <c r="B132" s="18"/>
      <c r="C132" s="5"/>
      <c r="D132" s="5"/>
      <c r="E132" s="6" t="str">
        <f>IF(ISBLANK(D132),"",INDEX(ΑΜΚ,MATCH(D132,Data!$F$2:$F$999,0),1))</f>
        <v/>
      </c>
      <c r="F132" s="94" t="str">
        <f t="shared" si="2"/>
        <v/>
      </c>
    </row>
    <row r="133" spans="1:6" ht="14.25" customHeight="1" x14ac:dyDescent="0.35">
      <c r="A133" s="45" t="s">
        <v>1204</v>
      </c>
      <c r="B133" s="18"/>
      <c r="C133" s="5"/>
      <c r="D133" s="5"/>
      <c r="E133" s="6" t="str">
        <f>IF(ISBLANK(D133),"",INDEX(ΑΜΚ,MATCH(D133,Data!$F$2:$F$999,0),1))</f>
        <v/>
      </c>
      <c r="F133" s="94" t="str">
        <f t="shared" si="2"/>
        <v/>
      </c>
    </row>
    <row r="134" spans="1:6" ht="14.25" customHeight="1" x14ac:dyDescent="0.35">
      <c r="A134" s="45" t="s">
        <v>1204</v>
      </c>
      <c r="B134" s="18"/>
      <c r="C134" s="5"/>
      <c r="D134" s="5"/>
      <c r="E134" s="6" t="str">
        <f>IF(ISBLANK(D134),"",INDEX(ΑΜΚ,MATCH(D134,Data!$F$2:$F$999,0),1))</f>
        <v/>
      </c>
      <c r="F134" s="94" t="str">
        <f t="shared" si="2"/>
        <v/>
      </c>
    </row>
    <row r="135" spans="1:6" ht="14.25" customHeight="1" x14ac:dyDescent="0.35">
      <c r="A135" s="45" t="s">
        <v>1204</v>
      </c>
      <c r="B135" s="18"/>
      <c r="C135" s="5"/>
      <c r="D135" s="5"/>
      <c r="E135" s="6" t="str">
        <f>IF(ISBLANK(D135),"",INDEX(ΑΜΚ,MATCH(D135,Data!$F$2:$F$999,0),1))</f>
        <v/>
      </c>
      <c r="F135" s="94" t="str">
        <f t="shared" si="2"/>
        <v/>
      </c>
    </row>
    <row r="136" spans="1:6" ht="14.25" customHeight="1" x14ac:dyDescent="0.35">
      <c r="A136" s="45" t="s">
        <v>1204</v>
      </c>
      <c r="B136" s="18"/>
      <c r="C136" s="5"/>
      <c r="D136" s="5"/>
      <c r="E136" s="6" t="str">
        <f>IF(ISBLANK(D136),"",INDEX(ΑΜΚ,MATCH(D136,Data!$F$2:$F$999,0),1))</f>
        <v/>
      </c>
      <c r="F136" s="94" t="str">
        <f t="shared" si="2"/>
        <v/>
      </c>
    </row>
    <row r="137" spans="1:6" ht="14.25" customHeight="1" x14ac:dyDescent="0.35">
      <c r="A137" s="45" t="s">
        <v>1204</v>
      </c>
      <c r="B137" s="18"/>
      <c r="C137" s="5"/>
      <c r="D137" s="5"/>
      <c r="E137" s="6" t="str">
        <f>IF(ISBLANK(D137),"",INDEX(ΑΜΚ,MATCH(D137,Data!$F$2:$F$999,0),1))</f>
        <v/>
      </c>
      <c r="F137" s="94" t="str">
        <f t="shared" si="2"/>
        <v/>
      </c>
    </row>
    <row r="138" spans="1:6" ht="14.25" customHeight="1" x14ac:dyDescent="0.35">
      <c r="A138" s="45" t="s">
        <v>1204</v>
      </c>
      <c r="B138" s="18"/>
      <c r="C138" s="5"/>
      <c r="D138" s="5"/>
      <c r="E138" s="6" t="str">
        <f>IF(ISBLANK(D138),"",INDEX(ΑΜΚ,MATCH(D138,Data!$F$2:$F$999,0),1))</f>
        <v/>
      </c>
      <c r="F138" s="94" t="str">
        <f t="shared" si="2"/>
        <v/>
      </c>
    </row>
    <row r="139" spans="1:6" ht="14.25" customHeight="1" x14ac:dyDescent="0.35">
      <c r="A139" s="45" t="s">
        <v>1204</v>
      </c>
      <c r="B139" s="18"/>
      <c r="C139" s="5"/>
      <c r="D139" s="5"/>
      <c r="E139" s="6" t="str">
        <f>IF(ISBLANK(D139),"",INDEX(ΑΜΚ,MATCH(D139,Data!$F$2:$F$999,0),1))</f>
        <v/>
      </c>
      <c r="F139" s="94" t="str">
        <f t="shared" si="2"/>
        <v/>
      </c>
    </row>
    <row r="140" spans="1:6" ht="14.25" customHeight="1" x14ac:dyDescent="0.35">
      <c r="A140" s="45" t="s">
        <v>1204</v>
      </c>
      <c r="B140" s="18"/>
      <c r="C140" s="5"/>
      <c r="D140" s="5"/>
      <c r="E140" s="6" t="str">
        <f>IF(ISBLANK(D140),"",INDEX(ΑΜΚ,MATCH(D140,Data!$F$2:$F$999,0),1))</f>
        <v/>
      </c>
      <c r="F140" s="94" t="str">
        <f t="shared" si="2"/>
        <v/>
      </c>
    </row>
    <row r="141" spans="1:6" ht="14.25" customHeight="1" x14ac:dyDescent="0.35">
      <c r="A141" s="45" t="s">
        <v>1204</v>
      </c>
      <c r="B141" s="18"/>
      <c r="C141" s="5"/>
      <c r="D141" s="5"/>
      <c r="E141" s="6" t="str">
        <f>IF(ISBLANK(D141),"",INDEX(ΑΜΚ,MATCH(D141,Data!$F$2:$F$999,0),1))</f>
        <v/>
      </c>
      <c r="F141" s="94" t="str">
        <f t="shared" si="2"/>
        <v/>
      </c>
    </row>
    <row r="142" spans="1:6" ht="14.25" customHeight="1" x14ac:dyDescent="0.35">
      <c r="A142" s="45" t="s">
        <v>1204</v>
      </c>
      <c r="B142" s="18"/>
      <c r="C142" s="5"/>
      <c r="D142" s="5"/>
      <c r="E142" s="6" t="str">
        <f>IF(ISBLANK(D142),"",INDEX(ΑΜΚ,MATCH(D142,Data!$F$2:$F$999,0),1))</f>
        <v/>
      </c>
      <c r="F142" s="94" t="str">
        <f t="shared" si="2"/>
        <v/>
      </c>
    </row>
    <row r="143" spans="1:6" ht="14.25" customHeight="1" x14ac:dyDescent="0.35">
      <c r="A143" s="45" t="s">
        <v>1204</v>
      </c>
      <c r="B143" s="18"/>
      <c r="C143" s="5"/>
      <c r="D143" s="5"/>
      <c r="E143" s="6" t="str">
        <f>IF(ISBLANK(D143),"",INDEX(ΑΜΚ,MATCH(D143,Data!$F$2:$F$999,0),1))</f>
        <v/>
      </c>
      <c r="F143" s="94" t="str">
        <f t="shared" si="2"/>
        <v/>
      </c>
    </row>
    <row r="144" spans="1:6" ht="14.25" customHeight="1" x14ac:dyDescent="0.35">
      <c r="A144" s="45" t="s">
        <v>1204</v>
      </c>
      <c r="B144" s="18"/>
      <c r="C144" s="5"/>
      <c r="D144" s="5"/>
      <c r="E144" s="6" t="str">
        <f>IF(ISBLANK(D144),"",INDEX(ΑΜΚ,MATCH(D144,Data!$F$2:$F$999,0),1))</f>
        <v/>
      </c>
      <c r="F144" s="94" t="str">
        <f t="shared" si="2"/>
        <v/>
      </c>
    </row>
    <row r="145" spans="1:6" ht="14.25" customHeight="1" x14ac:dyDescent="0.35">
      <c r="A145" s="45" t="s">
        <v>1204</v>
      </c>
      <c r="B145" s="18"/>
      <c r="C145" s="5"/>
      <c r="D145" s="5"/>
      <c r="E145" s="6" t="str">
        <f>IF(ISBLANK(D145),"",INDEX(ΑΜΚ,MATCH(D145,Data!$F$2:$F$999,0),1))</f>
        <v/>
      </c>
      <c r="F145" s="94" t="str">
        <f t="shared" si="2"/>
        <v/>
      </c>
    </row>
    <row r="146" spans="1:6" ht="14.25" customHeight="1" x14ac:dyDescent="0.35">
      <c r="A146" s="45" t="s">
        <v>1204</v>
      </c>
      <c r="B146" s="18"/>
      <c r="C146" s="5"/>
      <c r="D146" s="5"/>
      <c r="E146" s="6" t="str">
        <f>IF(ISBLANK(D146),"",INDEX(ΑΜΚ,MATCH(D146,Data!$F$2:$F$999,0),1))</f>
        <v/>
      </c>
      <c r="F146" s="94" t="str">
        <f t="shared" si="2"/>
        <v/>
      </c>
    </row>
    <row r="147" spans="1:6" ht="14.25" customHeight="1" x14ac:dyDescent="0.35">
      <c r="A147" s="45" t="s">
        <v>1204</v>
      </c>
      <c r="B147" s="18"/>
      <c r="C147" s="5"/>
      <c r="D147" s="5"/>
      <c r="E147" s="6" t="str">
        <f>IF(ISBLANK(D147),"",INDEX(ΑΜΚ,MATCH(D147,Data!$F$2:$F$999,0),1))</f>
        <v/>
      </c>
      <c r="F147" s="94" t="str">
        <f t="shared" si="2"/>
        <v/>
      </c>
    </row>
    <row r="148" spans="1:6" ht="14.25" customHeight="1" x14ac:dyDescent="0.35">
      <c r="A148" s="45" t="s">
        <v>1204</v>
      </c>
      <c r="B148" s="18"/>
      <c r="C148" s="5"/>
      <c r="D148" s="5"/>
      <c r="E148" s="6" t="str">
        <f>IF(ISBLANK(D148),"",INDEX(ΑΜΚ,MATCH(D148,Data!$F$2:$F$999,0),1))</f>
        <v/>
      </c>
      <c r="F148" s="94" t="str">
        <f t="shared" si="2"/>
        <v/>
      </c>
    </row>
    <row r="149" spans="1:6" ht="14.25" customHeight="1" x14ac:dyDescent="0.35">
      <c r="A149" s="45" t="s">
        <v>1204</v>
      </c>
      <c r="B149" s="18"/>
      <c r="C149" s="5"/>
      <c r="D149" s="5"/>
      <c r="E149" s="6" t="str">
        <f>IF(ISBLANK(D149),"",INDEX(ΑΜΚ,MATCH(D149,Data!$F$2:$F$999,0),1))</f>
        <v/>
      </c>
      <c r="F149" s="94" t="str">
        <f t="shared" si="2"/>
        <v/>
      </c>
    </row>
    <row r="150" spans="1:6" ht="14.25" customHeight="1" x14ac:dyDescent="0.35">
      <c r="A150" s="45" t="s">
        <v>1204</v>
      </c>
      <c r="B150" s="18"/>
      <c r="C150" s="5"/>
      <c r="D150" s="5"/>
      <c r="E150" s="6" t="str">
        <f>IF(ISBLANK(D150),"",INDEX(ΑΜΚ,MATCH(D150,Data!$F$2:$F$999,0),1))</f>
        <v/>
      </c>
      <c r="F150" s="94" t="str">
        <f t="shared" si="2"/>
        <v/>
      </c>
    </row>
    <row r="151" spans="1:6" ht="14.25" customHeight="1" x14ac:dyDescent="0.35">
      <c r="A151" s="45" t="s">
        <v>1204</v>
      </c>
      <c r="B151" s="18"/>
      <c r="C151" s="5"/>
      <c r="D151" s="5"/>
      <c r="E151" s="6" t="str">
        <f>IF(ISBLANK(D151),"",INDEX(ΑΜΚ,MATCH(D151,Data!$F$2:$F$999,0),1))</f>
        <v/>
      </c>
      <c r="F151" s="94" t="str">
        <f t="shared" si="2"/>
        <v/>
      </c>
    </row>
    <row r="152" spans="1:6" ht="14.25" customHeight="1" x14ac:dyDescent="0.35">
      <c r="A152" s="45" t="s">
        <v>1204</v>
      </c>
      <c r="B152" s="18"/>
      <c r="C152" s="5"/>
      <c r="D152" s="5"/>
      <c r="E152" s="6" t="str">
        <f>IF(ISBLANK(D152),"",INDEX(ΑΜΚ,MATCH(D152,Data!$F$2:$F$999,0),1))</f>
        <v/>
      </c>
      <c r="F152" s="94" t="str">
        <f t="shared" si="2"/>
        <v/>
      </c>
    </row>
    <row r="153" spans="1:6" ht="14.25" customHeight="1" x14ac:dyDescent="0.35">
      <c r="A153" s="45" t="s">
        <v>1204</v>
      </c>
      <c r="B153" s="18"/>
      <c r="C153" s="5"/>
      <c r="D153" s="5"/>
      <c r="E153" s="6" t="str">
        <f>IF(ISBLANK(D153),"",INDEX(ΑΜΚ,MATCH(D153,Data!$F$2:$F$999,0),1))</f>
        <v/>
      </c>
      <c r="F153" s="94" t="str">
        <f t="shared" si="2"/>
        <v/>
      </c>
    </row>
    <row r="154" spans="1:6" ht="14.25" customHeight="1" x14ac:dyDescent="0.35">
      <c r="A154" s="45" t="s">
        <v>1204</v>
      </c>
      <c r="B154" s="18"/>
      <c r="C154" s="5"/>
      <c r="D154" s="5"/>
      <c r="E154" s="6" t="str">
        <f>IF(ISBLANK(D154),"",INDEX(ΑΜΚ,MATCH(D154,Data!$F$2:$F$999,0),1))</f>
        <v/>
      </c>
      <c r="F154" s="94" t="str">
        <f t="shared" si="2"/>
        <v/>
      </c>
    </row>
    <row r="155" spans="1:6" ht="14.25" customHeight="1" x14ac:dyDescent="0.35">
      <c r="A155" s="45" t="s">
        <v>1204</v>
      </c>
      <c r="B155" s="18"/>
      <c r="C155" s="5"/>
      <c r="D155" s="5"/>
      <c r="E155" s="6" t="str">
        <f>IF(ISBLANK(D155),"",INDEX(ΑΜΚ,MATCH(D155,Data!$F$2:$F$999,0),1))</f>
        <v/>
      </c>
      <c r="F155" s="94" t="str">
        <f t="shared" si="2"/>
        <v/>
      </c>
    </row>
    <row r="156" spans="1:6" ht="14.25" customHeight="1" x14ac:dyDescent="0.35">
      <c r="A156" s="45" t="s">
        <v>1204</v>
      </c>
      <c r="B156" s="18"/>
      <c r="C156" s="5"/>
      <c r="D156" s="5"/>
      <c r="E156" s="6" t="str">
        <f>IF(ISBLANK(D156),"",INDEX(ΑΜΚ,MATCH(D156,Data!$F$2:$F$999,0),1))</f>
        <v/>
      </c>
      <c r="F156" s="94" t="str">
        <f t="shared" si="2"/>
        <v/>
      </c>
    </row>
    <row r="157" spans="1:6" ht="14.25" customHeight="1" x14ac:dyDescent="0.35">
      <c r="A157" s="45" t="s">
        <v>1204</v>
      </c>
      <c r="B157" s="18"/>
      <c r="C157" s="5"/>
      <c r="D157" s="5"/>
      <c r="E157" s="6" t="str">
        <f>IF(ISBLANK(D157),"",INDEX(ΑΜΚ,MATCH(D157,Data!$F$2:$F$999,0),1))</f>
        <v/>
      </c>
      <c r="F157" s="94" t="str">
        <f t="shared" si="2"/>
        <v/>
      </c>
    </row>
    <row r="158" spans="1:6" ht="14.25" customHeight="1" x14ac:dyDescent="0.35">
      <c r="A158" s="45" t="s">
        <v>1204</v>
      </c>
      <c r="B158" s="18"/>
      <c r="C158" s="5"/>
      <c r="D158" s="5"/>
      <c r="E158" s="6" t="str">
        <f>IF(ISBLANK(D158),"",INDEX(ΑΜΚ,MATCH(D158,Data!$F$2:$F$999,0),1))</f>
        <v/>
      </c>
      <c r="F158" s="94" t="str">
        <f t="shared" si="2"/>
        <v/>
      </c>
    </row>
    <row r="159" spans="1:6" ht="14.25" customHeight="1" x14ac:dyDescent="0.35">
      <c r="A159" s="45" t="s">
        <v>1204</v>
      </c>
      <c r="B159" s="18"/>
      <c r="C159" s="5"/>
      <c r="D159" s="5"/>
      <c r="E159" s="6" t="str">
        <f>IF(ISBLANK(D159),"",INDEX(ΑΜΚ,MATCH(D159,Data!$F$2:$F$999,0),1))</f>
        <v/>
      </c>
      <c r="F159" s="94" t="str">
        <f t="shared" si="2"/>
        <v/>
      </c>
    </row>
    <row r="160" spans="1:6" ht="14.25" customHeight="1" x14ac:dyDescent="0.35">
      <c r="A160" s="45" t="s">
        <v>1204</v>
      </c>
      <c r="B160" s="18"/>
      <c r="C160" s="5"/>
      <c r="D160" s="5"/>
      <c r="E160" s="6" t="str">
        <f>IF(ISBLANK(D160),"",INDEX(ΑΜΚ,MATCH(D160,Data!$F$2:$F$999,0),1))</f>
        <v/>
      </c>
      <c r="F160" s="94" t="str">
        <f t="shared" si="2"/>
        <v/>
      </c>
    </row>
    <row r="161" spans="1:6" ht="14.25" customHeight="1" x14ac:dyDescent="0.35">
      <c r="A161" s="45" t="s">
        <v>1204</v>
      </c>
      <c r="B161" s="18"/>
      <c r="C161" s="5"/>
      <c r="D161" s="5"/>
      <c r="E161" s="6" t="str">
        <f>IF(ISBLANK(D161),"",INDEX(ΑΜΚ,MATCH(D161,Data!$F$2:$F$999,0),1))</f>
        <v/>
      </c>
      <c r="F161" s="94" t="str">
        <f t="shared" si="2"/>
        <v/>
      </c>
    </row>
    <row r="162" spans="1:6" ht="14.25" customHeight="1" x14ac:dyDescent="0.35">
      <c r="A162" s="45" t="s">
        <v>1204</v>
      </c>
      <c r="B162" s="18"/>
      <c r="C162" s="5"/>
      <c r="D162" s="5"/>
      <c r="E162" s="6" t="str">
        <f>IF(ISBLANK(D162),"",INDEX(ΑΜΚ,MATCH(D162,Data!$F$2:$F$999,0),1))</f>
        <v/>
      </c>
      <c r="F162" s="94" t="str">
        <f t="shared" si="2"/>
        <v/>
      </c>
    </row>
    <row r="163" spans="1:6" ht="14.25" customHeight="1" x14ac:dyDescent="0.35">
      <c r="A163" s="45" t="s">
        <v>1204</v>
      </c>
      <c r="B163" s="18"/>
      <c r="C163" s="5"/>
      <c r="D163" s="5"/>
      <c r="E163" s="6" t="str">
        <f>IF(ISBLANK(D163),"",INDEX(ΑΜΚ,MATCH(D163,Data!$F$2:$F$999,0),1))</f>
        <v/>
      </c>
      <c r="F163" s="94" t="str">
        <f t="shared" si="2"/>
        <v/>
      </c>
    </row>
    <row r="164" spans="1:6" ht="14.25" customHeight="1" x14ac:dyDescent="0.35">
      <c r="A164" s="45" t="s">
        <v>1204</v>
      </c>
      <c r="B164" s="18"/>
      <c r="C164" s="5"/>
      <c r="D164" s="5"/>
      <c r="E164" s="6" t="str">
        <f>IF(ISBLANK(D164),"",INDEX(ΑΜΚ,MATCH(D164,Data!$F$2:$F$999,0),1))</f>
        <v/>
      </c>
      <c r="F164" s="94" t="str">
        <f t="shared" si="2"/>
        <v/>
      </c>
    </row>
    <row r="165" spans="1:6" ht="14.25" customHeight="1" x14ac:dyDescent="0.35">
      <c r="A165" s="45" t="s">
        <v>1204</v>
      </c>
      <c r="B165" s="18"/>
      <c r="C165" s="5"/>
      <c r="D165" s="5"/>
      <c r="E165" s="6" t="str">
        <f>IF(ISBLANK(D165),"",INDEX(ΑΜΚ,MATCH(D165,Data!$F$2:$F$999,0),1))</f>
        <v/>
      </c>
      <c r="F165" s="94" t="str">
        <f t="shared" si="2"/>
        <v/>
      </c>
    </row>
    <row r="166" spans="1:6" ht="14.25" customHeight="1" x14ac:dyDescent="0.35">
      <c r="A166" s="45" t="s">
        <v>1204</v>
      </c>
      <c r="B166" s="18"/>
      <c r="C166" s="5"/>
      <c r="D166" s="5"/>
      <c r="E166" s="6" t="str">
        <f>IF(ISBLANK(D166),"",INDEX(ΑΜΚ,MATCH(D166,Data!$F$2:$F$999,0),1))</f>
        <v/>
      </c>
      <c r="F166" s="94" t="str">
        <f t="shared" si="2"/>
        <v/>
      </c>
    </row>
    <row r="167" spans="1:6" ht="14.25" customHeight="1" x14ac:dyDescent="0.35">
      <c r="A167" s="45" t="s">
        <v>1204</v>
      </c>
      <c r="B167" s="18"/>
      <c r="C167" s="5"/>
      <c r="D167" s="5"/>
      <c r="E167" s="6" t="str">
        <f>IF(ISBLANK(D167),"",INDEX(ΑΜΚ,MATCH(D167,Data!$F$2:$F$999,0),1))</f>
        <v/>
      </c>
      <c r="F167" s="94" t="str">
        <f t="shared" si="2"/>
        <v/>
      </c>
    </row>
    <row r="168" spans="1:6" ht="14.25" customHeight="1" x14ac:dyDescent="0.35">
      <c r="A168" s="45" t="s">
        <v>1204</v>
      </c>
      <c r="B168" s="18"/>
      <c r="C168" s="5"/>
      <c r="D168" s="5"/>
      <c r="E168" s="6" t="str">
        <f>IF(ISBLANK(D168),"",INDEX(ΑΜΚ,MATCH(D168,Data!$F$2:$F$999,0),1))</f>
        <v/>
      </c>
      <c r="F168" s="94" t="str">
        <f t="shared" si="2"/>
        <v/>
      </c>
    </row>
    <row r="169" spans="1:6" ht="14.25" customHeight="1" x14ac:dyDescent="0.35">
      <c r="A169" s="45" t="s">
        <v>1204</v>
      </c>
      <c r="B169" s="18"/>
      <c r="C169" s="5"/>
      <c r="D169" s="5"/>
      <c r="E169" s="6" t="str">
        <f>IF(ISBLANK(D169),"",INDEX(ΑΜΚ,MATCH(D169,Data!$F$2:$F$999,0),1))</f>
        <v/>
      </c>
      <c r="F169" s="94" t="str">
        <f t="shared" si="2"/>
        <v/>
      </c>
    </row>
    <row r="170" spans="1:6" ht="14.25" customHeight="1" x14ac:dyDescent="0.35">
      <c r="A170" s="45" t="s">
        <v>1204</v>
      </c>
      <c r="B170" s="18"/>
      <c r="C170" s="5"/>
      <c r="D170" s="5"/>
      <c r="E170" s="6" t="str">
        <f>IF(ISBLANK(D170),"",INDEX(ΑΜΚ,MATCH(D170,Data!$F$2:$F$999,0),1))</f>
        <v/>
      </c>
      <c r="F170" s="94" t="str">
        <f t="shared" si="2"/>
        <v/>
      </c>
    </row>
    <row r="171" spans="1:6" ht="14.25" customHeight="1" x14ac:dyDescent="0.35">
      <c r="A171" s="45" t="s">
        <v>1204</v>
      </c>
      <c r="B171" s="18"/>
      <c r="C171" s="5"/>
      <c r="D171" s="5"/>
      <c r="E171" s="6" t="str">
        <f>IF(ISBLANK(D171),"",INDEX(ΑΜΚ,MATCH(D171,Data!$F$2:$F$999,0),1))</f>
        <v/>
      </c>
      <c r="F171" s="94" t="str">
        <f t="shared" si="2"/>
        <v/>
      </c>
    </row>
    <row r="172" spans="1:6" ht="14.25" customHeight="1" x14ac:dyDescent="0.35">
      <c r="A172" s="45" t="s">
        <v>1204</v>
      </c>
      <c r="B172" s="18"/>
      <c r="C172" s="5"/>
      <c r="D172" s="5"/>
      <c r="E172" s="6" t="str">
        <f>IF(ISBLANK(D172),"",INDEX(ΑΜΚ,MATCH(D172,Data!$F$2:$F$999,0),1))</f>
        <v/>
      </c>
      <c r="F172" s="94" t="str">
        <f t="shared" si="2"/>
        <v/>
      </c>
    </row>
    <row r="173" spans="1:6" ht="14.25" customHeight="1" x14ac:dyDescent="0.35">
      <c r="A173" s="45" t="s">
        <v>1204</v>
      </c>
      <c r="B173" s="18"/>
      <c r="C173" s="5"/>
      <c r="D173" s="5"/>
      <c r="E173" s="6" t="str">
        <f>IF(ISBLANK(D173),"",INDEX(ΑΜΚ,MATCH(D173,Data!$F$2:$F$999,0),1))</f>
        <v/>
      </c>
      <c r="F173" s="94" t="str">
        <f t="shared" si="2"/>
        <v/>
      </c>
    </row>
    <row r="174" spans="1:6" ht="14.25" customHeight="1" x14ac:dyDescent="0.35">
      <c r="A174" s="45" t="s">
        <v>1204</v>
      </c>
      <c r="B174" s="18"/>
      <c r="C174" s="5"/>
      <c r="D174" s="5"/>
      <c r="E174" s="6" t="str">
        <f>IF(ISBLANK(D174),"",INDEX(ΑΜΚ,MATCH(D174,Data!$F$2:$F$999,0),1))</f>
        <v/>
      </c>
      <c r="F174" s="94" t="str">
        <f t="shared" si="2"/>
        <v/>
      </c>
    </row>
    <row r="175" spans="1:6" ht="14.25" customHeight="1" x14ac:dyDescent="0.35">
      <c r="A175" s="45" t="s">
        <v>1204</v>
      </c>
      <c r="B175" s="18"/>
      <c r="C175" s="5"/>
      <c r="D175" s="5"/>
      <c r="E175" s="6" t="str">
        <f>IF(ISBLANK(D175),"",INDEX(ΑΜΚ,MATCH(D175,Data!$F$2:$F$999,0),1))</f>
        <v/>
      </c>
      <c r="F175" s="94" t="str">
        <f t="shared" si="2"/>
        <v/>
      </c>
    </row>
    <row r="176" spans="1:6" ht="14.25" customHeight="1" x14ac:dyDescent="0.35">
      <c r="A176" s="45" t="s">
        <v>1204</v>
      </c>
      <c r="B176" s="18"/>
      <c r="C176" s="5"/>
      <c r="D176" s="5"/>
      <c r="E176" s="6" t="str">
        <f>IF(ISBLANK(D176),"",INDEX(ΑΜΚ,MATCH(D176,Data!$F$2:$F$999,0),1))</f>
        <v/>
      </c>
      <c r="F176" s="94" t="str">
        <f t="shared" si="2"/>
        <v/>
      </c>
    </row>
    <row r="177" spans="1:6" ht="14.25" customHeight="1" x14ac:dyDescent="0.35">
      <c r="A177" s="45" t="s">
        <v>1204</v>
      </c>
      <c r="B177" s="18"/>
      <c r="C177" s="5"/>
      <c r="D177" s="5"/>
      <c r="E177" s="6" t="str">
        <f>IF(ISBLANK(D177),"",INDEX(ΑΜΚ,MATCH(D177,Data!$F$2:$F$999,0),1))</f>
        <v/>
      </c>
      <c r="F177" s="94" t="str">
        <f t="shared" si="2"/>
        <v/>
      </c>
    </row>
    <row r="178" spans="1:6" ht="14.25" customHeight="1" x14ac:dyDescent="0.35">
      <c r="A178" s="45" t="s">
        <v>1204</v>
      </c>
      <c r="B178" s="18"/>
      <c r="C178" s="5"/>
      <c r="D178" s="5"/>
      <c r="E178" s="6" t="str">
        <f>IF(ISBLANK(D178),"",INDEX(ΑΜΚ,MATCH(D178,Data!$F$2:$F$999,0),1))</f>
        <v/>
      </c>
      <c r="F178" s="94" t="str">
        <f t="shared" si="2"/>
        <v/>
      </c>
    </row>
    <row r="179" spans="1:6" ht="14.25" customHeight="1" x14ac:dyDescent="0.35">
      <c r="A179" s="45" t="s">
        <v>1204</v>
      </c>
      <c r="B179" s="18"/>
      <c r="C179" s="5"/>
      <c r="D179" s="5"/>
      <c r="E179" s="6" t="str">
        <f>IF(ISBLANK(D179),"",INDEX(ΑΜΚ,MATCH(D179,Data!$F$2:$F$999,0),1))</f>
        <v/>
      </c>
      <c r="F179" s="94" t="str">
        <f t="shared" si="2"/>
        <v/>
      </c>
    </row>
    <row r="180" spans="1:6" ht="14.25" customHeight="1" x14ac:dyDescent="0.35">
      <c r="A180" s="45" t="s">
        <v>1204</v>
      </c>
      <c r="B180" s="18"/>
      <c r="C180" s="5"/>
      <c r="D180" s="5"/>
      <c r="E180" s="6" t="str">
        <f>IF(ISBLANK(D180),"",INDEX(ΑΜΚ,MATCH(D180,Data!$F$2:$F$999,0),1))</f>
        <v/>
      </c>
      <c r="F180" s="94" t="str">
        <f t="shared" si="2"/>
        <v/>
      </c>
    </row>
    <row r="181" spans="1:6" ht="14.25" customHeight="1" x14ac:dyDescent="0.35">
      <c r="A181" s="45" t="s">
        <v>1204</v>
      </c>
      <c r="B181" s="18"/>
      <c r="C181" s="5"/>
      <c r="D181" s="5"/>
      <c r="E181" s="6" t="str">
        <f>IF(ISBLANK(D181),"",INDEX(ΑΜΚ,MATCH(D181,Data!$F$2:$F$999,0),1))</f>
        <v/>
      </c>
      <c r="F181" s="94" t="str">
        <f t="shared" si="2"/>
        <v/>
      </c>
    </row>
    <row r="182" spans="1:6" ht="14.25" customHeight="1" x14ac:dyDescent="0.35">
      <c r="A182" s="45" t="s">
        <v>1204</v>
      </c>
      <c r="B182" s="18"/>
      <c r="C182" s="5"/>
      <c r="D182" s="5"/>
      <c r="E182" s="6" t="str">
        <f>IF(ISBLANK(D182),"",INDEX(ΑΜΚ,MATCH(D182,Data!$F$2:$F$999,0),1))</f>
        <v/>
      </c>
      <c r="F182" s="94" t="str">
        <f t="shared" si="2"/>
        <v/>
      </c>
    </row>
    <row r="183" spans="1:6" ht="14.25" customHeight="1" x14ac:dyDescent="0.35">
      <c r="A183" s="45" t="s">
        <v>1204</v>
      </c>
      <c r="B183" s="18"/>
      <c r="C183" s="5"/>
      <c r="D183" s="5"/>
      <c r="E183" s="6" t="str">
        <f>IF(ISBLANK(D183),"",INDEX(ΑΜΚ,MATCH(D183,Data!$F$2:$F$999,0),1))</f>
        <v/>
      </c>
      <c r="F183" s="94" t="str">
        <f t="shared" si="2"/>
        <v/>
      </c>
    </row>
    <row r="184" spans="1:6" ht="14.25" customHeight="1" x14ac:dyDescent="0.35">
      <c r="A184" s="45" t="s">
        <v>1204</v>
      </c>
      <c r="B184" s="18"/>
      <c r="C184" s="5"/>
      <c r="D184" s="5"/>
      <c r="E184" s="6" t="str">
        <f>IF(ISBLANK(D184),"",INDEX(ΑΜΚ,MATCH(D184,Data!$F$2:$F$999,0),1))</f>
        <v/>
      </c>
      <c r="F184" s="94" t="str">
        <f t="shared" si="2"/>
        <v/>
      </c>
    </row>
    <row r="185" spans="1:6" ht="14.25" customHeight="1" x14ac:dyDescent="0.35">
      <c r="A185" s="45" t="s">
        <v>1204</v>
      </c>
      <c r="B185" s="18"/>
      <c r="C185" s="5"/>
      <c r="D185" s="5"/>
      <c r="E185" s="6" t="str">
        <f>IF(ISBLANK(D185),"",INDEX(ΑΜΚ,MATCH(D185,Data!$F$2:$F$999,0),1))</f>
        <v/>
      </c>
      <c r="F185" s="94" t="str">
        <f t="shared" si="2"/>
        <v/>
      </c>
    </row>
    <row r="186" spans="1:6" ht="14.25" customHeight="1" x14ac:dyDescent="0.35">
      <c r="A186" s="45" t="s">
        <v>1204</v>
      </c>
      <c r="B186" s="18"/>
      <c r="C186" s="5"/>
      <c r="D186" s="5"/>
      <c r="E186" s="6" t="str">
        <f>IF(ISBLANK(D186),"",INDEX(ΑΜΚ,MATCH(D186,Data!$F$2:$F$999,0),1))</f>
        <v/>
      </c>
      <c r="F186" s="94" t="str">
        <f t="shared" si="2"/>
        <v/>
      </c>
    </row>
    <row r="187" spans="1:6" ht="14.25" customHeight="1" x14ac:dyDescent="0.35">
      <c r="A187" s="45" t="s">
        <v>1204</v>
      </c>
      <c r="B187" s="18"/>
      <c r="C187" s="5"/>
      <c r="D187" s="5"/>
      <c r="E187" s="6" t="str">
        <f>IF(ISBLANK(D187),"",INDEX(ΑΜΚ,MATCH(D187,Data!$F$2:$F$999,0),1))</f>
        <v/>
      </c>
      <c r="F187" s="94" t="str">
        <f t="shared" si="2"/>
        <v/>
      </c>
    </row>
    <row r="188" spans="1:6" ht="14.25" customHeight="1" x14ac:dyDescent="0.35">
      <c r="A188" s="45" t="s">
        <v>1204</v>
      </c>
      <c r="B188" s="18"/>
      <c r="C188" s="5"/>
      <c r="D188" s="5"/>
      <c r="E188" s="6" t="str">
        <f>IF(ISBLANK(D188),"",INDEX(ΑΜΚ,MATCH(D188,Data!$F$2:$F$999,0),1))</f>
        <v/>
      </c>
      <c r="F188" s="94" t="str">
        <f t="shared" si="2"/>
        <v/>
      </c>
    </row>
    <row r="189" spans="1:6" ht="14.25" customHeight="1" x14ac:dyDescent="0.35">
      <c r="A189" s="45" t="s">
        <v>1204</v>
      </c>
      <c r="B189" s="18"/>
      <c r="C189" s="5"/>
      <c r="D189" s="5"/>
      <c r="E189" s="6" t="str">
        <f>IF(ISBLANK(D189),"",INDEX(ΑΜΚ,MATCH(D189,Data!$F$2:$F$999,0),1))</f>
        <v/>
      </c>
      <c r="F189" s="94" t="str">
        <f t="shared" si="2"/>
        <v/>
      </c>
    </row>
    <row r="190" spans="1:6" ht="14.25" customHeight="1" x14ac:dyDescent="0.35">
      <c r="A190" s="45" t="s">
        <v>1204</v>
      </c>
      <c r="B190" s="18"/>
      <c r="C190" s="5"/>
      <c r="D190" s="5"/>
      <c r="E190" s="6" t="str">
        <f>IF(ISBLANK(D190),"",INDEX(ΑΜΚ,MATCH(D190,Data!$F$2:$F$999,0),1))</f>
        <v/>
      </c>
      <c r="F190" s="94" t="str">
        <f t="shared" si="2"/>
        <v/>
      </c>
    </row>
    <row r="191" spans="1:6" ht="14.25" customHeight="1" x14ac:dyDescent="0.35">
      <c r="A191" s="45" t="s">
        <v>1204</v>
      </c>
      <c r="B191" s="18"/>
      <c r="C191" s="5"/>
      <c r="D191" s="5"/>
      <c r="E191" s="6" t="str">
        <f>IF(ISBLANK(D191),"",INDEX(ΑΜΚ,MATCH(D191,Data!$F$2:$F$999,0),1))</f>
        <v/>
      </c>
      <c r="F191" s="94" t="str">
        <f t="shared" si="2"/>
        <v/>
      </c>
    </row>
    <row r="192" spans="1:6" ht="14.25" customHeight="1" x14ac:dyDescent="0.35">
      <c r="A192" s="45" t="s">
        <v>1204</v>
      </c>
      <c r="B192" s="18"/>
      <c r="C192" s="5"/>
      <c r="D192" s="5"/>
      <c r="E192" s="6" t="str">
        <f>IF(ISBLANK(D192),"",INDEX(ΑΜΚ,MATCH(D192,Data!$F$2:$F$999,0),1))</f>
        <v/>
      </c>
      <c r="F192" s="94" t="str">
        <f t="shared" si="2"/>
        <v/>
      </c>
    </row>
    <row r="193" spans="1:6" ht="14.25" customHeight="1" x14ac:dyDescent="0.35">
      <c r="A193" s="45" t="s">
        <v>1204</v>
      </c>
      <c r="B193" s="18"/>
      <c r="C193" s="5"/>
      <c r="D193" s="5"/>
      <c r="E193" s="6" t="str">
        <f>IF(ISBLANK(D193),"",INDEX(ΑΜΚ,MATCH(D193,Data!$F$2:$F$999,0),1))</f>
        <v/>
      </c>
      <c r="F193" s="94" t="str">
        <f t="shared" si="2"/>
        <v/>
      </c>
    </row>
    <row r="194" spans="1:6" ht="14.25" customHeight="1" x14ac:dyDescent="0.35">
      <c r="A194" s="45" t="s">
        <v>1204</v>
      </c>
      <c r="B194" s="18"/>
      <c r="C194" s="5"/>
      <c r="D194" s="5"/>
      <c r="E194" s="6" t="str">
        <f>IF(ISBLANK(D194),"",INDEX(ΑΜΚ,MATCH(D194,Data!$F$2:$F$999,0),1))</f>
        <v/>
      </c>
      <c r="F194" s="94" t="str">
        <f t="shared" ref="F194:F257" si="3">IF(ISBLANK(C194),"",INDEX(ΚΩΔ_ΜΑΘΗΜ_ΜΗΧΑΝΟΤΡ_Α1,MATCH(C194,ΜΑΘΗΜ_ΜΗΧΑΝΟΤΡ_Α1,0)))</f>
        <v/>
      </c>
    </row>
    <row r="195" spans="1:6" ht="14.25" customHeight="1" x14ac:dyDescent="0.35">
      <c r="A195" s="45" t="s">
        <v>1204</v>
      </c>
      <c r="B195" s="18"/>
      <c r="C195" s="5"/>
      <c r="D195" s="5"/>
      <c r="E195" s="6" t="str">
        <f>IF(ISBLANK(D195),"",INDEX(ΑΜΚ,MATCH(D195,Data!$F$2:$F$999,0),1))</f>
        <v/>
      </c>
      <c r="F195" s="94" t="str">
        <f t="shared" si="3"/>
        <v/>
      </c>
    </row>
    <row r="196" spans="1:6" ht="14.25" customHeight="1" x14ac:dyDescent="0.35">
      <c r="A196" s="45" t="s">
        <v>1204</v>
      </c>
      <c r="B196" s="18"/>
      <c r="C196" s="5"/>
      <c r="D196" s="5"/>
      <c r="E196" s="6" t="str">
        <f>IF(ISBLANK(D196),"",INDEX(ΑΜΚ,MATCH(D196,Data!$F$2:$F$999,0),1))</f>
        <v/>
      </c>
      <c r="F196" s="94" t="str">
        <f t="shared" si="3"/>
        <v/>
      </c>
    </row>
    <row r="197" spans="1:6" ht="14.25" customHeight="1" x14ac:dyDescent="0.35">
      <c r="A197" s="45" t="s">
        <v>1204</v>
      </c>
      <c r="B197" s="18"/>
      <c r="C197" s="5"/>
      <c r="D197" s="5"/>
      <c r="E197" s="6" t="str">
        <f>IF(ISBLANK(D197),"",INDEX(ΑΜΚ,MATCH(D197,Data!$F$2:$F$999,0),1))</f>
        <v/>
      </c>
      <c r="F197" s="94" t="str">
        <f t="shared" si="3"/>
        <v/>
      </c>
    </row>
    <row r="198" spans="1:6" ht="14.25" customHeight="1" x14ac:dyDescent="0.35">
      <c r="A198" s="45" t="s">
        <v>1204</v>
      </c>
      <c r="B198" s="18"/>
      <c r="C198" s="5"/>
      <c r="D198" s="5"/>
      <c r="E198" s="6" t="str">
        <f>IF(ISBLANK(D198),"",INDEX(ΑΜΚ,MATCH(D198,Data!$F$2:$F$999,0),1))</f>
        <v/>
      </c>
      <c r="F198" s="94" t="str">
        <f t="shared" si="3"/>
        <v/>
      </c>
    </row>
    <row r="199" spans="1:6" ht="14.25" customHeight="1" x14ac:dyDescent="0.35">
      <c r="A199" s="45" t="s">
        <v>1204</v>
      </c>
      <c r="B199" s="18"/>
      <c r="C199" s="5"/>
      <c r="D199" s="5"/>
      <c r="E199" s="6" t="str">
        <f>IF(ISBLANK(D199),"",INDEX(ΑΜΚ,MATCH(D199,Data!$F$2:$F$999,0),1))</f>
        <v/>
      </c>
      <c r="F199" s="94" t="str">
        <f t="shared" si="3"/>
        <v/>
      </c>
    </row>
    <row r="200" spans="1:6" ht="14.25" customHeight="1" x14ac:dyDescent="0.35">
      <c r="A200" s="45" t="s">
        <v>1204</v>
      </c>
      <c r="B200" s="18"/>
      <c r="C200" s="5"/>
      <c r="D200" s="5"/>
      <c r="E200" s="6" t="str">
        <f>IF(ISBLANK(D200),"",INDEX(ΑΜΚ,MATCH(D200,Data!$F$2:$F$999,0),1))</f>
        <v/>
      </c>
      <c r="F200" s="94" t="str">
        <f t="shared" si="3"/>
        <v/>
      </c>
    </row>
    <row r="201" spans="1:6" ht="14.25" customHeight="1" x14ac:dyDescent="0.35">
      <c r="A201" s="45" t="s">
        <v>1204</v>
      </c>
      <c r="B201" s="18"/>
      <c r="C201" s="5"/>
      <c r="D201" s="5"/>
      <c r="E201" s="6" t="str">
        <f>IF(ISBLANK(D201),"",INDEX(ΑΜΚ,MATCH(D201,Data!$F$2:$F$999,0),1))</f>
        <v/>
      </c>
      <c r="F201" s="94" t="str">
        <f t="shared" si="3"/>
        <v/>
      </c>
    </row>
    <row r="202" spans="1:6" ht="14.25" customHeight="1" x14ac:dyDescent="0.35">
      <c r="A202" s="45" t="s">
        <v>1204</v>
      </c>
      <c r="B202" s="18"/>
      <c r="C202" s="5"/>
      <c r="D202" s="5"/>
      <c r="E202" s="6" t="str">
        <f>IF(ISBLANK(D202),"",INDEX(ΑΜΚ,MATCH(D202,Data!$F$2:$F$999,0),1))</f>
        <v/>
      </c>
      <c r="F202" s="94" t="str">
        <f t="shared" si="3"/>
        <v/>
      </c>
    </row>
    <row r="203" spans="1:6" ht="14.25" customHeight="1" x14ac:dyDescent="0.35">
      <c r="A203" s="45" t="s">
        <v>1204</v>
      </c>
      <c r="B203" s="18"/>
      <c r="C203" s="5"/>
      <c r="D203" s="5"/>
      <c r="E203" s="6" t="str">
        <f>IF(ISBLANK(D203),"",INDEX(ΑΜΚ,MATCH(D203,Data!$F$2:$F$999,0),1))</f>
        <v/>
      </c>
      <c r="F203" s="94" t="str">
        <f t="shared" si="3"/>
        <v/>
      </c>
    </row>
    <row r="204" spans="1:6" ht="14.25" customHeight="1" x14ac:dyDescent="0.35">
      <c r="A204" s="45" t="s">
        <v>1204</v>
      </c>
      <c r="B204" s="18"/>
      <c r="C204" s="5"/>
      <c r="D204" s="5"/>
      <c r="E204" s="6" t="str">
        <f>IF(ISBLANK(D204),"",INDEX(ΑΜΚ,MATCH(D204,Data!$F$2:$F$999,0),1))</f>
        <v/>
      </c>
      <c r="F204" s="94" t="str">
        <f t="shared" si="3"/>
        <v/>
      </c>
    </row>
    <row r="205" spans="1:6" ht="14.25" customHeight="1" x14ac:dyDescent="0.35">
      <c r="A205" s="45" t="s">
        <v>1204</v>
      </c>
      <c r="B205" s="18"/>
      <c r="C205" s="5"/>
      <c r="D205" s="5"/>
      <c r="E205" s="6" t="str">
        <f>IF(ISBLANK(D205),"",INDEX(ΑΜΚ,MATCH(D205,Data!$F$2:$F$999,0),1))</f>
        <v/>
      </c>
      <c r="F205" s="94" t="str">
        <f t="shared" si="3"/>
        <v/>
      </c>
    </row>
    <row r="206" spans="1:6" ht="14.25" customHeight="1" x14ac:dyDescent="0.35">
      <c r="A206" s="45" t="s">
        <v>1204</v>
      </c>
      <c r="B206" s="18"/>
      <c r="C206" s="5"/>
      <c r="D206" s="5"/>
      <c r="E206" s="6" t="str">
        <f>IF(ISBLANK(D206),"",INDEX(ΑΜΚ,MATCH(D206,Data!$F$2:$F$999,0),1))</f>
        <v/>
      </c>
      <c r="F206" s="94" t="str">
        <f t="shared" si="3"/>
        <v/>
      </c>
    </row>
    <row r="207" spans="1:6" ht="14.25" customHeight="1" x14ac:dyDescent="0.35">
      <c r="A207" s="45" t="s">
        <v>1204</v>
      </c>
      <c r="B207" s="18"/>
      <c r="C207" s="5"/>
      <c r="D207" s="5"/>
      <c r="E207" s="6" t="str">
        <f>IF(ISBLANK(D207),"",INDEX(ΑΜΚ,MATCH(D207,Data!$F$2:$F$999,0),1))</f>
        <v/>
      </c>
      <c r="F207" s="94" t="str">
        <f t="shared" si="3"/>
        <v/>
      </c>
    </row>
    <row r="208" spans="1:6" ht="14.25" customHeight="1" x14ac:dyDescent="0.35">
      <c r="A208" s="45" t="s">
        <v>1204</v>
      </c>
      <c r="B208" s="18"/>
      <c r="C208" s="5"/>
      <c r="D208" s="5"/>
      <c r="E208" s="6" t="str">
        <f>IF(ISBLANK(D208),"",INDEX(ΑΜΚ,MATCH(D208,Data!$F$2:$F$999,0),1))</f>
        <v/>
      </c>
      <c r="F208" s="94" t="str">
        <f t="shared" si="3"/>
        <v/>
      </c>
    </row>
    <row r="209" spans="1:6" ht="14.25" customHeight="1" x14ac:dyDescent="0.35">
      <c r="A209" s="45" t="s">
        <v>1204</v>
      </c>
      <c r="B209" s="18"/>
      <c r="C209" s="5"/>
      <c r="D209" s="5"/>
      <c r="E209" s="6" t="str">
        <f>IF(ISBLANK(D209),"",INDEX(ΑΜΚ,MATCH(D209,Data!$F$2:$F$999,0),1))</f>
        <v/>
      </c>
      <c r="F209" s="94" t="str">
        <f t="shared" si="3"/>
        <v/>
      </c>
    </row>
    <row r="210" spans="1:6" ht="14.25" customHeight="1" x14ac:dyDescent="0.35">
      <c r="A210" s="45" t="s">
        <v>1204</v>
      </c>
      <c r="B210" s="18"/>
      <c r="C210" s="5"/>
      <c r="D210" s="5"/>
      <c r="E210" s="6" t="str">
        <f>IF(ISBLANK(D210),"",INDEX(ΑΜΚ,MATCH(D210,Data!$F$2:$F$999,0),1))</f>
        <v/>
      </c>
      <c r="F210" s="94" t="str">
        <f t="shared" si="3"/>
        <v/>
      </c>
    </row>
    <row r="211" spans="1:6" ht="14.25" customHeight="1" x14ac:dyDescent="0.35">
      <c r="A211" s="45" t="s">
        <v>1204</v>
      </c>
      <c r="B211" s="18"/>
      <c r="C211" s="5"/>
      <c r="D211" s="5"/>
      <c r="E211" s="6" t="str">
        <f>IF(ISBLANK(D211),"",INDEX(ΑΜΚ,MATCH(D211,Data!$F$2:$F$999,0),1))</f>
        <v/>
      </c>
      <c r="F211" s="94" t="str">
        <f t="shared" si="3"/>
        <v/>
      </c>
    </row>
    <row r="212" spans="1:6" ht="14.25" customHeight="1" x14ac:dyDescent="0.35">
      <c r="A212" s="45" t="s">
        <v>1204</v>
      </c>
      <c r="B212" s="18"/>
      <c r="C212" s="5"/>
      <c r="D212" s="5"/>
      <c r="E212" s="6" t="str">
        <f>IF(ISBLANK(D212),"",INDEX(ΑΜΚ,MATCH(D212,Data!$F$2:$F$999,0),1))</f>
        <v/>
      </c>
      <c r="F212" s="94" t="str">
        <f t="shared" si="3"/>
        <v/>
      </c>
    </row>
    <row r="213" spans="1:6" ht="14.25" customHeight="1" x14ac:dyDescent="0.35">
      <c r="A213" s="45" t="s">
        <v>1204</v>
      </c>
      <c r="B213" s="18"/>
      <c r="C213" s="5"/>
      <c r="D213" s="5"/>
      <c r="E213" s="6" t="str">
        <f>IF(ISBLANK(D213),"",INDEX(ΑΜΚ,MATCH(D213,Data!$F$2:$F$999,0),1))</f>
        <v/>
      </c>
      <c r="F213" s="94" t="str">
        <f t="shared" si="3"/>
        <v/>
      </c>
    </row>
    <row r="214" spans="1:6" ht="14.25" customHeight="1" x14ac:dyDescent="0.35">
      <c r="A214" s="45" t="s">
        <v>1204</v>
      </c>
      <c r="B214" s="18"/>
      <c r="C214" s="5"/>
      <c r="D214" s="5"/>
      <c r="E214" s="6" t="str">
        <f>IF(ISBLANK(D214),"",INDEX(ΑΜΚ,MATCH(D214,Data!$F$2:$F$999,0),1))</f>
        <v/>
      </c>
      <c r="F214" s="94" t="str">
        <f t="shared" si="3"/>
        <v/>
      </c>
    </row>
    <row r="215" spans="1:6" ht="14.25" customHeight="1" x14ac:dyDescent="0.35">
      <c r="A215" s="45" t="s">
        <v>1204</v>
      </c>
      <c r="B215" s="18"/>
      <c r="C215" s="5"/>
      <c r="D215" s="5"/>
      <c r="E215" s="6" t="str">
        <f>IF(ISBLANK(D215),"",INDEX(ΑΜΚ,MATCH(D215,Data!$F$2:$F$999,0),1))</f>
        <v/>
      </c>
      <c r="F215" s="94" t="str">
        <f t="shared" si="3"/>
        <v/>
      </c>
    </row>
    <row r="216" spans="1:6" ht="14.25" customHeight="1" x14ac:dyDescent="0.35">
      <c r="A216" s="45" t="s">
        <v>1204</v>
      </c>
      <c r="B216" s="18"/>
      <c r="C216" s="5"/>
      <c r="D216" s="5"/>
      <c r="E216" s="6" t="str">
        <f>IF(ISBLANK(D216),"",INDEX(ΑΜΚ,MATCH(D216,Data!$F$2:$F$999,0),1))</f>
        <v/>
      </c>
      <c r="F216" s="94" t="str">
        <f t="shared" si="3"/>
        <v/>
      </c>
    </row>
    <row r="217" spans="1:6" ht="14.25" customHeight="1" x14ac:dyDescent="0.35">
      <c r="A217" s="45" t="s">
        <v>1204</v>
      </c>
      <c r="B217" s="18"/>
      <c r="C217" s="5"/>
      <c r="D217" s="5"/>
      <c r="E217" s="6" t="str">
        <f>IF(ISBLANK(D217),"",INDEX(ΑΜΚ,MATCH(D217,Data!$F$2:$F$999,0),1))</f>
        <v/>
      </c>
      <c r="F217" s="94" t="str">
        <f t="shared" si="3"/>
        <v/>
      </c>
    </row>
    <row r="218" spans="1:6" ht="14.25" customHeight="1" x14ac:dyDescent="0.35">
      <c r="A218" s="45" t="s">
        <v>1204</v>
      </c>
      <c r="B218" s="18"/>
      <c r="C218" s="5"/>
      <c r="D218" s="5"/>
      <c r="E218" s="6" t="str">
        <f>IF(ISBLANK(D218),"",INDEX(ΑΜΚ,MATCH(D218,Data!$F$2:$F$999,0),1))</f>
        <v/>
      </c>
      <c r="F218" s="94" t="str">
        <f t="shared" si="3"/>
        <v/>
      </c>
    </row>
    <row r="219" spans="1:6" ht="14.25" customHeight="1" x14ac:dyDescent="0.35">
      <c r="A219" s="45" t="s">
        <v>1204</v>
      </c>
      <c r="B219" s="18"/>
      <c r="C219" s="5"/>
      <c r="D219" s="5"/>
      <c r="E219" s="6" t="str">
        <f>IF(ISBLANK(D219),"",INDEX(ΑΜΚ,MATCH(D219,Data!$F$2:$F$999,0),1))</f>
        <v/>
      </c>
      <c r="F219" s="94" t="str">
        <f t="shared" si="3"/>
        <v/>
      </c>
    </row>
    <row r="220" spans="1:6" ht="14.25" customHeight="1" x14ac:dyDescent="0.35">
      <c r="A220" s="45" t="s">
        <v>1204</v>
      </c>
      <c r="B220" s="18"/>
      <c r="C220" s="5"/>
      <c r="D220" s="5"/>
      <c r="E220" s="6" t="str">
        <f>IF(ISBLANK(D220),"",INDEX(ΑΜΚ,MATCH(D220,Data!$F$2:$F$999,0),1))</f>
        <v/>
      </c>
      <c r="F220" s="94" t="str">
        <f t="shared" si="3"/>
        <v/>
      </c>
    </row>
    <row r="221" spans="1:6" ht="14.25" customHeight="1" x14ac:dyDescent="0.35">
      <c r="A221" s="45" t="s">
        <v>1204</v>
      </c>
      <c r="B221" s="18"/>
      <c r="C221" s="5"/>
      <c r="D221" s="5"/>
      <c r="E221" s="6" t="str">
        <f>IF(ISBLANK(D221),"",INDEX(ΑΜΚ,MATCH(D221,Data!$F$2:$F$999,0),1))</f>
        <v/>
      </c>
      <c r="F221" s="94" t="str">
        <f t="shared" si="3"/>
        <v/>
      </c>
    </row>
    <row r="222" spans="1:6" ht="14.25" customHeight="1" x14ac:dyDescent="0.35">
      <c r="A222" s="45" t="s">
        <v>1204</v>
      </c>
      <c r="B222" s="18"/>
      <c r="C222" s="5"/>
      <c r="D222" s="5"/>
      <c r="E222" s="6" t="str">
        <f>IF(ISBLANK(D222),"",INDEX(ΑΜΚ,MATCH(D222,Data!$F$2:$F$999,0),1))</f>
        <v/>
      </c>
      <c r="F222" s="94" t="str">
        <f t="shared" si="3"/>
        <v/>
      </c>
    </row>
    <row r="223" spans="1:6" ht="14.25" customHeight="1" x14ac:dyDescent="0.35">
      <c r="A223" s="45" t="s">
        <v>1204</v>
      </c>
      <c r="B223" s="18"/>
      <c r="C223" s="5"/>
      <c r="D223" s="5"/>
      <c r="E223" s="6" t="str">
        <f>IF(ISBLANK(D223),"",INDEX(ΑΜΚ,MATCH(D223,Data!$F$2:$F$999,0),1))</f>
        <v/>
      </c>
      <c r="F223" s="94" t="str">
        <f t="shared" si="3"/>
        <v/>
      </c>
    </row>
    <row r="224" spans="1:6" ht="14.25" customHeight="1" x14ac:dyDescent="0.35">
      <c r="A224" s="45" t="s">
        <v>1204</v>
      </c>
      <c r="B224" s="18"/>
      <c r="C224" s="5"/>
      <c r="D224" s="5"/>
      <c r="E224" s="6" t="str">
        <f>IF(ISBLANK(D224),"",INDEX(ΑΜΚ,MATCH(D224,Data!$F$2:$F$999,0),1))</f>
        <v/>
      </c>
      <c r="F224" s="94" t="str">
        <f t="shared" si="3"/>
        <v/>
      </c>
    </row>
    <row r="225" spans="1:6" ht="14.25" customHeight="1" x14ac:dyDescent="0.35">
      <c r="A225" s="45" t="s">
        <v>1204</v>
      </c>
      <c r="B225" s="18"/>
      <c r="C225" s="5"/>
      <c r="D225" s="5"/>
      <c r="E225" s="6" t="str">
        <f>IF(ISBLANK(D225),"",INDEX(ΑΜΚ,MATCH(D225,Data!$F$2:$F$999,0),1))</f>
        <v/>
      </c>
      <c r="F225" s="94" t="str">
        <f t="shared" si="3"/>
        <v/>
      </c>
    </row>
    <row r="226" spans="1:6" ht="14.25" customHeight="1" x14ac:dyDescent="0.35">
      <c r="A226" s="45" t="s">
        <v>1204</v>
      </c>
      <c r="B226" s="18"/>
      <c r="C226" s="5"/>
      <c r="D226" s="5"/>
      <c r="E226" s="6" t="str">
        <f>IF(ISBLANK(D226),"",INDEX(ΑΜΚ,MATCH(D226,Data!$F$2:$F$999,0),1))</f>
        <v/>
      </c>
      <c r="F226" s="94" t="str">
        <f t="shared" si="3"/>
        <v/>
      </c>
    </row>
    <row r="227" spans="1:6" ht="14.25" customHeight="1" x14ac:dyDescent="0.35">
      <c r="A227" s="45" t="s">
        <v>1204</v>
      </c>
      <c r="B227" s="18"/>
      <c r="C227" s="5"/>
      <c r="D227" s="5"/>
      <c r="E227" s="6" t="str">
        <f>IF(ISBLANK(D227),"",INDEX(ΑΜΚ,MATCH(D227,Data!$F$2:$F$999,0),1))</f>
        <v/>
      </c>
      <c r="F227" s="94" t="str">
        <f t="shared" si="3"/>
        <v/>
      </c>
    </row>
    <row r="228" spans="1:6" ht="14.25" customHeight="1" x14ac:dyDescent="0.35">
      <c r="A228" s="45" t="s">
        <v>1204</v>
      </c>
      <c r="B228" s="18"/>
      <c r="C228" s="5"/>
      <c r="D228" s="5"/>
      <c r="E228" s="6" t="str">
        <f>IF(ISBLANK(D228),"",INDEX(ΑΜΚ,MATCH(D228,Data!$F$2:$F$999,0),1))</f>
        <v/>
      </c>
      <c r="F228" s="94" t="str">
        <f t="shared" si="3"/>
        <v/>
      </c>
    </row>
    <row r="229" spans="1:6" ht="14.25" customHeight="1" x14ac:dyDescent="0.35">
      <c r="A229" s="45" t="s">
        <v>1204</v>
      </c>
      <c r="B229" s="18"/>
      <c r="C229" s="5"/>
      <c r="D229" s="5"/>
      <c r="E229" s="6" t="str">
        <f>IF(ISBLANK(D229),"",INDEX(ΑΜΚ,MATCH(D229,Data!$F$2:$F$999,0),1))</f>
        <v/>
      </c>
      <c r="F229" s="94" t="str">
        <f t="shared" si="3"/>
        <v/>
      </c>
    </row>
    <row r="230" spans="1:6" ht="14.25" customHeight="1" x14ac:dyDescent="0.35">
      <c r="A230" s="45" t="s">
        <v>1204</v>
      </c>
      <c r="B230" s="18"/>
      <c r="C230" s="5"/>
      <c r="D230" s="5"/>
      <c r="E230" s="6" t="str">
        <f>IF(ISBLANK(D230),"",INDEX(ΑΜΚ,MATCH(D230,Data!$F$2:$F$999,0),1))</f>
        <v/>
      </c>
      <c r="F230" s="94" t="str">
        <f t="shared" si="3"/>
        <v/>
      </c>
    </row>
    <row r="231" spans="1:6" ht="14.25" customHeight="1" x14ac:dyDescent="0.35">
      <c r="A231" s="45" t="s">
        <v>1204</v>
      </c>
      <c r="B231" s="18"/>
      <c r="C231" s="5"/>
      <c r="D231" s="5"/>
      <c r="E231" s="6" t="str">
        <f>IF(ISBLANK(D231),"",INDEX(ΑΜΚ,MATCH(D231,Data!$F$2:$F$999,0),1))</f>
        <v/>
      </c>
      <c r="F231" s="94" t="str">
        <f t="shared" si="3"/>
        <v/>
      </c>
    </row>
    <row r="232" spans="1:6" ht="14.25" customHeight="1" x14ac:dyDescent="0.35">
      <c r="A232" s="45" t="s">
        <v>1204</v>
      </c>
      <c r="B232" s="18"/>
      <c r="C232" s="5"/>
      <c r="D232" s="5"/>
      <c r="E232" s="6" t="str">
        <f>IF(ISBLANK(D232),"",INDEX(ΑΜΚ,MATCH(D232,Data!$F$2:$F$999,0),1))</f>
        <v/>
      </c>
      <c r="F232" s="94" t="str">
        <f t="shared" si="3"/>
        <v/>
      </c>
    </row>
    <row r="233" spans="1:6" ht="14.25" customHeight="1" x14ac:dyDescent="0.35">
      <c r="A233" s="45" t="s">
        <v>1204</v>
      </c>
      <c r="B233" s="18"/>
      <c r="C233" s="5"/>
      <c r="D233" s="5"/>
      <c r="E233" s="6" t="str">
        <f>IF(ISBLANK(D233),"",INDEX(ΑΜΚ,MATCH(D233,Data!$F$2:$F$999,0),1))</f>
        <v/>
      </c>
      <c r="F233" s="94" t="str">
        <f t="shared" si="3"/>
        <v/>
      </c>
    </row>
    <row r="234" spans="1:6" ht="14.25" customHeight="1" x14ac:dyDescent="0.35">
      <c r="A234" s="45" t="s">
        <v>1204</v>
      </c>
      <c r="B234" s="18"/>
      <c r="C234" s="5"/>
      <c r="D234" s="5"/>
      <c r="E234" s="6" t="str">
        <f>IF(ISBLANK(D234),"",INDEX(ΑΜΚ,MATCH(D234,Data!$F$2:$F$999,0),1))</f>
        <v/>
      </c>
      <c r="F234" s="94" t="str">
        <f t="shared" si="3"/>
        <v/>
      </c>
    </row>
    <row r="235" spans="1:6" ht="14.25" customHeight="1" x14ac:dyDescent="0.35">
      <c r="A235" s="45" t="s">
        <v>1204</v>
      </c>
      <c r="B235" s="18"/>
      <c r="C235" s="5"/>
      <c r="D235" s="5"/>
      <c r="E235" s="6" t="str">
        <f>IF(ISBLANK(D235),"",INDEX(ΑΜΚ,MATCH(D235,Data!$F$2:$F$999,0),1))</f>
        <v/>
      </c>
      <c r="F235" s="94" t="str">
        <f t="shared" si="3"/>
        <v/>
      </c>
    </row>
    <row r="236" spans="1:6" ht="14.25" customHeight="1" x14ac:dyDescent="0.35">
      <c r="A236" s="45" t="s">
        <v>1204</v>
      </c>
      <c r="B236" s="18"/>
      <c r="C236" s="5"/>
      <c r="D236" s="5"/>
      <c r="E236" s="6" t="str">
        <f>IF(ISBLANK(D236),"",INDEX(ΑΜΚ,MATCH(D236,Data!$F$2:$F$999,0),1))</f>
        <v/>
      </c>
      <c r="F236" s="94" t="str">
        <f t="shared" si="3"/>
        <v/>
      </c>
    </row>
    <row r="237" spans="1:6" ht="14.25" customHeight="1" x14ac:dyDescent="0.35">
      <c r="A237" s="45" t="s">
        <v>1204</v>
      </c>
      <c r="B237" s="18"/>
      <c r="C237" s="5"/>
      <c r="D237" s="5"/>
      <c r="E237" s="6" t="str">
        <f>IF(ISBLANK(D237),"",INDEX(ΑΜΚ,MATCH(D237,Data!$F$2:$F$999,0),1))</f>
        <v/>
      </c>
      <c r="F237" s="94" t="str">
        <f t="shared" si="3"/>
        <v/>
      </c>
    </row>
    <row r="238" spans="1:6" ht="14.25" customHeight="1" x14ac:dyDescent="0.35">
      <c r="A238" s="45" t="s">
        <v>1204</v>
      </c>
      <c r="B238" s="18"/>
      <c r="C238" s="5"/>
      <c r="D238" s="5"/>
      <c r="E238" s="6" t="str">
        <f>IF(ISBLANK(D238),"",INDEX(ΑΜΚ,MATCH(D238,Data!$F$2:$F$999,0),1))</f>
        <v/>
      </c>
      <c r="F238" s="94" t="str">
        <f t="shared" si="3"/>
        <v/>
      </c>
    </row>
    <row r="239" spans="1:6" ht="14.25" customHeight="1" x14ac:dyDescent="0.35">
      <c r="A239" s="45" t="s">
        <v>1204</v>
      </c>
      <c r="B239" s="18"/>
      <c r="C239" s="5"/>
      <c r="D239" s="5"/>
      <c r="E239" s="6" t="str">
        <f>IF(ISBLANK(D239),"",INDEX(ΑΜΚ,MATCH(D239,Data!$F$2:$F$999,0),1))</f>
        <v/>
      </c>
      <c r="F239" s="94" t="str">
        <f t="shared" si="3"/>
        <v/>
      </c>
    </row>
    <row r="240" spans="1:6" ht="14.25" customHeight="1" x14ac:dyDescent="0.35">
      <c r="A240" s="45" t="s">
        <v>1204</v>
      </c>
      <c r="B240" s="18"/>
      <c r="C240" s="5"/>
      <c r="D240" s="5"/>
      <c r="E240" s="6" t="str">
        <f>IF(ISBLANK(D240),"",INDEX(ΑΜΚ,MATCH(D240,Data!$F$2:$F$999,0),1))</f>
        <v/>
      </c>
      <c r="F240" s="94" t="str">
        <f t="shared" si="3"/>
        <v/>
      </c>
    </row>
    <row r="241" spans="1:6" ht="14.25" customHeight="1" x14ac:dyDescent="0.35">
      <c r="A241" s="45" t="s">
        <v>1204</v>
      </c>
      <c r="B241" s="18"/>
      <c r="C241" s="5"/>
      <c r="D241" s="5"/>
      <c r="E241" s="6" t="str">
        <f>IF(ISBLANK(D241),"",INDEX(ΑΜΚ,MATCH(D241,Data!$F$2:$F$999,0),1))</f>
        <v/>
      </c>
      <c r="F241" s="94" t="str">
        <f t="shared" si="3"/>
        <v/>
      </c>
    </row>
    <row r="242" spans="1:6" ht="14.25" customHeight="1" x14ac:dyDescent="0.35">
      <c r="A242" s="45" t="s">
        <v>1204</v>
      </c>
      <c r="B242" s="18"/>
      <c r="C242" s="5"/>
      <c r="D242" s="5"/>
      <c r="E242" s="6" t="str">
        <f>IF(ISBLANK(D242),"",INDEX(ΑΜΚ,MATCH(D242,Data!$F$2:$F$999,0),1))</f>
        <v/>
      </c>
      <c r="F242" s="94" t="str">
        <f t="shared" si="3"/>
        <v/>
      </c>
    </row>
    <row r="243" spans="1:6" ht="14.25" customHeight="1" x14ac:dyDescent="0.35">
      <c r="A243" s="45" t="s">
        <v>1204</v>
      </c>
      <c r="B243" s="18"/>
      <c r="C243" s="5"/>
      <c r="D243" s="5"/>
      <c r="E243" s="6" t="str">
        <f>IF(ISBLANK(D243),"",INDEX(ΑΜΚ,MATCH(D243,Data!$F$2:$F$999,0),1))</f>
        <v/>
      </c>
      <c r="F243" s="94" t="str">
        <f t="shared" si="3"/>
        <v/>
      </c>
    </row>
    <row r="244" spans="1:6" ht="14.25" customHeight="1" x14ac:dyDescent="0.35">
      <c r="A244" s="45" t="s">
        <v>1204</v>
      </c>
      <c r="B244" s="18"/>
      <c r="C244" s="5"/>
      <c r="D244" s="5"/>
      <c r="E244" s="6" t="str">
        <f>IF(ISBLANK(D244),"",INDEX(ΑΜΚ,MATCH(D244,Data!$F$2:$F$999,0),1))</f>
        <v/>
      </c>
      <c r="F244" s="94" t="str">
        <f t="shared" si="3"/>
        <v/>
      </c>
    </row>
    <row r="245" spans="1:6" ht="14.25" customHeight="1" x14ac:dyDescent="0.35">
      <c r="A245" s="45" t="s">
        <v>1204</v>
      </c>
      <c r="B245" s="18"/>
      <c r="C245" s="5"/>
      <c r="D245" s="5"/>
      <c r="E245" s="6" t="str">
        <f>IF(ISBLANK(D245),"",INDEX(ΑΜΚ,MATCH(D245,Data!$F$2:$F$999,0),1))</f>
        <v/>
      </c>
      <c r="F245" s="94" t="str">
        <f t="shared" si="3"/>
        <v/>
      </c>
    </row>
    <row r="246" spans="1:6" ht="14.25" customHeight="1" x14ac:dyDescent="0.35">
      <c r="A246" s="45" t="s">
        <v>1204</v>
      </c>
      <c r="B246" s="18"/>
      <c r="C246" s="5"/>
      <c r="D246" s="5"/>
      <c r="E246" s="6" t="str">
        <f>IF(ISBLANK(D246),"",INDEX(ΑΜΚ,MATCH(D246,Data!$F$2:$F$999,0),1))</f>
        <v/>
      </c>
      <c r="F246" s="94" t="str">
        <f t="shared" si="3"/>
        <v/>
      </c>
    </row>
    <row r="247" spans="1:6" ht="14.25" customHeight="1" x14ac:dyDescent="0.35">
      <c r="A247" s="45" t="s">
        <v>1204</v>
      </c>
      <c r="B247" s="18"/>
      <c r="C247" s="5"/>
      <c r="D247" s="5"/>
      <c r="E247" s="6" t="str">
        <f>IF(ISBLANK(D247),"",INDEX(ΑΜΚ,MATCH(D247,Data!$F$2:$F$999,0),1))</f>
        <v/>
      </c>
      <c r="F247" s="94" t="str">
        <f t="shared" si="3"/>
        <v/>
      </c>
    </row>
    <row r="248" spans="1:6" ht="14.25" customHeight="1" x14ac:dyDescent="0.35">
      <c r="A248" s="45" t="s">
        <v>1204</v>
      </c>
      <c r="B248" s="18"/>
      <c r="C248" s="5"/>
      <c r="D248" s="5"/>
      <c r="E248" s="6" t="str">
        <f>IF(ISBLANK(D248),"",INDEX(ΑΜΚ,MATCH(D248,Data!$F$2:$F$999,0),1))</f>
        <v/>
      </c>
      <c r="F248" s="94" t="str">
        <f t="shared" si="3"/>
        <v/>
      </c>
    </row>
    <row r="249" spans="1:6" ht="14.25" customHeight="1" x14ac:dyDescent="0.35">
      <c r="A249" s="45" t="s">
        <v>1204</v>
      </c>
      <c r="B249" s="18"/>
      <c r="C249" s="5"/>
      <c r="D249" s="5"/>
      <c r="E249" s="6" t="str">
        <f>IF(ISBLANK(D249),"",INDEX(ΑΜΚ,MATCH(D249,Data!$F$2:$F$999,0),1))</f>
        <v/>
      </c>
      <c r="F249" s="94" t="str">
        <f t="shared" si="3"/>
        <v/>
      </c>
    </row>
    <row r="250" spans="1:6" ht="14.25" customHeight="1" x14ac:dyDescent="0.35">
      <c r="A250" s="45" t="s">
        <v>1204</v>
      </c>
      <c r="B250" s="18"/>
      <c r="C250" s="5"/>
      <c r="D250" s="5"/>
      <c r="E250" s="6" t="str">
        <f>IF(ISBLANK(D250),"",INDEX(ΑΜΚ,MATCH(D250,Data!$F$2:$F$999,0),1))</f>
        <v/>
      </c>
      <c r="F250" s="94" t="str">
        <f t="shared" si="3"/>
        <v/>
      </c>
    </row>
    <row r="251" spans="1:6" ht="14.25" customHeight="1" x14ac:dyDescent="0.35">
      <c r="A251" s="45" t="s">
        <v>1204</v>
      </c>
      <c r="B251" s="18"/>
      <c r="C251" s="5"/>
      <c r="D251" s="5"/>
      <c r="E251" s="6" t="str">
        <f>IF(ISBLANK(D251),"",INDEX(ΑΜΚ,MATCH(D251,Data!$F$2:$F$999,0),1))</f>
        <v/>
      </c>
      <c r="F251" s="94" t="str">
        <f t="shared" si="3"/>
        <v/>
      </c>
    </row>
    <row r="252" spans="1:6" ht="14.25" customHeight="1" x14ac:dyDescent="0.35">
      <c r="A252" s="45" t="s">
        <v>1204</v>
      </c>
      <c r="B252" s="18"/>
      <c r="C252" s="5"/>
      <c r="D252" s="5"/>
      <c r="E252" s="6" t="str">
        <f>IF(ISBLANK(D252),"",INDEX(ΑΜΚ,MATCH(D252,Data!$F$2:$F$999,0),1))</f>
        <v/>
      </c>
      <c r="F252" s="94" t="str">
        <f t="shared" si="3"/>
        <v/>
      </c>
    </row>
    <row r="253" spans="1:6" ht="14.25" customHeight="1" x14ac:dyDescent="0.35">
      <c r="A253" s="45" t="s">
        <v>1204</v>
      </c>
      <c r="B253" s="18"/>
      <c r="C253" s="5"/>
      <c r="D253" s="5"/>
      <c r="E253" s="6" t="str">
        <f>IF(ISBLANK(D253),"",INDEX(ΑΜΚ,MATCH(D253,Data!$F$2:$F$999,0),1))</f>
        <v/>
      </c>
      <c r="F253" s="94" t="str">
        <f t="shared" si="3"/>
        <v/>
      </c>
    </row>
    <row r="254" spans="1:6" ht="14.25" customHeight="1" x14ac:dyDescent="0.35">
      <c r="A254" s="45" t="s">
        <v>1204</v>
      </c>
      <c r="B254" s="18"/>
      <c r="C254" s="5"/>
      <c r="D254" s="5"/>
      <c r="E254" s="6" t="str">
        <f>IF(ISBLANK(D254),"",INDEX(ΑΜΚ,MATCH(D254,Data!$F$2:$F$999,0),1))</f>
        <v/>
      </c>
      <c r="F254" s="94" t="str">
        <f t="shared" si="3"/>
        <v/>
      </c>
    </row>
    <row r="255" spans="1:6" ht="14.25" customHeight="1" x14ac:dyDescent="0.35">
      <c r="A255" s="45" t="s">
        <v>1204</v>
      </c>
      <c r="B255" s="18"/>
      <c r="C255" s="5"/>
      <c r="D255" s="5"/>
      <c r="E255" s="6" t="str">
        <f>IF(ISBLANK(D255),"",INDEX(ΑΜΚ,MATCH(D255,Data!$F$2:$F$999,0),1))</f>
        <v/>
      </c>
      <c r="F255" s="94" t="str">
        <f t="shared" si="3"/>
        <v/>
      </c>
    </row>
    <row r="256" spans="1:6" ht="14.25" customHeight="1" x14ac:dyDescent="0.35">
      <c r="A256" s="45" t="s">
        <v>1204</v>
      </c>
      <c r="B256" s="18"/>
      <c r="C256" s="5"/>
      <c r="D256" s="5"/>
      <c r="E256" s="6" t="str">
        <f>IF(ISBLANK(D256),"",INDEX(ΑΜΚ,MATCH(D256,Data!$F$2:$F$999,0),1))</f>
        <v/>
      </c>
      <c r="F256" s="94" t="str">
        <f t="shared" si="3"/>
        <v/>
      </c>
    </row>
    <row r="257" spans="1:6" ht="14.25" customHeight="1" x14ac:dyDescent="0.35">
      <c r="A257" s="45" t="s">
        <v>1204</v>
      </c>
      <c r="B257" s="18"/>
      <c r="C257" s="5"/>
      <c r="D257" s="5"/>
      <c r="E257" s="6" t="str">
        <f>IF(ISBLANK(D257),"",INDEX(ΑΜΚ,MATCH(D257,Data!$F$2:$F$999,0),1))</f>
        <v/>
      </c>
      <c r="F257" s="94" t="str">
        <f t="shared" si="3"/>
        <v/>
      </c>
    </row>
    <row r="258" spans="1:6" ht="14.25" customHeight="1" x14ac:dyDescent="0.35">
      <c r="A258" s="45" t="s">
        <v>1204</v>
      </c>
      <c r="B258" s="18"/>
      <c r="C258" s="5"/>
      <c r="D258" s="5"/>
      <c r="E258" s="6" t="str">
        <f>IF(ISBLANK(D258),"",INDEX(ΑΜΚ,MATCH(D258,Data!$F$2:$F$999,0),1))</f>
        <v/>
      </c>
      <c r="F258" s="94" t="str">
        <f t="shared" ref="F258:F321" si="4">IF(ISBLANK(C258),"",INDEX(ΚΩΔ_ΜΑΘΗΜ_ΜΗΧΑΝΟΤΡ_Α1,MATCH(C258,ΜΑΘΗΜ_ΜΗΧΑΝΟΤΡ_Α1,0)))</f>
        <v/>
      </c>
    </row>
    <row r="259" spans="1:6" ht="14.25" customHeight="1" x14ac:dyDescent="0.35">
      <c r="A259" s="45" t="s">
        <v>1204</v>
      </c>
      <c r="B259" s="18"/>
      <c r="C259" s="5"/>
      <c r="D259" s="5"/>
      <c r="E259" s="6" t="str">
        <f>IF(ISBLANK(D259),"",INDEX(ΑΜΚ,MATCH(D259,Data!$F$2:$F$999,0),1))</f>
        <v/>
      </c>
      <c r="F259" s="94" t="str">
        <f t="shared" si="4"/>
        <v/>
      </c>
    </row>
    <row r="260" spans="1:6" ht="14.25" customHeight="1" x14ac:dyDescent="0.35">
      <c r="A260" s="45" t="s">
        <v>1204</v>
      </c>
      <c r="B260" s="18"/>
      <c r="C260" s="5"/>
      <c r="D260" s="5"/>
      <c r="E260" s="6" t="str">
        <f>IF(ISBLANK(D260),"",INDEX(ΑΜΚ,MATCH(D260,Data!$F$2:$F$999,0),1))</f>
        <v/>
      </c>
      <c r="F260" s="94" t="str">
        <f t="shared" si="4"/>
        <v/>
      </c>
    </row>
    <row r="261" spans="1:6" ht="14.25" customHeight="1" x14ac:dyDescent="0.35">
      <c r="A261" s="45" t="s">
        <v>1204</v>
      </c>
      <c r="B261" s="18"/>
      <c r="C261" s="5"/>
      <c r="D261" s="5"/>
      <c r="E261" s="6" t="str">
        <f>IF(ISBLANK(D261),"",INDEX(ΑΜΚ,MATCH(D261,Data!$F$2:$F$999,0),1))</f>
        <v/>
      </c>
      <c r="F261" s="94" t="str">
        <f t="shared" si="4"/>
        <v/>
      </c>
    </row>
    <row r="262" spans="1:6" ht="14.25" customHeight="1" x14ac:dyDescent="0.35">
      <c r="A262" s="45" t="s">
        <v>1204</v>
      </c>
      <c r="B262" s="18"/>
      <c r="C262" s="5"/>
      <c r="D262" s="5"/>
      <c r="E262" s="6" t="str">
        <f>IF(ISBLANK(D262),"",INDEX(ΑΜΚ,MATCH(D262,Data!$F$2:$F$999,0),1))</f>
        <v/>
      </c>
      <c r="F262" s="94" t="str">
        <f t="shared" si="4"/>
        <v/>
      </c>
    </row>
    <row r="263" spans="1:6" ht="14.25" customHeight="1" x14ac:dyDescent="0.35">
      <c r="A263" s="45" t="s">
        <v>1204</v>
      </c>
      <c r="B263" s="18"/>
      <c r="C263" s="5"/>
      <c r="D263" s="5"/>
      <c r="E263" s="6" t="str">
        <f>IF(ISBLANK(D263),"",INDEX(ΑΜΚ,MATCH(D263,Data!$F$2:$F$999,0),1))</f>
        <v/>
      </c>
      <c r="F263" s="94" t="str">
        <f t="shared" si="4"/>
        <v/>
      </c>
    </row>
    <row r="264" spans="1:6" ht="14.25" customHeight="1" x14ac:dyDescent="0.35">
      <c r="A264" s="45" t="s">
        <v>1204</v>
      </c>
      <c r="B264" s="18"/>
      <c r="C264" s="5"/>
      <c r="D264" s="5"/>
      <c r="E264" s="6" t="str">
        <f>IF(ISBLANK(D264),"",INDEX(ΑΜΚ,MATCH(D264,Data!$F$2:$F$999,0),1))</f>
        <v/>
      </c>
      <c r="F264" s="94" t="str">
        <f t="shared" si="4"/>
        <v/>
      </c>
    </row>
    <row r="265" spans="1:6" ht="14.25" customHeight="1" x14ac:dyDescent="0.35">
      <c r="A265" s="45" t="s">
        <v>1204</v>
      </c>
      <c r="B265" s="18"/>
      <c r="C265" s="5"/>
      <c r="D265" s="5"/>
      <c r="E265" s="6" t="str">
        <f>IF(ISBLANK(D265),"",INDEX(ΑΜΚ,MATCH(D265,Data!$F$2:$F$999,0),1))</f>
        <v/>
      </c>
      <c r="F265" s="94" t="str">
        <f t="shared" si="4"/>
        <v/>
      </c>
    </row>
    <row r="266" spans="1:6" ht="14.25" customHeight="1" x14ac:dyDescent="0.35">
      <c r="A266" s="45" t="s">
        <v>1204</v>
      </c>
      <c r="B266" s="18"/>
      <c r="C266" s="5"/>
      <c r="D266" s="5"/>
      <c r="E266" s="6" t="str">
        <f>IF(ISBLANK(D266),"",INDEX(ΑΜΚ,MATCH(D266,Data!$F$2:$F$999,0),1))</f>
        <v/>
      </c>
      <c r="F266" s="94" t="str">
        <f t="shared" si="4"/>
        <v/>
      </c>
    </row>
    <row r="267" spans="1:6" ht="14.25" customHeight="1" x14ac:dyDescent="0.35">
      <c r="A267" s="45" t="s">
        <v>1204</v>
      </c>
      <c r="B267" s="18"/>
      <c r="C267" s="5"/>
      <c r="D267" s="5"/>
      <c r="E267" s="6" t="str">
        <f>IF(ISBLANK(D267),"",INDEX(ΑΜΚ,MATCH(D267,Data!$F$2:$F$999,0),1))</f>
        <v/>
      </c>
      <c r="F267" s="94" t="str">
        <f t="shared" si="4"/>
        <v/>
      </c>
    </row>
    <row r="268" spans="1:6" ht="14.25" customHeight="1" x14ac:dyDescent="0.35">
      <c r="A268" s="45" t="s">
        <v>1204</v>
      </c>
      <c r="B268" s="18"/>
      <c r="C268" s="5"/>
      <c r="D268" s="5"/>
      <c r="E268" s="6" t="str">
        <f>IF(ISBLANK(D268),"",INDEX(ΑΜΚ,MATCH(D268,Data!$F$2:$F$999,0),1))</f>
        <v/>
      </c>
      <c r="F268" s="94" t="str">
        <f t="shared" si="4"/>
        <v/>
      </c>
    </row>
    <row r="269" spans="1:6" ht="14.25" customHeight="1" x14ac:dyDescent="0.35">
      <c r="A269" s="45" t="s">
        <v>1204</v>
      </c>
      <c r="B269" s="18"/>
      <c r="C269" s="5"/>
      <c r="D269" s="5"/>
      <c r="E269" s="6" t="str">
        <f>IF(ISBLANK(D269),"",INDEX(ΑΜΚ,MATCH(D269,Data!$F$2:$F$999,0),1))</f>
        <v/>
      </c>
      <c r="F269" s="94" t="str">
        <f t="shared" si="4"/>
        <v/>
      </c>
    </row>
    <row r="270" spans="1:6" ht="14.25" customHeight="1" x14ac:dyDescent="0.35">
      <c r="A270" s="45" t="s">
        <v>1204</v>
      </c>
      <c r="B270" s="18"/>
      <c r="C270" s="5"/>
      <c r="D270" s="5"/>
      <c r="E270" s="6" t="str">
        <f>IF(ISBLANK(D270),"",INDEX(ΑΜΚ,MATCH(D270,Data!$F$2:$F$999,0),1))</f>
        <v/>
      </c>
      <c r="F270" s="94" t="str">
        <f t="shared" si="4"/>
        <v/>
      </c>
    </row>
    <row r="271" spans="1:6" ht="14.25" customHeight="1" x14ac:dyDescent="0.35">
      <c r="A271" s="45" t="s">
        <v>1204</v>
      </c>
      <c r="B271" s="18"/>
      <c r="C271" s="5"/>
      <c r="D271" s="5"/>
      <c r="E271" s="6" t="str">
        <f>IF(ISBLANK(D271),"",INDEX(ΑΜΚ,MATCH(D271,Data!$F$2:$F$999,0),1))</f>
        <v/>
      </c>
      <c r="F271" s="94" t="str">
        <f t="shared" si="4"/>
        <v/>
      </c>
    </row>
    <row r="272" spans="1:6" ht="14.25" customHeight="1" x14ac:dyDescent="0.35">
      <c r="A272" s="45" t="s">
        <v>1204</v>
      </c>
      <c r="B272" s="18"/>
      <c r="C272" s="5"/>
      <c r="D272" s="5"/>
      <c r="E272" s="6" t="str">
        <f>IF(ISBLANK(D272),"",INDEX(ΑΜΚ,MATCH(D272,Data!$F$2:$F$999,0),1))</f>
        <v/>
      </c>
      <c r="F272" s="94" t="str">
        <f t="shared" si="4"/>
        <v/>
      </c>
    </row>
    <row r="273" spans="1:6" ht="14.25" customHeight="1" x14ac:dyDescent="0.35">
      <c r="A273" s="45" t="s">
        <v>1204</v>
      </c>
      <c r="B273" s="18"/>
      <c r="C273" s="5"/>
      <c r="D273" s="5"/>
      <c r="E273" s="6" t="str">
        <f>IF(ISBLANK(D273),"",INDEX(ΑΜΚ,MATCH(D273,Data!$F$2:$F$999,0),1))</f>
        <v/>
      </c>
      <c r="F273" s="94" t="str">
        <f t="shared" si="4"/>
        <v/>
      </c>
    </row>
    <row r="274" spans="1:6" ht="14.25" customHeight="1" x14ac:dyDescent="0.35">
      <c r="A274" s="45" t="s">
        <v>1204</v>
      </c>
      <c r="B274" s="18"/>
      <c r="C274" s="5"/>
      <c r="D274" s="5"/>
      <c r="E274" s="6" t="str">
        <f>IF(ISBLANK(D274),"",INDEX(ΑΜΚ,MATCH(D274,Data!$F$2:$F$999,0),1))</f>
        <v/>
      </c>
      <c r="F274" s="94" t="str">
        <f t="shared" si="4"/>
        <v/>
      </c>
    </row>
    <row r="275" spans="1:6" ht="14.25" customHeight="1" x14ac:dyDescent="0.35">
      <c r="A275" s="45" t="s">
        <v>1204</v>
      </c>
      <c r="B275" s="18"/>
      <c r="C275" s="5"/>
      <c r="D275" s="5"/>
      <c r="E275" s="6" t="str">
        <f>IF(ISBLANK(D275),"",INDEX(ΑΜΚ,MATCH(D275,Data!$F$2:$F$999,0),1))</f>
        <v/>
      </c>
      <c r="F275" s="94" t="str">
        <f t="shared" si="4"/>
        <v/>
      </c>
    </row>
    <row r="276" spans="1:6" ht="14.25" customHeight="1" x14ac:dyDescent="0.35">
      <c r="A276" s="45" t="s">
        <v>1204</v>
      </c>
      <c r="B276" s="18"/>
      <c r="C276" s="5"/>
      <c r="D276" s="5"/>
      <c r="E276" s="6" t="str">
        <f>IF(ISBLANK(D276),"",INDEX(ΑΜΚ,MATCH(D276,Data!$F$2:$F$999,0),1))</f>
        <v/>
      </c>
      <c r="F276" s="94" t="str">
        <f t="shared" si="4"/>
        <v/>
      </c>
    </row>
    <row r="277" spans="1:6" ht="14.25" customHeight="1" x14ac:dyDescent="0.35">
      <c r="A277" s="45" t="s">
        <v>1204</v>
      </c>
      <c r="B277" s="18"/>
      <c r="C277" s="5"/>
      <c r="D277" s="5"/>
      <c r="E277" s="6" t="str">
        <f>IF(ISBLANK(D277),"",INDEX(ΑΜΚ,MATCH(D277,Data!$F$2:$F$999,0),1))</f>
        <v/>
      </c>
      <c r="F277" s="94" t="str">
        <f t="shared" si="4"/>
        <v/>
      </c>
    </row>
    <row r="278" spans="1:6" ht="14.25" customHeight="1" x14ac:dyDescent="0.35">
      <c r="A278" s="45" t="s">
        <v>1204</v>
      </c>
      <c r="B278" s="18"/>
      <c r="C278" s="5"/>
      <c r="D278" s="5"/>
      <c r="E278" s="6" t="str">
        <f>IF(ISBLANK(D278),"",INDEX(ΑΜΚ,MATCH(D278,Data!$F$2:$F$999,0),1))</f>
        <v/>
      </c>
      <c r="F278" s="94" t="str">
        <f t="shared" si="4"/>
        <v/>
      </c>
    </row>
    <row r="279" spans="1:6" ht="14.25" customHeight="1" x14ac:dyDescent="0.35">
      <c r="A279" s="45" t="s">
        <v>1204</v>
      </c>
      <c r="B279" s="18"/>
      <c r="C279" s="5"/>
      <c r="D279" s="5"/>
      <c r="E279" s="6" t="str">
        <f>IF(ISBLANK(D279),"",INDEX(ΑΜΚ,MATCH(D279,Data!$F$2:$F$999,0),1))</f>
        <v/>
      </c>
      <c r="F279" s="94" t="str">
        <f t="shared" si="4"/>
        <v/>
      </c>
    </row>
    <row r="280" spans="1:6" ht="14.25" customHeight="1" x14ac:dyDescent="0.35">
      <c r="A280" s="45" t="s">
        <v>1204</v>
      </c>
      <c r="B280" s="18"/>
      <c r="C280" s="5"/>
      <c r="D280" s="5"/>
      <c r="E280" s="6" t="str">
        <f>IF(ISBLANK(D280),"",INDEX(ΑΜΚ,MATCH(D280,Data!$F$2:$F$999,0),1))</f>
        <v/>
      </c>
      <c r="F280" s="94" t="str">
        <f t="shared" si="4"/>
        <v/>
      </c>
    </row>
    <row r="281" spans="1:6" ht="14.25" customHeight="1" x14ac:dyDescent="0.35">
      <c r="A281" s="45" t="s">
        <v>1204</v>
      </c>
      <c r="B281" s="18"/>
      <c r="C281" s="5"/>
      <c r="D281" s="5"/>
      <c r="E281" s="6" t="str">
        <f>IF(ISBLANK(D281),"",INDEX(ΑΜΚ,MATCH(D281,Data!$F$2:$F$999,0),1))</f>
        <v/>
      </c>
      <c r="F281" s="94" t="str">
        <f t="shared" si="4"/>
        <v/>
      </c>
    </row>
    <row r="282" spans="1:6" ht="14.25" customHeight="1" x14ac:dyDescent="0.35">
      <c r="A282" s="45" t="s">
        <v>1204</v>
      </c>
      <c r="B282" s="18"/>
      <c r="C282" s="5"/>
      <c r="D282" s="5"/>
      <c r="E282" s="6" t="str">
        <f>IF(ISBLANK(D282),"",INDEX(ΑΜΚ,MATCH(D282,Data!$F$2:$F$999,0),1))</f>
        <v/>
      </c>
      <c r="F282" s="94" t="str">
        <f t="shared" si="4"/>
        <v/>
      </c>
    </row>
    <row r="283" spans="1:6" ht="14.25" customHeight="1" x14ac:dyDescent="0.35">
      <c r="A283" s="45" t="s">
        <v>1204</v>
      </c>
      <c r="B283" s="18"/>
      <c r="C283" s="5"/>
      <c r="D283" s="5"/>
      <c r="E283" s="6" t="str">
        <f>IF(ISBLANK(D283),"",INDEX(ΑΜΚ,MATCH(D283,Data!$F$2:$F$999,0),1))</f>
        <v/>
      </c>
      <c r="F283" s="94" t="str">
        <f t="shared" si="4"/>
        <v/>
      </c>
    </row>
    <row r="284" spans="1:6" ht="14.25" customHeight="1" x14ac:dyDescent="0.35">
      <c r="A284" s="45" t="s">
        <v>1204</v>
      </c>
      <c r="B284" s="18"/>
      <c r="C284" s="5"/>
      <c r="D284" s="5"/>
      <c r="E284" s="6" t="str">
        <f>IF(ISBLANK(D284),"",INDEX(ΑΜΚ,MATCH(D284,Data!$F$2:$F$999,0),1))</f>
        <v/>
      </c>
      <c r="F284" s="94" t="str">
        <f t="shared" si="4"/>
        <v/>
      </c>
    </row>
    <row r="285" spans="1:6" ht="14.25" customHeight="1" x14ac:dyDescent="0.35">
      <c r="A285" s="45" t="s">
        <v>1204</v>
      </c>
      <c r="B285" s="18"/>
      <c r="C285" s="5"/>
      <c r="D285" s="5"/>
      <c r="E285" s="6" t="str">
        <f>IF(ISBLANK(D285),"",INDEX(ΑΜΚ,MATCH(D285,Data!$F$2:$F$999,0),1))</f>
        <v/>
      </c>
      <c r="F285" s="94" t="str">
        <f t="shared" si="4"/>
        <v/>
      </c>
    </row>
    <row r="286" spans="1:6" ht="14.25" customHeight="1" x14ac:dyDescent="0.35">
      <c r="A286" s="45" t="s">
        <v>1204</v>
      </c>
      <c r="B286" s="18"/>
      <c r="C286" s="5"/>
      <c r="D286" s="5"/>
      <c r="E286" s="6" t="str">
        <f>IF(ISBLANK(D286),"",INDEX(ΑΜΚ,MATCH(D286,Data!$F$2:$F$999,0),1))</f>
        <v/>
      </c>
      <c r="F286" s="94" t="str">
        <f t="shared" si="4"/>
        <v/>
      </c>
    </row>
    <row r="287" spans="1:6" ht="14.25" customHeight="1" x14ac:dyDescent="0.35">
      <c r="A287" s="45" t="s">
        <v>1204</v>
      </c>
      <c r="B287" s="18"/>
      <c r="C287" s="5"/>
      <c r="D287" s="5"/>
      <c r="E287" s="6" t="str">
        <f>IF(ISBLANK(D287),"",INDEX(ΑΜΚ,MATCH(D287,Data!$F$2:$F$999,0),1))</f>
        <v/>
      </c>
      <c r="F287" s="94" t="str">
        <f t="shared" si="4"/>
        <v/>
      </c>
    </row>
    <row r="288" spans="1:6" ht="14.25" customHeight="1" x14ac:dyDescent="0.35">
      <c r="A288" s="45" t="s">
        <v>1204</v>
      </c>
      <c r="B288" s="18"/>
      <c r="C288" s="5"/>
      <c r="D288" s="5"/>
      <c r="E288" s="6" t="str">
        <f>IF(ISBLANK(D288),"",INDEX(ΑΜΚ,MATCH(D288,Data!$F$2:$F$999,0),1))</f>
        <v/>
      </c>
      <c r="F288" s="94" t="str">
        <f t="shared" si="4"/>
        <v/>
      </c>
    </row>
    <row r="289" spans="1:6" ht="14.25" customHeight="1" x14ac:dyDescent="0.35">
      <c r="A289" s="45" t="s">
        <v>1204</v>
      </c>
      <c r="B289" s="18"/>
      <c r="C289" s="5"/>
      <c r="D289" s="5"/>
      <c r="E289" s="6" t="str">
        <f>IF(ISBLANK(D289),"",INDEX(ΑΜΚ,MATCH(D289,Data!$F$2:$F$999,0),1))</f>
        <v/>
      </c>
      <c r="F289" s="94" t="str">
        <f t="shared" si="4"/>
        <v/>
      </c>
    </row>
    <row r="290" spans="1:6" ht="14.25" customHeight="1" x14ac:dyDescent="0.35">
      <c r="A290" s="45" t="s">
        <v>1204</v>
      </c>
      <c r="B290" s="18"/>
      <c r="C290" s="5"/>
      <c r="D290" s="5"/>
      <c r="E290" s="6" t="str">
        <f>IF(ISBLANK(D290),"",INDEX(ΑΜΚ,MATCH(D290,Data!$F$2:$F$999,0),1))</f>
        <v/>
      </c>
      <c r="F290" s="94" t="str">
        <f t="shared" si="4"/>
        <v/>
      </c>
    </row>
    <row r="291" spans="1:6" ht="14.25" customHeight="1" x14ac:dyDescent="0.35">
      <c r="A291" s="45" t="s">
        <v>1204</v>
      </c>
      <c r="B291" s="18"/>
      <c r="C291" s="5"/>
      <c r="D291" s="5"/>
      <c r="E291" s="6" t="str">
        <f>IF(ISBLANK(D291),"",INDEX(ΑΜΚ,MATCH(D291,Data!$F$2:$F$999,0),1))</f>
        <v/>
      </c>
      <c r="F291" s="94" t="str">
        <f t="shared" si="4"/>
        <v/>
      </c>
    </row>
    <row r="292" spans="1:6" ht="14.25" customHeight="1" x14ac:dyDescent="0.35">
      <c r="A292" s="45" t="s">
        <v>1204</v>
      </c>
      <c r="B292" s="18"/>
      <c r="C292" s="5"/>
      <c r="D292" s="5"/>
      <c r="E292" s="6" t="str">
        <f>IF(ISBLANK(D292),"",INDEX(ΑΜΚ,MATCH(D292,Data!$F$2:$F$999,0),1))</f>
        <v/>
      </c>
      <c r="F292" s="94" t="str">
        <f t="shared" si="4"/>
        <v/>
      </c>
    </row>
    <row r="293" spans="1:6" ht="14.25" customHeight="1" x14ac:dyDescent="0.35">
      <c r="A293" s="45" t="s">
        <v>1204</v>
      </c>
      <c r="B293" s="18"/>
      <c r="C293" s="5"/>
      <c r="D293" s="5"/>
      <c r="E293" s="6" t="str">
        <f>IF(ISBLANK(D293),"",INDEX(ΑΜΚ,MATCH(D293,Data!$F$2:$F$999,0),1))</f>
        <v/>
      </c>
      <c r="F293" s="94" t="str">
        <f t="shared" si="4"/>
        <v/>
      </c>
    </row>
    <row r="294" spans="1:6" ht="14.25" customHeight="1" x14ac:dyDescent="0.35">
      <c r="A294" s="45" t="s">
        <v>1204</v>
      </c>
      <c r="B294" s="18"/>
      <c r="C294" s="5"/>
      <c r="D294" s="5"/>
      <c r="E294" s="6" t="str">
        <f>IF(ISBLANK(D294),"",INDEX(ΑΜΚ,MATCH(D294,Data!$F$2:$F$999,0),1))</f>
        <v/>
      </c>
      <c r="F294" s="94" t="str">
        <f t="shared" si="4"/>
        <v/>
      </c>
    </row>
    <row r="295" spans="1:6" ht="14.25" customHeight="1" x14ac:dyDescent="0.35">
      <c r="A295" s="45" t="s">
        <v>1204</v>
      </c>
      <c r="B295" s="18"/>
      <c r="C295" s="5"/>
      <c r="D295" s="5"/>
      <c r="E295" s="6" t="str">
        <f>IF(ISBLANK(D295),"",INDEX(ΑΜΚ,MATCH(D295,Data!$F$2:$F$999,0),1))</f>
        <v/>
      </c>
      <c r="F295" s="94" t="str">
        <f t="shared" si="4"/>
        <v/>
      </c>
    </row>
    <row r="296" spans="1:6" ht="14.25" customHeight="1" x14ac:dyDescent="0.35">
      <c r="A296" s="45" t="s">
        <v>1204</v>
      </c>
      <c r="B296" s="18"/>
      <c r="C296" s="5"/>
      <c r="D296" s="5"/>
      <c r="E296" s="6" t="str">
        <f>IF(ISBLANK(D296),"",INDEX(ΑΜΚ,MATCH(D296,Data!$F$2:$F$999,0),1))</f>
        <v/>
      </c>
      <c r="F296" s="94" t="str">
        <f t="shared" si="4"/>
        <v/>
      </c>
    </row>
    <row r="297" spans="1:6" ht="14.25" customHeight="1" x14ac:dyDescent="0.35">
      <c r="A297" s="45" t="s">
        <v>1204</v>
      </c>
      <c r="B297" s="18"/>
      <c r="C297" s="5"/>
      <c r="D297" s="5"/>
      <c r="E297" s="6" t="str">
        <f>IF(ISBLANK(D297),"",INDEX(ΑΜΚ,MATCH(D297,Data!$F$2:$F$999,0),1))</f>
        <v/>
      </c>
      <c r="F297" s="94" t="str">
        <f t="shared" si="4"/>
        <v/>
      </c>
    </row>
    <row r="298" spans="1:6" ht="14.25" customHeight="1" x14ac:dyDescent="0.35">
      <c r="A298" s="45" t="s">
        <v>1204</v>
      </c>
      <c r="B298" s="18"/>
      <c r="C298" s="5"/>
      <c r="D298" s="5"/>
      <c r="E298" s="6" t="str">
        <f>IF(ISBLANK(D298),"",INDEX(ΑΜΚ,MATCH(D298,Data!$F$2:$F$999,0),1))</f>
        <v/>
      </c>
      <c r="F298" s="94" t="str">
        <f t="shared" si="4"/>
        <v/>
      </c>
    </row>
    <row r="299" spans="1:6" ht="14.25" customHeight="1" x14ac:dyDescent="0.35">
      <c r="A299" s="45" t="s">
        <v>1204</v>
      </c>
      <c r="B299" s="18"/>
      <c r="C299" s="5"/>
      <c r="D299" s="5"/>
      <c r="E299" s="6" t="str">
        <f>IF(ISBLANK(D299),"",INDEX(ΑΜΚ,MATCH(D299,Data!$F$2:$F$999,0),1))</f>
        <v/>
      </c>
      <c r="F299" s="94" t="str">
        <f t="shared" si="4"/>
        <v/>
      </c>
    </row>
    <row r="300" spans="1:6" ht="14.25" customHeight="1" x14ac:dyDescent="0.35">
      <c r="A300" s="45" t="s">
        <v>1204</v>
      </c>
      <c r="B300" s="18"/>
      <c r="C300" s="5"/>
      <c r="D300" s="5"/>
      <c r="E300" s="6" t="str">
        <f>IF(ISBLANK(D300),"",INDEX(ΑΜΚ,MATCH(D300,Data!$F$2:$F$999,0),1))</f>
        <v/>
      </c>
      <c r="F300" s="94" t="str">
        <f t="shared" si="4"/>
        <v/>
      </c>
    </row>
    <row r="301" spans="1:6" ht="14.25" customHeight="1" x14ac:dyDescent="0.35">
      <c r="A301" s="45" t="s">
        <v>1204</v>
      </c>
      <c r="B301" s="18"/>
      <c r="C301" s="5"/>
      <c r="D301" s="5"/>
      <c r="E301" s="6" t="str">
        <f>IF(ISBLANK(D301),"",INDEX(ΑΜΚ,MATCH(D301,Data!$F$2:$F$999,0),1))</f>
        <v/>
      </c>
      <c r="F301" s="94" t="str">
        <f t="shared" si="4"/>
        <v/>
      </c>
    </row>
    <row r="302" spans="1:6" ht="14.25" customHeight="1" x14ac:dyDescent="0.35">
      <c r="A302" s="45" t="s">
        <v>1204</v>
      </c>
      <c r="B302" s="18"/>
      <c r="C302" s="5"/>
      <c r="D302" s="5"/>
      <c r="E302" s="6" t="str">
        <f>IF(ISBLANK(D302),"",INDEX(ΑΜΚ,MATCH(D302,Data!$F$2:$F$999,0),1))</f>
        <v/>
      </c>
      <c r="F302" s="94" t="str">
        <f t="shared" si="4"/>
        <v/>
      </c>
    </row>
    <row r="303" spans="1:6" ht="14.25" customHeight="1" x14ac:dyDescent="0.35">
      <c r="A303" s="45" t="s">
        <v>1204</v>
      </c>
      <c r="B303" s="18"/>
      <c r="C303" s="5"/>
      <c r="D303" s="5"/>
      <c r="E303" s="6" t="str">
        <f>IF(ISBLANK(D303),"",INDEX(ΑΜΚ,MATCH(D303,Data!$F$2:$F$999,0),1))</f>
        <v/>
      </c>
      <c r="F303" s="94" t="str">
        <f t="shared" si="4"/>
        <v/>
      </c>
    </row>
    <row r="304" spans="1:6" ht="14.25" customHeight="1" x14ac:dyDescent="0.35">
      <c r="A304" s="45" t="s">
        <v>1204</v>
      </c>
      <c r="B304" s="18"/>
      <c r="C304" s="5"/>
      <c r="D304" s="5"/>
      <c r="E304" s="6" t="str">
        <f>IF(ISBLANK(D304),"",INDEX(ΑΜΚ,MATCH(D304,Data!$F$2:$F$999,0),1))</f>
        <v/>
      </c>
      <c r="F304" s="94" t="str">
        <f t="shared" si="4"/>
        <v/>
      </c>
    </row>
    <row r="305" spans="1:6" ht="14.25" customHeight="1" x14ac:dyDescent="0.35">
      <c r="A305" s="45" t="s">
        <v>1204</v>
      </c>
      <c r="B305" s="18"/>
      <c r="C305" s="5"/>
      <c r="D305" s="5"/>
      <c r="E305" s="6" t="str">
        <f>IF(ISBLANK(D305),"",INDEX(ΑΜΚ,MATCH(D305,Data!$F$2:$F$999,0),1))</f>
        <v/>
      </c>
      <c r="F305" s="94" t="str">
        <f t="shared" si="4"/>
        <v/>
      </c>
    </row>
    <row r="306" spans="1:6" ht="14.25" customHeight="1" x14ac:dyDescent="0.35">
      <c r="A306" s="45" t="s">
        <v>1204</v>
      </c>
      <c r="B306" s="18"/>
      <c r="C306" s="5"/>
      <c r="D306" s="5"/>
      <c r="E306" s="6" t="str">
        <f>IF(ISBLANK(D306),"",INDEX(ΑΜΚ,MATCH(D306,Data!$F$2:$F$999,0),1))</f>
        <v/>
      </c>
      <c r="F306" s="94" t="str">
        <f t="shared" si="4"/>
        <v/>
      </c>
    </row>
    <row r="307" spans="1:6" ht="14.25" customHeight="1" x14ac:dyDescent="0.35">
      <c r="A307" s="45" t="s">
        <v>1204</v>
      </c>
      <c r="B307" s="18"/>
      <c r="C307" s="5"/>
      <c r="D307" s="5"/>
      <c r="E307" s="6" t="str">
        <f>IF(ISBLANK(D307),"",INDEX(ΑΜΚ,MATCH(D307,Data!$F$2:$F$999,0),1))</f>
        <v/>
      </c>
      <c r="F307" s="94" t="str">
        <f t="shared" si="4"/>
        <v/>
      </c>
    </row>
    <row r="308" spans="1:6" ht="14.25" customHeight="1" x14ac:dyDescent="0.35">
      <c r="A308" s="45" t="s">
        <v>1204</v>
      </c>
      <c r="B308" s="18"/>
      <c r="C308" s="5"/>
      <c r="D308" s="5"/>
      <c r="E308" s="6" t="str">
        <f>IF(ISBLANK(D308),"",INDEX(ΑΜΚ,MATCH(D308,Data!$F$2:$F$999,0),1))</f>
        <v/>
      </c>
      <c r="F308" s="94" t="str">
        <f t="shared" si="4"/>
        <v/>
      </c>
    </row>
    <row r="309" spans="1:6" ht="14.25" customHeight="1" x14ac:dyDescent="0.35">
      <c r="A309" s="45" t="s">
        <v>1204</v>
      </c>
      <c r="B309" s="18"/>
      <c r="C309" s="5"/>
      <c r="D309" s="5"/>
      <c r="E309" s="6" t="str">
        <f>IF(ISBLANK(D309),"",INDEX(ΑΜΚ,MATCH(D309,Data!$F$2:$F$999,0),1))</f>
        <v/>
      </c>
      <c r="F309" s="94" t="str">
        <f t="shared" si="4"/>
        <v/>
      </c>
    </row>
    <row r="310" spans="1:6" ht="14.25" customHeight="1" x14ac:dyDescent="0.35">
      <c r="A310" s="45" t="s">
        <v>1204</v>
      </c>
      <c r="B310" s="18"/>
      <c r="C310" s="5"/>
      <c r="D310" s="5"/>
      <c r="E310" s="6" t="str">
        <f>IF(ISBLANK(D310),"",INDEX(ΑΜΚ,MATCH(D310,Data!$F$2:$F$999,0),1))</f>
        <v/>
      </c>
      <c r="F310" s="94" t="str">
        <f t="shared" si="4"/>
        <v/>
      </c>
    </row>
    <row r="311" spans="1:6" ht="14.25" customHeight="1" x14ac:dyDescent="0.35">
      <c r="A311" s="45" t="s">
        <v>1204</v>
      </c>
      <c r="B311" s="18"/>
      <c r="C311" s="5"/>
      <c r="D311" s="5"/>
      <c r="E311" s="6" t="str">
        <f>IF(ISBLANK(D311),"",INDEX(ΑΜΚ,MATCH(D311,Data!$F$2:$F$999,0),1))</f>
        <v/>
      </c>
      <c r="F311" s="94" t="str">
        <f t="shared" si="4"/>
        <v/>
      </c>
    </row>
    <row r="312" spans="1:6" ht="14.25" customHeight="1" x14ac:dyDescent="0.35">
      <c r="A312" s="45" t="s">
        <v>1204</v>
      </c>
      <c r="B312" s="18"/>
      <c r="C312" s="5"/>
      <c r="D312" s="5"/>
      <c r="E312" s="6" t="str">
        <f>IF(ISBLANK(D312),"",INDEX(ΑΜΚ,MATCH(D312,Data!$F$2:$F$999,0),1))</f>
        <v/>
      </c>
      <c r="F312" s="94" t="str">
        <f t="shared" si="4"/>
        <v/>
      </c>
    </row>
    <row r="313" spans="1:6" ht="14.25" customHeight="1" x14ac:dyDescent="0.35">
      <c r="A313" s="45" t="s">
        <v>1204</v>
      </c>
      <c r="B313" s="18"/>
      <c r="C313" s="5"/>
      <c r="D313" s="5"/>
      <c r="E313" s="6" t="str">
        <f>IF(ISBLANK(D313),"",INDEX(ΑΜΚ,MATCH(D313,Data!$F$2:$F$999,0),1))</f>
        <v/>
      </c>
      <c r="F313" s="94" t="str">
        <f t="shared" si="4"/>
        <v/>
      </c>
    </row>
    <row r="314" spans="1:6" ht="14.25" customHeight="1" x14ac:dyDescent="0.35">
      <c r="A314" s="45" t="s">
        <v>1204</v>
      </c>
      <c r="B314" s="18"/>
      <c r="C314" s="5"/>
      <c r="D314" s="5"/>
      <c r="E314" s="6" t="str">
        <f>IF(ISBLANK(D314),"",INDEX(ΑΜΚ,MATCH(D314,Data!$F$2:$F$999,0),1))</f>
        <v/>
      </c>
      <c r="F314" s="94" t="str">
        <f t="shared" si="4"/>
        <v/>
      </c>
    </row>
    <row r="315" spans="1:6" ht="14.25" customHeight="1" x14ac:dyDescent="0.35">
      <c r="A315" s="45" t="s">
        <v>1204</v>
      </c>
      <c r="B315" s="18"/>
      <c r="C315" s="5"/>
      <c r="D315" s="5"/>
      <c r="E315" s="6" t="str">
        <f>IF(ISBLANK(D315),"",INDEX(ΑΜΚ,MATCH(D315,Data!$F$2:$F$999,0),1))</f>
        <v/>
      </c>
      <c r="F315" s="94" t="str">
        <f t="shared" si="4"/>
        <v/>
      </c>
    </row>
    <row r="316" spans="1:6" ht="14.25" customHeight="1" x14ac:dyDescent="0.35">
      <c r="A316" s="45" t="s">
        <v>1204</v>
      </c>
      <c r="B316" s="18"/>
      <c r="C316" s="5"/>
      <c r="D316" s="5"/>
      <c r="E316" s="6" t="str">
        <f>IF(ISBLANK(D316),"",INDEX(ΑΜΚ,MATCH(D316,Data!$F$2:$F$999,0),1))</f>
        <v/>
      </c>
      <c r="F316" s="94" t="str">
        <f t="shared" si="4"/>
        <v/>
      </c>
    </row>
    <row r="317" spans="1:6" ht="14.25" customHeight="1" x14ac:dyDescent="0.35">
      <c r="A317" s="45" t="s">
        <v>1204</v>
      </c>
      <c r="B317" s="18"/>
      <c r="C317" s="5"/>
      <c r="D317" s="5"/>
      <c r="E317" s="6" t="str">
        <f>IF(ISBLANK(D317),"",INDEX(ΑΜΚ,MATCH(D317,Data!$F$2:$F$999,0),1))</f>
        <v/>
      </c>
      <c r="F317" s="94" t="str">
        <f t="shared" si="4"/>
        <v/>
      </c>
    </row>
    <row r="318" spans="1:6" ht="14.25" customHeight="1" x14ac:dyDescent="0.35">
      <c r="A318" s="45" t="s">
        <v>1204</v>
      </c>
      <c r="B318" s="18"/>
      <c r="C318" s="5"/>
      <c r="D318" s="5"/>
      <c r="E318" s="6" t="str">
        <f>IF(ISBLANK(D318),"",INDEX(ΑΜΚ,MATCH(D318,Data!$F$2:$F$999,0),1))</f>
        <v/>
      </c>
      <c r="F318" s="94" t="str">
        <f t="shared" si="4"/>
        <v/>
      </c>
    </row>
    <row r="319" spans="1:6" ht="14.25" customHeight="1" x14ac:dyDescent="0.35">
      <c r="A319" s="45" t="s">
        <v>1204</v>
      </c>
      <c r="B319" s="18"/>
      <c r="C319" s="5"/>
      <c r="D319" s="5"/>
      <c r="E319" s="6" t="str">
        <f>IF(ISBLANK(D319),"",INDEX(ΑΜΚ,MATCH(D319,Data!$F$2:$F$999,0),1))</f>
        <v/>
      </c>
      <c r="F319" s="94" t="str">
        <f t="shared" si="4"/>
        <v/>
      </c>
    </row>
    <row r="320" spans="1:6" ht="14.25" customHeight="1" x14ac:dyDescent="0.35">
      <c r="A320" s="45" t="s">
        <v>1204</v>
      </c>
      <c r="B320" s="18"/>
      <c r="C320" s="5"/>
      <c r="D320" s="5"/>
      <c r="E320" s="6" t="str">
        <f>IF(ISBLANK(D320),"",INDEX(ΑΜΚ,MATCH(D320,Data!$F$2:$F$999,0),1))</f>
        <v/>
      </c>
      <c r="F320" s="94" t="str">
        <f t="shared" si="4"/>
        <v/>
      </c>
    </row>
    <row r="321" spans="1:6" ht="14.25" customHeight="1" x14ac:dyDescent="0.35">
      <c r="A321" s="45" t="s">
        <v>1204</v>
      </c>
      <c r="B321" s="18"/>
      <c r="C321" s="5"/>
      <c r="D321" s="5"/>
      <c r="E321" s="6" t="str">
        <f>IF(ISBLANK(D321),"",INDEX(ΑΜΚ,MATCH(D321,Data!$F$2:$F$999,0),1))</f>
        <v/>
      </c>
      <c r="F321" s="94" t="str">
        <f t="shared" si="4"/>
        <v/>
      </c>
    </row>
    <row r="322" spans="1:6" ht="14.25" customHeight="1" x14ac:dyDescent="0.35">
      <c r="A322" s="45" t="s">
        <v>1204</v>
      </c>
      <c r="B322" s="18"/>
      <c r="C322" s="5"/>
      <c r="D322" s="5"/>
      <c r="E322" s="6" t="str">
        <f>IF(ISBLANK(D322),"",INDEX(ΑΜΚ,MATCH(D322,Data!$F$2:$F$999,0),1))</f>
        <v/>
      </c>
      <c r="F322" s="94" t="str">
        <f t="shared" ref="F322:F385" si="5">IF(ISBLANK(C322),"",INDEX(ΚΩΔ_ΜΑΘΗΜ_ΜΗΧΑΝΟΤΡ_Α1,MATCH(C322,ΜΑΘΗΜ_ΜΗΧΑΝΟΤΡ_Α1,0)))</f>
        <v/>
      </c>
    </row>
    <row r="323" spans="1:6" ht="14.25" customHeight="1" x14ac:dyDescent="0.35">
      <c r="A323" s="45" t="s">
        <v>1204</v>
      </c>
      <c r="B323" s="18"/>
      <c r="C323" s="5"/>
      <c r="D323" s="5"/>
      <c r="E323" s="6" t="str">
        <f>IF(ISBLANK(D323),"",INDEX(ΑΜΚ,MATCH(D323,Data!$F$2:$F$999,0),1))</f>
        <v/>
      </c>
      <c r="F323" s="94" t="str">
        <f t="shared" si="5"/>
        <v/>
      </c>
    </row>
    <row r="324" spans="1:6" ht="14.25" customHeight="1" x14ac:dyDescent="0.35">
      <c r="A324" s="45" t="s">
        <v>1204</v>
      </c>
      <c r="B324" s="18"/>
      <c r="C324" s="5"/>
      <c r="D324" s="5"/>
      <c r="E324" s="6" t="str">
        <f>IF(ISBLANK(D324),"",INDEX(ΑΜΚ,MATCH(D324,Data!$F$2:$F$999,0),1))</f>
        <v/>
      </c>
      <c r="F324" s="94" t="str">
        <f t="shared" si="5"/>
        <v/>
      </c>
    </row>
    <row r="325" spans="1:6" ht="14.25" customHeight="1" x14ac:dyDescent="0.35">
      <c r="A325" s="45" t="s">
        <v>1204</v>
      </c>
      <c r="B325" s="18"/>
      <c r="C325" s="5"/>
      <c r="D325" s="5"/>
      <c r="E325" s="6" t="str">
        <f>IF(ISBLANK(D325),"",INDEX(ΑΜΚ,MATCH(D325,Data!$F$2:$F$999,0),1))</f>
        <v/>
      </c>
      <c r="F325" s="94" t="str">
        <f t="shared" si="5"/>
        <v/>
      </c>
    </row>
    <row r="326" spans="1:6" ht="14.25" customHeight="1" x14ac:dyDescent="0.35">
      <c r="A326" s="45" t="s">
        <v>1204</v>
      </c>
      <c r="B326" s="18"/>
      <c r="C326" s="5"/>
      <c r="D326" s="5"/>
      <c r="E326" s="6" t="str">
        <f>IF(ISBLANK(D326),"",INDEX(ΑΜΚ,MATCH(D326,Data!$F$2:$F$999,0),1))</f>
        <v/>
      </c>
      <c r="F326" s="94" t="str">
        <f t="shared" si="5"/>
        <v/>
      </c>
    </row>
    <row r="327" spans="1:6" ht="14.25" customHeight="1" x14ac:dyDescent="0.35">
      <c r="A327" s="45" t="s">
        <v>1204</v>
      </c>
      <c r="B327" s="18"/>
      <c r="C327" s="5"/>
      <c r="D327" s="5"/>
      <c r="E327" s="6" t="str">
        <f>IF(ISBLANK(D327),"",INDEX(ΑΜΚ,MATCH(D327,Data!$F$2:$F$999,0),1))</f>
        <v/>
      </c>
      <c r="F327" s="94" t="str">
        <f t="shared" si="5"/>
        <v/>
      </c>
    </row>
    <row r="328" spans="1:6" ht="14.25" customHeight="1" x14ac:dyDescent="0.35">
      <c r="A328" s="45" t="s">
        <v>1204</v>
      </c>
      <c r="B328" s="18"/>
      <c r="C328" s="5"/>
      <c r="D328" s="5"/>
      <c r="E328" s="6" t="str">
        <f>IF(ISBLANK(D328),"",INDEX(ΑΜΚ,MATCH(D328,Data!$F$2:$F$999,0),1))</f>
        <v/>
      </c>
      <c r="F328" s="94" t="str">
        <f t="shared" si="5"/>
        <v/>
      </c>
    </row>
    <row r="329" spans="1:6" ht="14.25" customHeight="1" x14ac:dyDescent="0.35">
      <c r="A329" s="45" t="s">
        <v>1204</v>
      </c>
      <c r="B329" s="18"/>
      <c r="C329" s="5"/>
      <c r="D329" s="5"/>
      <c r="E329" s="6" t="str">
        <f>IF(ISBLANK(D329),"",INDEX(ΑΜΚ,MATCH(D329,Data!$F$2:$F$999,0),1))</f>
        <v/>
      </c>
      <c r="F329" s="94" t="str">
        <f t="shared" si="5"/>
        <v/>
      </c>
    </row>
    <row r="330" spans="1:6" ht="14.25" customHeight="1" x14ac:dyDescent="0.35">
      <c r="A330" s="45" t="s">
        <v>1204</v>
      </c>
      <c r="B330" s="18"/>
      <c r="C330" s="5"/>
      <c r="D330" s="5"/>
      <c r="E330" s="6" t="str">
        <f>IF(ISBLANK(D330),"",INDEX(ΑΜΚ,MATCH(D330,Data!$F$2:$F$999,0),1))</f>
        <v/>
      </c>
      <c r="F330" s="94" t="str">
        <f t="shared" si="5"/>
        <v/>
      </c>
    </row>
    <row r="331" spans="1:6" ht="14.25" customHeight="1" x14ac:dyDescent="0.35">
      <c r="A331" s="45" t="s">
        <v>1204</v>
      </c>
      <c r="B331" s="18"/>
      <c r="C331" s="5"/>
      <c r="D331" s="5"/>
      <c r="E331" s="6" t="str">
        <f>IF(ISBLANK(D331),"",INDEX(ΑΜΚ,MATCH(D331,Data!$F$2:$F$999,0),1))</f>
        <v/>
      </c>
      <c r="F331" s="94" t="str">
        <f t="shared" si="5"/>
        <v/>
      </c>
    </row>
    <row r="332" spans="1:6" ht="14.25" customHeight="1" x14ac:dyDescent="0.35">
      <c r="A332" s="45" t="s">
        <v>1204</v>
      </c>
      <c r="B332" s="18"/>
      <c r="C332" s="5"/>
      <c r="D332" s="5"/>
      <c r="E332" s="6" t="str">
        <f>IF(ISBLANK(D332),"",INDEX(ΑΜΚ,MATCH(D332,Data!$F$2:$F$999,0),1))</f>
        <v/>
      </c>
      <c r="F332" s="94" t="str">
        <f t="shared" si="5"/>
        <v/>
      </c>
    </row>
    <row r="333" spans="1:6" ht="14.25" customHeight="1" x14ac:dyDescent="0.35">
      <c r="A333" s="45" t="s">
        <v>1204</v>
      </c>
      <c r="B333" s="18"/>
      <c r="C333" s="5"/>
      <c r="D333" s="5"/>
      <c r="E333" s="6" t="str">
        <f>IF(ISBLANK(D333),"",INDEX(ΑΜΚ,MATCH(D333,Data!$F$2:$F$999,0),1))</f>
        <v/>
      </c>
      <c r="F333" s="94" t="str">
        <f t="shared" si="5"/>
        <v/>
      </c>
    </row>
    <row r="334" spans="1:6" ht="14.25" customHeight="1" x14ac:dyDescent="0.35">
      <c r="A334" s="45" t="s">
        <v>1204</v>
      </c>
      <c r="B334" s="18"/>
      <c r="C334" s="5"/>
      <c r="D334" s="5"/>
      <c r="E334" s="6" t="str">
        <f>IF(ISBLANK(D334),"",INDEX(ΑΜΚ,MATCH(D334,Data!$F$2:$F$999,0),1))</f>
        <v/>
      </c>
      <c r="F334" s="94" t="str">
        <f t="shared" si="5"/>
        <v/>
      </c>
    </row>
    <row r="335" spans="1:6" ht="14.25" customHeight="1" x14ac:dyDescent="0.35">
      <c r="A335" s="45" t="s">
        <v>1204</v>
      </c>
      <c r="B335" s="18"/>
      <c r="C335" s="5"/>
      <c r="D335" s="5"/>
      <c r="E335" s="6" t="str">
        <f>IF(ISBLANK(D335),"",INDEX(ΑΜΚ,MATCH(D335,Data!$F$2:$F$999,0),1))</f>
        <v/>
      </c>
      <c r="F335" s="94" t="str">
        <f t="shared" si="5"/>
        <v/>
      </c>
    </row>
    <row r="336" spans="1:6" ht="14.25" customHeight="1" x14ac:dyDescent="0.35">
      <c r="A336" s="45" t="s">
        <v>1204</v>
      </c>
      <c r="B336" s="18"/>
      <c r="C336" s="5"/>
      <c r="D336" s="5"/>
      <c r="E336" s="6" t="str">
        <f>IF(ISBLANK(D336),"",INDEX(ΑΜΚ,MATCH(D336,Data!$F$2:$F$999,0),1))</f>
        <v/>
      </c>
      <c r="F336" s="94" t="str">
        <f t="shared" si="5"/>
        <v/>
      </c>
    </row>
    <row r="337" spans="1:6" ht="14.25" customHeight="1" x14ac:dyDescent="0.35">
      <c r="A337" s="45" t="s">
        <v>1204</v>
      </c>
      <c r="B337" s="18"/>
      <c r="C337" s="5"/>
      <c r="D337" s="5"/>
      <c r="E337" s="6" t="str">
        <f>IF(ISBLANK(D337),"",INDEX(ΑΜΚ,MATCH(D337,Data!$F$2:$F$999,0),1))</f>
        <v/>
      </c>
      <c r="F337" s="94" t="str">
        <f t="shared" si="5"/>
        <v/>
      </c>
    </row>
    <row r="338" spans="1:6" ht="14.25" customHeight="1" x14ac:dyDescent="0.35">
      <c r="A338" s="45" t="s">
        <v>1204</v>
      </c>
      <c r="B338" s="18"/>
      <c r="C338" s="5"/>
      <c r="D338" s="5"/>
      <c r="E338" s="6" t="str">
        <f>IF(ISBLANK(D338),"",INDEX(ΑΜΚ,MATCH(D338,Data!$F$2:$F$999,0),1))</f>
        <v/>
      </c>
      <c r="F338" s="94" t="str">
        <f t="shared" si="5"/>
        <v/>
      </c>
    </row>
    <row r="339" spans="1:6" ht="14.25" customHeight="1" x14ac:dyDescent="0.35">
      <c r="A339" s="45" t="s">
        <v>1204</v>
      </c>
      <c r="B339" s="18"/>
      <c r="C339" s="5"/>
      <c r="D339" s="5"/>
      <c r="E339" s="6" t="str">
        <f>IF(ISBLANK(D339),"",INDEX(ΑΜΚ,MATCH(D339,Data!$F$2:$F$999,0),1))</f>
        <v/>
      </c>
      <c r="F339" s="94" t="str">
        <f t="shared" si="5"/>
        <v/>
      </c>
    </row>
    <row r="340" spans="1:6" ht="14.25" customHeight="1" x14ac:dyDescent="0.35">
      <c r="A340" s="45" t="s">
        <v>1204</v>
      </c>
      <c r="B340" s="18"/>
      <c r="C340" s="5"/>
      <c r="D340" s="5"/>
      <c r="E340" s="6" t="str">
        <f>IF(ISBLANK(D340),"",INDEX(ΑΜΚ,MATCH(D340,Data!$F$2:$F$999,0),1))</f>
        <v/>
      </c>
      <c r="F340" s="94" t="str">
        <f t="shared" si="5"/>
        <v/>
      </c>
    </row>
    <row r="341" spans="1:6" ht="14.25" customHeight="1" x14ac:dyDescent="0.35">
      <c r="A341" s="45" t="s">
        <v>1204</v>
      </c>
      <c r="B341" s="18"/>
      <c r="C341" s="5"/>
      <c r="D341" s="5"/>
      <c r="E341" s="6" t="str">
        <f>IF(ISBLANK(D341),"",INDEX(ΑΜΚ,MATCH(D341,Data!$F$2:$F$999,0),1))</f>
        <v/>
      </c>
      <c r="F341" s="94" t="str">
        <f t="shared" si="5"/>
        <v/>
      </c>
    </row>
    <row r="342" spans="1:6" ht="14.25" customHeight="1" x14ac:dyDescent="0.35">
      <c r="A342" s="45" t="s">
        <v>1204</v>
      </c>
      <c r="B342" s="18"/>
      <c r="C342" s="5"/>
      <c r="D342" s="5"/>
      <c r="E342" s="6" t="str">
        <f>IF(ISBLANK(D342),"",INDEX(ΑΜΚ,MATCH(D342,Data!$F$2:$F$999,0),1))</f>
        <v/>
      </c>
      <c r="F342" s="94" t="str">
        <f t="shared" si="5"/>
        <v/>
      </c>
    </row>
    <row r="343" spans="1:6" ht="14.25" customHeight="1" x14ac:dyDescent="0.35">
      <c r="A343" s="45" t="s">
        <v>1204</v>
      </c>
      <c r="B343" s="18"/>
      <c r="C343" s="5"/>
      <c r="D343" s="5"/>
      <c r="E343" s="6" t="str">
        <f>IF(ISBLANK(D343),"",INDEX(ΑΜΚ,MATCH(D343,Data!$F$2:$F$999,0),1))</f>
        <v/>
      </c>
      <c r="F343" s="94" t="str">
        <f t="shared" si="5"/>
        <v/>
      </c>
    </row>
    <row r="344" spans="1:6" ht="14.25" customHeight="1" x14ac:dyDescent="0.35">
      <c r="A344" s="45" t="s">
        <v>1204</v>
      </c>
      <c r="B344" s="18"/>
      <c r="C344" s="5"/>
      <c r="D344" s="5"/>
      <c r="E344" s="6" t="str">
        <f>IF(ISBLANK(D344),"",INDEX(ΑΜΚ,MATCH(D344,Data!$F$2:$F$999,0),1))</f>
        <v/>
      </c>
      <c r="F344" s="94" t="str">
        <f t="shared" si="5"/>
        <v/>
      </c>
    </row>
    <row r="345" spans="1:6" ht="14.25" customHeight="1" x14ac:dyDescent="0.35">
      <c r="A345" s="45" t="s">
        <v>1204</v>
      </c>
      <c r="B345" s="18"/>
      <c r="C345" s="5"/>
      <c r="D345" s="5"/>
      <c r="E345" s="6" t="str">
        <f>IF(ISBLANK(D345),"",INDEX(ΑΜΚ,MATCH(D345,Data!$F$2:$F$999,0),1))</f>
        <v/>
      </c>
      <c r="F345" s="94" t="str">
        <f t="shared" si="5"/>
        <v/>
      </c>
    </row>
    <row r="346" spans="1:6" ht="14.25" customHeight="1" x14ac:dyDescent="0.35">
      <c r="A346" s="45" t="s">
        <v>1204</v>
      </c>
      <c r="B346" s="18"/>
      <c r="C346" s="5"/>
      <c r="D346" s="5"/>
      <c r="E346" s="6" t="str">
        <f>IF(ISBLANK(D346),"",INDEX(ΑΜΚ,MATCH(D346,Data!$F$2:$F$999,0),1))</f>
        <v/>
      </c>
      <c r="F346" s="94" t="str">
        <f t="shared" si="5"/>
        <v/>
      </c>
    </row>
    <row r="347" spans="1:6" ht="14.25" customHeight="1" x14ac:dyDescent="0.35">
      <c r="A347" s="45" t="s">
        <v>1204</v>
      </c>
      <c r="B347" s="18"/>
      <c r="C347" s="5"/>
      <c r="D347" s="5"/>
      <c r="E347" s="6" t="str">
        <f>IF(ISBLANK(D347),"",INDEX(ΑΜΚ,MATCH(D347,Data!$F$2:$F$999,0),1))</f>
        <v/>
      </c>
      <c r="F347" s="94" t="str">
        <f t="shared" si="5"/>
        <v/>
      </c>
    </row>
    <row r="348" spans="1:6" ht="14.25" customHeight="1" x14ac:dyDescent="0.35">
      <c r="A348" s="45" t="s">
        <v>1204</v>
      </c>
      <c r="B348" s="18"/>
      <c r="C348" s="5"/>
      <c r="D348" s="5"/>
      <c r="E348" s="6" t="str">
        <f>IF(ISBLANK(D348),"",INDEX(ΑΜΚ,MATCH(D348,Data!$F$2:$F$999,0),1))</f>
        <v/>
      </c>
      <c r="F348" s="94" t="str">
        <f t="shared" si="5"/>
        <v/>
      </c>
    </row>
    <row r="349" spans="1:6" ht="14.25" customHeight="1" x14ac:dyDescent="0.35">
      <c r="A349" s="45" t="s">
        <v>1204</v>
      </c>
      <c r="B349" s="18"/>
      <c r="C349" s="5"/>
      <c r="D349" s="5"/>
      <c r="E349" s="6" t="str">
        <f>IF(ISBLANK(D349),"",INDEX(ΑΜΚ,MATCH(D349,Data!$F$2:$F$999,0),1))</f>
        <v/>
      </c>
      <c r="F349" s="94" t="str">
        <f t="shared" si="5"/>
        <v/>
      </c>
    </row>
    <row r="350" spans="1:6" ht="14.25" customHeight="1" x14ac:dyDescent="0.35">
      <c r="A350" s="45" t="s">
        <v>1204</v>
      </c>
      <c r="B350" s="18"/>
      <c r="C350" s="5"/>
      <c r="D350" s="5"/>
      <c r="E350" s="6" t="str">
        <f>IF(ISBLANK(D350),"",INDEX(ΑΜΚ,MATCH(D350,Data!$F$2:$F$999,0),1))</f>
        <v/>
      </c>
      <c r="F350" s="94" t="str">
        <f t="shared" si="5"/>
        <v/>
      </c>
    </row>
    <row r="351" spans="1:6" ht="14.25" customHeight="1" x14ac:dyDescent="0.35">
      <c r="A351" s="45" t="s">
        <v>1204</v>
      </c>
      <c r="B351" s="18"/>
      <c r="C351" s="5"/>
      <c r="D351" s="5"/>
      <c r="E351" s="6" t="str">
        <f>IF(ISBLANK(D351),"",INDEX(ΑΜΚ,MATCH(D351,Data!$F$2:$F$999,0),1))</f>
        <v/>
      </c>
      <c r="F351" s="94" t="str">
        <f t="shared" si="5"/>
        <v/>
      </c>
    </row>
    <row r="352" spans="1:6" ht="14.25" customHeight="1" x14ac:dyDescent="0.35">
      <c r="A352" s="45" t="s">
        <v>1204</v>
      </c>
      <c r="B352" s="18"/>
      <c r="C352" s="5"/>
      <c r="D352" s="5"/>
      <c r="E352" s="6" t="str">
        <f>IF(ISBLANK(D352),"",INDEX(ΑΜΚ,MATCH(D352,Data!$F$2:$F$999,0),1))</f>
        <v/>
      </c>
      <c r="F352" s="94" t="str">
        <f t="shared" si="5"/>
        <v/>
      </c>
    </row>
    <row r="353" spans="1:6" ht="14.25" customHeight="1" x14ac:dyDescent="0.35">
      <c r="A353" s="45" t="s">
        <v>1204</v>
      </c>
      <c r="B353" s="18"/>
      <c r="C353" s="5"/>
      <c r="D353" s="5"/>
      <c r="E353" s="6" t="str">
        <f>IF(ISBLANK(D353),"",INDEX(ΑΜΚ,MATCH(D353,Data!$F$2:$F$999,0),1))</f>
        <v/>
      </c>
      <c r="F353" s="94" t="str">
        <f t="shared" si="5"/>
        <v/>
      </c>
    </row>
    <row r="354" spans="1:6" ht="14.25" customHeight="1" x14ac:dyDescent="0.35">
      <c r="A354" s="45" t="s">
        <v>1204</v>
      </c>
      <c r="B354" s="18"/>
      <c r="C354" s="5"/>
      <c r="D354" s="5"/>
      <c r="E354" s="6" t="str">
        <f>IF(ISBLANK(D354),"",INDEX(ΑΜΚ,MATCH(D354,Data!$F$2:$F$999,0),1))</f>
        <v/>
      </c>
      <c r="F354" s="94" t="str">
        <f t="shared" si="5"/>
        <v/>
      </c>
    </row>
    <row r="355" spans="1:6" ht="14.25" customHeight="1" x14ac:dyDescent="0.35">
      <c r="A355" s="45" t="s">
        <v>1204</v>
      </c>
      <c r="B355" s="18"/>
      <c r="C355" s="5"/>
      <c r="D355" s="5"/>
      <c r="E355" s="6" t="str">
        <f>IF(ISBLANK(D355),"",INDEX(ΑΜΚ,MATCH(D355,Data!$F$2:$F$999,0),1))</f>
        <v/>
      </c>
      <c r="F355" s="94" t="str">
        <f t="shared" si="5"/>
        <v/>
      </c>
    </row>
    <row r="356" spans="1:6" ht="14.25" customHeight="1" x14ac:dyDescent="0.35">
      <c r="A356" s="45" t="s">
        <v>1204</v>
      </c>
      <c r="B356" s="18"/>
      <c r="C356" s="5"/>
      <c r="D356" s="5"/>
      <c r="E356" s="6" t="str">
        <f>IF(ISBLANK(D356),"",INDEX(ΑΜΚ,MATCH(D356,Data!$F$2:$F$999,0),1))</f>
        <v/>
      </c>
      <c r="F356" s="94" t="str">
        <f t="shared" si="5"/>
        <v/>
      </c>
    </row>
    <row r="357" spans="1:6" ht="14.25" customHeight="1" x14ac:dyDescent="0.35">
      <c r="A357" s="45" t="s">
        <v>1204</v>
      </c>
      <c r="B357" s="18"/>
      <c r="C357" s="5"/>
      <c r="D357" s="5"/>
      <c r="E357" s="6" t="str">
        <f>IF(ISBLANK(D357),"",INDEX(ΑΜΚ,MATCH(D357,Data!$F$2:$F$999,0),1))</f>
        <v/>
      </c>
      <c r="F357" s="94" t="str">
        <f t="shared" si="5"/>
        <v/>
      </c>
    </row>
    <row r="358" spans="1:6" ht="14.25" customHeight="1" x14ac:dyDescent="0.35">
      <c r="A358" s="45" t="s">
        <v>1204</v>
      </c>
      <c r="B358" s="18"/>
      <c r="C358" s="5"/>
      <c r="D358" s="5"/>
      <c r="E358" s="6" t="str">
        <f>IF(ISBLANK(D358),"",INDEX(ΑΜΚ,MATCH(D358,Data!$F$2:$F$999,0),1))</f>
        <v/>
      </c>
      <c r="F358" s="94" t="str">
        <f t="shared" si="5"/>
        <v/>
      </c>
    </row>
    <row r="359" spans="1:6" ht="14.25" customHeight="1" x14ac:dyDescent="0.35">
      <c r="A359" s="45" t="s">
        <v>1204</v>
      </c>
      <c r="B359" s="18"/>
      <c r="C359" s="5"/>
      <c r="D359" s="5"/>
      <c r="E359" s="6" t="str">
        <f>IF(ISBLANK(D359),"",INDEX(ΑΜΚ,MATCH(D359,Data!$F$2:$F$999,0),1))</f>
        <v/>
      </c>
      <c r="F359" s="94" t="str">
        <f t="shared" si="5"/>
        <v/>
      </c>
    </row>
    <row r="360" spans="1:6" ht="14.25" customHeight="1" x14ac:dyDescent="0.35">
      <c r="A360" s="45" t="s">
        <v>1204</v>
      </c>
      <c r="B360" s="18"/>
      <c r="C360" s="5"/>
      <c r="D360" s="5"/>
      <c r="E360" s="6" t="str">
        <f>IF(ISBLANK(D360),"",INDEX(ΑΜΚ,MATCH(D360,Data!$F$2:$F$999,0),1))</f>
        <v/>
      </c>
      <c r="F360" s="94" t="str">
        <f t="shared" si="5"/>
        <v/>
      </c>
    </row>
    <row r="361" spans="1:6" ht="14.25" customHeight="1" x14ac:dyDescent="0.35">
      <c r="A361" s="45" t="s">
        <v>1204</v>
      </c>
      <c r="B361" s="18"/>
      <c r="C361" s="5"/>
      <c r="D361" s="5"/>
      <c r="E361" s="6" t="str">
        <f>IF(ISBLANK(D361),"",INDEX(ΑΜΚ,MATCH(D361,Data!$F$2:$F$999,0),1))</f>
        <v/>
      </c>
      <c r="F361" s="94" t="str">
        <f t="shared" si="5"/>
        <v/>
      </c>
    </row>
    <row r="362" spans="1:6" ht="14.25" customHeight="1" x14ac:dyDescent="0.35">
      <c r="A362" s="45" t="s">
        <v>1204</v>
      </c>
      <c r="B362" s="18"/>
      <c r="C362" s="5"/>
      <c r="D362" s="5"/>
      <c r="E362" s="6" t="str">
        <f>IF(ISBLANK(D362),"",INDEX(ΑΜΚ,MATCH(D362,Data!$F$2:$F$999,0),1))</f>
        <v/>
      </c>
      <c r="F362" s="94" t="str">
        <f t="shared" si="5"/>
        <v/>
      </c>
    </row>
    <row r="363" spans="1:6" ht="14.25" customHeight="1" x14ac:dyDescent="0.35">
      <c r="A363" s="45" t="s">
        <v>1204</v>
      </c>
      <c r="B363" s="18"/>
      <c r="C363" s="5"/>
      <c r="D363" s="5"/>
      <c r="E363" s="6" t="str">
        <f>IF(ISBLANK(D363),"",INDEX(ΑΜΚ,MATCH(D363,Data!$F$2:$F$999,0),1))</f>
        <v/>
      </c>
      <c r="F363" s="94" t="str">
        <f t="shared" si="5"/>
        <v/>
      </c>
    </row>
    <row r="364" spans="1:6" ht="14.25" customHeight="1" x14ac:dyDescent="0.35">
      <c r="A364" s="45" t="s">
        <v>1204</v>
      </c>
      <c r="B364" s="18"/>
      <c r="C364" s="5"/>
      <c r="D364" s="5"/>
      <c r="E364" s="6" t="str">
        <f>IF(ISBLANK(D364),"",INDEX(ΑΜΚ,MATCH(D364,Data!$F$2:$F$999,0),1))</f>
        <v/>
      </c>
      <c r="F364" s="94" t="str">
        <f t="shared" si="5"/>
        <v/>
      </c>
    </row>
    <row r="365" spans="1:6" ht="14.25" customHeight="1" x14ac:dyDescent="0.35">
      <c r="A365" s="45" t="s">
        <v>1204</v>
      </c>
      <c r="B365" s="18"/>
      <c r="C365" s="5"/>
      <c r="D365" s="5"/>
      <c r="E365" s="6" t="str">
        <f>IF(ISBLANK(D365),"",INDEX(ΑΜΚ,MATCH(D365,Data!$F$2:$F$999,0),1))</f>
        <v/>
      </c>
      <c r="F365" s="94" t="str">
        <f t="shared" si="5"/>
        <v/>
      </c>
    </row>
    <row r="366" spans="1:6" ht="14.25" customHeight="1" x14ac:dyDescent="0.35">
      <c r="A366" s="45" t="s">
        <v>1204</v>
      </c>
      <c r="B366" s="18"/>
      <c r="C366" s="5"/>
      <c r="D366" s="5"/>
      <c r="E366" s="6" t="str">
        <f>IF(ISBLANK(D366),"",INDEX(ΑΜΚ,MATCH(D366,Data!$F$2:$F$999,0),1))</f>
        <v/>
      </c>
      <c r="F366" s="94" t="str">
        <f t="shared" si="5"/>
        <v/>
      </c>
    </row>
    <row r="367" spans="1:6" ht="14.25" customHeight="1" x14ac:dyDescent="0.35">
      <c r="A367" s="45" t="s">
        <v>1204</v>
      </c>
      <c r="B367" s="18"/>
      <c r="C367" s="5"/>
      <c r="D367" s="5"/>
      <c r="E367" s="6" t="str">
        <f>IF(ISBLANK(D367),"",INDEX(ΑΜΚ,MATCH(D367,Data!$F$2:$F$999,0),1))</f>
        <v/>
      </c>
      <c r="F367" s="94" t="str">
        <f t="shared" si="5"/>
        <v/>
      </c>
    </row>
    <row r="368" spans="1:6" ht="14.25" customHeight="1" x14ac:dyDescent="0.35">
      <c r="A368" s="45" t="s">
        <v>1204</v>
      </c>
      <c r="B368" s="18"/>
      <c r="C368" s="5"/>
      <c r="D368" s="5"/>
      <c r="E368" s="6" t="str">
        <f>IF(ISBLANK(D368),"",INDEX(ΑΜΚ,MATCH(D368,Data!$F$2:$F$999,0),1))</f>
        <v/>
      </c>
      <c r="F368" s="94" t="str">
        <f t="shared" si="5"/>
        <v/>
      </c>
    </row>
    <row r="369" spans="1:6" ht="14.25" customHeight="1" x14ac:dyDescent="0.35">
      <c r="A369" s="45" t="s">
        <v>1204</v>
      </c>
      <c r="B369" s="18"/>
      <c r="C369" s="5"/>
      <c r="D369" s="5"/>
      <c r="E369" s="6" t="str">
        <f>IF(ISBLANK(D369),"",INDEX(ΑΜΚ,MATCH(D369,Data!$F$2:$F$999,0),1))</f>
        <v/>
      </c>
      <c r="F369" s="94" t="str">
        <f t="shared" si="5"/>
        <v/>
      </c>
    </row>
    <row r="370" spans="1:6" ht="14.25" customHeight="1" x14ac:dyDescent="0.35">
      <c r="A370" s="45" t="s">
        <v>1204</v>
      </c>
      <c r="B370" s="18"/>
      <c r="C370" s="5"/>
      <c r="D370" s="5"/>
      <c r="E370" s="6" t="str">
        <f>IF(ISBLANK(D370),"",INDEX(ΑΜΚ,MATCH(D370,Data!$F$2:$F$999,0),1))</f>
        <v/>
      </c>
      <c r="F370" s="94" t="str">
        <f t="shared" si="5"/>
        <v/>
      </c>
    </row>
    <row r="371" spans="1:6" ht="14.25" customHeight="1" x14ac:dyDescent="0.35">
      <c r="A371" s="45" t="s">
        <v>1204</v>
      </c>
      <c r="B371" s="18"/>
      <c r="C371" s="5"/>
      <c r="D371" s="5"/>
      <c r="E371" s="6" t="str">
        <f>IF(ISBLANK(D371),"",INDEX(ΑΜΚ,MATCH(D371,Data!$F$2:$F$999,0),1))</f>
        <v/>
      </c>
      <c r="F371" s="94" t="str">
        <f t="shared" si="5"/>
        <v/>
      </c>
    </row>
    <row r="372" spans="1:6" ht="14.25" customHeight="1" x14ac:dyDescent="0.35">
      <c r="A372" s="45" t="s">
        <v>1204</v>
      </c>
      <c r="B372" s="18"/>
      <c r="C372" s="5"/>
      <c r="D372" s="5"/>
      <c r="E372" s="6" t="str">
        <f>IF(ISBLANK(D372),"",INDEX(ΑΜΚ,MATCH(D372,Data!$F$2:$F$999,0),1))</f>
        <v/>
      </c>
      <c r="F372" s="94" t="str">
        <f t="shared" si="5"/>
        <v/>
      </c>
    </row>
    <row r="373" spans="1:6" ht="14.25" customHeight="1" x14ac:dyDescent="0.35">
      <c r="A373" s="45" t="s">
        <v>1204</v>
      </c>
      <c r="B373" s="18"/>
      <c r="C373" s="5"/>
      <c r="D373" s="5"/>
      <c r="E373" s="6" t="str">
        <f>IF(ISBLANK(D373),"",INDEX(ΑΜΚ,MATCH(D373,Data!$F$2:$F$999,0),1))</f>
        <v/>
      </c>
      <c r="F373" s="94" t="str">
        <f t="shared" si="5"/>
        <v/>
      </c>
    </row>
    <row r="374" spans="1:6" ht="14.25" customHeight="1" x14ac:dyDescent="0.35">
      <c r="A374" s="45" t="s">
        <v>1204</v>
      </c>
      <c r="B374" s="18"/>
      <c r="C374" s="5"/>
      <c r="D374" s="5"/>
      <c r="E374" s="6" t="str">
        <f>IF(ISBLANK(D374),"",INDEX(ΑΜΚ,MATCH(D374,Data!$F$2:$F$999,0),1))</f>
        <v/>
      </c>
      <c r="F374" s="94" t="str">
        <f t="shared" si="5"/>
        <v/>
      </c>
    </row>
    <row r="375" spans="1:6" ht="14.25" customHeight="1" x14ac:dyDescent="0.35">
      <c r="A375" s="45" t="s">
        <v>1204</v>
      </c>
      <c r="B375" s="18"/>
      <c r="C375" s="5"/>
      <c r="D375" s="5"/>
      <c r="E375" s="6" t="str">
        <f>IF(ISBLANK(D375),"",INDEX(ΑΜΚ,MATCH(D375,Data!$F$2:$F$999,0),1))</f>
        <v/>
      </c>
      <c r="F375" s="94" t="str">
        <f t="shared" si="5"/>
        <v/>
      </c>
    </row>
    <row r="376" spans="1:6" ht="14.25" customHeight="1" x14ac:dyDescent="0.35">
      <c r="A376" s="45" t="s">
        <v>1204</v>
      </c>
      <c r="B376" s="18"/>
      <c r="C376" s="5"/>
      <c r="D376" s="5"/>
      <c r="E376" s="6" t="str">
        <f>IF(ISBLANK(D376),"",INDEX(ΑΜΚ,MATCH(D376,Data!$F$2:$F$999,0),1))</f>
        <v/>
      </c>
      <c r="F376" s="94" t="str">
        <f t="shared" si="5"/>
        <v/>
      </c>
    </row>
    <row r="377" spans="1:6" ht="14.25" customHeight="1" x14ac:dyDescent="0.35">
      <c r="A377" s="45" t="s">
        <v>1204</v>
      </c>
      <c r="B377" s="18"/>
      <c r="C377" s="5"/>
      <c r="D377" s="5"/>
      <c r="E377" s="6" t="str">
        <f>IF(ISBLANK(D377),"",INDEX(ΑΜΚ,MATCH(D377,Data!$F$2:$F$999,0),1))</f>
        <v/>
      </c>
      <c r="F377" s="94" t="str">
        <f t="shared" si="5"/>
        <v/>
      </c>
    </row>
    <row r="378" spans="1:6" ht="14.25" customHeight="1" x14ac:dyDescent="0.35">
      <c r="A378" s="45" t="s">
        <v>1204</v>
      </c>
      <c r="B378" s="18"/>
      <c r="C378" s="5"/>
      <c r="D378" s="5"/>
      <c r="E378" s="6" t="str">
        <f>IF(ISBLANK(D378),"",INDEX(ΑΜΚ,MATCH(D378,Data!$F$2:$F$999,0),1))</f>
        <v/>
      </c>
      <c r="F378" s="94" t="str">
        <f t="shared" si="5"/>
        <v/>
      </c>
    </row>
    <row r="379" spans="1:6" ht="14.25" customHeight="1" x14ac:dyDescent="0.35">
      <c r="A379" s="45" t="s">
        <v>1204</v>
      </c>
      <c r="B379" s="18"/>
      <c r="C379" s="5"/>
      <c r="D379" s="5"/>
      <c r="E379" s="6" t="str">
        <f>IF(ISBLANK(D379),"",INDEX(ΑΜΚ,MATCH(D379,Data!$F$2:$F$999,0),1))</f>
        <v/>
      </c>
      <c r="F379" s="94" t="str">
        <f t="shared" si="5"/>
        <v/>
      </c>
    </row>
    <row r="380" spans="1:6" ht="14.25" customHeight="1" x14ac:dyDescent="0.35">
      <c r="A380" s="45" t="s">
        <v>1204</v>
      </c>
      <c r="B380" s="18"/>
      <c r="C380" s="5"/>
      <c r="D380" s="5"/>
      <c r="E380" s="6" t="str">
        <f>IF(ISBLANK(D380),"",INDEX(ΑΜΚ,MATCH(D380,Data!$F$2:$F$999,0),1))</f>
        <v/>
      </c>
      <c r="F380" s="94" t="str">
        <f t="shared" si="5"/>
        <v/>
      </c>
    </row>
    <row r="381" spans="1:6" ht="14.25" customHeight="1" x14ac:dyDescent="0.35">
      <c r="A381" s="45" t="s">
        <v>1204</v>
      </c>
      <c r="B381" s="18"/>
      <c r="C381" s="5"/>
      <c r="D381" s="5"/>
      <c r="E381" s="6" t="str">
        <f>IF(ISBLANK(D381),"",INDEX(ΑΜΚ,MATCH(D381,Data!$F$2:$F$999,0),1))</f>
        <v/>
      </c>
      <c r="F381" s="94" t="str">
        <f t="shared" si="5"/>
        <v/>
      </c>
    </row>
    <row r="382" spans="1:6" ht="14.25" customHeight="1" x14ac:dyDescent="0.35">
      <c r="A382" s="45" t="s">
        <v>1204</v>
      </c>
      <c r="B382" s="18"/>
      <c r="C382" s="5"/>
      <c r="D382" s="5"/>
      <c r="E382" s="6" t="str">
        <f>IF(ISBLANK(D382),"",INDEX(ΑΜΚ,MATCH(D382,Data!$F$2:$F$999,0),1))</f>
        <v/>
      </c>
      <c r="F382" s="94" t="str">
        <f t="shared" si="5"/>
        <v/>
      </c>
    </row>
    <row r="383" spans="1:6" ht="14.25" customHeight="1" x14ac:dyDescent="0.35">
      <c r="A383" s="45" t="s">
        <v>1204</v>
      </c>
      <c r="B383" s="18"/>
      <c r="C383" s="5"/>
      <c r="D383" s="5"/>
      <c r="E383" s="6" t="str">
        <f>IF(ISBLANK(D383),"",INDEX(ΑΜΚ,MATCH(D383,Data!$F$2:$F$999,0),1))</f>
        <v/>
      </c>
      <c r="F383" s="94" t="str">
        <f t="shared" si="5"/>
        <v/>
      </c>
    </row>
    <row r="384" spans="1:6" ht="14.25" customHeight="1" x14ac:dyDescent="0.35">
      <c r="A384" s="45" t="s">
        <v>1204</v>
      </c>
      <c r="B384" s="18"/>
      <c r="C384" s="5"/>
      <c r="D384" s="5"/>
      <c r="E384" s="6" t="str">
        <f>IF(ISBLANK(D384),"",INDEX(ΑΜΚ,MATCH(D384,Data!$F$2:$F$999,0),1))</f>
        <v/>
      </c>
      <c r="F384" s="94" t="str">
        <f t="shared" si="5"/>
        <v/>
      </c>
    </row>
    <row r="385" spans="1:6" ht="14.25" customHeight="1" x14ac:dyDescent="0.35">
      <c r="A385" s="45" t="s">
        <v>1204</v>
      </c>
      <c r="B385" s="18"/>
      <c r="C385" s="5"/>
      <c r="D385" s="5"/>
      <c r="E385" s="6" t="str">
        <f>IF(ISBLANK(D385),"",INDEX(ΑΜΚ,MATCH(D385,Data!$F$2:$F$999,0),1))</f>
        <v/>
      </c>
      <c r="F385" s="94" t="str">
        <f t="shared" si="5"/>
        <v/>
      </c>
    </row>
    <row r="386" spans="1:6" ht="14.25" customHeight="1" x14ac:dyDescent="0.35">
      <c r="A386" s="45" t="s">
        <v>1204</v>
      </c>
      <c r="B386" s="18"/>
      <c r="C386" s="5"/>
      <c r="D386" s="5"/>
      <c r="E386" s="6" t="str">
        <f>IF(ISBLANK(D386),"",INDEX(ΑΜΚ,MATCH(D386,Data!$F$2:$F$999,0),1))</f>
        <v/>
      </c>
      <c r="F386" s="94" t="str">
        <f t="shared" ref="F386:F449" si="6">IF(ISBLANK(C386),"",INDEX(ΚΩΔ_ΜΑΘΗΜ_ΜΗΧΑΝΟΤΡ_Α1,MATCH(C386,ΜΑΘΗΜ_ΜΗΧΑΝΟΤΡ_Α1,0)))</f>
        <v/>
      </c>
    </row>
    <row r="387" spans="1:6" ht="14.25" customHeight="1" x14ac:dyDescent="0.35">
      <c r="A387" s="45" t="s">
        <v>1204</v>
      </c>
      <c r="B387" s="18"/>
      <c r="C387" s="5"/>
      <c r="D387" s="5"/>
      <c r="E387" s="6" t="str">
        <f>IF(ISBLANK(D387),"",INDEX(ΑΜΚ,MATCH(D387,Data!$F$2:$F$999,0),1))</f>
        <v/>
      </c>
      <c r="F387" s="94" t="str">
        <f t="shared" si="6"/>
        <v/>
      </c>
    </row>
    <row r="388" spans="1:6" ht="14.25" customHeight="1" x14ac:dyDescent="0.35">
      <c r="A388" s="45" t="s">
        <v>1204</v>
      </c>
      <c r="B388" s="18"/>
      <c r="C388" s="5"/>
      <c r="D388" s="5"/>
      <c r="E388" s="6" t="str">
        <f>IF(ISBLANK(D388),"",INDEX(ΑΜΚ,MATCH(D388,Data!$F$2:$F$999,0),1))</f>
        <v/>
      </c>
      <c r="F388" s="94" t="str">
        <f t="shared" si="6"/>
        <v/>
      </c>
    </row>
    <row r="389" spans="1:6" ht="14.25" customHeight="1" x14ac:dyDescent="0.35">
      <c r="A389" s="45" t="s">
        <v>1204</v>
      </c>
      <c r="B389" s="18"/>
      <c r="C389" s="5"/>
      <c r="D389" s="5"/>
      <c r="E389" s="6" t="str">
        <f>IF(ISBLANK(D389),"",INDEX(ΑΜΚ,MATCH(D389,Data!$F$2:$F$999,0),1))</f>
        <v/>
      </c>
      <c r="F389" s="94" t="str">
        <f t="shared" si="6"/>
        <v/>
      </c>
    </row>
    <row r="390" spans="1:6" ht="14.25" customHeight="1" x14ac:dyDescent="0.35">
      <c r="A390" s="45" t="s">
        <v>1204</v>
      </c>
      <c r="B390" s="18"/>
      <c r="C390" s="5"/>
      <c r="D390" s="5"/>
      <c r="E390" s="6" t="str">
        <f>IF(ISBLANK(D390),"",INDEX(ΑΜΚ,MATCH(D390,Data!$F$2:$F$999,0),1))</f>
        <v/>
      </c>
      <c r="F390" s="94" t="str">
        <f t="shared" si="6"/>
        <v/>
      </c>
    </row>
    <row r="391" spans="1:6" ht="14.25" customHeight="1" x14ac:dyDescent="0.35">
      <c r="A391" s="45" t="s">
        <v>1204</v>
      </c>
      <c r="B391" s="18"/>
      <c r="C391" s="5"/>
      <c r="D391" s="5"/>
      <c r="E391" s="6" t="str">
        <f>IF(ISBLANK(D391),"",INDEX(ΑΜΚ,MATCH(D391,Data!$F$2:$F$999,0),1))</f>
        <v/>
      </c>
      <c r="F391" s="94" t="str">
        <f t="shared" si="6"/>
        <v/>
      </c>
    </row>
    <row r="392" spans="1:6" ht="14.25" customHeight="1" x14ac:dyDescent="0.35">
      <c r="A392" s="45" t="s">
        <v>1204</v>
      </c>
      <c r="B392" s="18"/>
      <c r="C392" s="5"/>
      <c r="D392" s="5"/>
      <c r="E392" s="6" t="str">
        <f>IF(ISBLANK(D392),"",INDEX(ΑΜΚ,MATCH(D392,Data!$F$2:$F$999,0),1))</f>
        <v/>
      </c>
      <c r="F392" s="94" t="str">
        <f t="shared" si="6"/>
        <v/>
      </c>
    </row>
    <row r="393" spans="1:6" ht="14.25" customHeight="1" x14ac:dyDescent="0.35">
      <c r="A393" s="45" t="s">
        <v>1204</v>
      </c>
      <c r="B393" s="18"/>
      <c r="C393" s="5"/>
      <c r="D393" s="5"/>
      <c r="E393" s="6" t="str">
        <f>IF(ISBLANK(D393),"",INDEX(ΑΜΚ,MATCH(D393,Data!$F$2:$F$999,0),1))</f>
        <v/>
      </c>
      <c r="F393" s="94" t="str">
        <f t="shared" si="6"/>
        <v/>
      </c>
    </row>
    <row r="394" spans="1:6" ht="14.25" customHeight="1" x14ac:dyDescent="0.35">
      <c r="A394" s="45" t="s">
        <v>1204</v>
      </c>
      <c r="B394" s="18"/>
      <c r="C394" s="5"/>
      <c r="D394" s="5"/>
      <c r="E394" s="6" t="str">
        <f>IF(ISBLANK(D394),"",INDEX(ΑΜΚ,MATCH(D394,Data!$F$2:$F$999,0),1))</f>
        <v/>
      </c>
      <c r="F394" s="94" t="str">
        <f t="shared" si="6"/>
        <v/>
      </c>
    </row>
    <row r="395" spans="1:6" ht="14.25" customHeight="1" x14ac:dyDescent="0.35">
      <c r="A395" s="45" t="s">
        <v>1204</v>
      </c>
      <c r="B395" s="18"/>
      <c r="C395" s="5"/>
      <c r="D395" s="5"/>
      <c r="E395" s="6" t="str">
        <f>IF(ISBLANK(D395),"",INDEX(ΑΜΚ,MATCH(D395,Data!$F$2:$F$999,0),1))</f>
        <v/>
      </c>
      <c r="F395" s="94" t="str">
        <f t="shared" si="6"/>
        <v/>
      </c>
    </row>
    <row r="396" spans="1:6" ht="14.25" customHeight="1" x14ac:dyDescent="0.35">
      <c r="A396" s="45" t="s">
        <v>1204</v>
      </c>
      <c r="B396" s="18"/>
      <c r="C396" s="5"/>
      <c r="D396" s="5"/>
      <c r="E396" s="6" t="str">
        <f>IF(ISBLANK(D396),"",INDEX(ΑΜΚ,MATCH(D396,Data!$F$2:$F$999,0),1))</f>
        <v/>
      </c>
      <c r="F396" s="94" t="str">
        <f t="shared" si="6"/>
        <v/>
      </c>
    </row>
    <row r="397" spans="1:6" ht="14.25" customHeight="1" x14ac:dyDescent="0.35">
      <c r="A397" s="45" t="s">
        <v>1204</v>
      </c>
      <c r="B397" s="18"/>
      <c r="C397" s="5"/>
      <c r="D397" s="5"/>
      <c r="E397" s="6" t="str">
        <f>IF(ISBLANK(D397),"",INDEX(ΑΜΚ,MATCH(D397,Data!$F$2:$F$999,0),1))</f>
        <v/>
      </c>
      <c r="F397" s="94" t="str">
        <f t="shared" si="6"/>
        <v/>
      </c>
    </row>
    <row r="398" spans="1:6" ht="14.25" customHeight="1" x14ac:dyDescent="0.35">
      <c r="A398" s="45" t="s">
        <v>1204</v>
      </c>
      <c r="B398" s="18"/>
      <c r="C398" s="5"/>
      <c r="D398" s="5"/>
      <c r="E398" s="6" t="str">
        <f>IF(ISBLANK(D398),"",INDEX(ΑΜΚ,MATCH(D398,Data!$F$2:$F$999,0),1))</f>
        <v/>
      </c>
      <c r="F398" s="94" t="str">
        <f t="shared" si="6"/>
        <v/>
      </c>
    </row>
    <row r="399" spans="1:6" ht="14.25" customHeight="1" x14ac:dyDescent="0.35">
      <c r="A399" s="45" t="s">
        <v>1204</v>
      </c>
      <c r="B399" s="18"/>
      <c r="C399" s="5"/>
      <c r="D399" s="5"/>
      <c r="E399" s="6" t="str">
        <f>IF(ISBLANK(D399),"",INDEX(ΑΜΚ,MATCH(D399,Data!$F$2:$F$999,0),1))</f>
        <v/>
      </c>
      <c r="F399" s="94" t="str">
        <f t="shared" si="6"/>
        <v/>
      </c>
    </row>
    <row r="400" spans="1:6" ht="14.25" customHeight="1" x14ac:dyDescent="0.35">
      <c r="A400" s="45" t="s">
        <v>1204</v>
      </c>
      <c r="B400" s="18"/>
      <c r="C400" s="5"/>
      <c r="D400" s="5"/>
      <c r="E400" s="6" t="str">
        <f>IF(ISBLANK(D400),"",INDEX(ΑΜΚ,MATCH(D400,Data!$F$2:$F$999,0),1))</f>
        <v/>
      </c>
      <c r="F400" s="94" t="str">
        <f t="shared" si="6"/>
        <v/>
      </c>
    </row>
    <row r="401" spans="1:6" ht="14.25" customHeight="1" x14ac:dyDescent="0.35">
      <c r="A401" s="45" t="s">
        <v>1204</v>
      </c>
      <c r="B401" s="18"/>
      <c r="C401" s="5"/>
      <c r="D401" s="5"/>
      <c r="E401" s="6" t="str">
        <f>IF(ISBLANK(D401),"",INDEX(ΑΜΚ,MATCH(D401,Data!$F$2:$F$999,0),1))</f>
        <v/>
      </c>
      <c r="F401" s="94" t="str">
        <f t="shared" si="6"/>
        <v/>
      </c>
    </row>
    <row r="402" spans="1:6" ht="14.25" customHeight="1" x14ac:dyDescent="0.35">
      <c r="A402" s="45" t="s">
        <v>1204</v>
      </c>
      <c r="B402" s="18"/>
      <c r="C402" s="5"/>
      <c r="D402" s="5"/>
      <c r="E402" s="6" t="str">
        <f>IF(ISBLANK(D402),"",INDEX(ΑΜΚ,MATCH(D402,Data!$F$2:$F$999,0),1))</f>
        <v/>
      </c>
      <c r="F402" s="94" t="str">
        <f t="shared" si="6"/>
        <v/>
      </c>
    </row>
    <row r="403" spans="1:6" ht="14.25" customHeight="1" x14ac:dyDescent="0.35">
      <c r="A403" s="45" t="s">
        <v>1204</v>
      </c>
      <c r="B403" s="18"/>
      <c r="C403" s="5"/>
      <c r="D403" s="5"/>
      <c r="E403" s="6" t="str">
        <f>IF(ISBLANK(D403),"",INDEX(ΑΜΚ,MATCH(D403,Data!$F$2:$F$999,0),1))</f>
        <v/>
      </c>
      <c r="F403" s="94" t="str">
        <f t="shared" si="6"/>
        <v/>
      </c>
    </row>
    <row r="404" spans="1:6" ht="14.25" customHeight="1" x14ac:dyDescent="0.35">
      <c r="A404" s="45" t="s">
        <v>1204</v>
      </c>
      <c r="B404" s="18"/>
      <c r="C404" s="5"/>
      <c r="D404" s="5"/>
      <c r="E404" s="6" t="str">
        <f>IF(ISBLANK(D404),"",INDEX(ΑΜΚ,MATCH(D404,Data!$F$2:$F$999,0),1))</f>
        <v/>
      </c>
      <c r="F404" s="94" t="str">
        <f t="shared" si="6"/>
        <v/>
      </c>
    </row>
    <row r="405" spans="1:6" ht="14.25" customHeight="1" x14ac:dyDescent="0.35">
      <c r="A405" s="45" t="s">
        <v>1204</v>
      </c>
      <c r="B405" s="18"/>
      <c r="C405" s="5"/>
      <c r="D405" s="5"/>
      <c r="E405" s="6" t="str">
        <f>IF(ISBLANK(D405),"",INDEX(ΑΜΚ,MATCH(D405,Data!$F$2:$F$999,0),1))</f>
        <v/>
      </c>
      <c r="F405" s="94" t="str">
        <f t="shared" si="6"/>
        <v/>
      </c>
    </row>
    <row r="406" spans="1:6" ht="14.25" customHeight="1" x14ac:dyDescent="0.35">
      <c r="A406" s="45" t="s">
        <v>1204</v>
      </c>
      <c r="B406" s="18"/>
      <c r="C406" s="5"/>
      <c r="D406" s="5"/>
      <c r="E406" s="6" t="str">
        <f>IF(ISBLANK(D406),"",INDEX(ΑΜΚ,MATCH(D406,Data!$F$2:$F$999,0),1))</f>
        <v/>
      </c>
      <c r="F406" s="94" t="str">
        <f t="shared" si="6"/>
        <v/>
      </c>
    </row>
    <row r="407" spans="1:6" ht="14.25" customHeight="1" x14ac:dyDescent="0.35">
      <c r="A407" s="45" t="s">
        <v>1204</v>
      </c>
      <c r="B407" s="18"/>
      <c r="C407" s="5"/>
      <c r="D407" s="5"/>
      <c r="E407" s="6" t="str">
        <f>IF(ISBLANK(D407),"",INDEX(ΑΜΚ,MATCH(D407,Data!$F$2:$F$999,0),1))</f>
        <v/>
      </c>
      <c r="F407" s="94" t="str">
        <f t="shared" si="6"/>
        <v/>
      </c>
    </row>
    <row r="408" spans="1:6" ht="14.25" customHeight="1" x14ac:dyDescent="0.35">
      <c r="A408" s="45" t="s">
        <v>1204</v>
      </c>
      <c r="B408" s="18"/>
      <c r="C408" s="5"/>
      <c r="D408" s="5"/>
      <c r="E408" s="6" t="str">
        <f>IF(ISBLANK(D408),"",INDEX(ΑΜΚ,MATCH(D408,Data!$F$2:$F$999,0),1))</f>
        <v/>
      </c>
      <c r="F408" s="94" t="str">
        <f t="shared" si="6"/>
        <v/>
      </c>
    </row>
    <row r="409" spans="1:6" ht="14.25" customHeight="1" x14ac:dyDescent="0.35">
      <c r="A409" s="45" t="s">
        <v>1204</v>
      </c>
      <c r="B409" s="18"/>
      <c r="C409" s="5"/>
      <c r="D409" s="5"/>
      <c r="E409" s="6" t="str">
        <f>IF(ISBLANK(D409),"",INDEX(ΑΜΚ,MATCH(D409,Data!$F$2:$F$999,0),1))</f>
        <v/>
      </c>
      <c r="F409" s="94" t="str">
        <f t="shared" si="6"/>
        <v/>
      </c>
    </row>
    <row r="410" spans="1:6" ht="14.25" customHeight="1" x14ac:dyDescent="0.35">
      <c r="A410" s="45" t="s">
        <v>1204</v>
      </c>
      <c r="B410" s="18"/>
      <c r="C410" s="5"/>
      <c r="D410" s="5"/>
      <c r="E410" s="6" t="str">
        <f>IF(ISBLANK(D410),"",INDEX(ΑΜΚ,MATCH(D410,Data!$F$2:$F$999,0),1))</f>
        <v/>
      </c>
      <c r="F410" s="94" t="str">
        <f t="shared" si="6"/>
        <v/>
      </c>
    </row>
    <row r="411" spans="1:6" ht="14.25" customHeight="1" x14ac:dyDescent="0.35">
      <c r="A411" s="45" t="s">
        <v>1204</v>
      </c>
      <c r="B411" s="18"/>
      <c r="C411" s="5"/>
      <c r="D411" s="5"/>
      <c r="E411" s="6" t="str">
        <f>IF(ISBLANK(D411),"",INDEX(ΑΜΚ,MATCH(D411,Data!$F$2:$F$999,0),1))</f>
        <v/>
      </c>
      <c r="F411" s="94" t="str">
        <f t="shared" si="6"/>
        <v/>
      </c>
    </row>
    <row r="412" spans="1:6" ht="14.25" customHeight="1" x14ac:dyDescent="0.35">
      <c r="A412" s="45" t="s">
        <v>1204</v>
      </c>
      <c r="B412" s="18"/>
      <c r="C412" s="5"/>
      <c r="D412" s="5"/>
      <c r="E412" s="6" t="str">
        <f>IF(ISBLANK(D412),"",INDEX(ΑΜΚ,MATCH(D412,Data!$F$2:$F$999,0),1))</f>
        <v/>
      </c>
      <c r="F412" s="94" t="str">
        <f t="shared" si="6"/>
        <v/>
      </c>
    </row>
    <row r="413" spans="1:6" ht="14.25" customHeight="1" x14ac:dyDescent="0.35">
      <c r="A413" s="45" t="s">
        <v>1204</v>
      </c>
      <c r="B413" s="18"/>
      <c r="C413" s="5"/>
      <c r="D413" s="5"/>
      <c r="E413" s="6" t="str">
        <f>IF(ISBLANK(D413),"",INDEX(ΑΜΚ,MATCH(D413,Data!$F$2:$F$999,0),1))</f>
        <v/>
      </c>
      <c r="F413" s="94" t="str">
        <f t="shared" si="6"/>
        <v/>
      </c>
    </row>
    <row r="414" spans="1:6" ht="14.25" customHeight="1" x14ac:dyDescent="0.35">
      <c r="A414" s="45" t="s">
        <v>1204</v>
      </c>
      <c r="B414" s="18"/>
      <c r="C414" s="5"/>
      <c r="D414" s="5"/>
      <c r="E414" s="6" t="str">
        <f>IF(ISBLANK(D414),"",INDEX(ΑΜΚ,MATCH(D414,Data!$F$2:$F$999,0),1))</f>
        <v/>
      </c>
      <c r="F414" s="94" t="str">
        <f t="shared" si="6"/>
        <v/>
      </c>
    </row>
    <row r="415" spans="1:6" ht="14.25" customHeight="1" x14ac:dyDescent="0.35">
      <c r="A415" s="45" t="s">
        <v>1204</v>
      </c>
      <c r="B415" s="18"/>
      <c r="C415" s="5"/>
      <c r="D415" s="5"/>
      <c r="E415" s="6" t="str">
        <f>IF(ISBLANK(D415),"",INDEX(ΑΜΚ,MATCH(D415,Data!$F$2:$F$999,0),1))</f>
        <v/>
      </c>
      <c r="F415" s="94" t="str">
        <f t="shared" si="6"/>
        <v/>
      </c>
    </row>
    <row r="416" spans="1:6" ht="14.25" customHeight="1" x14ac:dyDescent="0.35">
      <c r="A416" s="45" t="s">
        <v>1204</v>
      </c>
      <c r="B416" s="18"/>
      <c r="C416" s="5"/>
      <c r="D416" s="5"/>
      <c r="E416" s="6" t="str">
        <f>IF(ISBLANK(D416),"",INDEX(ΑΜΚ,MATCH(D416,Data!$F$2:$F$999,0),1))</f>
        <v/>
      </c>
      <c r="F416" s="94" t="str">
        <f t="shared" si="6"/>
        <v/>
      </c>
    </row>
    <row r="417" spans="1:6" ht="14.25" customHeight="1" x14ac:dyDescent="0.35">
      <c r="A417" s="45" t="s">
        <v>1204</v>
      </c>
      <c r="B417" s="18"/>
      <c r="C417" s="5"/>
      <c r="D417" s="5"/>
      <c r="E417" s="6" t="str">
        <f>IF(ISBLANK(D417),"",INDEX(ΑΜΚ,MATCH(D417,Data!$F$2:$F$999,0),1))</f>
        <v/>
      </c>
      <c r="F417" s="94" t="str">
        <f t="shared" si="6"/>
        <v/>
      </c>
    </row>
    <row r="418" spans="1:6" ht="14.25" customHeight="1" x14ac:dyDescent="0.35">
      <c r="A418" s="45" t="s">
        <v>1204</v>
      </c>
      <c r="B418" s="18"/>
      <c r="C418" s="5"/>
      <c r="D418" s="5"/>
      <c r="E418" s="6" t="str">
        <f>IF(ISBLANK(D418),"",INDEX(ΑΜΚ,MATCH(D418,Data!$F$2:$F$999,0),1))</f>
        <v/>
      </c>
      <c r="F418" s="94" t="str">
        <f t="shared" si="6"/>
        <v/>
      </c>
    </row>
    <row r="419" spans="1:6" ht="14.25" customHeight="1" x14ac:dyDescent="0.35">
      <c r="A419" s="45" t="s">
        <v>1204</v>
      </c>
      <c r="B419" s="18"/>
      <c r="C419" s="5"/>
      <c r="D419" s="5"/>
      <c r="E419" s="6" t="str">
        <f>IF(ISBLANK(D419),"",INDEX(ΑΜΚ,MATCH(D419,Data!$F$2:$F$999,0),1))</f>
        <v/>
      </c>
      <c r="F419" s="94" t="str">
        <f t="shared" si="6"/>
        <v/>
      </c>
    </row>
    <row r="420" spans="1:6" ht="14.25" customHeight="1" x14ac:dyDescent="0.35">
      <c r="A420" s="45" t="s">
        <v>1204</v>
      </c>
      <c r="B420" s="18"/>
      <c r="C420" s="5"/>
      <c r="D420" s="5"/>
      <c r="E420" s="6" t="str">
        <f>IF(ISBLANK(D420),"",INDEX(ΑΜΚ,MATCH(D420,Data!$F$2:$F$999,0),1))</f>
        <v/>
      </c>
      <c r="F420" s="94" t="str">
        <f t="shared" si="6"/>
        <v/>
      </c>
    </row>
    <row r="421" spans="1:6" ht="14.25" customHeight="1" x14ac:dyDescent="0.35">
      <c r="A421" s="45" t="s">
        <v>1204</v>
      </c>
      <c r="B421" s="18"/>
      <c r="C421" s="5"/>
      <c r="D421" s="5"/>
      <c r="E421" s="6" t="str">
        <f>IF(ISBLANK(D421),"",INDEX(ΑΜΚ,MATCH(D421,Data!$F$2:$F$999,0),1))</f>
        <v/>
      </c>
      <c r="F421" s="94" t="str">
        <f t="shared" si="6"/>
        <v/>
      </c>
    </row>
    <row r="422" spans="1:6" ht="14.25" customHeight="1" x14ac:dyDescent="0.35">
      <c r="A422" s="45" t="s">
        <v>1204</v>
      </c>
      <c r="B422" s="18"/>
      <c r="C422" s="5"/>
      <c r="D422" s="5"/>
      <c r="E422" s="6" t="str">
        <f>IF(ISBLANK(D422),"",INDEX(ΑΜΚ,MATCH(D422,Data!$F$2:$F$999,0),1))</f>
        <v/>
      </c>
      <c r="F422" s="94" t="str">
        <f t="shared" si="6"/>
        <v/>
      </c>
    </row>
    <row r="423" spans="1:6" ht="14.25" customHeight="1" x14ac:dyDescent="0.35">
      <c r="A423" s="45" t="s">
        <v>1204</v>
      </c>
      <c r="B423" s="18"/>
      <c r="C423" s="5"/>
      <c r="D423" s="5"/>
      <c r="E423" s="6" t="str">
        <f>IF(ISBLANK(D423),"",INDEX(ΑΜΚ,MATCH(D423,Data!$F$2:$F$999,0),1))</f>
        <v/>
      </c>
      <c r="F423" s="94" t="str">
        <f t="shared" si="6"/>
        <v/>
      </c>
    </row>
    <row r="424" spans="1:6" ht="14.25" customHeight="1" x14ac:dyDescent="0.35">
      <c r="A424" s="45" t="s">
        <v>1204</v>
      </c>
      <c r="B424" s="18"/>
      <c r="C424" s="5"/>
      <c r="D424" s="5"/>
      <c r="E424" s="6" t="str">
        <f>IF(ISBLANK(D424),"",INDEX(ΑΜΚ,MATCH(D424,Data!$F$2:$F$999,0),1))</f>
        <v/>
      </c>
      <c r="F424" s="94" t="str">
        <f t="shared" si="6"/>
        <v/>
      </c>
    </row>
    <row r="425" spans="1:6" ht="14.25" customHeight="1" x14ac:dyDescent="0.35">
      <c r="A425" s="45" t="s">
        <v>1204</v>
      </c>
      <c r="B425" s="18"/>
      <c r="C425" s="5"/>
      <c r="D425" s="5"/>
      <c r="E425" s="6" t="str">
        <f>IF(ISBLANK(D425),"",INDEX(ΑΜΚ,MATCH(D425,Data!$F$2:$F$999,0),1))</f>
        <v/>
      </c>
      <c r="F425" s="94" t="str">
        <f t="shared" si="6"/>
        <v/>
      </c>
    </row>
    <row r="426" spans="1:6" ht="14.25" customHeight="1" x14ac:dyDescent="0.35">
      <c r="A426" s="45" t="s">
        <v>1204</v>
      </c>
      <c r="B426" s="18"/>
      <c r="C426" s="5"/>
      <c r="D426" s="5"/>
      <c r="E426" s="6" t="str">
        <f>IF(ISBLANK(D426),"",INDEX(ΑΜΚ,MATCH(D426,Data!$F$2:$F$999,0),1))</f>
        <v/>
      </c>
      <c r="F426" s="94" t="str">
        <f t="shared" si="6"/>
        <v/>
      </c>
    </row>
    <row r="427" spans="1:6" ht="14.25" customHeight="1" x14ac:dyDescent="0.35">
      <c r="A427" s="45" t="s">
        <v>1204</v>
      </c>
      <c r="B427" s="18"/>
      <c r="C427" s="5"/>
      <c r="D427" s="5"/>
      <c r="E427" s="6" t="str">
        <f>IF(ISBLANK(D427),"",INDEX(ΑΜΚ,MATCH(D427,Data!$F$2:$F$999,0),1))</f>
        <v/>
      </c>
      <c r="F427" s="94" t="str">
        <f t="shared" si="6"/>
        <v/>
      </c>
    </row>
    <row r="428" spans="1:6" ht="14.25" customHeight="1" x14ac:dyDescent="0.35">
      <c r="A428" s="45" t="s">
        <v>1204</v>
      </c>
      <c r="B428" s="18"/>
      <c r="C428" s="5"/>
      <c r="D428" s="5"/>
      <c r="E428" s="6" t="str">
        <f>IF(ISBLANK(D428),"",INDEX(ΑΜΚ,MATCH(D428,Data!$F$2:$F$999,0),1))</f>
        <v/>
      </c>
      <c r="F428" s="94" t="str">
        <f t="shared" si="6"/>
        <v/>
      </c>
    </row>
    <row r="429" spans="1:6" ht="14.25" customHeight="1" x14ac:dyDescent="0.35">
      <c r="A429" s="45" t="s">
        <v>1204</v>
      </c>
      <c r="B429" s="18"/>
      <c r="C429" s="5"/>
      <c r="D429" s="5"/>
      <c r="E429" s="6" t="str">
        <f>IF(ISBLANK(D429),"",INDEX(ΑΜΚ,MATCH(D429,Data!$F$2:$F$999,0),1))</f>
        <v/>
      </c>
      <c r="F429" s="94" t="str">
        <f t="shared" si="6"/>
        <v/>
      </c>
    </row>
    <row r="430" spans="1:6" ht="14.25" customHeight="1" x14ac:dyDescent="0.35">
      <c r="A430" s="45" t="s">
        <v>1204</v>
      </c>
      <c r="B430" s="18"/>
      <c r="C430" s="5"/>
      <c r="D430" s="5"/>
      <c r="E430" s="6" t="str">
        <f>IF(ISBLANK(D430),"",INDEX(ΑΜΚ,MATCH(D430,Data!$F$2:$F$999,0),1))</f>
        <v/>
      </c>
      <c r="F430" s="94" t="str">
        <f t="shared" si="6"/>
        <v/>
      </c>
    </row>
    <row r="431" spans="1:6" ht="14.25" customHeight="1" x14ac:dyDescent="0.35">
      <c r="A431" s="45" t="s">
        <v>1204</v>
      </c>
      <c r="B431" s="18"/>
      <c r="C431" s="5"/>
      <c r="D431" s="5"/>
      <c r="E431" s="6" t="str">
        <f>IF(ISBLANK(D431),"",INDEX(ΑΜΚ,MATCH(D431,Data!$F$2:$F$999,0),1))</f>
        <v/>
      </c>
      <c r="F431" s="94" t="str">
        <f t="shared" si="6"/>
        <v/>
      </c>
    </row>
    <row r="432" spans="1:6" ht="14.25" customHeight="1" x14ac:dyDescent="0.35">
      <c r="A432" s="45" t="s">
        <v>1204</v>
      </c>
      <c r="B432" s="18"/>
      <c r="C432" s="5"/>
      <c r="D432" s="5"/>
      <c r="E432" s="6" t="str">
        <f>IF(ISBLANK(D432),"",INDEX(ΑΜΚ,MATCH(D432,Data!$F$2:$F$999,0),1))</f>
        <v/>
      </c>
      <c r="F432" s="94" t="str">
        <f t="shared" si="6"/>
        <v/>
      </c>
    </row>
    <row r="433" spans="1:6" ht="14.25" customHeight="1" x14ac:dyDescent="0.35">
      <c r="A433" s="45" t="s">
        <v>1204</v>
      </c>
      <c r="B433" s="18"/>
      <c r="C433" s="5"/>
      <c r="D433" s="5"/>
      <c r="E433" s="6" t="str">
        <f>IF(ISBLANK(D433),"",INDEX(ΑΜΚ,MATCH(D433,Data!$F$2:$F$999,0),1))</f>
        <v/>
      </c>
      <c r="F433" s="94" t="str">
        <f t="shared" si="6"/>
        <v/>
      </c>
    </row>
    <row r="434" spans="1:6" ht="14.25" customHeight="1" x14ac:dyDescent="0.35">
      <c r="A434" s="45" t="s">
        <v>1204</v>
      </c>
      <c r="B434" s="18"/>
      <c r="C434" s="5"/>
      <c r="D434" s="5"/>
      <c r="E434" s="6" t="str">
        <f>IF(ISBLANK(D434),"",INDEX(ΑΜΚ,MATCH(D434,Data!$F$2:$F$999,0),1))</f>
        <v/>
      </c>
      <c r="F434" s="94" t="str">
        <f t="shared" si="6"/>
        <v/>
      </c>
    </row>
    <row r="435" spans="1:6" ht="14.25" customHeight="1" x14ac:dyDescent="0.35">
      <c r="A435" s="45" t="s">
        <v>1204</v>
      </c>
      <c r="B435" s="18"/>
      <c r="C435" s="5"/>
      <c r="D435" s="5"/>
      <c r="E435" s="6" t="str">
        <f>IF(ISBLANK(D435),"",INDEX(ΑΜΚ,MATCH(D435,Data!$F$2:$F$999,0),1))</f>
        <v/>
      </c>
      <c r="F435" s="94" t="str">
        <f t="shared" si="6"/>
        <v/>
      </c>
    </row>
    <row r="436" spans="1:6" ht="14.25" customHeight="1" x14ac:dyDescent="0.35">
      <c r="A436" s="45" t="s">
        <v>1204</v>
      </c>
      <c r="B436" s="18"/>
      <c r="C436" s="5"/>
      <c r="D436" s="5"/>
      <c r="E436" s="6" t="str">
        <f>IF(ISBLANK(D436),"",INDEX(ΑΜΚ,MATCH(D436,Data!$F$2:$F$999,0),1))</f>
        <v/>
      </c>
      <c r="F436" s="94" t="str">
        <f t="shared" si="6"/>
        <v/>
      </c>
    </row>
    <row r="437" spans="1:6" ht="14.25" customHeight="1" x14ac:dyDescent="0.35">
      <c r="A437" s="45" t="s">
        <v>1204</v>
      </c>
      <c r="B437" s="18"/>
      <c r="C437" s="5"/>
      <c r="D437" s="5"/>
      <c r="E437" s="6" t="str">
        <f>IF(ISBLANK(D437),"",INDEX(ΑΜΚ,MATCH(D437,Data!$F$2:$F$999,0),1))</f>
        <v/>
      </c>
      <c r="F437" s="94" t="str">
        <f t="shared" si="6"/>
        <v/>
      </c>
    </row>
    <row r="438" spans="1:6" ht="14.25" customHeight="1" x14ac:dyDescent="0.35">
      <c r="A438" s="45" t="s">
        <v>1204</v>
      </c>
      <c r="B438" s="18"/>
      <c r="C438" s="5"/>
      <c r="D438" s="5"/>
      <c r="E438" s="6" t="str">
        <f>IF(ISBLANK(D438),"",INDEX(ΑΜΚ,MATCH(D438,Data!$F$2:$F$999,0),1))</f>
        <v/>
      </c>
      <c r="F438" s="94" t="str">
        <f t="shared" si="6"/>
        <v/>
      </c>
    </row>
    <row r="439" spans="1:6" ht="14.25" customHeight="1" x14ac:dyDescent="0.35">
      <c r="A439" s="45" t="s">
        <v>1204</v>
      </c>
      <c r="B439" s="18"/>
      <c r="C439" s="5"/>
      <c r="D439" s="5"/>
      <c r="E439" s="6" t="str">
        <f>IF(ISBLANK(D439),"",INDEX(ΑΜΚ,MATCH(D439,Data!$F$2:$F$999,0),1))</f>
        <v/>
      </c>
      <c r="F439" s="94" t="str">
        <f t="shared" si="6"/>
        <v/>
      </c>
    </row>
    <row r="440" spans="1:6" ht="14.25" customHeight="1" x14ac:dyDescent="0.35">
      <c r="A440" s="45" t="s">
        <v>1204</v>
      </c>
      <c r="B440" s="18"/>
      <c r="C440" s="5"/>
      <c r="D440" s="5"/>
      <c r="E440" s="6" t="str">
        <f>IF(ISBLANK(D440),"",INDEX(ΑΜΚ,MATCH(D440,Data!$F$2:$F$999,0),1))</f>
        <v/>
      </c>
      <c r="F440" s="94" t="str">
        <f t="shared" si="6"/>
        <v/>
      </c>
    </row>
    <row r="441" spans="1:6" ht="14.25" customHeight="1" x14ac:dyDescent="0.35">
      <c r="A441" s="45" t="s">
        <v>1204</v>
      </c>
      <c r="B441" s="18"/>
      <c r="C441" s="5"/>
      <c r="D441" s="5"/>
      <c r="E441" s="6" t="str">
        <f>IF(ISBLANK(D441),"",INDEX(ΑΜΚ,MATCH(D441,Data!$F$2:$F$999,0),1))</f>
        <v/>
      </c>
      <c r="F441" s="94" t="str">
        <f t="shared" si="6"/>
        <v/>
      </c>
    </row>
    <row r="442" spans="1:6" ht="14.25" customHeight="1" x14ac:dyDescent="0.35">
      <c r="A442" s="45" t="s">
        <v>1204</v>
      </c>
      <c r="B442" s="18"/>
      <c r="C442" s="5"/>
      <c r="D442" s="5"/>
      <c r="E442" s="6" t="str">
        <f>IF(ISBLANK(D442),"",INDEX(ΑΜΚ,MATCH(D442,Data!$F$2:$F$999,0),1))</f>
        <v/>
      </c>
      <c r="F442" s="94" t="str">
        <f t="shared" si="6"/>
        <v/>
      </c>
    </row>
    <row r="443" spans="1:6" ht="14.25" customHeight="1" x14ac:dyDescent="0.35">
      <c r="A443" s="45" t="s">
        <v>1204</v>
      </c>
      <c r="B443" s="18"/>
      <c r="C443" s="5"/>
      <c r="D443" s="5"/>
      <c r="E443" s="6" t="str">
        <f>IF(ISBLANK(D443),"",INDEX(ΑΜΚ,MATCH(D443,Data!$F$2:$F$999,0),1))</f>
        <v/>
      </c>
      <c r="F443" s="94" t="str">
        <f t="shared" si="6"/>
        <v/>
      </c>
    </row>
    <row r="444" spans="1:6" ht="14.25" customHeight="1" x14ac:dyDescent="0.35">
      <c r="A444" s="45" t="s">
        <v>1204</v>
      </c>
      <c r="B444" s="18"/>
      <c r="C444" s="5"/>
      <c r="D444" s="5"/>
      <c r="E444" s="6" t="str">
        <f>IF(ISBLANK(D444),"",INDEX(ΑΜΚ,MATCH(D444,Data!$F$2:$F$999,0),1))</f>
        <v/>
      </c>
      <c r="F444" s="94" t="str">
        <f t="shared" si="6"/>
        <v/>
      </c>
    </row>
    <row r="445" spans="1:6" ht="14.25" customHeight="1" x14ac:dyDescent="0.35">
      <c r="A445" s="45" t="s">
        <v>1204</v>
      </c>
      <c r="B445" s="18"/>
      <c r="C445" s="5"/>
      <c r="D445" s="5"/>
      <c r="E445" s="6" t="str">
        <f>IF(ISBLANK(D445),"",INDEX(ΑΜΚ,MATCH(D445,Data!$F$2:$F$999,0),1))</f>
        <v/>
      </c>
      <c r="F445" s="94" t="str">
        <f t="shared" si="6"/>
        <v/>
      </c>
    </row>
    <row r="446" spans="1:6" ht="14.25" customHeight="1" x14ac:dyDescent="0.35">
      <c r="A446" s="45" t="s">
        <v>1204</v>
      </c>
      <c r="B446" s="18"/>
      <c r="C446" s="5"/>
      <c r="D446" s="5"/>
      <c r="E446" s="6" t="str">
        <f>IF(ISBLANK(D446),"",INDEX(ΑΜΚ,MATCH(D446,Data!$F$2:$F$999,0),1))</f>
        <v/>
      </c>
      <c r="F446" s="94" t="str">
        <f t="shared" si="6"/>
        <v/>
      </c>
    </row>
    <row r="447" spans="1:6" ht="14.25" customHeight="1" x14ac:dyDescent="0.35">
      <c r="A447" s="45" t="s">
        <v>1204</v>
      </c>
      <c r="B447" s="18"/>
      <c r="C447" s="5"/>
      <c r="D447" s="5"/>
      <c r="E447" s="6" t="str">
        <f>IF(ISBLANK(D447),"",INDEX(ΑΜΚ,MATCH(D447,Data!$F$2:$F$999,0),1))</f>
        <v/>
      </c>
      <c r="F447" s="94" t="str">
        <f t="shared" si="6"/>
        <v/>
      </c>
    </row>
    <row r="448" spans="1:6" ht="14.25" customHeight="1" x14ac:dyDescent="0.35">
      <c r="A448" s="45" t="s">
        <v>1204</v>
      </c>
      <c r="B448" s="18"/>
      <c r="C448" s="5"/>
      <c r="D448" s="5"/>
      <c r="E448" s="6" t="str">
        <f>IF(ISBLANK(D448),"",INDEX(ΑΜΚ,MATCH(D448,Data!$F$2:$F$999,0),1))</f>
        <v/>
      </c>
      <c r="F448" s="94" t="str">
        <f t="shared" si="6"/>
        <v/>
      </c>
    </row>
    <row r="449" spans="1:6" ht="14.25" customHeight="1" x14ac:dyDescent="0.35">
      <c r="A449" s="45" t="s">
        <v>1204</v>
      </c>
      <c r="B449" s="18"/>
      <c r="C449" s="5"/>
      <c r="D449" s="5"/>
      <c r="E449" s="6" t="str">
        <f>IF(ISBLANK(D449),"",INDEX(ΑΜΚ,MATCH(D449,Data!$F$2:$F$999,0),1))</f>
        <v/>
      </c>
      <c r="F449" s="94" t="str">
        <f t="shared" si="6"/>
        <v/>
      </c>
    </row>
    <row r="450" spans="1:6" ht="14.25" customHeight="1" x14ac:dyDescent="0.35">
      <c r="A450" s="45" t="s">
        <v>1204</v>
      </c>
      <c r="B450" s="18"/>
      <c r="C450" s="5"/>
      <c r="D450" s="5"/>
      <c r="E450" s="6" t="str">
        <f>IF(ISBLANK(D450),"",INDEX(ΑΜΚ,MATCH(D450,Data!$F$2:$F$999,0),1))</f>
        <v/>
      </c>
      <c r="F450" s="94" t="str">
        <f t="shared" ref="F450:F513" si="7">IF(ISBLANK(C450),"",INDEX(ΚΩΔ_ΜΑΘΗΜ_ΜΗΧΑΝΟΤΡ_Α1,MATCH(C450,ΜΑΘΗΜ_ΜΗΧΑΝΟΤΡ_Α1,0)))</f>
        <v/>
      </c>
    </row>
    <row r="451" spans="1:6" ht="14.25" customHeight="1" x14ac:dyDescent="0.35">
      <c r="A451" s="45" t="s">
        <v>1204</v>
      </c>
      <c r="B451" s="18"/>
      <c r="C451" s="5"/>
      <c r="D451" s="5"/>
      <c r="E451" s="6" t="str">
        <f>IF(ISBLANK(D451),"",INDEX(ΑΜΚ,MATCH(D451,Data!$F$2:$F$999,0),1))</f>
        <v/>
      </c>
      <c r="F451" s="94" t="str">
        <f t="shared" si="7"/>
        <v/>
      </c>
    </row>
    <row r="452" spans="1:6" ht="14.25" customHeight="1" x14ac:dyDescent="0.35">
      <c r="A452" s="45" t="s">
        <v>1204</v>
      </c>
      <c r="B452" s="18"/>
      <c r="C452" s="5"/>
      <c r="D452" s="5"/>
      <c r="E452" s="6" t="str">
        <f>IF(ISBLANK(D452),"",INDEX(ΑΜΚ,MATCH(D452,Data!$F$2:$F$999,0),1))</f>
        <v/>
      </c>
      <c r="F452" s="94" t="str">
        <f t="shared" si="7"/>
        <v/>
      </c>
    </row>
    <row r="453" spans="1:6" ht="14.25" customHeight="1" x14ac:dyDescent="0.35">
      <c r="A453" s="45" t="s">
        <v>1204</v>
      </c>
      <c r="B453" s="18"/>
      <c r="C453" s="5"/>
      <c r="D453" s="5"/>
      <c r="E453" s="6" t="str">
        <f>IF(ISBLANK(D453),"",INDEX(ΑΜΚ,MATCH(D453,Data!$F$2:$F$999,0),1))</f>
        <v/>
      </c>
      <c r="F453" s="94" t="str">
        <f t="shared" si="7"/>
        <v/>
      </c>
    </row>
    <row r="454" spans="1:6" ht="14.25" customHeight="1" x14ac:dyDescent="0.35">
      <c r="A454" s="45" t="s">
        <v>1204</v>
      </c>
      <c r="B454" s="18"/>
      <c r="C454" s="5"/>
      <c r="D454" s="5"/>
      <c r="E454" s="6" t="str">
        <f>IF(ISBLANK(D454),"",INDEX(ΑΜΚ,MATCH(D454,Data!$F$2:$F$999,0),1))</f>
        <v/>
      </c>
      <c r="F454" s="94" t="str">
        <f t="shared" si="7"/>
        <v/>
      </c>
    </row>
    <row r="455" spans="1:6" ht="14.25" customHeight="1" x14ac:dyDescent="0.35">
      <c r="A455" s="45" t="s">
        <v>1204</v>
      </c>
      <c r="B455" s="18"/>
      <c r="C455" s="5"/>
      <c r="D455" s="5"/>
      <c r="E455" s="6" t="str">
        <f>IF(ISBLANK(D455),"",INDEX(ΑΜΚ,MATCH(D455,Data!$F$2:$F$999,0),1))</f>
        <v/>
      </c>
      <c r="F455" s="94" t="str">
        <f t="shared" si="7"/>
        <v/>
      </c>
    </row>
    <row r="456" spans="1:6" ht="14.25" customHeight="1" x14ac:dyDescent="0.35">
      <c r="A456" s="45" t="s">
        <v>1204</v>
      </c>
      <c r="B456" s="18"/>
      <c r="C456" s="5"/>
      <c r="D456" s="5"/>
      <c r="E456" s="6" t="str">
        <f>IF(ISBLANK(D456),"",INDEX(ΑΜΚ,MATCH(D456,Data!$F$2:$F$999,0),1))</f>
        <v/>
      </c>
      <c r="F456" s="94" t="str">
        <f t="shared" si="7"/>
        <v/>
      </c>
    </row>
    <row r="457" spans="1:6" ht="14.25" customHeight="1" x14ac:dyDescent="0.35">
      <c r="A457" s="45" t="s">
        <v>1204</v>
      </c>
      <c r="B457" s="18"/>
      <c r="C457" s="5"/>
      <c r="D457" s="5"/>
      <c r="E457" s="6" t="str">
        <f>IF(ISBLANK(D457),"",INDEX(ΑΜΚ,MATCH(D457,Data!$F$2:$F$999,0),1))</f>
        <v/>
      </c>
      <c r="F457" s="94" t="str">
        <f t="shared" si="7"/>
        <v/>
      </c>
    </row>
    <row r="458" spans="1:6" ht="14.25" customHeight="1" x14ac:dyDescent="0.35">
      <c r="A458" s="45" t="s">
        <v>1204</v>
      </c>
      <c r="B458" s="18"/>
      <c r="C458" s="5"/>
      <c r="D458" s="5"/>
      <c r="E458" s="6" t="str">
        <f>IF(ISBLANK(D458),"",INDEX(ΑΜΚ,MATCH(D458,Data!$F$2:$F$999,0),1))</f>
        <v/>
      </c>
      <c r="F458" s="94" t="str">
        <f t="shared" si="7"/>
        <v/>
      </c>
    </row>
    <row r="459" spans="1:6" ht="14.25" customHeight="1" x14ac:dyDescent="0.35">
      <c r="A459" s="45" t="s">
        <v>1204</v>
      </c>
      <c r="B459" s="18"/>
      <c r="C459" s="5"/>
      <c r="D459" s="5"/>
      <c r="E459" s="6" t="str">
        <f>IF(ISBLANK(D459),"",INDEX(ΑΜΚ,MATCH(D459,Data!$F$2:$F$999,0),1))</f>
        <v/>
      </c>
      <c r="F459" s="94" t="str">
        <f t="shared" si="7"/>
        <v/>
      </c>
    </row>
    <row r="460" spans="1:6" ht="14.25" customHeight="1" x14ac:dyDescent="0.35">
      <c r="A460" s="45" t="s">
        <v>1204</v>
      </c>
      <c r="B460" s="18"/>
      <c r="C460" s="5"/>
      <c r="D460" s="5"/>
      <c r="E460" s="6" t="str">
        <f>IF(ISBLANK(D460),"",INDEX(ΑΜΚ,MATCH(D460,Data!$F$2:$F$999,0),1))</f>
        <v/>
      </c>
      <c r="F460" s="94" t="str">
        <f t="shared" si="7"/>
        <v/>
      </c>
    </row>
    <row r="461" spans="1:6" ht="14.25" customHeight="1" x14ac:dyDescent="0.35">
      <c r="A461" s="45" t="s">
        <v>1204</v>
      </c>
      <c r="B461" s="18"/>
      <c r="C461" s="5"/>
      <c r="D461" s="5"/>
      <c r="E461" s="6" t="str">
        <f>IF(ISBLANK(D461),"",INDEX(ΑΜΚ,MATCH(D461,Data!$F$2:$F$999,0),1))</f>
        <v/>
      </c>
      <c r="F461" s="94" t="str">
        <f t="shared" si="7"/>
        <v/>
      </c>
    </row>
    <row r="462" spans="1:6" ht="14.25" customHeight="1" x14ac:dyDescent="0.35">
      <c r="A462" s="45" t="s">
        <v>1204</v>
      </c>
      <c r="B462" s="18"/>
      <c r="C462" s="5"/>
      <c r="D462" s="5"/>
      <c r="E462" s="6" t="str">
        <f>IF(ISBLANK(D462),"",INDEX(ΑΜΚ,MATCH(D462,Data!$F$2:$F$999,0),1))</f>
        <v/>
      </c>
      <c r="F462" s="94" t="str">
        <f t="shared" si="7"/>
        <v/>
      </c>
    </row>
    <row r="463" spans="1:6" ht="14.25" customHeight="1" x14ac:dyDescent="0.35">
      <c r="A463" s="45" t="s">
        <v>1204</v>
      </c>
      <c r="B463" s="18"/>
      <c r="C463" s="5"/>
      <c r="D463" s="5"/>
      <c r="E463" s="6" t="str">
        <f>IF(ISBLANK(D463),"",INDEX(ΑΜΚ,MATCH(D463,Data!$F$2:$F$999,0),1))</f>
        <v/>
      </c>
      <c r="F463" s="94" t="str">
        <f t="shared" si="7"/>
        <v/>
      </c>
    </row>
    <row r="464" spans="1:6" ht="14.25" customHeight="1" x14ac:dyDescent="0.35">
      <c r="A464" s="45" t="s">
        <v>1204</v>
      </c>
      <c r="B464" s="18"/>
      <c r="C464" s="5"/>
      <c r="D464" s="5"/>
      <c r="E464" s="6" t="str">
        <f>IF(ISBLANK(D464),"",INDEX(ΑΜΚ,MATCH(D464,Data!$F$2:$F$999,0),1))</f>
        <v/>
      </c>
      <c r="F464" s="94" t="str">
        <f t="shared" si="7"/>
        <v/>
      </c>
    </row>
    <row r="465" spans="1:6" ht="14.25" customHeight="1" x14ac:dyDescent="0.35">
      <c r="A465" s="45" t="s">
        <v>1204</v>
      </c>
      <c r="B465" s="18"/>
      <c r="C465" s="5"/>
      <c r="D465" s="5"/>
      <c r="E465" s="6" t="str">
        <f>IF(ISBLANK(D465),"",INDEX(ΑΜΚ,MATCH(D465,Data!$F$2:$F$999,0),1))</f>
        <v/>
      </c>
      <c r="F465" s="94" t="str">
        <f t="shared" si="7"/>
        <v/>
      </c>
    </row>
    <row r="466" spans="1:6" ht="14.25" customHeight="1" x14ac:dyDescent="0.35">
      <c r="A466" s="45" t="s">
        <v>1204</v>
      </c>
      <c r="B466" s="18"/>
      <c r="C466" s="5"/>
      <c r="D466" s="5"/>
      <c r="E466" s="6" t="str">
        <f>IF(ISBLANK(D466),"",INDEX(ΑΜΚ,MATCH(D466,Data!$F$2:$F$999,0),1))</f>
        <v/>
      </c>
      <c r="F466" s="94" t="str">
        <f t="shared" si="7"/>
        <v/>
      </c>
    </row>
    <row r="467" spans="1:6" ht="14.25" customHeight="1" x14ac:dyDescent="0.35">
      <c r="A467" s="45" t="s">
        <v>1204</v>
      </c>
      <c r="B467" s="18"/>
      <c r="C467" s="5"/>
      <c r="D467" s="5"/>
      <c r="E467" s="6" t="str">
        <f>IF(ISBLANK(D467),"",INDEX(ΑΜΚ,MATCH(D467,Data!$F$2:$F$999,0),1))</f>
        <v/>
      </c>
      <c r="F467" s="94" t="str">
        <f t="shared" si="7"/>
        <v/>
      </c>
    </row>
    <row r="468" spans="1:6" ht="14.25" customHeight="1" x14ac:dyDescent="0.35">
      <c r="A468" s="45" t="s">
        <v>1204</v>
      </c>
      <c r="B468" s="18"/>
      <c r="C468" s="5"/>
      <c r="D468" s="5"/>
      <c r="E468" s="6" t="str">
        <f>IF(ISBLANK(D468),"",INDEX(ΑΜΚ,MATCH(D468,Data!$F$2:$F$999,0),1))</f>
        <v/>
      </c>
      <c r="F468" s="94" t="str">
        <f t="shared" si="7"/>
        <v/>
      </c>
    </row>
    <row r="469" spans="1:6" ht="14.25" customHeight="1" x14ac:dyDescent="0.35">
      <c r="A469" s="45" t="s">
        <v>1204</v>
      </c>
      <c r="B469" s="18"/>
      <c r="C469" s="5"/>
      <c r="D469" s="5"/>
      <c r="E469" s="6" t="str">
        <f>IF(ISBLANK(D469),"",INDEX(ΑΜΚ,MATCH(D469,Data!$F$2:$F$999,0),1))</f>
        <v/>
      </c>
      <c r="F469" s="94" t="str">
        <f t="shared" si="7"/>
        <v/>
      </c>
    </row>
    <row r="470" spans="1:6" ht="14.25" customHeight="1" x14ac:dyDescent="0.35">
      <c r="A470" s="45" t="s">
        <v>1204</v>
      </c>
      <c r="B470" s="18"/>
      <c r="C470" s="5"/>
      <c r="D470" s="5"/>
      <c r="E470" s="6" t="str">
        <f>IF(ISBLANK(D470),"",INDEX(ΑΜΚ,MATCH(D470,Data!$F$2:$F$999,0),1))</f>
        <v/>
      </c>
      <c r="F470" s="94" t="str">
        <f t="shared" si="7"/>
        <v/>
      </c>
    </row>
    <row r="471" spans="1:6" ht="14.25" customHeight="1" x14ac:dyDescent="0.35">
      <c r="A471" s="45" t="s">
        <v>1204</v>
      </c>
      <c r="B471" s="18"/>
      <c r="C471" s="5"/>
      <c r="D471" s="5"/>
      <c r="E471" s="6" t="str">
        <f>IF(ISBLANK(D471),"",INDEX(ΑΜΚ,MATCH(D471,Data!$F$2:$F$999,0),1))</f>
        <v/>
      </c>
      <c r="F471" s="94" t="str">
        <f t="shared" si="7"/>
        <v/>
      </c>
    </row>
    <row r="472" spans="1:6" ht="14.25" customHeight="1" x14ac:dyDescent="0.35">
      <c r="A472" s="45" t="s">
        <v>1204</v>
      </c>
      <c r="B472" s="18"/>
      <c r="C472" s="5"/>
      <c r="D472" s="5"/>
      <c r="E472" s="6" t="str">
        <f>IF(ISBLANK(D472),"",INDEX(ΑΜΚ,MATCH(D472,Data!$F$2:$F$999,0),1))</f>
        <v/>
      </c>
      <c r="F472" s="94" t="str">
        <f t="shared" si="7"/>
        <v/>
      </c>
    </row>
    <row r="473" spans="1:6" ht="14.25" customHeight="1" x14ac:dyDescent="0.35">
      <c r="A473" s="45" t="s">
        <v>1204</v>
      </c>
      <c r="B473" s="18"/>
      <c r="C473" s="5"/>
      <c r="D473" s="5"/>
      <c r="E473" s="6" t="str">
        <f>IF(ISBLANK(D473),"",INDEX(ΑΜΚ,MATCH(D473,Data!$F$2:$F$999,0),1))</f>
        <v/>
      </c>
      <c r="F473" s="94" t="str">
        <f t="shared" si="7"/>
        <v/>
      </c>
    </row>
    <row r="474" spans="1:6" ht="14.25" customHeight="1" x14ac:dyDescent="0.35">
      <c r="A474" s="45" t="s">
        <v>1204</v>
      </c>
      <c r="B474" s="18"/>
      <c r="C474" s="5"/>
      <c r="D474" s="5"/>
      <c r="E474" s="6" t="str">
        <f>IF(ISBLANK(D474),"",INDEX(ΑΜΚ,MATCH(D474,Data!$F$2:$F$999,0),1))</f>
        <v/>
      </c>
      <c r="F474" s="94" t="str">
        <f t="shared" si="7"/>
        <v/>
      </c>
    </row>
    <row r="475" spans="1:6" ht="14.25" customHeight="1" x14ac:dyDescent="0.35">
      <c r="A475" s="45" t="s">
        <v>1204</v>
      </c>
      <c r="B475" s="18"/>
      <c r="C475" s="5"/>
      <c r="D475" s="5"/>
      <c r="E475" s="6" t="str">
        <f>IF(ISBLANK(D475),"",INDEX(ΑΜΚ,MATCH(D475,Data!$F$2:$F$999,0),1))</f>
        <v/>
      </c>
      <c r="F475" s="94" t="str">
        <f t="shared" si="7"/>
        <v/>
      </c>
    </row>
    <row r="476" spans="1:6" ht="14.25" customHeight="1" x14ac:dyDescent="0.35">
      <c r="A476" s="45" t="s">
        <v>1204</v>
      </c>
      <c r="B476" s="18"/>
      <c r="C476" s="5"/>
      <c r="D476" s="5"/>
      <c r="E476" s="6" t="str">
        <f>IF(ISBLANK(D476),"",INDEX(ΑΜΚ,MATCH(D476,Data!$F$2:$F$999,0),1))</f>
        <v/>
      </c>
      <c r="F476" s="94" t="str">
        <f t="shared" si="7"/>
        <v/>
      </c>
    </row>
    <row r="477" spans="1:6" ht="14.25" customHeight="1" x14ac:dyDescent="0.35">
      <c r="A477" s="45" t="s">
        <v>1204</v>
      </c>
      <c r="B477" s="18"/>
      <c r="C477" s="5"/>
      <c r="D477" s="5"/>
      <c r="E477" s="6" t="str">
        <f>IF(ISBLANK(D477),"",INDEX(ΑΜΚ,MATCH(D477,Data!$F$2:$F$999,0),1))</f>
        <v/>
      </c>
      <c r="F477" s="94" t="str">
        <f t="shared" si="7"/>
        <v/>
      </c>
    </row>
    <row r="478" spans="1:6" ht="14.25" customHeight="1" x14ac:dyDescent="0.35">
      <c r="A478" s="45" t="s">
        <v>1204</v>
      </c>
      <c r="B478" s="18"/>
      <c r="C478" s="5"/>
      <c r="D478" s="5"/>
      <c r="E478" s="6" t="str">
        <f>IF(ISBLANK(D478),"",INDEX(ΑΜΚ,MATCH(D478,Data!$F$2:$F$999,0),1))</f>
        <v/>
      </c>
      <c r="F478" s="94" t="str">
        <f t="shared" si="7"/>
        <v/>
      </c>
    </row>
    <row r="479" spans="1:6" ht="14.25" customHeight="1" x14ac:dyDescent="0.35">
      <c r="A479" s="45" t="s">
        <v>1204</v>
      </c>
      <c r="B479" s="18"/>
      <c r="C479" s="5"/>
      <c r="D479" s="5"/>
      <c r="E479" s="6" t="str">
        <f>IF(ISBLANK(D479),"",INDEX(ΑΜΚ,MATCH(D479,Data!$F$2:$F$999,0),1))</f>
        <v/>
      </c>
      <c r="F479" s="94" t="str">
        <f t="shared" si="7"/>
        <v/>
      </c>
    </row>
    <row r="480" spans="1:6" ht="14.25" customHeight="1" x14ac:dyDescent="0.35">
      <c r="A480" s="45" t="s">
        <v>1204</v>
      </c>
      <c r="B480" s="18"/>
      <c r="C480" s="5"/>
      <c r="D480" s="5"/>
      <c r="E480" s="6" t="str">
        <f>IF(ISBLANK(D480),"",INDEX(ΑΜΚ,MATCH(D480,Data!$F$2:$F$999,0),1))</f>
        <v/>
      </c>
      <c r="F480" s="94" t="str">
        <f t="shared" si="7"/>
        <v/>
      </c>
    </row>
    <row r="481" spans="1:6" ht="14.25" customHeight="1" x14ac:dyDescent="0.35">
      <c r="A481" s="45" t="s">
        <v>1204</v>
      </c>
      <c r="B481" s="18"/>
      <c r="C481" s="5"/>
      <c r="D481" s="5"/>
      <c r="E481" s="6" t="str">
        <f>IF(ISBLANK(D481),"",INDEX(ΑΜΚ,MATCH(D481,Data!$F$2:$F$999,0),1))</f>
        <v/>
      </c>
      <c r="F481" s="94" t="str">
        <f t="shared" si="7"/>
        <v/>
      </c>
    </row>
    <row r="482" spans="1:6" ht="14.25" customHeight="1" x14ac:dyDescent="0.35">
      <c r="A482" s="45" t="s">
        <v>1204</v>
      </c>
      <c r="B482" s="18"/>
      <c r="C482" s="5"/>
      <c r="D482" s="5"/>
      <c r="E482" s="6" t="str">
        <f>IF(ISBLANK(D482),"",INDEX(ΑΜΚ,MATCH(D482,Data!$F$2:$F$999,0),1))</f>
        <v/>
      </c>
      <c r="F482" s="94" t="str">
        <f t="shared" si="7"/>
        <v/>
      </c>
    </row>
    <row r="483" spans="1:6" ht="14.25" customHeight="1" x14ac:dyDescent="0.35">
      <c r="A483" s="45" t="s">
        <v>1204</v>
      </c>
      <c r="B483" s="18"/>
      <c r="C483" s="5"/>
      <c r="D483" s="5"/>
      <c r="E483" s="6" t="str">
        <f>IF(ISBLANK(D483),"",INDEX(ΑΜΚ,MATCH(D483,Data!$F$2:$F$999,0),1))</f>
        <v/>
      </c>
      <c r="F483" s="94" t="str">
        <f t="shared" si="7"/>
        <v/>
      </c>
    </row>
    <row r="484" spans="1:6" ht="14.25" customHeight="1" x14ac:dyDescent="0.35">
      <c r="A484" s="45" t="s">
        <v>1204</v>
      </c>
      <c r="B484" s="18"/>
      <c r="C484" s="5"/>
      <c r="D484" s="5"/>
      <c r="E484" s="6" t="str">
        <f>IF(ISBLANK(D484),"",INDEX(ΑΜΚ,MATCH(D484,Data!$F$2:$F$999,0),1))</f>
        <v/>
      </c>
      <c r="F484" s="94" t="str">
        <f t="shared" si="7"/>
        <v/>
      </c>
    </row>
    <row r="485" spans="1:6" ht="14.25" customHeight="1" x14ac:dyDescent="0.35">
      <c r="A485" s="45" t="s">
        <v>1204</v>
      </c>
      <c r="B485" s="18"/>
      <c r="C485" s="5"/>
      <c r="D485" s="5"/>
      <c r="E485" s="6" t="str">
        <f>IF(ISBLANK(D485),"",INDEX(ΑΜΚ,MATCH(D485,Data!$F$2:$F$999,0),1))</f>
        <v/>
      </c>
      <c r="F485" s="94" t="str">
        <f t="shared" si="7"/>
        <v/>
      </c>
    </row>
    <row r="486" spans="1:6" ht="14.25" customHeight="1" x14ac:dyDescent="0.35">
      <c r="A486" s="45" t="s">
        <v>1204</v>
      </c>
      <c r="B486" s="18"/>
      <c r="C486" s="5"/>
      <c r="D486" s="5"/>
      <c r="E486" s="6" t="str">
        <f>IF(ISBLANK(D486),"",INDEX(ΑΜΚ,MATCH(D486,Data!$F$2:$F$999,0),1))</f>
        <v/>
      </c>
      <c r="F486" s="94" t="str">
        <f t="shared" si="7"/>
        <v/>
      </c>
    </row>
    <row r="487" spans="1:6" ht="14.25" customHeight="1" x14ac:dyDescent="0.35">
      <c r="A487" s="45" t="s">
        <v>1204</v>
      </c>
      <c r="B487" s="18"/>
      <c r="C487" s="5"/>
      <c r="D487" s="5"/>
      <c r="E487" s="6" t="str">
        <f>IF(ISBLANK(D487),"",INDEX(ΑΜΚ,MATCH(D487,Data!$F$2:$F$999,0),1))</f>
        <v/>
      </c>
      <c r="F487" s="94" t="str">
        <f t="shared" si="7"/>
        <v/>
      </c>
    </row>
    <row r="488" spans="1:6" ht="14.25" customHeight="1" x14ac:dyDescent="0.35">
      <c r="A488" s="45" t="s">
        <v>1204</v>
      </c>
      <c r="B488" s="18"/>
      <c r="C488" s="5"/>
      <c r="D488" s="5"/>
      <c r="E488" s="6" t="str">
        <f>IF(ISBLANK(D488),"",INDEX(ΑΜΚ,MATCH(D488,Data!$F$2:$F$999,0),1))</f>
        <v/>
      </c>
      <c r="F488" s="94" t="str">
        <f t="shared" si="7"/>
        <v/>
      </c>
    </row>
    <row r="489" spans="1:6" ht="14.25" customHeight="1" x14ac:dyDescent="0.35">
      <c r="A489" s="45" t="s">
        <v>1204</v>
      </c>
      <c r="B489" s="18"/>
      <c r="C489" s="5"/>
      <c r="D489" s="5"/>
      <c r="E489" s="6" t="str">
        <f>IF(ISBLANK(D489),"",INDEX(ΑΜΚ,MATCH(D489,Data!$F$2:$F$999,0),1))</f>
        <v/>
      </c>
      <c r="F489" s="94" t="str">
        <f t="shared" si="7"/>
        <v/>
      </c>
    </row>
    <row r="490" spans="1:6" ht="14.25" customHeight="1" x14ac:dyDescent="0.35">
      <c r="A490" s="45" t="s">
        <v>1204</v>
      </c>
      <c r="B490" s="18"/>
      <c r="C490" s="5"/>
      <c r="D490" s="5"/>
      <c r="E490" s="6" t="str">
        <f>IF(ISBLANK(D490),"",INDEX(ΑΜΚ,MATCH(D490,Data!$F$2:$F$999,0),1))</f>
        <v/>
      </c>
      <c r="F490" s="94" t="str">
        <f t="shared" si="7"/>
        <v/>
      </c>
    </row>
    <row r="491" spans="1:6" ht="14.25" customHeight="1" x14ac:dyDescent="0.35">
      <c r="A491" s="45" t="s">
        <v>1204</v>
      </c>
      <c r="B491" s="18"/>
      <c r="C491" s="5"/>
      <c r="D491" s="5"/>
      <c r="E491" s="6" t="str">
        <f>IF(ISBLANK(D491),"",INDEX(ΑΜΚ,MATCH(D491,Data!$F$2:$F$999,0),1))</f>
        <v/>
      </c>
      <c r="F491" s="94" t="str">
        <f t="shared" si="7"/>
        <v/>
      </c>
    </row>
    <row r="492" spans="1:6" ht="14.25" customHeight="1" x14ac:dyDescent="0.35">
      <c r="A492" s="45" t="s">
        <v>1204</v>
      </c>
      <c r="B492" s="18"/>
      <c r="C492" s="5"/>
      <c r="D492" s="5"/>
      <c r="E492" s="6" t="str">
        <f>IF(ISBLANK(D492),"",INDEX(ΑΜΚ,MATCH(D492,Data!$F$2:$F$999,0),1))</f>
        <v/>
      </c>
      <c r="F492" s="94" t="str">
        <f t="shared" si="7"/>
        <v/>
      </c>
    </row>
    <row r="493" spans="1:6" ht="14.25" customHeight="1" x14ac:dyDescent="0.35">
      <c r="A493" s="45" t="s">
        <v>1204</v>
      </c>
      <c r="B493" s="18"/>
      <c r="C493" s="5"/>
      <c r="D493" s="5"/>
      <c r="E493" s="6" t="str">
        <f>IF(ISBLANK(D493),"",INDEX(ΑΜΚ,MATCH(D493,Data!$F$2:$F$999,0),1))</f>
        <v/>
      </c>
      <c r="F493" s="94" t="str">
        <f t="shared" si="7"/>
        <v/>
      </c>
    </row>
    <row r="494" spans="1:6" ht="14.25" customHeight="1" x14ac:dyDescent="0.35">
      <c r="A494" s="45" t="s">
        <v>1204</v>
      </c>
      <c r="B494" s="18"/>
      <c r="C494" s="5"/>
      <c r="D494" s="5"/>
      <c r="E494" s="6" t="str">
        <f>IF(ISBLANK(D494),"",INDEX(ΑΜΚ,MATCH(D494,Data!$F$2:$F$999,0),1))</f>
        <v/>
      </c>
      <c r="F494" s="94" t="str">
        <f t="shared" si="7"/>
        <v/>
      </c>
    </row>
    <row r="495" spans="1:6" ht="14.25" customHeight="1" x14ac:dyDescent="0.35">
      <c r="A495" s="45" t="s">
        <v>1204</v>
      </c>
      <c r="B495" s="18"/>
      <c r="C495" s="5"/>
      <c r="D495" s="5"/>
      <c r="E495" s="6" t="str">
        <f>IF(ISBLANK(D495),"",INDEX(ΑΜΚ,MATCH(D495,Data!$F$2:$F$999,0),1))</f>
        <v/>
      </c>
      <c r="F495" s="94" t="str">
        <f t="shared" si="7"/>
        <v/>
      </c>
    </row>
    <row r="496" spans="1:6" ht="14.25" customHeight="1" x14ac:dyDescent="0.35">
      <c r="A496" s="45" t="s">
        <v>1204</v>
      </c>
      <c r="B496" s="18"/>
      <c r="C496" s="5"/>
      <c r="D496" s="5"/>
      <c r="E496" s="6" t="str">
        <f>IF(ISBLANK(D496),"",INDEX(ΑΜΚ,MATCH(D496,Data!$F$2:$F$999,0),1))</f>
        <v/>
      </c>
      <c r="F496" s="94" t="str">
        <f t="shared" si="7"/>
        <v/>
      </c>
    </row>
    <row r="497" spans="1:6" ht="14.25" customHeight="1" x14ac:dyDescent="0.35">
      <c r="A497" s="45" t="s">
        <v>1204</v>
      </c>
      <c r="B497" s="18"/>
      <c r="C497" s="5"/>
      <c r="D497" s="5"/>
      <c r="E497" s="6" t="str">
        <f>IF(ISBLANK(D497),"",INDEX(ΑΜΚ,MATCH(D497,Data!$F$2:$F$999,0),1))</f>
        <v/>
      </c>
      <c r="F497" s="94" t="str">
        <f t="shared" si="7"/>
        <v/>
      </c>
    </row>
    <row r="498" spans="1:6" ht="14.25" customHeight="1" x14ac:dyDescent="0.35">
      <c r="A498" s="45" t="s">
        <v>1204</v>
      </c>
      <c r="B498" s="18"/>
      <c r="C498" s="5"/>
      <c r="D498" s="5"/>
      <c r="E498" s="6" t="str">
        <f>IF(ISBLANK(D498),"",INDEX(ΑΜΚ,MATCH(D498,Data!$F$2:$F$999,0),1))</f>
        <v/>
      </c>
      <c r="F498" s="94" t="str">
        <f t="shared" si="7"/>
        <v/>
      </c>
    </row>
    <row r="499" spans="1:6" ht="14.25" customHeight="1" x14ac:dyDescent="0.35">
      <c r="A499" s="45" t="s">
        <v>1204</v>
      </c>
      <c r="B499" s="18"/>
      <c r="C499" s="5"/>
      <c r="D499" s="5"/>
      <c r="E499" s="6" t="str">
        <f>IF(ISBLANK(D499),"",INDEX(ΑΜΚ,MATCH(D499,Data!$F$2:$F$999,0),1))</f>
        <v/>
      </c>
      <c r="F499" s="94" t="str">
        <f t="shared" si="7"/>
        <v/>
      </c>
    </row>
    <row r="500" spans="1:6" ht="14.25" customHeight="1" x14ac:dyDescent="0.35">
      <c r="A500" s="45" t="s">
        <v>1204</v>
      </c>
      <c r="B500" s="18"/>
      <c r="C500" s="5"/>
      <c r="D500" s="5"/>
      <c r="E500" s="6" t="str">
        <f>IF(ISBLANK(D500),"",INDEX(ΑΜΚ,MATCH(D500,Data!$F$2:$F$999,0),1))</f>
        <v/>
      </c>
      <c r="F500" s="94" t="str">
        <f t="shared" si="7"/>
        <v/>
      </c>
    </row>
    <row r="501" spans="1:6" ht="14.25" customHeight="1" x14ac:dyDescent="0.35">
      <c r="A501" s="45" t="s">
        <v>1204</v>
      </c>
      <c r="B501" s="18"/>
      <c r="C501" s="5"/>
      <c r="D501" s="5"/>
      <c r="E501" s="6" t="str">
        <f>IF(ISBLANK(D501),"",INDEX(ΑΜΚ,MATCH(D501,Data!$F$2:$F$999,0),1))</f>
        <v/>
      </c>
      <c r="F501" s="94" t="str">
        <f t="shared" si="7"/>
        <v/>
      </c>
    </row>
    <row r="502" spans="1:6" ht="14.25" customHeight="1" x14ac:dyDescent="0.35">
      <c r="A502" s="45" t="s">
        <v>1204</v>
      </c>
      <c r="B502" s="18"/>
      <c r="C502" s="5"/>
      <c r="D502" s="5"/>
      <c r="E502" s="6" t="str">
        <f>IF(ISBLANK(D502),"",INDEX(ΑΜΚ,MATCH(D502,Data!$F$2:$F$999,0),1))</f>
        <v/>
      </c>
      <c r="F502" s="94" t="str">
        <f t="shared" si="7"/>
        <v/>
      </c>
    </row>
    <row r="503" spans="1:6" ht="14.25" customHeight="1" x14ac:dyDescent="0.35">
      <c r="A503" s="45" t="s">
        <v>1204</v>
      </c>
      <c r="B503" s="18"/>
      <c r="C503" s="5"/>
      <c r="D503" s="5"/>
      <c r="E503" s="6" t="str">
        <f>IF(ISBLANK(D503),"",INDEX(ΑΜΚ,MATCH(D503,Data!$F$2:$F$999,0),1))</f>
        <v/>
      </c>
      <c r="F503" s="94" t="str">
        <f t="shared" si="7"/>
        <v/>
      </c>
    </row>
    <row r="504" spans="1:6" ht="14.25" customHeight="1" x14ac:dyDescent="0.35">
      <c r="A504" s="45" t="s">
        <v>1204</v>
      </c>
      <c r="B504" s="18"/>
      <c r="C504" s="5"/>
      <c r="D504" s="5"/>
      <c r="E504" s="6" t="str">
        <f>IF(ISBLANK(D504),"",INDEX(ΑΜΚ,MATCH(D504,Data!$F$2:$F$999,0),1))</f>
        <v/>
      </c>
      <c r="F504" s="94" t="str">
        <f t="shared" si="7"/>
        <v/>
      </c>
    </row>
    <row r="505" spans="1:6" ht="14.25" customHeight="1" x14ac:dyDescent="0.35">
      <c r="A505" s="45" t="s">
        <v>1204</v>
      </c>
      <c r="B505" s="18"/>
      <c r="C505" s="5"/>
      <c r="D505" s="5"/>
      <c r="E505" s="6" t="str">
        <f>IF(ISBLANK(D505),"",INDEX(ΑΜΚ,MATCH(D505,Data!$F$2:$F$999,0),1))</f>
        <v/>
      </c>
      <c r="F505" s="94" t="str">
        <f t="shared" si="7"/>
        <v/>
      </c>
    </row>
    <row r="506" spans="1:6" ht="14.25" customHeight="1" x14ac:dyDescent="0.35">
      <c r="A506" s="45" t="s">
        <v>1204</v>
      </c>
      <c r="B506" s="18"/>
      <c r="C506" s="5"/>
      <c r="D506" s="5"/>
      <c r="E506" s="6" t="str">
        <f>IF(ISBLANK(D506),"",INDEX(ΑΜΚ,MATCH(D506,Data!$F$2:$F$999,0),1))</f>
        <v/>
      </c>
      <c r="F506" s="94" t="str">
        <f t="shared" si="7"/>
        <v/>
      </c>
    </row>
    <row r="507" spans="1:6" ht="14.25" customHeight="1" x14ac:dyDescent="0.35">
      <c r="A507" s="45" t="s">
        <v>1204</v>
      </c>
      <c r="B507" s="18"/>
      <c r="C507" s="5"/>
      <c r="D507" s="5"/>
      <c r="E507" s="6" t="str">
        <f>IF(ISBLANK(D507),"",INDEX(ΑΜΚ,MATCH(D507,Data!$F$2:$F$999,0),1))</f>
        <v/>
      </c>
      <c r="F507" s="94" t="str">
        <f t="shared" si="7"/>
        <v/>
      </c>
    </row>
    <row r="508" spans="1:6" ht="14.25" customHeight="1" x14ac:dyDescent="0.35">
      <c r="A508" s="45" t="s">
        <v>1204</v>
      </c>
      <c r="B508" s="18"/>
      <c r="C508" s="5"/>
      <c r="D508" s="5"/>
      <c r="E508" s="6" t="str">
        <f>IF(ISBLANK(D508),"",INDEX(ΑΜΚ,MATCH(D508,Data!$F$2:$F$999,0),1))</f>
        <v/>
      </c>
      <c r="F508" s="94" t="str">
        <f t="shared" si="7"/>
        <v/>
      </c>
    </row>
    <row r="509" spans="1:6" ht="14.25" customHeight="1" x14ac:dyDescent="0.35">
      <c r="A509" s="45" t="s">
        <v>1204</v>
      </c>
      <c r="B509" s="18"/>
      <c r="C509" s="5"/>
      <c r="D509" s="5"/>
      <c r="E509" s="6" t="str">
        <f>IF(ISBLANK(D509),"",INDEX(ΑΜΚ,MATCH(D509,Data!$F$2:$F$999,0),1))</f>
        <v/>
      </c>
      <c r="F509" s="94" t="str">
        <f t="shared" si="7"/>
        <v/>
      </c>
    </row>
    <row r="510" spans="1:6" ht="14.25" customHeight="1" x14ac:dyDescent="0.35">
      <c r="A510" s="45" t="s">
        <v>1204</v>
      </c>
      <c r="B510" s="18"/>
      <c r="C510" s="5"/>
      <c r="D510" s="5"/>
      <c r="E510" s="6" t="str">
        <f>IF(ISBLANK(D510),"",INDEX(ΑΜΚ,MATCH(D510,Data!$F$2:$F$999,0),1))</f>
        <v/>
      </c>
      <c r="F510" s="94" t="str">
        <f t="shared" si="7"/>
        <v/>
      </c>
    </row>
    <row r="511" spans="1:6" ht="14.25" customHeight="1" x14ac:dyDescent="0.35">
      <c r="A511" s="45" t="s">
        <v>1204</v>
      </c>
      <c r="B511" s="18"/>
      <c r="C511" s="5"/>
      <c r="D511" s="5"/>
      <c r="E511" s="6" t="str">
        <f>IF(ISBLANK(D511),"",INDEX(ΑΜΚ,MATCH(D511,Data!$F$2:$F$999,0),1))</f>
        <v/>
      </c>
      <c r="F511" s="94" t="str">
        <f t="shared" si="7"/>
        <v/>
      </c>
    </row>
    <row r="512" spans="1:6" ht="14.25" customHeight="1" x14ac:dyDescent="0.35">
      <c r="A512" s="45" t="s">
        <v>1204</v>
      </c>
      <c r="B512" s="18"/>
      <c r="C512" s="5"/>
      <c r="D512" s="5"/>
      <c r="E512" s="6" t="str">
        <f>IF(ISBLANK(D512),"",INDEX(ΑΜΚ,MATCH(D512,Data!$F$2:$F$999,0),1))</f>
        <v/>
      </c>
      <c r="F512" s="94" t="str">
        <f t="shared" si="7"/>
        <v/>
      </c>
    </row>
    <row r="513" spans="1:6" ht="14.25" customHeight="1" x14ac:dyDescent="0.35">
      <c r="A513" s="45" t="s">
        <v>1204</v>
      </c>
      <c r="B513" s="18"/>
      <c r="C513" s="5"/>
      <c r="D513" s="5"/>
      <c r="E513" s="6" t="str">
        <f>IF(ISBLANK(D513),"",INDEX(ΑΜΚ,MATCH(D513,Data!$F$2:$F$999,0),1))</f>
        <v/>
      </c>
      <c r="F513" s="94" t="str">
        <f t="shared" si="7"/>
        <v/>
      </c>
    </row>
    <row r="514" spans="1:6" ht="14.25" customHeight="1" x14ac:dyDescent="0.35">
      <c r="A514" s="45" t="s">
        <v>1204</v>
      </c>
      <c r="B514" s="18"/>
      <c r="C514" s="5"/>
      <c r="D514" s="5"/>
      <c r="E514" s="6" t="str">
        <f>IF(ISBLANK(D514),"",INDEX(ΑΜΚ,MATCH(D514,Data!$F$2:$F$999,0),1))</f>
        <v/>
      </c>
      <c r="F514" s="94" t="str">
        <f t="shared" ref="F514:F577" si="8">IF(ISBLANK(C514),"",INDEX(ΚΩΔ_ΜΑΘΗΜ_ΜΗΧΑΝΟΤΡ_Α1,MATCH(C514,ΜΑΘΗΜ_ΜΗΧΑΝΟΤΡ_Α1,0)))</f>
        <v/>
      </c>
    </row>
    <row r="515" spans="1:6" ht="14.25" customHeight="1" x14ac:dyDescent="0.35">
      <c r="A515" s="45" t="s">
        <v>1204</v>
      </c>
      <c r="B515" s="18"/>
      <c r="C515" s="5"/>
      <c r="D515" s="5"/>
      <c r="E515" s="6" t="str">
        <f>IF(ISBLANK(D515),"",INDEX(ΑΜΚ,MATCH(D515,Data!$F$2:$F$999,0),1))</f>
        <v/>
      </c>
      <c r="F515" s="94" t="str">
        <f t="shared" si="8"/>
        <v/>
      </c>
    </row>
    <row r="516" spans="1:6" ht="14.25" customHeight="1" x14ac:dyDescent="0.35">
      <c r="A516" s="45" t="s">
        <v>1204</v>
      </c>
      <c r="B516" s="18"/>
      <c r="C516" s="5"/>
      <c r="D516" s="5"/>
      <c r="E516" s="6" t="str">
        <f>IF(ISBLANK(D516),"",INDEX(ΑΜΚ,MATCH(D516,Data!$F$2:$F$999,0),1))</f>
        <v/>
      </c>
      <c r="F516" s="94" t="str">
        <f t="shared" si="8"/>
        <v/>
      </c>
    </row>
    <row r="517" spans="1:6" ht="14.25" customHeight="1" x14ac:dyDescent="0.35">
      <c r="A517" s="45" t="s">
        <v>1204</v>
      </c>
      <c r="B517" s="18"/>
      <c r="C517" s="5"/>
      <c r="D517" s="5"/>
      <c r="E517" s="6" t="str">
        <f>IF(ISBLANK(D517),"",INDEX(ΑΜΚ,MATCH(D517,Data!$F$2:$F$999,0),1))</f>
        <v/>
      </c>
      <c r="F517" s="94" t="str">
        <f t="shared" si="8"/>
        <v/>
      </c>
    </row>
    <row r="518" spans="1:6" ht="14.25" customHeight="1" x14ac:dyDescent="0.35">
      <c r="A518" s="45" t="s">
        <v>1204</v>
      </c>
      <c r="B518" s="18"/>
      <c r="C518" s="5"/>
      <c r="D518" s="5"/>
      <c r="E518" s="6" t="str">
        <f>IF(ISBLANK(D518),"",INDEX(ΑΜΚ,MATCH(D518,Data!$F$2:$F$999,0),1))</f>
        <v/>
      </c>
      <c r="F518" s="94" t="str">
        <f t="shared" si="8"/>
        <v/>
      </c>
    </row>
    <row r="519" spans="1:6" ht="14.25" customHeight="1" x14ac:dyDescent="0.35">
      <c r="A519" s="45" t="s">
        <v>1204</v>
      </c>
      <c r="B519" s="18"/>
      <c r="C519" s="5"/>
      <c r="D519" s="5"/>
      <c r="E519" s="6" t="str">
        <f>IF(ISBLANK(D519),"",INDEX(ΑΜΚ,MATCH(D519,Data!$F$2:$F$999,0),1))</f>
        <v/>
      </c>
      <c r="F519" s="94" t="str">
        <f t="shared" si="8"/>
        <v/>
      </c>
    </row>
    <row r="520" spans="1:6" ht="14.25" customHeight="1" x14ac:dyDescent="0.35">
      <c r="A520" s="45" t="s">
        <v>1204</v>
      </c>
      <c r="B520" s="18"/>
      <c r="C520" s="5"/>
      <c r="D520" s="5"/>
      <c r="E520" s="6" t="str">
        <f>IF(ISBLANK(D520),"",INDEX(ΑΜΚ,MATCH(D520,Data!$F$2:$F$999,0),1))</f>
        <v/>
      </c>
      <c r="F520" s="94" t="str">
        <f t="shared" si="8"/>
        <v/>
      </c>
    </row>
    <row r="521" spans="1:6" ht="14.25" customHeight="1" x14ac:dyDescent="0.35">
      <c r="A521" s="45" t="s">
        <v>1204</v>
      </c>
      <c r="B521" s="18"/>
      <c r="C521" s="5"/>
      <c r="D521" s="5"/>
      <c r="E521" s="6" t="str">
        <f>IF(ISBLANK(D521),"",INDEX(ΑΜΚ,MATCH(D521,Data!$F$2:$F$999,0),1))</f>
        <v/>
      </c>
      <c r="F521" s="94" t="str">
        <f t="shared" si="8"/>
        <v/>
      </c>
    </row>
    <row r="522" spans="1:6" ht="14.25" customHeight="1" x14ac:dyDescent="0.35">
      <c r="A522" s="45" t="s">
        <v>1204</v>
      </c>
      <c r="B522" s="18"/>
      <c r="C522" s="5"/>
      <c r="D522" s="5"/>
      <c r="E522" s="6" t="str">
        <f>IF(ISBLANK(D522),"",INDEX(ΑΜΚ,MATCH(D522,Data!$F$2:$F$999,0),1))</f>
        <v/>
      </c>
      <c r="F522" s="94" t="str">
        <f t="shared" si="8"/>
        <v/>
      </c>
    </row>
    <row r="523" spans="1:6" ht="14.25" customHeight="1" x14ac:dyDescent="0.35">
      <c r="A523" s="45" t="s">
        <v>1204</v>
      </c>
      <c r="B523" s="18"/>
      <c r="C523" s="5"/>
      <c r="D523" s="5"/>
      <c r="E523" s="6" t="str">
        <f>IF(ISBLANK(D523),"",INDEX(ΑΜΚ,MATCH(D523,Data!$F$2:$F$999,0),1))</f>
        <v/>
      </c>
      <c r="F523" s="94" t="str">
        <f t="shared" si="8"/>
        <v/>
      </c>
    </row>
    <row r="524" spans="1:6" ht="14.25" customHeight="1" x14ac:dyDescent="0.35">
      <c r="A524" s="45" t="s">
        <v>1204</v>
      </c>
      <c r="B524" s="18"/>
      <c r="C524" s="5"/>
      <c r="D524" s="5"/>
      <c r="E524" s="6" t="str">
        <f>IF(ISBLANK(D524),"",INDEX(ΑΜΚ,MATCH(D524,Data!$F$2:$F$999,0),1))</f>
        <v/>
      </c>
      <c r="F524" s="94" t="str">
        <f t="shared" si="8"/>
        <v/>
      </c>
    </row>
    <row r="525" spans="1:6" ht="14.25" customHeight="1" x14ac:dyDescent="0.35">
      <c r="A525" s="45" t="s">
        <v>1204</v>
      </c>
      <c r="B525" s="18"/>
      <c r="C525" s="5"/>
      <c r="D525" s="5"/>
      <c r="E525" s="6" t="str">
        <f>IF(ISBLANK(D525),"",INDEX(ΑΜΚ,MATCH(D525,Data!$F$2:$F$999,0),1))</f>
        <v/>
      </c>
      <c r="F525" s="94" t="str">
        <f t="shared" si="8"/>
        <v/>
      </c>
    </row>
    <row r="526" spans="1:6" ht="14.25" customHeight="1" x14ac:dyDescent="0.35">
      <c r="A526" s="45" t="s">
        <v>1204</v>
      </c>
      <c r="B526" s="18"/>
      <c r="C526" s="5"/>
      <c r="D526" s="5"/>
      <c r="E526" s="6" t="str">
        <f>IF(ISBLANK(D526),"",INDEX(ΑΜΚ,MATCH(D526,Data!$F$2:$F$999,0),1))</f>
        <v/>
      </c>
      <c r="F526" s="94" t="str">
        <f t="shared" si="8"/>
        <v/>
      </c>
    </row>
    <row r="527" spans="1:6" ht="14.25" customHeight="1" x14ac:dyDescent="0.35">
      <c r="A527" s="45" t="s">
        <v>1204</v>
      </c>
      <c r="B527" s="18"/>
      <c r="C527" s="5"/>
      <c r="D527" s="5"/>
      <c r="E527" s="6" t="str">
        <f>IF(ISBLANK(D527),"",INDEX(ΑΜΚ,MATCH(D527,Data!$F$2:$F$999,0),1))</f>
        <v/>
      </c>
      <c r="F527" s="94" t="str">
        <f t="shared" si="8"/>
        <v/>
      </c>
    </row>
    <row r="528" spans="1:6" ht="14.25" customHeight="1" x14ac:dyDescent="0.35">
      <c r="A528" s="45" t="s">
        <v>1204</v>
      </c>
      <c r="B528" s="18"/>
      <c r="C528" s="5"/>
      <c r="D528" s="5"/>
      <c r="E528" s="6" t="str">
        <f>IF(ISBLANK(D528),"",INDEX(ΑΜΚ,MATCH(D528,Data!$F$2:$F$999,0),1))</f>
        <v/>
      </c>
      <c r="F528" s="94" t="str">
        <f t="shared" si="8"/>
        <v/>
      </c>
    </row>
    <row r="529" spans="1:6" ht="14.25" customHeight="1" x14ac:dyDescent="0.35">
      <c r="A529" s="45" t="s">
        <v>1204</v>
      </c>
      <c r="B529" s="18"/>
      <c r="C529" s="5"/>
      <c r="D529" s="5"/>
      <c r="E529" s="6" t="str">
        <f>IF(ISBLANK(D529),"",INDEX(ΑΜΚ,MATCH(D529,Data!$F$2:$F$999,0),1))</f>
        <v/>
      </c>
      <c r="F529" s="94" t="str">
        <f t="shared" si="8"/>
        <v/>
      </c>
    </row>
    <row r="530" spans="1:6" ht="14.25" customHeight="1" x14ac:dyDescent="0.35">
      <c r="A530" s="45" t="s">
        <v>1204</v>
      </c>
      <c r="B530" s="18"/>
      <c r="C530" s="5"/>
      <c r="D530" s="5"/>
      <c r="E530" s="6" t="str">
        <f>IF(ISBLANK(D530),"",INDEX(ΑΜΚ,MATCH(D530,Data!$F$2:$F$999,0),1))</f>
        <v/>
      </c>
      <c r="F530" s="94" t="str">
        <f t="shared" si="8"/>
        <v/>
      </c>
    </row>
    <row r="531" spans="1:6" ht="14.25" customHeight="1" x14ac:dyDescent="0.35">
      <c r="A531" s="45" t="s">
        <v>1204</v>
      </c>
      <c r="B531" s="18"/>
      <c r="C531" s="5"/>
      <c r="D531" s="5"/>
      <c r="E531" s="6" t="str">
        <f>IF(ISBLANK(D531),"",INDEX(ΑΜΚ,MATCH(D531,Data!$F$2:$F$999,0),1))</f>
        <v/>
      </c>
      <c r="F531" s="94" t="str">
        <f t="shared" si="8"/>
        <v/>
      </c>
    </row>
    <row r="532" spans="1:6" ht="14.25" customHeight="1" x14ac:dyDescent="0.35">
      <c r="A532" s="45" t="s">
        <v>1204</v>
      </c>
      <c r="B532" s="18"/>
      <c r="C532" s="5"/>
      <c r="D532" s="5"/>
      <c r="E532" s="6" t="str">
        <f>IF(ISBLANK(D532),"",INDEX(ΑΜΚ,MATCH(D532,Data!$F$2:$F$999,0),1))</f>
        <v/>
      </c>
      <c r="F532" s="94" t="str">
        <f t="shared" si="8"/>
        <v/>
      </c>
    </row>
    <row r="533" spans="1:6" ht="14.25" customHeight="1" x14ac:dyDescent="0.35">
      <c r="A533" s="45" t="s">
        <v>1204</v>
      </c>
      <c r="B533" s="18"/>
      <c r="C533" s="5"/>
      <c r="D533" s="5"/>
      <c r="E533" s="6" t="str">
        <f>IF(ISBLANK(D533),"",INDEX(ΑΜΚ,MATCH(D533,Data!$F$2:$F$999,0),1))</f>
        <v/>
      </c>
      <c r="F533" s="94" t="str">
        <f t="shared" si="8"/>
        <v/>
      </c>
    </row>
    <row r="534" spans="1:6" ht="14.25" customHeight="1" x14ac:dyDescent="0.35">
      <c r="A534" s="45" t="s">
        <v>1204</v>
      </c>
      <c r="B534" s="18"/>
      <c r="C534" s="5"/>
      <c r="D534" s="5"/>
      <c r="E534" s="6" t="str">
        <f>IF(ISBLANK(D534),"",INDEX(ΑΜΚ,MATCH(D534,Data!$F$2:$F$999,0),1))</f>
        <v/>
      </c>
      <c r="F534" s="94" t="str">
        <f t="shared" si="8"/>
        <v/>
      </c>
    </row>
    <row r="535" spans="1:6" ht="14.25" customHeight="1" x14ac:dyDescent="0.35">
      <c r="A535" s="45" t="s">
        <v>1204</v>
      </c>
      <c r="B535" s="18"/>
      <c r="C535" s="5"/>
      <c r="D535" s="5"/>
      <c r="E535" s="6" t="str">
        <f>IF(ISBLANK(D535),"",INDEX(ΑΜΚ,MATCH(D535,Data!$F$2:$F$999,0),1))</f>
        <v/>
      </c>
      <c r="F535" s="94" t="str">
        <f t="shared" si="8"/>
        <v/>
      </c>
    </row>
    <row r="536" spans="1:6" ht="14.25" customHeight="1" x14ac:dyDescent="0.35">
      <c r="A536" s="45" t="s">
        <v>1204</v>
      </c>
      <c r="B536" s="18"/>
      <c r="C536" s="5"/>
      <c r="D536" s="5"/>
      <c r="E536" s="6" t="str">
        <f>IF(ISBLANK(D536),"",INDEX(ΑΜΚ,MATCH(D536,Data!$F$2:$F$999,0),1))</f>
        <v/>
      </c>
      <c r="F536" s="94" t="str">
        <f t="shared" si="8"/>
        <v/>
      </c>
    </row>
    <row r="537" spans="1:6" ht="14.25" customHeight="1" x14ac:dyDescent="0.35">
      <c r="A537" s="45" t="s">
        <v>1204</v>
      </c>
      <c r="B537" s="18"/>
      <c r="C537" s="5"/>
      <c r="D537" s="5"/>
      <c r="E537" s="6" t="str">
        <f>IF(ISBLANK(D537),"",INDEX(ΑΜΚ,MATCH(D537,Data!$F$2:$F$999,0),1))</f>
        <v/>
      </c>
      <c r="F537" s="94" t="str">
        <f t="shared" si="8"/>
        <v/>
      </c>
    </row>
    <row r="538" spans="1:6" ht="14.25" customHeight="1" x14ac:dyDescent="0.35">
      <c r="A538" s="45" t="s">
        <v>1204</v>
      </c>
      <c r="B538" s="18"/>
      <c r="C538" s="5"/>
      <c r="D538" s="5"/>
      <c r="E538" s="6" t="str">
        <f>IF(ISBLANK(D538),"",INDEX(ΑΜΚ,MATCH(D538,Data!$F$2:$F$999,0),1))</f>
        <v/>
      </c>
      <c r="F538" s="94" t="str">
        <f t="shared" si="8"/>
        <v/>
      </c>
    </row>
    <row r="539" spans="1:6" ht="14.25" customHeight="1" x14ac:dyDescent="0.35">
      <c r="A539" s="45" t="s">
        <v>1204</v>
      </c>
      <c r="B539" s="18"/>
      <c r="C539" s="5"/>
      <c r="D539" s="5"/>
      <c r="E539" s="6" t="str">
        <f>IF(ISBLANK(D539),"",INDEX(ΑΜΚ,MATCH(D539,Data!$F$2:$F$999,0),1))</f>
        <v/>
      </c>
      <c r="F539" s="94" t="str">
        <f t="shared" si="8"/>
        <v/>
      </c>
    </row>
    <row r="540" spans="1:6" ht="14.25" customHeight="1" x14ac:dyDescent="0.35">
      <c r="A540" s="45" t="s">
        <v>1204</v>
      </c>
      <c r="B540" s="18"/>
      <c r="C540" s="5"/>
      <c r="D540" s="5"/>
      <c r="E540" s="6" t="str">
        <f>IF(ISBLANK(D540),"",INDEX(ΑΜΚ,MATCH(D540,Data!$F$2:$F$999,0),1))</f>
        <v/>
      </c>
      <c r="F540" s="94" t="str">
        <f t="shared" si="8"/>
        <v/>
      </c>
    </row>
    <row r="541" spans="1:6" ht="14.25" customHeight="1" x14ac:dyDescent="0.35">
      <c r="A541" s="45" t="s">
        <v>1204</v>
      </c>
      <c r="B541" s="18"/>
      <c r="C541" s="5"/>
      <c r="D541" s="5"/>
      <c r="E541" s="6" t="str">
        <f>IF(ISBLANK(D541),"",INDEX(ΑΜΚ,MATCH(D541,Data!$F$2:$F$999,0),1))</f>
        <v/>
      </c>
      <c r="F541" s="94" t="str">
        <f t="shared" si="8"/>
        <v/>
      </c>
    </row>
    <row r="542" spans="1:6" ht="14.25" customHeight="1" x14ac:dyDescent="0.35">
      <c r="A542" s="45" t="s">
        <v>1204</v>
      </c>
      <c r="B542" s="18"/>
      <c r="C542" s="5"/>
      <c r="D542" s="5"/>
      <c r="E542" s="6" t="str">
        <f>IF(ISBLANK(D542),"",INDEX(ΑΜΚ,MATCH(D542,Data!$F$2:$F$999,0),1))</f>
        <v/>
      </c>
      <c r="F542" s="94" t="str">
        <f t="shared" si="8"/>
        <v/>
      </c>
    </row>
    <row r="543" spans="1:6" ht="14.25" customHeight="1" x14ac:dyDescent="0.35">
      <c r="A543" s="45" t="s">
        <v>1204</v>
      </c>
      <c r="B543" s="18"/>
      <c r="C543" s="5"/>
      <c r="D543" s="5"/>
      <c r="E543" s="6" t="str">
        <f>IF(ISBLANK(D543),"",INDEX(ΑΜΚ,MATCH(D543,Data!$F$2:$F$999,0),1))</f>
        <v/>
      </c>
      <c r="F543" s="94" t="str">
        <f t="shared" si="8"/>
        <v/>
      </c>
    </row>
    <row r="544" spans="1:6" ht="14.25" customHeight="1" x14ac:dyDescent="0.35">
      <c r="A544" s="45" t="s">
        <v>1204</v>
      </c>
      <c r="B544" s="18"/>
      <c r="C544" s="5"/>
      <c r="D544" s="5"/>
      <c r="E544" s="6" t="str">
        <f>IF(ISBLANK(D544),"",INDEX(ΑΜΚ,MATCH(D544,Data!$F$2:$F$999,0),1))</f>
        <v/>
      </c>
      <c r="F544" s="94" t="str">
        <f t="shared" si="8"/>
        <v/>
      </c>
    </row>
    <row r="545" spans="1:6" ht="14.25" customHeight="1" x14ac:dyDescent="0.35">
      <c r="A545" s="45" t="s">
        <v>1204</v>
      </c>
      <c r="B545" s="18"/>
      <c r="C545" s="5"/>
      <c r="D545" s="5"/>
      <c r="E545" s="6" t="str">
        <f>IF(ISBLANK(D545),"",INDEX(ΑΜΚ,MATCH(D545,Data!$F$2:$F$999,0),1))</f>
        <v/>
      </c>
      <c r="F545" s="94" t="str">
        <f t="shared" si="8"/>
        <v/>
      </c>
    </row>
    <row r="546" spans="1:6" ht="14.25" customHeight="1" x14ac:dyDescent="0.35">
      <c r="A546" s="45" t="s">
        <v>1204</v>
      </c>
      <c r="B546" s="18"/>
      <c r="C546" s="5"/>
      <c r="D546" s="5"/>
      <c r="E546" s="6" t="str">
        <f>IF(ISBLANK(D546),"",INDEX(ΑΜΚ,MATCH(D546,Data!$F$2:$F$999,0),1))</f>
        <v/>
      </c>
      <c r="F546" s="94" t="str">
        <f t="shared" si="8"/>
        <v/>
      </c>
    </row>
    <row r="547" spans="1:6" ht="14.25" customHeight="1" x14ac:dyDescent="0.35">
      <c r="A547" s="45" t="s">
        <v>1204</v>
      </c>
      <c r="B547" s="18"/>
      <c r="C547" s="5"/>
      <c r="D547" s="5"/>
      <c r="E547" s="6" t="str">
        <f>IF(ISBLANK(D547),"",INDEX(ΑΜΚ,MATCH(D547,Data!$F$2:$F$999,0),1))</f>
        <v/>
      </c>
      <c r="F547" s="94" t="str">
        <f t="shared" si="8"/>
        <v/>
      </c>
    </row>
    <row r="548" spans="1:6" ht="14.25" customHeight="1" x14ac:dyDescent="0.35">
      <c r="A548" s="45" t="s">
        <v>1204</v>
      </c>
      <c r="B548" s="18"/>
      <c r="C548" s="5"/>
      <c r="D548" s="5"/>
      <c r="E548" s="6" t="str">
        <f>IF(ISBLANK(D548),"",INDEX(ΑΜΚ,MATCH(D548,Data!$F$2:$F$999,0),1))</f>
        <v/>
      </c>
      <c r="F548" s="94" t="str">
        <f t="shared" si="8"/>
        <v/>
      </c>
    </row>
    <row r="549" spans="1:6" ht="14.25" customHeight="1" x14ac:dyDescent="0.35">
      <c r="A549" s="45" t="s">
        <v>1204</v>
      </c>
      <c r="B549" s="18"/>
      <c r="C549" s="5"/>
      <c r="D549" s="5"/>
      <c r="E549" s="6" t="str">
        <f>IF(ISBLANK(D549),"",INDEX(ΑΜΚ,MATCH(D549,Data!$F$2:$F$999,0),1))</f>
        <v/>
      </c>
      <c r="F549" s="94" t="str">
        <f t="shared" si="8"/>
        <v/>
      </c>
    </row>
    <row r="550" spans="1:6" ht="14.25" customHeight="1" x14ac:dyDescent="0.35">
      <c r="A550" s="45" t="s">
        <v>1204</v>
      </c>
      <c r="B550" s="18"/>
      <c r="C550" s="5"/>
      <c r="D550" s="5"/>
      <c r="E550" s="6" t="str">
        <f>IF(ISBLANK(D550),"",INDEX(ΑΜΚ,MATCH(D550,Data!$F$2:$F$999,0),1))</f>
        <v/>
      </c>
      <c r="F550" s="94" t="str">
        <f t="shared" si="8"/>
        <v/>
      </c>
    </row>
    <row r="551" spans="1:6" ht="14.25" customHeight="1" x14ac:dyDescent="0.35">
      <c r="A551" s="45" t="s">
        <v>1204</v>
      </c>
      <c r="B551" s="18"/>
      <c r="C551" s="5"/>
      <c r="D551" s="5"/>
      <c r="E551" s="6" t="str">
        <f>IF(ISBLANK(D551),"",INDEX(ΑΜΚ,MATCH(D551,Data!$F$2:$F$999,0),1))</f>
        <v/>
      </c>
      <c r="F551" s="94" t="str">
        <f t="shared" si="8"/>
        <v/>
      </c>
    </row>
    <row r="552" spans="1:6" ht="14.25" customHeight="1" x14ac:dyDescent="0.35">
      <c r="A552" s="45" t="s">
        <v>1204</v>
      </c>
      <c r="B552" s="18"/>
      <c r="C552" s="5"/>
      <c r="D552" s="5"/>
      <c r="E552" s="6" t="str">
        <f>IF(ISBLANK(D552),"",INDEX(ΑΜΚ,MATCH(D552,Data!$F$2:$F$999,0),1))</f>
        <v/>
      </c>
      <c r="F552" s="94" t="str">
        <f t="shared" si="8"/>
        <v/>
      </c>
    </row>
    <row r="553" spans="1:6" ht="14.25" customHeight="1" x14ac:dyDescent="0.35">
      <c r="A553" s="45" t="s">
        <v>1204</v>
      </c>
      <c r="B553" s="18"/>
      <c r="C553" s="5"/>
      <c r="D553" s="5"/>
      <c r="E553" s="6" t="str">
        <f>IF(ISBLANK(D553),"",INDEX(ΑΜΚ,MATCH(D553,Data!$F$2:$F$999,0),1))</f>
        <v/>
      </c>
      <c r="F553" s="94" t="str">
        <f t="shared" si="8"/>
        <v/>
      </c>
    </row>
    <row r="554" spans="1:6" ht="14.25" customHeight="1" x14ac:dyDescent="0.35">
      <c r="A554" s="45" t="s">
        <v>1204</v>
      </c>
      <c r="B554" s="18"/>
      <c r="C554" s="5"/>
      <c r="D554" s="5"/>
      <c r="E554" s="6" t="str">
        <f>IF(ISBLANK(D554),"",INDEX(ΑΜΚ,MATCH(D554,Data!$F$2:$F$999,0),1))</f>
        <v/>
      </c>
      <c r="F554" s="94" t="str">
        <f t="shared" si="8"/>
        <v/>
      </c>
    </row>
    <row r="555" spans="1:6" ht="14.25" customHeight="1" x14ac:dyDescent="0.35">
      <c r="A555" s="45" t="s">
        <v>1204</v>
      </c>
      <c r="B555" s="18"/>
      <c r="C555" s="5"/>
      <c r="D555" s="5"/>
      <c r="E555" s="6" t="str">
        <f>IF(ISBLANK(D555),"",INDEX(ΑΜΚ,MATCH(D555,Data!$F$2:$F$999,0),1))</f>
        <v/>
      </c>
      <c r="F555" s="94" t="str">
        <f t="shared" si="8"/>
        <v/>
      </c>
    </row>
    <row r="556" spans="1:6" ht="14.25" customHeight="1" x14ac:dyDescent="0.35">
      <c r="A556" s="45" t="s">
        <v>1204</v>
      </c>
      <c r="B556" s="18"/>
      <c r="C556" s="5"/>
      <c r="D556" s="5"/>
      <c r="E556" s="6" t="str">
        <f>IF(ISBLANK(D556),"",INDEX(ΑΜΚ,MATCH(D556,Data!$F$2:$F$999,0),1))</f>
        <v/>
      </c>
      <c r="F556" s="94" t="str">
        <f t="shared" si="8"/>
        <v/>
      </c>
    </row>
    <row r="557" spans="1:6" ht="14.25" customHeight="1" x14ac:dyDescent="0.35">
      <c r="A557" s="45" t="s">
        <v>1204</v>
      </c>
      <c r="B557" s="18"/>
      <c r="C557" s="5"/>
      <c r="D557" s="5"/>
      <c r="E557" s="6" t="str">
        <f>IF(ISBLANK(D557),"",INDEX(ΑΜΚ,MATCH(D557,Data!$F$2:$F$999,0),1))</f>
        <v/>
      </c>
      <c r="F557" s="94" t="str">
        <f t="shared" si="8"/>
        <v/>
      </c>
    </row>
    <row r="558" spans="1:6" ht="14.25" customHeight="1" x14ac:dyDescent="0.35">
      <c r="A558" s="45" t="s">
        <v>1204</v>
      </c>
      <c r="B558" s="18"/>
      <c r="C558" s="5"/>
      <c r="D558" s="5"/>
      <c r="E558" s="6" t="str">
        <f>IF(ISBLANK(D558),"",INDEX(ΑΜΚ,MATCH(D558,Data!$F$2:$F$999,0),1))</f>
        <v/>
      </c>
      <c r="F558" s="94" t="str">
        <f t="shared" si="8"/>
        <v/>
      </c>
    </row>
    <row r="559" spans="1:6" ht="14.25" customHeight="1" x14ac:dyDescent="0.35">
      <c r="A559" s="45" t="s">
        <v>1204</v>
      </c>
      <c r="B559" s="18"/>
      <c r="C559" s="5"/>
      <c r="D559" s="5"/>
      <c r="E559" s="6" t="str">
        <f>IF(ISBLANK(D559),"",INDEX(ΑΜΚ,MATCH(D559,Data!$F$2:$F$999,0),1))</f>
        <v/>
      </c>
      <c r="F559" s="94" t="str">
        <f t="shared" si="8"/>
        <v/>
      </c>
    </row>
    <row r="560" spans="1:6" ht="14.25" customHeight="1" x14ac:dyDescent="0.35">
      <c r="A560" s="45" t="s">
        <v>1204</v>
      </c>
      <c r="B560" s="18"/>
      <c r="C560" s="5"/>
      <c r="D560" s="5"/>
      <c r="E560" s="6" t="str">
        <f>IF(ISBLANK(D560),"",INDEX(ΑΜΚ,MATCH(D560,Data!$F$2:$F$999,0),1))</f>
        <v/>
      </c>
      <c r="F560" s="94" t="str">
        <f t="shared" si="8"/>
        <v/>
      </c>
    </row>
    <row r="561" spans="1:6" ht="14.25" customHeight="1" x14ac:dyDescent="0.35">
      <c r="A561" s="45" t="s">
        <v>1204</v>
      </c>
      <c r="B561" s="18"/>
      <c r="C561" s="5"/>
      <c r="D561" s="5"/>
      <c r="E561" s="6" t="str">
        <f>IF(ISBLANK(D561),"",INDEX(ΑΜΚ,MATCH(D561,Data!$F$2:$F$999,0),1))</f>
        <v/>
      </c>
      <c r="F561" s="94" t="str">
        <f t="shared" si="8"/>
        <v/>
      </c>
    </row>
    <row r="562" spans="1:6" ht="14.25" customHeight="1" x14ac:dyDescent="0.35">
      <c r="A562" s="45" t="s">
        <v>1204</v>
      </c>
      <c r="B562" s="18"/>
      <c r="C562" s="5"/>
      <c r="D562" s="5"/>
      <c r="E562" s="6" t="str">
        <f>IF(ISBLANK(D562),"",INDEX(ΑΜΚ,MATCH(D562,Data!$F$2:$F$999,0),1))</f>
        <v/>
      </c>
      <c r="F562" s="94" t="str">
        <f t="shared" si="8"/>
        <v/>
      </c>
    </row>
    <row r="563" spans="1:6" ht="14.25" customHeight="1" x14ac:dyDescent="0.35">
      <c r="A563" s="45" t="s">
        <v>1204</v>
      </c>
      <c r="B563" s="18"/>
      <c r="C563" s="5"/>
      <c r="D563" s="5"/>
      <c r="E563" s="6" t="str">
        <f>IF(ISBLANK(D563),"",INDEX(ΑΜΚ,MATCH(D563,Data!$F$2:$F$999,0),1))</f>
        <v/>
      </c>
      <c r="F563" s="94" t="str">
        <f t="shared" si="8"/>
        <v/>
      </c>
    </row>
    <row r="564" spans="1:6" ht="14.25" customHeight="1" x14ac:dyDescent="0.35">
      <c r="A564" s="45" t="s">
        <v>1204</v>
      </c>
      <c r="B564" s="18"/>
      <c r="C564" s="5"/>
      <c r="D564" s="5"/>
      <c r="E564" s="6" t="str">
        <f>IF(ISBLANK(D564),"",INDEX(ΑΜΚ,MATCH(D564,Data!$F$2:$F$999,0),1))</f>
        <v/>
      </c>
      <c r="F564" s="94" t="str">
        <f t="shared" si="8"/>
        <v/>
      </c>
    </row>
    <row r="565" spans="1:6" ht="14.25" customHeight="1" x14ac:dyDescent="0.35">
      <c r="A565" s="45" t="s">
        <v>1204</v>
      </c>
      <c r="B565" s="18"/>
      <c r="C565" s="5"/>
      <c r="D565" s="5"/>
      <c r="E565" s="6" t="str">
        <f>IF(ISBLANK(D565),"",INDEX(ΑΜΚ,MATCH(D565,Data!$F$2:$F$999,0),1))</f>
        <v/>
      </c>
      <c r="F565" s="94" t="str">
        <f t="shared" si="8"/>
        <v/>
      </c>
    </row>
    <row r="566" spans="1:6" ht="14.25" customHeight="1" x14ac:dyDescent="0.35">
      <c r="A566" s="45" t="s">
        <v>1204</v>
      </c>
      <c r="B566" s="18"/>
      <c r="C566" s="5"/>
      <c r="D566" s="5"/>
      <c r="E566" s="6" t="str">
        <f>IF(ISBLANK(D566),"",INDEX(ΑΜΚ,MATCH(D566,Data!$F$2:$F$999,0),1))</f>
        <v/>
      </c>
      <c r="F566" s="94" t="str">
        <f t="shared" si="8"/>
        <v/>
      </c>
    </row>
    <row r="567" spans="1:6" ht="14.25" customHeight="1" x14ac:dyDescent="0.35">
      <c r="A567" s="45" t="s">
        <v>1204</v>
      </c>
      <c r="B567" s="18"/>
      <c r="C567" s="5"/>
      <c r="D567" s="5"/>
      <c r="E567" s="6" t="str">
        <f>IF(ISBLANK(D567),"",INDEX(ΑΜΚ,MATCH(D567,Data!$F$2:$F$999,0),1))</f>
        <v/>
      </c>
      <c r="F567" s="94" t="str">
        <f t="shared" si="8"/>
        <v/>
      </c>
    </row>
    <row r="568" spans="1:6" ht="14.25" customHeight="1" x14ac:dyDescent="0.35">
      <c r="A568" s="45" t="s">
        <v>1204</v>
      </c>
      <c r="B568" s="18"/>
      <c r="C568" s="5"/>
      <c r="D568" s="5"/>
      <c r="E568" s="6" t="str">
        <f>IF(ISBLANK(D568),"",INDEX(ΑΜΚ,MATCH(D568,Data!$F$2:$F$999,0),1))</f>
        <v/>
      </c>
      <c r="F568" s="94" t="str">
        <f t="shared" si="8"/>
        <v/>
      </c>
    </row>
    <row r="569" spans="1:6" ht="14.25" customHeight="1" x14ac:dyDescent="0.35">
      <c r="A569" s="45" t="s">
        <v>1204</v>
      </c>
      <c r="B569" s="18"/>
      <c r="C569" s="5"/>
      <c r="D569" s="5"/>
      <c r="E569" s="6" t="str">
        <f>IF(ISBLANK(D569),"",INDEX(ΑΜΚ,MATCH(D569,Data!$F$2:$F$999,0),1))</f>
        <v/>
      </c>
      <c r="F569" s="94" t="str">
        <f t="shared" si="8"/>
        <v/>
      </c>
    </row>
    <row r="570" spans="1:6" ht="14.25" customHeight="1" x14ac:dyDescent="0.35">
      <c r="A570" s="45" t="s">
        <v>1204</v>
      </c>
      <c r="B570" s="18"/>
      <c r="C570" s="5"/>
      <c r="D570" s="5"/>
      <c r="E570" s="6" t="str">
        <f>IF(ISBLANK(D570),"",INDEX(ΑΜΚ,MATCH(D570,Data!$F$2:$F$999,0),1))</f>
        <v/>
      </c>
      <c r="F570" s="94" t="str">
        <f t="shared" si="8"/>
        <v/>
      </c>
    </row>
    <row r="571" spans="1:6" ht="14.25" customHeight="1" x14ac:dyDescent="0.35">
      <c r="A571" s="45" t="s">
        <v>1204</v>
      </c>
      <c r="B571" s="18"/>
      <c r="C571" s="5"/>
      <c r="D571" s="5"/>
      <c r="E571" s="6" t="str">
        <f>IF(ISBLANK(D571),"",INDEX(ΑΜΚ,MATCH(D571,Data!$F$2:$F$999,0),1))</f>
        <v/>
      </c>
      <c r="F571" s="94" t="str">
        <f t="shared" si="8"/>
        <v/>
      </c>
    </row>
    <row r="572" spans="1:6" ht="14.25" customHeight="1" x14ac:dyDescent="0.35">
      <c r="A572" s="45" t="s">
        <v>1204</v>
      </c>
      <c r="B572" s="18"/>
      <c r="C572" s="5"/>
      <c r="D572" s="5"/>
      <c r="E572" s="6" t="str">
        <f>IF(ISBLANK(D572),"",INDEX(ΑΜΚ,MATCH(D572,Data!$F$2:$F$999,0),1))</f>
        <v/>
      </c>
      <c r="F572" s="94" t="str">
        <f t="shared" si="8"/>
        <v/>
      </c>
    </row>
    <row r="573" spans="1:6" ht="14.25" customHeight="1" x14ac:dyDescent="0.35">
      <c r="A573" s="45" t="s">
        <v>1204</v>
      </c>
      <c r="B573" s="18"/>
      <c r="C573" s="5"/>
      <c r="D573" s="5"/>
      <c r="E573" s="6" t="str">
        <f>IF(ISBLANK(D573),"",INDEX(ΑΜΚ,MATCH(D573,Data!$F$2:$F$999,0),1))</f>
        <v/>
      </c>
      <c r="F573" s="94" t="str">
        <f t="shared" si="8"/>
        <v/>
      </c>
    </row>
    <row r="574" spans="1:6" ht="14.25" customHeight="1" x14ac:dyDescent="0.35">
      <c r="A574" s="45" t="s">
        <v>1204</v>
      </c>
      <c r="B574" s="18"/>
      <c r="C574" s="5"/>
      <c r="D574" s="5"/>
      <c r="E574" s="6" t="str">
        <f>IF(ISBLANK(D574),"",INDEX(ΑΜΚ,MATCH(D574,Data!$F$2:$F$999,0),1))</f>
        <v/>
      </c>
      <c r="F574" s="94" t="str">
        <f t="shared" si="8"/>
        <v/>
      </c>
    </row>
    <row r="575" spans="1:6" ht="14.25" customHeight="1" x14ac:dyDescent="0.35">
      <c r="A575" s="45" t="s">
        <v>1204</v>
      </c>
      <c r="B575" s="18"/>
      <c r="C575" s="5"/>
      <c r="D575" s="5"/>
      <c r="E575" s="6" t="str">
        <f>IF(ISBLANK(D575),"",INDEX(ΑΜΚ,MATCH(D575,Data!$F$2:$F$999,0),1))</f>
        <v/>
      </c>
      <c r="F575" s="94" t="str">
        <f t="shared" si="8"/>
        <v/>
      </c>
    </row>
    <row r="576" spans="1:6" ht="14.25" customHeight="1" x14ac:dyDescent="0.35">
      <c r="A576" s="45" t="s">
        <v>1204</v>
      </c>
      <c r="B576" s="18"/>
      <c r="C576" s="5"/>
      <c r="D576" s="5"/>
      <c r="E576" s="6" t="str">
        <f>IF(ISBLANK(D576),"",INDEX(ΑΜΚ,MATCH(D576,Data!$F$2:$F$999,0),1))</f>
        <v/>
      </c>
      <c r="F576" s="94" t="str">
        <f t="shared" si="8"/>
        <v/>
      </c>
    </row>
    <row r="577" spans="1:6" ht="14.25" customHeight="1" x14ac:dyDescent="0.35">
      <c r="A577" s="45" t="s">
        <v>1204</v>
      </c>
      <c r="B577" s="18"/>
      <c r="C577" s="5"/>
      <c r="D577" s="5"/>
      <c r="E577" s="6" t="str">
        <f>IF(ISBLANK(D577),"",INDEX(ΑΜΚ,MATCH(D577,Data!$F$2:$F$999,0),1))</f>
        <v/>
      </c>
      <c r="F577" s="94" t="str">
        <f t="shared" si="8"/>
        <v/>
      </c>
    </row>
    <row r="578" spans="1:6" ht="14.25" customHeight="1" x14ac:dyDescent="0.35">
      <c r="A578" s="45" t="s">
        <v>1204</v>
      </c>
      <c r="B578" s="18"/>
      <c r="C578" s="5"/>
      <c r="D578" s="5"/>
      <c r="E578" s="6" t="str">
        <f>IF(ISBLANK(D578),"",INDEX(ΑΜΚ,MATCH(D578,Data!$F$2:$F$999,0),1))</f>
        <v/>
      </c>
      <c r="F578" s="94" t="str">
        <f t="shared" ref="F578:F641" si="9">IF(ISBLANK(C578),"",INDEX(ΚΩΔ_ΜΑΘΗΜ_ΜΗΧΑΝΟΤΡ_Α1,MATCH(C578,ΜΑΘΗΜ_ΜΗΧΑΝΟΤΡ_Α1,0)))</f>
        <v/>
      </c>
    </row>
    <row r="579" spans="1:6" ht="14.25" customHeight="1" x14ac:dyDescent="0.35">
      <c r="A579" s="45" t="s">
        <v>1204</v>
      </c>
      <c r="B579" s="18"/>
      <c r="C579" s="5"/>
      <c r="D579" s="5"/>
      <c r="E579" s="6" t="str">
        <f>IF(ISBLANK(D579),"",INDEX(ΑΜΚ,MATCH(D579,Data!$F$2:$F$999,0),1))</f>
        <v/>
      </c>
      <c r="F579" s="94" t="str">
        <f t="shared" si="9"/>
        <v/>
      </c>
    </row>
    <row r="580" spans="1:6" ht="14.25" customHeight="1" x14ac:dyDescent="0.35">
      <c r="A580" s="45" t="s">
        <v>1204</v>
      </c>
      <c r="B580" s="18"/>
      <c r="C580" s="5"/>
      <c r="D580" s="5"/>
      <c r="E580" s="6" t="str">
        <f>IF(ISBLANK(D580),"",INDEX(ΑΜΚ,MATCH(D580,Data!$F$2:$F$999,0),1))</f>
        <v/>
      </c>
      <c r="F580" s="94" t="str">
        <f t="shared" si="9"/>
        <v/>
      </c>
    </row>
    <row r="581" spans="1:6" ht="14.25" customHeight="1" x14ac:dyDescent="0.35">
      <c r="A581" s="45" t="s">
        <v>1204</v>
      </c>
      <c r="B581" s="18"/>
      <c r="C581" s="5"/>
      <c r="D581" s="5"/>
      <c r="E581" s="6" t="str">
        <f>IF(ISBLANK(D581),"",INDEX(ΑΜΚ,MATCH(D581,Data!$F$2:$F$999,0),1))</f>
        <v/>
      </c>
      <c r="F581" s="94" t="str">
        <f t="shared" si="9"/>
        <v/>
      </c>
    </row>
    <row r="582" spans="1:6" ht="14.25" customHeight="1" x14ac:dyDescent="0.35">
      <c r="A582" s="45" t="s">
        <v>1204</v>
      </c>
      <c r="B582" s="18"/>
      <c r="C582" s="5"/>
      <c r="D582" s="5"/>
      <c r="E582" s="6" t="str">
        <f>IF(ISBLANK(D582),"",INDEX(ΑΜΚ,MATCH(D582,Data!$F$2:$F$999,0),1))</f>
        <v/>
      </c>
      <c r="F582" s="94" t="str">
        <f t="shared" si="9"/>
        <v/>
      </c>
    </row>
    <row r="583" spans="1:6" ht="14.25" customHeight="1" x14ac:dyDescent="0.35">
      <c r="A583" s="45" t="s">
        <v>1204</v>
      </c>
      <c r="B583" s="18"/>
      <c r="C583" s="5"/>
      <c r="D583" s="5"/>
      <c r="E583" s="6" t="str">
        <f>IF(ISBLANK(D583),"",INDEX(ΑΜΚ,MATCH(D583,Data!$F$2:$F$999,0),1))</f>
        <v/>
      </c>
      <c r="F583" s="94" t="str">
        <f t="shared" si="9"/>
        <v/>
      </c>
    </row>
    <row r="584" spans="1:6" ht="14.25" customHeight="1" x14ac:dyDescent="0.35">
      <c r="A584" s="45" t="s">
        <v>1204</v>
      </c>
      <c r="B584" s="18"/>
      <c r="C584" s="5"/>
      <c r="D584" s="5"/>
      <c r="E584" s="6" t="str">
        <f>IF(ISBLANK(D584),"",INDEX(ΑΜΚ,MATCH(D584,Data!$F$2:$F$999,0),1))</f>
        <v/>
      </c>
      <c r="F584" s="94" t="str">
        <f t="shared" si="9"/>
        <v/>
      </c>
    </row>
    <row r="585" spans="1:6" ht="14.25" customHeight="1" x14ac:dyDescent="0.35">
      <c r="A585" s="45" t="s">
        <v>1204</v>
      </c>
      <c r="B585" s="18"/>
      <c r="C585" s="5"/>
      <c r="D585" s="5"/>
      <c r="E585" s="6" t="str">
        <f>IF(ISBLANK(D585),"",INDEX(ΑΜΚ,MATCH(D585,Data!$F$2:$F$999,0),1))</f>
        <v/>
      </c>
      <c r="F585" s="94" t="str">
        <f t="shared" si="9"/>
        <v/>
      </c>
    </row>
    <row r="586" spans="1:6" ht="14.25" customHeight="1" x14ac:dyDescent="0.35">
      <c r="A586" s="45" t="s">
        <v>1204</v>
      </c>
      <c r="B586" s="18"/>
      <c r="C586" s="5"/>
      <c r="D586" s="5"/>
      <c r="E586" s="6" t="str">
        <f>IF(ISBLANK(D586),"",INDEX(ΑΜΚ,MATCH(D586,Data!$F$2:$F$999,0),1))</f>
        <v/>
      </c>
      <c r="F586" s="94" t="str">
        <f t="shared" si="9"/>
        <v/>
      </c>
    </row>
    <row r="587" spans="1:6" ht="14.25" customHeight="1" x14ac:dyDescent="0.35">
      <c r="A587" s="45" t="s">
        <v>1204</v>
      </c>
      <c r="B587" s="18"/>
      <c r="C587" s="5"/>
      <c r="D587" s="5"/>
      <c r="E587" s="6" t="str">
        <f>IF(ISBLANK(D587),"",INDEX(ΑΜΚ,MATCH(D587,Data!$F$2:$F$999,0),1))</f>
        <v/>
      </c>
      <c r="F587" s="94" t="str">
        <f t="shared" si="9"/>
        <v/>
      </c>
    </row>
    <row r="588" spans="1:6" ht="14.25" customHeight="1" x14ac:dyDescent="0.35">
      <c r="A588" s="45" t="s">
        <v>1204</v>
      </c>
      <c r="B588" s="18"/>
      <c r="C588" s="5"/>
      <c r="D588" s="5"/>
      <c r="E588" s="6" t="str">
        <f>IF(ISBLANK(D588),"",INDEX(ΑΜΚ,MATCH(D588,Data!$F$2:$F$999,0),1))</f>
        <v/>
      </c>
      <c r="F588" s="94" t="str">
        <f t="shared" si="9"/>
        <v/>
      </c>
    </row>
    <row r="589" spans="1:6" ht="14.25" customHeight="1" x14ac:dyDescent="0.35">
      <c r="A589" s="45" t="s">
        <v>1204</v>
      </c>
      <c r="B589" s="18"/>
      <c r="C589" s="5"/>
      <c r="D589" s="5"/>
      <c r="E589" s="6" t="str">
        <f>IF(ISBLANK(D589),"",INDEX(ΑΜΚ,MATCH(D589,Data!$F$2:$F$999,0),1))</f>
        <v/>
      </c>
      <c r="F589" s="94" t="str">
        <f t="shared" si="9"/>
        <v/>
      </c>
    </row>
    <row r="590" spans="1:6" ht="14.25" customHeight="1" x14ac:dyDescent="0.35">
      <c r="A590" s="45" t="s">
        <v>1204</v>
      </c>
      <c r="B590" s="18"/>
      <c r="C590" s="5"/>
      <c r="D590" s="5"/>
      <c r="E590" s="6" t="str">
        <f>IF(ISBLANK(D590),"",INDEX(ΑΜΚ,MATCH(D590,Data!$F$2:$F$999,0),1))</f>
        <v/>
      </c>
      <c r="F590" s="94" t="str">
        <f t="shared" si="9"/>
        <v/>
      </c>
    </row>
    <row r="591" spans="1:6" ht="14.25" customHeight="1" x14ac:dyDescent="0.35">
      <c r="A591" s="45" t="s">
        <v>1204</v>
      </c>
      <c r="B591" s="18"/>
      <c r="C591" s="5"/>
      <c r="D591" s="5"/>
      <c r="E591" s="6" t="str">
        <f>IF(ISBLANK(D591),"",INDEX(ΑΜΚ,MATCH(D591,Data!$F$2:$F$999,0),1))</f>
        <v/>
      </c>
      <c r="F591" s="94" t="str">
        <f t="shared" si="9"/>
        <v/>
      </c>
    </row>
    <row r="592" spans="1:6" ht="14.25" customHeight="1" x14ac:dyDescent="0.35">
      <c r="A592" s="45" t="s">
        <v>1204</v>
      </c>
      <c r="B592" s="18"/>
      <c r="C592" s="5"/>
      <c r="D592" s="5"/>
      <c r="E592" s="6" t="str">
        <f>IF(ISBLANK(D592),"",INDEX(ΑΜΚ,MATCH(D592,Data!$F$2:$F$999,0),1))</f>
        <v/>
      </c>
      <c r="F592" s="94" t="str">
        <f t="shared" si="9"/>
        <v/>
      </c>
    </row>
    <row r="593" spans="1:6" ht="14.25" customHeight="1" x14ac:dyDescent="0.35">
      <c r="A593" s="45" t="s">
        <v>1204</v>
      </c>
      <c r="B593" s="18"/>
      <c r="C593" s="5"/>
      <c r="D593" s="5"/>
      <c r="E593" s="6" t="str">
        <f>IF(ISBLANK(D593),"",INDEX(ΑΜΚ,MATCH(D593,Data!$F$2:$F$999,0),1))</f>
        <v/>
      </c>
      <c r="F593" s="94" t="str">
        <f t="shared" si="9"/>
        <v/>
      </c>
    </row>
    <row r="594" spans="1:6" ht="14.25" customHeight="1" x14ac:dyDescent="0.35">
      <c r="A594" s="45" t="s">
        <v>1204</v>
      </c>
      <c r="B594" s="18"/>
      <c r="C594" s="5"/>
      <c r="D594" s="5"/>
      <c r="E594" s="6" t="str">
        <f>IF(ISBLANK(D594),"",INDEX(ΑΜΚ,MATCH(D594,Data!$F$2:$F$999,0),1))</f>
        <v/>
      </c>
      <c r="F594" s="94" t="str">
        <f t="shared" si="9"/>
        <v/>
      </c>
    </row>
    <row r="595" spans="1:6" ht="14.25" customHeight="1" x14ac:dyDescent="0.35">
      <c r="A595" s="45" t="s">
        <v>1204</v>
      </c>
      <c r="B595" s="18"/>
      <c r="C595" s="5"/>
      <c r="D595" s="5"/>
      <c r="E595" s="6" t="str">
        <f>IF(ISBLANK(D595),"",INDEX(ΑΜΚ,MATCH(D595,Data!$F$2:$F$999,0),1))</f>
        <v/>
      </c>
      <c r="F595" s="94" t="str">
        <f t="shared" si="9"/>
        <v/>
      </c>
    </row>
    <row r="596" spans="1:6" ht="14.25" customHeight="1" x14ac:dyDescent="0.35">
      <c r="A596" s="45" t="s">
        <v>1204</v>
      </c>
      <c r="B596" s="18"/>
      <c r="C596" s="5"/>
      <c r="D596" s="5"/>
      <c r="E596" s="6" t="str">
        <f>IF(ISBLANK(D596),"",INDEX(ΑΜΚ,MATCH(D596,Data!$F$2:$F$999,0),1))</f>
        <v/>
      </c>
      <c r="F596" s="94" t="str">
        <f t="shared" si="9"/>
        <v/>
      </c>
    </row>
    <row r="597" spans="1:6" ht="14.25" customHeight="1" x14ac:dyDescent="0.35">
      <c r="A597" s="45" t="s">
        <v>1204</v>
      </c>
      <c r="B597" s="18"/>
      <c r="C597" s="5"/>
      <c r="D597" s="5"/>
      <c r="E597" s="6" t="str">
        <f>IF(ISBLANK(D597),"",INDEX(ΑΜΚ,MATCH(D597,Data!$F$2:$F$999,0),1))</f>
        <v/>
      </c>
      <c r="F597" s="94" t="str">
        <f t="shared" si="9"/>
        <v/>
      </c>
    </row>
    <row r="598" spans="1:6" ht="14.25" customHeight="1" x14ac:dyDescent="0.35">
      <c r="A598" s="45" t="s">
        <v>1204</v>
      </c>
      <c r="B598" s="18"/>
      <c r="C598" s="5"/>
      <c r="D598" s="5"/>
      <c r="E598" s="6" t="str">
        <f>IF(ISBLANK(D598),"",INDEX(ΑΜΚ,MATCH(D598,Data!$F$2:$F$999,0),1))</f>
        <v/>
      </c>
      <c r="F598" s="94" t="str">
        <f t="shared" si="9"/>
        <v/>
      </c>
    </row>
    <row r="599" spans="1:6" ht="14.25" customHeight="1" x14ac:dyDescent="0.35">
      <c r="A599" s="45" t="s">
        <v>1204</v>
      </c>
      <c r="B599" s="18"/>
      <c r="C599" s="5"/>
      <c r="D599" s="5"/>
      <c r="E599" s="6" t="str">
        <f>IF(ISBLANK(D599),"",INDEX(ΑΜΚ,MATCH(D599,Data!$F$2:$F$999,0),1))</f>
        <v/>
      </c>
      <c r="F599" s="94" t="str">
        <f t="shared" si="9"/>
        <v/>
      </c>
    </row>
    <row r="600" spans="1:6" ht="14.25" customHeight="1" x14ac:dyDescent="0.35">
      <c r="A600" s="45" t="s">
        <v>1204</v>
      </c>
      <c r="B600" s="18"/>
      <c r="C600" s="5"/>
      <c r="D600" s="5"/>
      <c r="E600" s="6" t="str">
        <f>IF(ISBLANK(D600),"",INDEX(ΑΜΚ,MATCH(D600,Data!$F$2:$F$999,0),1))</f>
        <v/>
      </c>
      <c r="F600" s="94" t="str">
        <f t="shared" si="9"/>
        <v/>
      </c>
    </row>
    <row r="601" spans="1:6" ht="14.25" customHeight="1" x14ac:dyDescent="0.35">
      <c r="A601" s="45" t="s">
        <v>1204</v>
      </c>
      <c r="B601" s="18"/>
      <c r="C601" s="5"/>
      <c r="D601" s="5"/>
      <c r="E601" s="6" t="str">
        <f>IF(ISBLANK(D601),"",INDEX(ΑΜΚ,MATCH(D601,Data!$F$2:$F$999,0),1))</f>
        <v/>
      </c>
      <c r="F601" s="94" t="str">
        <f t="shared" si="9"/>
        <v/>
      </c>
    </row>
    <row r="602" spans="1:6" ht="14.25" customHeight="1" x14ac:dyDescent="0.35">
      <c r="A602" s="45" t="s">
        <v>1204</v>
      </c>
      <c r="B602" s="18"/>
      <c r="C602" s="5"/>
      <c r="D602" s="5"/>
      <c r="E602" s="6" t="str">
        <f>IF(ISBLANK(D602),"",INDEX(ΑΜΚ,MATCH(D602,Data!$F$2:$F$999,0),1))</f>
        <v/>
      </c>
      <c r="F602" s="94" t="str">
        <f t="shared" si="9"/>
        <v/>
      </c>
    </row>
    <row r="603" spans="1:6" ht="14.25" customHeight="1" x14ac:dyDescent="0.35">
      <c r="A603" s="45" t="s">
        <v>1204</v>
      </c>
      <c r="B603" s="18"/>
      <c r="C603" s="5"/>
      <c r="D603" s="5"/>
      <c r="E603" s="6" t="str">
        <f>IF(ISBLANK(D603),"",INDEX(ΑΜΚ,MATCH(D603,Data!$F$2:$F$999,0),1))</f>
        <v/>
      </c>
      <c r="F603" s="94" t="str">
        <f t="shared" si="9"/>
        <v/>
      </c>
    </row>
    <row r="604" spans="1:6" ht="14.25" customHeight="1" x14ac:dyDescent="0.35">
      <c r="A604" s="45" t="s">
        <v>1204</v>
      </c>
      <c r="B604" s="18"/>
      <c r="C604" s="5"/>
      <c r="D604" s="5"/>
      <c r="E604" s="6" t="str">
        <f>IF(ISBLANK(D604),"",INDEX(ΑΜΚ,MATCH(D604,Data!$F$2:$F$999,0),1))</f>
        <v/>
      </c>
      <c r="F604" s="94" t="str">
        <f t="shared" si="9"/>
        <v/>
      </c>
    </row>
    <row r="605" spans="1:6" ht="14.25" customHeight="1" x14ac:dyDescent="0.35">
      <c r="A605" s="45" t="s">
        <v>1204</v>
      </c>
      <c r="B605" s="18"/>
      <c r="C605" s="5"/>
      <c r="D605" s="5"/>
      <c r="E605" s="6" t="str">
        <f>IF(ISBLANK(D605),"",INDEX(ΑΜΚ,MATCH(D605,Data!$F$2:$F$999,0),1))</f>
        <v/>
      </c>
      <c r="F605" s="94" t="str">
        <f t="shared" si="9"/>
        <v/>
      </c>
    </row>
    <row r="606" spans="1:6" ht="14.25" customHeight="1" x14ac:dyDescent="0.35">
      <c r="A606" s="45" t="s">
        <v>1204</v>
      </c>
      <c r="B606" s="18"/>
      <c r="C606" s="5"/>
      <c r="D606" s="5"/>
      <c r="E606" s="6" t="str">
        <f>IF(ISBLANK(D606),"",INDEX(ΑΜΚ,MATCH(D606,Data!$F$2:$F$999,0),1))</f>
        <v/>
      </c>
      <c r="F606" s="94" t="str">
        <f t="shared" si="9"/>
        <v/>
      </c>
    </row>
    <row r="607" spans="1:6" ht="14.25" customHeight="1" x14ac:dyDescent="0.35">
      <c r="A607" s="45" t="s">
        <v>1204</v>
      </c>
      <c r="B607" s="18"/>
      <c r="C607" s="5"/>
      <c r="D607" s="5"/>
      <c r="E607" s="6" t="str">
        <f>IF(ISBLANK(D607),"",INDEX(ΑΜΚ,MATCH(D607,Data!$F$2:$F$999,0),1))</f>
        <v/>
      </c>
      <c r="F607" s="94" t="str">
        <f t="shared" si="9"/>
        <v/>
      </c>
    </row>
    <row r="608" spans="1:6" ht="14.25" customHeight="1" x14ac:dyDescent="0.35">
      <c r="A608" s="45" t="s">
        <v>1204</v>
      </c>
      <c r="B608" s="18"/>
      <c r="C608" s="5"/>
      <c r="D608" s="5"/>
      <c r="E608" s="6" t="str">
        <f>IF(ISBLANK(D608),"",INDEX(ΑΜΚ,MATCH(D608,Data!$F$2:$F$999,0),1))</f>
        <v/>
      </c>
      <c r="F608" s="94" t="str">
        <f t="shared" si="9"/>
        <v/>
      </c>
    </row>
    <row r="609" spans="1:6" ht="14.25" customHeight="1" x14ac:dyDescent="0.35">
      <c r="A609" s="45" t="s">
        <v>1204</v>
      </c>
      <c r="B609" s="18"/>
      <c r="C609" s="5"/>
      <c r="D609" s="5"/>
      <c r="E609" s="6" t="str">
        <f>IF(ISBLANK(D609),"",INDEX(ΑΜΚ,MATCH(D609,Data!$F$2:$F$999,0),1))</f>
        <v/>
      </c>
      <c r="F609" s="94" t="str">
        <f t="shared" si="9"/>
        <v/>
      </c>
    </row>
    <row r="610" spans="1:6" ht="14.25" customHeight="1" x14ac:dyDescent="0.35">
      <c r="A610" s="45" t="s">
        <v>1204</v>
      </c>
      <c r="B610" s="18"/>
      <c r="C610" s="5"/>
      <c r="D610" s="5"/>
      <c r="E610" s="6" t="str">
        <f>IF(ISBLANK(D610),"",INDEX(ΑΜΚ,MATCH(D610,Data!$F$2:$F$999,0),1))</f>
        <v/>
      </c>
      <c r="F610" s="94" t="str">
        <f t="shared" si="9"/>
        <v/>
      </c>
    </row>
    <row r="611" spans="1:6" ht="14.25" customHeight="1" x14ac:dyDescent="0.35">
      <c r="A611" s="45" t="s">
        <v>1204</v>
      </c>
      <c r="B611" s="18"/>
      <c r="C611" s="5"/>
      <c r="D611" s="5"/>
      <c r="E611" s="6" t="str">
        <f>IF(ISBLANK(D611),"",INDEX(ΑΜΚ,MATCH(D611,Data!$F$2:$F$999,0),1))</f>
        <v/>
      </c>
      <c r="F611" s="94" t="str">
        <f t="shared" si="9"/>
        <v/>
      </c>
    </row>
    <row r="612" spans="1:6" ht="14.25" customHeight="1" x14ac:dyDescent="0.35">
      <c r="A612" s="45" t="s">
        <v>1204</v>
      </c>
      <c r="B612" s="18"/>
      <c r="C612" s="5"/>
      <c r="D612" s="5"/>
      <c r="E612" s="6" t="str">
        <f>IF(ISBLANK(D612),"",INDEX(ΑΜΚ,MATCH(D612,Data!$F$2:$F$999,0),1))</f>
        <v/>
      </c>
      <c r="F612" s="94" t="str">
        <f t="shared" si="9"/>
        <v/>
      </c>
    </row>
    <row r="613" spans="1:6" ht="14.25" customHeight="1" x14ac:dyDescent="0.35">
      <c r="A613" s="45" t="s">
        <v>1204</v>
      </c>
      <c r="B613" s="18"/>
      <c r="C613" s="5"/>
      <c r="D613" s="5"/>
      <c r="E613" s="6" t="str">
        <f>IF(ISBLANK(D613),"",INDEX(ΑΜΚ,MATCH(D613,Data!$F$2:$F$999,0),1))</f>
        <v/>
      </c>
      <c r="F613" s="94" t="str">
        <f t="shared" si="9"/>
        <v/>
      </c>
    </row>
    <row r="614" spans="1:6" ht="14.25" customHeight="1" x14ac:dyDescent="0.35">
      <c r="A614" s="45" t="s">
        <v>1204</v>
      </c>
      <c r="B614" s="18"/>
      <c r="C614" s="5"/>
      <c r="D614" s="5"/>
      <c r="E614" s="6" t="str">
        <f>IF(ISBLANK(D614),"",INDEX(ΑΜΚ,MATCH(D614,Data!$F$2:$F$999,0),1))</f>
        <v/>
      </c>
      <c r="F614" s="94" t="str">
        <f t="shared" si="9"/>
        <v/>
      </c>
    </row>
    <row r="615" spans="1:6" ht="14.25" customHeight="1" x14ac:dyDescent="0.35">
      <c r="A615" s="45" t="s">
        <v>1204</v>
      </c>
      <c r="B615" s="18"/>
      <c r="C615" s="5"/>
      <c r="D615" s="5"/>
      <c r="E615" s="6" t="str">
        <f>IF(ISBLANK(D615),"",INDEX(ΑΜΚ,MATCH(D615,Data!$F$2:$F$999,0),1))</f>
        <v/>
      </c>
      <c r="F615" s="94" t="str">
        <f t="shared" si="9"/>
        <v/>
      </c>
    </row>
    <row r="616" spans="1:6" ht="14.25" customHeight="1" x14ac:dyDescent="0.35">
      <c r="A616" s="45" t="s">
        <v>1204</v>
      </c>
      <c r="B616" s="18"/>
      <c r="C616" s="5"/>
      <c r="D616" s="5"/>
      <c r="E616" s="6" t="str">
        <f>IF(ISBLANK(D616),"",INDEX(ΑΜΚ,MATCH(D616,Data!$F$2:$F$999,0),1))</f>
        <v/>
      </c>
      <c r="F616" s="94" t="str">
        <f t="shared" si="9"/>
        <v/>
      </c>
    </row>
    <row r="617" spans="1:6" ht="14.25" customHeight="1" x14ac:dyDescent="0.35">
      <c r="A617" s="45" t="s">
        <v>1204</v>
      </c>
      <c r="B617" s="18"/>
      <c r="C617" s="5"/>
      <c r="D617" s="5"/>
      <c r="E617" s="6" t="str">
        <f>IF(ISBLANK(D617),"",INDEX(ΑΜΚ,MATCH(D617,Data!$F$2:$F$999,0),1))</f>
        <v/>
      </c>
      <c r="F617" s="94" t="str">
        <f t="shared" si="9"/>
        <v/>
      </c>
    </row>
    <row r="618" spans="1:6" ht="14.25" customHeight="1" x14ac:dyDescent="0.35">
      <c r="A618" s="45" t="s">
        <v>1204</v>
      </c>
      <c r="B618" s="18"/>
      <c r="C618" s="5"/>
      <c r="D618" s="5"/>
      <c r="E618" s="6" t="str">
        <f>IF(ISBLANK(D618),"",INDEX(ΑΜΚ,MATCH(D618,Data!$F$2:$F$999,0),1))</f>
        <v/>
      </c>
      <c r="F618" s="94" t="str">
        <f t="shared" si="9"/>
        <v/>
      </c>
    </row>
    <row r="619" spans="1:6" ht="14.25" customHeight="1" x14ac:dyDescent="0.35">
      <c r="A619" s="45" t="s">
        <v>1204</v>
      </c>
      <c r="B619" s="18"/>
      <c r="C619" s="5"/>
      <c r="D619" s="5"/>
      <c r="E619" s="6" t="str">
        <f>IF(ISBLANK(D619),"",INDEX(ΑΜΚ,MATCH(D619,Data!$F$2:$F$999,0),1))</f>
        <v/>
      </c>
      <c r="F619" s="94" t="str">
        <f t="shared" si="9"/>
        <v/>
      </c>
    </row>
    <row r="620" spans="1:6" ht="14.25" customHeight="1" x14ac:dyDescent="0.35">
      <c r="A620" s="45" t="s">
        <v>1204</v>
      </c>
      <c r="B620" s="18"/>
      <c r="C620" s="5"/>
      <c r="D620" s="5"/>
      <c r="E620" s="6" t="str">
        <f>IF(ISBLANK(D620),"",INDEX(ΑΜΚ,MATCH(D620,Data!$F$2:$F$999,0),1))</f>
        <v/>
      </c>
      <c r="F620" s="94" t="str">
        <f t="shared" si="9"/>
        <v/>
      </c>
    </row>
    <row r="621" spans="1:6" ht="14.25" customHeight="1" x14ac:dyDescent="0.35">
      <c r="A621" s="45" t="s">
        <v>1204</v>
      </c>
      <c r="B621" s="18"/>
      <c r="C621" s="5"/>
      <c r="D621" s="5"/>
      <c r="E621" s="6" t="str">
        <f>IF(ISBLANK(D621),"",INDEX(ΑΜΚ,MATCH(D621,Data!$F$2:$F$999,0),1))</f>
        <v/>
      </c>
      <c r="F621" s="94" t="str">
        <f t="shared" si="9"/>
        <v/>
      </c>
    </row>
    <row r="622" spans="1:6" ht="14.25" customHeight="1" x14ac:dyDescent="0.35">
      <c r="A622" s="45" t="s">
        <v>1204</v>
      </c>
      <c r="B622" s="18"/>
      <c r="C622" s="5"/>
      <c r="D622" s="5"/>
      <c r="E622" s="6" t="str">
        <f>IF(ISBLANK(D622),"",INDEX(ΑΜΚ,MATCH(D622,Data!$F$2:$F$999,0),1))</f>
        <v/>
      </c>
      <c r="F622" s="94" t="str">
        <f t="shared" si="9"/>
        <v/>
      </c>
    </row>
    <row r="623" spans="1:6" ht="14.25" customHeight="1" x14ac:dyDescent="0.35">
      <c r="A623" s="45" t="s">
        <v>1204</v>
      </c>
      <c r="B623" s="18"/>
      <c r="C623" s="5"/>
      <c r="D623" s="5"/>
      <c r="E623" s="6" t="str">
        <f>IF(ISBLANK(D623),"",INDEX(ΑΜΚ,MATCH(D623,Data!$F$2:$F$999,0),1))</f>
        <v/>
      </c>
      <c r="F623" s="94" t="str">
        <f t="shared" si="9"/>
        <v/>
      </c>
    </row>
    <row r="624" spans="1:6" ht="14.25" customHeight="1" x14ac:dyDescent="0.35">
      <c r="A624" s="45" t="s">
        <v>1204</v>
      </c>
      <c r="B624" s="18"/>
      <c r="C624" s="5"/>
      <c r="D624" s="5"/>
      <c r="E624" s="6" t="str">
        <f>IF(ISBLANK(D624),"",INDEX(ΑΜΚ,MATCH(D624,Data!$F$2:$F$999,0),1))</f>
        <v/>
      </c>
      <c r="F624" s="94" t="str">
        <f t="shared" si="9"/>
        <v/>
      </c>
    </row>
    <row r="625" spans="1:6" ht="14.25" customHeight="1" x14ac:dyDescent="0.35">
      <c r="A625" s="45" t="s">
        <v>1204</v>
      </c>
      <c r="B625" s="18"/>
      <c r="C625" s="5"/>
      <c r="D625" s="5"/>
      <c r="E625" s="6" t="str">
        <f>IF(ISBLANK(D625),"",INDEX(ΑΜΚ,MATCH(D625,Data!$F$2:$F$999,0),1))</f>
        <v/>
      </c>
      <c r="F625" s="94" t="str">
        <f t="shared" si="9"/>
        <v/>
      </c>
    </row>
    <row r="626" spans="1:6" ht="14.25" customHeight="1" x14ac:dyDescent="0.35">
      <c r="A626" s="45" t="s">
        <v>1204</v>
      </c>
      <c r="B626" s="18"/>
      <c r="C626" s="5"/>
      <c r="D626" s="5"/>
      <c r="E626" s="6" t="str">
        <f>IF(ISBLANK(D626),"",INDEX(ΑΜΚ,MATCH(D626,Data!$F$2:$F$999,0),1))</f>
        <v/>
      </c>
      <c r="F626" s="94" t="str">
        <f t="shared" si="9"/>
        <v/>
      </c>
    </row>
    <row r="627" spans="1:6" ht="14.25" customHeight="1" x14ac:dyDescent="0.35">
      <c r="A627" s="45" t="s">
        <v>1204</v>
      </c>
      <c r="B627" s="18"/>
      <c r="C627" s="5"/>
      <c r="D627" s="5"/>
      <c r="E627" s="6" t="str">
        <f>IF(ISBLANK(D627),"",INDEX(ΑΜΚ,MATCH(D627,Data!$F$2:$F$999,0),1))</f>
        <v/>
      </c>
      <c r="F627" s="94" t="str">
        <f t="shared" si="9"/>
        <v/>
      </c>
    </row>
    <row r="628" spans="1:6" ht="14.25" customHeight="1" x14ac:dyDescent="0.35">
      <c r="A628" s="45" t="s">
        <v>1204</v>
      </c>
      <c r="B628" s="18"/>
      <c r="C628" s="5"/>
      <c r="D628" s="5"/>
      <c r="E628" s="6" t="str">
        <f>IF(ISBLANK(D628),"",INDEX(ΑΜΚ,MATCH(D628,Data!$F$2:$F$999,0),1))</f>
        <v/>
      </c>
      <c r="F628" s="94" t="str">
        <f t="shared" si="9"/>
        <v/>
      </c>
    </row>
    <row r="629" spans="1:6" ht="14.25" customHeight="1" x14ac:dyDescent="0.35">
      <c r="A629" s="45" t="s">
        <v>1204</v>
      </c>
      <c r="B629" s="18"/>
      <c r="C629" s="5"/>
      <c r="D629" s="5"/>
      <c r="E629" s="6" t="str">
        <f>IF(ISBLANK(D629),"",INDEX(ΑΜΚ,MATCH(D629,Data!$F$2:$F$999,0),1))</f>
        <v/>
      </c>
      <c r="F629" s="94" t="str">
        <f t="shared" si="9"/>
        <v/>
      </c>
    </row>
    <row r="630" spans="1:6" ht="14.25" customHeight="1" x14ac:dyDescent="0.35">
      <c r="A630" s="45" t="s">
        <v>1204</v>
      </c>
      <c r="B630" s="18"/>
      <c r="C630" s="5"/>
      <c r="D630" s="5"/>
      <c r="E630" s="6" t="str">
        <f>IF(ISBLANK(D630),"",INDEX(ΑΜΚ,MATCH(D630,Data!$F$2:$F$999,0),1))</f>
        <v/>
      </c>
      <c r="F630" s="94" t="str">
        <f t="shared" si="9"/>
        <v/>
      </c>
    </row>
    <row r="631" spans="1:6" ht="14.25" customHeight="1" x14ac:dyDescent="0.35">
      <c r="A631" s="45" t="s">
        <v>1204</v>
      </c>
      <c r="B631" s="18"/>
      <c r="C631" s="5"/>
      <c r="D631" s="5"/>
      <c r="E631" s="6" t="str">
        <f>IF(ISBLANK(D631),"",INDEX(ΑΜΚ,MATCH(D631,Data!$F$2:$F$999,0),1))</f>
        <v/>
      </c>
      <c r="F631" s="94" t="str">
        <f t="shared" si="9"/>
        <v/>
      </c>
    </row>
    <row r="632" spans="1:6" ht="14.25" customHeight="1" x14ac:dyDescent="0.35">
      <c r="A632" s="45" t="s">
        <v>1204</v>
      </c>
      <c r="B632" s="18"/>
      <c r="C632" s="5"/>
      <c r="D632" s="5"/>
      <c r="E632" s="6" t="str">
        <f>IF(ISBLANK(D632),"",INDEX(ΑΜΚ,MATCH(D632,Data!$F$2:$F$999,0),1))</f>
        <v/>
      </c>
      <c r="F632" s="94" t="str">
        <f t="shared" si="9"/>
        <v/>
      </c>
    </row>
    <row r="633" spans="1:6" ht="14.25" customHeight="1" x14ac:dyDescent="0.35">
      <c r="A633" s="45" t="s">
        <v>1204</v>
      </c>
      <c r="B633" s="18"/>
      <c r="C633" s="5"/>
      <c r="D633" s="5"/>
      <c r="E633" s="6" t="str">
        <f>IF(ISBLANK(D633),"",INDEX(ΑΜΚ,MATCH(D633,Data!$F$2:$F$999,0),1))</f>
        <v/>
      </c>
      <c r="F633" s="94" t="str">
        <f t="shared" si="9"/>
        <v/>
      </c>
    </row>
    <row r="634" spans="1:6" ht="14.25" customHeight="1" x14ac:dyDescent="0.35">
      <c r="A634" s="45" t="s">
        <v>1204</v>
      </c>
      <c r="B634" s="18"/>
      <c r="C634" s="5"/>
      <c r="D634" s="5"/>
      <c r="E634" s="6" t="str">
        <f>IF(ISBLANK(D634),"",INDEX(ΑΜΚ,MATCH(D634,Data!$F$2:$F$999,0),1))</f>
        <v/>
      </c>
      <c r="F634" s="94" t="str">
        <f t="shared" si="9"/>
        <v/>
      </c>
    </row>
    <row r="635" spans="1:6" ht="14.25" customHeight="1" x14ac:dyDescent="0.35">
      <c r="A635" s="45" t="s">
        <v>1204</v>
      </c>
      <c r="B635" s="18"/>
      <c r="C635" s="5"/>
      <c r="D635" s="5"/>
      <c r="E635" s="6" t="str">
        <f>IF(ISBLANK(D635),"",INDEX(ΑΜΚ,MATCH(D635,Data!$F$2:$F$999,0),1))</f>
        <v/>
      </c>
      <c r="F635" s="94" t="str">
        <f t="shared" si="9"/>
        <v/>
      </c>
    </row>
    <row r="636" spans="1:6" ht="14.25" customHeight="1" x14ac:dyDescent="0.35">
      <c r="A636" s="45" t="s">
        <v>1204</v>
      </c>
      <c r="B636" s="18"/>
      <c r="C636" s="5"/>
      <c r="D636" s="5"/>
      <c r="E636" s="6" t="str">
        <f>IF(ISBLANK(D636),"",INDEX(ΑΜΚ,MATCH(D636,Data!$F$2:$F$999,0),1))</f>
        <v/>
      </c>
      <c r="F636" s="94" t="str">
        <f t="shared" si="9"/>
        <v/>
      </c>
    </row>
    <row r="637" spans="1:6" ht="14.25" customHeight="1" x14ac:dyDescent="0.35">
      <c r="A637" s="45" t="s">
        <v>1204</v>
      </c>
      <c r="B637" s="18"/>
      <c r="C637" s="5"/>
      <c r="D637" s="5"/>
      <c r="E637" s="6" t="str">
        <f>IF(ISBLANK(D637),"",INDEX(ΑΜΚ,MATCH(D637,Data!$F$2:$F$999,0),1))</f>
        <v/>
      </c>
      <c r="F637" s="94" t="str">
        <f t="shared" si="9"/>
        <v/>
      </c>
    </row>
    <row r="638" spans="1:6" ht="14.25" customHeight="1" x14ac:dyDescent="0.35">
      <c r="A638" s="45" t="s">
        <v>1204</v>
      </c>
      <c r="B638" s="18"/>
      <c r="C638" s="5"/>
      <c r="D638" s="5"/>
      <c r="E638" s="6" t="str">
        <f>IF(ISBLANK(D638),"",INDEX(ΑΜΚ,MATCH(D638,Data!$F$2:$F$999,0),1))</f>
        <v/>
      </c>
      <c r="F638" s="94" t="str">
        <f t="shared" si="9"/>
        <v/>
      </c>
    </row>
    <row r="639" spans="1:6" ht="14.25" customHeight="1" x14ac:dyDescent="0.35">
      <c r="A639" s="45" t="s">
        <v>1204</v>
      </c>
      <c r="B639" s="18"/>
      <c r="C639" s="5"/>
      <c r="D639" s="5"/>
      <c r="E639" s="6" t="str">
        <f>IF(ISBLANK(D639),"",INDEX(ΑΜΚ,MATCH(D639,Data!$F$2:$F$999,0),1))</f>
        <v/>
      </c>
      <c r="F639" s="94" t="str">
        <f t="shared" si="9"/>
        <v/>
      </c>
    </row>
    <row r="640" spans="1:6" ht="14.25" customHeight="1" x14ac:dyDescent="0.35">
      <c r="A640" s="45" t="s">
        <v>1204</v>
      </c>
      <c r="B640" s="18"/>
      <c r="C640" s="5"/>
      <c r="D640" s="5"/>
      <c r="E640" s="6" t="str">
        <f>IF(ISBLANK(D640),"",INDEX(ΑΜΚ,MATCH(D640,Data!$F$2:$F$999,0),1))</f>
        <v/>
      </c>
      <c r="F640" s="94" t="str">
        <f t="shared" si="9"/>
        <v/>
      </c>
    </row>
    <row r="641" spans="1:6" ht="14.25" customHeight="1" x14ac:dyDescent="0.35">
      <c r="A641" s="45" t="s">
        <v>1204</v>
      </c>
      <c r="B641" s="18"/>
      <c r="C641" s="5"/>
      <c r="D641" s="5"/>
      <c r="E641" s="6" t="str">
        <f>IF(ISBLANK(D641),"",INDEX(ΑΜΚ,MATCH(D641,Data!$F$2:$F$999,0),1))</f>
        <v/>
      </c>
      <c r="F641" s="94" t="str">
        <f t="shared" si="9"/>
        <v/>
      </c>
    </row>
    <row r="642" spans="1:6" ht="14.25" customHeight="1" x14ac:dyDescent="0.35">
      <c r="A642" s="45" t="s">
        <v>1204</v>
      </c>
      <c r="B642" s="18"/>
      <c r="C642" s="5"/>
      <c r="D642" s="5"/>
      <c r="E642" s="6" t="str">
        <f>IF(ISBLANK(D642),"",INDEX(ΑΜΚ,MATCH(D642,Data!$F$2:$F$999,0),1))</f>
        <v/>
      </c>
      <c r="F642" s="94" t="str">
        <f t="shared" ref="F642:F705" si="10">IF(ISBLANK(C642),"",INDEX(ΚΩΔ_ΜΑΘΗΜ_ΜΗΧΑΝΟΤΡ_Α1,MATCH(C642,ΜΑΘΗΜ_ΜΗΧΑΝΟΤΡ_Α1,0)))</f>
        <v/>
      </c>
    </row>
    <row r="643" spans="1:6" ht="14.25" customHeight="1" x14ac:dyDescent="0.35">
      <c r="A643" s="45" t="s">
        <v>1204</v>
      </c>
      <c r="B643" s="18"/>
      <c r="C643" s="5"/>
      <c r="D643" s="5"/>
      <c r="E643" s="6" t="str">
        <f>IF(ISBLANK(D643),"",INDEX(ΑΜΚ,MATCH(D643,Data!$F$2:$F$999,0),1))</f>
        <v/>
      </c>
      <c r="F643" s="94" t="str">
        <f t="shared" si="10"/>
        <v/>
      </c>
    </row>
    <row r="644" spans="1:6" ht="14.25" customHeight="1" x14ac:dyDescent="0.35">
      <c r="A644" s="45" t="s">
        <v>1204</v>
      </c>
      <c r="B644" s="18"/>
      <c r="C644" s="5"/>
      <c r="D644" s="5"/>
      <c r="E644" s="6" t="str">
        <f>IF(ISBLANK(D644),"",INDEX(ΑΜΚ,MATCH(D644,Data!$F$2:$F$999,0),1))</f>
        <v/>
      </c>
      <c r="F644" s="94" t="str">
        <f t="shared" si="10"/>
        <v/>
      </c>
    </row>
    <row r="645" spans="1:6" ht="14.25" customHeight="1" x14ac:dyDescent="0.35">
      <c r="A645" s="45" t="s">
        <v>1204</v>
      </c>
      <c r="B645" s="18"/>
      <c r="C645" s="5"/>
      <c r="D645" s="5"/>
      <c r="E645" s="6" t="str">
        <f>IF(ISBLANK(D645),"",INDEX(ΑΜΚ,MATCH(D645,Data!$F$2:$F$999,0),1))</f>
        <v/>
      </c>
      <c r="F645" s="94" t="str">
        <f t="shared" si="10"/>
        <v/>
      </c>
    </row>
    <row r="646" spans="1:6" ht="14.25" customHeight="1" x14ac:dyDescent="0.35">
      <c r="A646" s="45" t="s">
        <v>1204</v>
      </c>
      <c r="B646" s="18"/>
      <c r="C646" s="5"/>
      <c r="D646" s="5"/>
      <c r="E646" s="6" t="str">
        <f>IF(ISBLANK(D646),"",INDEX(ΑΜΚ,MATCH(D646,Data!$F$2:$F$999,0),1))</f>
        <v/>
      </c>
      <c r="F646" s="94" t="str">
        <f t="shared" si="10"/>
        <v/>
      </c>
    </row>
    <row r="647" spans="1:6" ht="14.25" customHeight="1" x14ac:dyDescent="0.35">
      <c r="A647" s="45" t="s">
        <v>1204</v>
      </c>
      <c r="B647" s="18"/>
      <c r="C647" s="5"/>
      <c r="D647" s="5"/>
      <c r="E647" s="6" t="str">
        <f>IF(ISBLANK(D647),"",INDEX(ΑΜΚ,MATCH(D647,Data!$F$2:$F$999,0),1))</f>
        <v/>
      </c>
      <c r="F647" s="94" t="str">
        <f t="shared" si="10"/>
        <v/>
      </c>
    </row>
    <row r="648" spans="1:6" ht="14.25" customHeight="1" x14ac:dyDescent="0.35">
      <c r="A648" s="45" t="s">
        <v>1204</v>
      </c>
      <c r="B648" s="18"/>
      <c r="C648" s="5"/>
      <c r="D648" s="5"/>
      <c r="E648" s="6" t="str">
        <f>IF(ISBLANK(D648),"",INDEX(ΑΜΚ,MATCH(D648,Data!$F$2:$F$999,0),1))</f>
        <v/>
      </c>
      <c r="F648" s="94" t="str">
        <f t="shared" si="10"/>
        <v/>
      </c>
    </row>
    <row r="649" spans="1:6" ht="14.25" customHeight="1" x14ac:dyDescent="0.35">
      <c r="A649" s="45" t="s">
        <v>1204</v>
      </c>
      <c r="B649" s="18"/>
      <c r="C649" s="5"/>
      <c r="D649" s="5"/>
      <c r="E649" s="6" t="str">
        <f>IF(ISBLANK(D649),"",INDEX(ΑΜΚ,MATCH(D649,Data!$F$2:$F$999,0),1))</f>
        <v/>
      </c>
      <c r="F649" s="94" t="str">
        <f t="shared" si="10"/>
        <v/>
      </c>
    </row>
    <row r="650" spans="1:6" ht="14.25" customHeight="1" x14ac:dyDescent="0.35">
      <c r="A650" s="45" t="s">
        <v>1204</v>
      </c>
      <c r="B650" s="18"/>
      <c r="C650" s="5"/>
      <c r="D650" s="5"/>
      <c r="E650" s="6" t="str">
        <f>IF(ISBLANK(D650),"",INDEX(ΑΜΚ,MATCH(D650,Data!$F$2:$F$999,0),1))</f>
        <v/>
      </c>
      <c r="F650" s="94" t="str">
        <f t="shared" si="10"/>
        <v/>
      </c>
    </row>
    <row r="651" spans="1:6" ht="14.25" customHeight="1" x14ac:dyDescent="0.35">
      <c r="A651" s="45" t="s">
        <v>1204</v>
      </c>
      <c r="B651" s="18"/>
      <c r="C651" s="5"/>
      <c r="D651" s="5"/>
      <c r="E651" s="6" t="str">
        <f>IF(ISBLANK(D651),"",INDEX(ΑΜΚ,MATCH(D651,Data!$F$2:$F$999,0),1))</f>
        <v/>
      </c>
      <c r="F651" s="94" t="str">
        <f t="shared" si="10"/>
        <v/>
      </c>
    </row>
    <row r="652" spans="1:6" ht="14.25" customHeight="1" x14ac:dyDescent="0.35">
      <c r="A652" s="45" t="s">
        <v>1204</v>
      </c>
      <c r="B652" s="18"/>
      <c r="C652" s="5"/>
      <c r="D652" s="5"/>
      <c r="E652" s="6" t="str">
        <f>IF(ISBLANK(D652),"",INDEX(ΑΜΚ,MATCH(D652,Data!$F$2:$F$999,0),1))</f>
        <v/>
      </c>
      <c r="F652" s="94" t="str">
        <f t="shared" si="10"/>
        <v/>
      </c>
    </row>
    <row r="653" spans="1:6" ht="14.25" customHeight="1" x14ac:dyDescent="0.35">
      <c r="A653" s="45" t="s">
        <v>1204</v>
      </c>
      <c r="B653" s="18"/>
      <c r="C653" s="5"/>
      <c r="D653" s="5"/>
      <c r="E653" s="6" t="str">
        <f>IF(ISBLANK(D653),"",INDEX(ΑΜΚ,MATCH(D653,Data!$F$2:$F$999,0),1))</f>
        <v/>
      </c>
      <c r="F653" s="94" t="str">
        <f t="shared" si="10"/>
        <v/>
      </c>
    </row>
    <row r="654" spans="1:6" ht="14.25" customHeight="1" x14ac:dyDescent="0.35">
      <c r="A654" s="45" t="s">
        <v>1204</v>
      </c>
      <c r="B654" s="18"/>
      <c r="C654" s="5"/>
      <c r="D654" s="5"/>
      <c r="E654" s="6" t="str">
        <f>IF(ISBLANK(D654),"",INDEX(ΑΜΚ,MATCH(D654,Data!$F$2:$F$999,0),1))</f>
        <v/>
      </c>
      <c r="F654" s="94" t="str">
        <f t="shared" si="10"/>
        <v/>
      </c>
    </row>
    <row r="655" spans="1:6" ht="14.25" customHeight="1" x14ac:dyDescent="0.35">
      <c r="A655" s="45" t="s">
        <v>1204</v>
      </c>
      <c r="B655" s="18"/>
      <c r="C655" s="5"/>
      <c r="D655" s="5"/>
      <c r="E655" s="6" t="str">
        <f>IF(ISBLANK(D655),"",INDEX(ΑΜΚ,MATCH(D655,Data!$F$2:$F$999,0),1))</f>
        <v/>
      </c>
      <c r="F655" s="94" t="str">
        <f t="shared" si="10"/>
        <v/>
      </c>
    </row>
    <row r="656" spans="1:6" ht="14.25" customHeight="1" x14ac:dyDescent="0.35">
      <c r="A656" s="45" t="s">
        <v>1204</v>
      </c>
      <c r="B656" s="18"/>
      <c r="C656" s="5"/>
      <c r="D656" s="5"/>
      <c r="E656" s="6" t="str">
        <f>IF(ISBLANK(D656),"",INDEX(ΑΜΚ,MATCH(D656,Data!$F$2:$F$999,0),1))</f>
        <v/>
      </c>
      <c r="F656" s="94" t="str">
        <f t="shared" si="10"/>
        <v/>
      </c>
    </row>
    <row r="657" spans="1:6" ht="14.25" customHeight="1" x14ac:dyDescent="0.35">
      <c r="A657" s="45" t="s">
        <v>1204</v>
      </c>
      <c r="B657" s="18"/>
      <c r="C657" s="5"/>
      <c r="D657" s="5"/>
      <c r="E657" s="6" t="str">
        <f>IF(ISBLANK(D657),"",INDEX(ΑΜΚ,MATCH(D657,Data!$F$2:$F$999,0),1))</f>
        <v/>
      </c>
      <c r="F657" s="94" t="str">
        <f t="shared" si="10"/>
        <v/>
      </c>
    </row>
    <row r="658" spans="1:6" ht="14.25" customHeight="1" x14ac:dyDescent="0.35">
      <c r="A658" s="45" t="s">
        <v>1204</v>
      </c>
      <c r="B658" s="18"/>
      <c r="C658" s="5"/>
      <c r="D658" s="5"/>
      <c r="E658" s="6" t="str">
        <f>IF(ISBLANK(D658),"",INDEX(ΑΜΚ,MATCH(D658,Data!$F$2:$F$999,0),1))</f>
        <v/>
      </c>
      <c r="F658" s="94" t="str">
        <f t="shared" si="10"/>
        <v/>
      </c>
    </row>
    <row r="659" spans="1:6" ht="14.25" customHeight="1" x14ac:dyDescent="0.35">
      <c r="A659" s="45" t="s">
        <v>1204</v>
      </c>
      <c r="B659" s="18"/>
      <c r="C659" s="5"/>
      <c r="D659" s="5"/>
      <c r="E659" s="6" t="str">
        <f>IF(ISBLANK(D659),"",INDEX(ΑΜΚ,MATCH(D659,Data!$F$2:$F$999,0),1))</f>
        <v/>
      </c>
      <c r="F659" s="94" t="str">
        <f t="shared" si="10"/>
        <v/>
      </c>
    </row>
    <row r="660" spans="1:6" ht="14.25" customHeight="1" x14ac:dyDescent="0.35">
      <c r="A660" s="45" t="s">
        <v>1204</v>
      </c>
      <c r="B660" s="18"/>
      <c r="C660" s="5"/>
      <c r="D660" s="5"/>
      <c r="E660" s="6" t="str">
        <f>IF(ISBLANK(D660),"",INDEX(ΑΜΚ,MATCH(D660,Data!$F$2:$F$999,0),1))</f>
        <v/>
      </c>
      <c r="F660" s="94" t="str">
        <f t="shared" si="10"/>
        <v/>
      </c>
    </row>
    <row r="661" spans="1:6" ht="14.25" customHeight="1" x14ac:dyDescent="0.35">
      <c r="A661" s="45" t="s">
        <v>1204</v>
      </c>
      <c r="B661" s="18"/>
      <c r="C661" s="5"/>
      <c r="D661" s="5"/>
      <c r="E661" s="6" t="str">
        <f>IF(ISBLANK(D661),"",INDEX(ΑΜΚ,MATCH(D661,Data!$F$2:$F$999,0),1))</f>
        <v/>
      </c>
      <c r="F661" s="94" t="str">
        <f t="shared" si="10"/>
        <v/>
      </c>
    </row>
    <row r="662" spans="1:6" ht="14.25" customHeight="1" x14ac:dyDescent="0.35">
      <c r="A662" s="45" t="s">
        <v>1204</v>
      </c>
      <c r="B662" s="18"/>
      <c r="C662" s="5"/>
      <c r="D662" s="5"/>
      <c r="E662" s="6" t="str">
        <f>IF(ISBLANK(D662),"",INDEX(ΑΜΚ,MATCH(D662,Data!$F$2:$F$999,0),1))</f>
        <v/>
      </c>
      <c r="F662" s="94" t="str">
        <f t="shared" si="10"/>
        <v/>
      </c>
    </row>
    <row r="663" spans="1:6" ht="14.25" customHeight="1" x14ac:dyDescent="0.35">
      <c r="A663" s="45" t="s">
        <v>1204</v>
      </c>
      <c r="B663" s="18"/>
      <c r="C663" s="5"/>
      <c r="D663" s="5"/>
      <c r="E663" s="6" t="str">
        <f>IF(ISBLANK(D663),"",INDEX(ΑΜΚ,MATCH(D663,Data!$F$2:$F$999,0),1))</f>
        <v/>
      </c>
      <c r="F663" s="94" t="str">
        <f t="shared" si="10"/>
        <v/>
      </c>
    </row>
    <row r="664" spans="1:6" ht="14.25" customHeight="1" x14ac:dyDescent="0.35">
      <c r="A664" s="45" t="s">
        <v>1204</v>
      </c>
      <c r="B664" s="18"/>
      <c r="C664" s="5"/>
      <c r="D664" s="5"/>
      <c r="E664" s="6" t="str">
        <f>IF(ISBLANK(D664),"",INDEX(ΑΜΚ,MATCH(D664,Data!$F$2:$F$999,0),1))</f>
        <v/>
      </c>
      <c r="F664" s="94" t="str">
        <f t="shared" si="10"/>
        <v/>
      </c>
    </row>
    <row r="665" spans="1:6" ht="14.25" customHeight="1" x14ac:dyDescent="0.35">
      <c r="A665" s="45" t="s">
        <v>1204</v>
      </c>
      <c r="B665" s="18"/>
      <c r="C665" s="5"/>
      <c r="D665" s="5"/>
      <c r="E665" s="6" t="str">
        <f>IF(ISBLANK(D665),"",INDEX(ΑΜΚ,MATCH(D665,Data!$F$2:$F$999,0),1))</f>
        <v/>
      </c>
      <c r="F665" s="94" t="str">
        <f t="shared" si="10"/>
        <v/>
      </c>
    </row>
    <row r="666" spans="1:6" ht="14.25" customHeight="1" x14ac:dyDescent="0.35">
      <c r="A666" s="45" t="s">
        <v>1204</v>
      </c>
      <c r="B666" s="18"/>
      <c r="C666" s="5"/>
      <c r="D666" s="5"/>
      <c r="E666" s="6" t="str">
        <f>IF(ISBLANK(D666),"",INDEX(ΑΜΚ,MATCH(D666,Data!$F$2:$F$999,0),1))</f>
        <v/>
      </c>
      <c r="F666" s="94" t="str">
        <f t="shared" si="10"/>
        <v/>
      </c>
    </row>
    <row r="667" spans="1:6" ht="14.25" customHeight="1" x14ac:dyDescent="0.35">
      <c r="A667" s="45" t="s">
        <v>1204</v>
      </c>
      <c r="B667" s="18"/>
      <c r="C667" s="5"/>
      <c r="D667" s="5"/>
      <c r="E667" s="6" t="str">
        <f>IF(ISBLANK(D667),"",INDEX(ΑΜΚ,MATCH(D667,Data!$F$2:$F$999,0),1))</f>
        <v/>
      </c>
      <c r="F667" s="94" t="str">
        <f t="shared" si="10"/>
        <v/>
      </c>
    </row>
    <row r="668" spans="1:6" ht="14.25" customHeight="1" x14ac:dyDescent="0.35">
      <c r="A668" s="45" t="s">
        <v>1204</v>
      </c>
      <c r="B668" s="18"/>
      <c r="C668" s="5"/>
      <c r="D668" s="5"/>
      <c r="E668" s="6" t="str">
        <f>IF(ISBLANK(D668),"",INDEX(ΑΜΚ,MATCH(D668,Data!$F$2:$F$999,0),1))</f>
        <v/>
      </c>
      <c r="F668" s="94" t="str">
        <f t="shared" si="10"/>
        <v/>
      </c>
    </row>
    <row r="669" spans="1:6" ht="14.25" customHeight="1" x14ac:dyDescent="0.35">
      <c r="A669" s="45" t="s">
        <v>1204</v>
      </c>
      <c r="B669" s="18"/>
      <c r="C669" s="5"/>
      <c r="D669" s="5"/>
      <c r="E669" s="6" t="str">
        <f>IF(ISBLANK(D669),"",INDEX(ΑΜΚ,MATCH(D669,Data!$F$2:$F$999,0),1))</f>
        <v/>
      </c>
      <c r="F669" s="94" t="str">
        <f t="shared" si="10"/>
        <v/>
      </c>
    </row>
    <row r="670" spans="1:6" ht="14.25" customHeight="1" x14ac:dyDescent="0.35">
      <c r="A670" s="45" t="s">
        <v>1204</v>
      </c>
      <c r="B670" s="18"/>
      <c r="C670" s="5"/>
      <c r="D670" s="5"/>
      <c r="E670" s="6" t="str">
        <f>IF(ISBLANK(D670),"",INDEX(ΑΜΚ,MATCH(D670,Data!$F$2:$F$999,0),1))</f>
        <v/>
      </c>
      <c r="F670" s="94" t="str">
        <f t="shared" si="10"/>
        <v/>
      </c>
    </row>
    <row r="671" spans="1:6" ht="14.25" customHeight="1" x14ac:dyDescent="0.35">
      <c r="A671" s="45" t="s">
        <v>1204</v>
      </c>
      <c r="B671" s="18"/>
      <c r="C671" s="5"/>
      <c r="D671" s="5"/>
      <c r="E671" s="6" t="str">
        <f>IF(ISBLANK(D671),"",INDEX(ΑΜΚ,MATCH(D671,Data!$F$2:$F$999,0),1))</f>
        <v/>
      </c>
      <c r="F671" s="94" t="str">
        <f t="shared" si="10"/>
        <v/>
      </c>
    </row>
    <row r="672" spans="1:6" ht="14.25" customHeight="1" x14ac:dyDescent="0.35">
      <c r="A672" s="45" t="s">
        <v>1204</v>
      </c>
      <c r="B672" s="18"/>
      <c r="C672" s="5"/>
      <c r="D672" s="5"/>
      <c r="E672" s="6" t="str">
        <f>IF(ISBLANK(D672),"",INDEX(ΑΜΚ,MATCH(D672,Data!$F$2:$F$999,0),1))</f>
        <v/>
      </c>
      <c r="F672" s="94" t="str">
        <f t="shared" si="10"/>
        <v/>
      </c>
    </row>
    <row r="673" spans="1:6" ht="14.25" customHeight="1" x14ac:dyDescent="0.35">
      <c r="A673" s="45" t="s">
        <v>1204</v>
      </c>
      <c r="B673" s="18"/>
      <c r="C673" s="5"/>
      <c r="D673" s="5"/>
      <c r="E673" s="6" t="str">
        <f>IF(ISBLANK(D673),"",INDEX(ΑΜΚ,MATCH(D673,Data!$F$2:$F$999,0),1))</f>
        <v/>
      </c>
      <c r="F673" s="94" t="str">
        <f t="shared" si="10"/>
        <v/>
      </c>
    </row>
    <row r="674" spans="1:6" ht="14.25" customHeight="1" x14ac:dyDescent="0.35">
      <c r="A674" s="45" t="s">
        <v>1204</v>
      </c>
      <c r="B674" s="18"/>
      <c r="C674" s="5"/>
      <c r="D674" s="5"/>
      <c r="E674" s="6" t="str">
        <f>IF(ISBLANK(D674),"",INDEX(ΑΜΚ,MATCH(D674,Data!$F$2:$F$999,0),1))</f>
        <v/>
      </c>
      <c r="F674" s="94" t="str">
        <f t="shared" si="10"/>
        <v/>
      </c>
    </row>
    <row r="675" spans="1:6" ht="14.25" customHeight="1" x14ac:dyDescent="0.35">
      <c r="A675" s="45" t="s">
        <v>1204</v>
      </c>
      <c r="B675" s="18"/>
      <c r="C675" s="5"/>
      <c r="D675" s="5"/>
      <c r="E675" s="6" t="str">
        <f>IF(ISBLANK(D675),"",INDEX(ΑΜΚ,MATCH(D675,Data!$F$2:$F$999,0),1))</f>
        <v/>
      </c>
      <c r="F675" s="94" t="str">
        <f t="shared" si="10"/>
        <v/>
      </c>
    </row>
    <row r="676" spans="1:6" ht="14.25" customHeight="1" x14ac:dyDescent="0.35">
      <c r="A676" s="45" t="s">
        <v>1204</v>
      </c>
      <c r="B676" s="18"/>
      <c r="C676" s="5"/>
      <c r="D676" s="5"/>
      <c r="E676" s="6" t="str">
        <f>IF(ISBLANK(D676),"",INDEX(ΑΜΚ,MATCH(D676,Data!$F$2:$F$999,0),1))</f>
        <v/>
      </c>
      <c r="F676" s="94" t="str">
        <f t="shared" si="10"/>
        <v/>
      </c>
    </row>
    <row r="677" spans="1:6" ht="14.25" customHeight="1" x14ac:dyDescent="0.35">
      <c r="A677" s="45" t="s">
        <v>1204</v>
      </c>
      <c r="B677" s="18"/>
      <c r="C677" s="5"/>
      <c r="D677" s="5"/>
      <c r="E677" s="6" t="str">
        <f>IF(ISBLANK(D677),"",INDEX(ΑΜΚ,MATCH(D677,Data!$F$2:$F$999,0),1))</f>
        <v/>
      </c>
      <c r="F677" s="94" t="str">
        <f t="shared" si="10"/>
        <v/>
      </c>
    </row>
    <row r="678" spans="1:6" ht="14.25" customHeight="1" x14ac:dyDescent="0.35">
      <c r="A678" s="45" t="s">
        <v>1204</v>
      </c>
      <c r="B678" s="18"/>
      <c r="C678" s="5"/>
      <c r="D678" s="5"/>
      <c r="E678" s="6" t="str">
        <f>IF(ISBLANK(D678),"",INDEX(ΑΜΚ,MATCH(D678,Data!$F$2:$F$999,0),1))</f>
        <v/>
      </c>
      <c r="F678" s="94" t="str">
        <f t="shared" si="10"/>
        <v/>
      </c>
    </row>
    <row r="679" spans="1:6" ht="14.25" customHeight="1" x14ac:dyDescent="0.35">
      <c r="A679" s="45" t="s">
        <v>1204</v>
      </c>
      <c r="B679" s="18"/>
      <c r="C679" s="5"/>
      <c r="D679" s="5"/>
      <c r="E679" s="6" t="str">
        <f>IF(ISBLANK(D679),"",INDEX(ΑΜΚ,MATCH(D679,Data!$F$2:$F$999,0),1))</f>
        <v/>
      </c>
      <c r="F679" s="94" t="str">
        <f t="shared" si="10"/>
        <v/>
      </c>
    </row>
    <row r="680" spans="1:6" ht="14.25" customHeight="1" x14ac:dyDescent="0.35">
      <c r="A680" s="45" t="s">
        <v>1204</v>
      </c>
      <c r="B680" s="18"/>
      <c r="C680" s="5"/>
      <c r="D680" s="5"/>
      <c r="E680" s="6" t="str">
        <f>IF(ISBLANK(D680),"",INDEX(ΑΜΚ,MATCH(D680,Data!$F$2:$F$999,0),1))</f>
        <v/>
      </c>
      <c r="F680" s="94" t="str">
        <f t="shared" si="10"/>
        <v/>
      </c>
    </row>
    <row r="681" spans="1:6" ht="14.25" customHeight="1" x14ac:dyDescent="0.35">
      <c r="A681" s="45" t="s">
        <v>1204</v>
      </c>
      <c r="B681" s="18"/>
      <c r="C681" s="5"/>
      <c r="D681" s="5"/>
      <c r="E681" s="6" t="str">
        <f>IF(ISBLANK(D681),"",INDEX(ΑΜΚ,MATCH(D681,Data!$F$2:$F$999,0),1))</f>
        <v/>
      </c>
      <c r="F681" s="94" t="str">
        <f t="shared" si="10"/>
        <v/>
      </c>
    </row>
    <row r="682" spans="1:6" ht="14.25" customHeight="1" x14ac:dyDescent="0.35">
      <c r="A682" s="45" t="s">
        <v>1204</v>
      </c>
      <c r="B682" s="18"/>
      <c r="C682" s="5"/>
      <c r="D682" s="5"/>
      <c r="E682" s="6" t="str">
        <f>IF(ISBLANK(D682),"",INDEX(ΑΜΚ,MATCH(D682,Data!$F$2:$F$999,0),1))</f>
        <v/>
      </c>
      <c r="F682" s="94" t="str">
        <f t="shared" si="10"/>
        <v/>
      </c>
    </row>
    <row r="683" spans="1:6" ht="14.25" customHeight="1" x14ac:dyDescent="0.35">
      <c r="A683" s="45" t="s">
        <v>1204</v>
      </c>
      <c r="B683" s="18"/>
      <c r="C683" s="5"/>
      <c r="D683" s="5"/>
      <c r="E683" s="6" t="str">
        <f>IF(ISBLANK(D683),"",INDEX(ΑΜΚ,MATCH(D683,Data!$F$2:$F$999,0),1))</f>
        <v/>
      </c>
      <c r="F683" s="94" t="str">
        <f t="shared" si="10"/>
        <v/>
      </c>
    </row>
    <row r="684" spans="1:6" ht="14.25" customHeight="1" x14ac:dyDescent="0.35">
      <c r="A684" s="45" t="s">
        <v>1204</v>
      </c>
      <c r="B684" s="18"/>
      <c r="C684" s="5"/>
      <c r="D684" s="5"/>
      <c r="E684" s="6" t="str">
        <f>IF(ISBLANK(D684),"",INDEX(ΑΜΚ,MATCH(D684,Data!$F$2:$F$999,0),1))</f>
        <v/>
      </c>
      <c r="F684" s="94" t="str">
        <f t="shared" si="10"/>
        <v/>
      </c>
    </row>
    <row r="685" spans="1:6" ht="14.25" customHeight="1" x14ac:dyDescent="0.35">
      <c r="A685" s="45" t="s">
        <v>1204</v>
      </c>
      <c r="B685" s="18"/>
      <c r="C685" s="5"/>
      <c r="D685" s="5"/>
      <c r="E685" s="6" t="str">
        <f>IF(ISBLANK(D685),"",INDEX(ΑΜΚ,MATCH(D685,Data!$F$2:$F$999,0),1))</f>
        <v/>
      </c>
      <c r="F685" s="94" t="str">
        <f t="shared" si="10"/>
        <v/>
      </c>
    </row>
    <row r="686" spans="1:6" ht="14.25" customHeight="1" x14ac:dyDescent="0.35">
      <c r="A686" s="45" t="s">
        <v>1204</v>
      </c>
      <c r="B686" s="18"/>
      <c r="C686" s="5"/>
      <c r="D686" s="5"/>
      <c r="E686" s="6" t="str">
        <f>IF(ISBLANK(D686),"",INDEX(ΑΜΚ,MATCH(D686,Data!$F$2:$F$999,0),1))</f>
        <v/>
      </c>
      <c r="F686" s="94" t="str">
        <f t="shared" si="10"/>
        <v/>
      </c>
    </row>
    <row r="687" spans="1:6" ht="14.25" customHeight="1" x14ac:dyDescent="0.35">
      <c r="A687" s="45" t="s">
        <v>1204</v>
      </c>
      <c r="B687" s="18"/>
      <c r="C687" s="5"/>
      <c r="D687" s="5"/>
      <c r="E687" s="6" t="str">
        <f>IF(ISBLANK(D687),"",INDEX(ΑΜΚ,MATCH(D687,Data!$F$2:$F$999,0),1))</f>
        <v/>
      </c>
      <c r="F687" s="94" t="str">
        <f t="shared" si="10"/>
        <v/>
      </c>
    </row>
    <row r="688" spans="1:6" ht="14.25" customHeight="1" x14ac:dyDescent="0.35">
      <c r="A688" s="45" t="s">
        <v>1204</v>
      </c>
      <c r="B688" s="18"/>
      <c r="C688" s="5"/>
      <c r="D688" s="5"/>
      <c r="E688" s="6" t="str">
        <f>IF(ISBLANK(D688),"",INDEX(ΑΜΚ,MATCH(D688,Data!$F$2:$F$999,0),1))</f>
        <v/>
      </c>
      <c r="F688" s="94" t="str">
        <f t="shared" si="10"/>
        <v/>
      </c>
    </row>
    <row r="689" spans="1:6" ht="14.25" customHeight="1" x14ac:dyDescent="0.35">
      <c r="A689" s="45" t="s">
        <v>1204</v>
      </c>
      <c r="B689" s="18"/>
      <c r="C689" s="5"/>
      <c r="D689" s="5"/>
      <c r="E689" s="6" t="str">
        <f>IF(ISBLANK(D689),"",INDEX(ΑΜΚ,MATCH(D689,Data!$F$2:$F$999,0),1))</f>
        <v/>
      </c>
      <c r="F689" s="94" t="str">
        <f t="shared" si="10"/>
        <v/>
      </c>
    </row>
    <row r="690" spans="1:6" ht="14.25" customHeight="1" x14ac:dyDescent="0.35">
      <c r="A690" s="45" t="s">
        <v>1204</v>
      </c>
      <c r="B690" s="18"/>
      <c r="C690" s="5"/>
      <c r="D690" s="5"/>
      <c r="E690" s="6" t="str">
        <f>IF(ISBLANK(D690),"",INDEX(ΑΜΚ,MATCH(D690,Data!$F$2:$F$999,0),1))</f>
        <v/>
      </c>
      <c r="F690" s="94" t="str">
        <f t="shared" si="10"/>
        <v/>
      </c>
    </row>
    <row r="691" spans="1:6" ht="14.25" customHeight="1" x14ac:dyDescent="0.35">
      <c r="A691" s="45" t="s">
        <v>1204</v>
      </c>
      <c r="B691" s="18"/>
      <c r="C691" s="5"/>
      <c r="D691" s="5"/>
      <c r="E691" s="6" t="str">
        <f>IF(ISBLANK(D691),"",INDEX(ΑΜΚ,MATCH(D691,Data!$F$2:$F$999,0),1))</f>
        <v/>
      </c>
      <c r="F691" s="94" t="str">
        <f t="shared" si="10"/>
        <v/>
      </c>
    </row>
    <row r="692" spans="1:6" ht="14.25" customHeight="1" x14ac:dyDescent="0.35">
      <c r="A692" s="45" t="s">
        <v>1204</v>
      </c>
      <c r="B692" s="18"/>
      <c r="C692" s="5"/>
      <c r="D692" s="5"/>
      <c r="E692" s="6" t="str">
        <f>IF(ISBLANK(D692),"",INDEX(ΑΜΚ,MATCH(D692,Data!$F$2:$F$999,0),1))</f>
        <v/>
      </c>
      <c r="F692" s="94" t="str">
        <f t="shared" si="10"/>
        <v/>
      </c>
    </row>
    <row r="693" spans="1:6" ht="14.25" customHeight="1" x14ac:dyDescent="0.35">
      <c r="A693" s="45" t="s">
        <v>1204</v>
      </c>
      <c r="B693" s="18"/>
      <c r="C693" s="5"/>
      <c r="D693" s="5"/>
      <c r="E693" s="6" t="str">
        <f>IF(ISBLANK(D693),"",INDEX(ΑΜΚ,MATCH(D693,Data!$F$2:$F$999,0),1))</f>
        <v/>
      </c>
      <c r="F693" s="94" t="str">
        <f t="shared" si="10"/>
        <v/>
      </c>
    </row>
    <row r="694" spans="1:6" ht="14.25" customHeight="1" x14ac:dyDescent="0.35">
      <c r="A694" s="45" t="s">
        <v>1204</v>
      </c>
      <c r="B694" s="18"/>
      <c r="C694" s="5"/>
      <c r="D694" s="5"/>
      <c r="E694" s="6" t="str">
        <f>IF(ISBLANK(D694),"",INDEX(ΑΜΚ,MATCH(D694,Data!$F$2:$F$999,0),1))</f>
        <v/>
      </c>
      <c r="F694" s="94" t="str">
        <f t="shared" si="10"/>
        <v/>
      </c>
    </row>
    <row r="695" spans="1:6" ht="14.25" customHeight="1" x14ac:dyDescent="0.35">
      <c r="A695" s="45" t="s">
        <v>1204</v>
      </c>
      <c r="B695" s="18"/>
      <c r="C695" s="5"/>
      <c r="D695" s="5"/>
      <c r="E695" s="6" t="str">
        <f>IF(ISBLANK(D695),"",INDEX(ΑΜΚ,MATCH(D695,Data!$F$2:$F$999,0),1))</f>
        <v/>
      </c>
      <c r="F695" s="94" t="str">
        <f t="shared" si="10"/>
        <v/>
      </c>
    </row>
    <row r="696" spans="1:6" ht="14.25" customHeight="1" x14ac:dyDescent="0.35">
      <c r="A696" s="45" t="s">
        <v>1204</v>
      </c>
      <c r="B696" s="18"/>
      <c r="C696" s="5"/>
      <c r="D696" s="5"/>
      <c r="E696" s="6" t="str">
        <f>IF(ISBLANK(D696),"",INDEX(ΑΜΚ,MATCH(D696,Data!$F$2:$F$999,0),1))</f>
        <v/>
      </c>
      <c r="F696" s="94" t="str">
        <f t="shared" si="10"/>
        <v/>
      </c>
    </row>
    <row r="697" spans="1:6" ht="14.25" customHeight="1" x14ac:dyDescent="0.35">
      <c r="A697" s="45" t="s">
        <v>1204</v>
      </c>
      <c r="B697" s="18"/>
      <c r="C697" s="5"/>
      <c r="D697" s="5"/>
      <c r="E697" s="6" t="str">
        <f>IF(ISBLANK(D697),"",INDEX(ΑΜΚ,MATCH(D697,Data!$F$2:$F$999,0),1))</f>
        <v/>
      </c>
      <c r="F697" s="94" t="str">
        <f t="shared" si="10"/>
        <v/>
      </c>
    </row>
    <row r="698" spans="1:6" ht="14.25" customHeight="1" x14ac:dyDescent="0.35">
      <c r="A698" s="45" t="s">
        <v>1204</v>
      </c>
      <c r="B698" s="18"/>
      <c r="C698" s="5"/>
      <c r="D698" s="5"/>
      <c r="E698" s="6" t="str">
        <f>IF(ISBLANK(D698),"",INDEX(ΑΜΚ,MATCH(D698,Data!$F$2:$F$999,0),1))</f>
        <v/>
      </c>
      <c r="F698" s="94" t="str">
        <f t="shared" si="10"/>
        <v/>
      </c>
    </row>
    <row r="699" spans="1:6" ht="14.25" customHeight="1" x14ac:dyDescent="0.35">
      <c r="A699" s="45" t="s">
        <v>1204</v>
      </c>
      <c r="B699" s="18"/>
      <c r="C699" s="5"/>
      <c r="D699" s="5"/>
      <c r="E699" s="6" t="str">
        <f>IF(ISBLANK(D699),"",INDEX(ΑΜΚ,MATCH(D699,Data!$F$2:$F$999,0),1))</f>
        <v/>
      </c>
      <c r="F699" s="94" t="str">
        <f t="shared" si="10"/>
        <v/>
      </c>
    </row>
    <row r="700" spans="1:6" ht="14.25" customHeight="1" x14ac:dyDescent="0.35">
      <c r="A700" s="45" t="s">
        <v>1204</v>
      </c>
      <c r="B700" s="18"/>
      <c r="C700" s="5"/>
      <c r="D700" s="5"/>
      <c r="E700" s="6" t="str">
        <f>IF(ISBLANK(D700),"",INDEX(ΑΜΚ,MATCH(D700,Data!$F$2:$F$999,0),1))</f>
        <v/>
      </c>
      <c r="F700" s="94" t="str">
        <f t="shared" si="10"/>
        <v/>
      </c>
    </row>
    <row r="701" spans="1:6" ht="14.25" customHeight="1" x14ac:dyDescent="0.35">
      <c r="A701" s="45" t="s">
        <v>1204</v>
      </c>
      <c r="B701" s="18"/>
      <c r="C701" s="5"/>
      <c r="D701" s="5"/>
      <c r="E701" s="6" t="str">
        <f>IF(ISBLANK(D701),"",INDEX(ΑΜΚ,MATCH(D701,Data!$F$2:$F$999,0),1))</f>
        <v/>
      </c>
      <c r="F701" s="94" t="str">
        <f t="shared" si="10"/>
        <v/>
      </c>
    </row>
    <row r="702" spans="1:6" ht="14.25" customHeight="1" x14ac:dyDescent="0.35">
      <c r="A702" s="45" t="s">
        <v>1204</v>
      </c>
      <c r="B702" s="18"/>
      <c r="C702" s="5"/>
      <c r="D702" s="5"/>
      <c r="E702" s="6" t="str">
        <f>IF(ISBLANK(D702),"",INDEX(ΑΜΚ,MATCH(D702,Data!$F$2:$F$999,0),1))</f>
        <v/>
      </c>
      <c r="F702" s="94" t="str">
        <f t="shared" si="10"/>
        <v/>
      </c>
    </row>
    <row r="703" spans="1:6" ht="14.25" customHeight="1" x14ac:dyDescent="0.35">
      <c r="A703" s="45" t="s">
        <v>1204</v>
      </c>
      <c r="B703" s="18"/>
      <c r="C703" s="5"/>
      <c r="D703" s="5"/>
      <c r="E703" s="6" t="str">
        <f>IF(ISBLANK(D703),"",INDEX(ΑΜΚ,MATCH(D703,Data!$F$2:$F$999,0),1))</f>
        <v/>
      </c>
      <c r="F703" s="94" t="str">
        <f t="shared" si="10"/>
        <v/>
      </c>
    </row>
    <row r="704" spans="1:6" ht="14.25" customHeight="1" x14ac:dyDescent="0.35">
      <c r="A704" s="45" t="s">
        <v>1204</v>
      </c>
      <c r="B704" s="18"/>
      <c r="C704" s="5"/>
      <c r="D704" s="5"/>
      <c r="E704" s="6" t="str">
        <f>IF(ISBLANK(D704),"",INDEX(ΑΜΚ,MATCH(D704,Data!$F$2:$F$999,0),1))</f>
        <v/>
      </c>
      <c r="F704" s="94" t="str">
        <f t="shared" si="10"/>
        <v/>
      </c>
    </row>
    <row r="705" spans="1:6" ht="14.25" customHeight="1" x14ac:dyDescent="0.35">
      <c r="A705" s="45" t="s">
        <v>1204</v>
      </c>
      <c r="B705" s="18"/>
      <c r="C705" s="5"/>
      <c r="D705" s="5"/>
      <c r="E705" s="6" t="str">
        <f>IF(ISBLANK(D705),"",INDEX(ΑΜΚ,MATCH(D705,Data!$F$2:$F$999,0),1))</f>
        <v/>
      </c>
      <c r="F705" s="94" t="str">
        <f t="shared" si="10"/>
        <v/>
      </c>
    </row>
    <row r="706" spans="1:6" ht="14.25" customHeight="1" x14ac:dyDescent="0.35">
      <c r="A706" s="45" t="s">
        <v>1204</v>
      </c>
      <c r="B706" s="18"/>
      <c r="C706" s="5"/>
      <c r="D706" s="5"/>
      <c r="E706" s="6" t="str">
        <f>IF(ISBLANK(D706),"",INDEX(ΑΜΚ,MATCH(D706,Data!$F$2:$F$999,0),1))</f>
        <v/>
      </c>
      <c r="F706" s="94" t="str">
        <f t="shared" ref="F706:F769" si="11">IF(ISBLANK(C706),"",INDEX(ΚΩΔ_ΜΑΘΗΜ_ΜΗΧΑΝΟΤΡ_Α1,MATCH(C706,ΜΑΘΗΜ_ΜΗΧΑΝΟΤΡ_Α1,0)))</f>
        <v/>
      </c>
    </row>
    <row r="707" spans="1:6" ht="14.25" customHeight="1" x14ac:dyDescent="0.35">
      <c r="A707" s="45" t="s">
        <v>1204</v>
      </c>
      <c r="B707" s="18"/>
      <c r="C707" s="5"/>
      <c r="D707" s="5"/>
      <c r="E707" s="6" t="str">
        <f>IF(ISBLANK(D707),"",INDEX(ΑΜΚ,MATCH(D707,Data!$F$2:$F$999,0),1))</f>
        <v/>
      </c>
      <c r="F707" s="94" t="str">
        <f t="shared" si="11"/>
        <v/>
      </c>
    </row>
    <row r="708" spans="1:6" ht="14.25" customHeight="1" x14ac:dyDescent="0.35">
      <c r="A708" s="45" t="s">
        <v>1204</v>
      </c>
      <c r="B708" s="18"/>
      <c r="C708" s="5"/>
      <c r="D708" s="5"/>
      <c r="E708" s="6" t="str">
        <f>IF(ISBLANK(D708),"",INDEX(ΑΜΚ,MATCH(D708,Data!$F$2:$F$999,0),1))</f>
        <v/>
      </c>
      <c r="F708" s="94" t="str">
        <f t="shared" si="11"/>
        <v/>
      </c>
    </row>
    <row r="709" spans="1:6" ht="14.25" customHeight="1" x14ac:dyDescent="0.35">
      <c r="A709" s="45" t="s">
        <v>1204</v>
      </c>
      <c r="B709" s="18"/>
      <c r="C709" s="5"/>
      <c r="D709" s="5"/>
      <c r="E709" s="6" t="str">
        <f>IF(ISBLANK(D709),"",INDEX(ΑΜΚ,MATCH(D709,Data!$F$2:$F$999,0),1))</f>
        <v/>
      </c>
      <c r="F709" s="94" t="str">
        <f t="shared" si="11"/>
        <v/>
      </c>
    </row>
    <row r="710" spans="1:6" ht="14.25" customHeight="1" x14ac:dyDescent="0.35">
      <c r="A710" s="45" t="s">
        <v>1204</v>
      </c>
      <c r="B710" s="18"/>
      <c r="C710" s="5"/>
      <c r="D710" s="5"/>
      <c r="E710" s="6" t="str">
        <f>IF(ISBLANK(D710),"",INDEX(ΑΜΚ,MATCH(D710,Data!$F$2:$F$999,0),1))</f>
        <v/>
      </c>
      <c r="F710" s="94" t="str">
        <f t="shared" si="11"/>
        <v/>
      </c>
    </row>
    <row r="711" spans="1:6" ht="14.25" customHeight="1" x14ac:dyDescent="0.35">
      <c r="A711" s="45" t="s">
        <v>1204</v>
      </c>
      <c r="B711" s="18"/>
      <c r="C711" s="5"/>
      <c r="D711" s="5"/>
      <c r="E711" s="6" t="str">
        <f>IF(ISBLANK(D711),"",INDEX(ΑΜΚ,MATCH(D711,Data!$F$2:$F$999,0),1))</f>
        <v/>
      </c>
      <c r="F711" s="94" t="str">
        <f t="shared" si="11"/>
        <v/>
      </c>
    </row>
    <row r="712" spans="1:6" ht="14.25" customHeight="1" x14ac:dyDescent="0.35">
      <c r="A712" s="45" t="s">
        <v>1204</v>
      </c>
      <c r="B712" s="18"/>
      <c r="C712" s="5"/>
      <c r="D712" s="5"/>
      <c r="E712" s="6" t="str">
        <f>IF(ISBLANK(D712),"",INDEX(ΑΜΚ,MATCH(D712,Data!$F$2:$F$999,0),1))</f>
        <v/>
      </c>
      <c r="F712" s="94" t="str">
        <f t="shared" si="11"/>
        <v/>
      </c>
    </row>
    <row r="713" spans="1:6" ht="14.25" customHeight="1" x14ac:dyDescent="0.35">
      <c r="A713" s="45" t="s">
        <v>1204</v>
      </c>
      <c r="B713" s="18"/>
      <c r="C713" s="5"/>
      <c r="D713" s="5"/>
      <c r="E713" s="6" t="str">
        <f>IF(ISBLANK(D713),"",INDEX(ΑΜΚ,MATCH(D713,Data!$F$2:$F$999,0),1))</f>
        <v/>
      </c>
      <c r="F713" s="94" t="str">
        <f t="shared" si="11"/>
        <v/>
      </c>
    </row>
    <row r="714" spans="1:6" ht="14.25" customHeight="1" x14ac:dyDescent="0.35">
      <c r="A714" s="45" t="s">
        <v>1204</v>
      </c>
      <c r="B714" s="18"/>
      <c r="C714" s="5"/>
      <c r="D714" s="5"/>
      <c r="E714" s="6" t="str">
        <f>IF(ISBLANK(D714),"",INDEX(ΑΜΚ,MATCH(D714,Data!$F$2:$F$999,0),1))</f>
        <v/>
      </c>
      <c r="F714" s="94" t="str">
        <f t="shared" si="11"/>
        <v/>
      </c>
    </row>
    <row r="715" spans="1:6" ht="14.25" customHeight="1" x14ac:dyDescent="0.35">
      <c r="A715" s="45" t="s">
        <v>1204</v>
      </c>
      <c r="B715" s="18"/>
      <c r="C715" s="5"/>
      <c r="D715" s="5"/>
      <c r="E715" s="6" t="str">
        <f>IF(ISBLANK(D715),"",INDEX(ΑΜΚ,MATCH(D715,Data!$F$2:$F$999,0),1))</f>
        <v/>
      </c>
      <c r="F715" s="94" t="str">
        <f t="shared" si="11"/>
        <v/>
      </c>
    </row>
    <row r="716" spans="1:6" ht="14.25" customHeight="1" x14ac:dyDescent="0.35">
      <c r="A716" s="45" t="s">
        <v>1204</v>
      </c>
      <c r="B716" s="18"/>
      <c r="C716" s="5"/>
      <c r="D716" s="5"/>
      <c r="E716" s="6" t="str">
        <f>IF(ISBLANK(D716),"",INDEX(ΑΜΚ,MATCH(D716,Data!$F$2:$F$999,0),1))</f>
        <v/>
      </c>
      <c r="F716" s="94" t="str">
        <f t="shared" si="11"/>
        <v/>
      </c>
    </row>
    <row r="717" spans="1:6" ht="14.25" customHeight="1" x14ac:dyDescent="0.35">
      <c r="A717" s="45" t="s">
        <v>1204</v>
      </c>
      <c r="B717" s="18"/>
      <c r="C717" s="5"/>
      <c r="D717" s="5"/>
      <c r="E717" s="6" t="str">
        <f>IF(ISBLANK(D717),"",INDEX(ΑΜΚ,MATCH(D717,Data!$F$2:$F$999,0),1))</f>
        <v/>
      </c>
      <c r="F717" s="94" t="str">
        <f t="shared" si="11"/>
        <v/>
      </c>
    </row>
    <row r="718" spans="1:6" ht="14.25" customHeight="1" x14ac:dyDescent="0.35">
      <c r="A718" s="45" t="s">
        <v>1204</v>
      </c>
      <c r="B718" s="18"/>
      <c r="C718" s="5"/>
      <c r="D718" s="5"/>
      <c r="E718" s="6" t="str">
        <f>IF(ISBLANK(D718),"",INDEX(ΑΜΚ,MATCH(D718,Data!$F$2:$F$999,0),1))</f>
        <v/>
      </c>
      <c r="F718" s="94" t="str">
        <f t="shared" si="11"/>
        <v/>
      </c>
    </row>
    <row r="719" spans="1:6" ht="14.25" customHeight="1" x14ac:dyDescent="0.35">
      <c r="A719" s="45" t="s">
        <v>1204</v>
      </c>
      <c r="B719" s="18"/>
      <c r="C719" s="5"/>
      <c r="D719" s="5"/>
      <c r="E719" s="6" t="str">
        <f>IF(ISBLANK(D719),"",INDEX(ΑΜΚ,MATCH(D719,Data!$F$2:$F$999,0),1))</f>
        <v/>
      </c>
      <c r="F719" s="94" t="str">
        <f t="shared" si="11"/>
        <v/>
      </c>
    </row>
    <row r="720" spans="1:6" ht="14.25" customHeight="1" x14ac:dyDescent="0.35">
      <c r="A720" s="45" t="s">
        <v>1204</v>
      </c>
      <c r="B720" s="18"/>
      <c r="C720" s="5"/>
      <c r="D720" s="5"/>
      <c r="E720" s="6" t="str">
        <f>IF(ISBLANK(D720),"",INDEX(ΑΜΚ,MATCH(D720,Data!$F$2:$F$999,0),1))</f>
        <v/>
      </c>
      <c r="F720" s="94" t="str">
        <f t="shared" si="11"/>
        <v/>
      </c>
    </row>
    <row r="721" spans="1:6" ht="14.25" customHeight="1" x14ac:dyDescent="0.35">
      <c r="A721" s="45" t="s">
        <v>1204</v>
      </c>
      <c r="B721" s="18"/>
      <c r="C721" s="5"/>
      <c r="D721" s="5"/>
      <c r="E721" s="6" t="str">
        <f>IF(ISBLANK(D721),"",INDEX(ΑΜΚ,MATCH(D721,Data!$F$2:$F$999,0),1))</f>
        <v/>
      </c>
      <c r="F721" s="94" t="str">
        <f t="shared" si="11"/>
        <v/>
      </c>
    </row>
    <row r="722" spans="1:6" ht="14.25" customHeight="1" x14ac:dyDescent="0.35">
      <c r="A722" s="45" t="s">
        <v>1204</v>
      </c>
      <c r="B722" s="18"/>
      <c r="C722" s="5"/>
      <c r="D722" s="5"/>
      <c r="E722" s="6" t="str">
        <f>IF(ISBLANK(D722),"",INDEX(ΑΜΚ,MATCH(D722,Data!$F$2:$F$999,0),1))</f>
        <v/>
      </c>
      <c r="F722" s="94" t="str">
        <f t="shared" si="11"/>
        <v/>
      </c>
    </row>
    <row r="723" spans="1:6" ht="14.25" customHeight="1" x14ac:dyDescent="0.35">
      <c r="A723" s="45" t="s">
        <v>1204</v>
      </c>
      <c r="B723" s="18"/>
      <c r="C723" s="5"/>
      <c r="D723" s="5"/>
      <c r="E723" s="6" t="str">
        <f>IF(ISBLANK(D723),"",INDEX(ΑΜΚ,MATCH(D723,Data!$F$2:$F$999,0),1))</f>
        <v/>
      </c>
      <c r="F723" s="94" t="str">
        <f t="shared" si="11"/>
        <v/>
      </c>
    </row>
    <row r="724" spans="1:6" ht="14.25" customHeight="1" x14ac:dyDescent="0.35">
      <c r="A724" s="45" t="s">
        <v>1204</v>
      </c>
      <c r="B724" s="18"/>
      <c r="C724" s="5"/>
      <c r="D724" s="5"/>
      <c r="E724" s="6" t="str">
        <f>IF(ISBLANK(D724),"",INDEX(ΑΜΚ,MATCH(D724,Data!$F$2:$F$999,0),1))</f>
        <v/>
      </c>
      <c r="F724" s="94" t="str">
        <f t="shared" si="11"/>
        <v/>
      </c>
    </row>
    <row r="725" spans="1:6" ht="14.25" customHeight="1" x14ac:dyDescent="0.35">
      <c r="A725" s="45" t="s">
        <v>1204</v>
      </c>
      <c r="B725" s="18"/>
      <c r="C725" s="5"/>
      <c r="D725" s="5"/>
      <c r="E725" s="6" t="str">
        <f>IF(ISBLANK(D725),"",INDEX(ΑΜΚ,MATCH(D725,Data!$F$2:$F$999,0),1))</f>
        <v/>
      </c>
      <c r="F725" s="94" t="str">
        <f t="shared" si="11"/>
        <v/>
      </c>
    </row>
    <row r="726" spans="1:6" ht="14.25" customHeight="1" x14ac:dyDescent="0.35">
      <c r="A726" s="45" t="s">
        <v>1204</v>
      </c>
      <c r="B726" s="18"/>
      <c r="C726" s="5"/>
      <c r="D726" s="5"/>
      <c r="E726" s="6" t="str">
        <f>IF(ISBLANK(D726),"",INDEX(ΑΜΚ,MATCH(D726,Data!$F$2:$F$999,0),1))</f>
        <v/>
      </c>
      <c r="F726" s="94" t="str">
        <f t="shared" si="11"/>
        <v/>
      </c>
    </row>
    <row r="727" spans="1:6" ht="14.25" customHeight="1" x14ac:dyDescent="0.35">
      <c r="A727" s="45" t="s">
        <v>1204</v>
      </c>
      <c r="B727" s="18"/>
      <c r="C727" s="5"/>
      <c r="D727" s="5"/>
      <c r="E727" s="6" t="str">
        <f>IF(ISBLANK(D727),"",INDEX(ΑΜΚ,MATCH(D727,Data!$F$2:$F$999,0),1))</f>
        <v/>
      </c>
      <c r="F727" s="94" t="str">
        <f t="shared" si="11"/>
        <v/>
      </c>
    </row>
    <row r="728" spans="1:6" ht="14.25" customHeight="1" x14ac:dyDescent="0.35">
      <c r="A728" s="45" t="s">
        <v>1204</v>
      </c>
      <c r="B728" s="18"/>
      <c r="C728" s="5"/>
      <c r="D728" s="5"/>
      <c r="E728" s="6" t="str">
        <f>IF(ISBLANK(D728),"",INDEX(ΑΜΚ,MATCH(D728,Data!$F$2:$F$999,0),1))</f>
        <v/>
      </c>
      <c r="F728" s="94" t="str">
        <f t="shared" si="11"/>
        <v/>
      </c>
    </row>
    <row r="729" spans="1:6" ht="14.25" customHeight="1" x14ac:dyDescent="0.35">
      <c r="A729" s="45" t="s">
        <v>1204</v>
      </c>
      <c r="B729" s="18"/>
      <c r="C729" s="5"/>
      <c r="D729" s="5"/>
      <c r="E729" s="6" t="str">
        <f>IF(ISBLANK(D729),"",INDEX(ΑΜΚ,MATCH(D729,Data!$F$2:$F$999,0),1))</f>
        <v/>
      </c>
      <c r="F729" s="94" t="str">
        <f t="shared" si="11"/>
        <v/>
      </c>
    </row>
    <row r="730" spans="1:6" ht="14.25" customHeight="1" x14ac:dyDescent="0.35">
      <c r="A730" s="45" t="s">
        <v>1204</v>
      </c>
      <c r="B730" s="18"/>
      <c r="C730" s="5"/>
      <c r="D730" s="5"/>
      <c r="E730" s="6" t="str">
        <f>IF(ISBLANK(D730),"",INDEX(ΑΜΚ,MATCH(D730,Data!$F$2:$F$999,0),1))</f>
        <v/>
      </c>
      <c r="F730" s="94" t="str">
        <f t="shared" si="11"/>
        <v/>
      </c>
    </row>
    <row r="731" spans="1:6" ht="14.25" customHeight="1" x14ac:dyDescent="0.35">
      <c r="A731" s="45" t="s">
        <v>1204</v>
      </c>
      <c r="B731" s="18"/>
      <c r="C731" s="5"/>
      <c r="D731" s="5"/>
      <c r="E731" s="6" t="str">
        <f>IF(ISBLANK(D731),"",INDEX(ΑΜΚ,MATCH(D731,Data!$F$2:$F$999,0),1))</f>
        <v/>
      </c>
      <c r="F731" s="94" t="str">
        <f t="shared" si="11"/>
        <v/>
      </c>
    </row>
    <row r="732" spans="1:6" ht="14.25" customHeight="1" x14ac:dyDescent="0.35">
      <c r="A732" s="45" t="s">
        <v>1204</v>
      </c>
      <c r="B732" s="18"/>
      <c r="C732" s="5"/>
      <c r="D732" s="5"/>
      <c r="E732" s="6" t="str">
        <f>IF(ISBLANK(D732),"",INDEX(ΑΜΚ,MATCH(D732,Data!$F$2:$F$999,0),1))</f>
        <v/>
      </c>
      <c r="F732" s="94" t="str">
        <f t="shared" si="11"/>
        <v/>
      </c>
    </row>
    <row r="733" spans="1:6" ht="14.25" customHeight="1" x14ac:dyDescent="0.35">
      <c r="A733" s="45" t="s">
        <v>1204</v>
      </c>
      <c r="B733" s="18"/>
      <c r="C733" s="5"/>
      <c r="D733" s="5"/>
      <c r="E733" s="6" t="str">
        <f>IF(ISBLANK(D733),"",INDEX(ΑΜΚ,MATCH(D733,Data!$F$2:$F$999,0),1))</f>
        <v/>
      </c>
      <c r="F733" s="94" t="str">
        <f t="shared" si="11"/>
        <v/>
      </c>
    </row>
    <row r="734" spans="1:6" ht="14.25" customHeight="1" x14ac:dyDescent="0.35">
      <c r="A734" s="45" t="s">
        <v>1204</v>
      </c>
      <c r="B734" s="18"/>
      <c r="C734" s="5"/>
      <c r="D734" s="5"/>
      <c r="E734" s="6" t="str">
        <f>IF(ISBLANK(D734),"",INDEX(ΑΜΚ,MATCH(D734,Data!$F$2:$F$999,0),1))</f>
        <v/>
      </c>
      <c r="F734" s="94" t="str">
        <f t="shared" si="11"/>
        <v/>
      </c>
    </row>
    <row r="735" spans="1:6" ht="14.25" customHeight="1" x14ac:dyDescent="0.35">
      <c r="A735" s="45" t="s">
        <v>1204</v>
      </c>
      <c r="B735" s="18"/>
      <c r="C735" s="5"/>
      <c r="D735" s="5"/>
      <c r="E735" s="6" t="str">
        <f>IF(ISBLANK(D735),"",INDEX(ΑΜΚ,MATCH(D735,Data!$F$2:$F$999,0),1))</f>
        <v/>
      </c>
      <c r="F735" s="94" t="str">
        <f t="shared" si="11"/>
        <v/>
      </c>
    </row>
    <row r="736" spans="1:6" ht="14.25" customHeight="1" x14ac:dyDescent="0.35">
      <c r="A736" s="45" t="s">
        <v>1204</v>
      </c>
      <c r="B736" s="18"/>
      <c r="C736" s="5"/>
      <c r="D736" s="5"/>
      <c r="E736" s="6" t="str">
        <f>IF(ISBLANK(D736),"",INDEX(ΑΜΚ,MATCH(D736,Data!$F$2:$F$999,0),1))</f>
        <v/>
      </c>
      <c r="F736" s="94" t="str">
        <f t="shared" si="11"/>
        <v/>
      </c>
    </row>
    <row r="737" spans="1:6" ht="14.25" customHeight="1" x14ac:dyDescent="0.35">
      <c r="A737" s="45" t="s">
        <v>1204</v>
      </c>
      <c r="B737" s="18"/>
      <c r="C737" s="5"/>
      <c r="D737" s="5"/>
      <c r="E737" s="6" t="str">
        <f>IF(ISBLANK(D737),"",INDEX(ΑΜΚ,MATCH(D737,Data!$F$2:$F$999,0),1))</f>
        <v/>
      </c>
      <c r="F737" s="94" t="str">
        <f t="shared" si="11"/>
        <v/>
      </c>
    </row>
    <row r="738" spans="1:6" ht="14.25" customHeight="1" x14ac:dyDescent="0.35">
      <c r="A738" s="45" t="s">
        <v>1204</v>
      </c>
      <c r="B738" s="18"/>
      <c r="C738" s="5"/>
      <c r="D738" s="5"/>
      <c r="E738" s="6" t="str">
        <f>IF(ISBLANK(D738),"",INDEX(ΑΜΚ,MATCH(D738,Data!$F$2:$F$999,0),1))</f>
        <v/>
      </c>
      <c r="F738" s="94" t="str">
        <f t="shared" si="11"/>
        <v/>
      </c>
    </row>
    <row r="739" spans="1:6" ht="14.25" customHeight="1" x14ac:dyDescent="0.35">
      <c r="A739" s="45" t="s">
        <v>1204</v>
      </c>
      <c r="B739" s="18"/>
      <c r="C739" s="5"/>
      <c r="D739" s="5"/>
      <c r="E739" s="6" t="str">
        <f>IF(ISBLANK(D739),"",INDEX(ΑΜΚ,MATCH(D739,Data!$F$2:$F$999,0),1))</f>
        <v/>
      </c>
      <c r="F739" s="94" t="str">
        <f t="shared" si="11"/>
        <v/>
      </c>
    </row>
    <row r="740" spans="1:6" ht="14.25" customHeight="1" x14ac:dyDescent="0.35">
      <c r="A740" s="45" t="s">
        <v>1204</v>
      </c>
      <c r="B740" s="18"/>
      <c r="C740" s="5"/>
      <c r="D740" s="5"/>
      <c r="E740" s="6" t="str">
        <f>IF(ISBLANK(D740),"",INDEX(ΑΜΚ,MATCH(D740,Data!$F$2:$F$999,0),1))</f>
        <v/>
      </c>
      <c r="F740" s="94" t="str">
        <f t="shared" si="11"/>
        <v/>
      </c>
    </row>
    <row r="741" spans="1:6" ht="14.25" customHeight="1" x14ac:dyDescent="0.35">
      <c r="A741" s="45" t="s">
        <v>1204</v>
      </c>
      <c r="B741" s="18"/>
      <c r="C741" s="5"/>
      <c r="D741" s="5"/>
      <c r="E741" s="6" t="str">
        <f>IF(ISBLANK(D741),"",INDEX(ΑΜΚ,MATCH(D741,Data!$F$2:$F$999,0),1))</f>
        <v/>
      </c>
      <c r="F741" s="94" t="str">
        <f t="shared" si="11"/>
        <v/>
      </c>
    </row>
    <row r="742" spans="1:6" ht="14.25" customHeight="1" x14ac:dyDescent="0.35">
      <c r="A742" s="45" t="s">
        <v>1204</v>
      </c>
      <c r="B742" s="18"/>
      <c r="C742" s="5"/>
      <c r="D742" s="5"/>
      <c r="E742" s="6" t="str">
        <f>IF(ISBLANK(D742),"",INDEX(ΑΜΚ,MATCH(D742,Data!$F$2:$F$999,0),1))</f>
        <v/>
      </c>
      <c r="F742" s="94" t="str">
        <f t="shared" si="11"/>
        <v/>
      </c>
    </row>
    <row r="743" spans="1:6" ht="14.25" customHeight="1" x14ac:dyDescent="0.35">
      <c r="A743" s="45" t="s">
        <v>1204</v>
      </c>
      <c r="B743" s="18"/>
      <c r="C743" s="5"/>
      <c r="D743" s="5"/>
      <c r="E743" s="6" t="str">
        <f>IF(ISBLANK(D743),"",INDEX(ΑΜΚ,MATCH(D743,Data!$F$2:$F$999,0),1))</f>
        <v/>
      </c>
      <c r="F743" s="94" t="str">
        <f t="shared" si="11"/>
        <v/>
      </c>
    </row>
    <row r="744" spans="1:6" ht="14.25" customHeight="1" x14ac:dyDescent="0.35">
      <c r="A744" s="45" t="s">
        <v>1204</v>
      </c>
      <c r="B744" s="18"/>
      <c r="C744" s="5"/>
      <c r="D744" s="5"/>
      <c r="E744" s="6" t="str">
        <f>IF(ISBLANK(D744),"",INDEX(ΑΜΚ,MATCH(D744,Data!$F$2:$F$999,0),1))</f>
        <v/>
      </c>
      <c r="F744" s="94" t="str">
        <f t="shared" si="11"/>
        <v/>
      </c>
    </row>
    <row r="745" spans="1:6" ht="14.25" customHeight="1" x14ac:dyDescent="0.35">
      <c r="A745" s="45" t="s">
        <v>1204</v>
      </c>
      <c r="B745" s="18"/>
      <c r="C745" s="5"/>
      <c r="D745" s="5"/>
      <c r="E745" s="6" t="str">
        <f>IF(ISBLANK(D745),"",INDEX(ΑΜΚ,MATCH(D745,Data!$F$2:$F$999,0),1))</f>
        <v/>
      </c>
      <c r="F745" s="94" t="str">
        <f t="shared" si="11"/>
        <v/>
      </c>
    </row>
    <row r="746" spans="1:6" ht="14.25" customHeight="1" x14ac:dyDescent="0.35">
      <c r="A746" s="45" t="s">
        <v>1204</v>
      </c>
      <c r="B746" s="18"/>
      <c r="C746" s="5"/>
      <c r="D746" s="5"/>
      <c r="E746" s="6" t="str">
        <f>IF(ISBLANK(D746),"",INDEX(ΑΜΚ,MATCH(D746,Data!$F$2:$F$999,0),1))</f>
        <v/>
      </c>
      <c r="F746" s="94" t="str">
        <f t="shared" si="11"/>
        <v/>
      </c>
    </row>
    <row r="747" spans="1:6" ht="14.25" customHeight="1" x14ac:dyDescent="0.35">
      <c r="A747" s="45" t="s">
        <v>1204</v>
      </c>
      <c r="B747" s="18"/>
      <c r="C747" s="5"/>
      <c r="D747" s="5"/>
      <c r="E747" s="6" t="str">
        <f>IF(ISBLANK(D747),"",INDEX(ΑΜΚ,MATCH(D747,Data!$F$2:$F$999,0),1))</f>
        <v/>
      </c>
      <c r="F747" s="94" t="str">
        <f t="shared" si="11"/>
        <v/>
      </c>
    </row>
    <row r="748" spans="1:6" ht="14.25" customHeight="1" x14ac:dyDescent="0.35">
      <c r="A748" s="45" t="s">
        <v>1204</v>
      </c>
      <c r="B748" s="18"/>
      <c r="C748" s="5"/>
      <c r="D748" s="5"/>
      <c r="E748" s="6" t="str">
        <f>IF(ISBLANK(D748),"",INDEX(ΑΜΚ,MATCH(D748,Data!$F$2:$F$999,0),1))</f>
        <v/>
      </c>
      <c r="F748" s="94" t="str">
        <f t="shared" si="11"/>
        <v/>
      </c>
    </row>
    <row r="749" spans="1:6" ht="14.25" customHeight="1" x14ac:dyDescent="0.35">
      <c r="A749" s="45" t="s">
        <v>1204</v>
      </c>
      <c r="B749" s="18"/>
      <c r="C749" s="5"/>
      <c r="D749" s="5"/>
      <c r="E749" s="6" t="str">
        <f>IF(ISBLANK(D749),"",INDEX(ΑΜΚ,MATCH(D749,Data!$F$2:$F$999,0),1))</f>
        <v/>
      </c>
      <c r="F749" s="94" t="str">
        <f t="shared" si="11"/>
        <v/>
      </c>
    </row>
    <row r="750" spans="1:6" ht="14.25" customHeight="1" x14ac:dyDescent="0.35">
      <c r="A750" s="45" t="s">
        <v>1204</v>
      </c>
      <c r="B750" s="18"/>
      <c r="C750" s="5"/>
      <c r="D750" s="5"/>
      <c r="E750" s="6" t="str">
        <f>IF(ISBLANK(D750),"",INDEX(ΑΜΚ,MATCH(D750,Data!$F$2:$F$999,0),1))</f>
        <v/>
      </c>
      <c r="F750" s="94" t="str">
        <f t="shared" si="11"/>
        <v/>
      </c>
    </row>
    <row r="751" spans="1:6" ht="14.25" customHeight="1" x14ac:dyDescent="0.35">
      <c r="A751" s="45" t="s">
        <v>1204</v>
      </c>
      <c r="B751" s="18"/>
      <c r="C751" s="5"/>
      <c r="D751" s="5"/>
      <c r="E751" s="6" t="str">
        <f>IF(ISBLANK(D751),"",INDEX(ΑΜΚ,MATCH(D751,Data!$F$2:$F$999,0),1))</f>
        <v/>
      </c>
      <c r="F751" s="94" t="str">
        <f t="shared" si="11"/>
        <v/>
      </c>
    </row>
    <row r="752" spans="1:6" ht="14.25" customHeight="1" x14ac:dyDescent="0.35">
      <c r="A752" s="45" t="s">
        <v>1204</v>
      </c>
      <c r="B752" s="18"/>
      <c r="C752" s="5"/>
      <c r="D752" s="5"/>
      <c r="E752" s="6" t="str">
        <f>IF(ISBLANK(D752),"",INDEX(ΑΜΚ,MATCH(D752,Data!$F$2:$F$999,0),1))</f>
        <v/>
      </c>
      <c r="F752" s="94" t="str">
        <f t="shared" si="11"/>
        <v/>
      </c>
    </row>
    <row r="753" spans="1:6" ht="14.25" customHeight="1" x14ac:dyDescent="0.35">
      <c r="A753" s="45" t="s">
        <v>1204</v>
      </c>
      <c r="B753" s="18"/>
      <c r="C753" s="5"/>
      <c r="D753" s="5"/>
      <c r="E753" s="6" t="str">
        <f>IF(ISBLANK(D753),"",INDEX(ΑΜΚ,MATCH(D753,Data!$F$2:$F$999,0),1))</f>
        <v/>
      </c>
      <c r="F753" s="94" t="str">
        <f t="shared" si="11"/>
        <v/>
      </c>
    </row>
    <row r="754" spans="1:6" ht="14.25" customHeight="1" x14ac:dyDescent="0.35">
      <c r="A754" s="45" t="s">
        <v>1204</v>
      </c>
      <c r="B754" s="18"/>
      <c r="C754" s="5"/>
      <c r="D754" s="5"/>
      <c r="E754" s="6" t="str">
        <f>IF(ISBLANK(D754),"",INDEX(ΑΜΚ,MATCH(D754,Data!$F$2:$F$999,0),1))</f>
        <v/>
      </c>
      <c r="F754" s="94" t="str">
        <f t="shared" si="11"/>
        <v/>
      </c>
    </row>
    <row r="755" spans="1:6" ht="14.25" customHeight="1" x14ac:dyDescent="0.35">
      <c r="A755" s="45" t="s">
        <v>1204</v>
      </c>
      <c r="B755" s="18"/>
      <c r="C755" s="5"/>
      <c r="D755" s="5"/>
      <c r="E755" s="6" t="str">
        <f>IF(ISBLANK(D755),"",INDEX(ΑΜΚ,MATCH(D755,Data!$F$2:$F$999,0),1))</f>
        <v/>
      </c>
      <c r="F755" s="94" t="str">
        <f t="shared" si="11"/>
        <v/>
      </c>
    </row>
    <row r="756" spans="1:6" ht="14.25" customHeight="1" x14ac:dyDescent="0.35">
      <c r="A756" s="45" t="s">
        <v>1204</v>
      </c>
      <c r="B756" s="18"/>
      <c r="C756" s="5"/>
      <c r="D756" s="5"/>
      <c r="E756" s="6" t="str">
        <f>IF(ISBLANK(D756),"",INDEX(ΑΜΚ,MATCH(D756,Data!$F$2:$F$999,0),1))</f>
        <v/>
      </c>
      <c r="F756" s="94" t="str">
        <f t="shared" si="11"/>
        <v/>
      </c>
    </row>
    <row r="757" spans="1:6" ht="14.25" customHeight="1" x14ac:dyDescent="0.35">
      <c r="A757" s="45" t="s">
        <v>1204</v>
      </c>
      <c r="B757" s="18"/>
      <c r="C757" s="5"/>
      <c r="D757" s="5"/>
      <c r="E757" s="6" t="str">
        <f>IF(ISBLANK(D757),"",INDEX(ΑΜΚ,MATCH(D757,Data!$F$2:$F$999,0),1))</f>
        <v/>
      </c>
      <c r="F757" s="94" t="str">
        <f t="shared" si="11"/>
        <v/>
      </c>
    </row>
    <row r="758" spans="1:6" ht="14.25" customHeight="1" x14ac:dyDescent="0.35">
      <c r="A758" s="45" t="s">
        <v>1204</v>
      </c>
      <c r="B758" s="18"/>
      <c r="C758" s="5"/>
      <c r="D758" s="5"/>
      <c r="E758" s="6" t="str">
        <f>IF(ISBLANK(D758),"",INDEX(ΑΜΚ,MATCH(D758,Data!$F$2:$F$999,0),1))</f>
        <v/>
      </c>
      <c r="F758" s="94" t="str">
        <f t="shared" si="11"/>
        <v/>
      </c>
    </row>
    <row r="759" spans="1:6" ht="14.25" customHeight="1" x14ac:dyDescent="0.35">
      <c r="A759" s="45" t="s">
        <v>1204</v>
      </c>
      <c r="B759" s="18"/>
      <c r="C759" s="5"/>
      <c r="D759" s="5"/>
      <c r="E759" s="6" t="str">
        <f>IF(ISBLANK(D759),"",INDEX(ΑΜΚ,MATCH(D759,Data!$F$2:$F$999,0),1))</f>
        <v/>
      </c>
      <c r="F759" s="94" t="str">
        <f t="shared" si="11"/>
        <v/>
      </c>
    </row>
    <row r="760" spans="1:6" ht="14.25" customHeight="1" x14ac:dyDescent="0.35">
      <c r="A760" s="45" t="s">
        <v>1204</v>
      </c>
      <c r="B760" s="18"/>
      <c r="C760" s="5"/>
      <c r="D760" s="5"/>
      <c r="E760" s="6" t="str">
        <f>IF(ISBLANK(D760),"",INDEX(ΑΜΚ,MATCH(D760,Data!$F$2:$F$999,0),1))</f>
        <v/>
      </c>
      <c r="F760" s="94" t="str">
        <f t="shared" si="11"/>
        <v/>
      </c>
    </row>
    <row r="761" spans="1:6" ht="14.25" customHeight="1" x14ac:dyDescent="0.35">
      <c r="A761" s="45" t="s">
        <v>1204</v>
      </c>
      <c r="B761" s="18"/>
      <c r="C761" s="5"/>
      <c r="D761" s="5"/>
      <c r="E761" s="6" t="str">
        <f>IF(ISBLANK(D761),"",INDEX(ΑΜΚ,MATCH(D761,Data!$F$2:$F$999,0),1))</f>
        <v/>
      </c>
      <c r="F761" s="94" t="str">
        <f t="shared" si="11"/>
        <v/>
      </c>
    </row>
    <row r="762" spans="1:6" ht="14.25" customHeight="1" x14ac:dyDescent="0.35">
      <c r="A762" s="45" t="s">
        <v>1204</v>
      </c>
      <c r="B762" s="18"/>
      <c r="C762" s="5"/>
      <c r="D762" s="5"/>
      <c r="E762" s="6" t="str">
        <f>IF(ISBLANK(D762),"",INDEX(ΑΜΚ,MATCH(D762,Data!$F$2:$F$999,0),1))</f>
        <v/>
      </c>
      <c r="F762" s="94" t="str">
        <f t="shared" si="11"/>
        <v/>
      </c>
    </row>
    <row r="763" spans="1:6" ht="14.25" customHeight="1" x14ac:dyDescent="0.35">
      <c r="A763" s="45" t="s">
        <v>1204</v>
      </c>
      <c r="B763" s="18"/>
      <c r="C763" s="5"/>
      <c r="D763" s="5"/>
      <c r="E763" s="6" t="str">
        <f>IF(ISBLANK(D763),"",INDEX(ΑΜΚ,MATCH(D763,Data!$F$2:$F$999,0),1))</f>
        <v/>
      </c>
      <c r="F763" s="94" t="str">
        <f t="shared" si="11"/>
        <v/>
      </c>
    </row>
    <row r="764" spans="1:6" ht="14.25" customHeight="1" x14ac:dyDescent="0.35">
      <c r="A764" s="45" t="s">
        <v>1204</v>
      </c>
      <c r="B764" s="18"/>
      <c r="C764" s="5"/>
      <c r="D764" s="5"/>
      <c r="E764" s="6" t="str">
        <f>IF(ISBLANK(D764),"",INDEX(ΑΜΚ,MATCH(D764,Data!$F$2:$F$999,0),1))</f>
        <v/>
      </c>
      <c r="F764" s="94" t="str">
        <f t="shared" si="11"/>
        <v/>
      </c>
    </row>
    <row r="765" spans="1:6" ht="14.25" customHeight="1" x14ac:dyDescent="0.35">
      <c r="A765" s="45" t="s">
        <v>1204</v>
      </c>
      <c r="B765" s="18"/>
      <c r="C765" s="5"/>
      <c r="D765" s="5"/>
      <c r="E765" s="6" t="str">
        <f>IF(ISBLANK(D765),"",INDEX(ΑΜΚ,MATCH(D765,Data!$F$2:$F$999,0),1))</f>
        <v/>
      </c>
      <c r="F765" s="94" t="str">
        <f t="shared" si="11"/>
        <v/>
      </c>
    </row>
    <row r="766" spans="1:6" ht="14.25" customHeight="1" x14ac:dyDescent="0.35">
      <c r="A766" s="45" t="s">
        <v>1204</v>
      </c>
      <c r="B766" s="18"/>
      <c r="C766" s="5"/>
      <c r="D766" s="5"/>
      <c r="E766" s="6" t="str">
        <f>IF(ISBLANK(D766),"",INDEX(ΑΜΚ,MATCH(D766,Data!$F$2:$F$999,0),1))</f>
        <v/>
      </c>
      <c r="F766" s="94" t="str">
        <f t="shared" si="11"/>
        <v/>
      </c>
    </row>
    <row r="767" spans="1:6" ht="14.25" customHeight="1" x14ac:dyDescent="0.35">
      <c r="A767" s="45" t="s">
        <v>1204</v>
      </c>
      <c r="B767" s="18"/>
      <c r="C767" s="5"/>
      <c r="D767" s="5"/>
      <c r="E767" s="6" t="str">
        <f>IF(ISBLANK(D767),"",INDEX(ΑΜΚ,MATCH(D767,Data!$F$2:$F$999,0),1))</f>
        <v/>
      </c>
      <c r="F767" s="94" t="str">
        <f t="shared" si="11"/>
        <v/>
      </c>
    </row>
    <row r="768" spans="1:6" ht="14.25" customHeight="1" x14ac:dyDescent="0.35">
      <c r="A768" s="45" t="s">
        <v>1204</v>
      </c>
      <c r="B768" s="18"/>
      <c r="C768" s="5"/>
      <c r="D768" s="5"/>
      <c r="E768" s="6" t="str">
        <f>IF(ISBLANK(D768),"",INDEX(ΑΜΚ,MATCH(D768,Data!$F$2:$F$999,0),1))</f>
        <v/>
      </c>
      <c r="F768" s="94" t="str">
        <f t="shared" si="11"/>
        <v/>
      </c>
    </row>
    <row r="769" spans="1:6" ht="14.25" customHeight="1" x14ac:dyDescent="0.35">
      <c r="A769" s="45" t="s">
        <v>1204</v>
      </c>
      <c r="B769" s="18"/>
      <c r="C769" s="5"/>
      <c r="D769" s="5"/>
      <c r="E769" s="6" t="str">
        <f>IF(ISBLANK(D769),"",INDEX(ΑΜΚ,MATCH(D769,Data!$F$2:$F$999,0),1))</f>
        <v/>
      </c>
      <c r="F769" s="94" t="str">
        <f t="shared" si="11"/>
        <v/>
      </c>
    </row>
    <row r="770" spans="1:6" ht="14.25" customHeight="1" x14ac:dyDescent="0.35">
      <c r="A770" s="45" t="s">
        <v>1204</v>
      </c>
      <c r="B770" s="18"/>
      <c r="C770" s="5"/>
      <c r="D770" s="5"/>
      <c r="E770" s="6" t="str">
        <f>IF(ISBLANK(D770),"",INDEX(ΑΜΚ,MATCH(D770,Data!$F$2:$F$999,0),1))</f>
        <v/>
      </c>
      <c r="F770" s="94" t="str">
        <f t="shared" ref="F770:F833" si="12">IF(ISBLANK(C770),"",INDEX(ΚΩΔ_ΜΑΘΗΜ_ΜΗΧΑΝΟΤΡ_Α1,MATCH(C770,ΜΑΘΗΜ_ΜΗΧΑΝΟΤΡ_Α1,0)))</f>
        <v/>
      </c>
    </row>
    <row r="771" spans="1:6" ht="14.25" customHeight="1" x14ac:dyDescent="0.35">
      <c r="A771" s="45" t="s">
        <v>1204</v>
      </c>
      <c r="B771" s="18"/>
      <c r="C771" s="5"/>
      <c r="D771" s="5"/>
      <c r="E771" s="6" t="str">
        <f>IF(ISBLANK(D771),"",INDEX(ΑΜΚ,MATCH(D771,Data!$F$2:$F$999,0),1))</f>
        <v/>
      </c>
      <c r="F771" s="94" t="str">
        <f t="shared" si="12"/>
        <v/>
      </c>
    </row>
    <row r="772" spans="1:6" ht="14.25" customHeight="1" x14ac:dyDescent="0.35">
      <c r="A772" s="45" t="s">
        <v>1204</v>
      </c>
      <c r="B772" s="18"/>
      <c r="C772" s="5"/>
      <c r="D772" s="5"/>
      <c r="E772" s="6" t="str">
        <f>IF(ISBLANK(D772),"",INDEX(ΑΜΚ,MATCH(D772,Data!$F$2:$F$999,0),1))</f>
        <v/>
      </c>
      <c r="F772" s="94" t="str">
        <f t="shared" si="12"/>
        <v/>
      </c>
    </row>
    <row r="773" spans="1:6" ht="14.25" customHeight="1" x14ac:dyDescent="0.35">
      <c r="A773" s="45" t="s">
        <v>1204</v>
      </c>
      <c r="B773" s="18"/>
      <c r="C773" s="5"/>
      <c r="D773" s="5"/>
      <c r="E773" s="6" t="str">
        <f>IF(ISBLANK(D773),"",INDEX(ΑΜΚ,MATCH(D773,Data!$F$2:$F$999,0),1))</f>
        <v/>
      </c>
      <c r="F773" s="94" t="str">
        <f t="shared" si="12"/>
        <v/>
      </c>
    </row>
    <row r="774" spans="1:6" ht="14.25" customHeight="1" x14ac:dyDescent="0.35">
      <c r="A774" s="45" t="s">
        <v>1204</v>
      </c>
      <c r="B774" s="18"/>
      <c r="C774" s="5"/>
      <c r="D774" s="5"/>
      <c r="E774" s="6" t="str">
        <f>IF(ISBLANK(D774),"",INDEX(ΑΜΚ,MATCH(D774,Data!$F$2:$F$999,0),1))</f>
        <v/>
      </c>
      <c r="F774" s="94" t="str">
        <f t="shared" si="12"/>
        <v/>
      </c>
    </row>
    <row r="775" spans="1:6" ht="14.25" customHeight="1" x14ac:dyDescent="0.35">
      <c r="A775" s="45" t="s">
        <v>1204</v>
      </c>
      <c r="B775" s="18"/>
      <c r="C775" s="5"/>
      <c r="D775" s="5"/>
      <c r="E775" s="6" t="str">
        <f>IF(ISBLANK(D775),"",INDEX(ΑΜΚ,MATCH(D775,Data!$F$2:$F$999,0),1))</f>
        <v/>
      </c>
      <c r="F775" s="94" t="str">
        <f t="shared" si="12"/>
        <v/>
      </c>
    </row>
    <row r="776" spans="1:6" ht="14.25" customHeight="1" x14ac:dyDescent="0.35">
      <c r="A776" s="45" t="s">
        <v>1204</v>
      </c>
      <c r="B776" s="18"/>
      <c r="C776" s="5"/>
      <c r="D776" s="5"/>
      <c r="E776" s="6" t="str">
        <f>IF(ISBLANK(D776),"",INDEX(ΑΜΚ,MATCH(D776,Data!$F$2:$F$999,0),1))</f>
        <v/>
      </c>
      <c r="F776" s="94" t="str">
        <f t="shared" si="12"/>
        <v/>
      </c>
    </row>
    <row r="777" spans="1:6" ht="14.25" customHeight="1" x14ac:dyDescent="0.35">
      <c r="A777" s="45" t="s">
        <v>1204</v>
      </c>
      <c r="B777" s="18"/>
      <c r="C777" s="5"/>
      <c r="D777" s="5"/>
      <c r="E777" s="6" t="str">
        <f>IF(ISBLANK(D777),"",INDEX(ΑΜΚ,MATCH(D777,Data!$F$2:$F$999,0),1))</f>
        <v/>
      </c>
      <c r="F777" s="94" t="str">
        <f t="shared" si="12"/>
        <v/>
      </c>
    </row>
    <row r="778" spans="1:6" ht="14.25" customHeight="1" x14ac:dyDescent="0.35">
      <c r="A778" s="45" t="s">
        <v>1204</v>
      </c>
      <c r="B778" s="18"/>
      <c r="C778" s="5"/>
      <c r="D778" s="5"/>
      <c r="E778" s="6" t="str">
        <f>IF(ISBLANK(D778),"",INDEX(ΑΜΚ,MATCH(D778,Data!$F$2:$F$999,0),1))</f>
        <v/>
      </c>
      <c r="F778" s="94" t="str">
        <f t="shared" si="12"/>
        <v/>
      </c>
    </row>
    <row r="779" spans="1:6" ht="14.25" customHeight="1" x14ac:dyDescent="0.35">
      <c r="A779" s="45" t="s">
        <v>1204</v>
      </c>
      <c r="B779" s="18"/>
      <c r="C779" s="5"/>
      <c r="D779" s="5"/>
      <c r="E779" s="6" t="str">
        <f>IF(ISBLANK(D779),"",INDEX(ΑΜΚ,MATCH(D779,Data!$F$2:$F$999,0),1))</f>
        <v/>
      </c>
      <c r="F779" s="94" t="str">
        <f t="shared" si="12"/>
        <v/>
      </c>
    </row>
    <row r="780" spans="1:6" ht="14.25" customHeight="1" x14ac:dyDescent="0.35">
      <c r="A780" s="45" t="s">
        <v>1204</v>
      </c>
      <c r="B780" s="18"/>
      <c r="C780" s="5"/>
      <c r="D780" s="5"/>
      <c r="E780" s="6" t="str">
        <f>IF(ISBLANK(D780),"",INDEX(ΑΜΚ,MATCH(D780,Data!$F$2:$F$999,0),1))</f>
        <v/>
      </c>
      <c r="F780" s="94" t="str">
        <f t="shared" si="12"/>
        <v/>
      </c>
    </row>
    <row r="781" spans="1:6" ht="14.25" customHeight="1" x14ac:dyDescent="0.35">
      <c r="A781" s="45" t="s">
        <v>1204</v>
      </c>
      <c r="B781" s="18"/>
      <c r="C781" s="5"/>
      <c r="D781" s="5"/>
      <c r="E781" s="6" t="str">
        <f>IF(ISBLANK(D781),"",INDEX(ΑΜΚ,MATCH(D781,Data!$F$2:$F$999,0),1))</f>
        <v/>
      </c>
      <c r="F781" s="94" t="str">
        <f t="shared" si="12"/>
        <v/>
      </c>
    </row>
    <row r="782" spans="1:6" ht="14.25" customHeight="1" x14ac:dyDescent="0.35">
      <c r="A782" s="45" t="s">
        <v>1204</v>
      </c>
      <c r="B782" s="18"/>
      <c r="C782" s="5"/>
      <c r="D782" s="5"/>
      <c r="E782" s="6" t="str">
        <f>IF(ISBLANK(D782),"",INDEX(ΑΜΚ,MATCH(D782,Data!$F$2:$F$999,0),1))</f>
        <v/>
      </c>
      <c r="F782" s="94" t="str">
        <f t="shared" si="12"/>
        <v/>
      </c>
    </row>
    <row r="783" spans="1:6" ht="14.25" customHeight="1" x14ac:dyDescent="0.35">
      <c r="A783" s="45" t="s">
        <v>1204</v>
      </c>
      <c r="B783" s="18"/>
      <c r="C783" s="5"/>
      <c r="D783" s="5"/>
      <c r="E783" s="6" t="str">
        <f>IF(ISBLANK(D783),"",INDEX(ΑΜΚ,MATCH(D783,Data!$F$2:$F$999,0),1))</f>
        <v/>
      </c>
      <c r="F783" s="94" t="str">
        <f t="shared" si="12"/>
        <v/>
      </c>
    </row>
    <row r="784" spans="1:6" ht="14.25" customHeight="1" x14ac:dyDescent="0.35">
      <c r="A784" s="45" t="s">
        <v>1204</v>
      </c>
      <c r="B784" s="18"/>
      <c r="C784" s="5"/>
      <c r="D784" s="5"/>
      <c r="E784" s="6" t="str">
        <f>IF(ISBLANK(D784),"",INDEX(ΑΜΚ,MATCH(D784,Data!$F$2:$F$999,0),1))</f>
        <v/>
      </c>
      <c r="F784" s="94" t="str">
        <f t="shared" si="12"/>
        <v/>
      </c>
    </row>
    <row r="785" spans="1:6" ht="14.25" customHeight="1" x14ac:dyDescent="0.35">
      <c r="A785" s="45" t="s">
        <v>1204</v>
      </c>
      <c r="B785" s="18"/>
      <c r="C785" s="5"/>
      <c r="D785" s="5"/>
      <c r="E785" s="6" t="str">
        <f>IF(ISBLANK(D785),"",INDEX(ΑΜΚ,MATCH(D785,Data!$F$2:$F$999,0),1))</f>
        <v/>
      </c>
      <c r="F785" s="94" t="str">
        <f t="shared" si="12"/>
        <v/>
      </c>
    </row>
    <row r="786" spans="1:6" ht="14.25" customHeight="1" x14ac:dyDescent="0.35">
      <c r="A786" s="45" t="s">
        <v>1204</v>
      </c>
      <c r="B786" s="18"/>
      <c r="C786" s="5"/>
      <c r="D786" s="5"/>
      <c r="E786" s="6" t="str">
        <f>IF(ISBLANK(D786),"",INDEX(ΑΜΚ,MATCH(D786,Data!$F$2:$F$999,0),1))</f>
        <v/>
      </c>
      <c r="F786" s="94" t="str">
        <f t="shared" si="12"/>
        <v/>
      </c>
    </row>
    <row r="787" spans="1:6" ht="14.25" customHeight="1" x14ac:dyDescent="0.35">
      <c r="A787" s="45" t="s">
        <v>1204</v>
      </c>
      <c r="B787" s="18"/>
      <c r="C787" s="5"/>
      <c r="D787" s="5"/>
      <c r="E787" s="6" t="str">
        <f>IF(ISBLANK(D787),"",INDEX(ΑΜΚ,MATCH(D787,Data!$F$2:$F$999,0),1))</f>
        <v/>
      </c>
      <c r="F787" s="94" t="str">
        <f t="shared" si="12"/>
        <v/>
      </c>
    </row>
    <row r="788" spans="1:6" ht="14.25" customHeight="1" x14ac:dyDescent="0.35">
      <c r="A788" s="45" t="s">
        <v>1204</v>
      </c>
      <c r="B788" s="18"/>
      <c r="C788" s="5"/>
      <c r="D788" s="5"/>
      <c r="E788" s="6" t="str">
        <f>IF(ISBLANK(D788),"",INDEX(ΑΜΚ,MATCH(D788,Data!$F$2:$F$999,0),1))</f>
        <v/>
      </c>
      <c r="F788" s="94" t="str">
        <f t="shared" si="12"/>
        <v/>
      </c>
    </row>
    <row r="789" spans="1:6" ht="14.25" customHeight="1" x14ac:dyDescent="0.35">
      <c r="A789" s="45" t="s">
        <v>1204</v>
      </c>
      <c r="B789" s="18"/>
      <c r="C789" s="5"/>
      <c r="D789" s="5"/>
      <c r="E789" s="6" t="str">
        <f>IF(ISBLANK(D789),"",INDEX(ΑΜΚ,MATCH(D789,Data!$F$2:$F$999,0),1))</f>
        <v/>
      </c>
      <c r="F789" s="94" t="str">
        <f t="shared" si="12"/>
        <v/>
      </c>
    </row>
    <row r="790" spans="1:6" ht="14.25" customHeight="1" x14ac:dyDescent="0.35">
      <c r="A790" s="45" t="s">
        <v>1204</v>
      </c>
      <c r="B790" s="18"/>
      <c r="C790" s="5"/>
      <c r="D790" s="5"/>
      <c r="E790" s="6" t="str">
        <f>IF(ISBLANK(D790),"",INDEX(ΑΜΚ,MATCH(D790,Data!$F$2:$F$999,0),1))</f>
        <v/>
      </c>
      <c r="F790" s="94" t="str">
        <f t="shared" si="12"/>
        <v/>
      </c>
    </row>
    <row r="791" spans="1:6" ht="14.25" customHeight="1" x14ac:dyDescent="0.35">
      <c r="A791" s="45" t="s">
        <v>1204</v>
      </c>
      <c r="B791" s="18"/>
      <c r="C791" s="5"/>
      <c r="D791" s="5"/>
      <c r="E791" s="6" t="str">
        <f>IF(ISBLANK(D791),"",INDEX(ΑΜΚ,MATCH(D791,Data!$F$2:$F$999,0),1))</f>
        <v/>
      </c>
      <c r="F791" s="94" t="str">
        <f t="shared" si="12"/>
        <v/>
      </c>
    </row>
    <row r="792" spans="1:6" ht="14.25" customHeight="1" x14ac:dyDescent="0.35">
      <c r="A792" s="45" t="s">
        <v>1204</v>
      </c>
      <c r="B792" s="18"/>
      <c r="C792" s="5"/>
      <c r="D792" s="5"/>
      <c r="E792" s="6" t="str">
        <f>IF(ISBLANK(D792),"",INDEX(ΑΜΚ,MATCH(D792,Data!$F$2:$F$999,0),1))</f>
        <v/>
      </c>
      <c r="F792" s="94" t="str">
        <f t="shared" si="12"/>
        <v/>
      </c>
    </row>
    <row r="793" spans="1:6" ht="14.25" customHeight="1" x14ac:dyDescent="0.35">
      <c r="A793" s="45" t="s">
        <v>1204</v>
      </c>
      <c r="B793" s="18"/>
      <c r="C793" s="5"/>
      <c r="D793" s="5"/>
      <c r="E793" s="6" t="str">
        <f>IF(ISBLANK(D793),"",INDEX(ΑΜΚ,MATCH(D793,Data!$F$2:$F$999,0),1))</f>
        <v/>
      </c>
      <c r="F793" s="94" t="str">
        <f t="shared" si="12"/>
        <v/>
      </c>
    </row>
    <row r="794" spans="1:6" ht="14.25" customHeight="1" x14ac:dyDescent="0.35">
      <c r="A794" s="45" t="s">
        <v>1204</v>
      </c>
      <c r="B794" s="18"/>
      <c r="C794" s="5"/>
      <c r="D794" s="5"/>
      <c r="E794" s="6" t="str">
        <f>IF(ISBLANK(D794),"",INDEX(ΑΜΚ,MATCH(D794,Data!$F$2:$F$999,0),1))</f>
        <v/>
      </c>
      <c r="F794" s="94" t="str">
        <f t="shared" si="12"/>
        <v/>
      </c>
    </row>
    <row r="795" spans="1:6" ht="14.25" customHeight="1" x14ac:dyDescent="0.35">
      <c r="A795" s="45" t="s">
        <v>1204</v>
      </c>
      <c r="B795" s="18"/>
      <c r="C795" s="5"/>
      <c r="D795" s="5"/>
      <c r="E795" s="6" t="str">
        <f>IF(ISBLANK(D795),"",INDEX(ΑΜΚ,MATCH(D795,Data!$F$2:$F$999,0),1))</f>
        <v/>
      </c>
      <c r="F795" s="94" t="str">
        <f t="shared" si="12"/>
        <v/>
      </c>
    </row>
    <row r="796" spans="1:6" ht="14.25" customHeight="1" x14ac:dyDescent="0.35">
      <c r="A796" s="45" t="s">
        <v>1204</v>
      </c>
      <c r="B796" s="18"/>
      <c r="C796" s="5"/>
      <c r="D796" s="5"/>
      <c r="E796" s="6" t="str">
        <f>IF(ISBLANK(D796),"",INDEX(ΑΜΚ,MATCH(D796,Data!$F$2:$F$999,0),1))</f>
        <v/>
      </c>
      <c r="F796" s="94" t="str">
        <f t="shared" si="12"/>
        <v/>
      </c>
    </row>
    <row r="797" spans="1:6" ht="14.25" customHeight="1" x14ac:dyDescent="0.35">
      <c r="A797" s="45" t="s">
        <v>1204</v>
      </c>
      <c r="B797" s="18"/>
      <c r="C797" s="5"/>
      <c r="D797" s="5"/>
      <c r="E797" s="6" t="str">
        <f>IF(ISBLANK(D797),"",INDEX(ΑΜΚ,MATCH(D797,Data!$F$2:$F$999,0),1))</f>
        <v/>
      </c>
      <c r="F797" s="94" t="str">
        <f t="shared" si="12"/>
        <v/>
      </c>
    </row>
    <row r="798" spans="1:6" ht="14.25" customHeight="1" x14ac:dyDescent="0.35">
      <c r="A798" s="45" t="s">
        <v>1204</v>
      </c>
      <c r="B798" s="18"/>
      <c r="C798" s="5"/>
      <c r="D798" s="5"/>
      <c r="E798" s="6" t="str">
        <f>IF(ISBLANK(D798),"",INDEX(ΑΜΚ,MATCH(D798,Data!$F$2:$F$999,0),1))</f>
        <v/>
      </c>
      <c r="F798" s="94" t="str">
        <f t="shared" si="12"/>
        <v/>
      </c>
    </row>
    <row r="799" spans="1:6" ht="14.25" customHeight="1" x14ac:dyDescent="0.35">
      <c r="A799" s="45" t="s">
        <v>1204</v>
      </c>
      <c r="B799" s="18"/>
      <c r="C799" s="5"/>
      <c r="D799" s="5"/>
      <c r="E799" s="6" t="str">
        <f>IF(ISBLANK(D799),"",INDEX(ΑΜΚ,MATCH(D799,Data!$F$2:$F$999,0),1))</f>
        <v/>
      </c>
      <c r="F799" s="94" t="str">
        <f t="shared" si="12"/>
        <v/>
      </c>
    </row>
    <row r="800" spans="1:6" ht="14.25" customHeight="1" x14ac:dyDescent="0.35">
      <c r="A800" s="45" t="s">
        <v>1204</v>
      </c>
      <c r="B800" s="18"/>
      <c r="C800" s="5"/>
      <c r="D800" s="5"/>
      <c r="E800" s="6" t="str">
        <f>IF(ISBLANK(D800),"",INDEX(ΑΜΚ,MATCH(D800,Data!$F$2:$F$999,0),1))</f>
        <v/>
      </c>
      <c r="F800" s="94" t="str">
        <f t="shared" si="12"/>
        <v/>
      </c>
    </row>
    <row r="801" spans="1:6" ht="14.25" customHeight="1" x14ac:dyDescent="0.35">
      <c r="A801" s="45" t="s">
        <v>1204</v>
      </c>
      <c r="B801" s="18"/>
      <c r="C801" s="5"/>
      <c r="D801" s="5"/>
      <c r="E801" s="6" t="str">
        <f>IF(ISBLANK(D801),"",INDEX(ΑΜΚ,MATCH(D801,Data!$F$2:$F$999,0),1))</f>
        <v/>
      </c>
      <c r="F801" s="94" t="str">
        <f t="shared" si="12"/>
        <v/>
      </c>
    </row>
    <row r="802" spans="1:6" ht="14.25" customHeight="1" x14ac:dyDescent="0.35">
      <c r="A802" s="45" t="s">
        <v>1204</v>
      </c>
      <c r="B802" s="18"/>
      <c r="C802" s="5"/>
      <c r="D802" s="5"/>
      <c r="E802" s="6" t="str">
        <f>IF(ISBLANK(D802),"",INDEX(ΑΜΚ,MATCH(D802,Data!$F$2:$F$999,0),1))</f>
        <v/>
      </c>
      <c r="F802" s="94" t="str">
        <f t="shared" si="12"/>
        <v/>
      </c>
    </row>
    <row r="803" spans="1:6" ht="14.25" customHeight="1" x14ac:dyDescent="0.35">
      <c r="A803" s="45" t="s">
        <v>1204</v>
      </c>
      <c r="B803" s="18"/>
      <c r="C803" s="5"/>
      <c r="D803" s="5"/>
      <c r="E803" s="6" t="str">
        <f>IF(ISBLANK(D803),"",INDEX(ΑΜΚ,MATCH(D803,Data!$F$2:$F$999,0),1))</f>
        <v/>
      </c>
      <c r="F803" s="94" t="str">
        <f t="shared" si="12"/>
        <v/>
      </c>
    </row>
    <row r="804" spans="1:6" ht="14.25" customHeight="1" x14ac:dyDescent="0.35">
      <c r="A804" s="45" t="s">
        <v>1204</v>
      </c>
      <c r="B804" s="18"/>
      <c r="C804" s="5"/>
      <c r="D804" s="5"/>
      <c r="E804" s="6" t="str">
        <f>IF(ISBLANK(D804),"",INDEX(ΑΜΚ,MATCH(D804,Data!$F$2:$F$999,0),1))</f>
        <v/>
      </c>
      <c r="F804" s="94" t="str">
        <f t="shared" si="12"/>
        <v/>
      </c>
    </row>
    <row r="805" spans="1:6" ht="14.25" customHeight="1" x14ac:dyDescent="0.35">
      <c r="A805" s="45" t="s">
        <v>1204</v>
      </c>
      <c r="B805" s="18"/>
      <c r="C805" s="5"/>
      <c r="D805" s="5"/>
      <c r="E805" s="6" t="str">
        <f>IF(ISBLANK(D805),"",INDEX(ΑΜΚ,MATCH(D805,Data!$F$2:$F$999,0),1))</f>
        <v/>
      </c>
      <c r="F805" s="94" t="str">
        <f t="shared" si="12"/>
        <v/>
      </c>
    </row>
    <row r="806" spans="1:6" ht="14.25" customHeight="1" x14ac:dyDescent="0.35">
      <c r="A806" s="45" t="s">
        <v>1204</v>
      </c>
      <c r="B806" s="18"/>
      <c r="C806" s="5"/>
      <c r="D806" s="5"/>
      <c r="E806" s="6" t="str">
        <f>IF(ISBLANK(D806),"",INDEX(ΑΜΚ,MATCH(D806,Data!$F$2:$F$999,0),1))</f>
        <v/>
      </c>
      <c r="F806" s="94" t="str">
        <f t="shared" si="12"/>
        <v/>
      </c>
    </row>
    <row r="807" spans="1:6" ht="14.25" customHeight="1" x14ac:dyDescent="0.35">
      <c r="A807" s="45" t="s">
        <v>1204</v>
      </c>
      <c r="B807" s="18"/>
      <c r="C807" s="5"/>
      <c r="D807" s="5"/>
      <c r="E807" s="6" t="str">
        <f>IF(ISBLANK(D807),"",INDEX(ΑΜΚ,MATCH(D807,Data!$F$2:$F$999,0),1))</f>
        <v/>
      </c>
      <c r="F807" s="94" t="str">
        <f t="shared" si="12"/>
        <v/>
      </c>
    </row>
    <row r="808" spans="1:6" ht="14.25" customHeight="1" x14ac:dyDescent="0.35">
      <c r="A808" s="45" t="s">
        <v>1204</v>
      </c>
      <c r="B808" s="18"/>
      <c r="C808" s="5"/>
      <c r="D808" s="5"/>
      <c r="E808" s="6" t="str">
        <f>IF(ISBLANK(D808),"",INDEX(ΑΜΚ,MATCH(D808,Data!$F$2:$F$999,0),1))</f>
        <v/>
      </c>
      <c r="F808" s="94" t="str">
        <f t="shared" si="12"/>
        <v/>
      </c>
    </row>
    <row r="809" spans="1:6" ht="14.25" customHeight="1" x14ac:dyDescent="0.35">
      <c r="A809" s="45" t="s">
        <v>1204</v>
      </c>
      <c r="B809" s="18"/>
      <c r="C809" s="5"/>
      <c r="D809" s="5"/>
      <c r="E809" s="6" t="str">
        <f>IF(ISBLANK(D809),"",INDEX(ΑΜΚ,MATCH(D809,Data!$F$2:$F$999,0),1))</f>
        <v/>
      </c>
      <c r="F809" s="94" t="str">
        <f t="shared" si="12"/>
        <v/>
      </c>
    </row>
    <row r="810" spans="1:6" ht="14.25" customHeight="1" x14ac:dyDescent="0.35">
      <c r="A810" s="45" t="s">
        <v>1204</v>
      </c>
      <c r="B810" s="18"/>
      <c r="C810" s="5"/>
      <c r="D810" s="5"/>
      <c r="E810" s="6" t="str">
        <f>IF(ISBLANK(D810),"",INDEX(ΑΜΚ,MATCH(D810,Data!$F$2:$F$999,0),1))</f>
        <v/>
      </c>
      <c r="F810" s="94" t="str">
        <f t="shared" si="12"/>
        <v/>
      </c>
    </row>
    <row r="811" spans="1:6" ht="14.25" customHeight="1" x14ac:dyDescent="0.35">
      <c r="A811" s="45" t="s">
        <v>1204</v>
      </c>
      <c r="B811" s="18"/>
      <c r="C811" s="5"/>
      <c r="D811" s="5"/>
      <c r="E811" s="6" t="str">
        <f>IF(ISBLANK(D811),"",INDEX(ΑΜΚ,MATCH(D811,Data!$F$2:$F$999,0),1))</f>
        <v/>
      </c>
      <c r="F811" s="94" t="str">
        <f t="shared" si="12"/>
        <v/>
      </c>
    </row>
    <row r="812" spans="1:6" ht="14.25" customHeight="1" x14ac:dyDescent="0.35">
      <c r="A812" s="45" t="s">
        <v>1204</v>
      </c>
      <c r="B812" s="18"/>
      <c r="C812" s="5"/>
      <c r="D812" s="5"/>
      <c r="E812" s="6" t="str">
        <f>IF(ISBLANK(D812),"",INDEX(ΑΜΚ,MATCH(D812,Data!$F$2:$F$999,0),1))</f>
        <v/>
      </c>
      <c r="F812" s="94" t="str">
        <f t="shared" si="12"/>
        <v/>
      </c>
    </row>
    <row r="813" spans="1:6" ht="14.25" customHeight="1" x14ac:dyDescent="0.35">
      <c r="A813" s="45" t="s">
        <v>1204</v>
      </c>
      <c r="B813" s="18"/>
      <c r="C813" s="5"/>
      <c r="D813" s="5"/>
      <c r="E813" s="6" t="str">
        <f>IF(ISBLANK(D813),"",INDEX(ΑΜΚ,MATCH(D813,Data!$F$2:$F$999,0),1))</f>
        <v/>
      </c>
      <c r="F813" s="94" t="str">
        <f t="shared" si="12"/>
        <v/>
      </c>
    </row>
    <row r="814" spans="1:6" ht="14.25" customHeight="1" x14ac:dyDescent="0.35">
      <c r="A814" s="45" t="s">
        <v>1204</v>
      </c>
      <c r="B814" s="18"/>
      <c r="C814" s="5"/>
      <c r="D814" s="5"/>
      <c r="E814" s="6" t="str">
        <f>IF(ISBLANK(D814),"",INDEX(ΑΜΚ,MATCH(D814,Data!$F$2:$F$999,0),1))</f>
        <v/>
      </c>
      <c r="F814" s="94" t="str">
        <f t="shared" si="12"/>
        <v/>
      </c>
    </row>
    <row r="815" spans="1:6" ht="14.25" customHeight="1" x14ac:dyDescent="0.35">
      <c r="A815" s="45" t="s">
        <v>1204</v>
      </c>
      <c r="B815" s="18"/>
      <c r="C815" s="5"/>
      <c r="D815" s="5"/>
      <c r="E815" s="6" t="str">
        <f>IF(ISBLANK(D815),"",INDEX(ΑΜΚ,MATCH(D815,Data!$F$2:$F$999,0),1))</f>
        <v/>
      </c>
      <c r="F815" s="94" t="str">
        <f t="shared" si="12"/>
        <v/>
      </c>
    </row>
    <row r="816" spans="1:6" ht="14.25" customHeight="1" x14ac:dyDescent="0.35">
      <c r="A816" s="45" t="s">
        <v>1204</v>
      </c>
      <c r="B816" s="18"/>
      <c r="C816" s="5"/>
      <c r="D816" s="5"/>
      <c r="E816" s="6" t="str">
        <f>IF(ISBLANK(D816),"",INDEX(ΑΜΚ,MATCH(D816,Data!$F$2:$F$999,0),1))</f>
        <v/>
      </c>
      <c r="F816" s="94" t="str">
        <f t="shared" si="12"/>
        <v/>
      </c>
    </row>
    <row r="817" spans="1:6" ht="14.25" customHeight="1" x14ac:dyDescent="0.35">
      <c r="A817" s="45" t="s">
        <v>1204</v>
      </c>
      <c r="B817" s="18"/>
      <c r="C817" s="5"/>
      <c r="D817" s="5"/>
      <c r="E817" s="6" t="str">
        <f>IF(ISBLANK(D817),"",INDEX(ΑΜΚ,MATCH(D817,Data!$F$2:$F$999,0),1))</f>
        <v/>
      </c>
      <c r="F817" s="94" t="str">
        <f t="shared" si="12"/>
        <v/>
      </c>
    </row>
    <row r="818" spans="1:6" ht="14.25" customHeight="1" x14ac:dyDescent="0.35">
      <c r="A818" s="45" t="s">
        <v>1204</v>
      </c>
      <c r="B818" s="18"/>
      <c r="C818" s="5"/>
      <c r="D818" s="5"/>
      <c r="E818" s="6" t="str">
        <f>IF(ISBLANK(D818),"",INDEX(ΑΜΚ,MATCH(D818,Data!$F$2:$F$999,0),1))</f>
        <v/>
      </c>
      <c r="F818" s="94" t="str">
        <f t="shared" si="12"/>
        <v/>
      </c>
    </row>
    <row r="819" spans="1:6" ht="14.25" customHeight="1" x14ac:dyDescent="0.35">
      <c r="A819" s="45" t="s">
        <v>1204</v>
      </c>
      <c r="B819" s="18"/>
      <c r="C819" s="5"/>
      <c r="D819" s="5"/>
      <c r="E819" s="6" t="str">
        <f>IF(ISBLANK(D819),"",INDEX(ΑΜΚ,MATCH(D819,Data!$F$2:$F$999,0),1))</f>
        <v/>
      </c>
      <c r="F819" s="94" t="str">
        <f t="shared" si="12"/>
        <v/>
      </c>
    </row>
    <row r="820" spans="1:6" ht="14.25" customHeight="1" x14ac:dyDescent="0.35">
      <c r="A820" s="45" t="s">
        <v>1204</v>
      </c>
      <c r="B820" s="18"/>
      <c r="C820" s="5"/>
      <c r="D820" s="5"/>
      <c r="E820" s="6" t="str">
        <f>IF(ISBLANK(D820),"",INDEX(ΑΜΚ,MATCH(D820,Data!$F$2:$F$999,0),1))</f>
        <v/>
      </c>
      <c r="F820" s="94" t="str">
        <f t="shared" si="12"/>
        <v/>
      </c>
    </row>
    <row r="821" spans="1:6" ht="14.25" customHeight="1" x14ac:dyDescent="0.35">
      <c r="A821" s="45" t="s">
        <v>1204</v>
      </c>
      <c r="B821" s="18"/>
      <c r="C821" s="5"/>
      <c r="D821" s="5"/>
      <c r="E821" s="6" t="str">
        <f>IF(ISBLANK(D821),"",INDEX(ΑΜΚ,MATCH(D821,Data!$F$2:$F$999,0),1))</f>
        <v/>
      </c>
      <c r="F821" s="94" t="str">
        <f t="shared" si="12"/>
        <v/>
      </c>
    </row>
    <row r="822" spans="1:6" ht="14.25" customHeight="1" x14ac:dyDescent="0.35">
      <c r="A822" s="45" t="s">
        <v>1204</v>
      </c>
      <c r="B822" s="18"/>
      <c r="C822" s="5"/>
      <c r="D822" s="5"/>
      <c r="E822" s="6" t="str">
        <f>IF(ISBLANK(D822),"",INDEX(ΑΜΚ,MATCH(D822,Data!$F$2:$F$999,0),1))</f>
        <v/>
      </c>
      <c r="F822" s="94" t="str">
        <f t="shared" si="12"/>
        <v/>
      </c>
    </row>
    <row r="823" spans="1:6" ht="14.25" customHeight="1" x14ac:dyDescent="0.35">
      <c r="A823" s="45" t="s">
        <v>1204</v>
      </c>
      <c r="B823" s="18"/>
      <c r="C823" s="5"/>
      <c r="D823" s="5"/>
      <c r="E823" s="6" t="str">
        <f>IF(ISBLANK(D823),"",INDEX(ΑΜΚ,MATCH(D823,Data!$F$2:$F$999,0),1))</f>
        <v/>
      </c>
      <c r="F823" s="94" t="str">
        <f t="shared" si="12"/>
        <v/>
      </c>
    </row>
    <row r="824" spans="1:6" ht="14.25" customHeight="1" x14ac:dyDescent="0.35">
      <c r="A824" s="45" t="s">
        <v>1204</v>
      </c>
      <c r="B824" s="18"/>
      <c r="C824" s="5"/>
      <c r="D824" s="5"/>
      <c r="E824" s="6" t="str">
        <f>IF(ISBLANK(D824),"",INDEX(ΑΜΚ,MATCH(D824,Data!$F$2:$F$999,0),1))</f>
        <v/>
      </c>
      <c r="F824" s="94" t="str">
        <f t="shared" si="12"/>
        <v/>
      </c>
    </row>
    <row r="825" spans="1:6" ht="14.25" customHeight="1" x14ac:dyDescent="0.35">
      <c r="A825" s="45" t="s">
        <v>1204</v>
      </c>
      <c r="B825" s="18"/>
      <c r="C825" s="5"/>
      <c r="D825" s="5"/>
      <c r="E825" s="6" t="str">
        <f>IF(ISBLANK(D825),"",INDEX(ΑΜΚ,MATCH(D825,Data!$F$2:$F$999,0),1))</f>
        <v/>
      </c>
      <c r="F825" s="94" t="str">
        <f t="shared" si="12"/>
        <v/>
      </c>
    </row>
    <row r="826" spans="1:6" ht="14.25" customHeight="1" x14ac:dyDescent="0.35">
      <c r="A826" s="45" t="s">
        <v>1204</v>
      </c>
      <c r="B826" s="18"/>
      <c r="C826" s="5"/>
      <c r="D826" s="5"/>
      <c r="E826" s="6" t="str">
        <f>IF(ISBLANK(D826),"",INDEX(ΑΜΚ,MATCH(D826,Data!$F$2:$F$999,0),1))</f>
        <v/>
      </c>
      <c r="F826" s="94" t="str">
        <f t="shared" si="12"/>
        <v/>
      </c>
    </row>
    <row r="827" spans="1:6" ht="14.25" customHeight="1" x14ac:dyDescent="0.35">
      <c r="A827" s="45" t="s">
        <v>1204</v>
      </c>
      <c r="B827" s="18"/>
      <c r="C827" s="5"/>
      <c r="D827" s="5"/>
      <c r="E827" s="6" t="str">
        <f>IF(ISBLANK(D827),"",INDEX(ΑΜΚ,MATCH(D827,Data!$F$2:$F$999,0),1))</f>
        <v/>
      </c>
      <c r="F827" s="94" t="str">
        <f t="shared" si="12"/>
        <v/>
      </c>
    </row>
    <row r="828" spans="1:6" ht="14.25" customHeight="1" x14ac:dyDescent="0.35">
      <c r="A828" s="45" t="s">
        <v>1204</v>
      </c>
      <c r="B828" s="18"/>
      <c r="C828" s="5"/>
      <c r="D828" s="5"/>
      <c r="E828" s="6" t="str">
        <f>IF(ISBLANK(D828),"",INDEX(ΑΜΚ,MATCH(D828,Data!$F$2:$F$999,0),1))</f>
        <v/>
      </c>
      <c r="F828" s="94" t="str">
        <f t="shared" si="12"/>
        <v/>
      </c>
    </row>
    <row r="829" spans="1:6" ht="14.25" customHeight="1" x14ac:dyDescent="0.35">
      <c r="A829" s="45" t="s">
        <v>1204</v>
      </c>
      <c r="B829" s="18"/>
      <c r="C829" s="5"/>
      <c r="D829" s="5"/>
      <c r="E829" s="6" t="str">
        <f>IF(ISBLANK(D829),"",INDEX(ΑΜΚ,MATCH(D829,Data!$F$2:$F$999,0),1))</f>
        <v/>
      </c>
      <c r="F829" s="94" t="str">
        <f t="shared" si="12"/>
        <v/>
      </c>
    </row>
    <row r="830" spans="1:6" ht="14.25" customHeight="1" x14ac:dyDescent="0.35">
      <c r="A830" s="45" t="s">
        <v>1204</v>
      </c>
      <c r="B830" s="18"/>
      <c r="C830" s="5"/>
      <c r="D830" s="5"/>
      <c r="E830" s="6" t="str">
        <f>IF(ISBLANK(D830),"",INDEX(ΑΜΚ,MATCH(D830,Data!$F$2:$F$999,0),1))</f>
        <v/>
      </c>
      <c r="F830" s="94" t="str">
        <f t="shared" si="12"/>
        <v/>
      </c>
    </row>
    <row r="831" spans="1:6" ht="14.25" customHeight="1" x14ac:dyDescent="0.35">
      <c r="A831" s="45" t="s">
        <v>1204</v>
      </c>
      <c r="B831" s="18"/>
      <c r="C831" s="5"/>
      <c r="D831" s="5"/>
      <c r="E831" s="6" t="str">
        <f>IF(ISBLANK(D831),"",INDEX(ΑΜΚ,MATCH(D831,Data!$F$2:$F$999,0),1))</f>
        <v/>
      </c>
      <c r="F831" s="94" t="str">
        <f t="shared" si="12"/>
        <v/>
      </c>
    </row>
    <row r="832" spans="1:6" ht="14.25" customHeight="1" x14ac:dyDescent="0.35">
      <c r="A832" s="45" t="s">
        <v>1204</v>
      </c>
      <c r="B832" s="18"/>
      <c r="C832" s="5"/>
      <c r="D832" s="5"/>
      <c r="E832" s="6" t="str">
        <f>IF(ISBLANK(D832),"",INDEX(ΑΜΚ,MATCH(D832,Data!$F$2:$F$999,0),1))</f>
        <v/>
      </c>
      <c r="F832" s="94" t="str">
        <f t="shared" si="12"/>
        <v/>
      </c>
    </row>
    <row r="833" spans="1:6" ht="14.25" customHeight="1" x14ac:dyDescent="0.35">
      <c r="A833" s="45" t="s">
        <v>1204</v>
      </c>
      <c r="B833" s="18"/>
      <c r="C833" s="5"/>
      <c r="D833" s="5"/>
      <c r="E833" s="6" t="str">
        <f>IF(ISBLANK(D833),"",INDEX(ΑΜΚ,MATCH(D833,Data!$F$2:$F$999,0),1))</f>
        <v/>
      </c>
      <c r="F833" s="94" t="str">
        <f t="shared" si="12"/>
        <v/>
      </c>
    </row>
    <row r="834" spans="1:6" ht="14.25" customHeight="1" x14ac:dyDescent="0.35">
      <c r="A834" s="45" t="s">
        <v>1204</v>
      </c>
      <c r="B834" s="18"/>
      <c r="C834" s="5"/>
      <c r="D834" s="5"/>
      <c r="E834" s="6" t="str">
        <f>IF(ISBLANK(D834),"",INDEX(ΑΜΚ,MATCH(D834,Data!$F$2:$F$999,0),1))</f>
        <v/>
      </c>
      <c r="F834" s="94" t="str">
        <f t="shared" ref="F834:F897" si="13">IF(ISBLANK(C834),"",INDEX(ΚΩΔ_ΜΑΘΗΜ_ΜΗΧΑΝΟΤΡ_Α1,MATCH(C834,ΜΑΘΗΜ_ΜΗΧΑΝΟΤΡ_Α1,0)))</f>
        <v/>
      </c>
    </row>
    <row r="835" spans="1:6" ht="14.25" customHeight="1" x14ac:dyDescent="0.35">
      <c r="A835" s="45" t="s">
        <v>1204</v>
      </c>
      <c r="B835" s="18"/>
      <c r="C835" s="5"/>
      <c r="D835" s="5"/>
      <c r="E835" s="6" t="str">
        <f>IF(ISBLANK(D835),"",INDEX(ΑΜΚ,MATCH(D835,Data!$F$2:$F$999,0),1))</f>
        <v/>
      </c>
      <c r="F835" s="94" t="str">
        <f t="shared" si="13"/>
        <v/>
      </c>
    </row>
    <row r="836" spans="1:6" ht="14.25" customHeight="1" x14ac:dyDescent="0.35">
      <c r="A836" s="45" t="s">
        <v>1204</v>
      </c>
      <c r="B836" s="18"/>
      <c r="C836" s="5"/>
      <c r="D836" s="5"/>
      <c r="E836" s="6" t="str">
        <f>IF(ISBLANK(D836),"",INDEX(ΑΜΚ,MATCH(D836,Data!$F$2:$F$999,0),1))</f>
        <v/>
      </c>
      <c r="F836" s="94" t="str">
        <f t="shared" si="13"/>
        <v/>
      </c>
    </row>
    <row r="837" spans="1:6" ht="14.25" customHeight="1" x14ac:dyDescent="0.35">
      <c r="A837" s="45" t="s">
        <v>1204</v>
      </c>
      <c r="B837" s="18"/>
      <c r="C837" s="5"/>
      <c r="D837" s="5"/>
      <c r="E837" s="6" t="str">
        <f>IF(ISBLANK(D837),"",INDEX(ΑΜΚ,MATCH(D837,Data!$F$2:$F$999,0),1))</f>
        <v/>
      </c>
      <c r="F837" s="94" t="str">
        <f t="shared" si="13"/>
        <v/>
      </c>
    </row>
    <row r="838" spans="1:6" ht="14.25" customHeight="1" x14ac:dyDescent="0.35">
      <c r="A838" s="45" t="s">
        <v>1204</v>
      </c>
      <c r="B838" s="18"/>
      <c r="C838" s="5"/>
      <c r="D838" s="5"/>
      <c r="E838" s="6" t="str">
        <f>IF(ISBLANK(D838),"",INDEX(ΑΜΚ,MATCH(D838,Data!$F$2:$F$999,0),1))</f>
        <v/>
      </c>
      <c r="F838" s="94" t="str">
        <f t="shared" si="13"/>
        <v/>
      </c>
    </row>
    <row r="839" spans="1:6" ht="14.25" customHeight="1" x14ac:dyDescent="0.35">
      <c r="A839" s="45" t="s">
        <v>1204</v>
      </c>
      <c r="B839" s="18"/>
      <c r="C839" s="5"/>
      <c r="D839" s="5"/>
      <c r="E839" s="6" t="str">
        <f>IF(ISBLANK(D839),"",INDEX(ΑΜΚ,MATCH(D839,Data!$F$2:$F$999,0),1))</f>
        <v/>
      </c>
      <c r="F839" s="94" t="str">
        <f t="shared" si="13"/>
        <v/>
      </c>
    </row>
    <row r="840" spans="1:6" ht="14.25" customHeight="1" x14ac:dyDescent="0.35">
      <c r="A840" s="45" t="s">
        <v>1204</v>
      </c>
      <c r="B840" s="18"/>
      <c r="C840" s="5"/>
      <c r="D840" s="5"/>
      <c r="E840" s="6" t="str">
        <f>IF(ISBLANK(D840),"",INDEX(ΑΜΚ,MATCH(D840,Data!$F$2:$F$999,0),1))</f>
        <v/>
      </c>
      <c r="F840" s="94" t="str">
        <f t="shared" si="13"/>
        <v/>
      </c>
    </row>
    <row r="841" spans="1:6" ht="14.25" customHeight="1" x14ac:dyDescent="0.35">
      <c r="A841" s="45" t="s">
        <v>1204</v>
      </c>
      <c r="B841" s="18"/>
      <c r="C841" s="5"/>
      <c r="D841" s="5"/>
      <c r="E841" s="6" t="str">
        <f>IF(ISBLANK(D841),"",INDEX(ΑΜΚ,MATCH(D841,Data!$F$2:$F$999,0),1))</f>
        <v/>
      </c>
      <c r="F841" s="94" t="str">
        <f t="shared" si="13"/>
        <v/>
      </c>
    </row>
    <row r="842" spans="1:6" ht="14.25" customHeight="1" x14ac:dyDescent="0.35">
      <c r="A842" s="45" t="s">
        <v>1204</v>
      </c>
      <c r="B842" s="18"/>
      <c r="C842" s="5"/>
      <c r="D842" s="5"/>
      <c r="E842" s="6" t="str">
        <f>IF(ISBLANK(D842),"",INDEX(ΑΜΚ,MATCH(D842,Data!$F$2:$F$999,0),1))</f>
        <v/>
      </c>
      <c r="F842" s="94" t="str">
        <f t="shared" si="13"/>
        <v/>
      </c>
    </row>
    <row r="843" spans="1:6" ht="14.25" customHeight="1" x14ac:dyDescent="0.35">
      <c r="A843" s="45" t="s">
        <v>1204</v>
      </c>
      <c r="B843" s="18"/>
      <c r="C843" s="5"/>
      <c r="D843" s="5"/>
      <c r="E843" s="6" t="str">
        <f>IF(ISBLANK(D843),"",INDEX(ΑΜΚ,MATCH(D843,Data!$F$2:$F$999,0),1))</f>
        <v/>
      </c>
      <c r="F843" s="94" t="str">
        <f t="shared" si="13"/>
        <v/>
      </c>
    </row>
    <row r="844" spans="1:6" ht="14.25" customHeight="1" x14ac:dyDescent="0.35">
      <c r="A844" s="45" t="s">
        <v>1204</v>
      </c>
      <c r="B844" s="18"/>
      <c r="C844" s="5"/>
      <c r="D844" s="5"/>
      <c r="E844" s="6" t="str">
        <f>IF(ISBLANK(D844),"",INDEX(ΑΜΚ,MATCH(D844,Data!$F$2:$F$999,0),1))</f>
        <v/>
      </c>
      <c r="F844" s="94" t="str">
        <f t="shared" si="13"/>
        <v/>
      </c>
    </row>
    <row r="845" spans="1:6" ht="14.25" customHeight="1" x14ac:dyDescent="0.35">
      <c r="A845" s="45" t="s">
        <v>1204</v>
      </c>
      <c r="B845" s="18"/>
      <c r="C845" s="5"/>
      <c r="D845" s="5"/>
      <c r="E845" s="6" t="str">
        <f>IF(ISBLANK(D845),"",INDEX(ΑΜΚ,MATCH(D845,Data!$F$2:$F$999,0),1))</f>
        <v/>
      </c>
      <c r="F845" s="94" t="str">
        <f t="shared" si="13"/>
        <v/>
      </c>
    </row>
    <row r="846" spans="1:6" ht="14.25" customHeight="1" x14ac:dyDescent="0.35">
      <c r="A846" s="45" t="s">
        <v>1204</v>
      </c>
      <c r="B846" s="18"/>
      <c r="C846" s="5"/>
      <c r="D846" s="5"/>
      <c r="E846" s="6" t="str">
        <f>IF(ISBLANK(D846),"",INDEX(ΑΜΚ,MATCH(D846,Data!$F$2:$F$999,0),1))</f>
        <v/>
      </c>
      <c r="F846" s="94" t="str">
        <f t="shared" si="13"/>
        <v/>
      </c>
    </row>
    <row r="847" spans="1:6" ht="14.25" customHeight="1" x14ac:dyDescent="0.35">
      <c r="A847" s="45" t="s">
        <v>1204</v>
      </c>
      <c r="B847" s="18"/>
      <c r="C847" s="5"/>
      <c r="D847" s="5"/>
      <c r="E847" s="6" t="str">
        <f>IF(ISBLANK(D847),"",INDEX(ΑΜΚ,MATCH(D847,Data!$F$2:$F$999,0),1))</f>
        <v/>
      </c>
      <c r="F847" s="94" t="str">
        <f t="shared" si="13"/>
        <v/>
      </c>
    </row>
    <row r="848" spans="1:6" ht="14.25" customHeight="1" x14ac:dyDescent="0.35">
      <c r="A848" s="45" t="s">
        <v>1204</v>
      </c>
      <c r="B848" s="18"/>
      <c r="C848" s="5"/>
      <c r="D848" s="5"/>
      <c r="E848" s="6" t="str">
        <f>IF(ISBLANK(D848),"",INDEX(ΑΜΚ,MATCH(D848,Data!$F$2:$F$999,0),1))</f>
        <v/>
      </c>
      <c r="F848" s="94" t="str">
        <f t="shared" si="13"/>
        <v/>
      </c>
    </row>
    <row r="849" spans="1:6" ht="14.25" customHeight="1" x14ac:dyDescent="0.35">
      <c r="A849" s="45" t="s">
        <v>1204</v>
      </c>
      <c r="B849" s="18"/>
      <c r="C849" s="5"/>
      <c r="D849" s="5"/>
      <c r="E849" s="6" t="str">
        <f>IF(ISBLANK(D849),"",INDEX(ΑΜΚ,MATCH(D849,Data!$F$2:$F$999,0),1))</f>
        <v/>
      </c>
      <c r="F849" s="94" t="str">
        <f t="shared" si="13"/>
        <v/>
      </c>
    </row>
    <row r="850" spans="1:6" ht="14.25" customHeight="1" x14ac:dyDescent="0.35">
      <c r="A850" s="45" t="s">
        <v>1204</v>
      </c>
      <c r="B850" s="18"/>
      <c r="C850" s="5"/>
      <c r="D850" s="5"/>
      <c r="E850" s="6" t="str">
        <f>IF(ISBLANK(D850),"",INDEX(ΑΜΚ,MATCH(D850,Data!$F$2:$F$999,0),1))</f>
        <v/>
      </c>
      <c r="F850" s="94" t="str">
        <f t="shared" si="13"/>
        <v/>
      </c>
    </row>
    <row r="851" spans="1:6" ht="14.25" customHeight="1" x14ac:dyDescent="0.35">
      <c r="A851" s="45" t="s">
        <v>1204</v>
      </c>
      <c r="B851" s="18"/>
      <c r="C851" s="5"/>
      <c r="D851" s="5"/>
      <c r="E851" s="6" t="str">
        <f>IF(ISBLANK(D851),"",INDEX(ΑΜΚ,MATCH(D851,Data!$F$2:$F$999,0),1))</f>
        <v/>
      </c>
      <c r="F851" s="94" t="str">
        <f t="shared" si="13"/>
        <v/>
      </c>
    </row>
    <row r="852" spans="1:6" ht="14.25" customHeight="1" x14ac:dyDescent="0.35">
      <c r="A852" s="45" t="s">
        <v>1204</v>
      </c>
      <c r="B852" s="18"/>
      <c r="C852" s="5"/>
      <c r="D852" s="5"/>
      <c r="E852" s="6" t="str">
        <f>IF(ISBLANK(D852),"",INDEX(ΑΜΚ,MATCH(D852,Data!$F$2:$F$999,0),1))</f>
        <v/>
      </c>
      <c r="F852" s="94" t="str">
        <f t="shared" si="13"/>
        <v/>
      </c>
    </row>
    <row r="853" spans="1:6" ht="14.25" customHeight="1" x14ac:dyDescent="0.35">
      <c r="A853" s="45" t="s">
        <v>1204</v>
      </c>
      <c r="B853" s="18"/>
      <c r="C853" s="5"/>
      <c r="D853" s="5"/>
      <c r="E853" s="6" t="str">
        <f>IF(ISBLANK(D853),"",INDEX(ΑΜΚ,MATCH(D853,Data!$F$2:$F$999,0),1))</f>
        <v/>
      </c>
      <c r="F853" s="94" t="str">
        <f t="shared" si="13"/>
        <v/>
      </c>
    </row>
    <row r="854" spans="1:6" ht="14.25" customHeight="1" x14ac:dyDescent="0.35">
      <c r="A854" s="45" t="s">
        <v>1204</v>
      </c>
      <c r="B854" s="18"/>
      <c r="C854" s="5"/>
      <c r="D854" s="5"/>
      <c r="E854" s="6" t="str">
        <f>IF(ISBLANK(D854),"",INDEX(ΑΜΚ,MATCH(D854,Data!$F$2:$F$999,0),1))</f>
        <v/>
      </c>
      <c r="F854" s="94" t="str">
        <f t="shared" si="13"/>
        <v/>
      </c>
    </row>
    <row r="855" spans="1:6" ht="14.25" customHeight="1" x14ac:dyDescent="0.35">
      <c r="A855" s="45" t="s">
        <v>1204</v>
      </c>
      <c r="B855" s="18"/>
      <c r="C855" s="5"/>
      <c r="D855" s="5"/>
      <c r="E855" s="6" t="str">
        <f>IF(ISBLANK(D855),"",INDEX(ΑΜΚ,MATCH(D855,Data!$F$2:$F$999,0),1))</f>
        <v/>
      </c>
      <c r="F855" s="94" t="str">
        <f t="shared" si="13"/>
        <v/>
      </c>
    </row>
    <row r="856" spans="1:6" ht="14.25" customHeight="1" x14ac:dyDescent="0.35">
      <c r="A856" s="45" t="s">
        <v>1204</v>
      </c>
      <c r="B856" s="18"/>
      <c r="C856" s="5"/>
      <c r="D856" s="5"/>
      <c r="E856" s="6" t="str">
        <f>IF(ISBLANK(D856),"",INDEX(ΑΜΚ,MATCH(D856,Data!$F$2:$F$999,0),1))</f>
        <v/>
      </c>
      <c r="F856" s="94" t="str">
        <f t="shared" si="13"/>
        <v/>
      </c>
    </row>
    <row r="857" spans="1:6" ht="14.25" customHeight="1" x14ac:dyDescent="0.35">
      <c r="A857" s="45" t="s">
        <v>1204</v>
      </c>
      <c r="B857" s="18"/>
      <c r="C857" s="5"/>
      <c r="D857" s="5"/>
      <c r="E857" s="6" t="str">
        <f>IF(ISBLANK(D857),"",INDEX(ΑΜΚ,MATCH(D857,Data!$F$2:$F$999,0),1))</f>
        <v/>
      </c>
      <c r="F857" s="94" t="str">
        <f t="shared" si="13"/>
        <v/>
      </c>
    </row>
    <row r="858" spans="1:6" ht="14.25" customHeight="1" x14ac:dyDescent="0.35">
      <c r="A858" s="45" t="s">
        <v>1204</v>
      </c>
      <c r="B858" s="18"/>
      <c r="C858" s="5"/>
      <c r="D858" s="5"/>
      <c r="E858" s="6" t="str">
        <f>IF(ISBLANK(D858),"",INDEX(ΑΜΚ,MATCH(D858,Data!$F$2:$F$999,0),1))</f>
        <v/>
      </c>
      <c r="F858" s="94" t="str">
        <f t="shared" si="13"/>
        <v/>
      </c>
    </row>
    <row r="859" spans="1:6" ht="14.25" customHeight="1" x14ac:dyDescent="0.35">
      <c r="A859" s="45" t="s">
        <v>1204</v>
      </c>
      <c r="B859" s="18"/>
      <c r="C859" s="5"/>
      <c r="D859" s="5"/>
      <c r="E859" s="6" t="str">
        <f>IF(ISBLANK(D859),"",INDEX(ΑΜΚ,MATCH(D859,Data!$F$2:$F$999,0),1))</f>
        <v/>
      </c>
      <c r="F859" s="94" t="str">
        <f t="shared" si="13"/>
        <v/>
      </c>
    </row>
    <row r="860" spans="1:6" ht="14.25" customHeight="1" x14ac:dyDescent="0.35">
      <c r="A860" s="45" t="s">
        <v>1204</v>
      </c>
      <c r="B860" s="18"/>
      <c r="C860" s="5"/>
      <c r="D860" s="5"/>
      <c r="E860" s="6" t="str">
        <f>IF(ISBLANK(D860),"",INDEX(ΑΜΚ,MATCH(D860,Data!$F$2:$F$999,0),1))</f>
        <v/>
      </c>
      <c r="F860" s="94" t="str">
        <f t="shared" si="13"/>
        <v/>
      </c>
    </row>
    <row r="861" spans="1:6" ht="14.25" customHeight="1" x14ac:dyDescent="0.35">
      <c r="A861" s="45" t="s">
        <v>1204</v>
      </c>
      <c r="B861" s="18"/>
      <c r="C861" s="5"/>
      <c r="D861" s="5"/>
      <c r="E861" s="6" t="str">
        <f>IF(ISBLANK(D861),"",INDEX(ΑΜΚ,MATCH(D861,Data!$F$2:$F$999,0),1))</f>
        <v/>
      </c>
      <c r="F861" s="94" t="str">
        <f t="shared" si="13"/>
        <v/>
      </c>
    </row>
    <row r="862" spans="1:6" ht="14.25" customHeight="1" x14ac:dyDescent="0.35">
      <c r="A862" s="45" t="s">
        <v>1204</v>
      </c>
      <c r="B862" s="18"/>
      <c r="C862" s="5"/>
      <c r="D862" s="5"/>
      <c r="E862" s="6" t="str">
        <f>IF(ISBLANK(D862),"",INDEX(ΑΜΚ,MATCH(D862,Data!$F$2:$F$999,0),1))</f>
        <v/>
      </c>
      <c r="F862" s="94" t="str">
        <f t="shared" si="13"/>
        <v/>
      </c>
    </row>
    <row r="863" spans="1:6" ht="14.25" customHeight="1" x14ac:dyDescent="0.35">
      <c r="A863" s="45" t="s">
        <v>1204</v>
      </c>
      <c r="B863" s="18"/>
      <c r="C863" s="5"/>
      <c r="D863" s="5"/>
      <c r="E863" s="6" t="str">
        <f>IF(ISBLANK(D863),"",INDEX(ΑΜΚ,MATCH(D863,Data!$F$2:$F$999,0),1))</f>
        <v/>
      </c>
      <c r="F863" s="94" t="str">
        <f t="shared" si="13"/>
        <v/>
      </c>
    </row>
    <row r="864" spans="1:6" ht="14.25" customHeight="1" x14ac:dyDescent="0.35">
      <c r="A864" s="45" t="s">
        <v>1204</v>
      </c>
      <c r="B864" s="18"/>
      <c r="C864" s="5"/>
      <c r="D864" s="5"/>
      <c r="E864" s="6" t="str">
        <f>IF(ISBLANK(D864),"",INDEX(ΑΜΚ,MATCH(D864,Data!$F$2:$F$999,0),1))</f>
        <v/>
      </c>
      <c r="F864" s="94" t="str">
        <f t="shared" si="13"/>
        <v/>
      </c>
    </row>
    <row r="865" spans="1:6" ht="14.25" customHeight="1" x14ac:dyDescent="0.35">
      <c r="A865" s="45" t="s">
        <v>1204</v>
      </c>
      <c r="B865" s="18"/>
      <c r="C865" s="5"/>
      <c r="D865" s="5"/>
      <c r="E865" s="6" t="str">
        <f>IF(ISBLANK(D865),"",INDEX(ΑΜΚ,MATCH(D865,Data!$F$2:$F$999,0),1))</f>
        <v/>
      </c>
      <c r="F865" s="94" t="str">
        <f t="shared" si="13"/>
        <v/>
      </c>
    </row>
    <row r="866" spans="1:6" ht="14.25" customHeight="1" x14ac:dyDescent="0.35">
      <c r="A866" s="45" t="s">
        <v>1204</v>
      </c>
      <c r="B866" s="18"/>
      <c r="C866" s="5"/>
      <c r="D866" s="5"/>
      <c r="E866" s="6" t="str">
        <f>IF(ISBLANK(D866),"",INDEX(ΑΜΚ,MATCH(D866,Data!$F$2:$F$999,0),1))</f>
        <v/>
      </c>
      <c r="F866" s="94" t="str">
        <f t="shared" si="13"/>
        <v/>
      </c>
    </row>
    <row r="867" spans="1:6" ht="14.25" customHeight="1" x14ac:dyDescent="0.35">
      <c r="A867" s="45" t="s">
        <v>1204</v>
      </c>
      <c r="B867" s="18"/>
      <c r="C867" s="5"/>
      <c r="D867" s="5"/>
      <c r="E867" s="6" t="str">
        <f>IF(ISBLANK(D867),"",INDEX(ΑΜΚ,MATCH(D867,Data!$F$2:$F$999,0),1))</f>
        <v/>
      </c>
      <c r="F867" s="94" t="str">
        <f t="shared" si="13"/>
        <v/>
      </c>
    </row>
    <row r="868" spans="1:6" ht="14.25" customHeight="1" x14ac:dyDescent="0.35">
      <c r="A868" s="45" t="s">
        <v>1204</v>
      </c>
      <c r="B868" s="18"/>
      <c r="C868" s="5"/>
      <c r="D868" s="5"/>
      <c r="E868" s="6" t="str">
        <f>IF(ISBLANK(D868),"",INDEX(ΑΜΚ,MATCH(D868,Data!$F$2:$F$999,0),1))</f>
        <v/>
      </c>
      <c r="F868" s="94" t="str">
        <f t="shared" si="13"/>
        <v/>
      </c>
    </row>
    <row r="869" spans="1:6" ht="14.25" customHeight="1" x14ac:dyDescent="0.35">
      <c r="A869" s="45" t="s">
        <v>1204</v>
      </c>
      <c r="B869" s="18"/>
      <c r="C869" s="5"/>
      <c r="D869" s="5"/>
      <c r="E869" s="6" t="str">
        <f>IF(ISBLANK(D869),"",INDEX(ΑΜΚ,MATCH(D869,Data!$F$2:$F$999,0),1))</f>
        <v/>
      </c>
      <c r="F869" s="94" t="str">
        <f t="shared" si="13"/>
        <v/>
      </c>
    </row>
    <row r="870" spans="1:6" ht="14.25" customHeight="1" x14ac:dyDescent="0.35">
      <c r="A870" s="45" t="s">
        <v>1204</v>
      </c>
      <c r="B870" s="18"/>
      <c r="C870" s="5"/>
      <c r="D870" s="5"/>
      <c r="E870" s="6" t="str">
        <f>IF(ISBLANK(D870),"",INDEX(ΑΜΚ,MATCH(D870,Data!$F$2:$F$999,0),1))</f>
        <v/>
      </c>
      <c r="F870" s="94" t="str">
        <f t="shared" si="13"/>
        <v/>
      </c>
    </row>
    <row r="871" spans="1:6" ht="14.25" customHeight="1" x14ac:dyDescent="0.35">
      <c r="A871" s="45" t="s">
        <v>1204</v>
      </c>
      <c r="B871" s="18"/>
      <c r="C871" s="5"/>
      <c r="D871" s="5"/>
      <c r="E871" s="6" t="str">
        <f>IF(ISBLANK(D871),"",INDEX(ΑΜΚ,MATCH(D871,Data!$F$2:$F$999,0),1))</f>
        <v/>
      </c>
      <c r="F871" s="94" t="str">
        <f t="shared" si="13"/>
        <v/>
      </c>
    </row>
    <row r="872" spans="1:6" ht="14.25" customHeight="1" x14ac:dyDescent="0.35">
      <c r="A872" s="45" t="s">
        <v>1204</v>
      </c>
      <c r="B872" s="18"/>
      <c r="C872" s="5"/>
      <c r="D872" s="5"/>
      <c r="E872" s="6" t="str">
        <f>IF(ISBLANK(D872),"",INDEX(ΑΜΚ,MATCH(D872,Data!$F$2:$F$999,0),1))</f>
        <v/>
      </c>
      <c r="F872" s="94" t="str">
        <f t="shared" si="13"/>
        <v/>
      </c>
    </row>
    <row r="873" spans="1:6" ht="14.25" customHeight="1" x14ac:dyDescent="0.35">
      <c r="A873" s="45" t="s">
        <v>1204</v>
      </c>
      <c r="B873" s="18"/>
      <c r="C873" s="5"/>
      <c r="D873" s="5"/>
      <c r="E873" s="6" t="str">
        <f>IF(ISBLANK(D873),"",INDEX(ΑΜΚ,MATCH(D873,Data!$F$2:$F$999,0),1))</f>
        <v/>
      </c>
      <c r="F873" s="94" t="str">
        <f t="shared" si="13"/>
        <v/>
      </c>
    </row>
    <row r="874" spans="1:6" ht="14.25" customHeight="1" x14ac:dyDescent="0.35">
      <c r="A874" s="45" t="s">
        <v>1204</v>
      </c>
      <c r="B874" s="18"/>
      <c r="C874" s="5"/>
      <c r="D874" s="5"/>
      <c r="E874" s="6" t="str">
        <f>IF(ISBLANK(D874),"",INDEX(ΑΜΚ,MATCH(D874,Data!$F$2:$F$999,0),1))</f>
        <v/>
      </c>
      <c r="F874" s="94" t="str">
        <f t="shared" si="13"/>
        <v/>
      </c>
    </row>
    <row r="875" spans="1:6" ht="14.25" customHeight="1" x14ac:dyDescent="0.35">
      <c r="A875" s="45" t="s">
        <v>1204</v>
      </c>
      <c r="B875" s="18"/>
      <c r="C875" s="5"/>
      <c r="D875" s="5"/>
      <c r="E875" s="6" t="str">
        <f>IF(ISBLANK(D875),"",INDEX(ΑΜΚ,MATCH(D875,Data!$F$2:$F$999,0),1))</f>
        <v/>
      </c>
      <c r="F875" s="94" t="str">
        <f t="shared" si="13"/>
        <v/>
      </c>
    </row>
    <row r="876" spans="1:6" ht="14.25" customHeight="1" x14ac:dyDescent="0.35">
      <c r="A876" s="45" t="s">
        <v>1204</v>
      </c>
      <c r="B876" s="18"/>
      <c r="C876" s="5"/>
      <c r="D876" s="5"/>
      <c r="E876" s="6" t="str">
        <f>IF(ISBLANK(D876),"",INDEX(ΑΜΚ,MATCH(D876,Data!$F$2:$F$999,0),1))</f>
        <v/>
      </c>
      <c r="F876" s="94" t="str">
        <f t="shared" si="13"/>
        <v/>
      </c>
    </row>
    <row r="877" spans="1:6" ht="14.25" customHeight="1" x14ac:dyDescent="0.35">
      <c r="A877" s="45" t="s">
        <v>1204</v>
      </c>
      <c r="B877" s="18"/>
      <c r="C877" s="5"/>
      <c r="D877" s="5"/>
      <c r="E877" s="6" t="str">
        <f>IF(ISBLANK(D877),"",INDEX(ΑΜΚ,MATCH(D877,Data!$F$2:$F$999,0),1))</f>
        <v/>
      </c>
      <c r="F877" s="94" t="str">
        <f t="shared" si="13"/>
        <v/>
      </c>
    </row>
    <row r="878" spans="1:6" ht="14.25" customHeight="1" x14ac:dyDescent="0.35">
      <c r="A878" s="45" t="s">
        <v>1204</v>
      </c>
      <c r="B878" s="18"/>
      <c r="C878" s="5"/>
      <c r="D878" s="5"/>
      <c r="E878" s="6" t="str">
        <f>IF(ISBLANK(D878),"",INDEX(ΑΜΚ,MATCH(D878,Data!$F$2:$F$999,0),1))</f>
        <v/>
      </c>
      <c r="F878" s="94" t="str">
        <f t="shared" si="13"/>
        <v/>
      </c>
    </row>
    <row r="879" spans="1:6" ht="14.25" customHeight="1" x14ac:dyDescent="0.35">
      <c r="A879" s="45" t="s">
        <v>1204</v>
      </c>
      <c r="B879" s="18"/>
      <c r="C879" s="5"/>
      <c r="D879" s="5"/>
      <c r="E879" s="6" t="str">
        <f>IF(ISBLANK(D879),"",INDEX(ΑΜΚ,MATCH(D879,Data!$F$2:$F$999,0),1))</f>
        <v/>
      </c>
      <c r="F879" s="94" t="str">
        <f t="shared" si="13"/>
        <v/>
      </c>
    </row>
    <row r="880" spans="1:6" ht="14.25" customHeight="1" x14ac:dyDescent="0.35">
      <c r="A880" s="45" t="s">
        <v>1204</v>
      </c>
      <c r="B880" s="18"/>
      <c r="C880" s="5"/>
      <c r="D880" s="5"/>
      <c r="E880" s="6" t="str">
        <f>IF(ISBLANK(D880),"",INDEX(ΑΜΚ,MATCH(D880,Data!$F$2:$F$999,0),1))</f>
        <v/>
      </c>
      <c r="F880" s="94" t="str">
        <f t="shared" si="13"/>
        <v/>
      </c>
    </row>
    <row r="881" spans="1:6" ht="14.25" customHeight="1" x14ac:dyDescent="0.35">
      <c r="A881" s="45" t="s">
        <v>1204</v>
      </c>
      <c r="B881" s="18"/>
      <c r="C881" s="5"/>
      <c r="D881" s="5"/>
      <c r="E881" s="6" t="str">
        <f>IF(ISBLANK(D881),"",INDEX(ΑΜΚ,MATCH(D881,Data!$F$2:$F$999,0),1))</f>
        <v/>
      </c>
      <c r="F881" s="94" t="str">
        <f t="shared" si="13"/>
        <v/>
      </c>
    </row>
    <row r="882" spans="1:6" ht="14.25" customHeight="1" x14ac:dyDescent="0.35">
      <c r="A882" s="45" t="s">
        <v>1204</v>
      </c>
      <c r="B882" s="18"/>
      <c r="C882" s="5"/>
      <c r="D882" s="5"/>
      <c r="E882" s="6" t="str">
        <f>IF(ISBLANK(D882),"",INDEX(ΑΜΚ,MATCH(D882,Data!$F$2:$F$999,0),1))</f>
        <v/>
      </c>
      <c r="F882" s="94" t="str">
        <f t="shared" si="13"/>
        <v/>
      </c>
    </row>
    <row r="883" spans="1:6" ht="14.25" customHeight="1" x14ac:dyDescent="0.35">
      <c r="A883" s="45" t="s">
        <v>1204</v>
      </c>
      <c r="B883" s="18"/>
      <c r="C883" s="5"/>
      <c r="D883" s="5"/>
      <c r="E883" s="6" t="str">
        <f>IF(ISBLANK(D883),"",INDEX(ΑΜΚ,MATCH(D883,Data!$F$2:$F$999,0),1))</f>
        <v/>
      </c>
      <c r="F883" s="94" t="str">
        <f t="shared" si="13"/>
        <v/>
      </c>
    </row>
    <row r="884" spans="1:6" ht="14.25" customHeight="1" x14ac:dyDescent="0.35">
      <c r="A884" s="45" t="s">
        <v>1204</v>
      </c>
      <c r="B884" s="18"/>
      <c r="C884" s="5"/>
      <c r="D884" s="5"/>
      <c r="E884" s="6" t="str">
        <f>IF(ISBLANK(D884),"",INDEX(ΑΜΚ,MATCH(D884,Data!$F$2:$F$999,0),1))</f>
        <v/>
      </c>
      <c r="F884" s="94" t="str">
        <f t="shared" si="13"/>
        <v/>
      </c>
    </row>
    <row r="885" spans="1:6" ht="14.25" customHeight="1" x14ac:dyDescent="0.35">
      <c r="A885" s="45" t="s">
        <v>1204</v>
      </c>
      <c r="B885" s="18"/>
      <c r="C885" s="5"/>
      <c r="D885" s="5"/>
      <c r="E885" s="6" t="str">
        <f>IF(ISBLANK(D885),"",INDEX(ΑΜΚ,MATCH(D885,Data!$F$2:$F$999,0),1))</f>
        <v/>
      </c>
      <c r="F885" s="94" t="str">
        <f t="shared" si="13"/>
        <v/>
      </c>
    </row>
    <row r="886" spans="1:6" ht="14.25" customHeight="1" x14ac:dyDescent="0.35">
      <c r="A886" s="45" t="s">
        <v>1204</v>
      </c>
      <c r="B886" s="18"/>
      <c r="C886" s="5"/>
      <c r="D886" s="5"/>
      <c r="E886" s="6" t="str">
        <f>IF(ISBLANK(D886),"",INDEX(ΑΜΚ,MATCH(D886,Data!$F$2:$F$999,0),1))</f>
        <v/>
      </c>
      <c r="F886" s="94" t="str">
        <f t="shared" si="13"/>
        <v/>
      </c>
    </row>
    <row r="887" spans="1:6" ht="14.25" customHeight="1" x14ac:dyDescent="0.35">
      <c r="A887" s="45" t="s">
        <v>1204</v>
      </c>
      <c r="B887" s="18"/>
      <c r="C887" s="5"/>
      <c r="D887" s="5"/>
      <c r="E887" s="6" t="str">
        <f>IF(ISBLANK(D887),"",INDEX(ΑΜΚ,MATCH(D887,Data!$F$2:$F$999,0),1))</f>
        <v/>
      </c>
      <c r="F887" s="94" t="str">
        <f t="shared" si="13"/>
        <v/>
      </c>
    </row>
    <row r="888" spans="1:6" ht="14.25" customHeight="1" x14ac:dyDescent="0.35">
      <c r="A888" s="45" t="s">
        <v>1204</v>
      </c>
      <c r="B888" s="18"/>
      <c r="C888" s="5"/>
      <c r="D888" s="5"/>
      <c r="E888" s="6" t="str">
        <f>IF(ISBLANK(D888),"",INDEX(ΑΜΚ,MATCH(D888,Data!$F$2:$F$999,0),1))</f>
        <v/>
      </c>
      <c r="F888" s="94" t="str">
        <f t="shared" si="13"/>
        <v/>
      </c>
    </row>
    <row r="889" spans="1:6" ht="14.25" customHeight="1" x14ac:dyDescent="0.35">
      <c r="A889" s="45" t="s">
        <v>1204</v>
      </c>
      <c r="B889" s="18"/>
      <c r="C889" s="5"/>
      <c r="D889" s="5"/>
      <c r="E889" s="6" t="str">
        <f>IF(ISBLANK(D889),"",INDEX(ΑΜΚ,MATCH(D889,Data!$F$2:$F$999,0),1))</f>
        <v/>
      </c>
      <c r="F889" s="94" t="str">
        <f t="shared" si="13"/>
        <v/>
      </c>
    </row>
    <row r="890" spans="1:6" ht="14.25" customHeight="1" x14ac:dyDescent="0.35">
      <c r="A890" s="45" t="s">
        <v>1204</v>
      </c>
      <c r="B890" s="18"/>
      <c r="C890" s="5"/>
      <c r="D890" s="5"/>
      <c r="E890" s="6" t="str">
        <f>IF(ISBLANK(D890),"",INDEX(ΑΜΚ,MATCH(D890,Data!$F$2:$F$999,0),1))</f>
        <v/>
      </c>
      <c r="F890" s="94" t="str">
        <f t="shared" si="13"/>
        <v/>
      </c>
    </row>
    <row r="891" spans="1:6" ht="14.25" customHeight="1" x14ac:dyDescent="0.35">
      <c r="A891" s="45" t="s">
        <v>1204</v>
      </c>
      <c r="B891" s="18"/>
      <c r="C891" s="5"/>
      <c r="D891" s="5"/>
      <c r="E891" s="6" t="str">
        <f>IF(ISBLANK(D891),"",INDEX(ΑΜΚ,MATCH(D891,Data!$F$2:$F$999,0),1))</f>
        <v/>
      </c>
      <c r="F891" s="94" t="str">
        <f t="shared" si="13"/>
        <v/>
      </c>
    </row>
    <row r="892" spans="1:6" ht="14.25" customHeight="1" x14ac:dyDescent="0.35">
      <c r="A892" s="45" t="s">
        <v>1204</v>
      </c>
      <c r="B892" s="18"/>
      <c r="C892" s="5"/>
      <c r="D892" s="5"/>
      <c r="E892" s="6" t="str">
        <f>IF(ISBLANK(D892),"",INDEX(ΑΜΚ,MATCH(D892,Data!$F$2:$F$999,0),1))</f>
        <v/>
      </c>
      <c r="F892" s="94" t="str">
        <f t="shared" si="13"/>
        <v/>
      </c>
    </row>
    <row r="893" spans="1:6" ht="14.25" customHeight="1" x14ac:dyDescent="0.35">
      <c r="A893" s="45" t="s">
        <v>1204</v>
      </c>
      <c r="B893" s="18"/>
      <c r="C893" s="5"/>
      <c r="D893" s="5"/>
      <c r="E893" s="6" t="str">
        <f>IF(ISBLANK(D893),"",INDEX(ΑΜΚ,MATCH(D893,Data!$F$2:$F$999,0),1))</f>
        <v/>
      </c>
      <c r="F893" s="94" t="str">
        <f t="shared" si="13"/>
        <v/>
      </c>
    </row>
    <row r="894" spans="1:6" ht="14.25" customHeight="1" x14ac:dyDescent="0.35">
      <c r="A894" s="45" t="s">
        <v>1204</v>
      </c>
      <c r="B894" s="18"/>
      <c r="C894" s="5"/>
      <c r="D894" s="5"/>
      <c r="E894" s="6" t="str">
        <f>IF(ISBLANK(D894),"",INDEX(ΑΜΚ,MATCH(D894,Data!$F$2:$F$999,0),1))</f>
        <v/>
      </c>
      <c r="F894" s="94" t="str">
        <f t="shared" si="13"/>
        <v/>
      </c>
    </row>
    <row r="895" spans="1:6" ht="14.25" customHeight="1" x14ac:dyDescent="0.35">
      <c r="A895" s="45" t="s">
        <v>1204</v>
      </c>
      <c r="B895" s="18"/>
      <c r="C895" s="5"/>
      <c r="D895" s="5"/>
      <c r="E895" s="6" t="str">
        <f>IF(ISBLANK(D895),"",INDEX(ΑΜΚ,MATCH(D895,Data!$F$2:$F$999,0),1))</f>
        <v/>
      </c>
      <c r="F895" s="94" t="str">
        <f t="shared" si="13"/>
        <v/>
      </c>
    </row>
    <row r="896" spans="1:6" ht="14.25" customHeight="1" x14ac:dyDescent="0.35">
      <c r="A896" s="45" t="s">
        <v>1204</v>
      </c>
      <c r="B896" s="18"/>
      <c r="C896" s="5"/>
      <c r="D896" s="5"/>
      <c r="E896" s="6" t="str">
        <f>IF(ISBLANK(D896),"",INDEX(ΑΜΚ,MATCH(D896,Data!$F$2:$F$999,0),1))</f>
        <v/>
      </c>
      <c r="F896" s="94" t="str">
        <f t="shared" si="13"/>
        <v/>
      </c>
    </row>
    <row r="897" spans="1:6" ht="14.25" customHeight="1" x14ac:dyDescent="0.35">
      <c r="A897" s="45" t="s">
        <v>1204</v>
      </c>
      <c r="B897" s="18"/>
      <c r="C897" s="5"/>
      <c r="D897" s="5"/>
      <c r="E897" s="6" t="str">
        <f>IF(ISBLANK(D897),"",INDEX(ΑΜΚ,MATCH(D897,Data!$F$2:$F$999,0),1))</f>
        <v/>
      </c>
      <c r="F897" s="94" t="str">
        <f t="shared" si="13"/>
        <v/>
      </c>
    </row>
    <row r="898" spans="1:6" ht="14.25" customHeight="1" x14ac:dyDescent="0.35">
      <c r="A898" s="45" t="s">
        <v>1204</v>
      </c>
      <c r="B898" s="18"/>
      <c r="C898" s="5"/>
      <c r="D898" s="5"/>
      <c r="E898" s="6" t="str">
        <f>IF(ISBLANK(D898),"",INDEX(ΑΜΚ,MATCH(D898,Data!$F$2:$F$999,0),1))</f>
        <v/>
      </c>
      <c r="F898" s="94" t="str">
        <f t="shared" ref="F898:F961" si="14">IF(ISBLANK(C898),"",INDEX(ΚΩΔ_ΜΑΘΗΜ_ΜΗΧΑΝΟΤΡ_Α1,MATCH(C898,ΜΑΘΗΜ_ΜΗΧΑΝΟΤΡ_Α1,0)))</f>
        <v/>
      </c>
    </row>
    <row r="899" spans="1:6" ht="14.25" customHeight="1" x14ac:dyDescent="0.35">
      <c r="A899" s="45" t="s">
        <v>1204</v>
      </c>
      <c r="B899" s="18"/>
      <c r="C899" s="5"/>
      <c r="D899" s="5"/>
      <c r="E899" s="6" t="str">
        <f>IF(ISBLANK(D899),"",INDEX(ΑΜΚ,MATCH(D899,Data!$F$2:$F$999,0),1))</f>
        <v/>
      </c>
      <c r="F899" s="94" t="str">
        <f t="shared" si="14"/>
        <v/>
      </c>
    </row>
    <row r="900" spans="1:6" ht="14.25" customHeight="1" x14ac:dyDescent="0.35">
      <c r="A900" s="45" t="s">
        <v>1204</v>
      </c>
      <c r="B900" s="18"/>
      <c r="C900" s="5"/>
      <c r="D900" s="5"/>
      <c r="E900" s="6" t="str">
        <f>IF(ISBLANK(D900),"",INDEX(ΑΜΚ,MATCH(D900,Data!$F$2:$F$999,0),1))</f>
        <v/>
      </c>
      <c r="F900" s="94" t="str">
        <f t="shared" si="14"/>
        <v/>
      </c>
    </row>
    <row r="901" spans="1:6" ht="14.25" customHeight="1" x14ac:dyDescent="0.35">
      <c r="A901" s="45" t="s">
        <v>1204</v>
      </c>
      <c r="B901" s="18"/>
      <c r="C901" s="5"/>
      <c r="D901" s="5"/>
      <c r="E901" s="6" t="str">
        <f>IF(ISBLANK(D901),"",INDEX(ΑΜΚ,MATCH(D901,Data!$F$2:$F$999,0),1))</f>
        <v/>
      </c>
      <c r="F901" s="94" t="str">
        <f t="shared" si="14"/>
        <v/>
      </c>
    </row>
    <row r="902" spans="1:6" ht="14.25" customHeight="1" x14ac:dyDescent="0.35">
      <c r="A902" s="45" t="s">
        <v>1204</v>
      </c>
      <c r="B902" s="18"/>
      <c r="C902" s="5"/>
      <c r="D902" s="5"/>
      <c r="E902" s="6" t="str">
        <f>IF(ISBLANK(D902),"",INDEX(ΑΜΚ,MATCH(D902,Data!$F$2:$F$999,0),1))</f>
        <v/>
      </c>
      <c r="F902" s="94" t="str">
        <f t="shared" si="14"/>
        <v/>
      </c>
    </row>
    <row r="903" spans="1:6" ht="14.25" customHeight="1" x14ac:dyDescent="0.35">
      <c r="A903" s="45" t="s">
        <v>1204</v>
      </c>
      <c r="B903" s="18"/>
      <c r="C903" s="5"/>
      <c r="D903" s="5"/>
      <c r="E903" s="6" t="str">
        <f>IF(ISBLANK(D903),"",INDEX(ΑΜΚ,MATCH(D903,Data!$F$2:$F$999,0),1))</f>
        <v/>
      </c>
      <c r="F903" s="94" t="str">
        <f t="shared" si="14"/>
        <v/>
      </c>
    </row>
    <row r="904" spans="1:6" ht="14.25" customHeight="1" x14ac:dyDescent="0.35">
      <c r="A904" s="45" t="s">
        <v>1204</v>
      </c>
      <c r="B904" s="18"/>
      <c r="C904" s="5"/>
      <c r="D904" s="5"/>
      <c r="E904" s="6" t="str">
        <f>IF(ISBLANK(D904),"",INDEX(ΑΜΚ,MATCH(D904,Data!$F$2:$F$999,0),1))</f>
        <v/>
      </c>
      <c r="F904" s="94" t="str">
        <f t="shared" si="14"/>
        <v/>
      </c>
    </row>
    <row r="905" spans="1:6" ht="14.25" customHeight="1" x14ac:dyDescent="0.35">
      <c r="A905" s="45" t="s">
        <v>1204</v>
      </c>
      <c r="B905" s="18"/>
      <c r="C905" s="5"/>
      <c r="D905" s="5"/>
      <c r="E905" s="6" t="str">
        <f>IF(ISBLANK(D905),"",INDEX(ΑΜΚ,MATCH(D905,Data!$F$2:$F$999,0),1))</f>
        <v/>
      </c>
      <c r="F905" s="94" t="str">
        <f t="shared" si="14"/>
        <v/>
      </c>
    </row>
    <row r="906" spans="1:6" ht="14.25" customHeight="1" x14ac:dyDescent="0.35">
      <c r="A906" s="45" t="s">
        <v>1204</v>
      </c>
      <c r="B906" s="18"/>
      <c r="C906" s="5"/>
      <c r="D906" s="5"/>
      <c r="E906" s="6" t="str">
        <f>IF(ISBLANK(D906),"",INDEX(ΑΜΚ,MATCH(D906,Data!$F$2:$F$999,0),1))</f>
        <v/>
      </c>
      <c r="F906" s="94" t="str">
        <f t="shared" si="14"/>
        <v/>
      </c>
    </row>
    <row r="907" spans="1:6" ht="14.25" customHeight="1" x14ac:dyDescent="0.35">
      <c r="A907" s="45" t="s">
        <v>1204</v>
      </c>
      <c r="B907" s="18"/>
      <c r="C907" s="5"/>
      <c r="D907" s="5"/>
      <c r="E907" s="6" t="str">
        <f>IF(ISBLANK(D907),"",INDEX(ΑΜΚ,MATCH(D907,Data!$F$2:$F$999,0),1))</f>
        <v/>
      </c>
      <c r="F907" s="94" t="str">
        <f t="shared" si="14"/>
        <v/>
      </c>
    </row>
    <row r="908" spans="1:6" ht="14.25" customHeight="1" x14ac:dyDescent="0.35">
      <c r="A908" s="45" t="s">
        <v>1204</v>
      </c>
      <c r="B908" s="18"/>
      <c r="C908" s="5"/>
      <c r="D908" s="5"/>
      <c r="E908" s="6" t="str">
        <f>IF(ISBLANK(D908),"",INDEX(ΑΜΚ,MATCH(D908,Data!$F$2:$F$999,0),1))</f>
        <v/>
      </c>
      <c r="F908" s="94" t="str">
        <f t="shared" si="14"/>
        <v/>
      </c>
    </row>
    <row r="909" spans="1:6" ht="14.25" customHeight="1" x14ac:dyDescent="0.35">
      <c r="A909" s="45" t="s">
        <v>1204</v>
      </c>
      <c r="B909" s="18"/>
      <c r="C909" s="5"/>
      <c r="D909" s="5"/>
      <c r="E909" s="6" t="str">
        <f>IF(ISBLANK(D909),"",INDEX(ΑΜΚ,MATCH(D909,Data!$F$2:$F$999,0),1))</f>
        <v/>
      </c>
      <c r="F909" s="94" t="str">
        <f t="shared" si="14"/>
        <v/>
      </c>
    </row>
    <row r="910" spans="1:6" ht="14.25" customHeight="1" x14ac:dyDescent="0.35">
      <c r="A910" s="45" t="s">
        <v>1204</v>
      </c>
      <c r="B910" s="18"/>
      <c r="C910" s="5"/>
      <c r="D910" s="5"/>
      <c r="E910" s="6" t="str">
        <f>IF(ISBLANK(D910),"",INDEX(ΑΜΚ,MATCH(D910,Data!$F$2:$F$999,0),1))</f>
        <v/>
      </c>
      <c r="F910" s="94" t="str">
        <f t="shared" si="14"/>
        <v/>
      </c>
    </row>
    <row r="911" spans="1:6" ht="14.25" customHeight="1" x14ac:dyDescent="0.35">
      <c r="A911" s="45" t="s">
        <v>1204</v>
      </c>
      <c r="B911" s="18"/>
      <c r="C911" s="5"/>
      <c r="D911" s="5"/>
      <c r="E911" s="6" t="str">
        <f>IF(ISBLANK(D911),"",INDEX(ΑΜΚ,MATCH(D911,Data!$F$2:$F$999,0),1))</f>
        <v/>
      </c>
      <c r="F911" s="94" t="str">
        <f t="shared" si="14"/>
        <v/>
      </c>
    </row>
    <row r="912" spans="1:6" ht="14.25" customHeight="1" x14ac:dyDescent="0.35">
      <c r="A912" s="45" t="s">
        <v>1204</v>
      </c>
      <c r="B912" s="18"/>
      <c r="C912" s="5"/>
      <c r="D912" s="5"/>
      <c r="E912" s="6" t="str">
        <f>IF(ISBLANK(D912),"",INDEX(ΑΜΚ,MATCH(D912,Data!$F$2:$F$999,0),1))</f>
        <v/>
      </c>
      <c r="F912" s="94" t="str">
        <f t="shared" si="14"/>
        <v/>
      </c>
    </row>
    <row r="913" spans="1:6" ht="14.25" customHeight="1" x14ac:dyDescent="0.35">
      <c r="A913" s="45" t="s">
        <v>1204</v>
      </c>
      <c r="B913" s="18"/>
      <c r="C913" s="5"/>
      <c r="D913" s="5"/>
      <c r="E913" s="6" t="str">
        <f>IF(ISBLANK(D913),"",INDEX(ΑΜΚ,MATCH(D913,Data!$F$2:$F$999,0),1))</f>
        <v/>
      </c>
      <c r="F913" s="94" t="str">
        <f t="shared" si="14"/>
        <v/>
      </c>
    </row>
    <row r="914" spans="1:6" ht="14.25" customHeight="1" x14ac:dyDescent="0.35">
      <c r="A914" s="45" t="s">
        <v>1204</v>
      </c>
      <c r="B914" s="18"/>
      <c r="C914" s="5"/>
      <c r="D914" s="5"/>
      <c r="E914" s="6" t="str">
        <f>IF(ISBLANK(D914),"",INDEX(ΑΜΚ,MATCH(D914,Data!$F$2:$F$999,0),1))</f>
        <v/>
      </c>
      <c r="F914" s="94" t="str">
        <f t="shared" si="14"/>
        <v/>
      </c>
    </row>
    <row r="915" spans="1:6" ht="14.25" customHeight="1" x14ac:dyDescent="0.35">
      <c r="A915" s="45" t="s">
        <v>1204</v>
      </c>
      <c r="B915" s="18"/>
      <c r="C915" s="5"/>
      <c r="D915" s="5"/>
      <c r="E915" s="6" t="str">
        <f>IF(ISBLANK(D915),"",INDEX(ΑΜΚ,MATCH(D915,Data!$F$2:$F$999,0),1))</f>
        <v/>
      </c>
      <c r="F915" s="94" t="str">
        <f t="shared" si="14"/>
        <v/>
      </c>
    </row>
    <row r="916" spans="1:6" ht="14.25" customHeight="1" x14ac:dyDescent="0.35">
      <c r="A916" s="45" t="s">
        <v>1204</v>
      </c>
      <c r="B916" s="18"/>
      <c r="C916" s="5"/>
      <c r="D916" s="5"/>
      <c r="E916" s="6" t="str">
        <f>IF(ISBLANK(D916),"",INDEX(ΑΜΚ,MATCH(D916,Data!$F$2:$F$999,0),1))</f>
        <v/>
      </c>
      <c r="F916" s="94" t="str">
        <f t="shared" si="14"/>
        <v/>
      </c>
    </row>
    <row r="917" spans="1:6" ht="14.25" customHeight="1" x14ac:dyDescent="0.35">
      <c r="A917" s="45" t="s">
        <v>1204</v>
      </c>
      <c r="B917" s="18"/>
      <c r="C917" s="5"/>
      <c r="D917" s="5"/>
      <c r="E917" s="6" t="str">
        <f>IF(ISBLANK(D917),"",INDEX(ΑΜΚ,MATCH(D917,Data!$F$2:$F$999,0),1))</f>
        <v/>
      </c>
      <c r="F917" s="94" t="str">
        <f t="shared" si="14"/>
        <v/>
      </c>
    </row>
    <row r="918" spans="1:6" ht="14.25" customHeight="1" x14ac:dyDescent="0.35">
      <c r="A918" s="45" t="s">
        <v>1204</v>
      </c>
      <c r="B918" s="18"/>
      <c r="C918" s="5"/>
      <c r="D918" s="5"/>
      <c r="E918" s="6" t="str">
        <f>IF(ISBLANK(D918),"",INDEX(ΑΜΚ,MATCH(D918,Data!$F$2:$F$999,0),1))</f>
        <v/>
      </c>
      <c r="F918" s="94" t="str">
        <f t="shared" si="14"/>
        <v/>
      </c>
    </row>
    <row r="919" spans="1:6" ht="14.25" customHeight="1" x14ac:dyDescent="0.35">
      <c r="A919" s="45" t="s">
        <v>1204</v>
      </c>
      <c r="B919" s="18"/>
      <c r="C919" s="5"/>
      <c r="D919" s="5"/>
      <c r="E919" s="6" t="str">
        <f>IF(ISBLANK(D919),"",INDEX(ΑΜΚ,MATCH(D919,Data!$F$2:$F$999,0),1))</f>
        <v/>
      </c>
      <c r="F919" s="94" t="str">
        <f t="shared" si="14"/>
        <v/>
      </c>
    </row>
    <row r="920" spans="1:6" ht="14.25" customHeight="1" x14ac:dyDescent="0.35">
      <c r="A920" s="45" t="s">
        <v>1204</v>
      </c>
      <c r="B920" s="18"/>
      <c r="C920" s="5"/>
      <c r="D920" s="5"/>
      <c r="E920" s="6" t="str">
        <f>IF(ISBLANK(D920),"",INDEX(ΑΜΚ,MATCH(D920,Data!$F$2:$F$999,0),1))</f>
        <v/>
      </c>
      <c r="F920" s="94" t="str">
        <f t="shared" si="14"/>
        <v/>
      </c>
    </row>
    <row r="921" spans="1:6" ht="14.25" customHeight="1" x14ac:dyDescent="0.35">
      <c r="A921" s="45" t="s">
        <v>1204</v>
      </c>
      <c r="B921" s="18"/>
      <c r="C921" s="5"/>
      <c r="D921" s="5"/>
      <c r="E921" s="6" t="str">
        <f>IF(ISBLANK(D921),"",INDEX(ΑΜΚ,MATCH(D921,Data!$F$2:$F$999,0),1))</f>
        <v/>
      </c>
      <c r="F921" s="94" t="str">
        <f t="shared" si="14"/>
        <v/>
      </c>
    </row>
    <row r="922" spans="1:6" ht="14.25" customHeight="1" x14ac:dyDescent="0.35">
      <c r="A922" s="45" t="s">
        <v>1204</v>
      </c>
      <c r="B922" s="18"/>
      <c r="C922" s="5"/>
      <c r="D922" s="5"/>
      <c r="E922" s="6" t="str">
        <f>IF(ISBLANK(D922),"",INDEX(ΑΜΚ,MATCH(D922,Data!$F$2:$F$999,0),1))</f>
        <v/>
      </c>
      <c r="F922" s="94" t="str">
        <f t="shared" si="14"/>
        <v/>
      </c>
    </row>
    <row r="923" spans="1:6" ht="14.25" customHeight="1" x14ac:dyDescent="0.35">
      <c r="A923" s="45" t="s">
        <v>1204</v>
      </c>
      <c r="B923" s="18"/>
      <c r="C923" s="5"/>
      <c r="D923" s="5"/>
      <c r="E923" s="6" t="str">
        <f>IF(ISBLANK(D923),"",INDEX(ΑΜΚ,MATCH(D923,Data!$F$2:$F$999,0),1))</f>
        <v/>
      </c>
      <c r="F923" s="94" t="str">
        <f t="shared" si="14"/>
        <v/>
      </c>
    </row>
    <row r="924" spans="1:6" ht="14.25" customHeight="1" x14ac:dyDescent="0.35">
      <c r="A924" s="45" t="s">
        <v>1204</v>
      </c>
      <c r="B924" s="18"/>
      <c r="C924" s="5"/>
      <c r="D924" s="5"/>
      <c r="E924" s="6" t="str">
        <f>IF(ISBLANK(D924),"",INDEX(ΑΜΚ,MATCH(D924,Data!$F$2:$F$999,0),1))</f>
        <v/>
      </c>
      <c r="F924" s="94" t="str">
        <f t="shared" si="14"/>
        <v/>
      </c>
    </row>
    <row r="925" spans="1:6" ht="14.25" customHeight="1" x14ac:dyDescent="0.35">
      <c r="A925" s="45" t="s">
        <v>1204</v>
      </c>
      <c r="B925" s="18"/>
      <c r="C925" s="5"/>
      <c r="D925" s="5"/>
      <c r="E925" s="6" t="str">
        <f>IF(ISBLANK(D925),"",INDEX(ΑΜΚ,MATCH(D925,Data!$F$2:$F$999,0),1))</f>
        <v/>
      </c>
      <c r="F925" s="94" t="str">
        <f t="shared" si="14"/>
        <v/>
      </c>
    </row>
    <row r="926" spans="1:6" ht="14.25" customHeight="1" x14ac:dyDescent="0.35">
      <c r="A926" s="45" t="s">
        <v>1204</v>
      </c>
      <c r="B926" s="18"/>
      <c r="C926" s="5"/>
      <c r="D926" s="5"/>
      <c r="E926" s="6" t="str">
        <f>IF(ISBLANK(D926),"",INDEX(ΑΜΚ,MATCH(D926,Data!$F$2:$F$999,0),1))</f>
        <v/>
      </c>
      <c r="F926" s="94" t="str">
        <f t="shared" si="14"/>
        <v/>
      </c>
    </row>
    <row r="927" spans="1:6" ht="14.25" customHeight="1" x14ac:dyDescent="0.35">
      <c r="A927" s="45" t="s">
        <v>1204</v>
      </c>
      <c r="B927" s="18"/>
      <c r="C927" s="5"/>
      <c r="D927" s="5"/>
      <c r="E927" s="6" t="str">
        <f>IF(ISBLANK(D927),"",INDEX(ΑΜΚ,MATCH(D927,Data!$F$2:$F$999,0),1))</f>
        <v/>
      </c>
      <c r="F927" s="94" t="str">
        <f t="shared" si="14"/>
        <v/>
      </c>
    </row>
    <row r="928" spans="1:6" ht="14.25" customHeight="1" x14ac:dyDescent="0.35">
      <c r="A928" s="45" t="s">
        <v>1204</v>
      </c>
      <c r="B928" s="18"/>
      <c r="C928" s="5"/>
      <c r="D928" s="5"/>
      <c r="E928" s="6" t="str">
        <f>IF(ISBLANK(D928),"",INDEX(ΑΜΚ,MATCH(D928,Data!$F$2:$F$999,0),1))</f>
        <v/>
      </c>
      <c r="F928" s="94" t="str">
        <f t="shared" si="14"/>
        <v/>
      </c>
    </row>
    <row r="929" spans="1:6" ht="14.25" customHeight="1" x14ac:dyDescent="0.35">
      <c r="A929" s="45" t="s">
        <v>1204</v>
      </c>
      <c r="B929" s="18"/>
      <c r="C929" s="5"/>
      <c r="D929" s="5"/>
      <c r="E929" s="6" t="str">
        <f>IF(ISBLANK(D929),"",INDEX(ΑΜΚ,MATCH(D929,Data!$F$2:$F$999,0),1))</f>
        <v/>
      </c>
      <c r="F929" s="94" t="str">
        <f t="shared" si="14"/>
        <v/>
      </c>
    </row>
    <row r="930" spans="1:6" ht="14.25" customHeight="1" x14ac:dyDescent="0.35">
      <c r="A930" s="45" t="s">
        <v>1204</v>
      </c>
      <c r="B930" s="18"/>
      <c r="C930" s="5"/>
      <c r="D930" s="5"/>
      <c r="E930" s="6" t="str">
        <f>IF(ISBLANK(D930),"",INDEX(ΑΜΚ,MATCH(D930,Data!$F$2:$F$999,0),1))</f>
        <v/>
      </c>
      <c r="F930" s="94" t="str">
        <f t="shared" si="14"/>
        <v/>
      </c>
    </row>
    <row r="931" spans="1:6" ht="14.25" customHeight="1" x14ac:dyDescent="0.35">
      <c r="A931" s="45" t="s">
        <v>1204</v>
      </c>
      <c r="B931" s="18"/>
      <c r="C931" s="5"/>
      <c r="D931" s="5"/>
      <c r="E931" s="6" t="str">
        <f>IF(ISBLANK(D931),"",INDEX(ΑΜΚ,MATCH(D931,Data!$F$2:$F$999,0),1))</f>
        <v/>
      </c>
      <c r="F931" s="94" t="str">
        <f t="shared" si="14"/>
        <v/>
      </c>
    </row>
    <row r="932" spans="1:6" ht="14.25" customHeight="1" x14ac:dyDescent="0.35">
      <c r="A932" s="45" t="s">
        <v>1204</v>
      </c>
      <c r="B932" s="18"/>
      <c r="C932" s="5"/>
      <c r="D932" s="5"/>
      <c r="E932" s="6" t="str">
        <f>IF(ISBLANK(D932),"",INDEX(ΑΜΚ,MATCH(D932,Data!$F$2:$F$999,0),1))</f>
        <v/>
      </c>
      <c r="F932" s="94" t="str">
        <f t="shared" si="14"/>
        <v/>
      </c>
    </row>
    <row r="933" spans="1:6" ht="14.25" customHeight="1" x14ac:dyDescent="0.35">
      <c r="A933" s="45" t="s">
        <v>1204</v>
      </c>
      <c r="B933" s="18"/>
      <c r="C933" s="5"/>
      <c r="D933" s="5"/>
      <c r="E933" s="6" t="str">
        <f>IF(ISBLANK(D933),"",INDEX(ΑΜΚ,MATCH(D933,Data!$F$2:$F$999,0),1))</f>
        <v/>
      </c>
      <c r="F933" s="94" t="str">
        <f t="shared" si="14"/>
        <v/>
      </c>
    </row>
    <row r="934" spans="1:6" ht="14.25" customHeight="1" x14ac:dyDescent="0.35">
      <c r="A934" s="45" t="s">
        <v>1204</v>
      </c>
      <c r="B934" s="18"/>
      <c r="C934" s="5"/>
      <c r="D934" s="5"/>
      <c r="E934" s="6" t="str">
        <f>IF(ISBLANK(D934),"",INDEX(ΑΜΚ,MATCH(D934,Data!$F$2:$F$999,0),1))</f>
        <v/>
      </c>
      <c r="F934" s="94" t="str">
        <f t="shared" si="14"/>
        <v/>
      </c>
    </row>
    <row r="935" spans="1:6" ht="14.25" customHeight="1" x14ac:dyDescent="0.35">
      <c r="A935" s="45" t="s">
        <v>1204</v>
      </c>
      <c r="B935" s="18"/>
      <c r="C935" s="5"/>
      <c r="D935" s="5"/>
      <c r="E935" s="6" t="str">
        <f>IF(ISBLANK(D935),"",INDEX(ΑΜΚ,MATCH(D935,Data!$F$2:$F$999,0),1))</f>
        <v/>
      </c>
      <c r="F935" s="94" t="str">
        <f t="shared" si="14"/>
        <v/>
      </c>
    </row>
    <row r="936" spans="1:6" ht="14.25" customHeight="1" x14ac:dyDescent="0.35">
      <c r="A936" s="45" t="s">
        <v>1204</v>
      </c>
      <c r="B936" s="18"/>
      <c r="C936" s="5"/>
      <c r="D936" s="5"/>
      <c r="E936" s="6" t="str">
        <f>IF(ISBLANK(D936),"",INDEX(ΑΜΚ,MATCH(D936,Data!$F$2:$F$999,0),1))</f>
        <v/>
      </c>
      <c r="F936" s="94" t="str">
        <f t="shared" si="14"/>
        <v/>
      </c>
    </row>
    <row r="937" spans="1:6" ht="14.25" customHeight="1" x14ac:dyDescent="0.35">
      <c r="A937" s="45" t="s">
        <v>1204</v>
      </c>
      <c r="B937" s="18"/>
      <c r="C937" s="5"/>
      <c r="D937" s="5"/>
      <c r="E937" s="6" t="str">
        <f>IF(ISBLANK(D937),"",INDEX(ΑΜΚ,MATCH(D937,Data!$F$2:$F$999,0),1))</f>
        <v/>
      </c>
      <c r="F937" s="94" t="str">
        <f t="shared" si="14"/>
        <v/>
      </c>
    </row>
    <row r="938" spans="1:6" ht="14.25" customHeight="1" x14ac:dyDescent="0.35">
      <c r="A938" s="45" t="s">
        <v>1204</v>
      </c>
      <c r="B938" s="18"/>
      <c r="C938" s="5"/>
      <c r="D938" s="5"/>
      <c r="E938" s="6" t="str">
        <f>IF(ISBLANK(D938),"",INDEX(ΑΜΚ,MATCH(D938,Data!$F$2:$F$999,0),1))</f>
        <v/>
      </c>
      <c r="F938" s="94" t="str">
        <f t="shared" si="14"/>
        <v/>
      </c>
    </row>
    <row r="939" spans="1:6" ht="14.25" customHeight="1" x14ac:dyDescent="0.35">
      <c r="A939" s="45" t="s">
        <v>1204</v>
      </c>
      <c r="B939" s="18"/>
      <c r="C939" s="5"/>
      <c r="D939" s="5"/>
      <c r="E939" s="6" t="str">
        <f>IF(ISBLANK(D939),"",INDEX(ΑΜΚ,MATCH(D939,Data!$F$2:$F$999,0),1))</f>
        <v/>
      </c>
      <c r="F939" s="94" t="str">
        <f t="shared" si="14"/>
        <v/>
      </c>
    </row>
    <row r="940" spans="1:6" ht="14.25" customHeight="1" x14ac:dyDescent="0.35">
      <c r="A940" s="45" t="s">
        <v>1204</v>
      </c>
      <c r="B940" s="18"/>
      <c r="C940" s="5"/>
      <c r="D940" s="5"/>
      <c r="E940" s="6" t="str">
        <f>IF(ISBLANK(D940),"",INDEX(ΑΜΚ,MATCH(D940,Data!$F$2:$F$999,0),1))</f>
        <v/>
      </c>
      <c r="F940" s="94" t="str">
        <f t="shared" si="14"/>
        <v/>
      </c>
    </row>
    <row r="941" spans="1:6" ht="14.25" customHeight="1" x14ac:dyDescent="0.35">
      <c r="A941" s="45" t="s">
        <v>1204</v>
      </c>
      <c r="B941" s="18"/>
      <c r="C941" s="5"/>
      <c r="D941" s="5"/>
      <c r="E941" s="6" t="str">
        <f>IF(ISBLANK(D941),"",INDEX(ΑΜΚ,MATCH(D941,Data!$F$2:$F$999,0),1))</f>
        <v/>
      </c>
      <c r="F941" s="94" t="str">
        <f t="shared" si="14"/>
        <v/>
      </c>
    </row>
    <row r="942" spans="1:6" ht="14.25" customHeight="1" x14ac:dyDescent="0.35">
      <c r="A942" s="45" t="s">
        <v>1204</v>
      </c>
      <c r="B942" s="18"/>
      <c r="C942" s="5"/>
      <c r="D942" s="5"/>
      <c r="E942" s="6" t="str">
        <f>IF(ISBLANK(D942),"",INDEX(ΑΜΚ,MATCH(D942,Data!$F$2:$F$999,0),1))</f>
        <v/>
      </c>
      <c r="F942" s="94" t="str">
        <f t="shared" si="14"/>
        <v/>
      </c>
    </row>
    <row r="943" spans="1:6" ht="14.25" customHeight="1" x14ac:dyDescent="0.35">
      <c r="A943" s="45" t="s">
        <v>1204</v>
      </c>
      <c r="B943" s="18"/>
      <c r="C943" s="5"/>
      <c r="D943" s="5"/>
      <c r="E943" s="6" t="str">
        <f>IF(ISBLANK(D943),"",INDEX(ΑΜΚ,MATCH(D943,Data!$F$2:$F$999,0),1))</f>
        <v/>
      </c>
      <c r="F943" s="94" t="str">
        <f t="shared" si="14"/>
        <v/>
      </c>
    </row>
    <row r="944" spans="1:6" ht="14.25" customHeight="1" x14ac:dyDescent="0.35">
      <c r="A944" s="45" t="s">
        <v>1204</v>
      </c>
      <c r="B944" s="18"/>
      <c r="C944" s="5"/>
      <c r="D944" s="5"/>
      <c r="E944" s="6" t="str">
        <f>IF(ISBLANK(D944),"",INDEX(ΑΜΚ,MATCH(D944,Data!$F$2:$F$999,0),1))</f>
        <v/>
      </c>
      <c r="F944" s="94" t="str">
        <f t="shared" si="14"/>
        <v/>
      </c>
    </row>
    <row r="945" spans="1:6" ht="14.25" customHeight="1" x14ac:dyDescent="0.35">
      <c r="A945" s="45" t="s">
        <v>1204</v>
      </c>
      <c r="B945" s="18"/>
      <c r="C945" s="5"/>
      <c r="D945" s="5"/>
      <c r="E945" s="6" t="str">
        <f>IF(ISBLANK(D945),"",INDEX(ΑΜΚ,MATCH(D945,Data!$F$2:$F$999,0),1))</f>
        <v/>
      </c>
      <c r="F945" s="94" t="str">
        <f t="shared" si="14"/>
        <v/>
      </c>
    </row>
    <row r="946" spans="1:6" ht="14.25" customHeight="1" x14ac:dyDescent="0.35">
      <c r="A946" s="45" t="s">
        <v>1204</v>
      </c>
      <c r="B946" s="18"/>
      <c r="C946" s="5"/>
      <c r="D946" s="5"/>
      <c r="E946" s="6" t="str">
        <f>IF(ISBLANK(D946),"",INDEX(ΑΜΚ,MATCH(D946,Data!$F$2:$F$999,0),1))</f>
        <v/>
      </c>
      <c r="F946" s="94" t="str">
        <f t="shared" si="14"/>
        <v/>
      </c>
    </row>
    <row r="947" spans="1:6" ht="14.25" customHeight="1" x14ac:dyDescent="0.35">
      <c r="A947" s="45" t="s">
        <v>1204</v>
      </c>
      <c r="B947" s="18"/>
      <c r="C947" s="5"/>
      <c r="D947" s="5"/>
      <c r="E947" s="6" t="str">
        <f>IF(ISBLANK(D947),"",INDEX(ΑΜΚ,MATCH(D947,Data!$F$2:$F$999,0),1))</f>
        <v/>
      </c>
      <c r="F947" s="94" t="str">
        <f t="shared" si="14"/>
        <v/>
      </c>
    </row>
    <row r="948" spans="1:6" ht="14.25" customHeight="1" x14ac:dyDescent="0.35">
      <c r="A948" s="45" t="s">
        <v>1204</v>
      </c>
      <c r="B948" s="18"/>
      <c r="C948" s="5"/>
      <c r="D948" s="5"/>
      <c r="E948" s="6" t="str">
        <f>IF(ISBLANK(D948),"",INDEX(ΑΜΚ,MATCH(D948,Data!$F$2:$F$999,0),1))</f>
        <v/>
      </c>
      <c r="F948" s="94" t="str">
        <f t="shared" si="14"/>
        <v/>
      </c>
    </row>
    <row r="949" spans="1:6" ht="14.25" customHeight="1" x14ac:dyDescent="0.35">
      <c r="A949" s="45" t="s">
        <v>1204</v>
      </c>
      <c r="B949" s="18"/>
      <c r="C949" s="5"/>
      <c r="D949" s="5"/>
      <c r="E949" s="6" t="str">
        <f>IF(ISBLANK(D949),"",INDEX(ΑΜΚ,MATCH(D949,Data!$F$2:$F$999,0),1))</f>
        <v/>
      </c>
      <c r="F949" s="94" t="str">
        <f t="shared" si="14"/>
        <v/>
      </c>
    </row>
    <row r="950" spans="1:6" ht="14.25" customHeight="1" x14ac:dyDescent="0.35">
      <c r="A950" s="45" t="s">
        <v>1204</v>
      </c>
      <c r="B950" s="18"/>
      <c r="C950" s="5"/>
      <c r="D950" s="5"/>
      <c r="E950" s="6" t="str">
        <f>IF(ISBLANK(D950),"",INDEX(ΑΜΚ,MATCH(D950,Data!$F$2:$F$999,0),1))</f>
        <v/>
      </c>
      <c r="F950" s="94" t="str">
        <f t="shared" si="14"/>
        <v/>
      </c>
    </row>
    <row r="951" spans="1:6" ht="14.25" customHeight="1" x14ac:dyDescent="0.35">
      <c r="A951" s="45" t="s">
        <v>1204</v>
      </c>
      <c r="B951" s="18"/>
      <c r="C951" s="5"/>
      <c r="D951" s="5"/>
      <c r="E951" s="6" t="str">
        <f>IF(ISBLANK(D951),"",INDEX(ΑΜΚ,MATCH(D951,Data!$F$2:$F$999,0),1))</f>
        <v/>
      </c>
      <c r="F951" s="94" t="str">
        <f t="shared" si="14"/>
        <v/>
      </c>
    </row>
    <row r="952" spans="1:6" ht="14.25" customHeight="1" x14ac:dyDescent="0.35">
      <c r="A952" s="45" t="s">
        <v>1204</v>
      </c>
      <c r="B952" s="18"/>
      <c r="C952" s="5"/>
      <c r="D952" s="5"/>
      <c r="E952" s="6" t="str">
        <f>IF(ISBLANK(D952),"",INDEX(ΑΜΚ,MATCH(D952,Data!$F$2:$F$999,0),1))</f>
        <v/>
      </c>
      <c r="F952" s="94" t="str">
        <f t="shared" si="14"/>
        <v/>
      </c>
    </row>
    <row r="953" spans="1:6" ht="14.25" customHeight="1" x14ac:dyDescent="0.35">
      <c r="A953" s="45" t="s">
        <v>1204</v>
      </c>
      <c r="B953" s="18"/>
      <c r="C953" s="5"/>
      <c r="D953" s="5"/>
      <c r="E953" s="6" t="str">
        <f>IF(ISBLANK(D953),"",INDEX(ΑΜΚ,MATCH(D953,Data!$F$2:$F$999,0),1))</f>
        <v/>
      </c>
      <c r="F953" s="94" t="str">
        <f t="shared" si="14"/>
        <v/>
      </c>
    </row>
    <row r="954" spans="1:6" ht="14.25" customHeight="1" x14ac:dyDescent="0.35">
      <c r="A954" s="45" t="s">
        <v>1204</v>
      </c>
      <c r="B954" s="18"/>
      <c r="C954" s="5"/>
      <c r="D954" s="5"/>
      <c r="E954" s="6" t="str">
        <f>IF(ISBLANK(D954),"",INDEX(ΑΜΚ,MATCH(D954,Data!$F$2:$F$999,0),1))</f>
        <v/>
      </c>
      <c r="F954" s="94" t="str">
        <f t="shared" si="14"/>
        <v/>
      </c>
    </row>
    <row r="955" spans="1:6" ht="14.25" customHeight="1" x14ac:dyDescent="0.35">
      <c r="A955" s="45" t="s">
        <v>1204</v>
      </c>
      <c r="B955" s="18"/>
      <c r="C955" s="5"/>
      <c r="D955" s="5"/>
      <c r="E955" s="6" t="str">
        <f>IF(ISBLANK(D955),"",INDEX(ΑΜΚ,MATCH(D955,Data!$F$2:$F$999,0),1))</f>
        <v/>
      </c>
      <c r="F955" s="94" t="str">
        <f t="shared" si="14"/>
        <v/>
      </c>
    </row>
    <row r="956" spans="1:6" ht="14.25" customHeight="1" x14ac:dyDescent="0.35">
      <c r="A956" s="45" t="s">
        <v>1204</v>
      </c>
      <c r="B956" s="18"/>
      <c r="C956" s="5"/>
      <c r="D956" s="5"/>
      <c r="E956" s="6" t="str">
        <f>IF(ISBLANK(D956),"",INDEX(ΑΜΚ,MATCH(D956,Data!$F$2:$F$999,0),1))</f>
        <v/>
      </c>
      <c r="F956" s="94" t="str">
        <f t="shared" si="14"/>
        <v/>
      </c>
    </row>
    <row r="957" spans="1:6" ht="14.25" customHeight="1" x14ac:dyDescent="0.35">
      <c r="A957" s="45" t="s">
        <v>1204</v>
      </c>
      <c r="B957" s="18"/>
      <c r="C957" s="5"/>
      <c r="D957" s="5"/>
      <c r="E957" s="6" t="str">
        <f>IF(ISBLANK(D957),"",INDEX(ΑΜΚ,MATCH(D957,Data!$F$2:$F$999,0),1))</f>
        <v/>
      </c>
      <c r="F957" s="94" t="str">
        <f t="shared" si="14"/>
        <v/>
      </c>
    </row>
    <row r="958" spans="1:6" ht="14.25" customHeight="1" x14ac:dyDescent="0.35">
      <c r="A958" s="45" t="s">
        <v>1204</v>
      </c>
      <c r="B958" s="18"/>
      <c r="C958" s="5"/>
      <c r="D958" s="5"/>
      <c r="E958" s="6" t="str">
        <f>IF(ISBLANK(D958),"",INDEX(ΑΜΚ,MATCH(D958,Data!$F$2:$F$999,0),1))</f>
        <v/>
      </c>
      <c r="F958" s="94" t="str">
        <f t="shared" si="14"/>
        <v/>
      </c>
    </row>
    <row r="959" spans="1:6" ht="14.25" customHeight="1" x14ac:dyDescent="0.35">
      <c r="A959" s="45" t="s">
        <v>1204</v>
      </c>
      <c r="B959" s="18"/>
      <c r="C959" s="5"/>
      <c r="D959" s="5"/>
      <c r="E959" s="6" t="str">
        <f>IF(ISBLANK(D959),"",INDEX(ΑΜΚ,MATCH(D959,Data!$F$2:$F$999,0),1))</f>
        <v/>
      </c>
      <c r="F959" s="94" t="str">
        <f t="shared" si="14"/>
        <v/>
      </c>
    </row>
    <row r="960" spans="1:6" ht="14.25" customHeight="1" x14ac:dyDescent="0.35">
      <c r="A960" s="45" t="s">
        <v>1204</v>
      </c>
      <c r="B960" s="18"/>
      <c r="C960" s="5"/>
      <c r="D960" s="5"/>
      <c r="E960" s="6" t="str">
        <f>IF(ISBLANK(D960),"",INDEX(ΑΜΚ,MATCH(D960,Data!$F$2:$F$999,0),1))</f>
        <v/>
      </c>
      <c r="F960" s="94" t="str">
        <f t="shared" si="14"/>
        <v/>
      </c>
    </row>
    <row r="961" spans="1:6" ht="14.25" customHeight="1" x14ac:dyDescent="0.35">
      <c r="A961" s="45" t="s">
        <v>1204</v>
      </c>
      <c r="B961" s="18"/>
      <c r="C961" s="5"/>
      <c r="D961" s="5"/>
      <c r="E961" s="6" t="str">
        <f>IF(ISBLANK(D961),"",INDEX(ΑΜΚ,MATCH(D961,Data!$F$2:$F$999,0),1))</f>
        <v/>
      </c>
      <c r="F961" s="94" t="str">
        <f t="shared" si="14"/>
        <v/>
      </c>
    </row>
    <row r="962" spans="1:6" ht="14.25" customHeight="1" x14ac:dyDescent="0.35">
      <c r="A962" s="45" t="s">
        <v>1204</v>
      </c>
      <c r="B962" s="18"/>
      <c r="C962" s="5"/>
      <c r="D962" s="5"/>
      <c r="E962" s="6" t="str">
        <f>IF(ISBLANK(D962),"",INDEX(ΑΜΚ,MATCH(D962,Data!$F$2:$F$999,0),1))</f>
        <v/>
      </c>
      <c r="F962" s="94" t="str">
        <f t="shared" ref="F962:F1000" si="15">IF(ISBLANK(C962),"",INDEX(ΚΩΔ_ΜΑΘΗΜ_ΜΗΧΑΝΟΤΡ_Α1,MATCH(C962,ΜΑΘΗΜ_ΜΗΧΑΝΟΤΡ_Α1,0)))</f>
        <v/>
      </c>
    </row>
    <row r="963" spans="1:6" ht="14.25" customHeight="1" x14ac:dyDescent="0.35">
      <c r="A963" s="45" t="s">
        <v>1204</v>
      </c>
      <c r="B963" s="18"/>
      <c r="C963" s="5"/>
      <c r="D963" s="5"/>
      <c r="E963" s="6" t="str">
        <f>IF(ISBLANK(D963),"",INDEX(ΑΜΚ,MATCH(D963,Data!$F$2:$F$999,0),1))</f>
        <v/>
      </c>
      <c r="F963" s="94" t="str">
        <f t="shared" si="15"/>
        <v/>
      </c>
    </row>
    <row r="964" spans="1:6" ht="14.25" customHeight="1" x14ac:dyDescent="0.35">
      <c r="A964" s="45" t="s">
        <v>1204</v>
      </c>
      <c r="B964" s="18"/>
      <c r="C964" s="5"/>
      <c r="D964" s="5"/>
      <c r="E964" s="6" t="str">
        <f>IF(ISBLANK(D964),"",INDEX(ΑΜΚ,MATCH(D964,Data!$F$2:$F$999,0),1))</f>
        <v/>
      </c>
      <c r="F964" s="94" t="str">
        <f t="shared" si="15"/>
        <v/>
      </c>
    </row>
    <row r="965" spans="1:6" ht="14.25" customHeight="1" x14ac:dyDescent="0.35">
      <c r="A965" s="45" t="s">
        <v>1204</v>
      </c>
      <c r="B965" s="18"/>
      <c r="C965" s="5"/>
      <c r="D965" s="5"/>
      <c r="E965" s="6" t="str">
        <f>IF(ISBLANK(D965),"",INDEX(ΑΜΚ,MATCH(D965,Data!$F$2:$F$999,0),1))</f>
        <v/>
      </c>
      <c r="F965" s="94" t="str">
        <f t="shared" si="15"/>
        <v/>
      </c>
    </row>
    <row r="966" spans="1:6" ht="14.25" customHeight="1" x14ac:dyDescent="0.35">
      <c r="A966" s="45" t="s">
        <v>1204</v>
      </c>
      <c r="B966" s="18"/>
      <c r="C966" s="5"/>
      <c r="D966" s="5"/>
      <c r="E966" s="6" t="str">
        <f>IF(ISBLANK(D966),"",INDEX(ΑΜΚ,MATCH(D966,Data!$F$2:$F$999,0),1))</f>
        <v/>
      </c>
      <c r="F966" s="94" t="str">
        <f t="shared" si="15"/>
        <v/>
      </c>
    </row>
    <row r="967" spans="1:6" ht="14.25" customHeight="1" x14ac:dyDescent="0.35">
      <c r="A967" s="45" t="s">
        <v>1204</v>
      </c>
      <c r="B967" s="18"/>
      <c r="C967" s="5"/>
      <c r="D967" s="5"/>
      <c r="E967" s="6" t="str">
        <f>IF(ISBLANK(D967),"",INDEX(ΑΜΚ,MATCH(D967,Data!$F$2:$F$999,0),1))</f>
        <v/>
      </c>
      <c r="F967" s="94" t="str">
        <f t="shared" si="15"/>
        <v/>
      </c>
    </row>
    <row r="968" spans="1:6" ht="14.25" customHeight="1" x14ac:dyDescent="0.35">
      <c r="A968" s="45" t="s">
        <v>1204</v>
      </c>
      <c r="B968" s="18"/>
      <c r="C968" s="5"/>
      <c r="D968" s="5"/>
      <c r="E968" s="6" t="str">
        <f>IF(ISBLANK(D968),"",INDEX(ΑΜΚ,MATCH(D968,Data!$F$2:$F$999,0),1))</f>
        <v/>
      </c>
      <c r="F968" s="94" t="str">
        <f t="shared" si="15"/>
        <v/>
      </c>
    </row>
    <row r="969" spans="1:6" ht="14.25" customHeight="1" x14ac:dyDescent="0.35">
      <c r="A969" s="45" t="s">
        <v>1204</v>
      </c>
      <c r="B969" s="18"/>
      <c r="C969" s="5"/>
      <c r="D969" s="5"/>
      <c r="E969" s="6" t="str">
        <f>IF(ISBLANK(D969),"",INDEX(ΑΜΚ,MATCH(D969,Data!$F$2:$F$999,0),1))</f>
        <v/>
      </c>
      <c r="F969" s="94" t="str">
        <f t="shared" si="15"/>
        <v/>
      </c>
    </row>
    <row r="970" spans="1:6" ht="14.25" customHeight="1" x14ac:dyDescent="0.35">
      <c r="A970" s="45" t="s">
        <v>1204</v>
      </c>
      <c r="B970" s="18"/>
      <c r="C970" s="5"/>
      <c r="D970" s="5"/>
      <c r="E970" s="6" t="str">
        <f>IF(ISBLANK(D970),"",INDEX(ΑΜΚ,MATCH(D970,Data!$F$2:$F$999,0),1))</f>
        <v/>
      </c>
      <c r="F970" s="94" t="str">
        <f t="shared" si="15"/>
        <v/>
      </c>
    </row>
    <row r="971" spans="1:6" ht="14.25" customHeight="1" x14ac:dyDescent="0.35">
      <c r="A971" s="45" t="s">
        <v>1204</v>
      </c>
      <c r="B971" s="18"/>
      <c r="C971" s="5"/>
      <c r="D971" s="5"/>
      <c r="E971" s="6" t="str">
        <f>IF(ISBLANK(D971),"",INDEX(ΑΜΚ,MATCH(D971,Data!$F$2:$F$999,0),1))</f>
        <v/>
      </c>
      <c r="F971" s="94" t="str">
        <f t="shared" si="15"/>
        <v/>
      </c>
    </row>
    <row r="972" spans="1:6" ht="14.25" customHeight="1" x14ac:dyDescent="0.35">
      <c r="A972" s="45" t="s">
        <v>1204</v>
      </c>
      <c r="B972" s="18"/>
      <c r="C972" s="5"/>
      <c r="D972" s="5"/>
      <c r="E972" s="6" t="str">
        <f>IF(ISBLANK(D972),"",INDEX(ΑΜΚ,MATCH(D972,Data!$F$2:$F$999,0),1))</f>
        <v/>
      </c>
      <c r="F972" s="94" t="str">
        <f t="shared" si="15"/>
        <v/>
      </c>
    </row>
    <row r="973" spans="1:6" ht="14.25" customHeight="1" x14ac:dyDescent="0.35">
      <c r="A973" s="45" t="s">
        <v>1204</v>
      </c>
      <c r="B973" s="18"/>
      <c r="C973" s="5"/>
      <c r="D973" s="5"/>
      <c r="E973" s="6" t="str">
        <f>IF(ISBLANK(D973),"",INDEX(ΑΜΚ,MATCH(D973,Data!$F$2:$F$999,0),1))</f>
        <v/>
      </c>
      <c r="F973" s="94" t="str">
        <f t="shared" si="15"/>
        <v/>
      </c>
    </row>
    <row r="974" spans="1:6" ht="14.25" customHeight="1" x14ac:dyDescent="0.35">
      <c r="A974" s="45" t="s">
        <v>1204</v>
      </c>
      <c r="B974" s="18"/>
      <c r="C974" s="5"/>
      <c r="D974" s="5"/>
      <c r="E974" s="6" t="str">
        <f>IF(ISBLANK(D974),"",INDEX(ΑΜΚ,MATCH(D974,Data!$F$2:$F$999,0),1))</f>
        <v/>
      </c>
      <c r="F974" s="94" t="str">
        <f t="shared" si="15"/>
        <v/>
      </c>
    </row>
    <row r="975" spans="1:6" ht="14.25" customHeight="1" x14ac:dyDescent="0.35">
      <c r="A975" s="45" t="s">
        <v>1204</v>
      </c>
      <c r="B975" s="18"/>
      <c r="C975" s="5"/>
      <c r="D975" s="5"/>
      <c r="E975" s="6" t="str">
        <f>IF(ISBLANK(D975),"",INDEX(ΑΜΚ,MATCH(D975,Data!$F$2:$F$999,0),1))</f>
        <v/>
      </c>
      <c r="F975" s="94" t="str">
        <f t="shared" si="15"/>
        <v/>
      </c>
    </row>
    <row r="976" spans="1:6" ht="14.25" customHeight="1" x14ac:dyDescent="0.35">
      <c r="A976" s="45" t="s">
        <v>1204</v>
      </c>
      <c r="B976" s="18"/>
      <c r="C976" s="5"/>
      <c r="D976" s="5"/>
      <c r="E976" s="6" t="str">
        <f>IF(ISBLANK(D976),"",INDEX(ΑΜΚ,MATCH(D976,Data!$F$2:$F$999,0),1))</f>
        <v/>
      </c>
      <c r="F976" s="94" t="str">
        <f t="shared" si="15"/>
        <v/>
      </c>
    </row>
    <row r="977" spans="1:6" ht="14.25" customHeight="1" x14ac:dyDescent="0.35">
      <c r="A977" s="45" t="s">
        <v>1204</v>
      </c>
      <c r="B977" s="18"/>
      <c r="C977" s="5"/>
      <c r="D977" s="5"/>
      <c r="E977" s="6" t="str">
        <f>IF(ISBLANK(D977),"",INDEX(ΑΜΚ,MATCH(D977,Data!$F$2:$F$999,0),1))</f>
        <v/>
      </c>
      <c r="F977" s="94" t="str">
        <f t="shared" si="15"/>
        <v/>
      </c>
    </row>
    <row r="978" spans="1:6" ht="14.25" customHeight="1" x14ac:dyDescent="0.35">
      <c r="A978" s="45" t="s">
        <v>1204</v>
      </c>
      <c r="B978" s="18"/>
      <c r="C978" s="5"/>
      <c r="D978" s="5"/>
      <c r="E978" s="6" t="str">
        <f>IF(ISBLANK(D978),"",INDEX(ΑΜΚ,MATCH(D978,Data!$F$2:$F$999,0),1))</f>
        <v/>
      </c>
      <c r="F978" s="94" t="str">
        <f t="shared" si="15"/>
        <v/>
      </c>
    </row>
    <row r="979" spans="1:6" ht="14.25" customHeight="1" x14ac:dyDescent="0.35">
      <c r="A979" s="45" t="s">
        <v>1204</v>
      </c>
      <c r="B979" s="18"/>
      <c r="C979" s="5"/>
      <c r="D979" s="5"/>
      <c r="E979" s="6" t="str">
        <f>IF(ISBLANK(D979),"",INDEX(ΑΜΚ,MATCH(D979,Data!$F$2:$F$999,0),1))</f>
        <v/>
      </c>
      <c r="F979" s="94" t="str">
        <f t="shared" si="15"/>
        <v/>
      </c>
    </row>
    <row r="980" spans="1:6" ht="14.25" customHeight="1" x14ac:dyDescent="0.35">
      <c r="A980" s="45" t="s">
        <v>1204</v>
      </c>
      <c r="B980" s="18"/>
      <c r="C980" s="5"/>
      <c r="D980" s="5"/>
      <c r="E980" s="6" t="str">
        <f>IF(ISBLANK(D980),"",INDEX(ΑΜΚ,MATCH(D980,Data!$F$2:$F$999,0),1))</f>
        <v/>
      </c>
      <c r="F980" s="94" t="str">
        <f t="shared" si="15"/>
        <v/>
      </c>
    </row>
    <row r="981" spans="1:6" ht="14.25" customHeight="1" x14ac:dyDescent="0.35">
      <c r="A981" s="45" t="s">
        <v>1204</v>
      </c>
      <c r="B981" s="18"/>
      <c r="C981" s="5"/>
      <c r="D981" s="5"/>
      <c r="E981" s="6" t="str">
        <f>IF(ISBLANK(D981),"",INDEX(ΑΜΚ,MATCH(D981,Data!$F$2:$F$999,0),1))</f>
        <v/>
      </c>
      <c r="F981" s="94" t="str">
        <f t="shared" si="15"/>
        <v/>
      </c>
    </row>
    <row r="982" spans="1:6" ht="14.25" customHeight="1" x14ac:dyDescent="0.35">
      <c r="A982" s="45" t="s">
        <v>1204</v>
      </c>
      <c r="B982" s="18"/>
      <c r="C982" s="5"/>
      <c r="D982" s="5"/>
      <c r="E982" s="6" t="str">
        <f>IF(ISBLANK(D982),"",INDEX(ΑΜΚ,MATCH(D982,Data!$F$2:$F$999,0),1))</f>
        <v/>
      </c>
      <c r="F982" s="94" t="str">
        <f t="shared" si="15"/>
        <v/>
      </c>
    </row>
    <row r="983" spans="1:6" ht="14.25" customHeight="1" x14ac:dyDescent="0.35">
      <c r="A983" s="45" t="s">
        <v>1204</v>
      </c>
      <c r="B983" s="18"/>
      <c r="C983" s="5"/>
      <c r="D983" s="5"/>
      <c r="E983" s="6" t="str">
        <f>IF(ISBLANK(D983),"",INDEX(ΑΜΚ,MATCH(D983,Data!$F$2:$F$999,0),1))</f>
        <v/>
      </c>
      <c r="F983" s="94" t="str">
        <f t="shared" si="15"/>
        <v/>
      </c>
    </row>
    <row r="984" spans="1:6" ht="14.25" customHeight="1" x14ac:dyDescent="0.35">
      <c r="A984" s="45" t="s">
        <v>1204</v>
      </c>
      <c r="B984" s="18"/>
      <c r="C984" s="5"/>
      <c r="D984" s="5"/>
      <c r="E984" s="6" t="str">
        <f>IF(ISBLANK(D984),"",INDEX(ΑΜΚ,MATCH(D984,Data!$F$2:$F$999,0),1))</f>
        <v/>
      </c>
      <c r="F984" s="94" t="str">
        <f t="shared" si="15"/>
        <v/>
      </c>
    </row>
    <row r="985" spans="1:6" ht="14.25" customHeight="1" x14ac:dyDescent="0.35">
      <c r="A985" s="45" t="s">
        <v>1204</v>
      </c>
      <c r="B985" s="18"/>
      <c r="C985" s="5"/>
      <c r="D985" s="5"/>
      <c r="E985" s="6" t="str">
        <f>IF(ISBLANK(D985),"",INDEX(ΑΜΚ,MATCH(D985,Data!$F$2:$F$999,0),1))</f>
        <v/>
      </c>
      <c r="F985" s="94" t="str">
        <f t="shared" si="15"/>
        <v/>
      </c>
    </row>
    <row r="986" spans="1:6" ht="14.25" customHeight="1" x14ac:dyDescent="0.35">
      <c r="A986" s="45" t="s">
        <v>1204</v>
      </c>
      <c r="B986" s="18"/>
      <c r="C986" s="5"/>
      <c r="D986" s="5"/>
      <c r="E986" s="6" t="str">
        <f>IF(ISBLANK(D986),"",INDEX(ΑΜΚ,MATCH(D986,Data!$F$2:$F$999,0),1))</f>
        <v/>
      </c>
      <c r="F986" s="94" t="str">
        <f t="shared" si="15"/>
        <v/>
      </c>
    </row>
    <row r="987" spans="1:6" ht="14.25" customHeight="1" x14ac:dyDescent="0.35">
      <c r="A987" s="45" t="s">
        <v>1204</v>
      </c>
      <c r="B987" s="18"/>
      <c r="C987" s="5"/>
      <c r="D987" s="5"/>
      <c r="E987" s="6" t="str">
        <f>IF(ISBLANK(D987),"",INDEX(ΑΜΚ,MATCH(D987,Data!$F$2:$F$999,0),1))</f>
        <v/>
      </c>
      <c r="F987" s="94" t="str">
        <f t="shared" si="15"/>
        <v/>
      </c>
    </row>
    <row r="988" spans="1:6" ht="14.25" customHeight="1" x14ac:dyDescent="0.35">
      <c r="A988" s="45" t="s">
        <v>1204</v>
      </c>
      <c r="B988" s="18"/>
      <c r="C988" s="5"/>
      <c r="D988" s="5"/>
      <c r="E988" s="6" t="str">
        <f>IF(ISBLANK(D988),"",INDEX(ΑΜΚ,MATCH(D988,Data!$F$2:$F$999,0),1))</f>
        <v/>
      </c>
      <c r="F988" s="94" t="str">
        <f t="shared" si="15"/>
        <v/>
      </c>
    </row>
    <row r="989" spans="1:6" ht="14.25" customHeight="1" x14ac:dyDescent="0.35">
      <c r="A989" s="45" t="s">
        <v>1204</v>
      </c>
      <c r="B989" s="18"/>
      <c r="C989" s="5"/>
      <c r="D989" s="5"/>
      <c r="E989" s="6" t="str">
        <f>IF(ISBLANK(D989),"",INDEX(ΑΜΚ,MATCH(D989,Data!$F$2:$F$999,0),1))</f>
        <v/>
      </c>
      <c r="F989" s="94" t="str">
        <f t="shared" si="15"/>
        <v/>
      </c>
    </row>
    <row r="990" spans="1:6" ht="14.25" customHeight="1" x14ac:dyDescent="0.35">
      <c r="A990" s="45" t="s">
        <v>1204</v>
      </c>
      <c r="B990" s="18"/>
      <c r="C990" s="5"/>
      <c r="D990" s="5"/>
      <c r="E990" s="6" t="str">
        <f>IF(ISBLANK(D990),"",INDEX(ΑΜΚ,MATCH(D990,Data!$F$2:$F$999,0),1))</f>
        <v/>
      </c>
      <c r="F990" s="94" t="str">
        <f t="shared" si="15"/>
        <v/>
      </c>
    </row>
    <row r="991" spans="1:6" ht="14.25" customHeight="1" x14ac:dyDescent="0.35">
      <c r="A991" s="45" t="s">
        <v>1204</v>
      </c>
      <c r="B991" s="18"/>
      <c r="C991" s="5"/>
      <c r="D991" s="5"/>
      <c r="E991" s="6" t="str">
        <f>IF(ISBLANK(D991),"",INDEX(ΑΜΚ,MATCH(D991,Data!$F$2:$F$999,0),1))</f>
        <v/>
      </c>
      <c r="F991" s="94" t="str">
        <f t="shared" si="15"/>
        <v/>
      </c>
    </row>
    <row r="992" spans="1:6" ht="14.25" customHeight="1" x14ac:dyDescent="0.35">
      <c r="A992" s="45" t="s">
        <v>1204</v>
      </c>
      <c r="B992" s="18"/>
      <c r="C992" s="5"/>
      <c r="D992" s="5"/>
      <c r="E992" s="6" t="str">
        <f>IF(ISBLANK(D992),"",INDEX(ΑΜΚ,MATCH(D992,Data!$F$2:$F$999,0),1))</f>
        <v/>
      </c>
      <c r="F992" s="94" t="str">
        <f t="shared" si="15"/>
        <v/>
      </c>
    </row>
    <row r="993" spans="1:6" ht="14.25" customHeight="1" x14ac:dyDescent="0.35">
      <c r="A993" s="45" t="s">
        <v>1204</v>
      </c>
      <c r="B993" s="18"/>
      <c r="C993" s="5"/>
      <c r="D993" s="5"/>
      <c r="E993" s="6" t="str">
        <f>IF(ISBLANK(D993),"",INDEX(ΑΜΚ,MATCH(D993,Data!$F$2:$F$999,0),1))</f>
        <v/>
      </c>
      <c r="F993" s="94" t="str">
        <f t="shared" si="15"/>
        <v/>
      </c>
    </row>
    <row r="994" spans="1:6" ht="14.25" customHeight="1" x14ac:dyDescent="0.35">
      <c r="A994" s="45" t="s">
        <v>1204</v>
      </c>
      <c r="B994" s="18"/>
      <c r="C994" s="5"/>
      <c r="D994" s="5"/>
      <c r="E994" s="6" t="str">
        <f>IF(ISBLANK(D994),"",INDEX(ΑΜΚ,MATCH(D994,Data!$F$2:$F$999,0),1))</f>
        <v/>
      </c>
      <c r="F994" s="94" t="str">
        <f t="shared" si="15"/>
        <v/>
      </c>
    </row>
    <row r="995" spans="1:6" ht="14.25" customHeight="1" x14ac:dyDescent="0.35">
      <c r="A995" s="45" t="s">
        <v>1204</v>
      </c>
      <c r="B995" s="18"/>
      <c r="C995" s="5"/>
      <c r="D995" s="5"/>
      <c r="E995" s="6" t="str">
        <f>IF(ISBLANK(D995),"",INDEX(ΑΜΚ,MATCH(D995,Data!$F$2:$F$999,0),1))</f>
        <v/>
      </c>
      <c r="F995" s="94" t="str">
        <f t="shared" si="15"/>
        <v/>
      </c>
    </row>
    <row r="996" spans="1:6" ht="14.25" customHeight="1" x14ac:dyDescent="0.35">
      <c r="A996" s="45" t="s">
        <v>1204</v>
      </c>
      <c r="B996" s="18"/>
      <c r="C996" s="5"/>
      <c r="D996" s="5"/>
      <c r="E996" s="6" t="str">
        <f>IF(ISBLANK(D996),"",INDEX(ΑΜΚ,MATCH(D996,Data!$F$2:$F$999,0),1))</f>
        <v/>
      </c>
      <c r="F996" s="94" t="str">
        <f t="shared" si="15"/>
        <v/>
      </c>
    </row>
    <row r="997" spans="1:6" ht="14.25" customHeight="1" x14ac:dyDescent="0.35">
      <c r="A997" s="45" t="s">
        <v>1204</v>
      </c>
      <c r="B997" s="18"/>
      <c r="C997" s="5"/>
      <c r="D997" s="5"/>
      <c r="E997" s="6" t="str">
        <f>IF(ISBLANK(D997),"",INDEX(ΑΜΚ,MATCH(D997,Data!$F$2:$F$999,0),1))</f>
        <v/>
      </c>
      <c r="F997" s="94" t="str">
        <f t="shared" si="15"/>
        <v/>
      </c>
    </row>
    <row r="998" spans="1:6" ht="14.25" customHeight="1" x14ac:dyDescent="0.35">
      <c r="A998" s="45" t="s">
        <v>1204</v>
      </c>
      <c r="B998" s="18"/>
      <c r="C998" s="5"/>
      <c r="D998" s="5"/>
      <c r="E998" s="6" t="str">
        <f>IF(ISBLANK(D998),"",INDEX(ΑΜΚ,MATCH(D998,Data!$F$2:$F$999,0),1))</f>
        <v/>
      </c>
      <c r="F998" s="94" t="str">
        <f t="shared" si="15"/>
        <v/>
      </c>
    </row>
    <row r="999" spans="1:6" ht="14.25" customHeight="1" x14ac:dyDescent="0.35">
      <c r="A999" s="45" t="s">
        <v>1204</v>
      </c>
      <c r="B999" s="18"/>
      <c r="C999" s="5"/>
      <c r="D999" s="5"/>
      <c r="E999" s="6" t="str">
        <f>IF(ISBLANK(D999),"",INDEX(ΑΜΚ,MATCH(D999,Data!$F$2:$F$999,0),1))</f>
        <v/>
      </c>
      <c r="F999" s="94" t="str">
        <f t="shared" si="15"/>
        <v/>
      </c>
    </row>
    <row r="1000" spans="1:6" ht="14.25" customHeight="1" x14ac:dyDescent="0.35">
      <c r="A1000" s="45" t="s">
        <v>1204</v>
      </c>
      <c r="B1000" s="18"/>
      <c r="C1000" s="5"/>
      <c r="D1000" s="5"/>
      <c r="E1000" s="6" t="str">
        <f>IF(ISBLANK(D1000),"",INDEX(ΑΜΚ,MATCH(D1000,Data!$F$2:$F$999,0),1))</f>
        <v/>
      </c>
      <c r="F1000" s="94" t="str">
        <f t="shared" si="15"/>
        <v/>
      </c>
    </row>
    <row r="1001" spans="1:6" ht="14.25" customHeight="1" x14ac:dyDescent="0.35">
      <c r="A1001" s="17"/>
      <c r="B1001" s="18"/>
      <c r="C1001" s="5"/>
      <c r="D1001" s="5"/>
      <c r="E1001" s="6"/>
    </row>
    <row r="1002" spans="1:6" ht="14.25" customHeight="1" x14ac:dyDescent="0.35">
      <c r="A1002" s="17"/>
      <c r="B1002" s="18"/>
      <c r="C1002" s="5"/>
      <c r="D1002" s="5"/>
      <c r="E1002" s="6"/>
    </row>
    <row r="1003" spans="1:6" ht="14.25" customHeight="1" x14ac:dyDescent="0.35">
      <c r="A1003" s="17"/>
      <c r="B1003" s="18"/>
      <c r="C1003" s="5"/>
      <c r="D1003" s="5"/>
      <c r="E1003" s="6"/>
    </row>
    <row r="1004" spans="1:6" ht="14.25" customHeight="1" x14ac:dyDescent="0.35">
      <c r="A1004" s="17"/>
      <c r="B1004" s="18"/>
      <c r="C1004" s="5"/>
      <c r="D1004" s="5"/>
      <c r="E1004" s="6"/>
    </row>
    <row r="1005" spans="1:6" ht="14.25" customHeight="1" x14ac:dyDescent="0.35">
      <c r="A1005" s="17"/>
      <c r="B1005" s="18"/>
      <c r="C1005" s="5"/>
      <c r="D1005" s="5"/>
      <c r="E1005" s="6"/>
    </row>
    <row r="1006" spans="1:6" ht="14.25" customHeight="1" x14ac:dyDescent="0.35">
      <c r="A1006" s="17"/>
      <c r="B1006" s="18"/>
      <c r="C1006" s="5"/>
      <c r="D1006" s="5"/>
      <c r="E1006" s="6"/>
    </row>
    <row r="1007" spans="1:6" ht="14.25" customHeight="1" x14ac:dyDescent="0.35">
      <c r="A1007" s="17"/>
      <c r="B1007" s="18"/>
      <c r="C1007" s="5"/>
      <c r="D1007" s="5"/>
      <c r="E1007" s="6"/>
    </row>
    <row r="1008" spans="1:6" ht="14.25" customHeight="1" x14ac:dyDescent="0.35">
      <c r="A1008" s="17"/>
      <c r="B1008" s="18"/>
      <c r="C1008" s="5"/>
      <c r="D1008" s="5"/>
      <c r="E1008" s="6"/>
    </row>
    <row r="1009" spans="1:5" ht="14.25" customHeight="1" x14ac:dyDescent="0.35">
      <c r="A1009" s="17"/>
      <c r="B1009" s="18"/>
      <c r="C1009" s="5"/>
      <c r="D1009" s="5"/>
      <c r="E1009" s="6"/>
    </row>
    <row r="1010" spans="1:5" ht="14.25" customHeight="1" x14ac:dyDescent="0.35">
      <c r="A1010" s="17"/>
      <c r="B1010" s="18"/>
      <c r="C1010" s="5"/>
      <c r="D1010" s="5"/>
      <c r="E1010" s="6"/>
    </row>
    <row r="1011" spans="1:5" ht="14.25" customHeight="1" x14ac:dyDescent="0.35">
      <c r="A1011" s="17"/>
      <c r="B1011" s="18"/>
      <c r="C1011" s="5"/>
      <c r="D1011" s="5"/>
      <c r="E1011" s="6"/>
    </row>
    <row r="1012" spans="1:5" ht="14.25" customHeight="1" x14ac:dyDescent="0.35">
      <c r="A1012" s="17"/>
      <c r="B1012" s="18"/>
      <c r="C1012" s="5"/>
      <c r="D1012" s="5"/>
      <c r="E1012" s="6"/>
    </row>
    <row r="1013" spans="1:5" ht="14.25" customHeight="1" x14ac:dyDescent="0.35">
      <c r="A1013" s="17"/>
      <c r="B1013" s="18"/>
      <c r="C1013" s="5"/>
      <c r="D1013" s="5"/>
      <c r="E1013" s="6"/>
    </row>
    <row r="1014" spans="1:5" ht="14.25" customHeight="1" x14ac:dyDescent="0.35">
      <c r="A1014" s="17"/>
      <c r="B1014" s="18"/>
      <c r="C1014" s="5"/>
      <c r="D1014" s="5"/>
      <c r="E1014" s="6"/>
    </row>
    <row r="1015" spans="1:5" ht="14.25" customHeight="1" x14ac:dyDescent="0.35">
      <c r="A1015" s="17"/>
      <c r="B1015" s="18"/>
      <c r="C1015" s="5"/>
      <c r="D1015" s="5"/>
      <c r="E1015" s="6"/>
    </row>
    <row r="1016" spans="1:5" ht="14.25" customHeight="1" x14ac:dyDescent="0.35">
      <c r="A1016" s="17"/>
      <c r="B1016" s="18"/>
      <c r="C1016" s="5"/>
      <c r="D1016" s="5"/>
      <c r="E1016" s="6"/>
    </row>
    <row r="1017" spans="1:5" ht="14.25" customHeight="1" x14ac:dyDescent="0.35">
      <c r="A1017" s="17"/>
      <c r="B1017" s="18"/>
      <c r="C1017" s="5"/>
      <c r="D1017" s="5"/>
      <c r="E1017" s="6"/>
    </row>
    <row r="1018" spans="1:5" ht="14.25" customHeight="1" x14ac:dyDescent="0.35">
      <c r="A1018" s="17"/>
      <c r="B1018" s="18"/>
      <c r="C1018" s="5"/>
      <c r="D1018" s="5"/>
      <c r="E1018" s="6"/>
    </row>
    <row r="1019" spans="1:5" ht="14.25" customHeight="1" x14ac:dyDescent="0.35">
      <c r="A1019" s="17"/>
      <c r="B1019" s="18"/>
      <c r="C1019" s="5"/>
      <c r="D1019" s="5"/>
      <c r="E1019" s="6"/>
    </row>
    <row r="1020" spans="1:5" ht="14.25" customHeight="1" x14ac:dyDescent="0.35">
      <c r="A1020" s="17"/>
      <c r="B1020" s="18"/>
      <c r="C1020" s="5"/>
      <c r="D1020" s="5"/>
      <c r="E1020" s="6"/>
    </row>
    <row r="1021" spans="1:5" ht="14.25" customHeight="1" x14ac:dyDescent="0.35">
      <c r="A1021" s="17"/>
      <c r="B1021" s="18"/>
      <c r="C1021" s="5"/>
      <c r="D1021" s="5"/>
      <c r="E1021" s="6"/>
    </row>
    <row r="1022" spans="1:5" ht="14.25" customHeight="1" x14ac:dyDescent="0.35">
      <c r="A1022" s="17"/>
      <c r="B1022" s="18"/>
      <c r="C1022" s="5"/>
      <c r="D1022" s="5"/>
      <c r="E1022" s="6"/>
    </row>
  </sheetData>
  <phoneticPr fontId="25" type="noConversion"/>
  <dataValidations count="2">
    <dataValidation type="list" allowBlank="1" showErrorMessage="1" sqref="D2:D1022" xr:uid="{00000000-0002-0000-1100-000000000000}">
      <formula1>ΚΑΤΑΡΤ_ΜΗΧΑΝΟΤΡ_Α1</formula1>
    </dataValidation>
    <dataValidation type="list" allowBlank="1" showErrorMessage="1" sqref="C2:C1022" xr:uid="{00000000-0002-0000-1100-000001000000}">
      <formula1>ΜΑΘΗΜ_ΜΗΧΑΝΟΤΡ_Α1</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93543-10C3-48E4-A911-C947FBE0FA82}">
  <dimension ref="A1:C33"/>
  <sheetViews>
    <sheetView workbookViewId="0">
      <selection activeCell="G15" sqref="G15"/>
    </sheetView>
  </sheetViews>
  <sheetFormatPr defaultRowHeight="14.5" x14ac:dyDescent="0.35"/>
  <cols>
    <col min="1" max="1" width="4.81640625" style="170" bestFit="1" customWidth="1"/>
    <col min="2" max="2" width="9.7265625" style="170" bestFit="1" customWidth="1"/>
    <col min="3" max="3" width="18" style="170" bestFit="1" customWidth="1"/>
  </cols>
  <sheetData>
    <row r="1" spans="1:3" x14ac:dyDescent="0.35">
      <c r="A1" s="170" t="s">
        <v>0</v>
      </c>
      <c r="B1" s="170" t="s">
        <v>1284</v>
      </c>
      <c r="C1" s="170" t="s">
        <v>2673</v>
      </c>
    </row>
    <row r="2" spans="1:3" x14ac:dyDescent="0.35">
      <c r="A2" s="170">
        <v>1111</v>
      </c>
      <c r="B2" s="170">
        <v>7069</v>
      </c>
      <c r="C2" s="170">
        <v>3</v>
      </c>
    </row>
    <row r="3" spans="1:3" x14ac:dyDescent="0.35">
      <c r="A3" s="170">
        <v>1111</v>
      </c>
      <c r="B3" s="170">
        <v>7072</v>
      </c>
      <c r="C3" s="170">
        <v>6</v>
      </c>
    </row>
    <row r="4" spans="1:3" x14ac:dyDescent="0.35">
      <c r="A4" s="170">
        <v>1111</v>
      </c>
      <c r="B4" s="170">
        <v>7070</v>
      </c>
      <c r="C4" s="170">
        <v>7</v>
      </c>
    </row>
    <row r="5" spans="1:3" x14ac:dyDescent="0.35">
      <c r="A5" s="170">
        <v>1111</v>
      </c>
      <c r="B5" s="170">
        <v>7067</v>
      </c>
      <c r="C5" s="170">
        <v>20</v>
      </c>
    </row>
    <row r="6" spans="1:3" x14ac:dyDescent="0.35">
      <c r="A6" s="170">
        <v>9724</v>
      </c>
      <c r="B6" s="170">
        <v>7068</v>
      </c>
      <c r="C6" s="170">
        <v>2</v>
      </c>
    </row>
    <row r="7" spans="1:3" x14ac:dyDescent="0.35">
      <c r="A7" s="170">
        <v>9724</v>
      </c>
      <c r="B7" s="170">
        <v>7072</v>
      </c>
      <c r="C7" s="170">
        <v>4</v>
      </c>
    </row>
    <row r="8" spans="1:3" x14ac:dyDescent="0.35">
      <c r="A8" s="170" t="s">
        <v>2677</v>
      </c>
      <c r="B8" s="170" t="s">
        <v>2678</v>
      </c>
      <c r="C8" s="170">
        <v>6</v>
      </c>
    </row>
    <row r="9" spans="1:3" x14ac:dyDescent="0.35">
      <c r="A9" s="170" t="s">
        <v>2675</v>
      </c>
      <c r="B9" s="170" t="s">
        <v>2676</v>
      </c>
      <c r="C9" s="170">
        <v>6</v>
      </c>
    </row>
    <row r="10" spans="1:3" x14ac:dyDescent="0.35">
      <c r="A10" s="170" t="s">
        <v>2679</v>
      </c>
      <c r="B10" s="170" t="s">
        <v>2676</v>
      </c>
      <c r="C10" s="170">
        <v>1</v>
      </c>
    </row>
    <row r="11" spans="1:3" x14ac:dyDescent="0.35">
      <c r="A11" s="170" t="s">
        <v>2674</v>
      </c>
      <c r="B11" s="170" t="s">
        <v>2674</v>
      </c>
    </row>
    <row r="12" spans="1:3" x14ac:dyDescent="0.35">
      <c r="A12" s="170" t="s">
        <v>2674</v>
      </c>
      <c r="B12" s="170" t="s">
        <v>2674</v>
      </c>
    </row>
    <row r="13" spans="1:3" x14ac:dyDescent="0.35">
      <c r="A13" s="170" t="s">
        <v>2674</v>
      </c>
      <c r="B13" s="170" t="s">
        <v>2674</v>
      </c>
    </row>
    <row r="14" spans="1:3" x14ac:dyDescent="0.35">
      <c r="A14" s="170" t="s">
        <v>2674</v>
      </c>
      <c r="B14" s="170" t="s">
        <v>2674</v>
      </c>
    </row>
    <row r="15" spans="1:3" x14ac:dyDescent="0.35">
      <c r="A15" s="170" t="s">
        <v>2674</v>
      </c>
      <c r="B15" s="170" t="s">
        <v>2674</v>
      </c>
    </row>
    <row r="16" spans="1:3" x14ac:dyDescent="0.35">
      <c r="A16" s="170" t="s">
        <v>2674</v>
      </c>
      <c r="B16" s="170" t="s">
        <v>2674</v>
      </c>
    </row>
    <row r="17" spans="1:2" x14ac:dyDescent="0.35">
      <c r="A17" s="170" t="s">
        <v>2674</v>
      </c>
      <c r="B17" s="170" t="s">
        <v>2674</v>
      </c>
    </row>
    <row r="18" spans="1:2" x14ac:dyDescent="0.35">
      <c r="A18" s="170" t="s">
        <v>2674</v>
      </c>
      <c r="B18" s="170" t="s">
        <v>2674</v>
      </c>
    </row>
    <row r="19" spans="1:2" x14ac:dyDescent="0.35">
      <c r="A19" s="170" t="s">
        <v>2674</v>
      </c>
      <c r="B19" s="170" t="s">
        <v>2674</v>
      </c>
    </row>
    <row r="20" spans="1:2" x14ac:dyDescent="0.35">
      <c r="A20" s="170" t="s">
        <v>2674</v>
      </c>
      <c r="B20" s="170" t="s">
        <v>2674</v>
      </c>
    </row>
    <row r="21" spans="1:2" x14ac:dyDescent="0.35">
      <c r="A21" s="170" t="s">
        <v>2674</v>
      </c>
      <c r="B21" s="170" t="s">
        <v>2674</v>
      </c>
    </row>
    <row r="22" spans="1:2" x14ac:dyDescent="0.35">
      <c r="A22" s="170" t="s">
        <v>2674</v>
      </c>
      <c r="B22" s="170" t="s">
        <v>2674</v>
      </c>
    </row>
    <row r="23" spans="1:2" x14ac:dyDescent="0.35">
      <c r="A23" s="170" t="s">
        <v>2674</v>
      </c>
      <c r="B23" s="170" t="s">
        <v>2674</v>
      </c>
    </row>
    <row r="24" spans="1:2" x14ac:dyDescent="0.35">
      <c r="A24" s="170" t="s">
        <v>2674</v>
      </c>
      <c r="B24" s="170" t="s">
        <v>2674</v>
      </c>
    </row>
    <row r="25" spans="1:2" x14ac:dyDescent="0.35">
      <c r="A25" s="170" t="s">
        <v>2674</v>
      </c>
      <c r="B25" s="170" t="s">
        <v>2674</v>
      </c>
    </row>
    <row r="26" spans="1:2" x14ac:dyDescent="0.35">
      <c r="A26" s="170" t="s">
        <v>2674</v>
      </c>
      <c r="B26" s="170" t="s">
        <v>2674</v>
      </c>
    </row>
    <row r="27" spans="1:2" x14ac:dyDescent="0.35">
      <c r="A27" s="170" t="s">
        <v>2674</v>
      </c>
      <c r="B27" s="170" t="s">
        <v>2674</v>
      </c>
    </row>
    <row r="28" spans="1:2" x14ac:dyDescent="0.35">
      <c r="A28" s="170" t="s">
        <v>2674</v>
      </c>
      <c r="B28" s="170" t="s">
        <v>2674</v>
      </c>
    </row>
    <row r="29" spans="1:2" x14ac:dyDescent="0.35">
      <c r="A29" s="170" t="s">
        <v>2674</v>
      </c>
      <c r="B29" s="170" t="s">
        <v>2674</v>
      </c>
    </row>
    <row r="30" spans="1:2" x14ac:dyDescent="0.35">
      <c r="A30" s="170" t="s">
        <v>2674</v>
      </c>
      <c r="B30" s="170" t="s">
        <v>2674</v>
      </c>
    </row>
    <row r="31" spans="1:2" x14ac:dyDescent="0.35">
      <c r="A31" s="170" t="s">
        <v>2674</v>
      </c>
      <c r="B31" s="170" t="s">
        <v>2674</v>
      </c>
    </row>
    <row r="32" spans="1:2" x14ac:dyDescent="0.35">
      <c r="A32" s="170" t="s">
        <v>2674</v>
      </c>
      <c r="B32" s="170" t="s">
        <v>2674</v>
      </c>
    </row>
    <row r="33" spans="1:2" x14ac:dyDescent="0.35">
      <c r="A33" s="170" t="s">
        <v>2674</v>
      </c>
      <c r="B33" s="170" t="s">
        <v>2674</v>
      </c>
    </row>
  </sheetData>
  <pageMargins left="0.7" right="0.7" top="0.75" bottom="0.75" header="0.3" footer="0.3"/>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1000"/>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1" width="12.90625" customWidth="1"/>
    <col min="2"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1137</v>
      </c>
      <c r="B2" s="18"/>
      <c r="C2" s="5"/>
      <c r="D2" s="5"/>
      <c r="E2" s="6" t="str">
        <f>IF(ISBLANK(D2),"",INDEX(ΑΜΚ,MATCH(D2,Data!$F$2:$F$999,0),1))</f>
        <v/>
      </c>
      <c r="F2" s="94" t="str">
        <f t="shared" ref="F2:F65" si="0">IF(ISBLANK(C2),"",INDEX(ΚΩΔ_ΜΑΘΗΜ_ΣΑΠΥ_Γ1,MATCH(C2,ΜΑΘΗΜ_ΣΑΠΥ_Γ1,0)))</f>
        <v/>
      </c>
    </row>
    <row r="3" spans="1:29" ht="14.25" customHeight="1" x14ac:dyDescent="0.35">
      <c r="A3" s="45" t="s">
        <v>1137</v>
      </c>
      <c r="B3" s="18"/>
      <c r="C3" s="5"/>
      <c r="D3" s="5"/>
      <c r="E3" s="6" t="str">
        <f>IF(ISBLANK(D3),"",INDEX(ΑΜΚ,MATCH(D3,Data!$F$2:$F$999,0),1))</f>
        <v/>
      </c>
      <c r="F3" s="94" t="str">
        <f t="shared" si="0"/>
        <v/>
      </c>
    </row>
    <row r="4" spans="1:29" ht="14.25" customHeight="1" x14ac:dyDescent="0.35">
      <c r="A4" s="45" t="s">
        <v>1137</v>
      </c>
      <c r="B4" s="18"/>
      <c r="C4" s="5"/>
      <c r="D4" s="5"/>
      <c r="E4" s="6" t="str">
        <f>IF(ISBLANK(D4),"",INDEX(ΑΜΚ,MATCH(D4,Data!$F$2:$F$999,0),1))</f>
        <v/>
      </c>
      <c r="F4" s="94" t="str">
        <f t="shared" si="0"/>
        <v/>
      </c>
    </row>
    <row r="5" spans="1:29" ht="14.25" customHeight="1" x14ac:dyDescent="0.35">
      <c r="A5" s="45" t="s">
        <v>1137</v>
      </c>
      <c r="B5" s="18"/>
      <c r="C5" s="5"/>
      <c r="D5" s="5"/>
      <c r="E5" s="6" t="str">
        <f>IF(ISBLANK(D5),"",INDEX(ΑΜΚ,MATCH(D5,Data!$F$2:$F$999,0),1))</f>
        <v/>
      </c>
      <c r="F5" s="94" t="str">
        <f t="shared" si="0"/>
        <v/>
      </c>
    </row>
    <row r="6" spans="1:29" ht="14.25" customHeight="1" x14ac:dyDescent="0.35">
      <c r="A6" s="45" t="s">
        <v>1137</v>
      </c>
      <c r="B6" s="18"/>
      <c r="C6" s="5"/>
      <c r="D6" s="5"/>
      <c r="E6" s="6" t="str">
        <f>IF(ISBLANK(D6),"",INDEX(ΑΜΚ,MATCH(D6,Data!$F$2:$F$999,0),1))</f>
        <v/>
      </c>
      <c r="F6" s="94" t="str">
        <f t="shared" si="0"/>
        <v/>
      </c>
    </row>
    <row r="7" spans="1:29" ht="14.25" customHeight="1" x14ac:dyDescent="0.35">
      <c r="A7" s="45" t="s">
        <v>1137</v>
      </c>
      <c r="B7" s="18"/>
      <c r="C7" s="5"/>
      <c r="D7" s="5"/>
      <c r="E7" s="6" t="str">
        <f>IF(ISBLANK(D7),"",INDEX(ΑΜΚ,MATCH(D7,Data!$F$2:$F$999,0),1))</f>
        <v/>
      </c>
      <c r="F7" s="94" t="str">
        <f t="shared" si="0"/>
        <v/>
      </c>
    </row>
    <row r="8" spans="1:29" ht="14.25" customHeight="1" x14ac:dyDescent="0.35">
      <c r="A8" s="45" t="s">
        <v>1137</v>
      </c>
      <c r="B8" s="18"/>
      <c r="C8" s="5"/>
      <c r="D8" s="5"/>
      <c r="E8" s="6" t="str">
        <f>IF(ISBLANK(D8),"",INDEX(ΑΜΚ,MATCH(D8,Data!$F$2:$F$999,0),1))</f>
        <v/>
      </c>
      <c r="F8" s="94" t="str">
        <f t="shared" si="0"/>
        <v/>
      </c>
    </row>
    <row r="9" spans="1:29" ht="14.25" customHeight="1" x14ac:dyDescent="0.35">
      <c r="A9" s="45" t="s">
        <v>1137</v>
      </c>
      <c r="B9" s="18"/>
      <c r="C9" s="5"/>
      <c r="D9" s="5"/>
      <c r="E9" s="6" t="str">
        <f>IF(ISBLANK(D9),"",INDEX(ΑΜΚ,MATCH(D9,Data!$F$2:$F$999,0),1))</f>
        <v/>
      </c>
      <c r="F9" s="94" t="str">
        <f t="shared" si="0"/>
        <v/>
      </c>
    </row>
    <row r="10" spans="1:29" ht="14.25" customHeight="1" x14ac:dyDescent="0.35">
      <c r="A10" s="45" t="s">
        <v>1137</v>
      </c>
      <c r="B10" s="18"/>
      <c r="C10" s="5"/>
      <c r="D10" s="5"/>
      <c r="E10" s="6" t="str">
        <f>IF(ISBLANK(D10),"",INDEX(ΑΜΚ,MATCH(D10,Data!$F$2:$F$999,0),1))</f>
        <v/>
      </c>
      <c r="F10" s="94" t="str">
        <f t="shared" si="0"/>
        <v/>
      </c>
    </row>
    <row r="11" spans="1:29" ht="14.25" customHeight="1" x14ac:dyDescent="0.35">
      <c r="A11" s="45" t="s">
        <v>1137</v>
      </c>
      <c r="B11" s="18"/>
      <c r="C11" s="5"/>
      <c r="D11" s="5"/>
      <c r="E11" s="6" t="str">
        <f>IF(ISBLANK(D11),"",INDEX(ΑΜΚ,MATCH(D11,Data!$F$2:$F$999,0),1))</f>
        <v/>
      </c>
      <c r="F11" s="94" t="str">
        <f t="shared" si="0"/>
        <v/>
      </c>
    </row>
    <row r="12" spans="1:29" ht="14.25" customHeight="1" x14ac:dyDescent="0.35">
      <c r="A12" s="45" t="s">
        <v>1137</v>
      </c>
      <c r="B12" s="18"/>
      <c r="C12" s="5"/>
      <c r="D12" s="5"/>
      <c r="E12" s="6" t="str">
        <f>IF(ISBLANK(D12),"",INDEX(ΑΜΚ,MATCH(D12,Data!$F$2:$F$999,0),1))</f>
        <v/>
      </c>
      <c r="F12" s="94" t="str">
        <f t="shared" si="0"/>
        <v/>
      </c>
    </row>
    <row r="13" spans="1:29" ht="14.25" customHeight="1" x14ac:dyDescent="0.35">
      <c r="A13" s="45" t="s">
        <v>1137</v>
      </c>
      <c r="B13" s="18"/>
      <c r="C13" s="5"/>
      <c r="D13" s="5"/>
      <c r="E13" s="6" t="str">
        <f>IF(ISBLANK(D13),"",INDEX(ΑΜΚ,MATCH(D13,Data!$F$2:$F$999,0),1))</f>
        <v/>
      </c>
      <c r="F13" s="94" t="str">
        <f t="shared" si="0"/>
        <v/>
      </c>
    </row>
    <row r="14" spans="1:29" ht="14.25" customHeight="1" x14ac:dyDescent="0.35">
      <c r="A14" s="45" t="s">
        <v>1137</v>
      </c>
      <c r="B14" s="18"/>
      <c r="C14" s="5"/>
      <c r="D14" s="5"/>
      <c r="E14" s="6" t="str">
        <f>IF(ISBLANK(D14),"",INDEX(ΑΜΚ,MATCH(D14,Data!$F$2:$F$999,0),1))</f>
        <v/>
      </c>
      <c r="F14" s="94" t="str">
        <f t="shared" si="0"/>
        <v/>
      </c>
    </row>
    <row r="15" spans="1:29" ht="14.25" customHeight="1" x14ac:dyDescent="0.35">
      <c r="A15" s="45" t="s">
        <v>1137</v>
      </c>
      <c r="B15" s="18"/>
      <c r="C15" s="5"/>
      <c r="D15" s="5"/>
      <c r="E15" s="6" t="str">
        <f>IF(ISBLANK(D15),"",INDEX(ΑΜΚ,MATCH(D15,Data!$F$2:$F$999,0),1))</f>
        <v/>
      </c>
      <c r="F15" s="94" t="str">
        <f t="shared" si="0"/>
        <v/>
      </c>
    </row>
    <row r="16" spans="1:29" ht="14.25" customHeight="1" x14ac:dyDescent="0.35">
      <c r="A16" s="45" t="s">
        <v>1137</v>
      </c>
      <c r="B16" s="18"/>
      <c r="C16" s="5"/>
      <c r="D16" s="5"/>
      <c r="E16" s="6" t="str">
        <f>IF(ISBLANK(D16),"",INDEX(ΑΜΚ,MATCH(D16,Data!$F$2:$F$999,0),1))</f>
        <v/>
      </c>
      <c r="F16" s="94" t="str">
        <f t="shared" si="0"/>
        <v/>
      </c>
    </row>
    <row r="17" spans="1:6" ht="14.25" customHeight="1" x14ac:dyDescent="0.35">
      <c r="A17" s="45" t="s">
        <v>1137</v>
      </c>
      <c r="B17" s="18"/>
      <c r="C17" s="5"/>
      <c r="D17" s="5"/>
      <c r="E17" s="6" t="str">
        <f>IF(ISBLANK(D17),"",INDEX(ΑΜΚ,MATCH(D17,Data!$F$2:$F$999,0),1))</f>
        <v/>
      </c>
      <c r="F17" s="94" t="str">
        <f t="shared" si="0"/>
        <v/>
      </c>
    </row>
    <row r="18" spans="1:6" ht="14.25" customHeight="1" x14ac:dyDescent="0.35">
      <c r="A18" s="45" t="s">
        <v>1137</v>
      </c>
      <c r="B18" s="18"/>
      <c r="C18" s="5"/>
      <c r="D18" s="5"/>
      <c r="E18" s="6" t="str">
        <f>IF(ISBLANK(D18),"",INDEX(ΑΜΚ,MATCH(D18,Data!$F$2:$F$999,0),1))</f>
        <v/>
      </c>
      <c r="F18" s="94" t="str">
        <f t="shared" si="0"/>
        <v/>
      </c>
    </row>
    <row r="19" spans="1:6" ht="14.25" customHeight="1" x14ac:dyDescent="0.35">
      <c r="A19" s="45" t="s">
        <v>1137</v>
      </c>
      <c r="B19" s="18"/>
      <c r="C19" s="5"/>
      <c r="D19" s="5"/>
      <c r="E19" s="6" t="str">
        <f>IF(ISBLANK(D19),"",INDEX(ΑΜΚ,MATCH(D19,Data!$F$2:$F$999,0),1))</f>
        <v/>
      </c>
      <c r="F19" s="94" t="str">
        <f t="shared" si="0"/>
        <v/>
      </c>
    </row>
    <row r="20" spans="1:6" ht="14.25" customHeight="1" x14ac:dyDescent="0.35">
      <c r="A20" s="45" t="s">
        <v>1137</v>
      </c>
      <c r="B20" s="18"/>
      <c r="C20" s="5"/>
      <c r="D20" s="5"/>
      <c r="E20" s="6" t="str">
        <f>IF(ISBLANK(D20),"",INDEX(ΑΜΚ,MATCH(D20,Data!$F$2:$F$999,0),1))</f>
        <v/>
      </c>
      <c r="F20" s="94" t="str">
        <f t="shared" si="0"/>
        <v/>
      </c>
    </row>
    <row r="21" spans="1:6" ht="14.25" customHeight="1" x14ac:dyDescent="0.35">
      <c r="A21" s="45" t="s">
        <v>1137</v>
      </c>
      <c r="B21" s="18"/>
      <c r="C21" s="5"/>
      <c r="D21" s="5"/>
      <c r="E21" s="6" t="str">
        <f>IF(ISBLANK(D21),"",INDEX(ΑΜΚ,MATCH(D21,Data!$F$2:$F$999,0),1))</f>
        <v/>
      </c>
      <c r="F21" s="94" t="str">
        <f t="shared" si="0"/>
        <v/>
      </c>
    </row>
    <row r="22" spans="1:6" ht="14.25" customHeight="1" x14ac:dyDescent="0.35">
      <c r="A22" s="45" t="s">
        <v>1137</v>
      </c>
      <c r="B22" s="18"/>
      <c r="C22" s="5"/>
      <c r="D22" s="5"/>
      <c r="E22" s="6" t="str">
        <f>IF(ISBLANK(D22),"",INDEX(ΑΜΚ,MATCH(D22,Data!$F$2:$F$999,0),1))</f>
        <v/>
      </c>
      <c r="F22" s="94" t="str">
        <f t="shared" si="0"/>
        <v/>
      </c>
    </row>
    <row r="23" spans="1:6" ht="14.25" customHeight="1" x14ac:dyDescent="0.35">
      <c r="A23" s="45" t="s">
        <v>1137</v>
      </c>
      <c r="B23" s="18"/>
      <c r="C23" s="5"/>
      <c r="D23" s="5"/>
      <c r="E23" s="6" t="str">
        <f>IF(ISBLANK(D23),"",INDEX(ΑΜΚ,MATCH(D23,Data!$F$2:$F$999,0),1))</f>
        <v/>
      </c>
      <c r="F23" s="94" t="str">
        <f t="shared" si="0"/>
        <v/>
      </c>
    </row>
    <row r="24" spans="1:6" ht="14.25" customHeight="1" x14ac:dyDescent="0.35">
      <c r="A24" s="45" t="s">
        <v>1137</v>
      </c>
      <c r="B24" s="18"/>
      <c r="C24" s="5"/>
      <c r="D24" s="5"/>
      <c r="E24" s="6" t="str">
        <f>IF(ISBLANK(D24),"",INDEX(ΑΜΚ,MATCH(D24,Data!$F$2:$F$999,0),1))</f>
        <v/>
      </c>
      <c r="F24" s="94" t="str">
        <f t="shared" si="0"/>
        <v/>
      </c>
    </row>
    <row r="25" spans="1:6" ht="14.25" customHeight="1" x14ac:dyDescent="0.35">
      <c r="A25" s="45" t="s">
        <v>1137</v>
      </c>
      <c r="B25" s="18"/>
      <c r="C25" s="5"/>
      <c r="D25" s="5"/>
      <c r="E25" s="6" t="str">
        <f>IF(ISBLANK(D25),"",INDEX(ΑΜΚ,MATCH(D25,Data!$F$2:$F$999,0),1))</f>
        <v/>
      </c>
      <c r="F25" s="94" t="str">
        <f t="shared" si="0"/>
        <v/>
      </c>
    </row>
    <row r="26" spans="1:6" ht="14.25" customHeight="1" x14ac:dyDescent="0.35">
      <c r="A26" s="45" t="s">
        <v>1137</v>
      </c>
      <c r="B26" s="18"/>
      <c r="C26" s="5"/>
      <c r="D26" s="5"/>
      <c r="E26" s="6" t="str">
        <f>IF(ISBLANK(D26),"",INDEX(ΑΜΚ,MATCH(D26,Data!$F$2:$F$999,0),1))</f>
        <v/>
      </c>
      <c r="F26" s="94" t="str">
        <f t="shared" si="0"/>
        <v/>
      </c>
    </row>
    <row r="27" spans="1:6" ht="14.25" customHeight="1" x14ac:dyDescent="0.35">
      <c r="A27" s="45" t="s">
        <v>1137</v>
      </c>
      <c r="B27" s="18"/>
      <c r="C27" s="5"/>
      <c r="D27" s="5"/>
      <c r="E27" s="6" t="str">
        <f>IF(ISBLANK(D27),"",INDEX(ΑΜΚ,MATCH(D27,Data!$F$2:$F$999,0),1))</f>
        <v/>
      </c>
      <c r="F27" s="94" t="str">
        <f t="shared" si="0"/>
        <v/>
      </c>
    </row>
    <row r="28" spans="1:6" ht="14.25" customHeight="1" x14ac:dyDescent="0.35">
      <c r="A28" s="45" t="s">
        <v>1137</v>
      </c>
      <c r="B28" s="18"/>
      <c r="C28" s="5"/>
      <c r="D28" s="5"/>
      <c r="E28" s="6" t="str">
        <f>IF(ISBLANK(D28),"",INDEX(ΑΜΚ,MATCH(D28,Data!$F$2:$F$999,0),1))</f>
        <v/>
      </c>
      <c r="F28" s="94" t="str">
        <f t="shared" si="0"/>
        <v/>
      </c>
    </row>
    <row r="29" spans="1:6" ht="14.25" customHeight="1" x14ac:dyDescent="0.35">
      <c r="A29" s="45" t="s">
        <v>1137</v>
      </c>
      <c r="B29" s="18"/>
      <c r="C29" s="5"/>
      <c r="D29" s="5"/>
      <c r="E29" s="6" t="str">
        <f>IF(ISBLANK(D29),"",INDEX(ΑΜΚ,MATCH(D29,Data!$F$2:$F$999,0),1))</f>
        <v/>
      </c>
      <c r="F29" s="94" t="str">
        <f t="shared" si="0"/>
        <v/>
      </c>
    </row>
    <row r="30" spans="1:6" ht="14.25" customHeight="1" x14ac:dyDescent="0.35">
      <c r="A30" s="45" t="s">
        <v>1137</v>
      </c>
      <c r="B30" s="18"/>
      <c r="C30" s="5"/>
      <c r="D30" s="5"/>
      <c r="E30" s="6" t="str">
        <f>IF(ISBLANK(D30),"",INDEX(ΑΜΚ,MATCH(D30,Data!$F$2:$F$999,0),1))</f>
        <v/>
      </c>
      <c r="F30" s="94" t="str">
        <f t="shared" si="0"/>
        <v/>
      </c>
    </row>
    <row r="31" spans="1:6" ht="14.25" customHeight="1" x14ac:dyDescent="0.35">
      <c r="A31" s="45" t="s">
        <v>1137</v>
      </c>
      <c r="B31" s="18"/>
      <c r="C31" s="5"/>
      <c r="D31" s="5"/>
      <c r="E31" s="6" t="str">
        <f>IF(ISBLANK(D31),"",INDEX(ΑΜΚ,MATCH(D31,Data!$F$2:$F$999,0),1))</f>
        <v/>
      </c>
      <c r="F31" s="94" t="str">
        <f t="shared" si="0"/>
        <v/>
      </c>
    </row>
    <row r="32" spans="1:6" ht="14.25" customHeight="1" x14ac:dyDescent="0.35">
      <c r="A32" s="45" t="s">
        <v>1137</v>
      </c>
      <c r="B32" s="18"/>
      <c r="C32" s="5"/>
      <c r="D32" s="5"/>
      <c r="E32" s="6" t="str">
        <f>IF(ISBLANK(D32),"",INDEX(ΑΜΚ,MATCH(D32,Data!$F$2:$F$999,0),1))</f>
        <v/>
      </c>
      <c r="F32" s="94" t="str">
        <f t="shared" si="0"/>
        <v/>
      </c>
    </row>
    <row r="33" spans="1:6" ht="14.25" customHeight="1" x14ac:dyDescent="0.35">
      <c r="A33" s="45" t="s">
        <v>1137</v>
      </c>
      <c r="B33" s="18"/>
      <c r="C33" s="5"/>
      <c r="D33" s="5"/>
      <c r="E33" s="6" t="str">
        <f>IF(ISBLANK(D33),"",INDEX(ΑΜΚ,MATCH(D33,Data!$F$2:$F$999,0),1))</f>
        <v/>
      </c>
      <c r="F33" s="94" t="str">
        <f t="shared" si="0"/>
        <v/>
      </c>
    </row>
    <row r="34" spans="1:6" ht="14.25" customHeight="1" x14ac:dyDescent="0.35">
      <c r="A34" s="45" t="s">
        <v>1137</v>
      </c>
      <c r="B34" s="18"/>
      <c r="C34" s="5"/>
      <c r="D34" s="5"/>
      <c r="E34" s="6" t="str">
        <f>IF(ISBLANK(D34),"",INDEX(ΑΜΚ,MATCH(D34,Data!$F$2:$F$999,0),1))</f>
        <v/>
      </c>
      <c r="F34" s="94" t="str">
        <f t="shared" si="0"/>
        <v/>
      </c>
    </row>
    <row r="35" spans="1:6" ht="14.25" customHeight="1" x14ac:dyDescent="0.35">
      <c r="A35" s="45" t="s">
        <v>1137</v>
      </c>
      <c r="B35" s="18"/>
      <c r="C35" s="5"/>
      <c r="D35" s="5"/>
      <c r="E35" s="6" t="str">
        <f>IF(ISBLANK(D35),"",INDEX(ΑΜΚ,MATCH(D35,Data!$F$2:$F$999,0),1))</f>
        <v/>
      </c>
      <c r="F35" s="94" t="str">
        <f t="shared" si="0"/>
        <v/>
      </c>
    </row>
    <row r="36" spans="1:6" ht="14.25" customHeight="1" x14ac:dyDescent="0.35">
      <c r="A36" s="45" t="s">
        <v>1137</v>
      </c>
      <c r="B36" s="18"/>
      <c r="C36" s="5"/>
      <c r="D36" s="5"/>
      <c r="E36" s="6" t="str">
        <f>IF(ISBLANK(D36),"",INDEX(ΑΜΚ,MATCH(D36,Data!$F$2:$F$999,0),1))</f>
        <v/>
      </c>
      <c r="F36" s="94" t="str">
        <f t="shared" si="0"/>
        <v/>
      </c>
    </row>
    <row r="37" spans="1:6" ht="14.25" customHeight="1" x14ac:dyDescent="0.35">
      <c r="A37" s="45" t="s">
        <v>1137</v>
      </c>
      <c r="B37" s="18"/>
      <c r="C37" s="5"/>
      <c r="D37" s="5"/>
      <c r="E37" s="6" t="str">
        <f>IF(ISBLANK(D37),"",INDEX(ΑΜΚ,MATCH(D37,Data!$F$2:$F$999,0),1))</f>
        <v/>
      </c>
      <c r="F37" s="94" t="str">
        <f t="shared" si="0"/>
        <v/>
      </c>
    </row>
    <row r="38" spans="1:6" ht="14.25" customHeight="1" x14ac:dyDescent="0.35">
      <c r="A38" s="45" t="s">
        <v>1137</v>
      </c>
      <c r="B38" s="18"/>
      <c r="C38" s="5"/>
      <c r="D38" s="5"/>
      <c r="E38" s="6" t="str">
        <f>IF(ISBLANK(D38),"",INDEX(ΑΜΚ,MATCH(D38,Data!$F$2:$F$999,0),1))</f>
        <v/>
      </c>
      <c r="F38" s="94" t="str">
        <f t="shared" si="0"/>
        <v/>
      </c>
    </row>
    <row r="39" spans="1:6" ht="14.25" customHeight="1" x14ac:dyDescent="0.35">
      <c r="A39" s="45" t="s">
        <v>1137</v>
      </c>
      <c r="B39" s="18"/>
      <c r="C39" s="5"/>
      <c r="D39" s="5"/>
      <c r="E39" s="6" t="str">
        <f>IF(ISBLANK(D39),"",INDEX(ΑΜΚ,MATCH(D39,Data!$F$2:$F$999,0),1))</f>
        <v/>
      </c>
      <c r="F39" s="94" t="str">
        <f t="shared" si="0"/>
        <v/>
      </c>
    </row>
    <row r="40" spans="1:6" ht="14.25" customHeight="1" x14ac:dyDescent="0.35">
      <c r="A40" s="45" t="s">
        <v>1137</v>
      </c>
      <c r="B40" s="18"/>
      <c r="C40" s="5"/>
      <c r="D40" s="5"/>
      <c r="E40" s="6" t="str">
        <f>IF(ISBLANK(D40),"",INDEX(ΑΜΚ,MATCH(D40,Data!$F$2:$F$999,0),1))</f>
        <v/>
      </c>
      <c r="F40" s="94" t="str">
        <f t="shared" si="0"/>
        <v/>
      </c>
    </row>
    <row r="41" spans="1:6" ht="14.25" customHeight="1" x14ac:dyDescent="0.35">
      <c r="A41" s="45" t="s">
        <v>1137</v>
      </c>
      <c r="B41" s="18"/>
      <c r="C41" s="5"/>
      <c r="D41" s="5"/>
      <c r="E41" s="6" t="str">
        <f>IF(ISBLANK(D41),"",INDEX(ΑΜΚ,MATCH(D41,Data!$F$2:$F$999,0),1))</f>
        <v/>
      </c>
      <c r="F41" s="94" t="str">
        <f t="shared" si="0"/>
        <v/>
      </c>
    </row>
    <row r="42" spans="1:6" ht="14.25" customHeight="1" x14ac:dyDescent="0.35">
      <c r="A42" s="45" t="s">
        <v>1137</v>
      </c>
      <c r="B42" s="18"/>
      <c r="C42" s="5"/>
      <c r="D42" s="5"/>
      <c r="E42" s="6" t="str">
        <f>IF(ISBLANK(D42),"",INDEX(ΑΜΚ,MATCH(D42,Data!$F$2:$F$999,0),1))</f>
        <v/>
      </c>
      <c r="F42" s="94" t="str">
        <f t="shared" si="0"/>
        <v/>
      </c>
    </row>
    <row r="43" spans="1:6" ht="14.25" customHeight="1" x14ac:dyDescent="0.35">
      <c r="A43" s="45" t="s">
        <v>1137</v>
      </c>
      <c r="B43" s="18"/>
      <c r="C43" s="5"/>
      <c r="D43" s="5"/>
      <c r="E43" s="6" t="str">
        <f>IF(ISBLANK(D43),"",INDEX(ΑΜΚ,MATCH(D43,Data!$F$2:$F$999,0),1))</f>
        <v/>
      </c>
      <c r="F43" s="94" t="str">
        <f t="shared" si="0"/>
        <v/>
      </c>
    </row>
    <row r="44" spans="1:6" ht="14.25" customHeight="1" x14ac:dyDescent="0.35">
      <c r="A44" s="45" t="s">
        <v>1137</v>
      </c>
      <c r="B44" s="18"/>
      <c r="C44" s="5"/>
      <c r="D44" s="5"/>
      <c r="E44" s="6" t="str">
        <f>IF(ISBLANK(D44),"",INDEX(ΑΜΚ,MATCH(D44,Data!$F$2:$F$999,0),1))</f>
        <v/>
      </c>
      <c r="F44" s="94" t="str">
        <f t="shared" si="0"/>
        <v/>
      </c>
    </row>
    <row r="45" spans="1:6" ht="14.25" customHeight="1" x14ac:dyDescent="0.35">
      <c r="A45" s="45" t="s">
        <v>1137</v>
      </c>
      <c r="B45" s="18"/>
      <c r="C45" s="5"/>
      <c r="D45" s="5"/>
      <c r="E45" s="6" t="str">
        <f>IF(ISBLANK(D45),"",INDEX(ΑΜΚ,MATCH(D45,Data!$F$2:$F$999,0),1))</f>
        <v/>
      </c>
      <c r="F45" s="94" t="str">
        <f t="shared" si="0"/>
        <v/>
      </c>
    </row>
    <row r="46" spans="1:6" ht="14.25" customHeight="1" x14ac:dyDescent="0.35">
      <c r="A46" s="45" t="s">
        <v>1137</v>
      </c>
      <c r="B46" s="18"/>
      <c r="C46" s="5"/>
      <c r="D46" s="5"/>
      <c r="E46" s="6" t="str">
        <f>IF(ISBLANK(D46),"",INDEX(ΑΜΚ,MATCH(D46,Data!$F$2:$F$999,0),1))</f>
        <v/>
      </c>
      <c r="F46" s="94" t="str">
        <f t="shared" si="0"/>
        <v/>
      </c>
    </row>
    <row r="47" spans="1:6" ht="14.25" customHeight="1" x14ac:dyDescent="0.35">
      <c r="A47" s="45" t="s">
        <v>1137</v>
      </c>
      <c r="B47" s="18"/>
      <c r="C47" s="5"/>
      <c r="D47" s="5"/>
      <c r="E47" s="6" t="str">
        <f>IF(ISBLANK(D47),"",INDEX(ΑΜΚ,MATCH(D47,Data!$F$2:$F$999,0),1))</f>
        <v/>
      </c>
      <c r="F47" s="94" t="str">
        <f t="shared" si="0"/>
        <v/>
      </c>
    </row>
    <row r="48" spans="1:6" ht="14.25" customHeight="1" x14ac:dyDescent="0.35">
      <c r="A48" s="45" t="s">
        <v>1137</v>
      </c>
      <c r="B48" s="18"/>
      <c r="C48" s="5"/>
      <c r="D48" s="5"/>
      <c r="E48" s="6" t="str">
        <f>IF(ISBLANK(D48),"",INDEX(ΑΜΚ,MATCH(D48,Data!$F$2:$F$999,0),1))</f>
        <v/>
      </c>
      <c r="F48" s="94" t="str">
        <f t="shared" si="0"/>
        <v/>
      </c>
    </row>
    <row r="49" spans="1:6" ht="14.25" customHeight="1" x14ac:dyDescent="0.35">
      <c r="A49" s="45" t="s">
        <v>1137</v>
      </c>
      <c r="B49" s="18"/>
      <c r="C49" s="5"/>
      <c r="D49" s="5"/>
      <c r="E49" s="6" t="str">
        <f>IF(ISBLANK(D49),"",INDEX(ΑΜΚ,MATCH(D49,Data!$F$2:$F$999,0),1))</f>
        <v/>
      </c>
      <c r="F49" s="94" t="str">
        <f t="shared" si="0"/>
        <v/>
      </c>
    </row>
    <row r="50" spans="1:6" ht="14.25" customHeight="1" x14ac:dyDescent="0.35">
      <c r="A50" s="45" t="s">
        <v>1137</v>
      </c>
      <c r="B50" s="18"/>
      <c r="C50" s="5"/>
      <c r="D50" s="5"/>
      <c r="E50" s="6" t="str">
        <f>IF(ISBLANK(D50),"",INDEX(ΑΜΚ,MATCH(D50,Data!$F$2:$F$999,0),1))</f>
        <v/>
      </c>
      <c r="F50" s="94" t="str">
        <f t="shared" si="0"/>
        <v/>
      </c>
    </row>
    <row r="51" spans="1:6" ht="14.25" customHeight="1" x14ac:dyDescent="0.35">
      <c r="A51" s="45" t="s">
        <v>1137</v>
      </c>
      <c r="B51" s="18"/>
      <c r="C51" s="5"/>
      <c r="D51" s="5"/>
      <c r="E51" s="6" t="str">
        <f>IF(ISBLANK(D51),"",INDEX(ΑΜΚ,MATCH(D51,Data!$F$2:$F$999,0),1))</f>
        <v/>
      </c>
      <c r="F51" s="94" t="str">
        <f t="shared" si="0"/>
        <v/>
      </c>
    </row>
    <row r="52" spans="1:6" ht="14.25" customHeight="1" x14ac:dyDescent="0.35">
      <c r="A52" s="45" t="s">
        <v>1137</v>
      </c>
      <c r="B52" s="18"/>
      <c r="C52" s="5"/>
      <c r="D52" s="5"/>
      <c r="E52" s="6" t="str">
        <f>IF(ISBLANK(D52),"",INDEX(ΑΜΚ,MATCH(D52,Data!$F$2:$F$999,0),1))</f>
        <v/>
      </c>
      <c r="F52" s="94" t="str">
        <f t="shared" si="0"/>
        <v/>
      </c>
    </row>
    <row r="53" spans="1:6" ht="14.25" customHeight="1" x14ac:dyDescent="0.35">
      <c r="A53" s="45" t="s">
        <v>1137</v>
      </c>
      <c r="B53" s="18"/>
      <c r="C53" s="5"/>
      <c r="D53" s="5"/>
      <c r="E53" s="6" t="str">
        <f>IF(ISBLANK(D53),"",INDEX(ΑΜΚ,MATCH(D53,Data!$F$2:$F$999,0),1))</f>
        <v/>
      </c>
      <c r="F53" s="94" t="str">
        <f t="shared" si="0"/>
        <v/>
      </c>
    </row>
    <row r="54" spans="1:6" ht="14.25" customHeight="1" x14ac:dyDescent="0.35">
      <c r="A54" s="45" t="s">
        <v>1137</v>
      </c>
      <c r="B54" s="18"/>
      <c r="C54" s="5"/>
      <c r="D54" s="5"/>
      <c r="E54" s="6" t="str">
        <f>IF(ISBLANK(D54),"",INDEX(ΑΜΚ,MATCH(D54,Data!$F$2:$F$999,0),1))</f>
        <v/>
      </c>
      <c r="F54" s="94" t="str">
        <f t="shared" si="0"/>
        <v/>
      </c>
    </row>
    <row r="55" spans="1:6" ht="14.25" customHeight="1" x14ac:dyDescent="0.35">
      <c r="A55" s="45" t="s">
        <v>1137</v>
      </c>
      <c r="B55" s="18"/>
      <c r="C55" s="5"/>
      <c r="D55" s="5"/>
      <c r="E55" s="6" t="str">
        <f>IF(ISBLANK(D55),"",INDEX(ΑΜΚ,MATCH(D55,Data!$F$2:$F$999,0),1))</f>
        <v/>
      </c>
      <c r="F55" s="94" t="str">
        <f t="shared" si="0"/>
        <v/>
      </c>
    </row>
    <row r="56" spans="1:6" ht="14.25" customHeight="1" x14ac:dyDescent="0.35">
      <c r="A56" s="45" t="s">
        <v>1137</v>
      </c>
      <c r="B56" s="18"/>
      <c r="C56" s="5"/>
      <c r="D56" s="5"/>
      <c r="E56" s="6" t="str">
        <f>IF(ISBLANK(D56),"",INDEX(ΑΜΚ,MATCH(D56,Data!$F$2:$F$999,0),1))</f>
        <v/>
      </c>
      <c r="F56" s="94" t="str">
        <f t="shared" si="0"/>
        <v/>
      </c>
    </row>
    <row r="57" spans="1:6" ht="14.25" customHeight="1" x14ac:dyDescent="0.35">
      <c r="A57" s="45" t="s">
        <v>1137</v>
      </c>
      <c r="B57" s="18"/>
      <c r="C57" s="5"/>
      <c r="D57" s="5"/>
      <c r="E57" s="6" t="str">
        <f>IF(ISBLANK(D57),"",INDEX(ΑΜΚ,MATCH(D57,Data!$F$2:$F$999,0),1))</f>
        <v/>
      </c>
      <c r="F57" s="94" t="str">
        <f t="shared" si="0"/>
        <v/>
      </c>
    </row>
    <row r="58" spans="1:6" ht="14.25" customHeight="1" x14ac:dyDescent="0.35">
      <c r="A58" s="45" t="s">
        <v>1137</v>
      </c>
      <c r="B58" s="18"/>
      <c r="C58" s="5"/>
      <c r="D58" s="5"/>
      <c r="E58" s="6" t="str">
        <f>IF(ISBLANK(D58),"",INDEX(ΑΜΚ,MATCH(D58,Data!$F$2:$F$999,0),1))</f>
        <v/>
      </c>
      <c r="F58" s="94" t="str">
        <f t="shared" si="0"/>
        <v/>
      </c>
    </row>
    <row r="59" spans="1:6" ht="14.25" customHeight="1" x14ac:dyDescent="0.35">
      <c r="A59" s="45" t="s">
        <v>1137</v>
      </c>
      <c r="B59" s="18"/>
      <c r="C59" s="5"/>
      <c r="D59" s="5"/>
      <c r="E59" s="6" t="str">
        <f>IF(ISBLANK(D59),"",INDEX(ΑΜΚ,MATCH(D59,Data!$F$2:$F$999,0),1))</f>
        <v/>
      </c>
      <c r="F59" s="94" t="str">
        <f t="shared" si="0"/>
        <v/>
      </c>
    </row>
    <row r="60" spans="1:6" ht="14.25" customHeight="1" x14ac:dyDescent="0.35">
      <c r="A60" s="45" t="s">
        <v>1137</v>
      </c>
      <c r="B60" s="18"/>
      <c r="C60" s="5"/>
      <c r="D60" s="5"/>
      <c r="E60" s="6" t="str">
        <f>IF(ISBLANK(D60),"",INDEX(ΑΜΚ,MATCH(D60,Data!$F$2:$F$999,0),1))</f>
        <v/>
      </c>
      <c r="F60" s="94" t="str">
        <f t="shared" si="0"/>
        <v/>
      </c>
    </row>
    <row r="61" spans="1:6" ht="14.25" customHeight="1" x14ac:dyDescent="0.35">
      <c r="A61" s="45" t="s">
        <v>1137</v>
      </c>
      <c r="B61" s="18"/>
      <c r="C61" s="5"/>
      <c r="D61" s="5"/>
      <c r="E61" s="6" t="str">
        <f>IF(ISBLANK(D61),"",INDEX(ΑΜΚ,MATCH(D61,Data!$F$2:$F$999,0),1))</f>
        <v/>
      </c>
      <c r="F61" s="94" t="str">
        <f t="shared" si="0"/>
        <v/>
      </c>
    </row>
    <row r="62" spans="1:6" ht="14.25" customHeight="1" x14ac:dyDescent="0.35">
      <c r="A62" s="45" t="s">
        <v>1137</v>
      </c>
      <c r="B62" s="18"/>
      <c r="C62" s="5"/>
      <c r="D62" s="5"/>
      <c r="E62" s="6" t="str">
        <f>IF(ISBLANK(D62),"",INDEX(ΑΜΚ,MATCH(D62,Data!$F$2:$F$999,0),1))</f>
        <v/>
      </c>
      <c r="F62" s="94" t="str">
        <f t="shared" si="0"/>
        <v/>
      </c>
    </row>
    <row r="63" spans="1:6" ht="14.25" customHeight="1" x14ac:dyDescent="0.35">
      <c r="A63" s="45" t="s">
        <v>1137</v>
      </c>
      <c r="B63" s="18"/>
      <c r="C63" s="5"/>
      <c r="D63" s="5"/>
      <c r="E63" s="6" t="str">
        <f>IF(ISBLANK(D63),"",INDEX(ΑΜΚ,MATCH(D63,Data!$F$2:$F$999,0),1))</f>
        <v/>
      </c>
      <c r="F63" s="94" t="str">
        <f t="shared" si="0"/>
        <v/>
      </c>
    </row>
    <row r="64" spans="1:6" ht="14.25" customHeight="1" x14ac:dyDescent="0.35">
      <c r="A64" s="45" t="s">
        <v>1137</v>
      </c>
      <c r="B64" s="18"/>
      <c r="C64" s="5"/>
      <c r="D64" s="5"/>
      <c r="E64" s="6" t="str">
        <f>IF(ISBLANK(D64),"",INDEX(ΑΜΚ,MATCH(D64,Data!$F$2:$F$999,0),1))</f>
        <v/>
      </c>
      <c r="F64" s="94" t="str">
        <f t="shared" si="0"/>
        <v/>
      </c>
    </row>
    <row r="65" spans="1:6" ht="14.25" customHeight="1" x14ac:dyDescent="0.35">
      <c r="A65" s="45" t="s">
        <v>1137</v>
      </c>
      <c r="B65" s="18"/>
      <c r="C65" s="5"/>
      <c r="D65" s="5"/>
      <c r="E65" s="6" t="str">
        <f>IF(ISBLANK(D65),"",INDEX(ΑΜΚ,MATCH(D65,Data!$F$2:$F$999,0),1))</f>
        <v/>
      </c>
      <c r="F65" s="94" t="str">
        <f t="shared" si="0"/>
        <v/>
      </c>
    </row>
    <row r="66" spans="1:6" ht="14.25" customHeight="1" x14ac:dyDescent="0.35">
      <c r="A66" s="45" t="s">
        <v>1137</v>
      </c>
      <c r="B66" s="18"/>
      <c r="C66" s="5"/>
      <c r="D66" s="5"/>
      <c r="E66" s="6" t="str">
        <f>IF(ISBLANK(D66),"",INDEX(ΑΜΚ,MATCH(D66,Data!$F$2:$F$999,0),1))</f>
        <v/>
      </c>
      <c r="F66" s="94" t="str">
        <f t="shared" ref="F66:F129" si="1">IF(ISBLANK(C66),"",INDEX(ΚΩΔ_ΜΑΘΗΜ_ΣΑΠΥ_Γ1,MATCH(C66,ΜΑΘΗΜ_ΣΑΠΥ_Γ1,0)))</f>
        <v/>
      </c>
    </row>
    <row r="67" spans="1:6" ht="14.25" customHeight="1" x14ac:dyDescent="0.35">
      <c r="A67" s="45" t="s">
        <v>1137</v>
      </c>
      <c r="B67" s="18"/>
      <c r="C67" s="5"/>
      <c r="D67" s="5"/>
      <c r="E67" s="6" t="str">
        <f>IF(ISBLANK(D67),"",INDEX(ΑΜΚ,MATCH(D67,Data!$F$2:$F$999,0),1))</f>
        <v/>
      </c>
      <c r="F67" s="94" t="str">
        <f t="shared" si="1"/>
        <v/>
      </c>
    </row>
    <row r="68" spans="1:6" ht="14.25" customHeight="1" x14ac:dyDescent="0.35">
      <c r="A68" s="45" t="s">
        <v>1137</v>
      </c>
      <c r="B68" s="18"/>
      <c r="C68" s="5"/>
      <c r="D68" s="5"/>
      <c r="E68" s="6" t="str">
        <f>IF(ISBLANK(D68),"",INDEX(ΑΜΚ,MATCH(D68,Data!$F$2:$F$999,0),1))</f>
        <v/>
      </c>
      <c r="F68" s="94" t="str">
        <f t="shared" si="1"/>
        <v/>
      </c>
    </row>
    <row r="69" spans="1:6" ht="14.25" customHeight="1" x14ac:dyDescent="0.35">
      <c r="A69" s="45" t="s">
        <v>1137</v>
      </c>
      <c r="B69" s="18"/>
      <c r="C69" s="5"/>
      <c r="D69" s="5"/>
      <c r="E69" s="6" t="str">
        <f>IF(ISBLANK(D69),"",INDEX(ΑΜΚ,MATCH(D69,Data!$F$2:$F$999,0),1))</f>
        <v/>
      </c>
      <c r="F69" s="94" t="str">
        <f t="shared" si="1"/>
        <v/>
      </c>
    </row>
    <row r="70" spans="1:6" ht="14.25" customHeight="1" x14ac:dyDescent="0.35">
      <c r="A70" s="45" t="s">
        <v>1137</v>
      </c>
      <c r="B70" s="18"/>
      <c r="C70" s="5"/>
      <c r="D70" s="5"/>
      <c r="E70" s="6" t="str">
        <f>IF(ISBLANK(D70),"",INDEX(ΑΜΚ,MATCH(D70,Data!$F$2:$F$999,0),1))</f>
        <v/>
      </c>
      <c r="F70" s="94" t="str">
        <f t="shared" si="1"/>
        <v/>
      </c>
    </row>
    <row r="71" spans="1:6" ht="14.25" customHeight="1" x14ac:dyDescent="0.35">
      <c r="A71" s="45" t="s">
        <v>1137</v>
      </c>
      <c r="B71" s="18"/>
      <c r="C71" s="5"/>
      <c r="D71" s="5"/>
      <c r="E71" s="6" t="str">
        <f>IF(ISBLANK(D71),"",INDEX(ΑΜΚ,MATCH(D71,Data!$F$2:$F$999,0),1))</f>
        <v/>
      </c>
      <c r="F71" s="94" t="str">
        <f t="shared" si="1"/>
        <v/>
      </c>
    </row>
    <row r="72" spans="1:6" ht="14.25" customHeight="1" x14ac:dyDescent="0.35">
      <c r="A72" s="45" t="s">
        <v>1137</v>
      </c>
      <c r="B72" s="18"/>
      <c r="C72" s="5"/>
      <c r="D72" s="5"/>
      <c r="E72" s="6" t="str">
        <f>IF(ISBLANK(D72),"",INDEX(ΑΜΚ,MATCH(D72,Data!$F$2:$F$999,0),1))</f>
        <v/>
      </c>
      <c r="F72" s="94" t="str">
        <f t="shared" si="1"/>
        <v/>
      </c>
    </row>
    <row r="73" spans="1:6" ht="14.25" customHeight="1" x14ac:dyDescent="0.35">
      <c r="A73" s="45" t="s">
        <v>1137</v>
      </c>
      <c r="B73" s="18"/>
      <c r="C73" s="5"/>
      <c r="D73" s="5"/>
      <c r="E73" s="6" t="str">
        <f>IF(ISBLANK(D73),"",INDEX(ΑΜΚ,MATCH(D73,Data!$F$2:$F$999,0),1))</f>
        <v/>
      </c>
      <c r="F73" s="94" t="str">
        <f t="shared" si="1"/>
        <v/>
      </c>
    </row>
    <row r="74" spans="1:6" ht="14.25" customHeight="1" x14ac:dyDescent="0.35">
      <c r="A74" s="45" t="s">
        <v>1137</v>
      </c>
      <c r="B74" s="18"/>
      <c r="C74" s="5"/>
      <c r="D74" s="5"/>
      <c r="E74" s="6" t="str">
        <f>IF(ISBLANK(D74),"",INDEX(ΑΜΚ,MATCH(D74,Data!$F$2:$F$999,0),1))</f>
        <v/>
      </c>
      <c r="F74" s="94" t="str">
        <f t="shared" si="1"/>
        <v/>
      </c>
    </row>
    <row r="75" spans="1:6" ht="14.25" customHeight="1" x14ac:dyDescent="0.35">
      <c r="A75" s="45" t="s">
        <v>1137</v>
      </c>
      <c r="B75" s="18"/>
      <c r="C75" s="5"/>
      <c r="D75" s="5"/>
      <c r="E75" s="6" t="str">
        <f>IF(ISBLANK(D75),"",INDEX(ΑΜΚ,MATCH(D75,Data!$F$2:$F$999,0),1))</f>
        <v/>
      </c>
      <c r="F75" s="94" t="str">
        <f t="shared" si="1"/>
        <v/>
      </c>
    </row>
    <row r="76" spans="1:6" ht="14.25" customHeight="1" x14ac:dyDescent="0.35">
      <c r="A76" s="45" t="s">
        <v>1137</v>
      </c>
      <c r="B76" s="18"/>
      <c r="C76" s="5"/>
      <c r="D76" s="5"/>
      <c r="E76" s="6" t="str">
        <f>IF(ISBLANK(D76),"",INDEX(ΑΜΚ,MATCH(D76,Data!$F$2:$F$999,0),1))</f>
        <v/>
      </c>
      <c r="F76" s="94" t="str">
        <f t="shared" si="1"/>
        <v/>
      </c>
    </row>
    <row r="77" spans="1:6" ht="14.25" customHeight="1" x14ac:dyDescent="0.35">
      <c r="A77" s="45" t="s">
        <v>1137</v>
      </c>
      <c r="B77" s="18"/>
      <c r="C77" s="5"/>
      <c r="D77" s="5"/>
      <c r="E77" s="6" t="str">
        <f>IF(ISBLANK(D77),"",INDEX(ΑΜΚ,MATCH(D77,Data!$F$2:$F$999,0),1))</f>
        <v/>
      </c>
      <c r="F77" s="94" t="str">
        <f t="shared" si="1"/>
        <v/>
      </c>
    </row>
    <row r="78" spans="1:6" ht="14.25" customHeight="1" x14ac:dyDescent="0.35">
      <c r="A78" s="45" t="s">
        <v>1137</v>
      </c>
      <c r="B78" s="18"/>
      <c r="C78" s="5"/>
      <c r="D78" s="5"/>
      <c r="E78" s="6" t="str">
        <f>IF(ISBLANK(D78),"",INDEX(ΑΜΚ,MATCH(D78,Data!$F$2:$F$999,0),1))</f>
        <v/>
      </c>
      <c r="F78" s="94" t="str">
        <f t="shared" si="1"/>
        <v/>
      </c>
    </row>
    <row r="79" spans="1:6" ht="14.25" customHeight="1" x14ac:dyDescent="0.35">
      <c r="A79" s="45" t="s">
        <v>1137</v>
      </c>
      <c r="B79" s="18"/>
      <c r="C79" s="5"/>
      <c r="D79" s="5"/>
      <c r="E79" s="6" t="str">
        <f>IF(ISBLANK(D79),"",INDEX(ΑΜΚ,MATCH(D79,Data!$F$2:$F$999,0),1))</f>
        <v/>
      </c>
      <c r="F79" s="94" t="str">
        <f t="shared" si="1"/>
        <v/>
      </c>
    </row>
    <row r="80" spans="1:6" ht="14.25" customHeight="1" x14ac:dyDescent="0.35">
      <c r="A80" s="45" t="s">
        <v>1137</v>
      </c>
      <c r="B80" s="18"/>
      <c r="C80" s="5"/>
      <c r="D80" s="5"/>
      <c r="E80" s="6" t="str">
        <f>IF(ISBLANK(D80),"",INDEX(ΑΜΚ,MATCH(D80,Data!$F$2:$F$999,0),1))</f>
        <v/>
      </c>
      <c r="F80" s="94" t="str">
        <f t="shared" si="1"/>
        <v/>
      </c>
    </row>
    <row r="81" spans="1:6" ht="14.25" customHeight="1" x14ac:dyDescent="0.35">
      <c r="A81" s="45" t="s">
        <v>1137</v>
      </c>
      <c r="B81" s="18"/>
      <c r="C81" s="5"/>
      <c r="D81" s="5"/>
      <c r="E81" s="6" t="str">
        <f>IF(ISBLANK(D81),"",INDEX(ΑΜΚ,MATCH(D81,Data!$F$2:$F$999,0),1))</f>
        <v/>
      </c>
      <c r="F81" s="94" t="str">
        <f t="shared" si="1"/>
        <v/>
      </c>
    </row>
    <row r="82" spans="1:6" ht="14.25" customHeight="1" x14ac:dyDescent="0.35">
      <c r="A82" s="45" t="s">
        <v>1137</v>
      </c>
      <c r="B82" s="18"/>
      <c r="C82" s="5"/>
      <c r="D82" s="5"/>
      <c r="E82" s="6" t="str">
        <f>IF(ISBLANK(D82),"",INDEX(ΑΜΚ,MATCH(D82,Data!$F$2:$F$999,0),1))</f>
        <v/>
      </c>
      <c r="F82" s="94" t="str">
        <f t="shared" si="1"/>
        <v/>
      </c>
    </row>
    <row r="83" spans="1:6" ht="14.25" customHeight="1" x14ac:dyDescent="0.35">
      <c r="A83" s="45" t="s">
        <v>1137</v>
      </c>
      <c r="B83" s="18"/>
      <c r="C83" s="5"/>
      <c r="D83" s="5"/>
      <c r="E83" s="6" t="str">
        <f>IF(ISBLANK(D83),"",INDEX(ΑΜΚ,MATCH(D83,Data!$F$2:$F$999,0),1))</f>
        <v/>
      </c>
      <c r="F83" s="94" t="str">
        <f t="shared" si="1"/>
        <v/>
      </c>
    </row>
    <row r="84" spans="1:6" ht="14.25" customHeight="1" x14ac:dyDescent="0.35">
      <c r="A84" s="45" t="s">
        <v>1137</v>
      </c>
      <c r="B84" s="18"/>
      <c r="C84" s="5"/>
      <c r="D84" s="5"/>
      <c r="E84" s="6" t="str">
        <f>IF(ISBLANK(D84),"",INDEX(ΑΜΚ,MATCH(D84,Data!$F$2:$F$999,0),1))</f>
        <v/>
      </c>
      <c r="F84" s="94" t="str">
        <f t="shared" si="1"/>
        <v/>
      </c>
    </row>
    <row r="85" spans="1:6" ht="14.25" customHeight="1" x14ac:dyDescent="0.35">
      <c r="A85" s="45" t="s">
        <v>1137</v>
      </c>
      <c r="B85" s="18"/>
      <c r="C85" s="5"/>
      <c r="D85" s="5"/>
      <c r="E85" s="6" t="str">
        <f>IF(ISBLANK(D85),"",INDEX(ΑΜΚ,MATCH(D85,Data!$F$2:$F$999,0),1))</f>
        <v/>
      </c>
      <c r="F85" s="94" t="str">
        <f t="shared" si="1"/>
        <v/>
      </c>
    </row>
    <row r="86" spans="1:6" ht="14.25" customHeight="1" x14ac:dyDescent="0.35">
      <c r="A86" s="45" t="s">
        <v>1137</v>
      </c>
      <c r="B86" s="18"/>
      <c r="C86" s="5"/>
      <c r="D86" s="5"/>
      <c r="E86" s="6" t="str">
        <f>IF(ISBLANK(D86),"",INDEX(ΑΜΚ,MATCH(D86,Data!$F$2:$F$999,0),1))</f>
        <v/>
      </c>
      <c r="F86" s="94" t="str">
        <f t="shared" si="1"/>
        <v/>
      </c>
    </row>
    <row r="87" spans="1:6" ht="14.25" customHeight="1" x14ac:dyDescent="0.35">
      <c r="A87" s="45" t="s">
        <v>1137</v>
      </c>
      <c r="B87" s="18"/>
      <c r="C87" s="5"/>
      <c r="D87" s="5"/>
      <c r="E87" s="6" t="str">
        <f>IF(ISBLANK(D87),"",INDEX(ΑΜΚ,MATCH(D87,Data!$F$2:$F$999,0),1))</f>
        <v/>
      </c>
      <c r="F87" s="94" t="str">
        <f t="shared" si="1"/>
        <v/>
      </c>
    </row>
    <row r="88" spans="1:6" ht="14.25" customHeight="1" x14ac:dyDescent="0.35">
      <c r="A88" s="45" t="s">
        <v>1137</v>
      </c>
      <c r="B88" s="18"/>
      <c r="C88" s="5"/>
      <c r="D88" s="5"/>
      <c r="E88" s="6" t="str">
        <f>IF(ISBLANK(D88),"",INDEX(ΑΜΚ,MATCH(D88,Data!$F$2:$F$999,0),1))</f>
        <v/>
      </c>
      <c r="F88" s="94" t="str">
        <f t="shared" si="1"/>
        <v/>
      </c>
    </row>
    <row r="89" spans="1:6" ht="14.25" customHeight="1" x14ac:dyDescent="0.35">
      <c r="A89" s="45" t="s">
        <v>1137</v>
      </c>
      <c r="B89" s="18"/>
      <c r="C89" s="5"/>
      <c r="D89" s="5"/>
      <c r="E89" s="6" t="str">
        <f>IF(ISBLANK(D89),"",INDEX(ΑΜΚ,MATCH(D89,Data!$F$2:$F$999,0),1))</f>
        <v/>
      </c>
      <c r="F89" s="94" t="str">
        <f t="shared" si="1"/>
        <v/>
      </c>
    </row>
    <row r="90" spans="1:6" ht="14.25" customHeight="1" x14ac:dyDescent="0.35">
      <c r="A90" s="45" t="s">
        <v>1137</v>
      </c>
      <c r="B90" s="18"/>
      <c r="C90" s="5"/>
      <c r="D90" s="5"/>
      <c r="E90" s="6" t="str">
        <f>IF(ISBLANK(D90),"",INDEX(ΑΜΚ,MATCH(D90,Data!$F$2:$F$999,0),1))</f>
        <v/>
      </c>
      <c r="F90" s="94" t="str">
        <f t="shared" si="1"/>
        <v/>
      </c>
    </row>
    <row r="91" spans="1:6" ht="14.25" customHeight="1" x14ac:dyDescent="0.35">
      <c r="A91" s="45" t="s">
        <v>1137</v>
      </c>
      <c r="B91" s="18"/>
      <c r="C91" s="5"/>
      <c r="D91" s="5"/>
      <c r="E91" s="6" t="str">
        <f>IF(ISBLANK(D91),"",INDEX(ΑΜΚ,MATCH(D91,Data!$F$2:$F$999,0),1))</f>
        <v/>
      </c>
      <c r="F91" s="94" t="str">
        <f t="shared" si="1"/>
        <v/>
      </c>
    </row>
    <row r="92" spans="1:6" ht="14.25" customHeight="1" x14ac:dyDescent="0.35">
      <c r="A92" s="45" t="s">
        <v>1137</v>
      </c>
      <c r="B92" s="18"/>
      <c r="C92" s="5"/>
      <c r="D92" s="5"/>
      <c r="E92" s="6" t="str">
        <f>IF(ISBLANK(D92),"",INDEX(ΑΜΚ,MATCH(D92,Data!$F$2:$F$999,0),1))</f>
        <v/>
      </c>
      <c r="F92" s="94" t="str">
        <f t="shared" si="1"/>
        <v/>
      </c>
    </row>
    <row r="93" spans="1:6" ht="14.25" customHeight="1" x14ac:dyDescent="0.35">
      <c r="A93" s="45" t="s">
        <v>1137</v>
      </c>
      <c r="B93" s="18"/>
      <c r="C93" s="5"/>
      <c r="D93" s="5"/>
      <c r="E93" s="6" t="str">
        <f>IF(ISBLANK(D93),"",INDEX(ΑΜΚ,MATCH(D93,Data!$F$2:$F$999,0),1))</f>
        <v/>
      </c>
      <c r="F93" s="94" t="str">
        <f t="shared" si="1"/>
        <v/>
      </c>
    </row>
    <row r="94" spans="1:6" ht="14.25" customHeight="1" x14ac:dyDescent="0.35">
      <c r="A94" s="45" t="s">
        <v>1137</v>
      </c>
      <c r="B94" s="18"/>
      <c r="C94" s="5"/>
      <c r="D94" s="5"/>
      <c r="E94" s="6" t="str">
        <f>IF(ISBLANK(D94),"",INDEX(ΑΜΚ,MATCH(D94,Data!$F$2:$F$999,0),1))</f>
        <v/>
      </c>
      <c r="F94" s="94" t="str">
        <f t="shared" si="1"/>
        <v/>
      </c>
    </row>
    <row r="95" spans="1:6" ht="14.25" customHeight="1" x14ac:dyDescent="0.35">
      <c r="A95" s="45" t="s">
        <v>1137</v>
      </c>
      <c r="B95" s="18"/>
      <c r="C95" s="5"/>
      <c r="D95" s="5"/>
      <c r="E95" s="6" t="str">
        <f>IF(ISBLANK(D95),"",INDEX(ΑΜΚ,MATCH(D95,Data!$F$2:$F$999,0),1))</f>
        <v/>
      </c>
      <c r="F95" s="94" t="str">
        <f t="shared" si="1"/>
        <v/>
      </c>
    </row>
    <row r="96" spans="1:6" ht="14.25" customHeight="1" x14ac:dyDescent="0.35">
      <c r="A96" s="45" t="s">
        <v>1137</v>
      </c>
      <c r="B96" s="18"/>
      <c r="C96" s="5"/>
      <c r="D96" s="5"/>
      <c r="E96" s="6" t="str">
        <f>IF(ISBLANK(D96),"",INDEX(ΑΜΚ,MATCH(D96,Data!$F$2:$F$999,0),1))</f>
        <v/>
      </c>
      <c r="F96" s="94" t="str">
        <f t="shared" si="1"/>
        <v/>
      </c>
    </row>
    <row r="97" spans="1:6" ht="14.25" customHeight="1" x14ac:dyDescent="0.35">
      <c r="A97" s="45" t="s">
        <v>1137</v>
      </c>
      <c r="B97" s="18"/>
      <c r="C97" s="5"/>
      <c r="D97" s="5"/>
      <c r="E97" s="6" t="str">
        <f>IF(ISBLANK(D97),"",INDEX(ΑΜΚ,MATCH(D97,Data!$F$2:$F$999,0),1))</f>
        <v/>
      </c>
      <c r="F97" s="94" t="str">
        <f t="shared" si="1"/>
        <v/>
      </c>
    </row>
    <row r="98" spans="1:6" ht="14.25" customHeight="1" x14ac:dyDescent="0.35">
      <c r="A98" s="45" t="s">
        <v>1137</v>
      </c>
      <c r="B98" s="18"/>
      <c r="C98" s="5"/>
      <c r="D98" s="5"/>
      <c r="E98" s="6" t="str">
        <f>IF(ISBLANK(D98),"",INDEX(ΑΜΚ,MATCH(D98,Data!$F$2:$F$999,0),1))</f>
        <v/>
      </c>
      <c r="F98" s="94" t="str">
        <f t="shared" si="1"/>
        <v/>
      </c>
    </row>
    <row r="99" spans="1:6" ht="14.25" customHeight="1" x14ac:dyDescent="0.35">
      <c r="A99" s="45" t="s">
        <v>1137</v>
      </c>
      <c r="B99" s="18"/>
      <c r="C99" s="5"/>
      <c r="D99" s="5"/>
      <c r="E99" s="6" t="str">
        <f>IF(ISBLANK(D99),"",INDEX(ΑΜΚ,MATCH(D99,Data!$F$2:$F$999,0),1))</f>
        <v/>
      </c>
      <c r="F99" s="94" t="str">
        <f t="shared" si="1"/>
        <v/>
      </c>
    </row>
    <row r="100" spans="1:6" ht="14.25" customHeight="1" x14ac:dyDescent="0.35">
      <c r="A100" s="45" t="s">
        <v>1137</v>
      </c>
      <c r="B100" s="18"/>
      <c r="C100" s="5"/>
      <c r="D100" s="5"/>
      <c r="E100" s="6" t="str">
        <f>IF(ISBLANK(D100),"",INDEX(ΑΜΚ,MATCH(D100,Data!$F$2:$F$999,0),1))</f>
        <v/>
      </c>
      <c r="F100" s="94" t="str">
        <f t="shared" si="1"/>
        <v/>
      </c>
    </row>
    <row r="101" spans="1:6" ht="14.25" customHeight="1" x14ac:dyDescent="0.35">
      <c r="A101" s="45" t="s">
        <v>1137</v>
      </c>
      <c r="B101" s="18"/>
      <c r="C101" s="5"/>
      <c r="D101" s="5"/>
      <c r="E101" s="6" t="str">
        <f>IF(ISBLANK(D101),"",INDEX(ΑΜΚ,MATCH(D101,Data!$F$2:$F$999,0),1))</f>
        <v/>
      </c>
      <c r="F101" s="94" t="str">
        <f t="shared" si="1"/>
        <v/>
      </c>
    </row>
    <row r="102" spans="1:6" ht="14.25" customHeight="1" x14ac:dyDescent="0.35">
      <c r="A102" s="45" t="s">
        <v>1137</v>
      </c>
      <c r="B102" s="18"/>
      <c r="C102" s="5"/>
      <c r="D102" s="5"/>
      <c r="E102" s="6" t="str">
        <f>IF(ISBLANK(D102),"",INDEX(ΑΜΚ,MATCH(D102,Data!$F$2:$F$999,0),1))</f>
        <v/>
      </c>
      <c r="F102" s="94" t="str">
        <f t="shared" si="1"/>
        <v/>
      </c>
    </row>
    <row r="103" spans="1:6" ht="14.25" customHeight="1" x14ac:dyDescent="0.35">
      <c r="A103" s="45" t="s">
        <v>1137</v>
      </c>
      <c r="B103" s="18"/>
      <c r="C103" s="5"/>
      <c r="D103" s="5"/>
      <c r="E103" s="6" t="str">
        <f>IF(ISBLANK(D103),"",INDEX(ΑΜΚ,MATCH(D103,Data!$F$2:$F$999,0),1))</f>
        <v/>
      </c>
      <c r="F103" s="94" t="str">
        <f t="shared" si="1"/>
        <v/>
      </c>
    </row>
    <row r="104" spans="1:6" ht="14.25" customHeight="1" x14ac:dyDescent="0.35">
      <c r="A104" s="45" t="s">
        <v>1137</v>
      </c>
      <c r="B104" s="18"/>
      <c r="C104" s="5"/>
      <c r="D104" s="5"/>
      <c r="E104" s="6" t="str">
        <f>IF(ISBLANK(D104),"",INDEX(ΑΜΚ,MATCH(D104,Data!$F$2:$F$999,0),1))</f>
        <v/>
      </c>
      <c r="F104" s="94" t="str">
        <f t="shared" si="1"/>
        <v/>
      </c>
    </row>
    <row r="105" spans="1:6" ht="14.25" customHeight="1" x14ac:dyDescent="0.35">
      <c r="A105" s="45" t="s">
        <v>1137</v>
      </c>
      <c r="B105" s="18"/>
      <c r="C105" s="5"/>
      <c r="D105" s="5"/>
      <c r="E105" s="6" t="str">
        <f>IF(ISBLANK(D105),"",INDEX(ΑΜΚ,MATCH(D105,Data!$F$2:$F$999,0),1))</f>
        <v/>
      </c>
      <c r="F105" s="94" t="str">
        <f t="shared" si="1"/>
        <v/>
      </c>
    </row>
    <row r="106" spans="1:6" ht="14.25" customHeight="1" x14ac:dyDescent="0.35">
      <c r="A106" s="45" t="s">
        <v>1137</v>
      </c>
      <c r="B106" s="18"/>
      <c r="C106" s="5"/>
      <c r="D106" s="5"/>
      <c r="E106" s="6" t="str">
        <f>IF(ISBLANK(D106),"",INDEX(ΑΜΚ,MATCH(D106,Data!$F$2:$F$999,0),1))</f>
        <v/>
      </c>
      <c r="F106" s="94" t="str">
        <f t="shared" si="1"/>
        <v/>
      </c>
    </row>
    <row r="107" spans="1:6" ht="14.25" customHeight="1" x14ac:dyDescent="0.35">
      <c r="A107" s="45" t="s">
        <v>1137</v>
      </c>
      <c r="B107" s="18"/>
      <c r="C107" s="5"/>
      <c r="D107" s="5"/>
      <c r="E107" s="6" t="str">
        <f>IF(ISBLANK(D107),"",INDEX(ΑΜΚ,MATCH(D107,Data!$F$2:$F$999,0),1))</f>
        <v/>
      </c>
      <c r="F107" s="94" t="str">
        <f t="shared" si="1"/>
        <v/>
      </c>
    </row>
    <row r="108" spans="1:6" ht="14.25" customHeight="1" x14ac:dyDescent="0.35">
      <c r="A108" s="45" t="s">
        <v>1137</v>
      </c>
      <c r="B108" s="18"/>
      <c r="C108" s="5"/>
      <c r="D108" s="5"/>
      <c r="E108" s="6" t="str">
        <f>IF(ISBLANK(D108),"",INDEX(ΑΜΚ,MATCH(D108,Data!$F$2:$F$999,0),1))</f>
        <v/>
      </c>
      <c r="F108" s="94" t="str">
        <f t="shared" si="1"/>
        <v/>
      </c>
    </row>
    <row r="109" spans="1:6" ht="14.25" customHeight="1" x14ac:dyDescent="0.35">
      <c r="A109" s="45" t="s">
        <v>1137</v>
      </c>
      <c r="B109" s="18"/>
      <c r="C109" s="5"/>
      <c r="D109" s="5"/>
      <c r="E109" s="6" t="str">
        <f>IF(ISBLANK(D109),"",INDEX(ΑΜΚ,MATCH(D109,Data!$F$2:$F$999,0),1))</f>
        <v/>
      </c>
      <c r="F109" s="94" t="str">
        <f t="shared" si="1"/>
        <v/>
      </c>
    </row>
    <row r="110" spans="1:6" ht="14.25" customHeight="1" x14ac:dyDescent="0.35">
      <c r="A110" s="45" t="s">
        <v>1137</v>
      </c>
      <c r="B110" s="18"/>
      <c r="C110" s="5"/>
      <c r="D110" s="5"/>
      <c r="E110" s="6" t="str">
        <f>IF(ISBLANK(D110),"",INDEX(ΑΜΚ,MATCH(D110,Data!$F$2:$F$999,0),1))</f>
        <v/>
      </c>
      <c r="F110" s="94" t="str">
        <f t="shared" si="1"/>
        <v/>
      </c>
    </row>
    <row r="111" spans="1:6" ht="14.25" customHeight="1" x14ac:dyDescent="0.35">
      <c r="A111" s="45" t="s">
        <v>1137</v>
      </c>
      <c r="B111" s="18"/>
      <c r="C111" s="5"/>
      <c r="D111" s="5"/>
      <c r="E111" s="6" t="str">
        <f>IF(ISBLANK(D111),"",INDEX(ΑΜΚ,MATCH(D111,Data!$F$2:$F$999,0),1))</f>
        <v/>
      </c>
      <c r="F111" s="94" t="str">
        <f t="shared" si="1"/>
        <v/>
      </c>
    </row>
    <row r="112" spans="1:6" ht="14.25" customHeight="1" x14ac:dyDescent="0.35">
      <c r="A112" s="45" t="s">
        <v>1137</v>
      </c>
      <c r="B112" s="18"/>
      <c r="C112" s="5"/>
      <c r="D112" s="5"/>
      <c r="E112" s="6" t="str">
        <f>IF(ISBLANK(D112),"",INDEX(ΑΜΚ,MATCH(D112,Data!$F$2:$F$999,0),1))</f>
        <v/>
      </c>
      <c r="F112" s="94" t="str">
        <f t="shared" si="1"/>
        <v/>
      </c>
    </row>
    <row r="113" spans="1:6" ht="14.25" customHeight="1" x14ac:dyDescent="0.35">
      <c r="A113" s="45" t="s">
        <v>1137</v>
      </c>
      <c r="B113" s="18"/>
      <c r="C113" s="5"/>
      <c r="D113" s="5"/>
      <c r="E113" s="6" t="str">
        <f>IF(ISBLANK(D113),"",INDEX(ΑΜΚ,MATCH(D113,Data!$F$2:$F$999,0),1))</f>
        <v/>
      </c>
      <c r="F113" s="94" t="str">
        <f t="shared" si="1"/>
        <v/>
      </c>
    </row>
    <row r="114" spans="1:6" ht="14.25" customHeight="1" x14ac:dyDescent="0.35">
      <c r="A114" s="45" t="s">
        <v>1137</v>
      </c>
      <c r="B114" s="18"/>
      <c r="C114" s="5"/>
      <c r="D114" s="5"/>
      <c r="E114" s="6" t="str">
        <f>IF(ISBLANK(D114),"",INDEX(ΑΜΚ,MATCH(D114,Data!$F$2:$F$999,0),1))</f>
        <v/>
      </c>
      <c r="F114" s="94" t="str">
        <f t="shared" si="1"/>
        <v/>
      </c>
    </row>
    <row r="115" spans="1:6" ht="14.25" customHeight="1" x14ac:dyDescent="0.35">
      <c r="A115" s="45" t="s">
        <v>1137</v>
      </c>
      <c r="B115" s="18"/>
      <c r="C115" s="5"/>
      <c r="D115" s="5"/>
      <c r="E115" s="6" t="str">
        <f>IF(ISBLANK(D115),"",INDEX(ΑΜΚ,MATCH(D115,Data!$F$2:$F$999,0),1))</f>
        <v/>
      </c>
      <c r="F115" s="94" t="str">
        <f t="shared" si="1"/>
        <v/>
      </c>
    </row>
    <row r="116" spans="1:6" ht="14.25" customHeight="1" x14ac:dyDescent="0.35">
      <c r="A116" s="45" t="s">
        <v>1137</v>
      </c>
      <c r="B116" s="18"/>
      <c r="C116" s="5"/>
      <c r="D116" s="5"/>
      <c r="E116" s="6" t="str">
        <f>IF(ISBLANK(D116),"",INDEX(ΑΜΚ,MATCH(D116,Data!$F$2:$F$999,0),1))</f>
        <v/>
      </c>
      <c r="F116" s="94" t="str">
        <f t="shared" si="1"/>
        <v/>
      </c>
    </row>
    <row r="117" spans="1:6" ht="14.25" customHeight="1" x14ac:dyDescent="0.35">
      <c r="A117" s="45" t="s">
        <v>1137</v>
      </c>
      <c r="B117" s="18"/>
      <c r="C117" s="5"/>
      <c r="D117" s="5"/>
      <c r="E117" s="6" t="str">
        <f>IF(ISBLANK(D117),"",INDEX(ΑΜΚ,MATCH(D117,Data!$F$2:$F$999,0),1))</f>
        <v/>
      </c>
      <c r="F117" s="94" t="str">
        <f t="shared" si="1"/>
        <v/>
      </c>
    </row>
    <row r="118" spans="1:6" ht="14.25" customHeight="1" x14ac:dyDescent="0.35">
      <c r="A118" s="45" t="s">
        <v>1137</v>
      </c>
      <c r="B118" s="18"/>
      <c r="C118" s="5"/>
      <c r="D118" s="5"/>
      <c r="E118" s="6" t="str">
        <f>IF(ISBLANK(D118),"",INDEX(ΑΜΚ,MATCH(D118,Data!$F$2:$F$999,0),1))</f>
        <v/>
      </c>
      <c r="F118" s="94" t="str">
        <f t="shared" si="1"/>
        <v/>
      </c>
    </row>
    <row r="119" spans="1:6" ht="14.25" customHeight="1" x14ac:dyDescent="0.35">
      <c r="A119" s="45" t="s">
        <v>1137</v>
      </c>
      <c r="B119" s="18"/>
      <c r="C119" s="5"/>
      <c r="D119" s="5"/>
      <c r="E119" s="6" t="str">
        <f>IF(ISBLANK(D119),"",INDEX(ΑΜΚ,MATCH(D119,Data!$F$2:$F$999,0),1))</f>
        <v/>
      </c>
      <c r="F119" s="94" t="str">
        <f t="shared" si="1"/>
        <v/>
      </c>
    </row>
    <row r="120" spans="1:6" ht="14.25" customHeight="1" x14ac:dyDescent="0.35">
      <c r="A120" s="45" t="s">
        <v>1137</v>
      </c>
      <c r="B120" s="18"/>
      <c r="C120" s="5"/>
      <c r="D120" s="5"/>
      <c r="E120" s="6" t="str">
        <f>IF(ISBLANK(D120),"",INDEX(ΑΜΚ,MATCH(D120,Data!$F$2:$F$999,0),1))</f>
        <v/>
      </c>
      <c r="F120" s="94" t="str">
        <f t="shared" si="1"/>
        <v/>
      </c>
    </row>
    <row r="121" spans="1:6" ht="14.25" customHeight="1" x14ac:dyDescent="0.35">
      <c r="A121" s="45" t="s">
        <v>1137</v>
      </c>
      <c r="B121" s="18"/>
      <c r="C121" s="5"/>
      <c r="D121" s="5"/>
      <c r="E121" s="6" t="str">
        <f>IF(ISBLANK(D121),"",INDEX(ΑΜΚ,MATCH(D121,Data!$F$2:$F$999,0),1))</f>
        <v/>
      </c>
      <c r="F121" s="94" t="str">
        <f t="shared" si="1"/>
        <v/>
      </c>
    </row>
    <row r="122" spans="1:6" ht="14.25" customHeight="1" x14ac:dyDescent="0.35">
      <c r="A122" s="45" t="s">
        <v>1137</v>
      </c>
      <c r="B122" s="18"/>
      <c r="C122" s="5"/>
      <c r="D122" s="5"/>
      <c r="E122" s="6" t="str">
        <f>IF(ISBLANK(D122),"",INDEX(ΑΜΚ,MATCH(D122,Data!$F$2:$F$999,0),1))</f>
        <v/>
      </c>
      <c r="F122" s="94" t="str">
        <f t="shared" si="1"/>
        <v/>
      </c>
    </row>
    <row r="123" spans="1:6" ht="14.25" customHeight="1" x14ac:dyDescent="0.35">
      <c r="A123" s="45" t="s">
        <v>1137</v>
      </c>
      <c r="B123" s="18"/>
      <c r="C123" s="5"/>
      <c r="D123" s="5"/>
      <c r="E123" s="6" t="str">
        <f>IF(ISBLANK(D123),"",INDEX(ΑΜΚ,MATCH(D123,Data!$F$2:$F$999,0),1))</f>
        <v/>
      </c>
      <c r="F123" s="94" t="str">
        <f t="shared" si="1"/>
        <v/>
      </c>
    </row>
    <row r="124" spans="1:6" ht="14.25" customHeight="1" x14ac:dyDescent="0.35">
      <c r="A124" s="45" t="s">
        <v>1137</v>
      </c>
      <c r="B124" s="18"/>
      <c r="C124" s="5"/>
      <c r="D124" s="5"/>
      <c r="E124" s="6" t="str">
        <f>IF(ISBLANK(D124),"",INDEX(ΑΜΚ,MATCH(D124,Data!$F$2:$F$999,0),1))</f>
        <v/>
      </c>
      <c r="F124" s="94" t="str">
        <f t="shared" si="1"/>
        <v/>
      </c>
    </row>
    <row r="125" spans="1:6" ht="14.25" customHeight="1" x14ac:dyDescent="0.35">
      <c r="A125" s="45" t="s">
        <v>1137</v>
      </c>
      <c r="B125" s="18"/>
      <c r="C125" s="5"/>
      <c r="D125" s="5"/>
      <c r="E125" s="6" t="str">
        <f>IF(ISBLANK(D125),"",INDEX(ΑΜΚ,MATCH(D125,Data!$F$2:$F$999,0),1))</f>
        <v/>
      </c>
      <c r="F125" s="94" t="str">
        <f t="shared" si="1"/>
        <v/>
      </c>
    </row>
    <row r="126" spans="1:6" ht="14.25" customHeight="1" x14ac:dyDescent="0.35">
      <c r="A126" s="45" t="s">
        <v>1137</v>
      </c>
      <c r="B126" s="18"/>
      <c r="C126" s="5"/>
      <c r="D126" s="5"/>
      <c r="E126" s="6" t="str">
        <f>IF(ISBLANK(D126),"",INDEX(ΑΜΚ,MATCH(D126,Data!$F$2:$F$999,0),1))</f>
        <v/>
      </c>
      <c r="F126" s="94" t="str">
        <f t="shared" si="1"/>
        <v/>
      </c>
    </row>
    <row r="127" spans="1:6" ht="14.25" customHeight="1" x14ac:dyDescent="0.35">
      <c r="A127" s="45" t="s">
        <v>1137</v>
      </c>
      <c r="B127" s="18"/>
      <c r="C127" s="5"/>
      <c r="D127" s="5"/>
      <c r="E127" s="6" t="str">
        <f>IF(ISBLANK(D127),"",INDEX(ΑΜΚ,MATCH(D127,Data!$F$2:$F$999,0),1))</f>
        <v/>
      </c>
      <c r="F127" s="94" t="str">
        <f t="shared" si="1"/>
        <v/>
      </c>
    </row>
    <row r="128" spans="1:6" ht="14.25" customHeight="1" x14ac:dyDescent="0.35">
      <c r="A128" s="45" t="s">
        <v>1137</v>
      </c>
      <c r="B128" s="18"/>
      <c r="C128" s="5"/>
      <c r="D128" s="5"/>
      <c r="E128" s="6" t="str">
        <f>IF(ISBLANK(D128),"",INDEX(ΑΜΚ,MATCH(D128,Data!$F$2:$F$999,0),1))</f>
        <v/>
      </c>
      <c r="F128" s="94" t="str">
        <f t="shared" si="1"/>
        <v/>
      </c>
    </row>
    <row r="129" spans="1:6" ht="14.25" customHeight="1" x14ac:dyDescent="0.35">
      <c r="A129" s="45" t="s">
        <v>1137</v>
      </c>
      <c r="B129" s="18"/>
      <c r="C129" s="5"/>
      <c r="D129" s="5"/>
      <c r="E129" s="6" t="str">
        <f>IF(ISBLANK(D129),"",INDEX(ΑΜΚ,MATCH(D129,Data!$F$2:$F$999,0),1))</f>
        <v/>
      </c>
      <c r="F129" s="94" t="str">
        <f t="shared" si="1"/>
        <v/>
      </c>
    </row>
    <row r="130" spans="1:6" ht="14.25" customHeight="1" x14ac:dyDescent="0.35">
      <c r="A130" s="45" t="s">
        <v>1137</v>
      </c>
      <c r="B130" s="18"/>
      <c r="C130" s="5"/>
      <c r="D130" s="5"/>
      <c r="E130" s="6" t="str">
        <f>IF(ISBLANK(D130),"",INDEX(ΑΜΚ,MATCH(D130,Data!$F$2:$F$999,0),1))</f>
        <v/>
      </c>
      <c r="F130" s="94" t="str">
        <f t="shared" ref="F130:F193" si="2">IF(ISBLANK(C130),"",INDEX(ΚΩΔ_ΜΑΘΗΜ_ΣΑΠΥ_Γ1,MATCH(C130,ΜΑΘΗΜ_ΣΑΠΥ_Γ1,0)))</f>
        <v/>
      </c>
    </row>
    <row r="131" spans="1:6" ht="14.25" customHeight="1" x14ac:dyDescent="0.35">
      <c r="A131" s="45" t="s">
        <v>1137</v>
      </c>
      <c r="B131" s="18"/>
      <c r="C131" s="5"/>
      <c r="D131" s="5"/>
      <c r="E131" s="6" t="str">
        <f>IF(ISBLANK(D131),"",INDEX(ΑΜΚ,MATCH(D131,Data!$F$2:$F$999,0),1))</f>
        <v/>
      </c>
      <c r="F131" s="94" t="str">
        <f t="shared" si="2"/>
        <v/>
      </c>
    </row>
    <row r="132" spans="1:6" ht="14.25" customHeight="1" x14ac:dyDescent="0.35">
      <c r="A132" s="45" t="s">
        <v>1137</v>
      </c>
      <c r="B132" s="18"/>
      <c r="C132" s="5"/>
      <c r="D132" s="5"/>
      <c r="E132" s="6" t="str">
        <f>IF(ISBLANK(D132),"",INDEX(ΑΜΚ,MATCH(D132,Data!$F$2:$F$999,0),1))</f>
        <v/>
      </c>
      <c r="F132" s="94" t="str">
        <f t="shared" si="2"/>
        <v/>
      </c>
    </row>
    <row r="133" spans="1:6" ht="14.25" customHeight="1" x14ac:dyDescent="0.35">
      <c r="A133" s="45" t="s">
        <v>1137</v>
      </c>
      <c r="B133" s="18"/>
      <c r="C133" s="5"/>
      <c r="D133" s="5"/>
      <c r="E133" s="6" t="str">
        <f>IF(ISBLANK(D133),"",INDEX(ΑΜΚ,MATCH(D133,Data!$F$2:$F$999,0),1))</f>
        <v/>
      </c>
      <c r="F133" s="94" t="str">
        <f t="shared" si="2"/>
        <v/>
      </c>
    </row>
    <row r="134" spans="1:6" ht="14.25" customHeight="1" x14ac:dyDescent="0.35">
      <c r="A134" s="45" t="s">
        <v>1137</v>
      </c>
      <c r="B134" s="18"/>
      <c r="C134" s="5"/>
      <c r="D134" s="5"/>
      <c r="E134" s="6" t="str">
        <f>IF(ISBLANK(D134),"",INDEX(ΑΜΚ,MATCH(D134,Data!$F$2:$F$999,0),1))</f>
        <v/>
      </c>
      <c r="F134" s="94" t="str">
        <f t="shared" si="2"/>
        <v/>
      </c>
    </row>
    <row r="135" spans="1:6" ht="14.25" customHeight="1" x14ac:dyDescent="0.35">
      <c r="A135" s="45" t="s">
        <v>1137</v>
      </c>
      <c r="B135" s="18"/>
      <c r="C135" s="5"/>
      <c r="D135" s="5"/>
      <c r="E135" s="6" t="str">
        <f>IF(ISBLANK(D135),"",INDEX(ΑΜΚ,MATCH(D135,Data!$F$2:$F$999,0),1))</f>
        <v/>
      </c>
      <c r="F135" s="94" t="str">
        <f t="shared" si="2"/>
        <v/>
      </c>
    </row>
    <row r="136" spans="1:6" ht="14.25" customHeight="1" x14ac:dyDescent="0.35">
      <c r="A136" s="45" t="s">
        <v>1137</v>
      </c>
      <c r="B136" s="18"/>
      <c r="C136" s="5"/>
      <c r="D136" s="5"/>
      <c r="E136" s="6" t="str">
        <f>IF(ISBLANK(D136),"",INDEX(ΑΜΚ,MATCH(D136,Data!$F$2:$F$999,0),1))</f>
        <v/>
      </c>
      <c r="F136" s="94" t="str">
        <f t="shared" si="2"/>
        <v/>
      </c>
    </row>
    <row r="137" spans="1:6" ht="14.25" customHeight="1" x14ac:dyDescent="0.35">
      <c r="A137" s="45" t="s">
        <v>1137</v>
      </c>
      <c r="B137" s="18"/>
      <c r="C137" s="5"/>
      <c r="D137" s="5"/>
      <c r="E137" s="6" t="str">
        <f>IF(ISBLANK(D137),"",INDEX(ΑΜΚ,MATCH(D137,Data!$F$2:$F$999,0),1))</f>
        <v/>
      </c>
      <c r="F137" s="94" t="str">
        <f t="shared" si="2"/>
        <v/>
      </c>
    </row>
    <row r="138" spans="1:6" ht="14.25" customHeight="1" x14ac:dyDescent="0.35">
      <c r="A138" s="45" t="s">
        <v>1137</v>
      </c>
      <c r="B138" s="18"/>
      <c r="C138" s="5"/>
      <c r="D138" s="5"/>
      <c r="E138" s="6" t="str">
        <f>IF(ISBLANK(D138),"",INDEX(ΑΜΚ,MATCH(D138,Data!$F$2:$F$999,0),1))</f>
        <v/>
      </c>
      <c r="F138" s="94" t="str">
        <f t="shared" si="2"/>
        <v/>
      </c>
    </row>
    <row r="139" spans="1:6" ht="14.25" customHeight="1" x14ac:dyDescent="0.35">
      <c r="A139" s="45" t="s">
        <v>1137</v>
      </c>
      <c r="B139" s="18"/>
      <c r="C139" s="5"/>
      <c r="D139" s="5"/>
      <c r="E139" s="6" t="str">
        <f>IF(ISBLANK(D139),"",INDEX(ΑΜΚ,MATCH(D139,Data!$F$2:$F$999,0),1))</f>
        <v/>
      </c>
      <c r="F139" s="94" t="str">
        <f t="shared" si="2"/>
        <v/>
      </c>
    </row>
    <row r="140" spans="1:6" ht="14.25" customHeight="1" x14ac:dyDescent="0.35">
      <c r="A140" s="45" t="s">
        <v>1137</v>
      </c>
      <c r="B140" s="18"/>
      <c r="C140" s="5"/>
      <c r="D140" s="5"/>
      <c r="E140" s="6" t="str">
        <f>IF(ISBLANK(D140),"",INDEX(ΑΜΚ,MATCH(D140,Data!$F$2:$F$999,0),1))</f>
        <v/>
      </c>
      <c r="F140" s="94" t="str">
        <f t="shared" si="2"/>
        <v/>
      </c>
    </row>
    <row r="141" spans="1:6" ht="14.25" customHeight="1" x14ac:dyDescent="0.35">
      <c r="A141" s="45" t="s">
        <v>1137</v>
      </c>
      <c r="B141" s="18"/>
      <c r="C141" s="5"/>
      <c r="D141" s="5"/>
      <c r="E141" s="6" t="str">
        <f>IF(ISBLANK(D141),"",INDEX(ΑΜΚ,MATCH(D141,Data!$F$2:$F$999,0),1))</f>
        <v/>
      </c>
      <c r="F141" s="94" t="str">
        <f t="shared" si="2"/>
        <v/>
      </c>
    </row>
    <row r="142" spans="1:6" ht="14.25" customHeight="1" x14ac:dyDescent="0.35">
      <c r="A142" s="45" t="s">
        <v>1137</v>
      </c>
      <c r="B142" s="18"/>
      <c r="C142" s="5"/>
      <c r="D142" s="5"/>
      <c r="E142" s="6" t="str">
        <f>IF(ISBLANK(D142),"",INDEX(ΑΜΚ,MATCH(D142,Data!$F$2:$F$999,0),1))</f>
        <v/>
      </c>
      <c r="F142" s="94" t="str">
        <f t="shared" si="2"/>
        <v/>
      </c>
    </row>
    <row r="143" spans="1:6" ht="14.25" customHeight="1" x14ac:dyDescent="0.35">
      <c r="A143" s="45" t="s">
        <v>1137</v>
      </c>
      <c r="B143" s="18"/>
      <c r="C143" s="5"/>
      <c r="D143" s="5"/>
      <c r="E143" s="6" t="str">
        <f>IF(ISBLANK(D143),"",INDEX(ΑΜΚ,MATCH(D143,Data!$F$2:$F$999,0),1))</f>
        <v/>
      </c>
      <c r="F143" s="94" t="str">
        <f t="shared" si="2"/>
        <v/>
      </c>
    </row>
    <row r="144" spans="1:6" ht="14.25" customHeight="1" x14ac:dyDescent="0.35">
      <c r="A144" s="45" t="s">
        <v>1137</v>
      </c>
      <c r="B144" s="18"/>
      <c r="C144" s="5"/>
      <c r="D144" s="5"/>
      <c r="E144" s="6" t="str">
        <f>IF(ISBLANK(D144),"",INDEX(ΑΜΚ,MATCH(D144,Data!$F$2:$F$999,0),1))</f>
        <v/>
      </c>
      <c r="F144" s="94" t="str">
        <f t="shared" si="2"/>
        <v/>
      </c>
    </row>
    <row r="145" spans="1:6" ht="14.25" customHeight="1" x14ac:dyDescent="0.35">
      <c r="A145" s="45" t="s">
        <v>1137</v>
      </c>
      <c r="B145" s="18"/>
      <c r="C145" s="5"/>
      <c r="D145" s="5"/>
      <c r="E145" s="6" t="str">
        <f>IF(ISBLANK(D145),"",INDEX(ΑΜΚ,MATCH(D145,Data!$F$2:$F$999,0),1))</f>
        <v/>
      </c>
      <c r="F145" s="94" t="str">
        <f t="shared" si="2"/>
        <v/>
      </c>
    </row>
    <row r="146" spans="1:6" ht="14.25" customHeight="1" x14ac:dyDescent="0.35">
      <c r="A146" s="45" t="s">
        <v>1137</v>
      </c>
      <c r="B146" s="18"/>
      <c r="C146" s="5"/>
      <c r="D146" s="5"/>
      <c r="E146" s="6" t="str">
        <f>IF(ISBLANK(D146),"",INDEX(ΑΜΚ,MATCH(D146,Data!$F$2:$F$999,0),1))</f>
        <v/>
      </c>
      <c r="F146" s="94" t="str">
        <f t="shared" si="2"/>
        <v/>
      </c>
    </row>
    <row r="147" spans="1:6" ht="14.25" customHeight="1" x14ac:dyDescent="0.35">
      <c r="A147" s="45" t="s">
        <v>1137</v>
      </c>
      <c r="B147" s="18"/>
      <c r="C147" s="5"/>
      <c r="D147" s="5"/>
      <c r="E147" s="6" t="str">
        <f>IF(ISBLANK(D147),"",INDEX(ΑΜΚ,MATCH(D147,Data!$F$2:$F$999,0),1))</f>
        <v/>
      </c>
      <c r="F147" s="94" t="str">
        <f t="shared" si="2"/>
        <v/>
      </c>
    </row>
    <row r="148" spans="1:6" ht="14.25" customHeight="1" x14ac:dyDescent="0.35">
      <c r="A148" s="45" t="s">
        <v>1137</v>
      </c>
      <c r="B148" s="18"/>
      <c r="C148" s="5"/>
      <c r="D148" s="5"/>
      <c r="E148" s="6" t="str">
        <f>IF(ISBLANK(D148),"",INDEX(ΑΜΚ,MATCH(D148,Data!$F$2:$F$999,0),1))</f>
        <v/>
      </c>
      <c r="F148" s="94" t="str">
        <f t="shared" si="2"/>
        <v/>
      </c>
    </row>
    <row r="149" spans="1:6" ht="14.25" customHeight="1" x14ac:dyDescent="0.35">
      <c r="A149" s="45" t="s">
        <v>1137</v>
      </c>
      <c r="B149" s="18"/>
      <c r="C149" s="5"/>
      <c r="D149" s="5"/>
      <c r="E149" s="6" t="str">
        <f>IF(ISBLANK(D149),"",INDEX(ΑΜΚ,MATCH(D149,Data!$F$2:$F$999,0),1))</f>
        <v/>
      </c>
      <c r="F149" s="94" t="str">
        <f t="shared" si="2"/>
        <v/>
      </c>
    </row>
    <row r="150" spans="1:6" ht="14.25" customHeight="1" x14ac:dyDescent="0.35">
      <c r="A150" s="45" t="s">
        <v>1137</v>
      </c>
      <c r="B150" s="18"/>
      <c r="C150" s="5"/>
      <c r="D150" s="5"/>
      <c r="E150" s="6" t="str">
        <f>IF(ISBLANK(D150),"",INDEX(ΑΜΚ,MATCH(D150,Data!$F$2:$F$999,0),1))</f>
        <v/>
      </c>
      <c r="F150" s="94" t="str">
        <f t="shared" si="2"/>
        <v/>
      </c>
    </row>
    <row r="151" spans="1:6" ht="14.25" customHeight="1" x14ac:dyDescent="0.35">
      <c r="A151" s="45" t="s">
        <v>1137</v>
      </c>
      <c r="B151" s="18"/>
      <c r="C151" s="5"/>
      <c r="D151" s="5"/>
      <c r="E151" s="6" t="str">
        <f>IF(ISBLANK(D151),"",INDEX(ΑΜΚ,MATCH(D151,Data!$F$2:$F$999,0),1))</f>
        <v/>
      </c>
      <c r="F151" s="94" t="str">
        <f t="shared" si="2"/>
        <v/>
      </c>
    </row>
    <row r="152" spans="1:6" ht="14.25" customHeight="1" x14ac:dyDescent="0.35">
      <c r="A152" s="45" t="s">
        <v>1137</v>
      </c>
      <c r="B152" s="18"/>
      <c r="C152" s="5"/>
      <c r="D152" s="5"/>
      <c r="E152" s="6" t="str">
        <f>IF(ISBLANK(D152),"",INDEX(ΑΜΚ,MATCH(D152,Data!$F$2:$F$999,0),1))</f>
        <v/>
      </c>
      <c r="F152" s="94" t="str">
        <f t="shared" si="2"/>
        <v/>
      </c>
    </row>
    <row r="153" spans="1:6" ht="14.25" customHeight="1" x14ac:dyDescent="0.35">
      <c r="A153" s="45" t="s">
        <v>1137</v>
      </c>
      <c r="B153" s="18"/>
      <c r="C153" s="5"/>
      <c r="D153" s="5"/>
      <c r="E153" s="6" t="str">
        <f>IF(ISBLANK(D153),"",INDEX(ΑΜΚ,MATCH(D153,Data!$F$2:$F$999,0),1))</f>
        <v/>
      </c>
      <c r="F153" s="94" t="str">
        <f t="shared" si="2"/>
        <v/>
      </c>
    </row>
    <row r="154" spans="1:6" ht="14.25" customHeight="1" x14ac:dyDescent="0.35">
      <c r="A154" s="45" t="s">
        <v>1137</v>
      </c>
      <c r="B154" s="18"/>
      <c r="C154" s="5"/>
      <c r="D154" s="5"/>
      <c r="E154" s="6" t="str">
        <f>IF(ISBLANK(D154),"",INDEX(ΑΜΚ,MATCH(D154,Data!$F$2:$F$999,0),1))</f>
        <v/>
      </c>
      <c r="F154" s="94" t="str">
        <f t="shared" si="2"/>
        <v/>
      </c>
    </row>
    <row r="155" spans="1:6" ht="14.25" customHeight="1" x14ac:dyDescent="0.35">
      <c r="A155" s="45" t="s">
        <v>1137</v>
      </c>
      <c r="B155" s="18"/>
      <c r="C155" s="5"/>
      <c r="D155" s="5"/>
      <c r="E155" s="6" t="str">
        <f>IF(ISBLANK(D155),"",INDEX(ΑΜΚ,MATCH(D155,Data!$F$2:$F$999,0),1))</f>
        <v/>
      </c>
      <c r="F155" s="94" t="str">
        <f t="shared" si="2"/>
        <v/>
      </c>
    </row>
    <row r="156" spans="1:6" ht="14.25" customHeight="1" x14ac:dyDescent="0.35">
      <c r="A156" s="45" t="s">
        <v>1137</v>
      </c>
      <c r="B156" s="18"/>
      <c r="C156" s="5"/>
      <c r="D156" s="5"/>
      <c r="E156" s="6" t="str">
        <f>IF(ISBLANK(D156),"",INDEX(ΑΜΚ,MATCH(D156,Data!$F$2:$F$999,0),1))</f>
        <v/>
      </c>
      <c r="F156" s="94" t="str">
        <f t="shared" si="2"/>
        <v/>
      </c>
    </row>
    <row r="157" spans="1:6" ht="14.25" customHeight="1" x14ac:dyDescent="0.35">
      <c r="A157" s="45" t="s">
        <v>1137</v>
      </c>
      <c r="B157" s="18"/>
      <c r="C157" s="5"/>
      <c r="D157" s="5"/>
      <c r="E157" s="6" t="str">
        <f>IF(ISBLANK(D157),"",INDEX(ΑΜΚ,MATCH(D157,Data!$F$2:$F$999,0),1))</f>
        <v/>
      </c>
      <c r="F157" s="94" t="str">
        <f t="shared" si="2"/>
        <v/>
      </c>
    </row>
    <row r="158" spans="1:6" ht="14.25" customHeight="1" x14ac:dyDescent="0.35">
      <c r="A158" s="45" t="s">
        <v>1137</v>
      </c>
      <c r="B158" s="18"/>
      <c r="C158" s="5"/>
      <c r="D158" s="5"/>
      <c r="E158" s="6" t="str">
        <f>IF(ISBLANK(D158),"",INDEX(ΑΜΚ,MATCH(D158,Data!$F$2:$F$999,0),1))</f>
        <v/>
      </c>
      <c r="F158" s="94" t="str">
        <f t="shared" si="2"/>
        <v/>
      </c>
    </row>
    <row r="159" spans="1:6" ht="14.25" customHeight="1" x14ac:dyDescent="0.35">
      <c r="A159" s="45" t="s">
        <v>1137</v>
      </c>
      <c r="B159" s="18"/>
      <c r="C159" s="5"/>
      <c r="D159" s="5"/>
      <c r="E159" s="6" t="str">
        <f>IF(ISBLANK(D159),"",INDEX(ΑΜΚ,MATCH(D159,Data!$F$2:$F$999,0),1))</f>
        <v/>
      </c>
      <c r="F159" s="94" t="str">
        <f t="shared" si="2"/>
        <v/>
      </c>
    </row>
    <row r="160" spans="1:6" ht="14.25" customHeight="1" x14ac:dyDescent="0.35">
      <c r="A160" s="45" t="s">
        <v>1137</v>
      </c>
      <c r="B160" s="18"/>
      <c r="C160" s="5"/>
      <c r="D160" s="5"/>
      <c r="E160" s="6" t="str">
        <f>IF(ISBLANK(D160),"",INDEX(ΑΜΚ,MATCH(D160,Data!$F$2:$F$999,0),1))</f>
        <v/>
      </c>
      <c r="F160" s="94" t="str">
        <f t="shared" si="2"/>
        <v/>
      </c>
    </row>
    <row r="161" spans="1:6" ht="14.25" customHeight="1" x14ac:dyDescent="0.35">
      <c r="A161" s="45" t="s">
        <v>1137</v>
      </c>
      <c r="B161" s="18"/>
      <c r="C161" s="5"/>
      <c r="D161" s="5"/>
      <c r="E161" s="6" t="str">
        <f>IF(ISBLANK(D161),"",INDEX(ΑΜΚ,MATCH(D161,Data!$F$2:$F$999,0),1))</f>
        <v/>
      </c>
      <c r="F161" s="94" t="str">
        <f t="shared" si="2"/>
        <v/>
      </c>
    </row>
    <row r="162" spans="1:6" ht="14.25" customHeight="1" x14ac:dyDescent="0.35">
      <c r="A162" s="45" t="s">
        <v>1137</v>
      </c>
      <c r="B162" s="18"/>
      <c r="C162" s="5"/>
      <c r="D162" s="5"/>
      <c r="E162" s="6" t="str">
        <f>IF(ISBLANK(D162),"",INDEX(ΑΜΚ,MATCH(D162,Data!$F$2:$F$999,0),1))</f>
        <v/>
      </c>
      <c r="F162" s="94" t="str">
        <f t="shared" si="2"/>
        <v/>
      </c>
    </row>
    <row r="163" spans="1:6" ht="14.25" customHeight="1" x14ac:dyDescent="0.35">
      <c r="A163" s="45" t="s">
        <v>1137</v>
      </c>
      <c r="B163" s="18"/>
      <c r="C163" s="5"/>
      <c r="D163" s="5"/>
      <c r="E163" s="6" t="str">
        <f>IF(ISBLANK(D163),"",INDEX(ΑΜΚ,MATCH(D163,Data!$F$2:$F$999,0),1))</f>
        <v/>
      </c>
      <c r="F163" s="94" t="str">
        <f t="shared" si="2"/>
        <v/>
      </c>
    </row>
    <row r="164" spans="1:6" ht="14.25" customHeight="1" x14ac:dyDescent="0.35">
      <c r="A164" s="45" t="s">
        <v>1137</v>
      </c>
      <c r="B164" s="18"/>
      <c r="C164" s="5"/>
      <c r="D164" s="5"/>
      <c r="E164" s="6" t="str">
        <f>IF(ISBLANK(D164),"",INDEX(ΑΜΚ,MATCH(D164,Data!$F$2:$F$999,0),1))</f>
        <v/>
      </c>
      <c r="F164" s="94" t="str">
        <f t="shared" si="2"/>
        <v/>
      </c>
    </row>
    <row r="165" spans="1:6" ht="14.25" customHeight="1" x14ac:dyDescent="0.35">
      <c r="A165" s="45" t="s">
        <v>1137</v>
      </c>
      <c r="B165" s="18"/>
      <c r="C165" s="5"/>
      <c r="D165" s="5"/>
      <c r="E165" s="6" t="str">
        <f>IF(ISBLANK(D165),"",INDEX(ΑΜΚ,MATCH(D165,Data!$F$2:$F$999,0),1))</f>
        <v/>
      </c>
      <c r="F165" s="94" t="str">
        <f t="shared" si="2"/>
        <v/>
      </c>
    </row>
    <row r="166" spans="1:6" ht="14.25" customHeight="1" x14ac:dyDescent="0.35">
      <c r="A166" s="45" t="s">
        <v>1137</v>
      </c>
      <c r="B166" s="18"/>
      <c r="C166" s="5"/>
      <c r="D166" s="5"/>
      <c r="E166" s="6" t="str">
        <f>IF(ISBLANK(D166),"",INDEX(ΑΜΚ,MATCH(D166,Data!$F$2:$F$999,0),1))</f>
        <v/>
      </c>
      <c r="F166" s="94" t="str">
        <f t="shared" si="2"/>
        <v/>
      </c>
    </row>
    <row r="167" spans="1:6" ht="14.25" customHeight="1" x14ac:dyDescent="0.35">
      <c r="A167" s="45" t="s">
        <v>1137</v>
      </c>
      <c r="B167" s="18"/>
      <c r="C167" s="5"/>
      <c r="D167" s="5"/>
      <c r="E167" s="6" t="str">
        <f>IF(ISBLANK(D167),"",INDEX(ΑΜΚ,MATCH(D167,Data!$F$2:$F$999,0),1))</f>
        <v/>
      </c>
      <c r="F167" s="94" t="str">
        <f t="shared" si="2"/>
        <v/>
      </c>
    </row>
    <row r="168" spans="1:6" ht="14.25" customHeight="1" x14ac:dyDescent="0.35">
      <c r="A168" s="45" t="s">
        <v>1137</v>
      </c>
      <c r="B168" s="18"/>
      <c r="C168" s="5"/>
      <c r="D168" s="5"/>
      <c r="E168" s="6" t="str">
        <f>IF(ISBLANK(D168),"",INDEX(ΑΜΚ,MATCH(D168,Data!$F$2:$F$999,0),1))</f>
        <v/>
      </c>
      <c r="F168" s="94" t="str">
        <f t="shared" si="2"/>
        <v/>
      </c>
    </row>
    <row r="169" spans="1:6" ht="14.25" customHeight="1" x14ac:dyDescent="0.35">
      <c r="A169" s="45" t="s">
        <v>1137</v>
      </c>
      <c r="B169" s="18"/>
      <c r="C169" s="5"/>
      <c r="D169" s="5"/>
      <c r="E169" s="6" t="str">
        <f>IF(ISBLANK(D169),"",INDEX(ΑΜΚ,MATCH(D169,Data!$F$2:$F$999,0),1))</f>
        <v/>
      </c>
      <c r="F169" s="94" t="str">
        <f t="shared" si="2"/>
        <v/>
      </c>
    </row>
    <row r="170" spans="1:6" ht="14.25" customHeight="1" x14ac:dyDescent="0.35">
      <c r="A170" s="45" t="s">
        <v>1137</v>
      </c>
      <c r="B170" s="18"/>
      <c r="C170" s="5"/>
      <c r="D170" s="5"/>
      <c r="E170" s="6" t="str">
        <f>IF(ISBLANK(D170),"",INDEX(ΑΜΚ,MATCH(D170,Data!$F$2:$F$999,0),1))</f>
        <v/>
      </c>
      <c r="F170" s="94" t="str">
        <f t="shared" si="2"/>
        <v/>
      </c>
    </row>
    <row r="171" spans="1:6" ht="14.25" customHeight="1" x14ac:dyDescent="0.35">
      <c r="A171" s="45" t="s">
        <v>1137</v>
      </c>
      <c r="B171" s="18"/>
      <c r="C171" s="5"/>
      <c r="D171" s="5"/>
      <c r="E171" s="6" t="str">
        <f>IF(ISBLANK(D171),"",INDEX(ΑΜΚ,MATCH(D171,Data!$F$2:$F$999,0),1))</f>
        <v/>
      </c>
      <c r="F171" s="94" t="str">
        <f t="shared" si="2"/>
        <v/>
      </c>
    </row>
    <row r="172" spans="1:6" ht="14.25" customHeight="1" x14ac:dyDescent="0.35">
      <c r="A172" s="45" t="s">
        <v>1137</v>
      </c>
      <c r="B172" s="18"/>
      <c r="C172" s="5"/>
      <c r="D172" s="5"/>
      <c r="E172" s="6" t="str">
        <f>IF(ISBLANK(D172),"",INDEX(ΑΜΚ,MATCH(D172,Data!$F$2:$F$999,0),1))</f>
        <v/>
      </c>
      <c r="F172" s="94" t="str">
        <f t="shared" si="2"/>
        <v/>
      </c>
    </row>
    <row r="173" spans="1:6" ht="14.25" customHeight="1" x14ac:dyDescent="0.35">
      <c r="A173" s="45" t="s">
        <v>1137</v>
      </c>
      <c r="B173" s="18"/>
      <c r="C173" s="5"/>
      <c r="D173" s="5"/>
      <c r="E173" s="6" t="str">
        <f>IF(ISBLANK(D173),"",INDEX(ΑΜΚ,MATCH(D173,Data!$F$2:$F$999,0),1))</f>
        <v/>
      </c>
      <c r="F173" s="94" t="str">
        <f t="shared" si="2"/>
        <v/>
      </c>
    </row>
    <row r="174" spans="1:6" ht="14.25" customHeight="1" x14ac:dyDescent="0.35">
      <c r="A174" s="45" t="s">
        <v>1137</v>
      </c>
      <c r="B174" s="18"/>
      <c r="C174" s="5"/>
      <c r="D174" s="5"/>
      <c r="E174" s="6" t="str">
        <f>IF(ISBLANK(D174),"",INDEX(ΑΜΚ,MATCH(D174,Data!$F$2:$F$999,0),1))</f>
        <v/>
      </c>
      <c r="F174" s="94" t="str">
        <f t="shared" si="2"/>
        <v/>
      </c>
    </row>
    <row r="175" spans="1:6" ht="14.25" customHeight="1" x14ac:dyDescent="0.35">
      <c r="A175" s="45" t="s">
        <v>1137</v>
      </c>
      <c r="B175" s="18"/>
      <c r="C175" s="5"/>
      <c r="D175" s="5"/>
      <c r="E175" s="6" t="str">
        <f>IF(ISBLANK(D175),"",INDEX(ΑΜΚ,MATCH(D175,Data!$F$2:$F$999,0),1))</f>
        <v/>
      </c>
      <c r="F175" s="94" t="str">
        <f t="shared" si="2"/>
        <v/>
      </c>
    </row>
    <row r="176" spans="1:6" ht="14.25" customHeight="1" x14ac:dyDescent="0.35">
      <c r="A176" s="45" t="s">
        <v>1137</v>
      </c>
      <c r="B176" s="18"/>
      <c r="C176" s="5"/>
      <c r="D176" s="5"/>
      <c r="E176" s="6" t="str">
        <f>IF(ISBLANK(D176),"",INDEX(ΑΜΚ,MATCH(D176,Data!$F$2:$F$999,0),1))</f>
        <v/>
      </c>
      <c r="F176" s="94" t="str">
        <f t="shared" si="2"/>
        <v/>
      </c>
    </row>
    <row r="177" spans="1:6" ht="14.25" customHeight="1" x14ac:dyDescent="0.35">
      <c r="A177" s="45" t="s">
        <v>1137</v>
      </c>
      <c r="B177" s="18"/>
      <c r="C177" s="5"/>
      <c r="D177" s="5"/>
      <c r="E177" s="6" t="str">
        <f>IF(ISBLANK(D177),"",INDEX(ΑΜΚ,MATCH(D177,Data!$F$2:$F$999,0),1))</f>
        <v/>
      </c>
      <c r="F177" s="94" t="str">
        <f t="shared" si="2"/>
        <v/>
      </c>
    </row>
    <row r="178" spans="1:6" ht="14.25" customHeight="1" x14ac:dyDescent="0.35">
      <c r="A178" s="45" t="s">
        <v>1137</v>
      </c>
      <c r="B178" s="18"/>
      <c r="C178" s="5"/>
      <c r="D178" s="5"/>
      <c r="E178" s="6" t="str">
        <f>IF(ISBLANK(D178),"",INDEX(ΑΜΚ,MATCH(D178,Data!$F$2:$F$999,0),1))</f>
        <v/>
      </c>
      <c r="F178" s="94" t="str">
        <f t="shared" si="2"/>
        <v/>
      </c>
    </row>
    <row r="179" spans="1:6" ht="14.25" customHeight="1" x14ac:dyDescent="0.35">
      <c r="A179" s="45" t="s">
        <v>1137</v>
      </c>
      <c r="B179" s="18"/>
      <c r="C179" s="5"/>
      <c r="D179" s="5"/>
      <c r="E179" s="6" t="str">
        <f>IF(ISBLANK(D179),"",INDEX(ΑΜΚ,MATCH(D179,Data!$F$2:$F$999,0),1))</f>
        <v/>
      </c>
      <c r="F179" s="94" t="str">
        <f t="shared" si="2"/>
        <v/>
      </c>
    </row>
    <row r="180" spans="1:6" ht="14.25" customHeight="1" x14ac:dyDescent="0.35">
      <c r="A180" s="45" t="s">
        <v>1137</v>
      </c>
      <c r="B180" s="18"/>
      <c r="C180" s="5"/>
      <c r="D180" s="5"/>
      <c r="E180" s="6" t="str">
        <f>IF(ISBLANK(D180),"",INDEX(ΑΜΚ,MATCH(D180,Data!$F$2:$F$999,0),1))</f>
        <v/>
      </c>
      <c r="F180" s="94" t="str">
        <f t="shared" si="2"/>
        <v/>
      </c>
    </row>
    <row r="181" spans="1:6" ht="14.25" customHeight="1" x14ac:dyDescent="0.35">
      <c r="A181" s="45" t="s">
        <v>1137</v>
      </c>
      <c r="B181" s="18"/>
      <c r="C181" s="5"/>
      <c r="D181" s="5"/>
      <c r="E181" s="6" t="str">
        <f>IF(ISBLANK(D181),"",INDEX(ΑΜΚ,MATCH(D181,Data!$F$2:$F$999,0),1))</f>
        <v/>
      </c>
      <c r="F181" s="94" t="str">
        <f t="shared" si="2"/>
        <v/>
      </c>
    </row>
    <row r="182" spans="1:6" ht="14.25" customHeight="1" x14ac:dyDescent="0.35">
      <c r="A182" s="45" t="s">
        <v>1137</v>
      </c>
      <c r="B182" s="18"/>
      <c r="C182" s="5"/>
      <c r="D182" s="5"/>
      <c r="E182" s="6" t="str">
        <f>IF(ISBLANK(D182),"",INDEX(ΑΜΚ,MATCH(D182,Data!$F$2:$F$999,0),1))</f>
        <v/>
      </c>
      <c r="F182" s="94" t="str">
        <f t="shared" si="2"/>
        <v/>
      </c>
    </row>
    <row r="183" spans="1:6" ht="14.25" customHeight="1" x14ac:dyDescent="0.35">
      <c r="A183" s="45" t="s">
        <v>1137</v>
      </c>
      <c r="B183" s="18"/>
      <c r="C183" s="5"/>
      <c r="D183" s="5"/>
      <c r="E183" s="6" t="str">
        <f>IF(ISBLANK(D183),"",INDEX(ΑΜΚ,MATCH(D183,Data!$F$2:$F$999,0),1))</f>
        <v/>
      </c>
      <c r="F183" s="94" t="str">
        <f t="shared" si="2"/>
        <v/>
      </c>
    </row>
    <row r="184" spans="1:6" ht="14.25" customHeight="1" x14ac:dyDescent="0.35">
      <c r="A184" s="45" t="s">
        <v>1137</v>
      </c>
      <c r="B184" s="18"/>
      <c r="C184" s="5"/>
      <c r="D184" s="5"/>
      <c r="E184" s="6" t="str">
        <f>IF(ISBLANK(D184),"",INDEX(ΑΜΚ,MATCH(D184,Data!$F$2:$F$999,0),1))</f>
        <v/>
      </c>
      <c r="F184" s="94" t="str">
        <f t="shared" si="2"/>
        <v/>
      </c>
    </row>
    <row r="185" spans="1:6" ht="14.25" customHeight="1" x14ac:dyDescent="0.35">
      <c r="A185" s="45" t="s">
        <v>1137</v>
      </c>
      <c r="B185" s="18"/>
      <c r="C185" s="5"/>
      <c r="D185" s="5"/>
      <c r="E185" s="6" t="str">
        <f>IF(ISBLANK(D185),"",INDEX(ΑΜΚ,MATCH(D185,Data!$F$2:$F$999,0),1))</f>
        <v/>
      </c>
      <c r="F185" s="94" t="str">
        <f t="shared" si="2"/>
        <v/>
      </c>
    </row>
    <row r="186" spans="1:6" ht="14.25" customHeight="1" x14ac:dyDescent="0.35">
      <c r="A186" s="45" t="s">
        <v>1137</v>
      </c>
      <c r="B186" s="18"/>
      <c r="C186" s="5"/>
      <c r="D186" s="5"/>
      <c r="E186" s="6" t="str">
        <f>IF(ISBLANK(D186),"",INDEX(ΑΜΚ,MATCH(D186,Data!$F$2:$F$999,0),1))</f>
        <v/>
      </c>
      <c r="F186" s="94" t="str">
        <f t="shared" si="2"/>
        <v/>
      </c>
    </row>
    <row r="187" spans="1:6" ht="14.25" customHeight="1" x14ac:dyDescent="0.35">
      <c r="A187" s="45" t="s">
        <v>1137</v>
      </c>
      <c r="B187" s="18"/>
      <c r="C187" s="5"/>
      <c r="D187" s="5"/>
      <c r="E187" s="6" t="str">
        <f>IF(ISBLANK(D187),"",INDEX(ΑΜΚ,MATCH(D187,Data!$F$2:$F$999,0),1))</f>
        <v/>
      </c>
      <c r="F187" s="94" t="str">
        <f t="shared" si="2"/>
        <v/>
      </c>
    </row>
    <row r="188" spans="1:6" ht="14.25" customHeight="1" x14ac:dyDescent="0.35">
      <c r="A188" s="45" t="s">
        <v>1137</v>
      </c>
      <c r="B188" s="18"/>
      <c r="C188" s="5"/>
      <c r="D188" s="5"/>
      <c r="E188" s="6" t="str">
        <f>IF(ISBLANK(D188),"",INDEX(ΑΜΚ,MATCH(D188,Data!$F$2:$F$999,0),1))</f>
        <v/>
      </c>
      <c r="F188" s="94" t="str">
        <f t="shared" si="2"/>
        <v/>
      </c>
    </row>
    <row r="189" spans="1:6" ht="14.25" customHeight="1" x14ac:dyDescent="0.35">
      <c r="A189" s="45" t="s">
        <v>1137</v>
      </c>
      <c r="B189" s="18"/>
      <c r="C189" s="5"/>
      <c r="D189" s="5"/>
      <c r="E189" s="6" t="str">
        <f>IF(ISBLANK(D189),"",INDEX(ΑΜΚ,MATCH(D189,Data!$F$2:$F$999,0),1))</f>
        <v/>
      </c>
      <c r="F189" s="94" t="str">
        <f t="shared" si="2"/>
        <v/>
      </c>
    </row>
    <row r="190" spans="1:6" ht="14.25" customHeight="1" x14ac:dyDescent="0.35">
      <c r="A190" s="45" t="s">
        <v>1137</v>
      </c>
      <c r="B190" s="18"/>
      <c r="C190" s="5"/>
      <c r="D190" s="5"/>
      <c r="E190" s="6" t="str">
        <f>IF(ISBLANK(D190),"",INDEX(ΑΜΚ,MATCH(D190,Data!$F$2:$F$999,0),1))</f>
        <v/>
      </c>
      <c r="F190" s="94" t="str">
        <f t="shared" si="2"/>
        <v/>
      </c>
    </row>
    <row r="191" spans="1:6" ht="14.25" customHeight="1" x14ac:dyDescent="0.35">
      <c r="A191" s="45" t="s">
        <v>1137</v>
      </c>
      <c r="B191" s="18"/>
      <c r="C191" s="5"/>
      <c r="D191" s="5"/>
      <c r="E191" s="6" t="str">
        <f>IF(ISBLANK(D191),"",INDEX(ΑΜΚ,MATCH(D191,Data!$F$2:$F$999,0),1))</f>
        <v/>
      </c>
      <c r="F191" s="94" t="str">
        <f t="shared" si="2"/>
        <v/>
      </c>
    </row>
    <row r="192" spans="1:6" ht="14.25" customHeight="1" x14ac:dyDescent="0.35">
      <c r="A192" s="45" t="s">
        <v>1137</v>
      </c>
      <c r="B192" s="18"/>
      <c r="C192" s="5"/>
      <c r="D192" s="5"/>
      <c r="E192" s="6" t="str">
        <f>IF(ISBLANK(D192),"",INDEX(ΑΜΚ,MATCH(D192,Data!$F$2:$F$999,0),1))</f>
        <v/>
      </c>
      <c r="F192" s="94" t="str">
        <f t="shared" si="2"/>
        <v/>
      </c>
    </row>
    <row r="193" spans="1:6" ht="14.25" customHeight="1" x14ac:dyDescent="0.35">
      <c r="A193" s="45" t="s">
        <v>1137</v>
      </c>
      <c r="B193" s="18"/>
      <c r="C193" s="5"/>
      <c r="D193" s="5"/>
      <c r="E193" s="6" t="str">
        <f>IF(ISBLANK(D193),"",INDEX(ΑΜΚ,MATCH(D193,Data!$F$2:$F$999,0),1))</f>
        <v/>
      </c>
      <c r="F193" s="94" t="str">
        <f t="shared" si="2"/>
        <v/>
      </c>
    </row>
    <row r="194" spans="1:6" ht="14.25" customHeight="1" x14ac:dyDescent="0.35">
      <c r="A194" s="45" t="s">
        <v>1137</v>
      </c>
      <c r="B194" s="18"/>
      <c r="C194" s="5"/>
      <c r="D194" s="5"/>
      <c r="E194" s="6" t="str">
        <f>IF(ISBLANK(D194),"",INDEX(ΑΜΚ,MATCH(D194,Data!$F$2:$F$999,0),1))</f>
        <v/>
      </c>
      <c r="F194" s="94" t="str">
        <f t="shared" ref="F194:F257" si="3">IF(ISBLANK(C194),"",INDEX(ΚΩΔ_ΜΑΘΗΜ_ΣΑΠΥ_Γ1,MATCH(C194,ΜΑΘΗΜ_ΣΑΠΥ_Γ1,0)))</f>
        <v/>
      </c>
    </row>
    <row r="195" spans="1:6" ht="14.25" customHeight="1" x14ac:dyDescent="0.35">
      <c r="A195" s="45" t="s">
        <v>1137</v>
      </c>
      <c r="B195" s="18"/>
      <c r="C195" s="5"/>
      <c r="D195" s="5"/>
      <c r="E195" s="6" t="str">
        <f>IF(ISBLANK(D195),"",INDEX(ΑΜΚ,MATCH(D195,Data!$F$2:$F$999,0),1))</f>
        <v/>
      </c>
      <c r="F195" s="94" t="str">
        <f t="shared" si="3"/>
        <v/>
      </c>
    </row>
    <row r="196" spans="1:6" ht="14.25" customHeight="1" x14ac:dyDescent="0.35">
      <c r="A196" s="45" t="s">
        <v>1137</v>
      </c>
      <c r="B196" s="18"/>
      <c r="C196" s="5"/>
      <c r="D196" s="5"/>
      <c r="E196" s="6" t="str">
        <f>IF(ISBLANK(D196),"",INDEX(ΑΜΚ,MATCH(D196,Data!$F$2:$F$999,0),1))</f>
        <v/>
      </c>
      <c r="F196" s="94" t="str">
        <f t="shared" si="3"/>
        <v/>
      </c>
    </row>
    <row r="197" spans="1:6" ht="14.25" customHeight="1" x14ac:dyDescent="0.35">
      <c r="A197" s="45" t="s">
        <v>1137</v>
      </c>
      <c r="B197" s="18"/>
      <c r="C197" s="5"/>
      <c r="D197" s="5"/>
      <c r="E197" s="6" t="str">
        <f>IF(ISBLANK(D197),"",INDEX(ΑΜΚ,MATCH(D197,Data!$F$2:$F$999,0),1))</f>
        <v/>
      </c>
      <c r="F197" s="94" t="str">
        <f t="shared" si="3"/>
        <v/>
      </c>
    </row>
    <row r="198" spans="1:6" ht="14.25" customHeight="1" x14ac:dyDescent="0.35">
      <c r="A198" s="45" t="s">
        <v>1137</v>
      </c>
      <c r="B198" s="18"/>
      <c r="C198" s="5"/>
      <c r="D198" s="5"/>
      <c r="E198" s="6" t="str">
        <f>IF(ISBLANK(D198),"",INDEX(ΑΜΚ,MATCH(D198,Data!$F$2:$F$999,0),1))</f>
        <v/>
      </c>
      <c r="F198" s="94" t="str">
        <f t="shared" si="3"/>
        <v/>
      </c>
    </row>
    <row r="199" spans="1:6" ht="14.25" customHeight="1" x14ac:dyDescent="0.35">
      <c r="A199" s="45" t="s">
        <v>1137</v>
      </c>
      <c r="B199" s="18"/>
      <c r="C199" s="5"/>
      <c r="D199" s="5"/>
      <c r="E199" s="6" t="str">
        <f>IF(ISBLANK(D199),"",INDEX(ΑΜΚ,MATCH(D199,Data!$F$2:$F$999,0),1))</f>
        <v/>
      </c>
      <c r="F199" s="94" t="str">
        <f t="shared" si="3"/>
        <v/>
      </c>
    </row>
    <row r="200" spans="1:6" ht="14.25" customHeight="1" x14ac:dyDescent="0.35">
      <c r="A200" s="45" t="s">
        <v>1137</v>
      </c>
      <c r="B200" s="18"/>
      <c r="C200" s="5"/>
      <c r="D200" s="5"/>
      <c r="E200" s="6" t="str">
        <f>IF(ISBLANK(D200),"",INDEX(ΑΜΚ,MATCH(D200,Data!$F$2:$F$999,0),1))</f>
        <v/>
      </c>
      <c r="F200" s="94" t="str">
        <f t="shared" si="3"/>
        <v/>
      </c>
    </row>
    <row r="201" spans="1:6" ht="14.25" customHeight="1" x14ac:dyDescent="0.35">
      <c r="A201" s="45" t="s">
        <v>1137</v>
      </c>
      <c r="B201" s="18"/>
      <c r="C201" s="5"/>
      <c r="D201" s="5"/>
      <c r="E201" s="6" t="str">
        <f>IF(ISBLANK(D201),"",INDEX(ΑΜΚ,MATCH(D201,Data!$F$2:$F$999,0),1))</f>
        <v/>
      </c>
      <c r="F201" s="94" t="str">
        <f t="shared" si="3"/>
        <v/>
      </c>
    </row>
    <row r="202" spans="1:6" ht="14.25" customHeight="1" x14ac:dyDescent="0.35">
      <c r="A202" s="45" t="s">
        <v>1137</v>
      </c>
      <c r="B202" s="18"/>
      <c r="C202" s="5"/>
      <c r="D202" s="5"/>
      <c r="E202" s="6" t="str">
        <f>IF(ISBLANK(D202),"",INDEX(ΑΜΚ,MATCH(D202,Data!$F$2:$F$999,0),1))</f>
        <v/>
      </c>
      <c r="F202" s="94" t="str">
        <f t="shared" si="3"/>
        <v/>
      </c>
    </row>
    <row r="203" spans="1:6" ht="14.25" customHeight="1" x14ac:dyDescent="0.35">
      <c r="A203" s="45" t="s">
        <v>1137</v>
      </c>
      <c r="B203" s="18"/>
      <c r="C203" s="5"/>
      <c r="D203" s="5"/>
      <c r="E203" s="6" t="str">
        <f>IF(ISBLANK(D203),"",INDEX(ΑΜΚ,MATCH(D203,Data!$F$2:$F$999,0),1))</f>
        <v/>
      </c>
      <c r="F203" s="94" t="str">
        <f t="shared" si="3"/>
        <v/>
      </c>
    </row>
    <row r="204" spans="1:6" ht="14.25" customHeight="1" x14ac:dyDescent="0.35">
      <c r="A204" s="45" t="s">
        <v>1137</v>
      </c>
      <c r="B204" s="18"/>
      <c r="C204" s="5"/>
      <c r="D204" s="5"/>
      <c r="E204" s="6" t="str">
        <f>IF(ISBLANK(D204),"",INDEX(ΑΜΚ,MATCH(D204,Data!$F$2:$F$999,0),1))</f>
        <v/>
      </c>
      <c r="F204" s="94" t="str">
        <f t="shared" si="3"/>
        <v/>
      </c>
    </row>
    <row r="205" spans="1:6" ht="14.25" customHeight="1" x14ac:dyDescent="0.35">
      <c r="A205" s="45" t="s">
        <v>1137</v>
      </c>
      <c r="B205" s="18"/>
      <c r="C205" s="5"/>
      <c r="D205" s="5"/>
      <c r="E205" s="6" t="str">
        <f>IF(ISBLANK(D205),"",INDEX(ΑΜΚ,MATCH(D205,Data!$F$2:$F$999,0),1))</f>
        <v/>
      </c>
      <c r="F205" s="94" t="str">
        <f t="shared" si="3"/>
        <v/>
      </c>
    </row>
    <row r="206" spans="1:6" ht="14.25" customHeight="1" x14ac:dyDescent="0.35">
      <c r="A206" s="45" t="s">
        <v>1137</v>
      </c>
      <c r="B206" s="18"/>
      <c r="C206" s="5"/>
      <c r="D206" s="5"/>
      <c r="E206" s="6" t="str">
        <f>IF(ISBLANK(D206),"",INDEX(ΑΜΚ,MATCH(D206,Data!$F$2:$F$999,0),1))</f>
        <v/>
      </c>
      <c r="F206" s="94" t="str">
        <f t="shared" si="3"/>
        <v/>
      </c>
    </row>
    <row r="207" spans="1:6" ht="14.25" customHeight="1" x14ac:dyDescent="0.35">
      <c r="A207" s="45" t="s">
        <v>1137</v>
      </c>
      <c r="B207" s="18"/>
      <c r="C207" s="5"/>
      <c r="D207" s="5"/>
      <c r="E207" s="6" t="str">
        <f>IF(ISBLANK(D207),"",INDEX(ΑΜΚ,MATCH(D207,Data!$F$2:$F$999,0),1))</f>
        <v/>
      </c>
      <c r="F207" s="94" t="str">
        <f t="shared" si="3"/>
        <v/>
      </c>
    </row>
    <row r="208" spans="1:6" ht="14.25" customHeight="1" x14ac:dyDescent="0.35">
      <c r="A208" s="45" t="s">
        <v>1137</v>
      </c>
      <c r="B208" s="18"/>
      <c r="C208" s="5"/>
      <c r="D208" s="5"/>
      <c r="E208" s="6" t="str">
        <f>IF(ISBLANK(D208),"",INDEX(ΑΜΚ,MATCH(D208,Data!$F$2:$F$999,0),1))</f>
        <v/>
      </c>
      <c r="F208" s="94" t="str">
        <f t="shared" si="3"/>
        <v/>
      </c>
    </row>
    <row r="209" spans="1:6" ht="14.25" customHeight="1" x14ac:dyDescent="0.35">
      <c r="A209" s="45" t="s">
        <v>1137</v>
      </c>
      <c r="B209" s="18"/>
      <c r="C209" s="5"/>
      <c r="D209" s="5"/>
      <c r="E209" s="6" t="str">
        <f>IF(ISBLANK(D209),"",INDEX(ΑΜΚ,MATCH(D209,Data!$F$2:$F$999,0),1))</f>
        <v/>
      </c>
      <c r="F209" s="94" t="str">
        <f t="shared" si="3"/>
        <v/>
      </c>
    </row>
    <row r="210" spans="1:6" ht="14.25" customHeight="1" x14ac:dyDescent="0.35">
      <c r="A210" s="45" t="s">
        <v>1137</v>
      </c>
      <c r="B210" s="18"/>
      <c r="C210" s="5"/>
      <c r="D210" s="5"/>
      <c r="E210" s="6" t="str">
        <f>IF(ISBLANK(D210),"",INDEX(ΑΜΚ,MATCH(D210,Data!$F$2:$F$999,0),1))</f>
        <v/>
      </c>
      <c r="F210" s="94" t="str">
        <f t="shared" si="3"/>
        <v/>
      </c>
    </row>
    <row r="211" spans="1:6" ht="14.25" customHeight="1" x14ac:dyDescent="0.35">
      <c r="A211" s="45" t="s">
        <v>1137</v>
      </c>
      <c r="B211" s="18"/>
      <c r="C211" s="5"/>
      <c r="D211" s="5"/>
      <c r="E211" s="6" t="str">
        <f>IF(ISBLANK(D211),"",INDEX(ΑΜΚ,MATCH(D211,Data!$F$2:$F$999,0),1))</f>
        <v/>
      </c>
      <c r="F211" s="94" t="str">
        <f t="shared" si="3"/>
        <v/>
      </c>
    </row>
    <row r="212" spans="1:6" ht="14.25" customHeight="1" x14ac:dyDescent="0.35">
      <c r="A212" s="45" t="s">
        <v>1137</v>
      </c>
      <c r="B212" s="18"/>
      <c r="C212" s="5"/>
      <c r="D212" s="5"/>
      <c r="E212" s="6" t="str">
        <f>IF(ISBLANK(D212),"",INDEX(ΑΜΚ,MATCH(D212,Data!$F$2:$F$999,0),1))</f>
        <v/>
      </c>
      <c r="F212" s="94" t="str">
        <f t="shared" si="3"/>
        <v/>
      </c>
    </row>
    <row r="213" spans="1:6" ht="14.25" customHeight="1" x14ac:dyDescent="0.35">
      <c r="A213" s="45" t="s">
        <v>1137</v>
      </c>
      <c r="B213" s="18"/>
      <c r="C213" s="5"/>
      <c r="D213" s="5"/>
      <c r="E213" s="6" t="str">
        <f>IF(ISBLANK(D213),"",INDEX(ΑΜΚ,MATCH(D213,Data!$F$2:$F$999,0),1))</f>
        <v/>
      </c>
      <c r="F213" s="94" t="str">
        <f t="shared" si="3"/>
        <v/>
      </c>
    </row>
    <row r="214" spans="1:6" ht="14.25" customHeight="1" x14ac:dyDescent="0.35">
      <c r="A214" s="45" t="s">
        <v>1137</v>
      </c>
      <c r="B214" s="18"/>
      <c r="C214" s="5"/>
      <c r="D214" s="5"/>
      <c r="E214" s="6" t="str">
        <f>IF(ISBLANK(D214),"",INDEX(ΑΜΚ,MATCH(D214,Data!$F$2:$F$999,0),1))</f>
        <v/>
      </c>
      <c r="F214" s="94" t="str">
        <f t="shared" si="3"/>
        <v/>
      </c>
    </row>
    <row r="215" spans="1:6" ht="14.25" customHeight="1" x14ac:dyDescent="0.35">
      <c r="A215" s="45" t="s">
        <v>1137</v>
      </c>
      <c r="B215" s="18"/>
      <c r="C215" s="5"/>
      <c r="D215" s="5"/>
      <c r="E215" s="6" t="str">
        <f>IF(ISBLANK(D215),"",INDEX(ΑΜΚ,MATCH(D215,Data!$F$2:$F$999,0),1))</f>
        <v/>
      </c>
      <c r="F215" s="94" t="str">
        <f t="shared" si="3"/>
        <v/>
      </c>
    </row>
    <row r="216" spans="1:6" ht="14.25" customHeight="1" x14ac:dyDescent="0.35">
      <c r="A216" s="45" t="s">
        <v>1137</v>
      </c>
      <c r="B216" s="18"/>
      <c r="C216" s="5"/>
      <c r="D216" s="5"/>
      <c r="E216" s="6" t="str">
        <f>IF(ISBLANK(D216),"",INDEX(ΑΜΚ,MATCH(D216,Data!$F$2:$F$999,0),1))</f>
        <v/>
      </c>
      <c r="F216" s="94" t="str">
        <f t="shared" si="3"/>
        <v/>
      </c>
    </row>
    <row r="217" spans="1:6" ht="14.25" customHeight="1" x14ac:dyDescent="0.35">
      <c r="A217" s="45" t="s">
        <v>1137</v>
      </c>
      <c r="B217" s="18"/>
      <c r="C217" s="5"/>
      <c r="D217" s="5"/>
      <c r="E217" s="6" t="str">
        <f>IF(ISBLANK(D217),"",INDEX(ΑΜΚ,MATCH(D217,Data!$F$2:$F$999,0),1))</f>
        <v/>
      </c>
      <c r="F217" s="94" t="str">
        <f t="shared" si="3"/>
        <v/>
      </c>
    </row>
    <row r="218" spans="1:6" ht="14.25" customHeight="1" x14ac:dyDescent="0.35">
      <c r="A218" s="45" t="s">
        <v>1137</v>
      </c>
      <c r="B218" s="18"/>
      <c r="C218" s="5"/>
      <c r="D218" s="5"/>
      <c r="E218" s="6" t="str">
        <f>IF(ISBLANK(D218),"",INDEX(ΑΜΚ,MATCH(D218,Data!$F$2:$F$999,0),1))</f>
        <v/>
      </c>
      <c r="F218" s="94" t="str">
        <f t="shared" si="3"/>
        <v/>
      </c>
    </row>
    <row r="219" spans="1:6" ht="14.25" customHeight="1" x14ac:dyDescent="0.35">
      <c r="A219" s="45" t="s">
        <v>1137</v>
      </c>
      <c r="B219" s="18"/>
      <c r="C219" s="5"/>
      <c r="D219" s="5"/>
      <c r="E219" s="6" t="str">
        <f>IF(ISBLANK(D219),"",INDEX(ΑΜΚ,MATCH(D219,Data!$F$2:$F$999,0),1))</f>
        <v/>
      </c>
      <c r="F219" s="94" t="str">
        <f t="shared" si="3"/>
        <v/>
      </c>
    </row>
    <row r="220" spans="1:6" ht="14.25" customHeight="1" x14ac:dyDescent="0.35">
      <c r="A220" s="45" t="s">
        <v>1137</v>
      </c>
      <c r="B220" s="18"/>
      <c r="C220" s="5"/>
      <c r="D220" s="5"/>
      <c r="E220" s="6" t="str">
        <f>IF(ISBLANK(D220),"",INDEX(ΑΜΚ,MATCH(D220,Data!$F$2:$F$999,0),1))</f>
        <v/>
      </c>
      <c r="F220" s="94" t="str">
        <f t="shared" si="3"/>
        <v/>
      </c>
    </row>
    <row r="221" spans="1:6" ht="14.25" customHeight="1" x14ac:dyDescent="0.35">
      <c r="A221" s="45" t="s">
        <v>1137</v>
      </c>
      <c r="B221" s="18"/>
      <c r="C221" s="5"/>
      <c r="D221" s="5"/>
      <c r="E221" s="6" t="str">
        <f>IF(ISBLANK(D221),"",INDEX(ΑΜΚ,MATCH(D221,Data!$F$2:$F$999,0),1))</f>
        <v/>
      </c>
      <c r="F221" s="94" t="str">
        <f t="shared" si="3"/>
        <v/>
      </c>
    </row>
    <row r="222" spans="1:6" ht="14.25" customHeight="1" x14ac:dyDescent="0.35">
      <c r="A222" s="45" t="s">
        <v>1137</v>
      </c>
      <c r="B222" s="18"/>
      <c r="C222" s="5"/>
      <c r="D222" s="5"/>
      <c r="E222" s="6" t="str">
        <f>IF(ISBLANK(D222),"",INDEX(ΑΜΚ,MATCH(D222,Data!$F$2:$F$999,0),1))</f>
        <v/>
      </c>
      <c r="F222" s="94" t="str">
        <f t="shared" si="3"/>
        <v/>
      </c>
    </row>
    <row r="223" spans="1:6" ht="14.25" customHeight="1" x14ac:dyDescent="0.35">
      <c r="A223" s="45" t="s">
        <v>1137</v>
      </c>
      <c r="B223" s="18"/>
      <c r="C223" s="5"/>
      <c r="D223" s="5"/>
      <c r="E223" s="6" t="str">
        <f>IF(ISBLANK(D223),"",INDEX(ΑΜΚ,MATCH(D223,Data!$F$2:$F$999,0),1))</f>
        <v/>
      </c>
      <c r="F223" s="94" t="str">
        <f t="shared" si="3"/>
        <v/>
      </c>
    </row>
    <row r="224" spans="1:6" ht="14.25" customHeight="1" x14ac:dyDescent="0.35">
      <c r="A224" s="45" t="s">
        <v>1137</v>
      </c>
      <c r="B224" s="18"/>
      <c r="C224" s="5"/>
      <c r="D224" s="5"/>
      <c r="E224" s="6" t="str">
        <f>IF(ISBLANK(D224),"",INDEX(ΑΜΚ,MATCH(D224,Data!$F$2:$F$999,0),1))</f>
        <v/>
      </c>
      <c r="F224" s="94" t="str">
        <f t="shared" si="3"/>
        <v/>
      </c>
    </row>
    <row r="225" spans="1:6" ht="14.25" customHeight="1" x14ac:dyDescent="0.35">
      <c r="A225" s="45" t="s">
        <v>1137</v>
      </c>
      <c r="B225" s="18"/>
      <c r="C225" s="5"/>
      <c r="D225" s="5"/>
      <c r="E225" s="6" t="str">
        <f>IF(ISBLANK(D225),"",INDEX(ΑΜΚ,MATCH(D225,Data!$F$2:$F$999,0),1))</f>
        <v/>
      </c>
      <c r="F225" s="94" t="str">
        <f t="shared" si="3"/>
        <v/>
      </c>
    </row>
    <row r="226" spans="1:6" ht="14.25" customHeight="1" x14ac:dyDescent="0.35">
      <c r="A226" s="45" t="s">
        <v>1137</v>
      </c>
      <c r="B226" s="18"/>
      <c r="C226" s="5"/>
      <c r="D226" s="5"/>
      <c r="E226" s="6" t="str">
        <f>IF(ISBLANK(D226),"",INDEX(ΑΜΚ,MATCH(D226,Data!$F$2:$F$999,0),1))</f>
        <v/>
      </c>
      <c r="F226" s="94" t="str">
        <f t="shared" si="3"/>
        <v/>
      </c>
    </row>
    <row r="227" spans="1:6" ht="14.25" customHeight="1" x14ac:dyDescent="0.35">
      <c r="A227" s="45" t="s">
        <v>1137</v>
      </c>
      <c r="B227" s="18"/>
      <c r="C227" s="5"/>
      <c r="D227" s="5"/>
      <c r="E227" s="6" t="str">
        <f>IF(ISBLANK(D227),"",INDEX(ΑΜΚ,MATCH(D227,Data!$F$2:$F$999,0),1))</f>
        <v/>
      </c>
      <c r="F227" s="94" t="str">
        <f t="shared" si="3"/>
        <v/>
      </c>
    </row>
    <row r="228" spans="1:6" ht="14.25" customHeight="1" x14ac:dyDescent="0.35">
      <c r="A228" s="45" t="s">
        <v>1137</v>
      </c>
      <c r="B228" s="18"/>
      <c r="C228" s="5"/>
      <c r="D228" s="5"/>
      <c r="E228" s="6" t="str">
        <f>IF(ISBLANK(D228),"",INDEX(ΑΜΚ,MATCH(D228,Data!$F$2:$F$999,0),1))</f>
        <v/>
      </c>
      <c r="F228" s="94" t="str">
        <f t="shared" si="3"/>
        <v/>
      </c>
    </row>
    <row r="229" spans="1:6" ht="14.25" customHeight="1" x14ac:dyDescent="0.35">
      <c r="A229" s="45" t="s">
        <v>1137</v>
      </c>
      <c r="B229" s="18"/>
      <c r="C229" s="5"/>
      <c r="D229" s="5"/>
      <c r="E229" s="6" t="str">
        <f>IF(ISBLANK(D229),"",INDEX(ΑΜΚ,MATCH(D229,Data!$F$2:$F$999,0),1))</f>
        <v/>
      </c>
      <c r="F229" s="94" t="str">
        <f t="shared" si="3"/>
        <v/>
      </c>
    </row>
    <row r="230" spans="1:6" ht="14.25" customHeight="1" x14ac:dyDescent="0.35">
      <c r="A230" s="45" t="s">
        <v>1137</v>
      </c>
      <c r="B230" s="18"/>
      <c r="C230" s="5"/>
      <c r="D230" s="5"/>
      <c r="E230" s="6" t="str">
        <f>IF(ISBLANK(D230),"",INDEX(ΑΜΚ,MATCH(D230,Data!$F$2:$F$999,0),1))</f>
        <v/>
      </c>
      <c r="F230" s="94" t="str">
        <f t="shared" si="3"/>
        <v/>
      </c>
    </row>
    <row r="231" spans="1:6" ht="14.25" customHeight="1" x14ac:dyDescent="0.35">
      <c r="A231" s="45" t="s">
        <v>1137</v>
      </c>
      <c r="B231" s="18"/>
      <c r="C231" s="5"/>
      <c r="D231" s="5"/>
      <c r="E231" s="6" t="str">
        <f>IF(ISBLANK(D231),"",INDEX(ΑΜΚ,MATCH(D231,Data!$F$2:$F$999,0),1))</f>
        <v/>
      </c>
      <c r="F231" s="94" t="str">
        <f t="shared" si="3"/>
        <v/>
      </c>
    </row>
    <row r="232" spans="1:6" ht="14.25" customHeight="1" x14ac:dyDescent="0.35">
      <c r="A232" s="45" t="s">
        <v>1137</v>
      </c>
      <c r="B232" s="18"/>
      <c r="C232" s="5"/>
      <c r="D232" s="5"/>
      <c r="E232" s="6" t="str">
        <f>IF(ISBLANK(D232),"",INDEX(ΑΜΚ,MATCH(D232,Data!$F$2:$F$999,0),1))</f>
        <v/>
      </c>
      <c r="F232" s="94" t="str">
        <f t="shared" si="3"/>
        <v/>
      </c>
    </row>
    <row r="233" spans="1:6" ht="14.25" customHeight="1" x14ac:dyDescent="0.35">
      <c r="A233" s="45" t="s">
        <v>1137</v>
      </c>
      <c r="B233" s="18"/>
      <c r="C233" s="5"/>
      <c r="D233" s="5"/>
      <c r="E233" s="6" t="str">
        <f>IF(ISBLANK(D233),"",INDEX(ΑΜΚ,MATCH(D233,Data!$F$2:$F$999,0),1))</f>
        <v/>
      </c>
      <c r="F233" s="94" t="str">
        <f t="shared" si="3"/>
        <v/>
      </c>
    </row>
    <row r="234" spans="1:6" ht="14.25" customHeight="1" x14ac:dyDescent="0.35">
      <c r="A234" s="45" t="s">
        <v>1137</v>
      </c>
      <c r="B234" s="18"/>
      <c r="C234" s="5"/>
      <c r="D234" s="5"/>
      <c r="E234" s="6" t="str">
        <f>IF(ISBLANK(D234),"",INDEX(ΑΜΚ,MATCH(D234,Data!$F$2:$F$999,0),1))</f>
        <v/>
      </c>
      <c r="F234" s="94" t="str">
        <f t="shared" si="3"/>
        <v/>
      </c>
    </row>
    <row r="235" spans="1:6" ht="14.25" customHeight="1" x14ac:dyDescent="0.35">
      <c r="A235" s="45" t="s">
        <v>1137</v>
      </c>
      <c r="B235" s="18"/>
      <c r="C235" s="5"/>
      <c r="D235" s="5"/>
      <c r="E235" s="6" t="str">
        <f>IF(ISBLANK(D235),"",INDEX(ΑΜΚ,MATCH(D235,Data!$F$2:$F$999,0),1))</f>
        <v/>
      </c>
      <c r="F235" s="94" t="str">
        <f t="shared" si="3"/>
        <v/>
      </c>
    </row>
    <row r="236" spans="1:6" ht="14.25" customHeight="1" x14ac:dyDescent="0.35">
      <c r="A236" s="45" t="s">
        <v>1137</v>
      </c>
      <c r="B236" s="18"/>
      <c r="C236" s="5"/>
      <c r="D236" s="5"/>
      <c r="E236" s="6" t="str">
        <f>IF(ISBLANK(D236),"",INDEX(ΑΜΚ,MATCH(D236,Data!$F$2:$F$999,0),1))</f>
        <v/>
      </c>
      <c r="F236" s="94" t="str">
        <f t="shared" si="3"/>
        <v/>
      </c>
    </row>
    <row r="237" spans="1:6" ht="14.25" customHeight="1" x14ac:dyDescent="0.35">
      <c r="A237" s="45" t="s">
        <v>1137</v>
      </c>
      <c r="B237" s="18"/>
      <c r="C237" s="5"/>
      <c r="D237" s="5"/>
      <c r="E237" s="6" t="str">
        <f>IF(ISBLANK(D237),"",INDEX(ΑΜΚ,MATCH(D237,Data!$F$2:$F$999,0),1))</f>
        <v/>
      </c>
      <c r="F237" s="94" t="str">
        <f t="shared" si="3"/>
        <v/>
      </c>
    </row>
    <row r="238" spans="1:6" ht="14.25" customHeight="1" x14ac:dyDescent="0.35">
      <c r="A238" s="45" t="s">
        <v>1137</v>
      </c>
      <c r="B238" s="18"/>
      <c r="C238" s="5"/>
      <c r="D238" s="5"/>
      <c r="E238" s="6" t="str">
        <f>IF(ISBLANK(D238),"",INDEX(ΑΜΚ,MATCH(D238,Data!$F$2:$F$999,0),1))</f>
        <v/>
      </c>
      <c r="F238" s="94" t="str">
        <f t="shared" si="3"/>
        <v/>
      </c>
    </row>
    <row r="239" spans="1:6" ht="14.25" customHeight="1" x14ac:dyDescent="0.35">
      <c r="A239" s="45" t="s">
        <v>1137</v>
      </c>
      <c r="B239" s="18"/>
      <c r="C239" s="5"/>
      <c r="D239" s="5"/>
      <c r="E239" s="6" t="str">
        <f>IF(ISBLANK(D239),"",INDEX(ΑΜΚ,MATCH(D239,Data!$F$2:$F$999,0),1))</f>
        <v/>
      </c>
      <c r="F239" s="94" t="str">
        <f t="shared" si="3"/>
        <v/>
      </c>
    </row>
    <row r="240" spans="1:6" ht="14.25" customHeight="1" x14ac:dyDescent="0.35">
      <c r="A240" s="45" t="s">
        <v>1137</v>
      </c>
      <c r="B240" s="18"/>
      <c r="C240" s="5"/>
      <c r="D240" s="5"/>
      <c r="E240" s="6" t="str">
        <f>IF(ISBLANK(D240),"",INDEX(ΑΜΚ,MATCH(D240,Data!$F$2:$F$999,0),1))</f>
        <v/>
      </c>
      <c r="F240" s="94" t="str">
        <f t="shared" si="3"/>
        <v/>
      </c>
    </row>
    <row r="241" spans="1:6" ht="14.25" customHeight="1" x14ac:dyDescent="0.35">
      <c r="A241" s="45" t="s">
        <v>1137</v>
      </c>
      <c r="B241" s="18"/>
      <c r="C241" s="5"/>
      <c r="D241" s="5"/>
      <c r="E241" s="6" t="str">
        <f>IF(ISBLANK(D241),"",INDEX(ΑΜΚ,MATCH(D241,Data!$F$2:$F$999,0),1))</f>
        <v/>
      </c>
      <c r="F241" s="94" t="str">
        <f t="shared" si="3"/>
        <v/>
      </c>
    </row>
    <row r="242" spans="1:6" ht="14.25" customHeight="1" x14ac:dyDescent="0.35">
      <c r="A242" s="45" t="s">
        <v>1137</v>
      </c>
      <c r="B242" s="18"/>
      <c r="C242" s="5"/>
      <c r="D242" s="5"/>
      <c r="E242" s="6" t="str">
        <f>IF(ISBLANK(D242),"",INDEX(ΑΜΚ,MATCH(D242,Data!$F$2:$F$999,0),1))</f>
        <v/>
      </c>
      <c r="F242" s="94" t="str">
        <f t="shared" si="3"/>
        <v/>
      </c>
    </row>
    <row r="243" spans="1:6" ht="14.25" customHeight="1" x14ac:dyDescent="0.35">
      <c r="A243" s="45" t="s">
        <v>1137</v>
      </c>
      <c r="B243" s="18"/>
      <c r="C243" s="5"/>
      <c r="D243" s="5"/>
      <c r="E243" s="6" t="str">
        <f>IF(ISBLANK(D243),"",INDEX(ΑΜΚ,MATCH(D243,Data!$F$2:$F$999,0),1))</f>
        <v/>
      </c>
      <c r="F243" s="94" t="str">
        <f t="shared" si="3"/>
        <v/>
      </c>
    </row>
    <row r="244" spans="1:6" ht="14.25" customHeight="1" x14ac:dyDescent="0.35">
      <c r="A244" s="45" t="s">
        <v>1137</v>
      </c>
      <c r="B244" s="18"/>
      <c r="C244" s="5"/>
      <c r="D244" s="5"/>
      <c r="E244" s="6" t="str">
        <f>IF(ISBLANK(D244),"",INDEX(ΑΜΚ,MATCH(D244,Data!$F$2:$F$999,0),1))</f>
        <v/>
      </c>
      <c r="F244" s="94" t="str">
        <f t="shared" si="3"/>
        <v/>
      </c>
    </row>
    <row r="245" spans="1:6" ht="14.25" customHeight="1" x14ac:dyDescent="0.35">
      <c r="A245" s="45" t="s">
        <v>1137</v>
      </c>
      <c r="B245" s="18"/>
      <c r="C245" s="5"/>
      <c r="D245" s="5"/>
      <c r="E245" s="6" t="str">
        <f>IF(ISBLANK(D245),"",INDEX(ΑΜΚ,MATCH(D245,Data!$F$2:$F$999,0),1))</f>
        <v/>
      </c>
      <c r="F245" s="94" t="str">
        <f t="shared" si="3"/>
        <v/>
      </c>
    </row>
    <row r="246" spans="1:6" ht="14.25" customHeight="1" x14ac:dyDescent="0.35">
      <c r="A246" s="45" t="s">
        <v>1137</v>
      </c>
      <c r="B246" s="18"/>
      <c r="C246" s="5"/>
      <c r="D246" s="5"/>
      <c r="E246" s="6" t="str">
        <f>IF(ISBLANK(D246),"",INDEX(ΑΜΚ,MATCH(D246,Data!$F$2:$F$999,0),1))</f>
        <v/>
      </c>
      <c r="F246" s="94" t="str">
        <f t="shared" si="3"/>
        <v/>
      </c>
    </row>
    <row r="247" spans="1:6" ht="14.25" customHeight="1" x14ac:dyDescent="0.35">
      <c r="A247" s="45" t="s">
        <v>1137</v>
      </c>
      <c r="B247" s="18"/>
      <c r="C247" s="5"/>
      <c r="D247" s="5"/>
      <c r="E247" s="6" t="str">
        <f>IF(ISBLANK(D247),"",INDEX(ΑΜΚ,MATCH(D247,Data!$F$2:$F$999,0),1))</f>
        <v/>
      </c>
      <c r="F247" s="94" t="str">
        <f t="shared" si="3"/>
        <v/>
      </c>
    </row>
    <row r="248" spans="1:6" ht="14.25" customHeight="1" x14ac:dyDescent="0.35">
      <c r="A248" s="45" t="s">
        <v>1137</v>
      </c>
      <c r="B248" s="18"/>
      <c r="C248" s="5"/>
      <c r="D248" s="5"/>
      <c r="E248" s="6" t="str">
        <f>IF(ISBLANK(D248),"",INDEX(ΑΜΚ,MATCH(D248,Data!$F$2:$F$999,0),1))</f>
        <v/>
      </c>
      <c r="F248" s="94" t="str">
        <f t="shared" si="3"/>
        <v/>
      </c>
    </row>
    <row r="249" spans="1:6" ht="14.25" customHeight="1" x14ac:dyDescent="0.35">
      <c r="A249" s="45" t="s">
        <v>1137</v>
      </c>
      <c r="B249" s="18"/>
      <c r="C249" s="5"/>
      <c r="D249" s="5"/>
      <c r="E249" s="6" t="str">
        <f>IF(ISBLANK(D249),"",INDEX(ΑΜΚ,MATCH(D249,Data!$F$2:$F$999,0),1))</f>
        <v/>
      </c>
      <c r="F249" s="94" t="str">
        <f t="shared" si="3"/>
        <v/>
      </c>
    </row>
    <row r="250" spans="1:6" ht="14.25" customHeight="1" x14ac:dyDescent="0.35">
      <c r="A250" s="45" t="s">
        <v>1137</v>
      </c>
      <c r="B250" s="18"/>
      <c r="C250" s="5"/>
      <c r="D250" s="5"/>
      <c r="E250" s="6" t="str">
        <f>IF(ISBLANK(D250),"",INDEX(ΑΜΚ,MATCH(D250,Data!$F$2:$F$999,0),1))</f>
        <v/>
      </c>
      <c r="F250" s="94" t="str">
        <f t="shared" si="3"/>
        <v/>
      </c>
    </row>
    <row r="251" spans="1:6" ht="14.25" customHeight="1" x14ac:dyDescent="0.35">
      <c r="A251" s="45" t="s">
        <v>1137</v>
      </c>
      <c r="B251" s="18"/>
      <c r="C251" s="5"/>
      <c r="D251" s="5"/>
      <c r="E251" s="6" t="str">
        <f>IF(ISBLANK(D251),"",INDEX(ΑΜΚ,MATCH(D251,Data!$F$2:$F$999,0),1))</f>
        <v/>
      </c>
      <c r="F251" s="94" t="str">
        <f t="shared" si="3"/>
        <v/>
      </c>
    </row>
    <row r="252" spans="1:6" ht="14.25" customHeight="1" x14ac:dyDescent="0.35">
      <c r="A252" s="45" t="s">
        <v>1137</v>
      </c>
      <c r="B252" s="18"/>
      <c r="C252" s="5"/>
      <c r="D252" s="5"/>
      <c r="E252" s="6" t="str">
        <f>IF(ISBLANK(D252),"",INDEX(ΑΜΚ,MATCH(D252,Data!$F$2:$F$999,0),1))</f>
        <v/>
      </c>
      <c r="F252" s="94" t="str">
        <f t="shared" si="3"/>
        <v/>
      </c>
    </row>
    <row r="253" spans="1:6" ht="14.25" customHeight="1" x14ac:dyDescent="0.35">
      <c r="A253" s="45" t="s">
        <v>1137</v>
      </c>
      <c r="B253" s="18"/>
      <c r="C253" s="5"/>
      <c r="D253" s="5"/>
      <c r="E253" s="6" t="str">
        <f>IF(ISBLANK(D253),"",INDEX(ΑΜΚ,MATCH(D253,Data!$F$2:$F$999,0),1))</f>
        <v/>
      </c>
      <c r="F253" s="94" t="str">
        <f t="shared" si="3"/>
        <v/>
      </c>
    </row>
    <row r="254" spans="1:6" ht="14.25" customHeight="1" x14ac:dyDescent="0.35">
      <c r="A254" s="45" t="s">
        <v>1137</v>
      </c>
      <c r="B254" s="18"/>
      <c r="C254" s="5"/>
      <c r="D254" s="5"/>
      <c r="E254" s="6" t="str">
        <f>IF(ISBLANK(D254),"",INDEX(ΑΜΚ,MATCH(D254,Data!$F$2:$F$999,0),1))</f>
        <v/>
      </c>
      <c r="F254" s="94" t="str">
        <f t="shared" si="3"/>
        <v/>
      </c>
    </row>
    <row r="255" spans="1:6" ht="14.25" customHeight="1" x14ac:dyDescent="0.35">
      <c r="A255" s="45" t="s">
        <v>1137</v>
      </c>
      <c r="B255" s="18"/>
      <c r="C255" s="5"/>
      <c r="D255" s="5"/>
      <c r="E255" s="6" t="str">
        <f>IF(ISBLANK(D255),"",INDEX(ΑΜΚ,MATCH(D255,Data!$F$2:$F$999,0),1))</f>
        <v/>
      </c>
      <c r="F255" s="94" t="str">
        <f t="shared" si="3"/>
        <v/>
      </c>
    </row>
    <row r="256" spans="1:6" ht="14.25" customHeight="1" x14ac:dyDescent="0.35">
      <c r="A256" s="45" t="s">
        <v>1137</v>
      </c>
      <c r="B256" s="18"/>
      <c r="C256" s="5"/>
      <c r="D256" s="5"/>
      <c r="E256" s="6" t="str">
        <f>IF(ISBLANK(D256),"",INDEX(ΑΜΚ,MATCH(D256,Data!$F$2:$F$999,0),1))</f>
        <v/>
      </c>
      <c r="F256" s="94" t="str">
        <f t="shared" si="3"/>
        <v/>
      </c>
    </row>
    <row r="257" spans="1:6" ht="14.25" customHeight="1" x14ac:dyDescent="0.35">
      <c r="A257" s="45" t="s">
        <v>1137</v>
      </c>
      <c r="B257" s="18"/>
      <c r="C257" s="5"/>
      <c r="D257" s="5"/>
      <c r="E257" s="6" t="str">
        <f>IF(ISBLANK(D257),"",INDEX(ΑΜΚ,MATCH(D257,Data!$F$2:$F$999,0),1))</f>
        <v/>
      </c>
      <c r="F257" s="94" t="str">
        <f t="shared" si="3"/>
        <v/>
      </c>
    </row>
    <row r="258" spans="1:6" ht="14.25" customHeight="1" x14ac:dyDescent="0.35">
      <c r="A258" s="45" t="s">
        <v>1137</v>
      </c>
      <c r="B258" s="18"/>
      <c r="C258" s="5"/>
      <c r="D258" s="5"/>
      <c r="E258" s="6" t="str">
        <f>IF(ISBLANK(D258),"",INDEX(ΑΜΚ,MATCH(D258,Data!$F$2:$F$999,0),1))</f>
        <v/>
      </c>
      <c r="F258" s="94" t="str">
        <f t="shared" ref="F258:F321" si="4">IF(ISBLANK(C258),"",INDEX(ΚΩΔ_ΜΑΘΗΜ_ΣΑΠΥ_Γ1,MATCH(C258,ΜΑΘΗΜ_ΣΑΠΥ_Γ1,0)))</f>
        <v/>
      </c>
    </row>
    <row r="259" spans="1:6" ht="14.25" customHeight="1" x14ac:dyDescent="0.35">
      <c r="A259" s="45" t="s">
        <v>1137</v>
      </c>
      <c r="B259" s="18"/>
      <c r="C259" s="5"/>
      <c r="D259" s="5"/>
      <c r="E259" s="6" t="str">
        <f>IF(ISBLANK(D259),"",INDEX(ΑΜΚ,MATCH(D259,Data!$F$2:$F$999,0),1))</f>
        <v/>
      </c>
      <c r="F259" s="94" t="str">
        <f t="shared" si="4"/>
        <v/>
      </c>
    </row>
    <row r="260" spans="1:6" ht="14.25" customHeight="1" x14ac:dyDescent="0.35">
      <c r="A260" s="45" t="s">
        <v>1137</v>
      </c>
      <c r="B260" s="18"/>
      <c r="C260" s="5"/>
      <c r="D260" s="5"/>
      <c r="E260" s="6" t="str">
        <f>IF(ISBLANK(D260),"",INDEX(ΑΜΚ,MATCH(D260,Data!$F$2:$F$999,0),1))</f>
        <v/>
      </c>
      <c r="F260" s="94" t="str">
        <f t="shared" si="4"/>
        <v/>
      </c>
    </row>
    <row r="261" spans="1:6" ht="14.25" customHeight="1" x14ac:dyDescent="0.35">
      <c r="A261" s="45" t="s">
        <v>1137</v>
      </c>
      <c r="B261" s="18"/>
      <c r="C261" s="5"/>
      <c r="D261" s="5"/>
      <c r="E261" s="6" t="str">
        <f>IF(ISBLANK(D261),"",INDEX(ΑΜΚ,MATCH(D261,Data!$F$2:$F$999,0),1))</f>
        <v/>
      </c>
      <c r="F261" s="94" t="str">
        <f t="shared" si="4"/>
        <v/>
      </c>
    </row>
    <row r="262" spans="1:6" ht="14.25" customHeight="1" x14ac:dyDescent="0.35">
      <c r="A262" s="45" t="s">
        <v>1137</v>
      </c>
      <c r="B262" s="18"/>
      <c r="C262" s="5"/>
      <c r="D262" s="5"/>
      <c r="E262" s="6" t="str">
        <f>IF(ISBLANK(D262),"",INDEX(ΑΜΚ,MATCH(D262,Data!$F$2:$F$999,0),1))</f>
        <v/>
      </c>
      <c r="F262" s="94" t="str">
        <f t="shared" si="4"/>
        <v/>
      </c>
    </row>
    <row r="263" spans="1:6" ht="14.25" customHeight="1" x14ac:dyDescent="0.35">
      <c r="A263" s="45" t="s">
        <v>1137</v>
      </c>
      <c r="B263" s="18"/>
      <c r="C263" s="5"/>
      <c r="D263" s="5"/>
      <c r="E263" s="6" t="str">
        <f>IF(ISBLANK(D263),"",INDEX(ΑΜΚ,MATCH(D263,Data!$F$2:$F$999,0),1))</f>
        <v/>
      </c>
      <c r="F263" s="94" t="str">
        <f t="shared" si="4"/>
        <v/>
      </c>
    </row>
    <row r="264" spans="1:6" ht="14.25" customHeight="1" x14ac:dyDescent="0.35">
      <c r="A264" s="45" t="s">
        <v>1137</v>
      </c>
      <c r="B264" s="18"/>
      <c r="C264" s="5"/>
      <c r="D264" s="5"/>
      <c r="E264" s="6" t="str">
        <f>IF(ISBLANK(D264),"",INDEX(ΑΜΚ,MATCH(D264,Data!$F$2:$F$999,0),1))</f>
        <v/>
      </c>
      <c r="F264" s="94" t="str">
        <f t="shared" si="4"/>
        <v/>
      </c>
    </row>
    <row r="265" spans="1:6" ht="14.25" customHeight="1" x14ac:dyDescent="0.35">
      <c r="A265" s="45" t="s">
        <v>1137</v>
      </c>
      <c r="B265" s="18"/>
      <c r="C265" s="5"/>
      <c r="D265" s="5"/>
      <c r="E265" s="6" t="str">
        <f>IF(ISBLANK(D265),"",INDEX(ΑΜΚ,MATCH(D265,Data!$F$2:$F$999,0),1))</f>
        <v/>
      </c>
      <c r="F265" s="94" t="str">
        <f t="shared" si="4"/>
        <v/>
      </c>
    </row>
    <row r="266" spans="1:6" ht="14.25" customHeight="1" x14ac:dyDescent="0.35">
      <c r="A266" s="45" t="s">
        <v>1137</v>
      </c>
      <c r="B266" s="18"/>
      <c r="C266" s="5"/>
      <c r="D266" s="5"/>
      <c r="E266" s="6" t="str">
        <f>IF(ISBLANK(D266),"",INDEX(ΑΜΚ,MATCH(D266,Data!$F$2:$F$999,0),1))</f>
        <v/>
      </c>
      <c r="F266" s="94" t="str">
        <f t="shared" si="4"/>
        <v/>
      </c>
    </row>
    <row r="267" spans="1:6" ht="14.25" customHeight="1" x14ac:dyDescent="0.35">
      <c r="A267" s="45" t="s">
        <v>1137</v>
      </c>
      <c r="B267" s="18"/>
      <c r="C267" s="5"/>
      <c r="D267" s="5"/>
      <c r="E267" s="6" t="str">
        <f>IF(ISBLANK(D267),"",INDEX(ΑΜΚ,MATCH(D267,Data!$F$2:$F$999,0),1))</f>
        <v/>
      </c>
      <c r="F267" s="94" t="str">
        <f t="shared" si="4"/>
        <v/>
      </c>
    </row>
    <row r="268" spans="1:6" ht="14.25" customHeight="1" x14ac:dyDescent="0.35">
      <c r="A268" s="45" t="s">
        <v>1137</v>
      </c>
      <c r="B268" s="18"/>
      <c r="C268" s="5"/>
      <c r="D268" s="5"/>
      <c r="E268" s="6" t="str">
        <f>IF(ISBLANK(D268),"",INDEX(ΑΜΚ,MATCH(D268,Data!$F$2:$F$999,0),1))</f>
        <v/>
      </c>
      <c r="F268" s="94" t="str">
        <f t="shared" si="4"/>
        <v/>
      </c>
    </row>
    <row r="269" spans="1:6" ht="14.25" customHeight="1" x14ac:dyDescent="0.35">
      <c r="A269" s="45" t="s">
        <v>1137</v>
      </c>
      <c r="B269" s="18"/>
      <c r="C269" s="5"/>
      <c r="D269" s="5"/>
      <c r="E269" s="6" t="str">
        <f>IF(ISBLANK(D269),"",INDEX(ΑΜΚ,MATCH(D269,Data!$F$2:$F$999,0),1))</f>
        <v/>
      </c>
      <c r="F269" s="94" t="str">
        <f t="shared" si="4"/>
        <v/>
      </c>
    </row>
    <row r="270" spans="1:6" ht="14.25" customHeight="1" x14ac:dyDescent="0.35">
      <c r="A270" s="45" t="s">
        <v>1137</v>
      </c>
      <c r="B270" s="18"/>
      <c r="C270" s="5"/>
      <c r="D270" s="5"/>
      <c r="E270" s="6" t="str">
        <f>IF(ISBLANK(D270),"",INDEX(ΑΜΚ,MATCH(D270,Data!$F$2:$F$999,0),1))</f>
        <v/>
      </c>
      <c r="F270" s="94" t="str">
        <f t="shared" si="4"/>
        <v/>
      </c>
    </row>
    <row r="271" spans="1:6" ht="14.25" customHeight="1" x14ac:dyDescent="0.35">
      <c r="A271" s="45" t="s">
        <v>1137</v>
      </c>
      <c r="B271" s="18"/>
      <c r="C271" s="5"/>
      <c r="D271" s="5"/>
      <c r="E271" s="6" t="str">
        <f>IF(ISBLANK(D271),"",INDEX(ΑΜΚ,MATCH(D271,Data!$F$2:$F$999,0),1))</f>
        <v/>
      </c>
      <c r="F271" s="94" t="str">
        <f t="shared" si="4"/>
        <v/>
      </c>
    </row>
    <row r="272" spans="1:6" ht="14.25" customHeight="1" x14ac:dyDescent="0.35">
      <c r="A272" s="45" t="s">
        <v>1137</v>
      </c>
      <c r="B272" s="18"/>
      <c r="C272" s="5"/>
      <c r="D272" s="5"/>
      <c r="E272" s="6" t="str">
        <f>IF(ISBLANK(D272),"",INDEX(ΑΜΚ,MATCH(D272,Data!$F$2:$F$999,0),1))</f>
        <v/>
      </c>
      <c r="F272" s="94" t="str">
        <f t="shared" si="4"/>
        <v/>
      </c>
    </row>
    <row r="273" spans="1:6" ht="14.25" customHeight="1" x14ac:dyDescent="0.35">
      <c r="A273" s="45" t="s">
        <v>1137</v>
      </c>
      <c r="B273" s="18"/>
      <c r="C273" s="5"/>
      <c r="D273" s="5"/>
      <c r="E273" s="6" t="str">
        <f>IF(ISBLANK(D273),"",INDEX(ΑΜΚ,MATCH(D273,Data!$F$2:$F$999,0),1))</f>
        <v/>
      </c>
      <c r="F273" s="94" t="str">
        <f t="shared" si="4"/>
        <v/>
      </c>
    </row>
    <row r="274" spans="1:6" ht="14.25" customHeight="1" x14ac:dyDescent="0.35">
      <c r="A274" s="45" t="s">
        <v>1137</v>
      </c>
      <c r="B274" s="18"/>
      <c r="C274" s="5"/>
      <c r="D274" s="5"/>
      <c r="E274" s="6" t="str">
        <f>IF(ISBLANK(D274),"",INDEX(ΑΜΚ,MATCH(D274,Data!$F$2:$F$999,0),1))</f>
        <v/>
      </c>
      <c r="F274" s="94" t="str">
        <f t="shared" si="4"/>
        <v/>
      </c>
    </row>
    <row r="275" spans="1:6" ht="14.25" customHeight="1" x14ac:dyDescent="0.35">
      <c r="A275" s="45" t="s">
        <v>1137</v>
      </c>
      <c r="B275" s="18"/>
      <c r="C275" s="5"/>
      <c r="D275" s="5"/>
      <c r="E275" s="6" t="str">
        <f>IF(ISBLANK(D275),"",INDEX(ΑΜΚ,MATCH(D275,Data!$F$2:$F$999,0),1))</f>
        <v/>
      </c>
      <c r="F275" s="94" t="str">
        <f t="shared" si="4"/>
        <v/>
      </c>
    </row>
    <row r="276" spans="1:6" ht="14.25" customHeight="1" x14ac:dyDescent="0.35">
      <c r="A276" s="45" t="s">
        <v>1137</v>
      </c>
      <c r="B276" s="18"/>
      <c r="C276" s="5"/>
      <c r="D276" s="5"/>
      <c r="E276" s="6" t="str">
        <f>IF(ISBLANK(D276),"",INDEX(ΑΜΚ,MATCH(D276,Data!$F$2:$F$999,0),1))</f>
        <v/>
      </c>
      <c r="F276" s="94" t="str">
        <f t="shared" si="4"/>
        <v/>
      </c>
    </row>
    <row r="277" spans="1:6" ht="14.25" customHeight="1" x14ac:dyDescent="0.35">
      <c r="A277" s="45" t="s">
        <v>1137</v>
      </c>
      <c r="B277" s="18"/>
      <c r="C277" s="5"/>
      <c r="D277" s="5"/>
      <c r="E277" s="6" t="str">
        <f>IF(ISBLANK(D277),"",INDEX(ΑΜΚ,MATCH(D277,Data!$F$2:$F$999,0),1))</f>
        <v/>
      </c>
      <c r="F277" s="94" t="str">
        <f t="shared" si="4"/>
        <v/>
      </c>
    </row>
    <row r="278" spans="1:6" ht="14.25" customHeight="1" x14ac:dyDescent="0.35">
      <c r="A278" s="45" t="s">
        <v>1137</v>
      </c>
      <c r="B278" s="18"/>
      <c r="C278" s="5"/>
      <c r="D278" s="5"/>
      <c r="E278" s="6" t="str">
        <f>IF(ISBLANK(D278),"",INDEX(ΑΜΚ,MATCH(D278,Data!$F$2:$F$999,0),1))</f>
        <v/>
      </c>
      <c r="F278" s="94" t="str">
        <f t="shared" si="4"/>
        <v/>
      </c>
    </row>
    <row r="279" spans="1:6" ht="14.25" customHeight="1" x14ac:dyDescent="0.35">
      <c r="A279" s="45" t="s">
        <v>1137</v>
      </c>
      <c r="B279" s="18"/>
      <c r="C279" s="5"/>
      <c r="D279" s="5"/>
      <c r="E279" s="6" t="str">
        <f>IF(ISBLANK(D279),"",INDEX(ΑΜΚ,MATCH(D279,Data!$F$2:$F$999,0),1))</f>
        <v/>
      </c>
      <c r="F279" s="94" t="str">
        <f t="shared" si="4"/>
        <v/>
      </c>
    </row>
    <row r="280" spans="1:6" ht="14.25" customHeight="1" x14ac:dyDescent="0.35">
      <c r="A280" s="45" t="s">
        <v>1137</v>
      </c>
      <c r="B280" s="18"/>
      <c r="C280" s="5"/>
      <c r="D280" s="5"/>
      <c r="E280" s="6" t="str">
        <f>IF(ISBLANK(D280),"",INDEX(ΑΜΚ,MATCH(D280,Data!$F$2:$F$999,0),1))</f>
        <v/>
      </c>
      <c r="F280" s="94" t="str">
        <f t="shared" si="4"/>
        <v/>
      </c>
    </row>
    <row r="281" spans="1:6" ht="14.25" customHeight="1" x14ac:dyDescent="0.35">
      <c r="A281" s="45" t="s">
        <v>1137</v>
      </c>
      <c r="B281" s="18"/>
      <c r="C281" s="5"/>
      <c r="D281" s="5"/>
      <c r="E281" s="6" t="str">
        <f>IF(ISBLANK(D281),"",INDEX(ΑΜΚ,MATCH(D281,Data!$F$2:$F$999,0),1))</f>
        <v/>
      </c>
      <c r="F281" s="94" t="str">
        <f t="shared" si="4"/>
        <v/>
      </c>
    </row>
    <row r="282" spans="1:6" ht="14.25" customHeight="1" x14ac:dyDescent="0.35">
      <c r="A282" s="45" t="s">
        <v>1137</v>
      </c>
      <c r="B282" s="18"/>
      <c r="C282" s="5"/>
      <c r="D282" s="5"/>
      <c r="E282" s="6" t="str">
        <f>IF(ISBLANK(D282),"",INDEX(ΑΜΚ,MATCH(D282,Data!$F$2:$F$999,0),1))</f>
        <v/>
      </c>
      <c r="F282" s="94" t="str">
        <f t="shared" si="4"/>
        <v/>
      </c>
    </row>
    <row r="283" spans="1:6" ht="14.25" customHeight="1" x14ac:dyDescent="0.35">
      <c r="A283" s="45" t="s">
        <v>1137</v>
      </c>
      <c r="B283" s="18"/>
      <c r="C283" s="5"/>
      <c r="D283" s="5"/>
      <c r="E283" s="6" t="str">
        <f>IF(ISBLANK(D283),"",INDEX(ΑΜΚ,MATCH(D283,Data!$F$2:$F$999,0),1))</f>
        <v/>
      </c>
      <c r="F283" s="94" t="str">
        <f t="shared" si="4"/>
        <v/>
      </c>
    </row>
    <row r="284" spans="1:6" ht="14.25" customHeight="1" x14ac:dyDescent="0.35">
      <c r="A284" s="45" t="s">
        <v>1137</v>
      </c>
      <c r="B284" s="18"/>
      <c r="C284" s="5"/>
      <c r="D284" s="5"/>
      <c r="E284" s="6" t="str">
        <f>IF(ISBLANK(D284),"",INDEX(ΑΜΚ,MATCH(D284,Data!$F$2:$F$999,0),1))</f>
        <v/>
      </c>
      <c r="F284" s="94" t="str">
        <f t="shared" si="4"/>
        <v/>
      </c>
    </row>
    <row r="285" spans="1:6" ht="14.25" customHeight="1" x14ac:dyDescent="0.35">
      <c r="A285" s="45" t="s">
        <v>1137</v>
      </c>
      <c r="B285" s="18"/>
      <c r="C285" s="5"/>
      <c r="D285" s="5"/>
      <c r="E285" s="6" t="str">
        <f>IF(ISBLANK(D285),"",INDEX(ΑΜΚ,MATCH(D285,Data!$F$2:$F$999,0),1))</f>
        <v/>
      </c>
      <c r="F285" s="94" t="str">
        <f t="shared" si="4"/>
        <v/>
      </c>
    </row>
    <row r="286" spans="1:6" ht="14.25" customHeight="1" x14ac:dyDescent="0.35">
      <c r="A286" s="45" t="s">
        <v>1137</v>
      </c>
      <c r="B286" s="18"/>
      <c r="C286" s="5"/>
      <c r="D286" s="5"/>
      <c r="E286" s="6" t="str">
        <f>IF(ISBLANK(D286),"",INDEX(ΑΜΚ,MATCH(D286,Data!$F$2:$F$999,0),1))</f>
        <v/>
      </c>
      <c r="F286" s="94" t="str">
        <f t="shared" si="4"/>
        <v/>
      </c>
    </row>
    <row r="287" spans="1:6" ht="14.25" customHeight="1" x14ac:dyDescent="0.35">
      <c r="A287" s="45" t="s">
        <v>1137</v>
      </c>
      <c r="B287" s="18"/>
      <c r="C287" s="5"/>
      <c r="D287" s="5"/>
      <c r="E287" s="6" t="str">
        <f>IF(ISBLANK(D287),"",INDEX(ΑΜΚ,MATCH(D287,Data!$F$2:$F$999,0),1))</f>
        <v/>
      </c>
      <c r="F287" s="94" t="str">
        <f t="shared" si="4"/>
        <v/>
      </c>
    </row>
    <row r="288" spans="1:6" ht="14.25" customHeight="1" x14ac:dyDescent="0.35">
      <c r="A288" s="45" t="s">
        <v>1137</v>
      </c>
      <c r="B288" s="18"/>
      <c r="C288" s="5"/>
      <c r="D288" s="5"/>
      <c r="E288" s="6" t="str">
        <f>IF(ISBLANK(D288),"",INDEX(ΑΜΚ,MATCH(D288,Data!$F$2:$F$999,0),1))</f>
        <v/>
      </c>
      <c r="F288" s="94" t="str">
        <f t="shared" si="4"/>
        <v/>
      </c>
    </row>
    <row r="289" spans="1:6" ht="14.25" customHeight="1" x14ac:dyDescent="0.35">
      <c r="A289" s="45" t="s">
        <v>1137</v>
      </c>
      <c r="B289" s="18"/>
      <c r="C289" s="5"/>
      <c r="D289" s="5"/>
      <c r="E289" s="6" t="str">
        <f>IF(ISBLANK(D289),"",INDEX(ΑΜΚ,MATCH(D289,Data!$F$2:$F$999,0),1))</f>
        <v/>
      </c>
      <c r="F289" s="94" t="str">
        <f t="shared" si="4"/>
        <v/>
      </c>
    </row>
    <row r="290" spans="1:6" ht="14.25" customHeight="1" x14ac:dyDescent="0.35">
      <c r="A290" s="45" t="s">
        <v>1137</v>
      </c>
      <c r="B290" s="18"/>
      <c r="C290" s="5"/>
      <c r="D290" s="5"/>
      <c r="E290" s="6" t="str">
        <f>IF(ISBLANK(D290),"",INDEX(ΑΜΚ,MATCH(D290,Data!$F$2:$F$999,0),1))</f>
        <v/>
      </c>
      <c r="F290" s="94" t="str">
        <f t="shared" si="4"/>
        <v/>
      </c>
    </row>
    <row r="291" spans="1:6" ht="14.25" customHeight="1" x14ac:dyDescent="0.35">
      <c r="A291" s="45" t="s">
        <v>1137</v>
      </c>
      <c r="B291" s="18"/>
      <c r="C291" s="5"/>
      <c r="D291" s="5"/>
      <c r="E291" s="6" t="str">
        <f>IF(ISBLANK(D291),"",INDEX(ΑΜΚ,MATCH(D291,Data!$F$2:$F$999,0),1))</f>
        <v/>
      </c>
      <c r="F291" s="94" t="str">
        <f t="shared" si="4"/>
        <v/>
      </c>
    </row>
    <row r="292" spans="1:6" ht="14.25" customHeight="1" x14ac:dyDescent="0.35">
      <c r="A292" s="45" t="s">
        <v>1137</v>
      </c>
      <c r="B292" s="18"/>
      <c r="C292" s="5"/>
      <c r="D292" s="5"/>
      <c r="E292" s="6" t="str">
        <f>IF(ISBLANK(D292),"",INDEX(ΑΜΚ,MATCH(D292,Data!$F$2:$F$999,0),1))</f>
        <v/>
      </c>
      <c r="F292" s="94" t="str">
        <f t="shared" si="4"/>
        <v/>
      </c>
    </row>
    <row r="293" spans="1:6" ht="14.25" customHeight="1" x14ac:dyDescent="0.35">
      <c r="A293" s="45" t="s">
        <v>1137</v>
      </c>
      <c r="B293" s="18"/>
      <c r="C293" s="5"/>
      <c r="D293" s="5"/>
      <c r="E293" s="6" t="str">
        <f>IF(ISBLANK(D293),"",INDEX(ΑΜΚ,MATCH(D293,Data!$F$2:$F$999,0),1))</f>
        <v/>
      </c>
      <c r="F293" s="94" t="str">
        <f t="shared" si="4"/>
        <v/>
      </c>
    </row>
    <row r="294" spans="1:6" ht="14.25" customHeight="1" x14ac:dyDescent="0.35">
      <c r="A294" s="45" t="s">
        <v>1137</v>
      </c>
      <c r="B294" s="18"/>
      <c r="C294" s="5"/>
      <c r="D294" s="5"/>
      <c r="E294" s="6" t="str">
        <f>IF(ISBLANK(D294),"",INDEX(ΑΜΚ,MATCH(D294,Data!$F$2:$F$999,0),1))</f>
        <v/>
      </c>
      <c r="F294" s="94" t="str">
        <f t="shared" si="4"/>
        <v/>
      </c>
    </row>
    <row r="295" spans="1:6" ht="14.25" customHeight="1" x14ac:dyDescent="0.35">
      <c r="A295" s="45" t="s">
        <v>1137</v>
      </c>
      <c r="B295" s="18"/>
      <c r="C295" s="5"/>
      <c r="D295" s="5"/>
      <c r="E295" s="6" t="str">
        <f>IF(ISBLANK(D295),"",INDEX(ΑΜΚ,MATCH(D295,Data!$F$2:$F$999,0),1))</f>
        <v/>
      </c>
      <c r="F295" s="94" t="str">
        <f t="shared" si="4"/>
        <v/>
      </c>
    </row>
    <row r="296" spans="1:6" ht="14.25" customHeight="1" x14ac:dyDescent="0.35">
      <c r="A296" s="45" t="s">
        <v>1137</v>
      </c>
      <c r="B296" s="18"/>
      <c r="C296" s="5"/>
      <c r="D296" s="5"/>
      <c r="E296" s="6" t="str">
        <f>IF(ISBLANK(D296),"",INDEX(ΑΜΚ,MATCH(D296,Data!$F$2:$F$999,0),1))</f>
        <v/>
      </c>
      <c r="F296" s="94" t="str">
        <f t="shared" si="4"/>
        <v/>
      </c>
    </row>
    <row r="297" spans="1:6" ht="14.25" customHeight="1" x14ac:dyDescent="0.35">
      <c r="A297" s="45" t="s">
        <v>1137</v>
      </c>
      <c r="B297" s="18"/>
      <c r="C297" s="5"/>
      <c r="D297" s="5"/>
      <c r="E297" s="6" t="str">
        <f>IF(ISBLANK(D297),"",INDEX(ΑΜΚ,MATCH(D297,Data!$F$2:$F$999,0),1))</f>
        <v/>
      </c>
      <c r="F297" s="94" t="str">
        <f t="shared" si="4"/>
        <v/>
      </c>
    </row>
    <row r="298" spans="1:6" ht="14.25" customHeight="1" x14ac:dyDescent="0.35">
      <c r="A298" s="45" t="s">
        <v>1137</v>
      </c>
      <c r="B298" s="18"/>
      <c r="C298" s="5"/>
      <c r="D298" s="5"/>
      <c r="E298" s="6" t="str">
        <f>IF(ISBLANK(D298),"",INDEX(ΑΜΚ,MATCH(D298,Data!$F$2:$F$999,0),1))</f>
        <v/>
      </c>
      <c r="F298" s="94" t="str">
        <f t="shared" si="4"/>
        <v/>
      </c>
    </row>
    <row r="299" spans="1:6" ht="14.25" customHeight="1" x14ac:dyDescent="0.35">
      <c r="A299" s="45" t="s">
        <v>1137</v>
      </c>
      <c r="B299" s="18"/>
      <c r="C299" s="5"/>
      <c r="D299" s="5"/>
      <c r="E299" s="6" t="str">
        <f>IF(ISBLANK(D299),"",INDEX(ΑΜΚ,MATCH(D299,Data!$F$2:$F$999,0),1))</f>
        <v/>
      </c>
      <c r="F299" s="94" t="str">
        <f t="shared" si="4"/>
        <v/>
      </c>
    </row>
    <row r="300" spans="1:6" ht="14.25" customHeight="1" x14ac:dyDescent="0.35">
      <c r="A300" s="45" t="s">
        <v>1137</v>
      </c>
      <c r="B300" s="18"/>
      <c r="C300" s="5"/>
      <c r="D300" s="5"/>
      <c r="E300" s="6" t="str">
        <f>IF(ISBLANK(D300),"",INDEX(ΑΜΚ,MATCH(D300,Data!$F$2:$F$999,0),1))</f>
        <v/>
      </c>
      <c r="F300" s="94" t="str">
        <f t="shared" si="4"/>
        <v/>
      </c>
    </row>
    <row r="301" spans="1:6" ht="14.25" customHeight="1" x14ac:dyDescent="0.35">
      <c r="A301" s="45" t="s">
        <v>1137</v>
      </c>
      <c r="B301" s="18"/>
      <c r="C301" s="5"/>
      <c r="D301" s="5"/>
      <c r="E301" s="6" t="str">
        <f>IF(ISBLANK(D301),"",INDEX(ΑΜΚ,MATCH(D301,Data!$F$2:$F$999,0),1))</f>
        <v/>
      </c>
      <c r="F301" s="94" t="str">
        <f t="shared" si="4"/>
        <v/>
      </c>
    </row>
    <row r="302" spans="1:6" ht="14.25" customHeight="1" x14ac:dyDescent="0.35">
      <c r="A302" s="45" t="s">
        <v>1137</v>
      </c>
      <c r="B302" s="18"/>
      <c r="C302" s="5"/>
      <c r="D302" s="5"/>
      <c r="E302" s="6" t="str">
        <f>IF(ISBLANK(D302),"",INDEX(ΑΜΚ,MATCH(D302,Data!$F$2:$F$999,0),1))</f>
        <v/>
      </c>
      <c r="F302" s="94" t="str">
        <f t="shared" si="4"/>
        <v/>
      </c>
    </row>
    <row r="303" spans="1:6" ht="14.25" customHeight="1" x14ac:dyDescent="0.35">
      <c r="A303" s="45" t="s">
        <v>1137</v>
      </c>
      <c r="B303" s="18"/>
      <c r="C303" s="5"/>
      <c r="D303" s="5"/>
      <c r="E303" s="6" t="str">
        <f>IF(ISBLANK(D303),"",INDEX(ΑΜΚ,MATCH(D303,Data!$F$2:$F$999,0),1))</f>
        <v/>
      </c>
      <c r="F303" s="94" t="str">
        <f t="shared" si="4"/>
        <v/>
      </c>
    </row>
    <row r="304" spans="1:6" ht="14.25" customHeight="1" x14ac:dyDescent="0.35">
      <c r="A304" s="45" t="s">
        <v>1137</v>
      </c>
      <c r="B304" s="18"/>
      <c r="C304" s="5"/>
      <c r="D304" s="5"/>
      <c r="E304" s="6" t="str">
        <f>IF(ISBLANK(D304),"",INDEX(ΑΜΚ,MATCH(D304,Data!$F$2:$F$999,0),1))</f>
        <v/>
      </c>
      <c r="F304" s="94" t="str">
        <f t="shared" si="4"/>
        <v/>
      </c>
    </row>
    <row r="305" spans="1:6" ht="14.25" customHeight="1" x14ac:dyDescent="0.35">
      <c r="A305" s="45" t="s">
        <v>1137</v>
      </c>
      <c r="B305" s="18"/>
      <c r="C305" s="5"/>
      <c r="D305" s="5"/>
      <c r="E305" s="6" t="str">
        <f>IF(ISBLANK(D305),"",INDEX(ΑΜΚ,MATCH(D305,Data!$F$2:$F$999,0),1))</f>
        <v/>
      </c>
      <c r="F305" s="94" t="str">
        <f t="shared" si="4"/>
        <v/>
      </c>
    </row>
    <row r="306" spans="1:6" ht="14.25" customHeight="1" x14ac:dyDescent="0.35">
      <c r="A306" s="45" t="s">
        <v>1137</v>
      </c>
      <c r="B306" s="18"/>
      <c r="C306" s="5"/>
      <c r="D306" s="5"/>
      <c r="E306" s="6" t="str">
        <f>IF(ISBLANK(D306),"",INDEX(ΑΜΚ,MATCH(D306,Data!$F$2:$F$999,0),1))</f>
        <v/>
      </c>
      <c r="F306" s="94" t="str">
        <f t="shared" si="4"/>
        <v/>
      </c>
    </row>
    <row r="307" spans="1:6" ht="14.25" customHeight="1" x14ac:dyDescent="0.35">
      <c r="A307" s="45" t="s">
        <v>1137</v>
      </c>
      <c r="B307" s="18"/>
      <c r="C307" s="5"/>
      <c r="D307" s="5"/>
      <c r="E307" s="6" t="str">
        <f>IF(ISBLANK(D307),"",INDEX(ΑΜΚ,MATCH(D307,Data!$F$2:$F$999,0),1))</f>
        <v/>
      </c>
      <c r="F307" s="94" t="str">
        <f t="shared" si="4"/>
        <v/>
      </c>
    </row>
    <row r="308" spans="1:6" ht="14.25" customHeight="1" x14ac:dyDescent="0.35">
      <c r="A308" s="45" t="s">
        <v>1137</v>
      </c>
      <c r="B308" s="18"/>
      <c r="C308" s="5"/>
      <c r="D308" s="5"/>
      <c r="E308" s="6" t="str">
        <f>IF(ISBLANK(D308),"",INDEX(ΑΜΚ,MATCH(D308,Data!$F$2:$F$999,0),1))</f>
        <v/>
      </c>
      <c r="F308" s="94" t="str">
        <f t="shared" si="4"/>
        <v/>
      </c>
    </row>
    <row r="309" spans="1:6" ht="14.25" customHeight="1" x14ac:dyDescent="0.35">
      <c r="A309" s="45" t="s">
        <v>1137</v>
      </c>
      <c r="B309" s="18"/>
      <c r="C309" s="5"/>
      <c r="D309" s="5"/>
      <c r="E309" s="6" t="str">
        <f>IF(ISBLANK(D309),"",INDEX(ΑΜΚ,MATCH(D309,Data!$F$2:$F$999,0),1))</f>
        <v/>
      </c>
      <c r="F309" s="94" t="str">
        <f t="shared" si="4"/>
        <v/>
      </c>
    </row>
    <row r="310" spans="1:6" ht="14.25" customHeight="1" x14ac:dyDescent="0.35">
      <c r="A310" s="45" t="s">
        <v>1137</v>
      </c>
      <c r="B310" s="18"/>
      <c r="C310" s="5"/>
      <c r="D310" s="5"/>
      <c r="E310" s="6" t="str">
        <f>IF(ISBLANK(D310),"",INDEX(ΑΜΚ,MATCH(D310,Data!$F$2:$F$999,0),1))</f>
        <v/>
      </c>
      <c r="F310" s="94" t="str">
        <f t="shared" si="4"/>
        <v/>
      </c>
    </row>
    <row r="311" spans="1:6" ht="14.25" customHeight="1" x14ac:dyDescent="0.35">
      <c r="A311" s="45" t="s">
        <v>1137</v>
      </c>
      <c r="B311" s="18"/>
      <c r="C311" s="5"/>
      <c r="D311" s="5"/>
      <c r="E311" s="6" t="str">
        <f>IF(ISBLANK(D311),"",INDEX(ΑΜΚ,MATCH(D311,Data!$F$2:$F$999,0),1))</f>
        <v/>
      </c>
      <c r="F311" s="94" t="str">
        <f t="shared" si="4"/>
        <v/>
      </c>
    </row>
    <row r="312" spans="1:6" ht="14.25" customHeight="1" x14ac:dyDescent="0.35">
      <c r="A312" s="45" t="s">
        <v>1137</v>
      </c>
      <c r="B312" s="18"/>
      <c r="C312" s="5"/>
      <c r="D312" s="5"/>
      <c r="E312" s="6" t="str">
        <f>IF(ISBLANK(D312),"",INDEX(ΑΜΚ,MATCH(D312,Data!$F$2:$F$999,0),1))</f>
        <v/>
      </c>
      <c r="F312" s="94" t="str">
        <f t="shared" si="4"/>
        <v/>
      </c>
    </row>
    <row r="313" spans="1:6" ht="14.25" customHeight="1" x14ac:dyDescent="0.35">
      <c r="A313" s="45" t="s">
        <v>1137</v>
      </c>
      <c r="B313" s="18"/>
      <c r="C313" s="5"/>
      <c r="D313" s="5"/>
      <c r="E313" s="6" t="str">
        <f>IF(ISBLANK(D313),"",INDEX(ΑΜΚ,MATCH(D313,Data!$F$2:$F$999,0),1))</f>
        <v/>
      </c>
      <c r="F313" s="94" t="str">
        <f t="shared" si="4"/>
        <v/>
      </c>
    </row>
    <row r="314" spans="1:6" ht="14.25" customHeight="1" x14ac:dyDescent="0.35">
      <c r="A314" s="45" t="s">
        <v>1137</v>
      </c>
      <c r="B314" s="18"/>
      <c r="C314" s="5"/>
      <c r="D314" s="5"/>
      <c r="E314" s="6" t="str">
        <f>IF(ISBLANK(D314),"",INDEX(ΑΜΚ,MATCH(D314,Data!$F$2:$F$999,0),1))</f>
        <v/>
      </c>
      <c r="F314" s="94" t="str">
        <f t="shared" si="4"/>
        <v/>
      </c>
    </row>
    <row r="315" spans="1:6" ht="14.25" customHeight="1" x14ac:dyDescent="0.35">
      <c r="A315" s="45" t="s">
        <v>1137</v>
      </c>
      <c r="B315" s="18"/>
      <c r="C315" s="5"/>
      <c r="D315" s="5"/>
      <c r="E315" s="6" t="str">
        <f>IF(ISBLANK(D315),"",INDEX(ΑΜΚ,MATCH(D315,Data!$F$2:$F$999,0),1))</f>
        <v/>
      </c>
      <c r="F315" s="94" t="str">
        <f t="shared" si="4"/>
        <v/>
      </c>
    </row>
    <row r="316" spans="1:6" ht="14.25" customHeight="1" x14ac:dyDescent="0.35">
      <c r="A316" s="45" t="s">
        <v>1137</v>
      </c>
      <c r="B316" s="18"/>
      <c r="C316" s="5"/>
      <c r="D316" s="5"/>
      <c r="E316" s="6" t="str">
        <f>IF(ISBLANK(D316),"",INDEX(ΑΜΚ,MATCH(D316,Data!$F$2:$F$999,0),1))</f>
        <v/>
      </c>
      <c r="F316" s="94" t="str">
        <f t="shared" si="4"/>
        <v/>
      </c>
    </row>
    <row r="317" spans="1:6" ht="14.25" customHeight="1" x14ac:dyDescent="0.35">
      <c r="A317" s="45" t="s">
        <v>1137</v>
      </c>
      <c r="B317" s="18"/>
      <c r="C317" s="5"/>
      <c r="D317" s="5"/>
      <c r="E317" s="6" t="str">
        <f>IF(ISBLANK(D317),"",INDEX(ΑΜΚ,MATCH(D317,Data!$F$2:$F$999,0),1))</f>
        <v/>
      </c>
      <c r="F317" s="94" t="str">
        <f t="shared" si="4"/>
        <v/>
      </c>
    </row>
    <row r="318" spans="1:6" ht="14.25" customHeight="1" x14ac:dyDescent="0.35">
      <c r="A318" s="45" t="s">
        <v>1137</v>
      </c>
      <c r="B318" s="18"/>
      <c r="C318" s="5"/>
      <c r="D318" s="5"/>
      <c r="E318" s="6" t="str">
        <f>IF(ISBLANK(D318),"",INDEX(ΑΜΚ,MATCH(D318,Data!$F$2:$F$999,0),1))</f>
        <v/>
      </c>
      <c r="F318" s="94" t="str">
        <f t="shared" si="4"/>
        <v/>
      </c>
    </row>
    <row r="319" spans="1:6" ht="14.25" customHeight="1" x14ac:dyDescent="0.35">
      <c r="A319" s="45" t="s">
        <v>1137</v>
      </c>
      <c r="B319" s="18"/>
      <c r="C319" s="5"/>
      <c r="D319" s="5"/>
      <c r="E319" s="6" t="str">
        <f>IF(ISBLANK(D319),"",INDEX(ΑΜΚ,MATCH(D319,Data!$F$2:$F$999,0),1))</f>
        <v/>
      </c>
      <c r="F319" s="94" t="str">
        <f t="shared" si="4"/>
        <v/>
      </c>
    </row>
    <row r="320" spans="1:6" ht="14.25" customHeight="1" x14ac:dyDescent="0.35">
      <c r="A320" s="45" t="s">
        <v>1137</v>
      </c>
      <c r="B320" s="18"/>
      <c r="C320" s="5"/>
      <c r="D320" s="5"/>
      <c r="E320" s="6" t="str">
        <f>IF(ISBLANK(D320),"",INDEX(ΑΜΚ,MATCH(D320,Data!$F$2:$F$999,0),1))</f>
        <v/>
      </c>
      <c r="F320" s="94" t="str">
        <f t="shared" si="4"/>
        <v/>
      </c>
    </row>
    <row r="321" spans="1:6" ht="14.25" customHeight="1" x14ac:dyDescent="0.35">
      <c r="A321" s="45" t="s">
        <v>1137</v>
      </c>
      <c r="B321" s="18"/>
      <c r="C321" s="5"/>
      <c r="D321" s="5"/>
      <c r="E321" s="6" t="str">
        <f>IF(ISBLANK(D321),"",INDEX(ΑΜΚ,MATCH(D321,Data!$F$2:$F$999,0),1))</f>
        <v/>
      </c>
      <c r="F321" s="94" t="str">
        <f t="shared" si="4"/>
        <v/>
      </c>
    </row>
    <row r="322" spans="1:6" ht="14.25" customHeight="1" x14ac:dyDescent="0.35">
      <c r="A322" s="45" t="s">
        <v>1137</v>
      </c>
      <c r="B322" s="18"/>
      <c r="C322" s="5"/>
      <c r="D322" s="5"/>
      <c r="E322" s="6" t="str">
        <f>IF(ISBLANK(D322),"",INDEX(ΑΜΚ,MATCH(D322,Data!$F$2:$F$999,0),1))</f>
        <v/>
      </c>
      <c r="F322" s="94" t="str">
        <f t="shared" ref="F322:F385" si="5">IF(ISBLANK(C322),"",INDEX(ΚΩΔ_ΜΑΘΗΜ_ΣΑΠΥ_Γ1,MATCH(C322,ΜΑΘΗΜ_ΣΑΠΥ_Γ1,0)))</f>
        <v/>
      </c>
    </row>
    <row r="323" spans="1:6" ht="14.25" customHeight="1" x14ac:dyDescent="0.35">
      <c r="A323" s="45" t="s">
        <v>1137</v>
      </c>
      <c r="B323" s="18"/>
      <c r="C323" s="5"/>
      <c r="D323" s="5"/>
      <c r="E323" s="6" t="str">
        <f>IF(ISBLANK(D323),"",INDEX(ΑΜΚ,MATCH(D323,Data!$F$2:$F$999,0),1))</f>
        <v/>
      </c>
      <c r="F323" s="94" t="str">
        <f t="shared" si="5"/>
        <v/>
      </c>
    </row>
    <row r="324" spans="1:6" ht="14.25" customHeight="1" x14ac:dyDescent="0.35">
      <c r="A324" s="45" t="s">
        <v>1137</v>
      </c>
      <c r="B324" s="18"/>
      <c r="C324" s="5"/>
      <c r="D324" s="5"/>
      <c r="E324" s="6" t="str">
        <f>IF(ISBLANK(D324),"",INDEX(ΑΜΚ,MATCH(D324,Data!$F$2:$F$999,0),1))</f>
        <v/>
      </c>
      <c r="F324" s="94" t="str">
        <f t="shared" si="5"/>
        <v/>
      </c>
    </row>
    <row r="325" spans="1:6" ht="14.25" customHeight="1" x14ac:dyDescent="0.35">
      <c r="A325" s="45" t="s">
        <v>1137</v>
      </c>
      <c r="B325" s="18"/>
      <c r="C325" s="5"/>
      <c r="D325" s="5"/>
      <c r="E325" s="6" t="str">
        <f>IF(ISBLANK(D325),"",INDEX(ΑΜΚ,MATCH(D325,Data!$F$2:$F$999,0),1))</f>
        <v/>
      </c>
      <c r="F325" s="94" t="str">
        <f t="shared" si="5"/>
        <v/>
      </c>
    </row>
    <row r="326" spans="1:6" ht="14.25" customHeight="1" x14ac:dyDescent="0.35">
      <c r="A326" s="45" t="s">
        <v>1137</v>
      </c>
      <c r="B326" s="18"/>
      <c r="C326" s="5"/>
      <c r="D326" s="5"/>
      <c r="E326" s="6" t="str">
        <f>IF(ISBLANK(D326),"",INDEX(ΑΜΚ,MATCH(D326,Data!$F$2:$F$999,0),1))</f>
        <v/>
      </c>
      <c r="F326" s="94" t="str">
        <f t="shared" si="5"/>
        <v/>
      </c>
    </row>
    <row r="327" spans="1:6" ht="14.25" customHeight="1" x14ac:dyDescent="0.35">
      <c r="A327" s="45" t="s">
        <v>1137</v>
      </c>
      <c r="B327" s="18"/>
      <c r="C327" s="5"/>
      <c r="D327" s="5"/>
      <c r="E327" s="6" t="str">
        <f>IF(ISBLANK(D327),"",INDEX(ΑΜΚ,MATCH(D327,Data!$F$2:$F$999,0),1))</f>
        <v/>
      </c>
      <c r="F327" s="94" t="str">
        <f t="shared" si="5"/>
        <v/>
      </c>
    </row>
    <row r="328" spans="1:6" ht="14.25" customHeight="1" x14ac:dyDescent="0.35">
      <c r="A328" s="45" t="s">
        <v>1137</v>
      </c>
      <c r="B328" s="18"/>
      <c r="C328" s="5"/>
      <c r="D328" s="5"/>
      <c r="E328" s="6" t="str">
        <f>IF(ISBLANK(D328),"",INDEX(ΑΜΚ,MATCH(D328,Data!$F$2:$F$999,0),1))</f>
        <v/>
      </c>
      <c r="F328" s="94" t="str">
        <f t="shared" si="5"/>
        <v/>
      </c>
    </row>
    <row r="329" spans="1:6" ht="14.25" customHeight="1" x14ac:dyDescent="0.35">
      <c r="A329" s="45" t="s">
        <v>1137</v>
      </c>
      <c r="B329" s="18"/>
      <c r="C329" s="5"/>
      <c r="D329" s="5"/>
      <c r="E329" s="6" t="str">
        <f>IF(ISBLANK(D329),"",INDEX(ΑΜΚ,MATCH(D329,Data!$F$2:$F$999,0),1))</f>
        <v/>
      </c>
      <c r="F329" s="94" t="str">
        <f t="shared" si="5"/>
        <v/>
      </c>
    </row>
    <row r="330" spans="1:6" ht="14.25" customHeight="1" x14ac:dyDescent="0.35">
      <c r="A330" s="45" t="s">
        <v>1137</v>
      </c>
      <c r="B330" s="18"/>
      <c r="C330" s="5"/>
      <c r="D330" s="5"/>
      <c r="E330" s="6" t="str">
        <f>IF(ISBLANK(D330),"",INDEX(ΑΜΚ,MATCH(D330,Data!$F$2:$F$999,0),1))</f>
        <v/>
      </c>
      <c r="F330" s="94" t="str">
        <f t="shared" si="5"/>
        <v/>
      </c>
    </row>
    <row r="331" spans="1:6" ht="14.25" customHeight="1" x14ac:dyDescent="0.35">
      <c r="A331" s="45" t="s">
        <v>1137</v>
      </c>
      <c r="B331" s="18"/>
      <c r="C331" s="5"/>
      <c r="D331" s="5"/>
      <c r="E331" s="6" t="str">
        <f>IF(ISBLANK(D331),"",INDEX(ΑΜΚ,MATCH(D331,Data!$F$2:$F$999,0),1))</f>
        <v/>
      </c>
      <c r="F331" s="94" t="str">
        <f t="shared" si="5"/>
        <v/>
      </c>
    </row>
    <row r="332" spans="1:6" ht="14.25" customHeight="1" x14ac:dyDescent="0.35">
      <c r="A332" s="45" t="s">
        <v>1137</v>
      </c>
      <c r="B332" s="18"/>
      <c r="C332" s="5"/>
      <c r="D332" s="5"/>
      <c r="E332" s="6" t="str">
        <f>IF(ISBLANK(D332),"",INDEX(ΑΜΚ,MATCH(D332,Data!$F$2:$F$999,0),1))</f>
        <v/>
      </c>
      <c r="F332" s="94" t="str">
        <f t="shared" si="5"/>
        <v/>
      </c>
    </row>
    <row r="333" spans="1:6" ht="14.25" customHeight="1" x14ac:dyDescent="0.35">
      <c r="A333" s="45" t="s">
        <v>1137</v>
      </c>
      <c r="B333" s="18"/>
      <c r="C333" s="5"/>
      <c r="D333" s="5"/>
      <c r="E333" s="6" t="str">
        <f>IF(ISBLANK(D333),"",INDEX(ΑΜΚ,MATCH(D333,Data!$F$2:$F$999,0),1))</f>
        <v/>
      </c>
      <c r="F333" s="94" t="str">
        <f t="shared" si="5"/>
        <v/>
      </c>
    </row>
    <row r="334" spans="1:6" ht="14.25" customHeight="1" x14ac:dyDescent="0.35">
      <c r="A334" s="45" t="s">
        <v>1137</v>
      </c>
      <c r="B334" s="18"/>
      <c r="C334" s="5"/>
      <c r="D334" s="5"/>
      <c r="E334" s="6" t="str">
        <f>IF(ISBLANK(D334),"",INDEX(ΑΜΚ,MATCH(D334,Data!$F$2:$F$999,0),1))</f>
        <v/>
      </c>
      <c r="F334" s="94" t="str">
        <f t="shared" si="5"/>
        <v/>
      </c>
    </row>
    <row r="335" spans="1:6" ht="14.25" customHeight="1" x14ac:dyDescent="0.35">
      <c r="A335" s="45" t="s">
        <v>1137</v>
      </c>
      <c r="B335" s="18"/>
      <c r="C335" s="5"/>
      <c r="D335" s="5"/>
      <c r="E335" s="6" t="str">
        <f>IF(ISBLANK(D335),"",INDEX(ΑΜΚ,MATCH(D335,Data!$F$2:$F$999,0),1))</f>
        <v/>
      </c>
      <c r="F335" s="94" t="str">
        <f t="shared" si="5"/>
        <v/>
      </c>
    </row>
    <row r="336" spans="1:6" ht="14.25" customHeight="1" x14ac:dyDescent="0.35">
      <c r="A336" s="45" t="s">
        <v>1137</v>
      </c>
      <c r="B336" s="18"/>
      <c r="C336" s="5"/>
      <c r="D336" s="5"/>
      <c r="E336" s="6" t="str">
        <f>IF(ISBLANK(D336),"",INDEX(ΑΜΚ,MATCH(D336,Data!$F$2:$F$999,0),1))</f>
        <v/>
      </c>
      <c r="F336" s="94" t="str">
        <f t="shared" si="5"/>
        <v/>
      </c>
    </row>
    <row r="337" spans="1:6" ht="14.25" customHeight="1" x14ac:dyDescent="0.35">
      <c r="A337" s="45" t="s">
        <v>1137</v>
      </c>
      <c r="B337" s="18"/>
      <c r="C337" s="5"/>
      <c r="D337" s="5"/>
      <c r="E337" s="6" t="str">
        <f>IF(ISBLANK(D337),"",INDEX(ΑΜΚ,MATCH(D337,Data!$F$2:$F$999,0),1))</f>
        <v/>
      </c>
      <c r="F337" s="94" t="str">
        <f t="shared" si="5"/>
        <v/>
      </c>
    </row>
    <row r="338" spans="1:6" ht="14.25" customHeight="1" x14ac:dyDescent="0.35">
      <c r="A338" s="45" t="s">
        <v>1137</v>
      </c>
      <c r="B338" s="18"/>
      <c r="C338" s="5"/>
      <c r="D338" s="5"/>
      <c r="E338" s="6" t="str">
        <f>IF(ISBLANK(D338),"",INDEX(ΑΜΚ,MATCH(D338,Data!$F$2:$F$999,0),1))</f>
        <v/>
      </c>
      <c r="F338" s="94" t="str">
        <f t="shared" si="5"/>
        <v/>
      </c>
    </row>
    <row r="339" spans="1:6" ht="14.25" customHeight="1" x14ac:dyDescent="0.35">
      <c r="A339" s="45" t="s">
        <v>1137</v>
      </c>
      <c r="B339" s="18"/>
      <c r="C339" s="5"/>
      <c r="D339" s="5"/>
      <c r="E339" s="6" t="str">
        <f>IF(ISBLANK(D339),"",INDEX(ΑΜΚ,MATCH(D339,Data!$F$2:$F$999,0),1))</f>
        <v/>
      </c>
      <c r="F339" s="94" t="str">
        <f t="shared" si="5"/>
        <v/>
      </c>
    </row>
    <row r="340" spans="1:6" ht="14.25" customHeight="1" x14ac:dyDescent="0.35">
      <c r="A340" s="45" t="s">
        <v>1137</v>
      </c>
      <c r="B340" s="18"/>
      <c r="C340" s="5"/>
      <c r="D340" s="5"/>
      <c r="E340" s="6" t="str">
        <f>IF(ISBLANK(D340),"",INDEX(ΑΜΚ,MATCH(D340,Data!$F$2:$F$999,0),1))</f>
        <v/>
      </c>
      <c r="F340" s="94" t="str">
        <f t="shared" si="5"/>
        <v/>
      </c>
    </row>
    <row r="341" spans="1:6" ht="14.25" customHeight="1" x14ac:dyDescent="0.35">
      <c r="A341" s="45" t="s">
        <v>1137</v>
      </c>
      <c r="B341" s="18"/>
      <c r="C341" s="5"/>
      <c r="D341" s="5"/>
      <c r="E341" s="6" t="str">
        <f>IF(ISBLANK(D341),"",INDEX(ΑΜΚ,MATCH(D341,Data!$F$2:$F$999,0),1))</f>
        <v/>
      </c>
      <c r="F341" s="94" t="str">
        <f t="shared" si="5"/>
        <v/>
      </c>
    </row>
    <row r="342" spans="1:6" ht="14.25" customHeight="1" x14ac:dyDescent="0.35">
      <c r="A342" s="45" t="s">
        <v>1137</v>
      </c>
      <c r="B342" s="18"/>
      <c r="C342" s="5"/>
      <c r="D342" s="5"/>
      <c r="E342" s="6" t="str">
        <f>IF(ISBLANK(D342),"",INDEX(ΑΜΚ,MATCH(D342,Data!$F$2:$F$999,0),1))</f>
        <v/>
      </c>
      <c r="F342" s="94" t="str">
        <f t="shared" si="5"/>
        <v/>
      </c>
    </row>
    <row r="343" spans="1:6" ht="14.25" customHeight="1" x14ac:dyDescent="0.35">
      <c r="A343" s="45" t="s">
        <v>1137</v>
      </c>
      <c r="B343" s="18"/>
      <c r="C343" s="5"/>
      <c r="D343" s="5"/>
      <c r="E343" s="6" t="str">
        <f>IF(ISBLANK(D343),"",INDEX(ΑΜΚ,MATCH(D343,Data!$F$2:$F$999,0),1))</f>
        <v/>
      </c>
      <c r="F343" s="94" t="str">
        <f t="shared" si="5"/>
        <v/>
      </c>
    </row>
    <row r="344" spans="1:6" ht="14.25" customHeight="1" x14ac:dyDescent="0.35">
      <c r="A344" s="45" t="s">
        <v>1137</v>
      </c>
      <c r="B344" s="18"/>
      <c r="C344" s="5"/>
      <c r="D344" s="5"/>
      <c r="E344" s="6" t="str">
        <f>IF(ISBLANK(D344),"",INDEX(ΑΜΚ,MATCH(D344,Data!$F$2:$F$999,0),1))</f>
        <v/>
      </c>
      <c r="F344" s="94" t="str">
        <f t="shared" si="5"/>
        <v/>
      </c>
    </row>
    <row r="345" spans="1:6" ht="14.25" customHeight="1" x14ac:dyDescent="0.35">
      <c r="A345" s="45" t="s">
        <v>1137</v>
      </c>
      <c r="B345" s="18"/>
      <c r="C345" s="5"/>
      <c r="D345" s="5"/>
      <c r="E345" s="6" t="str">
        <f>IF(ISBLANK(D345),"",INDEX(ΑΜΚ,MATCH(D345,Data!$F$2:$F$999,0),1))</f>
        <v/>
      </c>
      <c r="F345" s="94" t="str">
        <f t="shared" si="5"/>
        <v/>
      </c>
    </row>
    <row r="346" spans="1:6" ht="14.25" customHeight="1" x14ac:dyDescent="0.35">
      <c r="A346" s="45" t="s">
        <v>1137</v>
      </c>
      <c r="B346" s="18"/>
      <c r="C346" s="5"/>
      <c r="D346" s="5"/>
      <c r="E346" s="6" t="str">
        <f>IF(ISBLANK(D346),"",INDEX(ΑΜΚ,MATCH(D346,Data!$F$2:$F$999,0),1))</f>
        <v/>
      </c>
      <c r="F346" s="94" t="str">
        <f t="shared" si="5"/>
        <v/>
      </c>
    </row>
    <row r="347" spans="1:6" ht="14.25" customHeight="1" x14ac:dyDescent="0.35">
      <c r="A347" s="45" t="s">
        <v>1137</v>
      </c>
      <c r="B347" s="18"/>
      <c r="C347" s="5"/>
      <c r="D347" s="5"/>
      <c r="E347" s="6" t="str">
        <f>IF(ISBLANK(D347),"",INDEX(ΑΜΚ,MATCH(D347,Data!$F$2:$F$999,0),1))</f>
        <v/>
      </c>
      <c r="F347" s="94" t="str">
        <f t="shared" si="5"/>
        <v/>
      </c>
    </row>
    <row r="348" spans="1:6" ht="14.25" customHeight="1" x14ac:dyDescent="0.35">
      <c r="A348" s="45" t="s">
        <v>1137</v>
      </c>
      <c r="B348" s="18"/>
      <c r="C348" s="5"/>
      <c r="D348" s="5"/>
      <c r="E348" s="6" t="str">
        <f>IF(ISBLANK(D348),"",INDEX(ΑΜΚ,MATCH(D348,Data!$F$2:$F$999,0),1))</f>
        <v/>
      </c>
      <c r="F348" s="94" t="str">
        <f t="shared" si="5"/>
        <v/>
      </c>
    </row>
    <row r="349" spans="1:6" ht="14.25" customHeight="1" x14ac:dyDescent="0.35">
      <c r="A349" s="45" t="s">
        <v>1137</v>
      </c>
      <c r="B349" s="18"/>
      <c r="C349" s="5"/>
      <c r="D349" s="5"/>
      <c r="E349" s="6" t="str">
        <f>IF(ISBLANK(D349),"",INDEX(ΑΜΚ,MATCH(D349,Data!$F$2:$F$999,0),1))</f>
        <v/>
      </c>
      <c r="F349" s="94" t="str">
        <f t="shared" si="5"/>
        <v/>
      </c>
    </row>
    <row r="350" spans="1:6" ht="14.25" customHeight="1" x14ac:dyDescent="0.35">
      <c r="A350" s="45" t="s">
        <v>1137</v>
      </c>
      <c r="B350" s="18"/>
      <c r="C350" s="5"/>
      <c r="D350" s="5"/>
      <c r="E350" s="6" t="str">
        <f>IF(ISBLANK(D350),"",INDEX(ΑΜΚ,MATCH(D350,Data!$F$2:$F$999,0),1))</f>
        <v/>
      </c>
      <c r="F350" s="94" t="str">
        <f t="shared" si="5"/>
        <v/>
      </c>
    </row>
    <row r="351" spans="1:6" ht="14.25" customHeight="1" x14ac:dyDescent="0.35">
      <c r="A351" s="45" t="s">
        <v>1137</v>
      </c>
      <c r="B351" s="18"/>
      <c r="C351" s="5"/>
      <c r="D351" s="5"/>
      <c r="E351" s="6" t="str">
        <f>IF(ISBLANK(D351),"",INDEX(ΑΜΚ,MATCH(D351,Data!$F$2:$F$999,0),1))</f>
        <v/>
      </c>
      <c r="F351" s="94" t="str">
        <f t="shared" si="5"/>
        <v/>
      </c>
    </row>
    <row r="352" spans="1:6" ht="14.25" customHeight="1" x14ac:dyDescent="0.35">
      <c r="A352" s="45" t="s">
        <v>1137</v>
      </c>
      <c r="B352" s="18"/>
      <c r="C352" s="5"/>
      <c r="D352" s="5"/>
      <c r="E352" s="6" t="str">
        <f>IF(ISBLANK(D352),"",INDEX(ΑΜΚ,MATCH(D352,Data!$F$2:$F$999,0),1))</f>
        <v/>
      </c>
      <c r="F352" s="94" t="str">
        <f t="shared" si="5"/>
        <v/>
      </c>
    </row>
    <row r="353" spans="1:6" ht="14.25" customHeight="1" x14ac:dyDescent="0.35">
      <c r="A353" s="45" t="s">
        <v>1137</v>
      </c>
      <c r="B353" s="18"/>
      <c r="C353" s="5"/>
      <c r="D353" s="5"/>
      <c r="E353" s="6" t="str">
        <f>IF(ISBLANK(D353),"",INDEX(ΑΜΚ,MATCH(D353,Data!$F$2:$F$999,0),1))</f>
        <v/>
      </c>
      <c r="F353" s="94" t="str">
        <f t="shared" si="5"/>
        <v/>
      </c>
    </row>
    <row r="354" spans="1:6" ht="14.25" customHeight="1" x14ac:dyDescent="0.35">
      <c r="A354" s="45" t="s">
        <v>1137</v>
      </c>
      <c r="B354" s="18"/>
      <c r="C354" s="5"/>
      <c r="D354" s="5"/>
      <c r="E354" s="6" t="str">
        <f>IF(ISBLANK(D354),"",INDEX(ΑΜΚ,MATCH(D354,Data!$F$2:$F$999,0),1))</f>
        <v/>
      </c>
      <c r="F354" s="94" t="str">
        <f t="shared" si="5"/>
        <v/>
      </c>
    </row>
    <row r="355" spans="1:6" ht="14.25" customHeight="1" x14ac:dyDescent="0.35">
      <c r="A355" s="45" t="s">
        <v>1137</v>
      </c>
      <c r="B355" s="18"/>
      <c r="C355" s="5"/>
      <c r="D355" s="5"/>
      <c r="E355" s="6" t="str">
        <f>IF(ISBLANK(D355),"",INDEX(ΑΜΚ,MATCH(D355,Data!$F$2:$F$999,0),1))</f>
        <v/>
      </c>
      <c r="F355" s="94" t="str">
        <f t="shared" si="5"/>
        <v/>
      </c>
    </row>
    <row r="356" spans="1:6" ht="14.25" customHeight="1" x14ac:dyDescent="0.35">
      <c r="A356" s="45" t="s">
        <v>1137</v>
      </c>
      <c r="B356" s="18"/>
      <c r="C356" s="5"/>
      <c r="D356" s="5"/>
      <c r="E356" s="6" t="str">
        <f>IF(ISBLANK(D356),"",INDEX(ΑΜΚ,MATCH(D356,Data!$F$2:$F$999,0),1))</f>
        <v/>
      </c>
      <c r="F356" s="94" t="str">
        <f t="shared" si="5"/>
        <v/>
      </c>
    </row>
    <row r="357" spans="1:6" ht="14.25" customHeight="1" x14ac:dyDescent="0.35">
      <c r="A357" s="45" t="s">
        <v>1137</v>
      </c>
      <c r="B357" s="18"/>
      <c r="C357" s="5"/>
      <c r="D357" s="5"/>
      <c r="E357" s="6" t="str">
        <f>IF(ISBLANK(D357),"",INDEX(ΑΜΚ,MATCH(D357,Data!$F$2:$F$999,0),1))</f>
        <v/>
      </c>
      <c r="F357" s="94" t="str">
        <f t="shared" si="5"/>
        <v/>
      </c>
    </row>
    <row r="358" spans="1:6" ht="14.25" customHeight="1" x14ac:dyDescent="0.35">
      <c r="A358" s="45" t="s">
        <v>1137</v>
      </c>
      <c r="B358" s="18"/>
      <c r="C358" s="5"/>
      <c r="D358" s="5"/>
      <c r="E358" s="6" t="str">
        <f>IF(ISBLANK(D358),"",INDEX(ΑΜΚ,MATCH(D358,Data!$F$2:$F$999,0),1))</f>
        <v/>
      </c>
      <c r="F358" s="94" t="str">
        <f t="shared" si="5"/>
        <v/>
      </c>
    </row>
    <row r="359" spans="1:6" ht="14.25" customHeight="1" x14ac:dyDescent="0.35">
      <c r="A359" s="45" t="s">
        <v>1137</v>
      </c>
      <c r="B359" s="18"/>
      <c r="C359" s="5"/>
      <c r="D359" s="5"/>
      <c r="E359" s="6" t="str">
        <f>IF(ISBLANK(D359),"",INDEX(ΑΜΚ,MATCH(D359,Data!$F$2:$F$999,0),1))</f>
        <v/>
      </c>
      <c r="F359" s="94" t="str">
        <f t="shared" si="5"/>
        <v/>
      </c>
    </row>
    <row r="360" spans="1:6" ht="14.25" customHeight="1" x14ac:dyDescent="0.35">
      <c r="A360" s="45" t="s">
        <v>1137</v>
      </c>
      <c r="B360" s="18"/>
      <c r="C360" s="5"/>
      <c r="D360" s="5"/>
      <c r="E360" s="6" t="str">
        <f>IF(ISBLANK(D360),"",INDEX(ΑΜΚ,MATCH(D360,Data!$F$2:$F$999,0),1))</f>
        <v/>
      </c>
      <c r="F360" s="94" t="str">
        <f t="shared" si="5"/>
        <v/>
      </c>
    </row>
    <row r="361" spans="1:6" ht="14.25" customHeight="1" x14ac:dyDescent="0.35">
      <c r="A361" s="45" t="s">
        <v>1137</v>
      </c>
      <c r="B361" s="18"/>
      <c r="C361" s="5"/>
      <c r="D361" s="5"/>
      <c r="E361" s="6" t="str">
        <f>IF(ISBLANK(D361),"",INDEX(ΑΜΚ,MATCH(D361,Data!$F$2:$F$999,0),1))</f>
        <v/>
      </c>
      <c r="F361" s="94" t="str">
        <f t="shared" si="5"/>
        <v/>
      </c>
    </row>
    <row r="362" spans="1:6" ht="14.25" customHeight="1" x14ac:dyDescent="0.35">
      <c r="A362" s="45" t="s">
        <v>1137</v>
      </c>
      <c r="B362" s="18"/>
      <c r="C362" s="5"/>
      <c r="D362" s="5"/>
      <c r="E362" s="6" t="str">
        <f>IF(ISBLANK(D362),"",INDEX(ΑΜΚ,MATCH(D362,Data!$F$2:$F$999,0),1))</f>
        <v/>
      </c>
      <c r="F362" s="94" t="str">
        <f t="shared" si="5"/>
        <v/>
      </c>
    </row>
    <row r="363" spans="1:6" ht="14.25" customHeight="1" x14ac:dyDescent="0.35">
      <c r="A363" s="45" t="s">
        <v>1137</v>
      </c>
      <c r="B363" s="18"/>
      <c r="C363" s="5"/>
      <c r="D363" s="5"/>
      <c r="E363" s="6" t="str">
        <f>IF(ISBLANK(D363),"",INDEX(ΑΜΚ,MATCH(D363,Data!$F$2:$F$999,0),1))</f>
        <v/>
      </c>
      <c r="F363" s="94" t="str">
        <f t="shared" si="5"/>
        <v/>
      </c>
    </row>
    <row r="364" spans="1:6" ht="14.25" customHeight="1" x14ac:dyDescent="0.35">
      <c r="A364" s="45" t="s">
        <v>1137</v>
      </c>
      <c r="B364" s="18"/>
      <c r="C364" s="5"/>
      <c r="D364" s="5"/>
      <c r="E364" s="6" t="str">
        <f>IF(ISBLANK(D364),"",INDEX(ΑΜΚ,MATCH(D364,Data!$F$2:$F$999,0),1))</f>
        <v/>
      </c>
      <c r="F364" s="94" t="str">
        <f t="shared" si="5"/>
        <v/>
      </c>
    </row>
    <row r="365" spans="1:6" ht="14.25" customHeight="1" x14ac:dyDescent="0.35">
      <c r="A365" s="45" t="s">
        <v>1137</v>
      </c>
      <c r="B365" s="18"/>
      <c r="C365" s="5"/>
      <c r="D365" s="5"/>
      <c r="E365" s="6" t="str">
        <f>IF(ISBLANK(D365),"",INDEX(ΑΜΚ,MATCH(D365,Data!$F$2:$F$999,0),1))</f>
        <v/>
      </c>
      <c r="F365" s="94" t="str">
        <f t="shared" si="5"/>
        <v/>
      </c>
    </row>
    <row r="366" spans="1:6" ht="14.25" customHeight="1" x14ac:dyDescent="0.35">
      <c r="A366" s="45" t="s">
        <v>1137</v>
      </c>
      <c r="B366" s="18"/>
      <c r="C366" s="5"/>
      <c r="D366" s="5"/>
      <c r="E366" s="6" t="str">
        <f>IF(ISBLANK(D366),"",INDEX(ΑΜΚ,MATCH(D366,Data!$F$2:$F$999,0),1))</f>
        <v/>
      </c>
      <c r="F366" s="94" t="str">
        <f t="shared" si="5"/>
        <v/>
      </c>
    </row>
    <row r="367" spans="1:6" ht="14.25" customHeight="1" x14ac:dyDescent="0.35">
      <c r="A367" s="45" t="s">
        <v>1137</v>
      </c>
      <c r="B367" s="18"/>
      <c r="C367" s="5"/>
      <c r="D367" s="5"/>
      <c r="E367" s="6" t="str">
        <f>IF(ISBLANK(D367),"",INDEX(ΑΜΚ,MATCH(D367,Data!$F$2:$F$999,0),1))</f>
        <v/>
      </c>
      <c r="F367" s="94" t="str">
        <f t="shared" si="5"/>
        <v/>
      </c>
    </row>
    <row r="368" spans="1:6" ht="14.25" customHeight="1" x14ac:dyDescent="0.35">
      <c r="A368" s="45" t="s">
        <v>1137</v>
      </c>
      <c r="B368" s="18"/>
      <c r="C368" s="5"/>
      <c r="D368" s="5"/>
      <c r="E368" s="6" t="str">
        <f>IF(ISBLANK(D368),"",INDEX(ΑΜΚ,MATCH(D368,Data!$F$2:$F$999,0),1))</f>
        <v/>
      </c>
      <c r="F368" s="94" t="str">
        <f t="shared" si="5"/>
        <v/>
      </c>
    </row>
    <row r="369" spans="1:6" ht="14.25" customHeight="1" x14ac:dyDescent="0.35">
      <c r="A369" s="45" t="s">
        <v>1137</v>
      </c>
      <c r="B369" s="18"/>
      <c r="C369" s="5"/>
      <c r="D369" s="5"/>
      <c r="E369" s="6" t="str">
        <f>IF(ISBLANK(D369),"",INDEX(ΑΜΚ,MATCH(D369,Data!$F$2:$F$999,0),1))</f>
        <v/>
      </c>
      <c r="F369" s="94" t="str">
        <f t="shared" si="5"/>
        <v/>
      </c>
    </row>
    <row r="370" spans="1:6" ht="14.25" customHeight="1" x14ac:dyDescent="0.35">
      <c r="A370" s="45" t="s">
        <v>1137</v>
      </c>
      <c r="B370" s="18"/>
      <c r="C370" s="5"/>
      <c r="D370" s="5"/>
      <c r="E370" s="6" t="str">
        <f>IF(ISBLANK(D370),"",INDEX(ΑΜΚ,MATCH(D370,Data!$F$2:$F$999,0),1))</f>
        <v/>
      </c>
      <c r="F370" s="94" t="str">
        <f t="shared" si="5"/>
        <v/>
      </c>
    </row>
    <row r="371" spans="1:6" ht="14.25" customHeight="1" x14ac:dyDescent="0.35">
      <c r="A371" s="45" t="s">
        <v>1137</v>
      </c>
      <c r="B371" s="18"/>
      <c r="C371" s="5"/>
      <c r="D371" s="5"/>
      <c r="E371" s="6" t="str">
        <f>IF(ISBLANK(D371),"",INDEX(ΑΜΚ,MATCH(D371,Data!$F$2:$F$999,0),1))</f>
        <v/>
      </c>
      <c r="F371" s="94" t="str">
        <f t="shared" si="5"/>
        <v/>
      </c>
    </row>
    <row r="372" spans="1:6" ht="14.25" customHeight="1" x14ac:dyDescent="0.35">
      <c r="A372" s="45" t="s">
        <v>1137</v>
      </c>
      <c r="B372" s="18"/>
      <c r="C372" s="5"/>
      <c r="D372" s="5"/>
      <c r="E372" s="6" t="str">
        <f>IF(ISBLANK(D372),"",INDEX(ΑΜΚ,MATCH(D372,Data!$F$2:$F$999,0),1))</f>
        <v/>
      </c>
      <c r="F372" s="94" t="str">
        <f t="shared" si="5"/>
        <v/>
      </c>
    </row>
    <row r="373" spans="1:6" ht="14.25" customHeight="1" x14ac:dyDescent="0.35">
      <c r="A373" s="45" t="s">
        <v>1137</v>
      </c>
      <c r="B373" s="18"/>
      <c r="C373" s="5"/>
      <c r="D373" s="5"/>
      <c r="E373" s="6" t="str">
        <f>IF(ISBLANK(D373),"",INDEX(ΑΜΚ,MATCH(D373,Data!$F$2:$F$999,0),1))</f>
        <v/>
      </c>
      <c r="F373" s="94" t="str">
        <f t="shared" si="5"/>
        <v/>
      </c>
    </row>
    <row r="374" spans="1:6" ht="14.25" customHeight="1" x14ac:dyDescent="0.35">
      <c r="A374" s="45" t="s">
        <v>1137</v>
      </c>
      <c r="B374" s="18"/>
      <c r="C374" s="5"/>
      <c r="D374" s="5"/>
      <c r="E374" s="6" t="str">
        <f>IF(ISBLANK(D374),"",INDEX(ΑΜΚ,MATCH(D374,Data!$F$2:$F$999,0),1))</f>
        <v/>
      </c>
      <c r="F374" s="94" t="str">
        <f t="shared" si="5"/>
        <v/>
      </c>
    </row>
    <row r="375" spans="1:6" ht="14.25" customHeight="1" x14ac:dyDescent="0.35">
      <c r="A375" s="45" t="s">
        <v>1137</v>
      </c>
      <c r="B375" s="18"/>
      <c r="C375" s="5"/>
      <c r="D375" s="5"/>
      <c r="E375" s="6" t="str">
        <f>IF(ISBLANK(D375),"",INDEX(ΑΜΚ,MATCH(D375,Data!$F$2:$F$999,0),1))</f>
        <v/>
      </c>
      <c r="F375" s="94" t="str">
        <f t="shared" si="5"/>
        <v/>
      </c>
    </row>
    <row r="376" spans="1:6" ht="14.25" customHeight="1" x14ac:dyDescent="0.35">
      <c r="A376" s="45" t="s">
        <v>1137</v>
      </c>
      <c r="B376" s="18"/>
      <c r="C376" s="5"/>
      <c r="D376" s="5"/>
      <c r="E376" s="6" t="str">
        <f>IF(ISBLANK(D376),"",INDEX(ΑΜΚ,MATCH(D376,Data!$F$2:$F$999,0),1))</f>
        <v/>
      </c>
      <c r="F376" s="94" t="str">
        <f t="shared" si="5"/>
        <v/>
      </c>
    </row>
    <row r="377" spans="1:6" ht="14.25" customHeight="1" x14ac:dyDescent="0.35">
      <c r="A377" s="45" t="s">
        <v>1137</v>
      </c>
      <c r="B377" s="18"/>
      <c r="C377" s="5"/>
      <c r="D377" s="5"/>
      <c r="E377" s="6" t="str">
        <f>IF(ISBLANK(D377),"",INDEX(ΑΜΚ,MATCH(D377,Data!$F$2:$F$999,0),1))</f>
        <v/>
      </c>
      <c r="F377" s="94" t="str">
        <f t="shared" si="5"/>
        <v/>
      </c>
    </row>
    <row r="378" spans="1:6" ht="14.25" customHeight="1" x14ac:dyDescent="0.35">
      <c r="A378" s="45" t="s">
        <v>1137</v>
      </c>
      <c r="B378" s="18"/>
      <c r="C378" s="5"/>
      <c r="D378" s="5"/>
      <c r="E378" s="6" t="str">
        <f>IF(ISBLANK(D378),"",INDEX(ΑΜΚ,MATCH(D378,Data!$F$2:$F$999,0),1))</f>
        <v/>
      </c>
      <c r="F378" s="94" t="str">
        <f t="shared" si="5"/>
        <v/>
      </c>
    </row>
    <row r="379" spans="1:6" ht="14.25" customHeight="1" x14ac:dyDescent="0.35">
      <c r="A379" s="45" t="s">
        <v>1137</v>
      </c>
      <c r="B379" s="18"/>
      <c r="C379" s="5"/>
      <c r="D379" s="5"/>
      <c r="E379" s="6" t="str">
        <f>IF(ISBLANK(D379),"",INDEX(ΑΜΚ,MATCH(D379,Data!$F$2:$F$999,0),1))</f>
        <v/>
      </c>
      <c r="F379" s="94" t="str">
        <f t="shared" si="5"/>
        <v/>
      </c>
    </row>
    <row r="380" spans="1:6" ht="14.25" customHeight="1" x14ac:dyDescent="0.35">
      <c r="A380" s="45" t="s">
        <v>1137</v>
      </c>
      <c r="B380" s="18"/>
      <c r="C380" s="5"/>
      <c r="D380" s="5"/>
      <c r="E380" s="6" t="str">
        <f>IF(ISBLANK(D380),"",INDEX(ΑΜΚ,MATCH(D380,Data!$F$2:$F$999,0),1))</f>
        <v/>
      </c>
      <c r="F380" s="94" t="str">
        <f t="shared" si="5"/>
        <v/>
      </c>
    </row>
    <row r="381" spans="1:6" ht="14.25" customHeight="1" x14ac:dyDescent="0.35">
      <c r="A381" s="45" t="s">
        <v>1137</v>
      </c>
      <c r="B381" s="18"/>
      <c r="C381" s="5"/>
      <c r="D381" s="5"/>
      <c r="E381" s="6" t="str">
        <f>IF(ISBLANK(D381),"",INDEX(ΑΜΚ,MATCH(D381,Data!$F$2:$F$999,0),1))</f>
        <v/>
      </c>
      <c r="F381" s="94" t="str">
        <f t="shared" si="5"/>
        <v/>
      </c>
    </row>
    <row r="382" spans="1:6" ht="14.25" customHeight="1" x14ac:dyDescent="0.35">
      <c r="A382" s="45" t="s">
        <v>1137</v>
      </c>
      <c r="B382" s="18"/>
      <c r="C382" s="5"/>
      <c r="D382" s="5"/>
      <c r="E382" s="6" t="str">
        <f>IF(ISBLANK(D382),"",INDEX(ΑΜΚ,MATCH(D382,Data!$F$2:$F$999,0),1))</f>
        <v/>
      </c>
      <c r="F382" s="94" t="str">
        <f t="shared" si="5"/>
        <v/>
      </c>
    </row>
    <row r="383" spans="1:6" ht="14.25" customHeight="1" x14ac:dyDescent="0.35">
      <c r="A383" s="45" t="s">
        <v>1137</v>
      </c>
      <c r="B383" s="18"/>
      <c r="C383" s="5"/>
      <c r="D383" s="5"/>
      <c r="E383" s="6" t="str">
        <f>IF(ISBLANK(D383),"",INDEX(ΑΜΚ,MATCH(D383,Data!$F$2:$F$999,0),1))</f>
        <v/>
      </c>
      <c r="F383" s="94" t="str">
        <f t="shared" si="5"/>
        <v/>
      </c>
    </row>
    <row r="384" spans="1:6" ht="14.25" customHeight="1" x14ac:dyDescent="0.35">
      <c r="A384" s="45" t="s">
        <v>1137</v>
      </c>
      <c r="B384" s="18"/>
      <c r="C384" s="5"/>
      <c r="D384" s="5"/>
      <c r="E384" s="6" t="str">
        <f>IF(ISBLANK(D384),"",INDEX(ΑΜΚ,MATCH(D384,Data!$F$2:$F$999,0),1))</f>
        <v/>
      </c>
      <c r="F384" s="94" t="str">
        <f t="shared" si="5"/>
        <v/>
      </c>
    </row>
    <row r="385" spans="1:6" ht="14.25" customHeight="1" x14ac:dyDescent="0.35">
      <c r="A385" s="45" t="s">
        <v>1137</v>
      </c>
      <c r="B385" s="18"/>
      <c r="C385" s="5"/>
      <c r="D385" s="5"/>
      <c r="E385" s="6" t="str">
        <f>IF(ISBLANK(D385),"",INDEX(ΑΜΚ,MATCH(D385,Data!$F$2:$F$999,0),1))</f>
        <v/>
      </c>
      <c r="F385" s="94" t="str">
        <f t="shared" si="5"/>
        <v/>
      </c>
    </row>
    <row r="386" spans="1:6" ht="14.25" customHeight="1" x14ac:dyDescent="0.35">
      <c r="A386" s="45" t="s">
        <v>1137</v>
      </c>
      <c r="B386" s="18"/>
      <c r="C386" s="5"/>
      <c r="D386" s="5"/>
      <c r="E386" s="6" t="str">
        <f>IF(ISBLANK(D386),"",INDEX(ΑΜΚ,MATCH(D386,Data!$F$2:$F$999,0),1))</f>
        <v/>
      </c>
      <c r="F386" s="94" t="str">
        <f t="shared" ref="F386:F449" si="6">IF(ISBLANK(C386),"",INDEX(ΚΩΔ_ΜΑΘΗΜ_ΣΑΠΥ_Γ1,MATCH(C386,ΜΑΘΗΜ_ΣΑΠΥ_Γ1,0)))</f>
        <v/>
      </c>
    </row>
    <row r="387" spans="1:6" ht="14.25" customHeight="1" x14ac:dyDescent="0.35">
      <c r="A387" s="45" t="s">
        <v>1137</v>
      </c>
      <c r="B387" s="18"/>
      <c r="C387" s="5"/>
      <c r="D387" s="5"/>
      <c r="E387" s="6" t="str">
        <f>IF(ISBLANK(D387),"",INDEX(ΑΜΚ,MATCH(D387,Data!$F$2:$F$999,0),1))</f>
        <v/>
      </c>
      <c r="F387" s="94" t="str">
        <f t="shared" si="6"/>
        <v/>
      </c>
    </row>
    <row r="388" spans="1:6" ht="14.25" customHeight="1" x14ac:dyDescent="0.35">
      <c r="A388" s="45" t="s">
        <v>1137</v>
      </c>
      <c r="B388" s="18"/>
      <c r="C388" s="5"/>
      <c r="D388" s="5"/>
      <c r="E388" s="6" t="str">
        <f>IF(ISBLANK(D388),"",INDEX(ΑΜΚ,MATCH(D388,Data!$F$2:$F$999,0),1))</f>
        <v/>
      </c>
      <c r="F388" s="94" t="str">
        <f t="shared" si="6"/>
        <v/>
      </c>
    </row>
    <row r="389" spans="1:6" ht="14.25" customHeight="1" x14ac:dyDescent="0.35">
      <c r="A389" s="45" t="s">
        <v>1137</v>
      </c>
      <c r="B389" s="18"/>
      <c r="C389" s="5"/>
      <c r="D389" s="5"/>
      <c r="E389" s="6" t="str">
        <f>IF(ISBLANK(D389),"",INDEX(ΑΜΚ,MATCH(D389,Data!$F$2:$F$999,0),1))</f>
        <v/>
      </c>
      <c r="F389" s="94" t="str">
        <f t="shared" si="6"/>
        <v/>
      </c>
    </row>
    <row r="390" spans="1:6" ht="14.25" customHeight="1" x14ac:dyDescent="0.35">
      <c r="A390" s="45" t="s">
        <v>1137</v>
      </c>
      <c r="B390" s="18"/>
      <c r="C390" s="5"/>
      <c r="D390" s="5"/>
      <c r="E390" s="6" t="str">
        <f>IF(ISBLANK(D390),"",INDEX(ΑΜΚ,MATCH(D390,Data!$F$2:$F$999,0),1))</f>
        <v/>
      </c>
      <c r="F390" s="94" t="str">
        <f t="shared" si="6"/>
        <v/>
      </c>
    </row>
    <row r="391" spans="1:6" ht="14.25" customHeight="1" x14ac:dyDescent="0.35">
      <c r="A391" s="45" t="s">
        <v>1137</v>
      </c>
      <c r="B391" s="18"/>
      <c r="C391" s="5"/>
      <c r="D391" s="5"/>
      <c r="E391" s="6" t="str">
        <f>IF(ISBLANK(D391),"",INDEX(ΑΜΚ,MATCH(D391,Data!$F$2:$F$999,0),1))</f>
        <v/>
      </c>
      <c r="F391" s="94" t="str">
        <f t="shared" si="6"/>
        <v/>
      </c>
    </row>
    <row r="392" spans="1:6" ht="14.25" customHeight="1" x14ac:dyDescent="0.35">
      <c r="A392" s="45" t="s">
        <v>1137</v>
      </c>
      <c r="B392" s="18"/>
      <c r="C392" s="5"/>
      <c r="D392" s="5"/>
      <c r="E392" s="6" t="str">
        <f>IF(ISBLANK(D392),"",INDEX(ΑΜΚ,MATCH(D392,Data!$F$2:$F$999,0),1))</f>
        <v/>
      </c>
      <c r="F392" s="94" t="str">
        <f t="shared" si="6"/>
        <v/>
      </c>
    </row>
    <row r="393" spans="1:6" ht="14.25" customHeight="1" x14ac:dyDescent="0.35">
      <c r="A393" s="45" t="s">
        <v>1137</v>
      </c>
      <c r="B393" s="18"/>
      <c r="C393" s="5"/>
      <c r="D393" s="5"/>
      <c r="E393" s="6" t="str">
        <f>IF(ISBLANK(D393),"",INDEX(ΑΜΚ,MATCH(D393,Data!$F$2:$F$999,0),1))</f>
        <v/>
      </c>
      <c r="F393" s="94" t="str">
        <f t="shared" si="6"/>
        <v/>
      </c>
    </row>
    <row r="394" spans="1:6" ht="14.25" customHeight="1" x14ac:dyDescent="0.35">
      <c r="A394" s="45" t="s">
        <v>1137</v>
      </c>
      <c r="B394" s="18"/>
      <c r="C394" s="5"/>
      <c r="D394" s="5"/>
      <c r="E394" s="6" t="str">
        <f>IF(ISBLANK(D394),"",INDEX(ΑΜΚ,MATCH(D394,Data!$F$2:$F$999,0),1))</f>
        <v/>
      </c>
      <c r="F394" s="94" t="str">
        <f t="shared" si="6"/>
        <v/>
      </c>
    </row>
    <row r="395" spans="1:6" ht="14.25" customHeight="1" x14ac:dyDescent="0.35">
      <c r="A395" s="45" t="s">
        <v>1137</v>
      </c>
      <c r="B395" s="18"/>
      <c r="C395" s="5"/>
      <c r="D395" s="5"/>
      <c r="E395" s="6" t="str">
        <f>IF(ISBLANK(D395),"",INDEX(ΑΜΚ,MATCH(D395,Data!$F$2:$F$999,0),1))</f>
        <v/>
      </c>
      <c r="F395" s="94" t="str">
        <f t="shared" si="6"/>
        <v/>
      </c>
    </row>
    <row r="396" spans="1:6" ht="14.25" customHeight="1" x14ac:dyDescent="0.35">
      <c r="A396" s="45" t="s">
        <v>1137</v>
      </c>
      <c r="B396" s="18"/>
      <c r="C396" s="5"/>
      <c r="D396" s="5"/>
      <c r="E396" s="6" t="str">
        <f>IF(ISBLANK(D396),"",INDEX(ΑΜΚ,MATCH(D396,Data!$F$2:$F$999,0),1))</f>
        <v/>
      </c>
      <c r="F396" s="94" t="str">
        <f t="shared" si="6"/>
        <v/>
      </c>
    </row>
    <row r="397" spans="1:6" ht="14.25" customHeight="1" x14ac:dyDescent="0.35">
      <c r="A397" s="45" t="s">
        <v>1137</v>
      </c>
      <c r="B397" s="18"/>
      <c r="C397" s="5"/>
      <c r="D397" s="5"/>
      <c r="E397" s="6" t="str">
        <f>IF(ISBLANK(D397),"",INDEX(ΑΜΚ,MATCH(D397,Data!$F$2:$F$999,0),1))</f>
        <v/>
      </c>
      <c r="F397" s="94" t="str">
        <f t="shared" si="6"/>
        <v/>
      </c>
    </row>
    <row r="398" spans="1:6" ht="14.25" customHeight="1" x14ac:dyDescent="0.35">
      <c r="A398" s="45" t="s">
        <v>1137</v>
      </c>
      <c r="B398" s="18"/>
      <c r="C398" s="5"/>
      <c r="D398" s="5"/>
      <c r="E398" s="6" t="str">
        <f>IF(ISBLANK(D398),"",INDEX(ΑΜΚ,MATCH(D398,Data!$F$2:$F$999,0),1))</f>
        <v/>
      </c>
      <c r="F398" s="94" t="str">
        <f t="shared" si="6"/>
        <v/>
      </c>
    </row>
    <row r="399" spans="1:6" ht="14.25" customHeight="1" x14ac:dyDescent="0.35">
      <c r="A399" s="45" t="s">
        <v>1137</v>
      </c>
      <c r="B399" s="18"/>
      <c r="C399" s="5"/>
      <c r="D399" s="5"/>
      <c r="E399" s="6" t="str">
        <f>IF(ISBLANK(D399),"",INDEX(ΑΜΚ,MATCH(D399,Data!$F$2:$F$999,0),1))</f>
        <v/>
      </c>
      <c r="F399" s="94" t="str">
        <f t="shared" si="6"/>
        <v/>
      </c>
    </row>
    <row r="400" spans="1:6" ht="14.25" customHeight="1" x14ac:dyDescent="0.35">
      <c r="A400" s="45" t="s">
        <v>1137</v>
      </c>
      <c r="B400" s="18"/>
      <c r="C400" s="5"/>
      <c r="D400" s="5"/>
      <c r="E400" s="6" t="str">
        <f>IF(ISBLANK(D400),"",INDEX(ΑΜΚ,MATCH(D400,Data!$F$2:$F$999,0),1))</f>
        <v/>
      </c>
      <c r="F400" s="94" t="str">
        <f t="shared" si="6"/>
        <v/>
      </c>
    </row>
    <row r="401" spans="1:6" ht="14.25" customHeight="1" x14ac:dyDescent="0.35">
      <c r="A401" s="45" t="s">
        <v>1137</v>
      </c>
      <c r="B401" s="18"/>
      <c r="C401" s="5"/>
      <c r="D401" s="5"/>
      <c r="E401" s="6" t="str">
        <f>IF(ISBLANK(D401),"",INDEX(ΑΜΚ,MATCH(D401,Data!$F$2:$F$999,0),1))</f>
        <v/>
      </c>
      <c r="F401" s="94" t="str">
        <f t="shared" si="6"/>
        <v/>
      </c>
    </row>
    <row r="402" spans="1:6" ht="14.25" customHeight="1" x14ac:dyDescent="0.35">
      <c r="A402" s="45" t="s">
        <v>1137</v>
      </c>
      <c r="B402" s="18"/>
      <c r="C402" s="5"/>
      <c r="D402" s="5"/>
      <c r="E402" s="6" t="str">
        <f>IF(ISBLANK(D402),"",INDEX(ΑΜΚ,MATCH(D402,Data!$F$2:$F$999,0),1))</f>
        <v/>
      </c>
      <c r="F402" s="94" t="str">
        <f t="shared" si="6"/>
        <v/>
      </c>
    </row>
    <row r="403" spans="1:6" ht="14.25" customHeight="1" x14ac:dyDescent="0.35">
      <c r="A403" s="45" t="s">
        <v>1137</v>
      </c>
      <c r="B403" s="18"/>
      <c r="C403" s="5"/>
      <c r="D403" s="5"/>
      <c r="E403" s="6" t="str">
        <f>IF(ISBLANK(D403),"",INDEX(ΑΜΚ,MATCH(D403,Data!$F$2:$F$999,0),1))</f>
        <v/>
      </c>
      <c r="F403" s="94" t="str">
        <f t="shared" si="6"/>
        <v/>
      </c>
    </row>
    <row r="404" spans="1:6" ht="14.25" customHeight="1" x14ac:dyDescent="0.35">
      <c r="A404" s="45" t="s">
        <v>1137</v>
      </c>
      <c r="B404" s="18"/>
      <c r="C404" s="5"/>
      <c r="D404" s="5"/>
      <c r="E404" s="6" t="str">
        <f>IF(ISBLANK(D404),"",INDEX(ΑΜΚ,MATCH(D404,Data!$F$2:$F$999,0),1))</f>
        <v/>
      </c>
      <c r="F404" s="94" t="str">
        <f t="shared" si="6"/>
        <v/>
      </c>
    </row>
    <row r="405" spans="1:6" ht="14.25" customHeight="1" x14ac:dyDescent="0.35">
      <c r="A405" s="45" t="s">
        <v>1137</v>
      </c>
      <c r="B405" s="18"/>
      <c r="C405" s="5"/>
      <c r="D405" s="5"/>
      <c r="E405" s="6" t="str">
        <f>IF(ISBLANK(D405),"",INDEX(ΑΜΚ,MATCH(D405,Data!$F$2:$F$999,0),1))</f>
        <v/>
      </c>
      <c r="F405" s="94" t="str">
        <f t="shared" si="6"/>
        <v/>
      </c>
    </row>
    <row r="406" spans="1:6" ht="14.25" customHeight="1" x14ac:dyDescent="0.35">
      <c r="A406" s="45" t="s">
        <v>1137</v>
      </c>
      <c r="B406" s="18"/>
      <c r="C406" s="5"/>
      <c r="D406" s="5"/>
      <c r="E406" s="6" t="str">
        <f>IF(ISBLANK(D406),"",INDEX(ΑΜΚ,MATCH(D406,Data!$F$2:$F$999,0),1))</f>
        <v/>
      </c>
      <c r="F406" s="94" t="str">
        <f t="shared" si="6"/>
        <v/>
      </c>
    </row>
    <row r="407" spans="1:6" ht="14.25" customHeight="1" x14ac:dyDescent="0.35">
      <c r="A407" s="45" t="s">
        <v>1137</v>
      </c>
      <c r="B407" s="18"/>
      <c r="C407" s="5"/>
      <c r="D407" s="5"/>
      <c r="E407" s="6" t="str">
        <f>IF(ISBLANK(D407),"",INDEX(ΑΜΚ,MATCH(D407,Data!$F$2:$F$999,0),1))</f>
        <v/>
      </c>
      <c r="F407" s="94" t="str">
        <f t="shared" si="6"/>
        <v/>
      </c>
    </row>
    <row r="408" spans="1:6" ht="14.25" customHeight="1" x14ac:dyDescent="0.35">
      <c r="A408" s="45" t="s">
        <v>1137</v>
      </c>
      <c r="B408" s="18"/>
      <c r="C408" s="5"/>
      <c r="D408" s="5"/>
      <c r="E408" s="6" t="str">
        <f>IF(ISBLANK(D408),"",INDEX(ΑΜΚ,MATCH(D408,Data!$F$2:$F$999,0),1))</f>
        <v/>
      </c>
      <c r="F408" s="94" t="str">
        <f t="shared" si="6"/>
        <v/>
      </c>
    </row>
    <row r="409" spans="1:6" ht="14.25" customHeight="1" x14ac:dyDescent="0.35">
      <c r="A409" s="45" t="s">
        <v>1137</v>
      </c>
      <c r="B409" s="18"/>
      <c r="C409" s="5"/>
      <c r="D409" s="5"/>
      <c r="E409" s="6" t="str">
        <f>IF(ISBLANK(D409),"",INDEX(ΑΜΚ,MATCH(D409,Data!$F$2:$F$999,0),1))</f>
        <v/>
      </c>
      <c r="F409" s="94" t="str">
        <f t="shared" si="6"/>
        <v/>
      </c>
    </row>
    <row r="410" spans="1:6" ht="14.25" customHeight="1" x14ac:dyDescent="0.35">
      <c r="A410" s="45" t="s">
        <v>1137</v>
      </c>
      <c r="B410" s="18"/>
      <c r="C410" s="5"/>
      <c r="D410" s="5"/>
      <c r="E410" s="6" t="str">
        <f>IF(ISBLANK(D410),"",INDEX(ΑΜΚ,MATCH(D410,Data!$F$2:$F$999,0),1))</f>
        <v/>
      </c>
      <c r="F410" s="94" t="str">
        <f t="shared" si="6"/>
        <v/>
      </c>
    </row>
    <row r="411" spans="1:6" ht="14.25" customHeight="1" x14ac:dyDescent="0.35">
      <c r="A411" s="45" t="s">
        <v>1137</v>
      </c>
      <c r="B411" s="18"/>
      <c r="C411" s="5"/>
      <c r="D411" s="5"/>
      <c r="E411" s="6" t="str">
        <f>IF(ISBLANK(D411),"",INDEX(ΑΜΚ,MATCH(D411,Data!$F$2:$F$999,0),1))</f>
        <v/>
      </c>
      <c r="F411" s="94" t="str">
        <f t="shared" si="6"/>
        <v/>
      </c>
    </row>
    <row r="412" spans="1:6" ht="14.25" customHeight="1" x14ac:dyDescent="0.35">
      <c r="A412" s="45" t="s">
        <v>1137</v>
      </c>
      <c r="B412" s="18"/>
      <c r="C412" s="5"/>
      <c r="D412" s="5"/>
      <c r="E412" s="6" t="str">
        <f>IF(ISBLANK(D412),"",INDEX(ΑΜΚ,MATCH(D412,Data!$F$2:$F$999,0),1))</f>
        <v/>
      </c>
      <c r="F412" s="94" t="str">
        <f t="shared" si="6"/>
        <v/>
      </c>
    </row>
    <row r="413" spans="1:6" ht="14.25" customHeight="1" x14ac:dyDescent="0.35">
      <c r="A413" s="45" t="s">
        <v>1137</v>
      </c>
      <c r="B413" s="18"/>
      <c r="C413" s="5"/>
      <c r="D413" s="5"/>
      <c r="E413" s="6" t="str">
        <f>IF(ISBLANK(D413),"",INDEX(ΑΜΚ,MATCH(D413,Data!$F$2:$F$999,0),1))</f>
        <v/>
      </c>
      <c r="F413" s="94" t="str">
        <f t="shared" si="6"/>
        <v/>
      </c>
    </row>
    <row r="414" spans="1:6" ht="14.25" customHeight="1" x14ac:dyDescent="0.35">
      <c r="A414" s="45" t="s">
        <v>1137</v>
      </c>
      <c r="B414" s="18"/>
      <c r="C414" s="5"/>
      <c r="D414" s="5"/>
      <c r="E414" s="6" t="str">
        <f>IF(ISBLANK(D414),"",INDEX(ΑΜΚ,MATCH(D414,Data!$F$2:$F$999,0),1))</f>
        <v/>
      </c>
      <c r="F414" s="94" t="str">
        <f t="shared" si="6"/>
        <v/>
      </c>
    </row>
    <row r="415" spans="1:6" ht="14.25" customHeight="1" x14ac:dyDescent="0.35">
      <c r="A415" s="45" t="s">
        <v>1137</v>
      </c>
      <c r="B415" s="18"/>
      <c r="C415" s="5"/>
      <c r="D415" s="5"/>
      <c r="E415" s="6" t="str">
        <f>IF(ISBLANK(D415),"",INDEX(ΑΜΚ,MATCH(D415,Data!$F$2:$F$999,0),1))</f>
        <v/>
      </c>
      <c r="F415" s="94" t="str">
        <f t="shared" si="6"/>
        <v/>
      </c>
    </row>
    <row r="416" spans="1:6" ht="14.25" customHeight="1" x14ac:dyDescent="0.35">
      <c r="A416" s="45" t="s">
        <v>1137</v>
      </c>
      <c r="B416" s="18"/>
      <c r="C416" s="5"/>
      <c r="D416" s="5"/>
      <c r="E416" s="6" t="str">
        <f>IF(ISBLANK(D416),"",INDEX(ΑΜΚ,MATCH(D416,Data!$F$2:$F$999,0),1))</f>
        <v/>
      </c>
      <c r="F416" s="94" t="str">
        <f t="shared" si="6"/>
        <v/>
      </c>
    </row>
    <row r="417" spans="1:6" ht="14.25" customHeight="1" x14ac:dyDescent="0.35">
      <c r="A417" s="45" t="s">
        <v>1137</v>
      </c>
      <c r="B417" s="18"/>
      <c r="C417" s="5"/>
      <c r="D417" s="5"/>
      <c r="E417" s="6" t="str">
        <f>IF(ISBLANK(D417),"",INDEX(ΑΜΚ,MATCH(D417,Data!$F$2:$F$999,0),1))</f>
        <v/>
      </c>
      <c r="F417" s="94" t="str">
        <f t="shared" si="6"/>
        <v/>
      </c>
    </row>
    <row r="418" spans="1:6" ht="14.25" customHeight="1" x14ac:dyDescent="0.35">
      <c r="A418" s="45" t="s">
        <v>1137</v>
      </c>
      <c r="B418" s="18"/>
      <c r="C418" s="5"/>
      <c r="D418" s="5"/>
      <c r="E418" s="6" t="str">
        <f>IF(ISBLANK(D418),"",INDEX(ΑΜΚ,MATCH(D418,Data!$F$2:$F$999,0),1))</f>
        <v/>
      </c>
      <c r="F418" s="94" t="str">
        <f t="shared" si="6"/>
        <v/>
      </c>
    </row>
    <row r="419" spans="1:6" ht="14.25" customHeight="1" x14ac:dyDescent="0.35">
      <c r="A419" s="45" t="s">
        <v>1137</v>
      </c>
      <c r="B419" s="18"/>
      <c r="C419" s="5"/>
      <c r="D419" s="5"/>
      <c r="E419" s="6" t="str">
        <f>IF(ISBLANK(D419),"",INDEX(ΑΜΚ,MATCH(D419,Data!$F$2:$F$999,0),1))</f>
        <v/>
      </c>
      <c r="F419" s="94" t="str">
        <f t="shared" si="6"/>
        <v/>
      </c>
    </row>
    <row r="420" spans="1:6" ht="14.25" customHeight="1" x14ac:dyDescent="0.35">
      <c r="A420" s="45" t="s">
        <v>1137</v>
      </c>
      <c r="B420" s="18"/>
      <c r="C420" s="5"/>
      <c r="D420" s="5"/>
      <c r="E420" s="6" t="str">
        <f>IF(ISBLANK(D420),"",INDEX(ΑΜΚ,MATCH(D420,Data!$F$2:$F$999,0),1))</f>
        <v/>
      </c>
      <c r="F420" s="94" t="str">
        <f t="shared" si="6"/>
        <v/>
      </c>
    </row>
    <row r="421" spans="1:6" ht="14.25" customHeight="1" x14ac:dyDescent="0.35">
      <c r="A421" s="45" t="s">
        <v>1137</v>
      </c>
      <c r="B421" s="18"/>
      <c r="C421" s="5"/>
      <c r="D421" s="5"/>
      <c r="E421" s="6" t="str">
        <f>IF(ISBLANK(D421),"",INDEX(ΑΜΚ,MATCH(D421,Data!$F$2:$F$999,0),1))</f>
        <v/>
      </c>
      <c r="F421" s="94" t="str">
        <f t="shared" si="6"/>
        <v/>
      </c>
    </row>
    <row r="422" spans="1:6" ht="14.25" customHeight="1" x14ac:dyDescent="0.35">
      <c r="A422" s="45" t="s">
        <v>1137</v>
      </c>
      <c r="B422" s="18"/>
      <c r="C422" s="5"/>
      <c r="D422" s="5"/>
      <c r="E422" s="6" t="str">
        <f>IF(ISBLANK(D422),"",INDEX(ΑΜΚ,MATCH(D422,Data!$F$2:$F$999,0),1))</f>
        <v/>
      </c>
      <c r="F422" s="94" t="str">
        <f t="shared" si="6"/>
        <v/>
      </c>
    </row>
    <row r="423" spans="1:6" ht="14.25" customHeight="1" x14ac:dyDescent="0.35">
      <c r="A423" s="45" t="s">
        <v>1137</v>
      </c>
      <c r="B423" s="18"/>
      <c r="C423" s="5"/>
      <c r="D423" s="5"/>
      <c r="E423" s="6" t="str">
        <f>IF(ISBLANK(D423),"",INDEX(ΑΜΚ,MATCH(D423,Data!$F$2:$F$999,0),1))</f>
        <v/>
      </c>
      <c r="F423" s="94" t="str">
        <f t="shared" si="6"/>
        <v/>
      </c>
    </row>
    <row r="424" spans="1:6" ht="14.25" customHeight="1" x14ac:dyDescent="0.35">
      <c r="A424" s="45" t="s">
        <v>1137</v>
      </c>
      <c r="B424" s="18"/>
      <c r="C424" s="5"/>
      <c r="D424" s="5"/>
      <c r="E424" s="6" t="str">
        <f>IF(ISBLANK(D424),"",INDEX(ΑΜΚ,MATCH(D424,Data!$F$2:$F$999,0),1))</f>
        <v/>
      </c>
      <c r="F424" s="94" t="str">
        <f t="shared" si="6"/>
        <v/>
      </c>
    </row>
    <row r="425" spans="1:6" ht="14.25" customHeight="1" x14ac:dyDescent="0.35">
      <c r="A425" s="45" t="s">
        <v>1137</v>
      </c>
      <c r="B425" s="18"/>
      <c r="C425" s="5"/>
      <c r="D425" s="5"/>
      <c r="E425" s="6" t="str">
        <f>IF(ISBLANK(D425),"",INDEX(ΑΜΚ,MATCH(D425,Data!$F$2:$F$999,0),1))</f>
        <v/>
      </c>
      <c r="F425" s="94" t="str">
        <f t="shared" si="6"/>
        <v/>
      </c>
    </row>
    <row r="426" spans="1:6" ht="14.25" customHeight="1" x14ac:dyDescent="0.35">
      <c r="A426" s="45" t="s">
        <v>1137</v>
      </c>
      <c r="B426" s="18"/>
      <c r="C426" s="5"/>
      <c r="D426" s="5"/>
      <c r="E426" s="6" t="str">
        <f>IF(ISBLANK(D426),"",INDEX(ΑΜΚ,MATCH(D426,Data!$F$2:$F$999,0),1))</f>
        <v/>
      </c>
      <c r="F426" s="94" t="str">
        <f t="shared" si="6"/>
        <v/>
      </c>
    </row>
    <row r="427" spans="1:6" ht="14.25" customHeight="1" x14ac:dyDescent="0.35">
      <c r="A427" s="45" t="s">
        <v>1137</v>
      </c>
      <c r="B427" s="18"/>
      <c r="C427" s="5"/>
      <c r="D427" s="5"/>
      <c r="E427" s="6" t="str">
        <f>IF(ISBLANK(D427),"",INDEX(ΑΜΚ,MATCH(D427,Data!$F$2:$F$999,0),1))</f>
        <v/>
      </c>
      <c r="F427" s="94" t="str">
        <f t="shared" si="6"/>
        <v/>
      </c>
    </row>
    <row r="428" spans="1:6" ht="14.25" customHeight="1" x14ac:dyDescent="0.35">
      <c r="A428" s="45" t="s">
        <v>1137</v>
      </c>
      <c r="B428" s="18"/>
      <c r="C428" s="5"/>
      <c r="D428" s="5"/>
      <c r="E428" s="6" t="str">
        <f>IF(ISBLANK(D428),"",INDEX(ΑΜΚ,MATCH(D428,Data!$F$2:$F$999,0),1))</f>
        <v/>
      </c>
      <c r="F428" s="94" t="str">
        <f t="shared" si="6"/>
        <v/>
      </c>
    </row>
    <row r="429" spans="1:6" ht="14.25" customHeight="1" x14ac:dyDescent="0.35">
      <c r="A429" s="45" t="s">
        <v>1137</v>
      </c>
      <c r="B429" s="18"/>
      <c r="C429" s="5"/>
      <c r="D429" s="5"/>
      <c r="E429" s="6" t="str">
        <f>IF(ISBLANK(D429),"",INDEX(ΑΜΚ,MATCH(D429,Data!$F$2:$F$999,0),1))</f>
        <v/>
      </c>
      <c r="F429" s="94" t="str">
        <f t="shared" si="6"/>
        <v/>
      </c>
    </row>
    <row r="430" spans="1:6" ht="14.25" customHeight="1" x14ac:dyDescent="0.35">
      <c r="A430" s="45" t="s">
        <v>1137</v>
      </c>
      <c r="B430" s="18"/>
      <c r="C430" s="5"/>
      <c r="D430" s="5"/>
      <c r="E430" s="6" t="str">
        <f>IF(ISBLANK(D430),"",INDEX(ΑΜΚ,MATCH(D430,Data!$F$2:$F$999,0),1))</f>
        <v/>
      </c>
      <c r="F430" s="94" t="str">
        <f t="shared" si="6"/>
        <v/>
      </c>
    </row>
    <row r="431" spans="1:6" ht="14.25" customHeight="1" x14ac:dyDescent="0.35">
      <c r="A431" s="45" t="s">
        <v>1137</v>
      </c>
      <c r="B431" s="18"/>
      <c r="C431" s="5"/>
      <c r="D431" s="5"/>
      <c r="E431" s="6" t="str">
        <f>IF(ISBLANK(D431),"",INDEX(ΑΜΚ,MATCH(D431,Data!$F$2:$F$999,0),1))</f>
        <v/>
      </c>
      <c r="F431" s="94" t="str">
        <f t="shared" si="6"/>
        <v/>
      </c>
    </row>
    <row r="432" spans="1:6" ht="14.25" customHeight="1" x14ac:dyDescent="0.35">
      <c r="A432" s="45" t="s">
        <v>1137</v>
      </c>
      <c r="B432" s="18"/>
      <c r="C432" s="5"/>
      <c r="D432" s="5"/>
      <c r="E432" s="6" t="str">
        <f>IF(ISBLANK(D432),"",INDEX(ΑΜΚ,MATCH(D432,Data!$F$2:$F$999,0),1))</f>
        <v/>
      </c>
      <c r="F432" s="94" t="str">
        <f t="shared" si="6"/>
        <v/>
      </c>
    </row>
    <row r="433" spans="1:6" ht="14.25" customHeight="1" x14ac:dyDescent="0.35">
      <c r="A433" s="45" t="s">
        <v>1137</v>
      </c>
      <c r="B433" s="18"/>
      <c r="C433" s="5"/>
      <c r="D433" s="5"/>
      <c r="E433" s="6" t="str">
        <f>IF(ISBLANK(D433),"",INDEX(ΑΜΚ,MATCH(D433,Data!$F$2:$F$999,0),1))</f>
        <v/>
      </c>
      <c r="F433" s="94" t="str">
        <f t="shared" si="6"/>
        <v/>
      </c>
    </row>
    <row r="434" spans="1:6" ht="14.25" customHeight="1" x14ac:dyDescent="0.35">
      <c r="A434" s="45" t="s">
        <v>1137</v>
      </c>
      <c r="B434" s="18"/>
      <c r="C434" s="5"/>
      <c r="D434" s="5"/>
      <c r="E434" s="6" t="str">
        <f>IF(ISBLANK(D434),"",INDEX(ΑΜΚ,MATCH(D434,Data!$F$2:$F$999,0),1))</f>
        <v/>
      </c>
      <c r="F434" s="94" t="str">
        <f t="shared" si="6"/>
        <v/>
      </c>
    </row>
    <row r="435" spans="1:6" ht="14.25" customHeight="1" x14ac:dyDescent="0.35">
      <c r="A435" s="45" t="s">
        <v>1137</v>
      </c>
      <c r="B435" s="18"/>
      <c r="C435" s="5"/>
      <c r="D435" s="5"/>
      <c r="E435" s="6" t="str">
        <f>IF(ISBLANK(D435),"",INDEX(ΑΜΚ,MATCH(D435,Data!$F$2:$F$999,0),1))</f>
        <v/>
      </c>
      <c r="F435" s="94" t="str">
        <f t="shared" si="6"/>
        <v/>
      </c>
    </row>
    <row r="436" spans="1:6" ht="14.25" customHeight="1" x14ac:dyDescent="0.35">
      <c r="A436" s="45" t="s">
        <v>1137</v>
      </c>
      <c r="B436" s="18"/>
      <c r="C436" s="5"/>
      <c r="D436" s="5"/>
      <c r="E436" s="6" t="str">
        <f>IF(ISBLANK(D436),"",INDEX(ΑΜΚ,MATCH(D436,Data!$F$2:$F$999,0),1))</f>
        <v/>
      </c>
      <c r="F436" s="94" t="str">
        <f t="shared" si="6"/>
        <v/>
      </c>
    </row>
    <row r="437" spans="1:6" ht="14.25" customHeight="1" x14ac:dyDescent="0.35">
      <c r="A437" s="45" t="s">
        <v>1137</v>
      </c>
      <c r="B437" s="18"/>
      <c r="C437" s="5"/>
      <c r="D437" s="5"/>
      <c r="E437" s="6" t="str">
        <f>IF(ISBLANK(D437),"",INDEX(ΑΜΚ,MATCH(D437,Data!$F$2:$F$999,0),1))</f>
        <v/>
      </c>
      <c r="F437" s="94" t="str">
        <f t="shared" si="6"/>
        <v/>
      </c>
    </row>
    <row r="438" spans="1:6" ht="14.25" customHeight="1" x14ac:dyDescent="0.35">
      <c r="A438" s="45" t="s">
        <v>1137</v>
      </c>
      <c r="B438" s="18"/>
      <c r="C438" s="5"/>
      <c r="D438" s="5"/>
      <c r="E438" s="6" t="str">
        <f>IF(ISBLANK(D438),"",INDEX(ΑΜΚ,MATCH(D438,Data!$F$2:$F$999,0),1))</f>
        <v/>
      </c>
      <c r="F438" s="94" t="str">
        <f t="shared" si="6"/>
        <v/>
      </c>
    </row>
    <row r="439" spans="1:6" ht="14.25" customHeight="1" x14ac:dyDescent="0.35">
      <c r="A439" s="45" t="s">
        <v>1137</v>
      </c>
      <c r="B439" s="18"/>
      <c r="C439" s="5"/>
      <c r="D439" s="5"/>
      <c r="E439" s="6" t="str">
        <f>IF(ISBLANK(D439),"",INDEX(ΑΜΚ,MATCH(D439,Data!$F$2:$F$999,0),1))</f>
        <v/>
      </c>
      <c r="F439" s="94" t="str">
        <f t="shared" si="6"/>
        <v/>
      </c>
    </row>
    <row r="440" spans="1:6" ht="14.25" customHeight="1" x14ac:dyDescent="0.35">
      <c r="A440" s="45" t="s">
        <v>1137</v>
      </c>
      <c r="B440" s="18"/>
      <c r="C440" s="5"/>
      <c r="D440" s="5"/>
      <c r="E440" s="6" t="str">
        <f>IF(ISBLANK(D440),"",INDEX(ΑΜΚ,MATCH(D440,Data!$F$2:$F$999,0),1))</f>
        <v/>
      </c>
      <c r="F440" s="94" t="str">
        <f t="shared" si="6"/>
        <v/>
      </c>
    </row>
    <row r="441" spans="1:6" ht="14.25" customHeight="1" x14ac:dyDescent="0.35">
      <c r="A441" s="45" t="s">
        <v>1137</v>
      </c>
      <c r="B441" s="18"/>
      <c r="C441" s="5"/>
      <c r="D441" s="5"/>
      <c r="E441" s="6" t="str">
        <f>IF(ISBLANK(D441),"",INDEX(ΑΜΚ,MATCH(D441,Data!$F$2:$F$999,0),1))</f>
        <v/>
      </c>
      <c r="F441" s="94" t="str">
        <f t="shared" si="6"/>
        <v/>
      </c>
    </row>
    <row r="442" spans="1:6" ht="14.25" customHeight="1" x14ac:dyDescent="0.35">
      <c r="A442" s="45" t="s">
        <v>1137</v>
      </c>
      <c r="B442" s="18"/>
      <c r="C442" s="5"/>
      <c r="D442" s="5"/>
      <c r="E442" s="6" t="str">
        <f>IF(ISBLANK(D442),"",INDEX(ΑΜΚ,MATCH(D442,Data!$F$2:$F$999,0),1))</f>
        <v/>
      </c>
      <c r="F442" s="94" t="str">
        <f t="shared" si="6"/>
        <v/>
      </c>
    </row>
    <row r="443" spans="1:6" ht="14.25" customHeight="1" x14ac:dyDescent="0.35">
      <c r="A443" s="45" t="s">
        <v>1137</v>
      </c>
      <c r="B443" s="18"/>
      <c r="C443" s="5"/>
      <c r="D443" s="5"/>
      <c r="E443" s="6" t="str">
        <f>IF(ISBLANK(D443),"",INDEX(ΑΜΚ,MATCH(D443,Data!$F$2:$F$999,0),1))</f>
        <v/>
      </c>
      <c r="F443" s="94" t="str">
        <f t="shared" si="6"/>
        <v/>
      </c>
    </row>
    <row r="444" spans="1:6" ht="14.25" customHeight="1" x14ac:dyDescent="0.35">
      <c r="A444" s="45" t="s">
        <v>1137</v>
      </c>
      <c r="B444" s="18"/>
      <c r="C444" s="5"/>
      <c r="D444" s="5"/>
      <c r="E444" s="6" t="str">
        <f>IF(ISBLANK(D444),"",INDEX(ΑΜΚ,MATCH(D444,Data!$F$2:$F$999,0),1))</f>
        <v/>
      </c>
      <c r="F444" s="94" t="str">
        <f t="shared" si="6"/>
        <v/>
      </c>
    </row>
    <row r="445" spans="1:6" ht="14.25" customHeight="1" x14ac:dyDescent="0.35">
      <c r="A445" s="45" t="s">
        <v>1137</v>
      </c>
      <c r="B445" s="18"/>
      <c r="C445" s="5"/>
      <c r="D445" s="5"/>
      <c r="E445" s="6" t="str">
        <f>IF(ISBLANK(D445),"",INDEX(ΑΜΚ,MATCH(D445,Data!$F$2:$F$999,0),1))</f>
        <v/>
      </c>
      <c r="F445" s="94" t="str">
        <f t="shared" si="6"/>
        <v/>
      </c>
    </row>
    <row r="446" spans="1:6" ht="14.25" customHeight="1" x14ac:dyDescent="0.35">
      <c r="A446" s="45" t="s">
        <v>1137</v>
      </c>
      <c r="B446" s="18"/>
      <c r="C446" s="5"/>
      <c r="D446" s="5"/>
      <c r="E446" s="6" t="str">
        <f>IF(ISBLANK(D446),"",INDEX(ΑΜΚ,MATCH(D446,Data!$F$2:$F$999,0),1))</f>
        <v/>
      </c>
      <c r="F446" s="94" t="str">
        <f t="shared" si="6"/>
        <v/>
      </c>
    </row>
    <row r="447" spans="1:6" ht="14.25" customHeight="1" x14ac:dyDescent="0.35">
      <c r="A447" s="45" t="s">
        <v>1137</v>
      </c>
      <c r="B447" s="18"/>
      <c r="C447" s="5"/>
      <c r="D447" s="5"/>
      <c r="E447" s="6" t="str">
        <f>IF(ISBLANK(D447),"",INDEX(ΑΜΚ,MATCH(D447,Data!$F$2:$F$999,0),1))</f>
        <v/>
      </c>
      <c r="F447" s="94" t="str">
        <f t="shared" si="6"/>
        <v/>
      </c>
    </row>
    <row r="448" spans="1:6" ht="14.25" customHeight="1" x14ac:dyDescent="0.35">
      <c r="A448" s="45" t="s">
        <v>1137</v>
      </c>
      <c r="B448" s="18"/>
      <c r="C448" s="5"/>
      <c r="D448" s="5"/>
      <c r="E448" s="6" t="str">
        <f>IF(ISBLANK(D448),"",INDEX(ΑΜΚ,MATCH(D448,Data!$F$2:$F$999,0),1))</f>
        <v/>
      </c>
      <c r="F448" s="94" t="str">
        <f t="shared" si="6"/>
        <v/>
      </c>
    </row>
    <row r="449" spans="1:6" ht="14.25" customHeight="1" x14ac:dyDescent="0.35">
      <c r="A449" s="45" t="s">
        <v>1137</v>
      </c>
      <c r="B449" s="18"/>
      <c r="C449" s="5"/>
      <c r="D449" s="5"/>
      <c r="E449" s="6" t="str">
        <f>IF(ISBLANK(D449),"",INDEX(ΑΜΚ,MATCH(D449,Data!$F$2:$F$999,0),1))</f>
        <v/>
      </c>
      <c r="F449" s="94" t="str">
        <f t="shared" si="6"/>
        <v/>
      </c>
    </row>
    <row r="450" spans="1:6" ht="14.25" customHeight="1" x14ac:dyDescent="0.35">
      <c r="A450" s="45" t="s">
        <v>1137</v>
      </c>
      <c r="B450" s="18"/>
      <c r="C450" s="5"/>
      <c r="D450" s="5"/>
      <c r="E450" s="6" t="str">
        <f>IF(ISBLANK(D450),"",INDEX(ΑΜΚ,MATCH(D450,Data!$F$2:$F$999,0),1))</f>
        <v/>
      </c>
      <c r="F450" s="94" t="str">
        <f t="shared" ref="F450:F513" si="7">IF(ISBLANK(C450),"",INDEX(ΚΩΔ_ΜΑΘΗΜ_ΣΑΠΥ_Γ1,MATCH(C450,ΜΑΘΗΜ_ΣΑΠΥ_Γ1,0)))</f>
        <v/>
      </c>
    </row>
    <row r="451" spans="1:6" ht="14.25" customHeight="1" x14ac:dyDescent="0.35">
      <c r="A451" s="45" t="s">
        <v>1137</v>
      </c>
      <c r="B451" s="18"/>
      <c r="C451" s="5"/>
      <c r="D451" s="5"/>
      <c r="E451" s="6" t="str">
        <f>IF(ISBLANK(D451),"",INDEX(ΑΜΚ,MATCH(D451,Data!$F$2:$F$999,0),1))</f>
        <v/>
      </c>
      <c r="F451" s="94" t="str">
        <f t="shared" si="7"/>
        <v/>
      </c>
    </row>
    <row r="452" spans="1:6" ht="14.25" customHeight="1" x14ac:dyDescent="0.35">
      <c r="A452" s="45" t="s">
        <v>1137</v>
      </c>
      <c r="B452" s="18"/>
      <c r="C452" s="5"/>
      <c r="D452" s="5"/>
      <c r="E452" s="6" t="str">
        <f>IF(ISBLANK(D452),"",INDEX(ΑΜΚ,MATCH(D452,Data!$F$2:$F$999,0),1))</f>
        <v/>
      </c>
      <c r="F452" s="94" t="str">
        <f t="shared" si="7"/>
        <v/>
      </c>
    </row>
    <row r="453" spans="1:6" ht="14.25" customHeight="1" x14ac:dyDescent="0.35">
      <c r="A453" s="45" t="s">
        <v>1137</v>
      </c>
      <c r="B453" s="18"/>
      <c r="C453" s="5"/>
      <c r="D453" s="5"/>
      <c r="E453" s="6" t="str">
        <f>IF(ISBLANK(D453),"",INDEX(ΑΜΚ,MATCH(D453,Data!$F$2:$F$999,0),1))</f>
        <v/>
      </c>
      <c r="F453" s="94" t="str">
        <f t="shared" si="7"/>
        <v/>
      </c>
    </row>
    <row r="454" spans="1:6" ht="14.25" customHeight="1" x14ac:dyDescent="0.35">
      <c r="A454" s="45" t="s">
        <v>1137</v>
      </c>
      <c r="B454" s="18"/>
      <c r="C454" s="5"/>
      <c r="D454" s="5"/>
      <c r="E454" s="6" t="str">
        <f>IF(ISBLANK(D454),"",INDEX(ΑΜΚ,MATCH(D454,Data!$F$2:$F$999,0),1))</f>
        <v/>
      </c>
      <c r="F454" s="94" t="str">
        <f t="shared" si="7"/>
        <v/>
      </c>
    </row>
    <row r="455" spans="1:6" ht="14.25" customHeight="1" x14ac:dyDescent="0.35">
      <c r="A455" s="45" t="s">
        <v>1137</v>
      </c>
      <c r="B455" s="18"/>
      <c r="C455" s="5"/>
      <c r="D455" s="5"/>
      <c r="E455" s="6" t="str">
        <f>IF(ISBLANK(D455),"",INDEX(ΑΜΚ,MATCH(D455,Data!$F$2:$F$999,0),1))</f>
        <v/>
      </c>
      <c r="F455" s="94" t="str">
        <f t="shared" si="7"/>
        <v/>
      </c>
    </row>
    <row r="456" spans="1:6" ht="14.25" customHeight="1" x14ac:dyDescent="0.35">
      <c r="A456" s="45" t="s">
        <v>1137</v>
      </c>
      <c r="B456" s="18"/>
      <c r="C456" s="5"/>
      <c r="D456" s="5"/>
      <c r="E456" s="6" t="str">
        <f>IF(ISBLANK(D456),"",INDEX(ΑΜΚ,MATCH(D456,Data!$F$2:$F$999,0),1))</f>
        <v/>
      </c>
      <c r="F456" s="94" t="str">
        <f t="shared" si="7"/>
        <v/>
      </c>
    </row>
    <row r="457" spans="1:6" ht="14.25" customHeight="1" x14ac:dyDescent="0.35">
      <c r="A457" s="45" t="s">
        <v>1137</v>
      </c>
      <c r="B457" s="18"/>
      <c r="C457" s="5"/>
      <c r="D457" s="5"/>
      <c r="E457" s="6" t="str">
        <f>IF(ISBLANK(D457),"",INDEX(ΑΜΚ,MATCH(D457,Data!$F$2:$F$999,0),1))</f>
        <v/>
      </c>
      <c r="F457" s="94" t="str">
        <f t="shared" si="7"/>
        <v/>
      </c>
    </row>
    <row r="458" spans="1:6" ht="14.25" customHeight="1" x14ac:dyDescent="0.35">
      <c r="A458" s="45" t="s">
        <v>1137</v>
      </c>
      <c r="B458" s="18"/>
      <c r="C458" s="5"/>
      <c r="D458" s="5"/>
      <c r="E458" s="6" t="str">
        <f>IF(ISBLANK(D458),"",INDEX(ΑΜΚ,MATCH(D458,Data!$F$2:$F$999,0),1))</f>
        <v/>
      </c>
      <c r="F458" s="94" t="str">
        <f t="shared" si="7"/>
        <v/>
      </c>
    </row>
    <row r="459" spans="1:6" ht="14.25" customHeight="1" x14ac:dyDescent="0.35">
      <c r="A459" s="45" t="s">
        <v>1137</v>
      </c>
      <c r="B459" s="18"/>
      <c r="C459" s="5"/>
      <c r="D459" s="5"/>
      <c r="E459" s="6" t="str">
        <f>IF(ISBLANK(D459),"",INDEX(ΑΜΚ,MATCH(D459,Data!$F$2:$F$999,0),1))</f>
        <v/>
      </c>
      <c r="F459" s="94" t="str">
        <f t="shared" si="7"/>
        <v/>
      </c>
    </row>
    <row r="460" spans="1:6" ht="14.25" customHeight="1" x14ac:dyDescent="0.35">
      <c r="A460" s="45" t="s">
        <v>1137</v>
      </c>
      <c r="B460" s="18"/>
      <c r="C460" s="5"/>
      <c r="D460" s="5"/>
      <c r="E460" s="6" t="str">
        <f>IF(ISBLANK(D460),"",INDEX(ΑΜΚ,MATCH(D460,Data!$F$2:$F$999,0),1))</f>
        <v/>
      </c>
      <c r="F460" s="94" t="str">
        <f t="shared" si="7"/>
        <v/>
      </c>
    </row>
    <row r="461" spans="1:6" ht="14.25" customHeight="1" x14ac:dyDescent="0.35">
      <c r="A461" s="45" t="s">
        <v>1137</v>
      </c>
      <c r="B461" s="18"/>
      <c r="C461" s="5"/>
      <c r="D461" s="5"/>
      <c r="E461" s="6" t="str">
        <f>IF(ISBLANK(D461),"",INDEX(ΑΜΚ,MATCH(D461,Data!$F$2:$F$999,0),1))</f>
        <v/>
      </c>
      <c r="F461" s="94" t="str">
        <f t="shared" si="7"/>
        <v/>
      </c>
    </row>
    <row r="462" spans="1:6" ht="14.25" customHeight="1" x14ac:dyDescent="0.35">
      <c r="A462" s="45" t="s">
        <v>1137</v>
      </c>
      <c r="B462" s="18"/>
      <c r="C462" s="5"/>
      <c r="D462" s="5"/>
      <c r="E462" s="6" t="str">
        <f>IF(ISBLANK(D462),"",INDEX(ΑΜΚ,MATCH(D462,Data!$F$2:$F$999,0),1))</f>
        <v/>
      </c>
      <c r="F462" s="94" t="str">
        <f t="shared" si="7"/>
        <v/>
      </c>
    </row>
    <row r="463" spans="1:6" ht="14.25" customHeight="1" x14ac:dyDescent="0.35">
      <c r="A463" s="45" t="s">
        <v>1137</v>
      </c>
      <c r="B463" s="18"/>
      <c r="C463" s="5"/>
      <c r="D463" s="5"/>
      <c r="E463" s="6" t="str">
        <f>IF(ISBLANK(D463),"",INDEX(ΑΜΚ,MATCH(D463,Data!$F$2:$F$999,0),1))</f>
        <v/>
      </c>
      <c r="F463" s="94" t="str">
        <f t="shared" si="7"/>
        <v/>
      </c>
    </row>
    <row r="464" spans="1:6" ht="14.25" customHeight="1" x14ac:dyDescent="0.35">
      <c r="A464" s="45" t="s">
        <v>1137</v>
      </c>
      <c r="B464" s="18"/>
      <c r="C464" s="5"/>
      <c r="D464" s="5"/>
      <c r="E464" s="6" t="str">
        <f>IF(ISBLANK(D464),"",INDEX(ΑΜΚ,MATCH(D464,Data!$F$2:$F$999,0),1))</f>
        <v/>
      </c>
      <c r="F464" s="94" t="str">
        <f t="shared" si="7"/>
        <v/>
      </c>
    </row>
    <row r="465" spans="1:6" ht="14.25" customHeight="1" x14ac:dyDescent="0.35">
      <c r="A465" s="45" t="s">
        <v>1137</v>
      </c>
      <c r="B465" s="18"/>
      <c r="C465" s="5"/>
      <c r="D465" s="5"/>
      <c r="E465" s="6" t="str">
        <f>IF(ISBLANK(D465),"",INDEX(ΑΜΚ,MATCH(D465,Data!$F$2:$F$999,0),1))</f>
        <v/>
      </c>
      <c r="F465" s="94" t="str">
        <f t="shared" si="7"/>
        <v/>
      </c>
    </row>
    <row r="466" spans="1:6" ht="14.25" customHeight="1" x14ac:dyDescent="0.35">
      <c r="A466" s="45" t="s">
        <v>1137</v>
      </c>
      <c r="B466" s="18"/>
      <c r="C466" s="5"/>
      <c r="D466" s="5"/>
      <c r="E466" s="6" t="str">
        <f>IF(ISBLANK(D466),"",INDEX(ΑΜΚ,MATCH(D466,Data!$F$2:$F$999,0),1))</f>
        <v/>
      </c>
      <c r="F466" s="94" t="str">
        <f t="shared" si="7"/>
        <v/>
      </c>
    </row>
    <row r="467" spans="1:6" ht="14.25" customHeight="1" x14ac:dyDescent="0.35">
      <c r="A467" s="45" t="s">
        <v>1137</v>
      </c>
      <c r="B467" s="18"/>
      <c r="C467" s="5"/>
      <c r="D467" s="5"/>
      <c r="E467" s="6" t="str">
        <f>IF(ISBLANK(D467),"",INDEX(ΑΜΚ,MATCH(D467,Data!$F$2:$F$999,0),1))</f>
        <v/>
      </c>
      <c r="F467" s="94" t="str">
        <f t="shared" si="7"/>
        <v/>
      </c>
    </row>
    <row r="468" spans="1:6" ht="14.25" customHeight="1" x14ac:dyDescent="0.35">
      <c r="A468" s="45" t="s">
        <v>1137</v>
      </c>
      <c r="B468" s="18"/>
      <c r="C468" s="5"/>
      <c r="D468" s="5"/>
      <c r="E468" s="6" t="str">
        <f>IF(ISBLANK(D468),"",INDEX(ΑΜΚ,MATCH(D468,Data!$F$2:$F$999,0),1))</f>
        <v/>
      </c>
      <c r="F468" s="94" t="str">
        <f t="shared" si="7"/>
        <v/>
      </c>
    </row>
    <row r="469" spans="1:6" ht="14.25" customHeight="1" x14ac:dyDescent="0.35">
      <c r="A469" s="45" t="s">
        <v>1137</v>
      </c>
      <c r="B469" s="18"/>
      <c r="C469" s="5"/>
      <c r="D469" s="5"/>
      <c r="E469" s="6" t="str">
        <f>IF(ISBLANK(D469),"",INDEX(ΑΜΚ,MATCH(D469,Data!$F$2:$F$999,0),1))</f>
        <v/>
      </c>
      <c r="F469" s="94" t="str">
        <f t="shared" si="7"/>
        <v/>
      </c>
    </row>
    <row r="470" spans="1:6" ht="14.25" customHeight="1" x14ac:dyDescent="0.35">
      <c r="A470" s="45" t="s">
        <v>1137</v>
      </c>
      <c r="B470" s="18"/>
      <c r="C470" s="5"/>
      <c r="D470" s="5"/>
      <c r="E470" s="6" t="str">
        <f>IF(ISBLANK(D470),"",INDEX(ΑΜΚ,MATCH(D470,Data!$F$2:$F$999,0),1))</f>
        <v/>
      </c>
      <c r="F470" s="94" t="str">
        <f t="shared" si="7"/>
        <v/>
      </c>
    </row>
    <row r="471" spans="1:6" ht="14.25" customHeight="1" x14ac:dyDescent="0.35">
      <c r="A471" s="45" t="s">
        <v>1137</v>
      </c>
      <c r="B471" s="18"/>
      <c r="C471" s="5"/>
      <c r="D471" s="5"/>
      <c r="E471" s="6" t="str">
        <f>IF(ISBLANK(D471),"",INDEX(ΑΜΚ,MATCH(D471,Data!$F$2:$F$999,0),1))</f>
        <v/>
      </c>
      <c r="F471" s="94" t="str">
        <f t="shared" si="7"/>
        <v/>
      </c>
    </row>
    <row r="472" spans="1:6" ht="14.25" customHeight="1" x14ac:dyDescent="0.35">
      <c r="A472" s="45" t="s">
        <v>1137</v>
      </c>
      <c r="B472" s="18"/>
      <c r="C472" s="5"/>
      <c r="D472" s="5"/>
      <c r="E472" s="6" t="str">
        <f>IF(ISBLANK(D472),"",INDEX(ΑΜΚ,MATCH(D472,Data!$F$2:$F$999,0),1))</f>
        <v/>
      </c>
      <c r="F472" s="94" t="str">
        <f t="shared" si="7"/>
        <v/>
      </c>
    </row>
    <row r="473" spans="1:6" ht="14.25" customHeight="1" x14ac:dyDescent="0.35">
      <c r="A473" s="45" t="s">
        <v>1137</v>
      </c>
      <c r="B473" s="18"/>
      <c r="C473" s="5"/>
      <c r="D473" s="5"/>
      <c r="E473" s="6" t="str">
        <f>IF(ISBLANK(D473),"",INDEX(ΑΜΚ,MATCH(D473,Data!$F$2:$F$999,0),1))</f>
        <v/>
      </c>
      <c r="F473" s="94" t="str">
        <f t="shared" si="7"/>
        <v/>
      </c>
    </row>
    <row r="474" spans="1:6" ht="14.25" customHeight="1" x14ac:dyDescent="0.35">
      <c r="A474" s="45" t="s">
        <v>1137</v>
      </c>
      <c r="B474" s="18"/>
      <c r="C474" s="5"/>
      <c r="D474" s="5"/>
      <c r="E474" s="6" t="str">
        <f>IF(ISBLANK(D474),"",INDEX(ΑΜΚ,MATCH(D474,Data!$F$2:$F$999,0),1))</f>
        <v/>
      </c>
      <c r="F474" s="94" t="str">
        <f t="shared" si="7"/>
        <v/>
      </c>
    </row>
    <row r="475" spans="1:6" ht="14.25" customHeight="1" x14ac:dyDescent="0.35">
      <c r="A475" s="45" t="s">
        <v>1137</v>
      </c>
      <c r="B475" s="18"/>
      <c r="C475" s="5"/>
      <c r="D475" s="5"/>
      <c r="E475" s="6" t="str">
        <f>IF(ISBLANK(D475),"",INDEX(ΑΜΚ,MATCH(D475,Data!$F$2:$F$999,0),1))</f>
        <v/>
      </c>
      <c r="F475" s="94" t="str">
        <f t="shared" si="7"/>
        <v/>
      </c>
    </row>
    <row r="476" spans="1:6" ht="14.25" customHeight="1" x14ac:dyDescent="0.35">
      <c r="A476" s="45" t="s">
        <v>1137</v>
      </c>
      <c r="B476" s="18"/>
      <c r="C476" s="5"/>
      <c r="D476" s="5"/>
      <c r="E476" s="6" t="str">
        <f>IF(ISBLANK(D476),"",INDEX(ΑΜΚ,MATCH(D476,Data!$F$2:$F$999,0),1))</f>
        <v/>
      </c>
      <c r="F476" s="94" t="str">
        <f t="shared" si="7"/>
        <v/>
      </c>
    </row>
    <row r="477" spans="1:6" ht="14.25" customHeight="1" x14ac:dyDescent="0.35">
      <c r="A477" s="45" t="s">
        <v>1137</v>
      </c>
      <c r="B477" s="18"/>
      <c r="C477" s="5"/>
      <c r="D477" s="5"/>
      <c r="E477" s="6" t="str">
        <f>IF(ISBLANK(D477),"",INDEX(ΑΜΚ,MATCH(D477,Data!$F$2:$F$999,0),1))</f>
        <v/>
      </c>
      <c r="F477" s="94" t="str">
        <f t="shared" si="7"/>
        <v/>
      </c>
    </row>
    <row r="478" spans="1:6" ht="14.25" customHeight="1" x14ac:dyDescent="0.35">
      <c r="A478" s="45" t="s">
        <v>1137</v>
      </c>
      <c r="B478" s="18"/>
      <c r="C478" s="5"/>
      <c r="D478" s="5"/>
      <c r="E478" s="6" t="str">
        <f>IF(ISBLANK(D478),"",INDEX(ΑΜΚ,MATCH(D478,Data!$F$2:$F$999,0),1))</f>
        <v/>
      </c>
      <c r="F478" s="94" t="str">
        <f t="shared" si="7"/>
        <v/>
      </c>
    </row>
    <row r="479" spans="1:6" ht="14.25" customHeight="1" x14ac:dyDescent="0.35">
      <c r="A479" s="45" t="s">
        <v>1137</v>
      </c>
      <c r="B479" s="18"/>
      <c r="C479" s="5"/>
      <c r="D479" s="5"/>
      <c r="E479" s="6" t="str">
        <f>IF(ISBLANK(D479),"",INDEX(ΑΜΚ,MATCH(D479,Data!$F$2:$F$999,0),1))</f>
        <v/>
      </c>
      <c r="F479" s="94" t="str">
        <f t="shared" si="7"/>
        <v/>
      </c>
    </row>
    <row r="480" spans="1:6" ht="14.25" customHeight="1" x14ac:dyDescent="0.35">
      <c r="A480" s="45" t="s">
        <v>1137</v>
      </c>
      <c r="B480" s="18"/>
      <c r="C480" s="5"/>
      <c r="D480" s="5"/>
      <c r="E480" s="6" t="str">
        <f>IF(ISBLANK(D480),"",INDEX(ΑΜΚ,MATCH(D480,Data!$F$2:$F$999,0),1))</f>
        <v/>
      </c>
      <c r="F480" s="94" t="str">
        <f t="shared" si="7"/>
        <v/>
      </c>
    </row>
    <row r="481" spans="1:6" ht="14.25" customHeight="1" x14ac:dyDescent="0.35">
      <c r="A481" s="45" t="s">
        <v>1137</v>
      </c>
      <c r="B481" s="18"/>
      <c r="C481" s="5"/>
      <c r="D481" s="5"/>
      <c r="E481" s="6" t="str">
        <f>IF(ISBLANK(D481),"",INDEX(ΑΜΚ,MATCH(D481,Data!$F$2:$F$999,0),1))</f>
        <v/>
      </c>
      <c r="F481" s="94" t="str">
        <f t="shared" si="7"/>
        <v/>
      </c>
    </row>
    <row r="482" spans="1:6" ht="14.25" customHeight="1" x14ac:dyDescent="0.35">
      <c r="A482" s="45" t="s">
        <v>1137</v>
      </c>
      <c r="B482" s="18"/>
      <c r="C482" s="5"/>
      <c r="D482" s="5"/>
      <c r="E482" s="6" t="str">
        <f>IF(ISBLANK(D482),"",INDEX(ΑΜΚ,MATCH(D482,Data!$F$2:$F$999,0),1))</f>
        <v/>
      </c>
      <c r="F482" s="94" t="str">
        <f t="shared" si="7"/>
        <v/>
      </c>
    </row>
    <row r="483" spans="1:6" ht="14.25" customHeight="1" x14ac:dyDescent="0.35">
      <c r="A483" s="45" t="s">
        <v>1137</v>
      </c>
      <c r="B483" s="18"/>
      <c r="C483" s="5"/>
      <c r="D483" s="5"/>
      <c r="E483" s="6" t="str">
        <f>IF(ISBLANK(D483),"",INDEX(ΑΜΚ,MATCH(D483,Data!$F$2:$F$999,0),1))</f>
        <v/>
      </c>
      <c r="F483" s="94" t="str">
        <f t="shared" si="7"/>
        <v/>
      </c>
    </row>
    <row r="484" spans="1:6" ht="14.25" customHeight="1" x14ac:dyDescent="0.35">
      <c r="A484" s="45" t="s">
        <v>1137</v>
      </c>
      <c r="B484" s="18"/>
      <c r="C484" s="5"/>
      <c r="D484" s="5"/>
      <c r="E484" s="6" t="str">
        <f>IF(ISBLANK(D484),"",INDEX(ΑΜΚ,MATCH(D484,Data!$F$2:$F$999,0),1))</f>
        <v/>
      </c>
      <c r="F484" s="94" t="str">
        <f t="shared" si="7"/>
        <v/>
      </c>
    </row>
    <row r="485" spans="1:6" ht="14.25" customHeight="1" x14ac:dyDescent="0.35">
      <c r="A485" s="45" t="s">
        <v>1137</v>
      </c>
      <c r="B485" s="18"/>
      <c r="C485" s="5"/>
      <c r="D485" s="5"/>
      <c r="E485" s="6" t="str">
        <f>IF(ISBLANK(D485),"",INDEX(ΑΜΚ,MATCH(D485,Data!$F$2:$F$999,0),1))</f>
        <v/>
      </c>
      <c r="F485" s="94" t="str">
        <f t="shared" si="7"/>
        <v/>
      </c>
    </row>
    <row r="486" spans="1:6" ht="14.25" customHeight="1" x14ac:dyDescent="0.35">
      <c r="A486" s="45" t="s">
        <v>1137</v>
      </c>
      <c r="B486" s="18"/>
      <c r="C486" s="5"/>
      <c r="D486" s="5"/>
      <c r="E486" s="6" t="str">
        <f>IF(ISBLANK(D486),"",INDEX(ΑΜΚ,MATCH(D486,Data!$F$2:$F$999,0),1))</f>
        <v/>
      </c>
      <c r="F486" s="94" t="str">
        <f t="shared" si="7"/>
        <v/>
      </c>
    </row>
    <row r="487" spans="1:6" ht="14.25" customHeight="1" x14ac:dyDescent="0.35">
      <c r="A487" s="45" t="s">
        <v>1137</v>
      </c>
      <c r="B487" s="18"/>
      <c r="C487" s="5"/>
      <c r="D487" s="5"/>
      <c r="E487" s="6" t="str">
        <f>IF(ISBLANK(D487),"",INDEX(ΑΜΚ,MATCH(D487,Data!$F$2:$F$999,0),1))</f>
        <v/>
      </c>
      <c r="F487" s="94" t="str">
        <f t="shared" si="7"/>
        <v/>
      </c>
    </row>
    <row r="488" spans="1:6" ht="14.25" customHeight="1" x14ac:dyDescent="0.35">
      <c r="A488" s="45" t="s">
        <v>1137</v>
      </c>
      <c r="B488" s="18"/>
      <c r="C488" s="5"/>
      <c r="D488" s="5"/>
      <c r="E488" s="6" t="str">
        <f>IF(ISBLANK(D488),"",INDEX(ΑΜΚ,MATCH(D488,Data!$F$2:$F$999,0),1))</f>
        <v/>
      </c>
      <c r="F488" s="94" t="str">
        <f t="shared" si="7"/>
        <v/>
      </c>
    </row>
    <row r="489" spans="1:6" ht="14.25" customHeight="1" x14ac:dyDescent="0.35">
      <c r="A489" s="45" t="s">
        <v>1137</v>
      </c>
      <c r="B489" s="18"/>
      <c r="C489" s="5"/>
      <c r="D489" s="5"/>
      <c r="E489" s="6" t="str">
        <f>IF(ISBLANK(D489),"",INDEX(ΑΜΚ,MATCH(D489,Data!$F$2:$F$999,0),1))</f>
        <v/>
      </c>
      <c r="F489" s="94" t="str">
        <f t="shared" si="7"/>
        <v/>
      </c>
    </row>
    <row r="490" spans="1:6" ht="14.25" customHeight="1" x14ac:dyDescent="0.35">
      <c r="A490" s="45" t="s">
        <v>1137</v>
      </c>
      <c r="B490" s="18"/>
      <c r="C490" s="5"/>
      <c r="D490" s="5"/>
      <c r="E490" s="6" t="str">
        <f>IF(ISBLANK(D490),"",INDEX(ΑΜΚ,MATCH(D490,Data!$F$2:$F$999,0),1))</f>
        <v/>
      </c>
      <c r="F490" s="94" t="str">
        <f t="shared" si="7"/>
        <v/>
      </c>
    </row>
    <row r="491" spans="1:6" ht="14.25" customHeight="1" x14ac:dyDescent="0.35">
      <c r="A491" s="45" t="s">
        <v>1137</v>
      </c>
      <c r="B491" s="18"/>
      <c r="C491" s="5"/>
      <c r="D491" s="5"/>
      <c r="E491" s="6" t="str">
        <f>IF(ISBLANK(D491),"",INDEX(ΑΜΚ,MATCH(D491,Data!$F$2:$F$999,0),1))</f>
        <v/>
      </c>
      <c r="F491" s="94" t="str">
        <f t="shared" si="7"/>
        <v/>
      </c>
    </row>
    <row r="492" spans="1:6" ht="14.25" customHeight="1" x14ac:dyDescent="0.35">
      <c r="A492" s="45" t="s">
        <v>1137</v>
      </c>
      <c r="B492" s="18"/>
      <c r="C492" s="5"/>
      <c r="D492" s="5"/>
      <c r="E492" s="6" t="str">
        <f>IF(ISBLANK(D492),"",INDEX(ΑΜΚ,MATCH(D492,Data!$F$2:$F$999,0),1))</f>
        <v/>
      </c>
      <c r="F492" s="94" t="str">
        <f t="shared" si="7"/>
        <v/>
      </c>
    </row>
    <row r="493" spans="1:6" ht="14.25" customHeight="1" x14ac:dyDescent="0.35">
      <c r="A493" s="45" t="s">
        <v>1137</v>
      </c>
      <c r="B493" s="18"/>
      <c r="C493" s="5"/>
      <c r="D493" s="5"/>
      <c r="E493" s="6" t="str">
        <f>IF(ISBLANK(D493),"",INDEX(ΑΜΚ,MATCH(D493,Data!$F$2:$F$999,0),1))</f>
        <v/>
      </c>
      <c r="F493" s="94" t="str">
        <f t="shared" si="7"/>
        <v/>
      </c>
    </row>
    <row r="494" spans="1:6" ht="14.25" customHeight="1" x14ac:dyDescent="0.35">
      <c r="A494" s="45" t="s">
        <v>1137</v>
      </c>
      <c r="B494" s="18"/>
      <c r="C494" s="5"/>
      <c r="D494" s="5"/>
      <c r="E494" s="6" t="str">
        <f>IF(ISBLANK(D494),"",INDEX(ΑΜΚ,MATCH(D494,Data!$F$2:$F$999,0),1))</f>
        <v/>
      </c>
      <c r="F494" s="94" t="str">
        <f t="shared" si="7"/>
        <v/>
      </c>
    </row>
    <row r="495" spans="1:6" ht="14.25" customHeight="1" x14ac:dyDescent="0.35">
      <c r="A495" s="45" t="s">
        <v>1137</v>
      </c>
      <c r="B495" s="18"/>
      <c r="C495" s="5"/>
      <c r="D495" s="5"/>
      <c r="E495" s="6" t="str">
        <f>IF(ISBLANK(D495),"",INDEX(ΑΜΚ,MATCH(D495,Data!$F$2:$F$999,0),1))</f>
        <v/>
      </c>
      <c r="F495" s="94" t="str">
        <f t="shared" si="7"/>
        <v/>
      </c>
    </row>
    <row r="496" spans="1:6" ht="14.25" customHeight="1" x14ac:dyDescent="0.35">
      <c r="A496" s="45" t="s">
        <v>1137</v>
      </c>
      <c r="B496" s="18"/>
      <c r="C496" s="5"/>
      <c r="D496" s="5"/>
      <c r="E496" s="6" t="str">
        <f>IF(ISBLANK(D496),"",INDEX(ΑΜΚ,MATCH(D496,Data!$F$2:$F$999,0),1))</f>
        <v/>
      </c>
      <c r="F496" s="94" t="str">
        <f t="shared" si="7"/>
        <v/>
      </c>
    </row>
    <row r="497" spans="1:6" ht="14.25" customHeight="1" x14ac:dyDescent="0.35">
      <c r="A497" s="45" t="s">
        <v>1137</v>
      </c>
      <c r="B497" s="18"/>
      <c r="C497" s="5"/>
      <c r="D497" s="5"/>
      <c r="E497" s="6" t="str">
        <f>IF(ISBLANK(D497),"",INDEX(ΑΜΚ,MATCH(D497,Data!$F$2:$F$999,0),1))</f>
        <v/>
      </c>
      <c r="F497" s="94" t="str">
        <f t="shared" si="7"/>
        <v/>
      </c>
    </row>
    <row r="498" spans="1:6" ht="14.25" customHeight="1" x14ac:dyDescent="0.35">
      <c r="A498" s="45" t="s">
        <v>1137</v>
      </c>
      <c r="B498" s="18"/>
      <c r="C498" s="5"/>
      <c r="D498" s="5"/>
      <c r="E498" s="6" t="str">
        <f>IF(ISBLANK(D498),"",INDEX(ΑΜΚ,MATCH(D498,Data!$F$2:$F$999,0),1))</f>
        <v/>
      </c>
      <c r="F498" s="94" t="str">
        <f t="shared" si="7"/>
        <v/>
      </c>
    </row>
    <row r="499" spans="1:6" ht="14.25" customHeight="1" x14ac:dyDescent="0.35">
      <c r="A499" s="45" t="s">
        <v>1137</v>
      </c>
      <c r="B499" s="18"/>
      <c r="C499" s="5"/>
      <c r="D499" s="5"/>
      <c r="E499" s="6" t="str">
        <f>IF(ISBLANK(D499),"",INDEX(ΑΜΚ,MATCH(D499,Data!$F$2:$F$999,0),1))</f>
        <v/>
      </c>
      <c r="F499" s="94" t="str">
        <f t="shared" si="7"/>
        <v/>
      </c>
    </row>
    <row r="500" spans="1:6" ht="14.25" customHeight="1" x14ac:dyDescent="0.35">
      <c r="A500" s="45" t="s">
        <v>1137</v>
      </c>
      <c r="B500" s="18"/>
      <c r="C500" s="5"/>
      <c r="D500" s="5"/>
      <c r="E500" s="6" t="str">
        <f>IF(ISBLANK(D500),"",INDEX(ΑΜΚ,MATCH(D500,Data!$F$2:$F$999,0),1))</f>
        <v/>
      </c>
      <c r="F500" s="94" t="str">
        <f t="shared" si="7"/>
        <v/>
      </c>
    </row>
    <row r="501" spans="1:6" ht="14.25" customHeight="1" x14ac:dyDescent="0.35">
      <c r="A501" s="45" t="s">
        <v>1137</v>
      </c>
      <c r="B501" s="18"/>
      <c r="C501" s="5"/>
      <c r="D501" s="5"/>
      <c r="E501" s="6" t="str">
        <f>IF(ISBLANK(D501),"",INDEX(ΑΜΚ,MATCH(D501,Data!$F$2:$F$999,0),1))</f>
        <v/>
      </c>
      <c r="F501" s="94" t="str">
        <f t="shared" si="7"/>
        <v/>
      </c>
    </row>
    <row r="502" spans="1:6" ht="14.25" customHeight="1" x14ac:dyDescent="0.35">
      <c r="A502" s="45" t="s">
        <v>1137</v>
      </c>
      <c r="B502" s="18"/>
      <c r="C502" s="5"/>
      <c r="D502" s="5"/>
      <c r="E502" s="6" t="str">
        <f>IF(ISBLANK(D502),"",INDEX(ΑΜΚ,MATCH(D502,Data!$F$2:$F$999,0),1))</f>
        <v/>
      </c>
      <c r="F502" s="94" t="str">
        <f t="shared" si="7"/>
        <v/>
      </c>
    </row>
    <row r="503" spans="1:6" ht="14.25" customHeight="1" x14ac:dyDescent="0.35">
      <c r="A503" s="45" t="s">
        <v>1137</v>
      </c>
      <c r="B503" s="18"/>
      <c r="C503" s="5"/>
      <c r="D503" s="5"/>
      <c r="E503" s="6" t="str">
        <f>IF(ISBLANK(D503),"",INDEX(ΑΜΚ,MATCH(D503,Data!$F$2:$F$999,0),1))</f>
        <v/>
      </c>
      <c r="F503" s="94" t="str">
        <f t="shared" si="7"/>
        <v/>
      </c>
    </row>
    <row r="504" spans="1:6" ht="14.25" customHeight="1" x14ac:dyDescent="0.35">
      <c r="A504" s="45" t="s">
        <v>1137</v>
      </c>
      <c r="B504" s="18"/>
      <c r="C504" s="5"/>
      <c r="D504" s="5"/>
      <c r="E504" s="6" t="str">
        <f>IF(ISBLANK(D504),"",INDEX(ΑΜΚ,MATCH(D504,Data!$F$2:$F$999,0),1))</f>
        <v/>
      </c>
      <c r="F504" s="94" t="str">
        <f t="shared" si="7"/>
        <v/>
      </c>
    </row>
    <row r="505" spans="1:6" ht="14.25" customHeight="1" x14ac:dyDescent="0.35">
      <c r="A505" s="45" t="s">
        <v>1137</v>
      </c>
      <c r="B505" s="18"/>
      <c r="C505" s="5"/>
      <c r="D505" s="5"/>
      <c r="E505" s="6" t="str">
        <f>IF(ISBLANK(D505),"",INDEX(ΑΜΚ,MATCH(D505,Data!$F$2:$F$999,0),1))</f>
        <v/>
      </c>
      <c r="F505" s="94" t="str">
        <f t="shared" si="7"/>
        <v/>
      </c>
    </row>
    <row r="506" spans="1:6" ht="14.25" customHeight="1" x14ac:dyDescent="0.35">
      <c r="A506" s="45" t="s">
        <v>1137</v>
      </c>
      <c r="B506" s="18"/>
      <c r="C506" s="5"/>
      <c r="D506" s="5"/>
      <c r="E506" s="6" t="str">
        <f>IF(ISBLANK(D506),"",INDEX(ΑΜΚ,MATCH(D506,Data!$F$2:$F$999,0),1))</f>
        <v/>
      </c>
      <c r="F506" s="94" t="str">
        <f t="shared" si="7"/>
        <v/>
      </c>
    </row>
    <row r="507" spans="1:6" ht="14.25" customHeight="1" x14ac:dyDescent="0.35">
      <c r="A507" s="45" t="s">
        <v>1137</v>
      </c>
      <c r="B507" s="18"/>
      <c r="C507" s="5"/>
      <c r="D507" s="5"/>
      <c r="E507" s="6" t="str">
        <f>IF(ISBLANK(D507),"",INDEX(ΑΜΚ,MATCH(D507,Data!$F$2:$F$999,0),1))</f>
        <v/>
      </c>
      <c r="F507" s="94" t="str">
        <f t="shared" si="7"/>
        <v/>
      </c>
    </row>
    <row r="508" spans="1:6" ht="14.25" customHeight="1" x14ac:dyDescent="0.35">
      <c r="A508" s="45" t="s">
        <v>1137</v>
      </c>
      <c r="B508" s="18"/>
      <c r="C508" s="5"/>
      <c r="D508" s="5"/>
      <c r="E508" s="6" t="str">
        <f>IF(ISBLANK(D508),"",INDEX(ΑΜΚ,MATCH(D508,Data!$F$2:$F$999,0),1))</f>
        <v/>
      </c>
      <c r="F508" s="94" t="str">
        <f t="shared" si="7"/>
        <v/>
      </c>
    </row>
    <row r="509" spans="1:6" ht="14.25" customHeight="1" x14ac:dyDescent="0.35">
      <c r="A509" s="45" t="s">
        <v>1137</v>
      </c>
      <c r="B509" s="18"/>
      <c r="C509" s="5"/>
      <c r="D509" s="5"/>
      <c r="E509" s="6" t="str">
        <f>IF(ISBLANK(D509),"",INDEX(ΑΜΚ,MATCH(D509,Data!$F$2:$F$999,0),1))</f>
        <v/>
      </c>
      <c r="F509" s="94" t="str">
        <f t="shared" si="7"/>
        <v/>
      </c>
    </row>
    <row r="510" spans="1:6" ht="14.25" customHeight="1" x14ac:dyDescent="0.35">
      <c r="A510" s="45" t="s">
        <v>1137</v>
      </c>
      <c r="B510" s="18"/>
      <c r="C510" s="5"/>
      <c r="D510" s="5"/>
      <c r="E510" s="6" t="str">
        <f>IF(ISBLANK(D510),"",INDEX(ΑΜΚ,MATCH(D510,Data!$F$2:$F$999,0),1))</f>
        <v/>
      </c>
      <c r="F510" s="94" t="str">
        <f t="shared" si="7"/>
        <v/>
      </c>
    </row>
    <row r="511" spans="1:6" ht="14.25" customHeight="1" x14ac:dyDescent="0.35">
      <c r="A511" s="45" t="s">
        <v>1137</v>
      </c>
      <c r="B511" s="18"/>
      <c r="C511" s="5"/>
      <c r="D511" s="5"/>
      <c r="E511" s="6" t="str">
        <f>IF(ISBLANK(D511),"",INDEX(ΑΜΚ,MATCH(D511,Data!$F$2:$F$999,0),1))</f>
        <v/>
      </c>
      <c r="F511" s="94" t="str">
        <f t="shared" si="7"/>
        <v/>
      </c>
    </row>
    <row r="512" spans="1:6" ht="14.25" customHeight="1" x14ac:dyDescent="0.35">
      <c r="A512" s="45" t="s">
        <v>1137</v>
      </c>
      <c r="B512" s="18"/>
      <c r="C512" s="5"/>
      <c r="D512" s="5"/>
      <c r="E512" s="6" t="str">
        <f>IF(ISBLANK(D512),"",INDEX(ΑΜΚ,MATCH(D512,Data!$F$2:$F$999,0),1))</f>
        <v/>
      </c>
      <c r="F512" s="94" t="str">
        <f t="shared" si="7"/>
        <v/>
      </c>
    </row>
    <row r="513" spans="1:6" ht="14.25" customHeight="1" x14ac:dyDescent="0.35">
      <c r="A513" s="45" t="s">
        <v>1137</v>
      </c>
      <c r="B513" s="18"/>
      <c r="C513" s="5"/>
      <c r="D513" s="5"/>
      <c r="E513" s="6" t="str">
        <f>IF(ISBLANK(D513),"",INDEX(ΑΜΚ,MATCH(D513,Data!$F$2:$F$999,0),1))</f>
        <v/>
      </c>
      <c r="F513" s="94" t="str">
        <f t="shared" si="7"/>
        <v/>
      </c>
    </row>
    <row r="514" spans="1:6" ht="14.25" customHeight="1" x14ac:dyDescent="0.35">
      <c r="A514" s="45" t="s">
        <v>1137</v>
      </c>
      <c r="B514" s="18"/>
      <c r="C514" s="5"/>
      <c r="D514" s="5"/>
      <c r="E514" s="6" t="str">
        <f>IF(ISBLANK(D514),"",INDEX(ΑΜΚ,MATCH(D514,Data!$F$2:$F$999,0),1))</f>
        <v/>
      </c>
      <c r="F514" s="94" t="str">
        <f t="shared" ref="F514:F577" si="8">IF(ISBLANK(C514),"",INDEX(ΚΩΔ_ΜΑΘΗΜ_ΣΑΠΥ_Γ1,MATCH(C514,ΜΑΘΗΜ_ΣΑΠΥ_Γ1,0)))</f>
        <v/>
      </c>
    </row>
    <row r="515" spans="1:6" ht="14.25" customHeight="1" x14ac:dyDescent="0.35">
      <c r="A515" s="45" t="s">
        <v>1137</v>
      </c>
      <c r="B515" s="18"/>
      <c r="C515" s="5"/>
      <c r="D515" s="5"/>
      <c r="E515" s="6" t="str">
        <f>IF(ISBLANK(D515),"",INDEX(ΑΜΚ,MATCH(D515,Data!$F$2:$F$999,0),1))</f>
        <v/>
      </c>
      <c r="F515" s="94" t="str">
        <f t="shared" si="8"/>
        <v/>
      </c>
    </row>
    <row r="516" spans="1:6" ht="14.25" customHeight="1" x14ac:dyDescent="0.35">
      <c r="A516" s="45" t="s">
        <v>1137</v>
      </c>
      <c r="B516" s="18"/>
      <c r="C516" s="5"/>
      <c r="D516" s="5"/>
      <c r="E516" s="6" t="str">
        <f>IF(ISBLANK(D516),"",INDEX(ΑΜΚ,MATCH(D516,Data!$F$2:$F$999,0),1))</f>
        <v/>
      </c>
      <c r="F516" s="94" t="str">
        <f t="shared" si="8"/>
        <v/>
      </c>
    </row>
    <row r="517" spans="1:6" ht="14.25" customHeight="1" x14ac:dyDescent="0.35">
      <c r="A517" s="45" t="s">
        <v>1137</v>
      </c>
      <c r="B517" s="18"/>
      <c r="C517" s="5"/>
      <c r="D517" s="5"/>
      <c r="E517" s="6" t="str">
        <f>IF(ISBLANK(D517),"",INDEX(ΑΜΚ,MATCH(D517,Data!$F$2:$F$999,0),1))</f>
        <v/>
      </c>
      <c r="F517" s="94" t="str">
        <f t="shared" si="8"/>
        <v/>
      </c>
    </row>
    <row r="518" spans="1:6" ht="14.25" customHeight="1" x14ac:dyDescent="0.35">
      <c r="A518" s="45" t="s">
        <v>1137</v>
      </c>
      <c r="B518" s="18"/>
      <c r="C518" s="5"/>
      <c r="D518" s="5"/>
      <c r="E518" s="6" t="str">
        <f>IF(ISBLANK(D518),"",INDEX(ΑΜΚ,MATCH(D518,Data!$F$2:$F$999,0),1))</f>
        <v/>
      </c>
      <c r="F518" s="94" t="str">
        <f t="shared" si="8"/>
        <v/>
      </c>
    </row>
    <row r="519" spans="1:6" ht="14.25" customHeight="1" x14ac:dyDescent="0.35">
      <c r="A519" s="45" t="s">
        <v>1137</v>
      </c>
      <c r="B519" s="18"/>
      <c r="C519" s="5"/>
      <c r="D519" s="5"/>
      <c r="E519" s="6" t="str">
        <f>IF(ISBLANK(D519),"",INDEX(ΑΜΚ,MATCH(D519,Data!$F$2:$F$999,0),1))</f>
        <v/>
      </c>
      <c r="F519" s="94" t="str">
        <f t="shared" si="8"/>
        <v/>
      </c>
    </row>
    <row r="520" spans="1:6" ht="14.25" customHeight="1" x14ac:dyDescent="0.35">
      <c r="A520" s="45" t="s">
        <v>1137</v>
      </c>
      <c r="B520" s="18"/>
      <c r="C520" s="5"/>
      <c r="D520" s="5"/>
      <c r="E520" s="6" t="str">
        <f>IF(ISBLANK(D520),"",INDEX(ΑΜΚ,MATCH(D520,Data!$F$2:$F$999,0),1))</f>
        <v/>
      </c>
      <c r="F520" s="94" t="str">
        <f t="shared" si="8"/>
        <v/>
      </c>
    </row>
    <row r="521" spans="1:6" ht="14.25" customHeight="1" x14ac:dyDescent="0.35">
      <c r="A521" s="45" t="s">
        <v>1137</v>
      </c>
      <c r="B521" s="18"/>
      <c r="C521" s="5"/>
      <c r="D521" s="5"/>
      <c r="E521" s="6" t="str">
        <f>IF(ISBLANK(D521),"",INDEX(ΑΜΚ,MATCH(D521,Data!$F$2:$F$999,0),1))</f>
        <v/>
      </c>
      <c r="F521" s="94" t="str">
        <f t="shared" si="8"/>
        <v/>
      </c>
    </row>
    <row r="522" spans="1:6" ht="14.25" customHeight="1" x14ac:dyDescent="0.35">
      <c r="A522" s="45" t="s">
        <v>1137</v>
      </c>
      <c r="B522" s="18"/>
      <c r="C522" s="5"/>
      <c r="D522" s="5"/>
      <c r="E522" s="6" t="str">
        <f>IF(ISBLANK(D522),"",INDEX(ΑΜΚ,MATCH(D522,Data!$F$2:$F$999,0),1))</f>
        <v/>
      </c>
      <c r="F522" s="94" t="str">
        <f t="shared" si="8"/>
        <v/>
      </c>
    </row>
    <row r="523" spans="1:6" ht="14.25" customHeight="1" x14ac:dyDescent="0.35">
      <c r="A523" s="45" t="s">
        <v>1137</v>
      </c>
      <c r="B523" s="18"/>
      <c r="C523" s="5"/>
      <c r="D523" s="5"/>
      <c r="E523" s="6" t="str">
        <f>IF(ISBLANK(D523),"",INDEX(ΑΜΚ,MATCH(D523,Data!$F$2:$F$999,0),1))</f>
        <v/>
      </c>
      <c r="F523" s="94" t="str">
        <f t="shared" si="8"/>
        <v/>
      </c>
    </row>
    <row r="524" spans="1:6" ht="14.25" customHeight="1" x14ac:dyDescent="0.35">
      <c r="A524" s="45" t="s">
        <v>1137</v>
      </c>
      <c r="B524" s="18"/>
      <c r="C524" s="5"/>
      <c r="D524" s="5"/>
      <c r="E524" s="6" t="str">
        <f>IF(ISBLANK(D524),"",INDEX(ΑΜΚ,MATCH(D524,Data!$F$2:$F$999,0),1))</f>
        <v/>
      </c>
      <c r="F524" s="94" t="str">
        <f t="shared" si="8"/>
        <v/>
      </c>
    </row>
    <row r="525" spans="1:6" ht="14.25" customHeight="1" x14ac:dyDescent="0.35">
      <c r="A525" s="45" t="s">
        <v>1137</v>
      </c>
      <c r="B525" s="18"/>
      <c r="C525" s="5"/>
      <c r="D525" s="5"/>
      <c r="E525" s="6" t="str">
        <f>IF(ISBLANK(D525),"",INDEX(ΑΜΚ,MATCH(D525,Data!$F$2:$F$999,0),1))</f>
        <v/>
      </c>
      <c r="F525" s="94" t="str">
        <f t="shared" si="8"/>
        <v/>
      </c>
    </row>
    <row r="526" spans="1:6" ht="14.25" customHeight="1" x14ac:dyDescent="0.35">
      <c r="A526" s="45" t="s">
        <v>1137</v>
      </c>
      <c r="B526" s="18"/>
      <c r="C526" s="5"/>
      <c r="D526" s="5"/>
      <c r="E526" s="6" t="str">
        <f>IF(ISBLANK(D526),"",INDEX(ΑΜΚ,MATCH(D526,Data!$F$2:$F$999,0),1))</f>
        <v/>
      </c>
      <c r="F526" s="94" t="str">
        <f t="shared" si="8"/>
        <v/>
      </c>
    </row>
    <row r="527" spans="1:6" ht="14.25" customHeight="1" x14ac:dyDescent="0.35">
      <c r="A527" s="45" t="s">
        <v>1137</v>
      </c>
      <c r="B527" s="18"/>
      <c r="C527" s="5"/>
      <c r="D527" s="5"/>
      <c r="E527" s="6" t="str">
        <f>IF(ISBLANK(D527),"",INDEX(ΑΜΚ,MATCH(D527,Data!$F$2:$F$999,0),1))</f>
        <v/>
      </c>
      <c r="F527" s="94" t="str">
        <f t="shared" si="8"/>
        <v/>
      </c>
    </row>
    <row r="528" spans="1:6" ht="14.25" customHeight="1" x14ac:dyDescent="0.35">
      <c r="A528" s="45" t="s">
        <v>1137</v>
      </c>
      <c r="B528" s="18"/>
      <c r="C528" s="5"/>
      <c r="D528" s="5"/>
      <c r="E528" s="6" t="str">
        <f>IF(ISBLANK(D528),"",INDEX(ΑΜΚ,MATCH(D528,Data!$F$2:$F$999,0),1))</f>
        <v/>
      </c>
      <c r="F528" s="94" t="str">
        <f t="shared" si="8"/>
        <v/>
      </c>
    </row>
    <row r="529" spans="1:6" ht="14.25" customHeight="1" x14ac:dyDescent="0.35">
      <c r="A529" s="45" t="s">
        <v>1137</v>
      </c>
      <c r="B529" s="18"/>
      <c r="C529" s="5"/>
      <c r="D529" s="5"/>
      <c r="E529" s="6" t="str">
        <f>IF(ISBLANK(D529),"",INDEX(ΑΜΚ,MATCH(D529,Data!$F$2:$F$999,0),1))</f>
        <v/>
      </c>
      <c r="F529" s="94" t="str">
        <f t="shared" si="8"/>
        <v/>
      </c>
    </row>
    <row r="530" spans="1:6" ht="14.25" customHeight="1" x14ac:dyDescent="0.35">
      <c r="A530" s="45" t="s">
        <v>1137</v>
      </c>
      <c r="B530" s="18"/>
      <c r="C530" s="5"/>
      <c r="D530" s="5"/>
      <c r="E530" s="6" t="str">
        <f>IF(ISBLANK(D530),"",INDEX(ΑΜΚ,MATCH(D530,Data!$F$2:$F$999,0),1))</f>
        <v/>
      </c>
      <c r="F530" s="94" t="str">
        <f t="shared" si="8"/>
        <v/>
      </c>
    </row>
    <row r="531" spans="1:6" ht="14.25" customHeight="1" x14ac:dyDescent="0.35">
      <c r="A531" s="45" t="s">
        <v>1137</v>
      </c>
      <c r="B531" s="18"/>
      <c r="C531" s="5"/>
      <c r="D531" s="5"/>
      <c r="E531" s="6" t="str">
        <f>IF(ISBLANK(D531),"",INDEX(ΑΜΚ,MATCH(D531,Data!$F$2:$F$999,0),1))</f>
        <v/>
      </c>
      <c r="F531" s="94" t="str">
        <f t="shared" si="8"/>
        <v/>
      </c>
    </row>
    <row r="532" spans="1:6" ht="14.25" customHeight="1" x14ac:dyDescent="0.35">
      <c r="A532" s="45" t="s">
        <v>1137</v>
      </c>
      <c r="B532" s="18"/>
      <c r="C532" s="5"/>
      <c r="D532" s="5"/>
      <c r="E532" s="6" t="str">
        <f>IF(ISBLANK(D532),"",INDEX(ΑΜΚ,MATCH(D532,Data!$F$2:$F$999,0),1))</f>
        <v/>
      </c>
      <c r="F532" s="94" t="str">
        <f t="shared" si="8"/>
        <v/>
      </c>
    </row>
    <row r="533" spans="1:6" ht="14.25" customHeight="1" x14ac:dyDescent="0.35">
      <c r="A533" s="45" t="s">
        <v>1137</v>
      </c>
      <c r="B533" s="18"/>
      <c r="C533" s="5"/>
      <c r="D533" s="5"/>
      <c r="E533" s="6" t="str">
        <f>IF(ISBLANK(D533),"",INDEX(ΑΜΚ,MATCH(D533,Data!$F$2:$F$999,0),1))</f>
        <v/>
      </c>
      <c r="F533" s="94" t="str">
        <f t="shared" si="8"/>
        <v/>
      </c>
    </row>
    <row r="534" spans="1:6" ht="14.25" customHeight="1" x14ac:dyDescent="0.35">
      <c r="A534" s="45" t="s">
        <v>1137</v>
      </c>
      <c r="B534" s="18"/>
      <c r="C534" s="5"/>
      <c r="D534" s="5"/>
      <c r="E534" s="6" t="str">
        <f>IF(ISBLANK(D534),"",INDEX(ΑΜΚ,MATCH(D534,Data!$F$2:$F$999,0),1))</f>
        <v/>
      </c>
      <c r="F534" s="94" t="str">
        <f t="shared" si="8"/>
        <v/>
      </c>
    </row>
    <row r="535" spans="1:6" ht="14.25" customHeight="1" x14ac:dyDescent="0.35">
      <c r="A535" s="45" t="s">
        <v>1137</v>
      </c>
      <c r="B535" s="18"/>
      <c r="C535" s="5"/>
      <c r="D535" s="5"/>
      <c r="E535" s="6" t="str">
        <f>IF(ISBLANK(D535),"",INDEX(ΑΜΚ,MATCH(D535,Data!$F$2:$F$999,0),1))</f>
        <v/>
      </c>
      <c r="F535" s="94" t="str">
        <f t="shared" si="8"/>
        <v/>
      </c>
    </row>
    <row r="536" spans="1:6" ht="14.25" customHeight="1" x14ac:dyDescent="0.35">
      <c r="A536" s="45" t="s">
        <v>1137</v>
      </c>
      <c r="B536" s="18"/>
      <c r="C536" s="5"/>
      <c r="D536" s="5"/>
      <c r="E536" s="6" t="str">
        <f>IF(ISBLANK(D536),"",INDEX(ΑΜΚ,MATCH(D536,Data!$F$2:$F$999,0),1))</f>
        <v/>
      </c>
      <c r="F536" s="94" t="str">
        <f t="shared" si="8"/>
        <v/>
      </c>
    </row>
    <row r="537" spans="1:6" ht="14.25" customHeight="1" x14ac:dyDescent="0.35">
      <c r="A537" s="45" t="s">
        <v>1137</v>
      </c>
      <c r="B537" s="18"/>
      <c r="C537" s="5"/>
      <c r="D537" s="5"/>
      <c r="E537" s="6" t="str">
        <f>IF(ISBLANK(D537),"",INDEX(ΑΜΚ,MATCH(D537,Data!$F$2:$F$999,0),1))</f>
        <v/>
      </c>
      <c r="F537" s="94" t="str">
        <f t="shared" si="8"/>
        <v/>
      </c>
    </row>
    <row r="538" spans="1:6" ht="14.25" customHeight="1" x14ac:dyDescent="0.35">
      <c r="A538" s="45" t="s">
        <v>1137</v>
      </c>
      <c r="B538" s="18"/>
      <c r="C538" s="5"/>
      <c r="D538" s="5"/>
      <c r="E538" s="6" t="str">
        <f>IF(ISBLANK(D538),"",INDEX(ΑΜΚ,MATCH(D538,Data!$F$2:$F$999,0),1))</f>
        <v/>
      </c>
      <c r="F538" s="94" t="str">
        <f t="shared" si="8"/>
        <v/>
      </c>
    </row>
    <row r="539" spans="1:6" ht="14.25" customHeight="1" x14ac:dyDescent="0.35">
      <c r="A539" s="45" t="s">
        <v>1137</v>
      </c>
      <c r="B539" s="18"/>
      <c r="C539" s="5"/>
      <c r="D539" s="5"/>
      <c r="E539" s="6" t="str">
        <f>IF(ISBLANK(D539),"",INDEX(ΑΜΚ,MATCH(D539,Data!$F$2:$F$999,0),1))</f>
        <v/>
      </c>
      <c r="F539" s="94" t="str">
        <f t="shared" si="8"/>
        <v/>
      </c>
    </row>
    <row r="540" spans="1:6" ht="14.25" customHeight="1" x14ac:dyDescent="0.35">
      <c r="A540" s="45" t="s">
        <v>1137</v>
      </c>
      <c r="B540" s="18"/>
      <c r="C540" s="5"/>
      <c r="D540" s="5"/>
      <c r="E540" s="6" t="str">
        <f>IF(ISBLANK(D540),"",INDEX(ΑΜΚ,MATCH(D540,Data!$F$2:$F$999,0),1))</f>
        <v/>
      </c>
      <c r="F540" s="94" t="str">
        <f t="shared" si="8"/>
        <v/>
      </c>
    </row>
    <row r="541" spans="1:6" ht="14.25" customHeight="1" x14ac:dyDescent="0.35">
      <c r="A541" s="45" t="s">
        <v>1137</v>
      </c>
      <c r="B541" s="18"/>
      <c r="C541" s="5"/>
      <c r="D541" s="5"/>
      <c r="E541" s="6" t="str">
        <f>IF(ISBLANK(D541),"",INDEX(ΑΜΚ,MATCH(D541,Data!$F$2:$F$999,0),1))</f>
        <v/>
      </c>
      <c r="F541" s="94" t="str">
        <f t="shared" si="8"/>
        <v/>
      </c>
    </row>
    <row r="542" spans="1:6" ht="14.25" customHeight="1" x14ac:dyDescent="0.35">
      <c r="A542" s="45" t="s">
        <v>1137</v>
      </c>
      <c r="B542" s="18"/>
      <c r="C542" s="5"/>
      <c r="D542" s="5"/>
      <c r="E542" s="6" t="str">
        <f>IF(ISBLANK(D542),"",INDEX(ΑΜΚ,MATCH(D542,Data!$F$2:$F$999,0),1))</f>
        <v/>
      </c>
      <c r="F542" s="94" t="str">
        <f t="shared" si="8"/>
        <v/>
      </c>
    </row>
    <row r="543" spans="1:6" ht="14.25" customHeight="1" x14ac:dyDescent="0.35">
      <c r="A543" s="45" t="s">
        <v>1137</v>
      </c>
      <c r="B543" s="18"/>
      <c r="C543" s="5"/>
      <c r="D543" s="5"/>
      <c r="E543" s="6" t="str">
        <f>IF(ISBLANK(D543),"",INDEX(ΑΜΚ,MATCH(D543,Data!$F$2:$F$999,0),1))</f>
        <v/>
      </c>
      <c r="F543" s="94" t="str">
        <f t="shared" si="8"/>
        <v/>
      </c>
    </row>
    <row r="544" spans="1:6" ht="14.25" customHeight="1" x14ac:dyDescent="0.35">
      <c r="A544" s="45" t="s">
        <v>1137</v>
      </c>
      <c r="B544" s="18"/>
      <c r="C544" s="5"/>
      <c r="D544" s="5"/>
      <c r="E544" s="6" t="str">
        <f>IF(ISBLANK(D544),"",INDEX(ΑΜΚ,MATCH(D544,Data!$F$2:$F$999,0),1))</f>
        <v/>
      </c>
      <c r="F544" s="94" t="str">
        <f t="shared" si="8"/>
        <v/>
      </c>
    </row>
    <row r="545" spans="1:6" ht="14.25" customHeight="1" x14ac:dyDescent="0.35">
      <c r="A545" s="45" t="s">
        <v>1137</v>
      </c>
      <c r="B545" s="18"/>
      <c r="C545" s="5"/>
      <c r="D545" s="5"/>
      <c r="E545" s="6" t="str">
        <f>IF(ISBLANK(D545),"",INDEX(ΑΜΚ,MATCH(D545,Data!$F$2:$F$999,0),1))</f>
        <v/>
      </c>
      <c r="F545" s="94" t="str">
        <f t="shared" si="8"/>
        <v/>
      </c>
    </row>
    <row r="546" spans="1:6" ht="14.25" customHeight="1" x14ac:dyDescent="0.35">
      <c r="A546" s="45" t="s">
        <v>1137</v>
      </c>
      <c r="B546" s="18"/>
      <c r="C546" s="5"/>
      <c r="D546" s="5"/>
      <c r="E546" s="6" t="str">
        <f>IF(ISBLANK(D546),"",INDEX(ΑΜΚ,MATCH(D546,Data!$F$2:$F$999,0),1))</f>
        <v/>
      </c>
      <c r="F546" s="94" t="str">
        <f t="shared" si="8"/>
        <v/>
      </c>
    </row>
    <row r="547" spans="1:6" ht="14.25" customHeight="1" x14ac:dyDescent="0.35">
      <c r="A547" s="45" t="s">
        <v>1137</v>
      </c>
      <c r="B547" s="18"/>
      <c r="C547" s="5"/>
      <c r="D547" s="5"/>
      <c r="E547" s="6" t="str">
        <f>IF(ISBLANK(D547),"",INDEX(ΑΜΚ,MATCH(D547,Data!$F$2:$F$999,0),1))</f>
        <v/>
      </c>
      <c r="F547" s="94" t="str">
        <f t="shared" si="8"/>
        <v/>
      </c>
    </row>
    <row r="548" spans="1:6" ht="14.25" customHeight="1" x14ac:dyDescent="0.35">
      <c r="A548" s="45" t="s">
        <v>1137</v>
      </c>
      <c r="B548" s="18"/>
      <c r="C548" s="5"/>
      <c r="D548" s="5"/>
      <c r="E548" s="6" t="str">
        <f>IF(ISBLANK(D548),"",INDEX(ΑΜΚ,MATCH(D548,Data!$F$2:$F$999,0),1))</f>
        <v/>
      </c>
      <c r="F548" s="94" t="str">
        <f t="shared" si="8"/>
        <v/>
      </c>
    </row>
    <row r="549" spans="1:6" ht="14.25" customHeight="1" x14ac:dyDescent="0.35">
      <c r="A549" s="45" t="s">
        <v>1137</v>
      </c>
      <c r="B549" s="18"/>
      <c r="C549" s="5"/>
      <c r="D549" s="5"/>
      <c r="E549" s="6" t="str">
        <f>IF(ISBLANK(D549),"",INDEX(ΑΜΚ,MATCH(D549,Data!$F$2:$F$999,0),1))</f>
        <v/>
      </c>
      <c r="F549" s="94" t="str">
        <f t="shared" si="8"/>
        <v/>
      </c>
    </row>
    <row r="550" spans="1:6" ht="14.25" customHeight="1" x14ac:dyDescent="0.35">
      <c r="A550" s="45" t="s">
        <v>1137</v>
      </c>
      <c r="B550" s="18"/>
      <c r="C550" s="5"/>
      <c r="D550" s="5"/>
      <c r="E550" s="6" t="str">
        <f>IF(ISBLANK(D550),"",INDEX(ΑΜΚ,MATCH(D550,Data!$F$2:$F$999,0),1))</f>
        <v/>
      </c>
      <c r="F550" s="94" t="str">
        <f t="shared" si="8"/>
        <v/>
      </c>
    </row>
    <row r="551" spans="1:6" ht="14.25" customHeight="1" x14ac:dyDescent="0.35">
      <c r="A551" s="45" t="s">
        <v>1137</v>
      </c>
      <c r="B551" s="18"/>
      <c r="C551" s="5"/>
      <c r="D551" s="5"/>
      <c r="E551" s="6" t="str">
        <f>IF(ISBLANK(D551),"",INDEX(ΑΜΚ,MATCH(D551,Data!$F$2:$F$999,0),1))</f>
        <v/>
      </c>
      <c r="F551" s="94" t="str">
        <f t="shared" si="8"/>
        <v/>
      </c>
    </row>
    <row r="552" spans="1:6" ht="14.25" customHeight="1" x14ac:dyDescent="0.35">
      <c r="A552" s="45" t="s">
        <v>1137</v>
      </c>
      <c r="B552" s="18"/>
      <c r="C552" s="5"/>
      <c r="D552" s="5"/>
      <c r="E552" s="6" t="str">
        <f>IF(ISBLANK(D552),"",INDEX(ΑΜΚ,MATCH(D552,Data!$F$2:$F$999,0),1))</f>
        <v/>
      </c>
      <c r="F552" s="94" t="str">
        <f t="shared" si="8"/>
        <v/>
      </c>
    </row>
    <row r="553" spans="1:6" ht="14.25" customHeight="1" x14ac:dyDescent="0.35">
      <c r="A553" s="45" t="s">
        <v>1137</v>
      </c>
      <c r="B553" s="18"/>
      <c r="C553" s="5"/>
      <c r="D553" s="5"/>
      <c r="E553" s="6" t="str">
        <f>IF(ISBLANK(D553),"",INDEX(ΑΜΚ,MATCH(D553,Data!$F$2:$F$999,0),1))</f>
        <v/>
      </c>
      <c r="F553" s="94" t="str">
        <f t="shared" si="8"/>
        <v/>
      </c>
    </row>
    <row r="554" spans="1:6" ht="14.25" customHeight="1" x14ac:dyDescent="0.35">
      <c r="A554" s="45" t="s">
        <v>1137</v>
      </c>
      <c r="B554" s="18"/>
      <c r="C554" s="5"/>
      <c r="D554" s="5"/>
      <c r="E554" s="6" t="str">
        <f>IF(ISBLANK(D554),"",INDEX(ΑΜΚ,MATCH(D554,Data!$F$2:$F$999,0),1))</f>
        <v/>
      </c>
      <c r="F554" s="94" t="str">
        <f t="shared" si="8"/>
        <v/>
      </c>
    </row>
    <row r="555" spans="1:6" ht="14.25" customHeight="1" x14ac:dyDescent="0.35">
      <c r="A555" s="45" t="s">
        <v>1137</v>
      </c>
      <c r="B555" s="18"/>
      <c r="C555" s="5"/>
      <c r="D555" s="5"/>
      <c r="E555" s="6" t="str">
        <f>IF(ISBLANK(D555),"",INDEX(ΑΜΚ,MATCH(D555,Data!$F$2:$F$999,0),1))</f>
        <v/>
      </c>
      <c r="F555" s="94" t="str">
        <f t="shared" si="8"/>
        <v/>
      </c>
    </row>
    <row r="556" spans="1:6" ht="14.25" customHeight="1" x14ac:dyDescent="0.35">
      <c r="A556" s="45" t="s">
        <v>1137</v>
      </c>
      <c r="B556" s="18"/>
      <c r="C556" s="5"/>
      <c r="D556" s="5"/>
      <c r="E556" s="6" t="str">
        <f>IF(ISBLANK(D556),"",INDEX(ΑΜΚ,MATCH(D556,Data!$F$2:$F$999,0),1))</f>
        <v/>
      </c>
      <c r="F556" s="94" t="str">
        <f t="shared" si="8"/>
        <v/>
      </c>
    </row>
    <row r="557" spans="1:6" ht="14.25" customHeight="1" x14ac:dyDescent="0.35">
      <c r="A557" s="45" t="s">
        <v>1137</v>
      </c>
      <c r="B557" s="18"/>
      <c r="C557" s="5"/>
      <c r="D557" s="5"/>
      <c r="E557" s="6" t="str">
        <f>IF(ISBLANK(D557),"",INDEX(ΑΜΚ,MATCH(D557,Data!$F$2:$F$999,0),1))</f>
        <v/>
      </c>
      <c r="F557" s="94" t="str">
        <f t="shared" si="8"/>
        <v/>
      </c>
    </row>
    <row r="558" spans="1:6" ht="14.25" customHeight="1" x14ac:dyDescent="0.35">
      <c r="A558" s="45" t="s">
        <v>1137</v>
      </c>
      <c r="B558" s="18"/>
      <c r="C558" s="5"/>
      <c r="D558" s="5"/>
      <c r="E558" s="6" t="str">
        <f>IF(ISBLANK(D558),"",INDEX(ΑΜΚ,MATCH(D558,Data!$F$2:$F$999,0),1))</f>
        <v/>
      </c>
      <c r="F558" s="94" t="str">
        <f t="shared" si="8"/>
        <v/>
      </c>
    </row>
    <row r="559" spans="1:6" ht="14.25" customHeight="1" x14ac:dyDescent="0.35">
      <c r="A559" s="45" t="s">
        <v>1137</v>
      </c>
      <c r="B559" s="18"/>
      <c r="C559" s="5"/>
      <c r="D559" s="5"/>
      <c r="E559" s="6" t="str">
        <f>IF(ISBLANK(D559),"",INDEX(ΑΜΚ,MATCH(D559,Data!$F$2:$F$999,0),1))</f>
        <v/>
      </c>
      <c r="F559" s="94" t="str">
        <f t="shared" si="8"/>
        <v/>
      </c>
    </row>
    <row r="560" spans="1:6" ht="14.25" customHeight="1" x14ac:dyDescent="0.35">
      <c r="A560" s="45" t="s">
        <v>1137</v>
      </c>
      <c r="B560" s="18"/>
      <c r="C560" s="5"/>
      <c r="D560" s="5"/>
      <c r="E560" s="6" t="str">
        <f>IF(ISBLANK(D560),"",INDEX(ΑΜΚ,MATCH(D560,Data!$F$2:$F$999,0),1))</f>
        <v/>
      </c>
      <c r="F560" s="94" t="str">
        <f t="shared" si="8"/>
        <v/>
      </c>
    </row>
    <row r="561" spans="1:6" ht="14.25" customHeight="1" x14ac:dyDescent="0.35">
      <c r="A561" s="45" t="s">
        <v>1137</v>
      </c>
      <c r="B561" s="18"/>
      <c r="C561" s="5"/>
      <c r="D561" s="5"/>
      <c r="E561" s="6" t="str">
        <f>IF(ISBLANK(D561),"",INDEX(ΑΜΚ,MATCH(D561,Data!$F$2:$F$999,0),1))</f>
        <v/>
      </c>
      <c r="F561" s="94" t="str">
        <f t="shared" si="8"/>
        <v/>
      </c>
    </row>
    <row r="562" spans="1:6" ht="14.25" customHeight="1" x14ac:dyDescent="0.35">
      <c r="A562" s="45" t="s">
        <v>1137</v>
      </c>
      <c r="B562" s="18"/>
      <c r="C562" s="5"/>
      <c r="D562" s="5"/>
      <c r="E562" s="6" t="str">
        <f>IF(ISBLANK(D562),"",INDEX(ΑΜΚ,MATCH(D562,Data!$F$2:$F$999,0),1))</f>
        <v/>
      </c>
      <c r="F562" s="94" t="str">
        <f t="shared" si="8"/>
        <v/>
      </c>
    </row>
    <row r="563" spans="1:6" ht="14.25" customHeight="1" x14ac:dyDescent="0.35">
      <c r="A563" s="45" t="s">
        <v>1137</v>
      </c>
      <c r="B563" s="18"/>
      <c r="C563" s="5"/>
      <c r="D563" s="5"/>
      <c r="E563" s="6" t="str">
        <f>IF(ISBLANK(D563),"",INDEX(ΑΜΚ,MATCH(D563,Data!$F$2:$F$999,0),1))</f>
        <v/>
      </c>
      <c r="F563" s="94" t="str">
        <f t="shared" si="8"/>
        <v/>
      </c>
    </row>
    <row r="564" spans="1:6" ht="14.25" customHeight="1" x14ac:dyDescent="0.35">
      <c r="A564" s="45" t="s">
        <v>1137</v>
      </c>
      <c r="B564" s="18"/>
      <c r="C564" s="5"/>
      <c r="D564" s="5"/>
      <c r="E564" s="6" t="str">
        <f>IF(ISBLANK(D564),"",INDEX(ΑΜΚ,MATCH(D564,Data!$F$2:$F$999,0),1))</f>
        <v/>
      </c>
      <c r="F564" s="94" t="str">
        <f t="shared" si="8"/>
        <v/>
      </c>
    </row>
    <row r="565" spans="1:6" ht="14.25" customHeight="1" x14ac:dyDescent="0.35">
      <c r="A565" s="45" t="s">
        <v>1137</v>
      </c>
      <c r="B565" s="18"/>
      <c r="C565" s="5"/>
      <c r="D565" s="5"/>
      <c r="E565" s="6" t="str">
        <f>IF(ISBLANK(D565),"",INDEX(ΑΜΚ,MATCH(D565,Data!$F$2:$F$999,0),1))</f>
        <v/>
      </c>
      <c r="F565" s="94" t="str">
        <f t="shared" si="8"/>
        <v/>
      </c>
    </row>
    <row r="566" spans="1:6" ht="14.25" customHeight="1" x14ac:dyDescent="0.35">
      <c r="A566" s="45" t="s">
        <v>1137</v>
      </c>
      <c r="B566" s="18"/>
      <c r="C566" s="5"/>
      <c r="D566" s="5"/>
      <c r="E566" s="6" t="str">
        <f>IF(ISBLANK(D566),"",INDEX(ΑΜΚ,MATCH(D566,Data!$F$2:$F$999,0),1))</f>
        <v/>
      </c>
      <c r="F566" s="94" t="str">
        <f t="shared" si="8"/>
        <v/>
      </c>
    </row>
    <row r="567" spans="1:6" ht="14.25" customHeight="1" x14ac:dyDescent="0.35">
      <c r="A567" s="45" t="s">
        <v>1137</v>
      </c>
      <c r="B567" s="18"/>
      <c r="C567" s="5"/>
      <c r="D567" s="5"/>
      <c r="E567" s="6" t="str">
        <f>IF(ISBLANK(D567),"",INDEX(ΑΜΚ,MATCH(D567,Data!$F$2:$F$999,0),1))</f>
        <v/>
      </c>
      <c r="F567" s="94" t="str">
        <f t="shared" si="8"/>
        <v/>
      </c>
    </row>
    <row r="568" spans="1:6" ht="14.25" customHeight="1" x14ac:dyDescent="0.35">
      <c r="A568" s="45" t="s">
        <v>1137</v>
      </c>
      <c r="B568" s="18"/>
      <c r="C568" s="5"/>
      <c r="D568" s="5"/>
      <c r="E568" s="6" t="str">
        <f>IF(ISBLANK(D568),"",INDEX(ΑΜΚ,MATCH(D568,Data!$F$2:$F$999,0),1))</f>
        <v/>
      </c>
      <c r="F568" s="94" t="str">
        <f t="shared" si="8"/>
        <v/>
      </c>
    </row>
    <row r="569" spans="1:6" ht="14.25" customHeight="1" x14ac:dyDescent="0.35">
      <c r="A569" s="45" t="s">
        <v>1137</v>
      </c>
      <c r="B569" s="18"/>
      <c r="C569" s="5"/>
      <c r="D569" s="5"/>
      <c r="E569" s="6" t="str">
        <f>IF(ISBLANK(D569),"",INDEX(ΑΜΚ,MATCH(D569,Data!$F$2:$F$999,0),1))</f>
        <v/>
      </c>
      <c r="F569" s="94" t="str">
        <f t="shared" si="8"/>
        <v/>
      </c>
    </row>
    <row r="570" spans="1:6" ht="14.25" customHeight="1" x14ac:dyDescent="0.35">
      <c r="A570" s="45" t="s">
        <v>1137</v>
      </c>
      <c r="B570" s="18"/>
      <c r="C570" s="5"/>
      <c r="D570" s="5"/>
      <c r="E570" s="6" t="str">
        <f>IF(ISBLANK(D570),"",INDEX(ΑΜΚ,MATCH(D570,Data!$F$2:$F$999,0),1))</f>
        <v/>
      </c>
      <c r="F570" s="94" t="str">
        <f t="shared" si="8"/>
        <v/>
      </c>
    </row>
    <row r="571" spans="1:6" ht="14.25" customHeight="1" x14ac:dyDescent="0.35">
      <c r="A571" s="45" t="s">
        <v>1137</v>
      </c>
      <c r="B571" s="18"/>
      <c r="C571" s="5"/>
      <c r="D571" s="5"/>
      <c r="E571" s="6" t="str">
        <f>IF(ISBLANK(D571),"",INDEX(ΑΜΚ,MATCH(D571,Data!$F$2:$F$999,0),1))</f>
        <v/>
      </c>
      <c r="F571" s="94" t="str">
        <f t="shared" si="8"/>
        <v/>
      </c>
    </row>
    <row r="572" spans="1:6" ht="14.25" customHeight="1" x14ac:dyDescent="0.35">
      <c r="A572" s="45" t="s">
        <v>1137</v>
      </c>
      <c r="B572" s="18"/>
      <c r="C572" s="5"/>
      <c r="D572" s="5"/>
      <c r="E572" s="6" t="str">
        <f>IF(ISBLANK(D572),"",INDEX(ΑΜΚ,MATCH(D572,Data!$F$2:$F$999,0),1))</f>
        <v/>
      </c>
      <c r="F572" s="94" t="str">
        <f t="shared" si="8"/>
        <v/>
      </c>
    </row>
    <row r="573" spans="1:6" ht="14.25" customHeight="1" x14ac:dyDescent="0.35">
      <c r="A573" s="45" t="s">
        <v>1137</v>
      </c>
      <c r="B573" s="18"/>
      <c r="C573" s="5"/>
      <c r="D573" s="5"/>
      <c r="E573" s="6" t="str">
        <f>IF(ISBLANK(D573),"",INDEX(ΑΜΚ,MATCH(D573,Data!$F$2:$F$999,0),1))</f>
        <v/>
      </c>
      <c r="F573" s="94" t="str">
        <f t="shared" si="8"/>
        <v/>
      </c>
    </row>
    <row r="574" spans="1:6" ht="14.25" customHeight="1" x14ac:dyDescent="0.35">
      <c r="A574" s="45" t="s">
        <v>1137</v>
      </c>
      <c r="B574" s="18"/>
      <c r="C574" s="5"/>
      <c r="D574" s="5"/>
      <c r="E574" s="6" t="str">
        <f>IF(ISBLANK(D574),"",INDEX(ΑΜΚ,MATCH(D574,Data!$F$2:$F$999,0),1))</f>
        <v/>
      </c>
      <c r="F574" s="94" t="str">
        <f t="shared" si="8"/>
        <v/>
      </c>
    </row>
    <row r="575" spans="1:6" ht="14.25" customHeight="1" x14ac:dyDescent="0.35">
      <c r="A575" s="45" t="s">
        <v>1137</v>
      </c>
      <c r="B575" s="18"/>
      <c r="C575" s="5"/>
      <c r="D575" s="5"/>
      <c r="E575" s="6" t="str">
        <f>IF(ISBLANK(D575),"",INDEX(ΑΜΚ,MATCH(D575,Data!$F$2:$F$999,0),1))</f>
        <v/>
      </c>
      <c r="F575" s="94" t="str">
        <f t="shared" si="8"/>
        <v/>
      </c>
    </row>
    <row r="576" spans="1:6" ht="14.25" customHeight="1" x14ac:dyDescent="0.35">
      <c r="A576" s="45" t="s">
        <v>1137</v>
      </c>
      <c r="B576" s="18"/>
      <c r="C576" s="5"/>
      <c r="D576" s="5"/>
      <c r="E576" s="6" t="str">
        <f>IF(ISBLANK(D576),"",INDEX(ΑΜΚ,MATCH(D576,Data!$F$2:$F$999,0),1))</f>
        <v/>
      </c>
      <c r="F576" s="94" t="str">
        <f t="shared" si="8"/>
        <v/>
      </c>
    </row>
    <row r="577" spans="1:6" ht="14.25" customHeight="1" x14ac:dyDescent="0.35">
      <c r="A577" s="45" t="s">
        <v>1137</v>
      </c>
      <c r="B577" s="18"/>
      <c r="C577" s="5"/>
      <c r="D577" s="5"/>
      <c r="E577" s="6" t="str">
        <f>IF(ISBLANK(D577),"",INDEX(ΑΜΚ,MATCH(D577,Data!$F$2:$F$999,0),1))</f>
        <v/>
      </c>
      <c r="F577" s="94" t="str">
        <f t="shared" si="8"/>
        <v/>
      </c>
    </row>
    <row r="578" spans="1:6" ht="14.25" customHeight="1" x14ac:dyDescent="0.35">
      <c r="A578" s="45" t="s">
        <v>1137</v>
      </c>
      <c r="B578" s="18"/>
      <c r="C578" s="5"/>
      <c r="D578" s="5"/>
      <c r="E578" s="6" t="str">
        <f>IF(ISBLANK(D578),"",INDEX(ΑΜΚ,MATCH(D578,Data!$F$2:$F$999,0),1))</f>
        <v/>
      </c>
      <c r="F578" s="94" t="str">
        <f t="shared" ref="F578:F641" si="9">IF(ISBLANK(C578),"",INDEX(ΚΩΔ_ΜΑΘΗΜ_ΣΑΠΥ_Γ1,MATCH(C578,ΜΑΘΗΜ_ΣΑΠΥ_Γ1,0)))</f>
        <v/>
      </c>
    </row>
    <row r="579" spans="1:6" ht="14.25" customHeight="1" x14ac:dyDescent="0.35">
      <c r="A579" s="45" t="s">
        <v>1137</v>
      </c>
      <c r="B579" s="18"/>
      <c r="C579" s="5"/>
      <c r="D579" s="5"/>
      <c r="E579" s="6" t="str">
        <f>IF(ISBLANK(D579),"",INDEX(ΑΜΚ,MATCH(D579,Data!$F$2:$F$999,0),1))</f>
        <v/>
      </c>
      <c r="F579" s="94" t="str">
        <f t="shared" si="9"/>
        <v/>
      </c>
    </row>
    <row r="580" spans="1:6" ht="14.25" customHeight="1" x14ac:dyDescent="0.35">
      <c r="A580" s="45" t="s">
        <v>1137</v>
      </c>
      <c r="B580" s="18"/>
      <c r="C580" s="5"/>
      <c r="D580" s="5"/>
      <c r="E580" s="6" t="str">
        <f>IF(ISBLANK(D580),"",INDEX(ΑΜΚ,MATCH(D580,Data!$F$2:$F$999,0),1))</f>
        <v/>
      </c>
      <c r="F580" s="94" t="str">
        <f t="shared" si="9"/>
        <v/>
      </c>
    </row>
    <row r="581" spans="1:6" ht="14.25" customHeight="1" x14ac:dyDescent="0.35">
      <c r="A581" s="45" t="s">
        <v>1137</v>
      </c>
      <c r="B581" s="18"/>
      <c r="C581" s="5"/>
      <c r="D581" s="5"/>
      <c r="E581" s="6" t="str">
        <f>IF(ISBLANK(D581),"",INDEX(ΑΜΚ,MATCH(D581,Data!$F$2:$F$999,0),1))</f>
        <v/>
      </c>
      <c r="F581" s="94" t="str">
        <f t="shared" si="9"/>
        <v/>
      </c>
    </row>
    <row r="582" spans="1:6" ht="14.25" customHeight="1" x14ac:dyDescent="0.35">
      <c r="A582" s="45" t="s">
        <v>1137</v>
      </c>
      <c r="B582" s="18"/>
      <c r="C582" s="5"/>
      <c r="D582" s="5"/>
      <c r="E582" s="6" t="str">
        <f>IF(ISBLANK(D582),"",INDEX(ΑΜΚ,MATCH(D582,Data!$F$2:$F$999,0),1))</f>
        <v/>
      </c>
      <c r="F582" s="94" t="str">
        <f t="shared" si="9"/>
        <v/>
      </c>
    </row>
    <row r="583" spans="1:6" ht="14.25" customHeight="1" x14ac:dyDescent="0.35">
      <c r="A583" s="45" t="s">
        <v>1137</v>
      </c>
      <c r="B583" s="18"/>
      <c r="C583" s="5"/>
      <c r="D583" s="5"/>
      <c r="E583" s="6" t="str">
        <f>IF(ISBLANK(D583),"",INDEX(ΑΜΚ,MATCH(D583,Data!$F$2:$F$999,0),1))</f>
        <v/>
      </c>
      <c r="F583" s="94" t="str">
        <f t="shared" si="9"/>
        <v/>
      </c>
    </row>
    <row r="584" spans="1:6" ht="14.25" customHeight="1" x14ac:dyDescent="0.35">
      <c r="A584" s="45" t="s">
        <v>1137</v>
      </c>
      <c r="B584" s="18"/>
      <c r="C584" s="5"/>
      <c r="D584" s="5"/>
      <c r="E584" s="6" t="str">
        <f>IF(ISBLANK(D584),"",INDEX(ΑΜΚ,MATCH(D584,Data!$F$2:$F$999,0),1))</f>
        <v/>
      </c>
      <c r="F584" s="94" t="str">
        <f t="shared" si="9"/>
        <v/>
      </c>
    </row>
    <row r="585" spans="1:6" ht="14.25" customHeight="1" x14ac:dyDescent="0.35">
      <c r="A585" s="45" t="s">
        <v>1137</v>
      </c>
      <c r="B585" s="18"/>
      <c r="C585" s="5"/>
      <c r="D585" s="5"/>
      <c r="E585" s="6" t="str">
        <f>IF(ISBLANK(D585),"",INDEX(ΑΜΚ,MATCH(D585,Data!$F$2:$F$999,0),1))</f>
        <v/>
      </c>
      <c r="F585" s="94" t="str">
        <f t="shared" si="9"/>
        <v/>
      </c>
    </row>
    <row r="586" spans="1:6" ht="14.25" customHeight="1" x14ac:dyDescent="0.35">
      <c r="A586" s="45" t="s">
        <v>1137</v>
      </c>
      <c r="B586" s="18"/>
      <c r="C586" s="5"/>
      <c r="D586" s="5"/>
      <c r="E586" s="6" t="str">
        <f>IF(ISBLANK(D586),"",INDEX(ΑΜΚ,MATCH(D586,Data!$F$2:$F$999,0),1))</f>
        <v/>
      </c>
      <c r="F586" s="94" t="str">
        <f t="shared" si="9"/>
        <v/>
      </c>
    </row>
    <row r="587" spans="1:6" ht="14.25" customHeight="1" x14ac:dyDescent="0.35">
      <c r="A587" s="45" t="s">
        <v>1137</v>
      </c>
      <c r="B587" s="18"/>
      <c r="C587" s="5"/>
      <c r="D587" s="5"/>
      <c r="E587" s="6" t="str">
        <f>IF(ISBLANK(D587),"",INDEX(ΑΜΚ,MATCH(D587,Data!$F$2:$F$999,0),1))</f>
        <v/>
      </c>
      <c r="F587" s="94" t="str">
        <f t="shared" si="9"/>
        <v/>
      </c>
    </row>
    <row r="588" spans="1:6" ht="14.25" customHeight="1" x14ac:dyDescent="0.35">
      <c r="A588" s="45" t="s">
        <v>1137</v>
      </c>
      <c r="B588" s="18"/>
      <c r="C588" s="5"/>
      <c r="D588" s="5"/>
      <c r="E588" s="6" t="str">
        <f>IF(ISBLANK(D588),"",INDEX(ΑΜΚ,MATCH(D588,Data!$F$2:$F$999,0),1))</f>
        <v/>
      </c>
      <c r="F588" s="94" t="str">
        <f t="shared" si="9"/>
        <v/>
      </c>
    </row>
    <row r="589" spans="1:6" ht="14.25" customHeight="1" x14ac:dyDescent="0.35">
      <c r="A589" s="45" t="s">
        <v>1137</v>
      </c>
      <c r="B589" s="18"/>
      <c r="C589" s="5"/>
      <c r="D589" s="5"/>
      <c r="E589" s="6" t="str">
        <f>IF(ISBLANK(D589),"",INDEX(ΑΜΚ,MATCH(D589,Data!$F$2:$F$999,0),1))</f>
        <v/>
      </c>
      <c r="F589" s="94" t="str">
        <f t="shared" si="9"/>
        <v/>
      </c>
    </row>
    <row r="590" spans="1:6" ht="14.25" customHeight="1" x14ac:dyDescent="0.35">
      <c r="A590" s="45" t="s">
        <v>1137</v>
      </c>
      <c r="B590" s="18"/>
      <c r="C590" s="5"/>
      <c r="D590" s="5"/>
      <c r="E590" s="6" t="str">
        <f>IF(ISBLANK(D590),"",INDEX(ΑΜΚ,MATCH(D590,Data!$F$2:$F$999,0),1))</f>
        <v/>
      </c>
      <c r="F590" s="94" t="str">
        <f t="shared" si="9"/>
        <v/>
      </c>
    </row>
    <row r="591" spans="1:6" ht="14.25" customHeight="1" x14ac:dyDescent="0.35">
      <c r="A591" s="45" t="s">
        <v>1137</v>
      </c>
      <c r="B591" s="18"/>
      <c r="C591" s="5"/>
      <c r="D591" s="5"/>
      <c r="E591" s="6" t="str">
        <f>IF(ISBLANK(D591),"",INDEX(ΑΜΚ,MATCH(D591,Data!$F$2:$F$999,0),1))</f>
        <v/>
      </c>
      <c r="F591" s="94" t="str">
        <f t="shared" si="9"/>
        <v/>
      </c>
    </row>
    <row r="592" spans="1:6" ht="14.25" customHeight="1" x14ac:dyDescent="0.35">
      <c r="A592" s="45" t="s">
        <v>1137</v>
      </c>
      <c r="B592" s="18"/>
      <c r="C592" s="5"/>
      <c r="D592" s="5"/>
      <c r="E592" s="6" t="str">
        <f>IF(ISBLANK(D592),"",INDEX(ΑΜΚ,MATCH(D592,Data!$F$2:$F$999,0),1))</f>
        <v/>
      </c>
      <c r="F592" s="94" t="str">
        <f t="shared" si="9"/>
        <v/>
      </c>
    </row>
    <row r="593" spans="1:6" ht="14.25" customHeight="1" x14ac:dyDescent="0.35">
      <c r="A593" s="45" t="s">
        <v>1137</v>
      </c>
      <c r="B593" s="18"/>
      <c r="C593" s="5"/>
      <c r="D593" s="5"/>
      <c r="E593" s="6" t="str">
        <f>IF(ISBLANK(D593),"",INDEX(ΑΜΚ,MATCH(D593,Data!$F$2:$F$999,0),1))</f>
        <v/>
      </c>
      <c r="F593" s="94" t="str">
        <f t="shared" si="9"/>
        <v/>
      </c>
    </row>
    <row r="594" spans="1:6" ht="14.25" customHeight="1" x14ac:dyDescent="0.35">
      <c r="A594" s="45" t="s">
        <v>1137</v>
      </c>
      <c r="B594" s="18"/>
      <c r="C594" s="5"/>
      <c r="D594" s="5"/>
      <c r="E594" s="6" t="str">
        <f>IF(ISBLANK(D594),"",INDEX(ΑΜΚ,MATCH(D594,Data!$F$2:$F$999,0),1))</f>
        <v/>
      </c>
      <c r="F594" s="94" t="str">
        <f t="shared" si="9"/>
        <v/>
      </c>
    </row>
    <row r="595" spans="1:6" ht="14.25" customHeight="1" x14ac:dyDescent="0.35">
      <c r="A595" s="45" t="s">
        <v>1137</v>
      </c>
      <c r="B595" s="18"/>
      <c r="C595" s="5"/>
      <c r="D595" s="5"/>
      <c r="E595" s="6" t="str">
        <f>IF(ISBLANK(D595),"",INDEX(ΑΜΚ,MATCH(D595,Data!$F$2:$F$999,0),1))</f>
        <v/>
      </c>
      <c r="F595" s="94" t="str">
        <f t="shared" si="9"/>
        <v/>
      </c>
    </row>
    <row r="596" spans="1:6" ht="14.25" customHeight="1" x14ac:dyDescent="0.35">
      <c r="A596" s="45" t="s">
        <v>1137</v>
      </c>
      <c r="B596" s="18"/>
      <c r="C596" s="5"/>
      <c r="D596" s="5"/>
      <c r="E596" s="6" t="str">
        <f>IF(ISBLANK(D596),"",INDEX(ΑΜΚ,MATCH(D596,Data!$F$2:$F$999,0),1))</f>
        <v/>
      </c>
      <c r="F596" s="94" t="str">
        <f t="shared" si="9"/>
        <v/>
      </c>
    </row>
    <row r="597" spans="1:6" ht="14.25" customHeight="1" x14ac:dyDescent="0.35">
      <c r="A597" s="45" t="s">
        <v>1137</v>
      </c>
      <c r="B597" s="18"/>
      <c r="C597" s="5"/>
      <c r="D597" s="5"/>
      <c r="E597" s="6" t="str">
        <f>IF(ISBLANK(D597),"",INDEX(ΑΜΚ,MATCH(D597,Data!$F$2:$F$999,0),1))</f>
        <v/>
      </c>
      <c r="F597" s="94" t="str">
        <f t="shared" si="9"/>
        <v/>
      </c>
    </row>
    <row r="598" spans="1:6" ht="14.25" customHeight="1" x14ac:dyDescent="0.35">
      <c r="A598" s="45" t="s">
        <v>1137</v>
      </c>
      <c r="B598" s="18"/>
      <c r="C598" s="5"/>
      <c r="D598" s="5"/>
      <c r="E598" s="6" t="str">
        <f>IF(ISBLANK(D598),"",INDEX(ΑΜΚ,MATCH(D598,Data!$F$2:$F$999,0),1))</f>
        <v/>
      </c>
      <c r="F598" s="94" t="str">
        <f t="shared" si="9"/>
        <v/>
      </c>
    </row>
    <row r="599" spans="1:6" ht="14.25" customHeight="1" x14ac:dyDescent="0.35">
      <c r="A599" s="45" t="s">
        <v>1137</v>
      </c>
      <c r="B599" s="18"/>
      <c r="C599" s="5"/>
      <c r="D599" s="5"/>
      <c r="E599" s="6" t="str">
        <f>IF(ISBLANK(D599),"",INDEX(ΑΜΚ,MATCH(D599,Data!$F$2:$F$999,0),1))</f>
        <v/>
      </c>
      <c r="F599" s="94" t="str">
        <f t="shared" si="9"/>
        <v/>
      </c>
    </row>
    <row r="600" spans="1:6" ht="14.25" customHeight="1" x14ac:dyDescent="0.35">
      <c r="A600" s="45" t="s">
        <v>1137</v>
      </c>
      <c r="B600" s="18"/>
      <c r="C600" s="5"/>
      <c r="D600" s="5"/>
      <c r="E600" s="6" t="str">
        <f>IF(ISBLANK(D600),"",INDEX(ΑΜΚ,MATCH(D600,Data!$F$2:$F$999,0),1))</f>
        <v/>
      </c>
      <c r="F600" s="94" t="str">
        <f t="shared" si="9"/>
        <v/>
      </c>
    </row>
    <row r="601" spans="1:6" ht="14.25" customHeight="1" x14ac:dyDescent="0.35">
      <c r="A601" s="45" t="s">
        <v>1137</v>
      </c>
      <c r="B601" s="18"/>
      <c r="C601" s="5"/>
      <c r="D601" s="5"/>
      <c r="E601" s="6" t="str">
        <f>IF(ISBLANK(D601),"",INDEX(ΑΜΚ,MATCH(D601,Data!$F$2:$F$999,0),1))</f>
        <v/>
      </c>
      <c r="F601" s="94" t="str">
        <f t="shared" si="9"/>
        <v/>
      </c>
    </row>
    <row r="602" spans="1:6" ht="14.25" customHeight="1" x14ac:dyDescent="0.35">
      <c r="A602" s="45" t="s">
        <v>1137</v>
      </c>
      <c r="B602" s="18"/>
      <c r="C602" s="5"/>
      <c r="D602" s="5"/>
      <c r="E602" s="6" t="str">
        <f>IF(ISBLANK(D602),"",INDEX(ΑΜΚ,MATCH(D602,Data!$F$2:$F$999,0),1))</f>
        <v/>
      </c>
      <c r="F602" s="94" t="str">
        <f t="shared" si="9"/>
        <v/>
      </c>
    </row>
    <row r="603" spans="1:6" ht="14.25" customHeight="1" x14ac:dyDescent="0.35">
      <c r="A603" s="45" t="s">
        <v>1137</v>
      </c>
      <c r="B603" s="18"/>
      <c r="C603" s="5"/>
      <c r="D603" s="5"/>
      <c r="E603" s="6" t="str">
        <f>IF(ISBLANK(D603),"",INDEX(ΑΜΚ,MATCH(D603,Data!$F$2:$F$999,0),1))</f>
        <v/>
      </c>
      <c r="F603" s="94" t="str">
        <f t="shared" si="9"/>
        <v/>
      </c>
    </row>
    <row r="604" spans="1:6" ht="14.25" customHeight="1" x14ac:dyDescent="0.35">
      <c r="A604" s="45" t="s">
        <v>1137</v>
      </c>
      <c r="B604" s="18"/>
      <c r="C604" s="5"/>
      <c r="D604" s="5"/>
      <c r="E604" s="6" t="str">
        <f>IF(ISBLANK(D604),"",INDEX(ΑΜΚ,MATCH(D604,Data!$F$2:$F$999,0),1))</f>
        <v/>
      </c>
      <c r="F604" s="94" t="str">
        <f t="shared" si="9"/>
        <v/>
      </c>
    </row>
    <row r="605" spans="1:6" ht="14.25" customHeight="1" x14ac:dyDescent="0.35">
      <c r="A605" s="45" t="s">
        <v>1137</v>
      </c>
      <c r="B605" s="18"/>
      <c r="C605" s="5"/>
      <c r="D605" s="5"/>
      <c r="E605" s="6" t="str">
        <f>IF(ISBLANK(D605),"",INDEX(ΑΜΚ,MATCH(D605,Data!$F$2:$F$999,0),1))</f>
        <v/>
      </c>
      <c r="F605" s="94" t="str">
        <f t="shared" si="9"/>
        <v/>
      </c>
    </row>
    <row r="606" spans="1:6" ht="14.25" customHeight="1" x14ac:dyDescent="0.35">
      <c r="A606" s="45" t="s">
        <v>1137</v>
      </c>
      <c r="B606" s="18"/>
      <c r="C606" s="5"/>
      <c r="D606" s="5"/>
      <c r="E606" s="6" t="str">
        <f>IF(ISBLANK(D606),"",INDEX(ΑΜΚ,MATCH(D606,Data!$F$2:$F$999,0),1))</f>
        <v/>
      </c>
      <c r="F606" s="94" t="str">
        <f t="shared" si="9"/>
        <v/>
      </c>
    </row>
    <row r="607" spans="1:6" ht="14.25" customHeight="1" x14ac:dyDescent="0.35">
      <c r="A607" s="45" t="s">
        <v>1137</v>
      </c>
      <c r="B607" s="18"/>
      <c r="C607" s="5"/>
      <c r="D607" s="5"/>
      <c r="E607" s="6" t="str">
        <f>IF(ISBLANK(D607),"",INDEX(ΑΜΚ,MATCH(D607,Data!$F$2:$F$999,0),1))</f>
        <v/>
      </c>
      <c r="F607" s="94" t="str">
        <f t="shared" si="9"/>
        <v/>
      </c>
    </row>
    <row r="608" spans="1:6" ht="14.25" customHeight="1" x14ac:dyDescent="0.35">
      <c r="A608" s="45" t="s">
        <v>1137</v>
      </c>
      <c r="B608" s="18"/>
      <c r="C608" s="5"/>
      <c r="D608" s="5"/>
      <c r="E608" s="6" t="str">
        <f>IF(ISBLANK(D608),"",INDEX(ΑΜΚ,MATCH(D608,Data!$F$2:$F$999,0),1))</f>
        <v/>
      </c>
      <c r="F608" s="94" t="str">
        <f t="shared" si="9"/>
        <v/>
      </c>
    </row>
    <row r="609" spans="1:6" ht="14.25" customHeight="1" x14ac:dyDescent="0.35">
      <c r="A609" s="45" t="s">
        <v>1137</v>
      </c>
      <c r="B609" s="18"/>
      <c r="C609" s="5"/>
      <c r="D609" s="5"/>
      <c r="E609" s="6" t="str">
        <f>IF(ISBLANK(D609),"",INDEX(ΑΜΚ,MATCH(D609,Data!$F$2:$F$999,0),1))</f>
        <v/>
      </c>
      <c r="F609" s="94" t="str">
        <f t="shared" si="9"/>
        <v/>
      </c>
    </row>
    <row r="610" spans="1:6" ht="14.25" customHeight="1" x14ac:dyDescent="0.35">
      <c r="A610" s="45" t="s">
        <v>1137</v>
      </c>
      <c r="B610" s="18"/>
      <c r="C610" s="5"/>
      <c r="D610" s="5"/>
      <c r="E610" s="6" t="str">
        <f>IF(ISBLANK(D610),"",INDEX(ΑΜΚ,MATCH(D610,Data!$F$2:$F$999,0),1))</f>
        <v/>
      </c>
      <c r="F610" s="94" t="str">
        <f t="shared" si="9"/>
        <v/>
      </c>
    </row>
    <row r="611" spans="1:6" ht="14.25" customHeight="1" x14ac:dyDescent="0.35">
      <c r="A611" s="45" t="s">
        <v>1137</v>
      </c>
      <c r="B611" s="18"/>
      <c r="C611" s="5"/>
      <c r="D611" s="5"/>
      <c r="E611" s="6" t="str">
        <f>IF(ISBLANK(D611),"",INDEX(ΑΜΚ,MATCH(D611,Data!$F$2:$F$999,0),1))</f>
        <v/>
      </c>
      <c r="F611" s="94" t="str">
        <f t="shared" si="9"/>
        <v/>
      </c>
    </row>
    <row r="612" spans="1:6" ht="14.25" customHeight="1" x14ac:dyDescent="0.35">
      <c r="A612" s="45" t="s">
        <v>1137</v>
      </c>
      <c r="B612" s="18"/>
      <c r="C612" s="5"/>
      <c r="D612" s="5"/>
      <c r="E612" s="6" t="str">
        <f>IF(ISBLANK(D612),"",INDEX(ΑΜΚ,MATCH(D612,Data!$F$2:$F$999,0),1))</f>
        <v/>
      </c>
      <c r="F612" s="94" t="str">
        <f t="shared" si="9"/>
        <v/>
      </c>
    </row>
    <row r="613" spans="1:6" ht="14.25" customHeight="1" x14ac:dyDescent="0.35">
      <c r="A613" s="45" t="s">
        <v>1137</v>
      </c>
      <c r="B613" s="18"/>
      <c r="C613" s="5"/>
      <c r="D613" s="5"/>
      <c r="E613" s="6" t="str">
        <f>IF(ISBLANK(D613),"",INDEX(ΑΜΚ,MATCH(D613,Data!$F$2:$F$999,0),1))</f>
        <v/>
      </c>
      <c r="F613" s="94" t="str">
        <f t="shared" si="9"/>
        <v/>
      </c>
    </row>
    <row r="614" spans="1:6" ht="14.25" customHeight="1" x14ac:dyDescent="0.35">
      <c r="A614" s="45" t="s">
        <v>1137</v>
      </c>
      <c r="B614" s="18"/>
      <c r="C614" s="5"/>
      <c r="D614" s="5"/>
      <c r="E614" s="6" t="str">
        <f>IF(ISBLANK(D614),"",INDEX(ΑΜΚ,MATCH(D614,Data!$F$2:$F$999,0),1))</f>
        <v/>
      </c>
      <c r="F614" s="94" t="str">
        <f t="shared" si="9"/>
        <v/>
      </c>
    </row>
    <row r="615" spans="1:6" ht="14.25" customHeight="1" x14ac:dyDescent="0.35">
      <c r="A615" s="45" t="s">
        <v>1137</v>
      </c>
      <c r="B615" s="18"/>
      <c r="C615" s="5"/>
      <c r="D615" s="5"/>
      <c r="E615" s="6" t="str">
        <f>IF(ISBLANK(D615),"",INDEX(ΑΜΚ,MATCH(D615,Data!$F$2:$F$999,0),1))</f>
        <v/>
      </c>
      <c r="F615" s="94" t="str">
        <f t="shared" si="9"/>
        <v/>
      </c>
    </row>
    <row r="616" spans="1:6" ht="14.25" customHeight="1" x14ac:dyDescent="0.35">
      <c r="A616" s="45" t="s">
        <v>1137</v>
      </c>
      <c r="B616" s="18"/>
      <c r="C616" s="5"/>
      <c r="D616" s="5"/>
      <c r="E616" s="6" t="str">
        <f>IF(ISBLANK(D616),"",INDEX(ΑΜΚ,MATCH(D616,Data!$F$2:$F$999,0),1))</f>
        <v/>
      </c>
      <c r="F616" s="94" t="str">
        <f t="shared" si="9"/>
        <v/>
      </c>
    </row>
    <row r="617" spans="1:6" ht="14.25" customHeight="1" x14ac:dyDescent="0.35">
      <c r="A617" s="45" t="s">
        <v>1137</v>
      </c>
      <c r="B617" s="18"/>
      <c r="C617" s="5"/>
      <c r="D617" s="5"/>
      <c r="E617" s="6" t="str">
        <f>IF(ISBLANK(D617),"",INDEX(ΑΜΚ,MATCH(D617,Data!$F$2:$F$999,0),1))</f>
        <v/>
      </c>
      <c r="F617" s="94" t="str">
        <f t="shared" si="9"/>
        <v/>
      </c>
    </row>
    <row r="618" spans="1:6" ht="14.25" customHeight="1" x14ac:dyDescent="0.35">
      <c r="A618" s="45" t="s">
        <v>1137</v>
      </c>
      <c r="B618" s="18"/>
      <c r="C618" s="5"/>
      <c r="D618" s="5"/>
      <c r="E618" s="6" t="str">
        <f>IF(ISBLANK(D618),"",INDEX(ΑΜΚ,MATCH(D618,Data!$F$2:$F$999,0),1))</f>
        <v/>
      </c>
      <c r="F618" s="94" t="str">
        <f t="shared" si="9"/>
        <v/>
      </c>
    </row>
    <row r="619" spans="1:6" ht="14.25" customHeight="1" x14ac:dyDescent="0.35">
      <c r="A619" s="45" t="s">
        <v>1137</v>
      </c>
      <c r="B619" s="18"/>
      <c r="C619" s="5"/>
      <c r="D619" s="5"/>
      <c r="E619" s="6" t="str">
        <f>IF(ISBLANK(D619),"",INDEX(ΑΜΚ,MATCH(D619,Data!$F$2:$F$999,0),1))</f>
        <v/>
      </c>
      <c r="F619" s="94" t="str">
        <f t="shared" si="9"/>
        <v/>
      </c>
    </row>
    <row r="620" spans="1:6" ht="14.25" customHeight="1" x14ac:dyDescent="0.35">
      <c r="A620" s="45" t="s">
        <v>1137</v>
      </c>
      <c r="B620" s="18"/>
      <c r="C620" s="5"/>
      <c r="D620" s="5"/>
      <c r="E620" s="6" t="str">
        <f>IF(ISBLANK(D620),"",INDEX(ΑΜΚ,MATCH(D620,Data!$F$2:$F$999,0),1))</f>
        <v/>
      </c>
      <c r="F620" s="94" t="str">
        <f t="shared" si="9"/>
        <v/>
      </c>
    </row>
    <row r="621" spans="1:6" ht="14.25" customHeight="1" x14ac:dyDescent="0.35">
      <c r="A621" s="45" t="s">
        <v>1137</v>
      </c>
      <c r="B621" s="18"/>
      <c r="C621" s="5"/>
      <c r="D621" s="5"/>
      <c r="E621" s="6" t="str">
        <f>IF(ISBLANK(D621),"",INDEX(ΑΜΚ,MATCH(D621,Data!$F$2:$F$999,0),1))</f>
        <v/>
      </c>
      <c r="F621" s="94" t="str">
        <f t="shared" si="9"/>
        <v/>
      </c>
    </row>
    <row r="622" spans="1:6" ht="14.25" customHeight="1" x14ac:dyDescent="0.35">
      <c r="A622" s="45" t="s">
        <v>1137</v>
      </c>
      <c r="B622" s="18"/>
      <c r="C622" s="5"/>
      <c r="D622" s="5"/>
      <c r="E622" s="6" t="str">
        <f>IF(ISBLANK(D622),"",INDEX(ΑΜΚ,MATCH(D622,Data!$F$2:$F$999,0),1))</f>
        <v/>
      </c>
      <c r="F622" s="94" t="str">
        <f t="shared" si="9"/>
        <v/>
      </c>
    </row>
    <row r="623" spans="1:6" ht="14.25" customHeight="1" x14ac:dyDescent="0.35">
      <c r="A623" s="45" t="s">
        <v>1137</v>
      </c>
      <c r="B623" s="18"/>
      <c r="C623" s="5"/>
      <c r="D623" s="5"/>
      <c r="E623" s="6" t="str">
        <f>IF(ISBLANK(D623),"",INDEX(ΑΜΚ,MATCH(D623,Data!$F$2:$F$999,0),1))</f>
        <v/>
      </c>
      <c r="F623" s="94" t="str">
        <f t="shared" si="9"/>
        <v/>
      </c>
    </row>
    <row r="624" spans="1:6" ht="14.25" customHeight="1" x14ac:dyDescent="0.35">
      <c r="A624" s="45" t="s">
        <v>1137</v>
      </c>
      <c r="B624" s="18"/>
      <c r="C624" s="5"/>
      <c r="D624" s="5"/>
      <c r="E624" s="6" t="str">
        <f>IF(ISBLANK(D624),"",INDEX(ΑΜΚ,MATCH(D624,Data!$F$2:$F$999,0),1))</f>
        <v/>
      </c>
      <c r="F624" s="94" t="str">
        <f t="shared" si="9"/>
        <v/>
      </c>
    </row>
    <row r="625" spans="1:6" ht="14.25" customHeight="1" x14ac:dyDescent="0.35">
      <c r="A625" s="45" t="s">
        <v>1137</v>
      </c>
      <c r="B625" s="18"/>
      <c r="C625" s="5"/>
      <c r="D625" s="5"/>
      <c r="E625" s="6" t="str">
        <f>IF(ISBLANK(D625),"",INDEX(ΑΜΚ,MATCH(D625,Data!$F$2:$F$999,0),1))</f>
        <v/>
      </c>
      <c r="F625" s="94" t="str">
        <f t="shared" si="9"/>
        <v/>
      </c>
    </row>
    <row r="626" spans="1:6" ht="14.25" customHeight="1" x14ac:dyDescent="0.35">
      <c r="A626" s="45" t="s">
        <v>1137</v>
      </c>
      <c r="B626" s="18"/>
      <c r="C626" s="5"/>
      <c r="D626" s="5"/>
      <c r="E626" s="6" t="str">
        <f>IF(ISBLANK(D626),"",INDEX(ΑΜΚ,MATCH(D626,Data!$F$2:$F$999,0),1))</f>
        <v/>
      </c>
      <c r="F626" s="94" t="str">
        <f t="shared" si="9"/>
        <v/>
      </c>
    </row>
    <row r="627" spans="1:6" ht="14.25" customHeight="1" x14ac:dyDescent="0.35">
      <c r="A627" s="45" t="s">
        <v>1137</v>
      </c>
      <c r="B627" s="18"/>
      <c r="C627" s="5"/>
      <c r="D627" s="5"/>
      <c r="E627" s="6" t="str">
        <f>IF(ISBLANK(D627),"",INDEX(ΑΜΚ,MATCH(D627,Data!$F$2:$F$999,0),1))</f>
        <v/>
      </c>
      <c r="F627" s="94" t="str">
        <f t="shared" si="9"/>
        <v/>
      </c>
    </row>
    <row r="628" spans="1:6" ht="14.25" customHeight="1" x14ac:dyDescent="0.35">
      <c r="A628" s="45" t="s">
        <v>1137</v>
      </c>
      <c r="B628" s="18"/>
      <c r="C628" s="5"/>
      <c r="D628" s="5"/>
      <c r="E628" s="6" t="str">
        <f>IF(ISBLANK(D628),"",INDEX(ΑΜΚ,MATCH(D628,Data!$F$2:$F$999,0),1))</f>
        <v/>
      </c>
      <c r="F628" s="94" t="str">
        <f t="shared" si="9"/>
        <v/>
      </c>
    </row>
    <row r="629" spans="1:6" ht="14.25" customHeight="1" x14ac:dyDescent="0.35">
      <c r="A629" s="45" t="s">
        <v>1137</v>
      </c>
      <c r="B629" s="18"/>
      <c r="C629" s="5"/>
      <c r="D629" s="5"/>
      <c r="E629" s="6" t="str">
        <f>IF(ISBLANK(D629),"",INDEX(ΑΜΚ,MATCH(D629,Data!$F$2:$F$999,0),1))</f>
        <v/>
      </c>
      <c r="F629" s="94" t="str">
        <f t="shared" si="9"/>
        <v/>
      </c>
    </row>
    <row r="630" spans="1:6" ht="14.25" customHeight="1" x14ac:dyDescent="0.35">
      <c r="A630" s="45" t="s">
        <v>1137</v>
      </c>
      <c r="B630" s="18"/>
      <c r="C630" s="5"/>
      <c r="D630" s="5"/>
      <c r="E630" s="6" t="str">
        <f>IF(ISBLANK(D630),"",INDEX(ΑΜΚ,MATCH(D630,Data!$F$2:$F$999,0),1))</f>
        <v/>
      </c>
      <c r="F630" s="94" t="str">
        <f t="shared" si="9"/>
        <v/>
      </c>
    </row>
    <row r="631" spans="1:6" ht="14.25" customHeight="1" x14ac:dyDescent="0.35">
      <c r="A631" s="45" t="s">
        <v>1137</v>
      </c>
      <c r="B631" s="18"/>
      <c r="C631" s="5"/>
      <c r="D631" s="5"/>
      <c r="E631" s="6" t="str">
        <f>IF(ISBLANK(D631),"",INDEX(ΑΜΚ,MATCH(D631,Data!$F$2:$F$999,0),1))</f>
        <v/>
      </c>
      <c r="F631" s="94" t="str">
        <f t="shared" si="9"/>
        <v/>
      </c>
    </row>
    <row r="632" spans="1:6" ht="14.25" customHeight="1" x14ac:dyDescent="0.35">
      <c r="A632" s="45" t="s">
        <v>1137</v>
      </c>
      <c r="B632" s="18"/>
      <c r="C632" s="5"/>
      <c r="D632" s="5"/>
      <c r="E632" s="6" t="str">
        <f>IF(ISBLANK(D632),"",INDEX(ΑΜΚ,MATCH(D632,Data!$F$2:$F$999,0),1))</f>
        <v/>
      </c>
      <c r="F632" s="94" t="str">
        <f t="shared" si="9"/>
        <v/>
      </c>
    </row>
    <row r="633" spans="1:6" ht="14.25" customHeight="1" x14ac:dyDescent="0.35">
      <c r="A633" s="45" t="s">
        <v>1137</v>
      </c>
      <c r="B633" s="18"/>
      <c r="C633" s="5"/>
      <c r="D633" s="5"/>
      <c r="E633" s="6" t="str">
        <f>IF(ISBLANK(D633),"",INDEX(ΑΜΚ,MATCH(D633,Data!$F$2:$F$999,0),1))</f>
        <v/>
      </c>
      <c r="F633" s="94" t="str">
        <f t="shared" si="9"/>
        <v/>
      </c>
    </row>
    <row r="634" spans="1:6" ht="14.25" customHeight="1" x14ac:dyDescent="0.35">
      <c r="A634" s="45" t="s">
        <v>1137</v>
      </c>
      <c r="B634" s="18"/>
      <c r="C634" s="5"/>
      <c r="D634" s="5"/>
      <c r="E634" s="6" t="str">
        <f>IF(ISBLANK(D634),"",INDEX(ΑΜΚ,MATCH(D634,Data!$F$2:$F$999,0),1))</f>
        <v/>
      </c>
      <c r="F634" s="94" t="str">
        <f t="shared" si="9"/>
        <v/>
      </c>
    </row>
    <row r="635" spans="1:6" ht="14.25" customHeight="1" x14ac:dyDescent="0.35">
      <c r="A635" s="45" t="s">
        <v>1137</v>
      </c>
      <c r="B635" s="18"/>
      <c r="C635" s="5"/>
      <c r="D635" s="5"/>
      <c r="E635" s="6" t="str">
        <f>IF(ISBLANK(D635),"",INDEX(ΑΜΚ,MATCH(D635,Data!$F$2:$F$999,0),1))</f>
        <v/>
      </c>
      <c r="F635" s="94" t="str">
        <f t="shared" si="9"/>
        <v/>
      </c>
    </row>
    <row r="636" spans="1:6" ht="14.25" customHeight="1" x14ac:dyDescent="0.35">
      <c r="A636" s="45" t="s">
        <v>1137</v>
      </c>
      <c r="B636" s="18"/>
      <c r="C636" s="5"/>
      <c r="D636" s="5"/>
      <c r="E636" s="6" t="str">
        <f>IF(ISBLANK(D636),"",INDEX(ΑΜΚ,MATCH(D636,Data!$F$2:$F$999,0),1))</f>
        <v/>
      </c>
      <c r="F636" s="94" t="str">
        <f t="shared" si="9"/>
        <v/>
      </c>
    </row>
    <row r="637" spans="1:6" ht="14.25" customHeight="1" x14ac:dyDescent="0.35">
      <c r="A637" s="45" t="s">
        <v>1137</v>
      </c>
      <c r="B637" s="18"/>
      <c r="C637" s="5"/>
      <c r="D637" s="5"/>
      <c r="E637" s="6" t="str">
        <f>IF(ISBLANK(D637),"",INDEX(ΑΜΚ,MATCH(D637,Data!$F$2:$F$999,0),1))</f>
        <v/>
      </c>
      <c r="F637" s="94" t="str">
        <f t="shared" si="9"/>
        <v/>
      </c>
    </row>
    <row r="638" spans="1:6" ht="14.25" customHeight="1" x14ac:dyDescent="0.35">
      <c r="A638" s="45" t="s">
        <v>1137</v>
      </c>
      <c r="B638" s="18"/>
      <c r="C638" s="5"/>
      <c r="D638" s="5"/>
      <c r="E638" s="6" t="str">
        <f>IF(ISBLANK(D638),"",INDEX(ΑΜΚ,MATCH(D638,Data!$F$2:$F$999,0),1))</f>
        <v/>
      </c>
      <c r="F638" s="94" t="str">
        <f t="shared" si="9"/>
        <v/>
      </c>
    </row>
    <row r="639" spans="1:6" ht="14.25" customHeight="1" x14ac:dyDescent="0.35">
      <c r="A639" s="45" t="s">
        <v>1137</v>
      </c>
      <c r="B639" s="18"/>
      <c r="C639" s="5"/>
      <c r="D639" s="5"/>
      <c r="E639" s="6" t="str">
        <f>IF(ISBLANK(D639),"",INDEX(ΑΜΚ,MATCH(D639,Data!$F$2:$F$999,0),1))</f>
        <v/>
      </c>
      <c r="F639" s="94" t="str">
        <f t="shared" si="9"/>
        <v/>
      </c>
    </row>
    <row r="640" spans="1:6" ht="14.25" customHeight="1" x14ac:dyDescent="0.35">
      <c r="A640" s="45" t="s">
        <v>1137</v>
      </c>
      <c r="B640" s="18"/>
      <c r="C640" s="5"/>
      <c r="D640" s="5"/>
      <c r="E640" s="6" t="str">
        <f>IF(ISBLANK(D640),"",INDEX(ΑΜΚ,MATCH(D640,Data!$F$2:$F$999,0),1))</f>
        <v/>
      </c>
      <c r="F640" s="94" t="str">
        <f t="shared" si="9"/>
        <v/>
      </c>
    </row>
    <row r="641" spans="1:6" ht="14.25" customHeight="1" x14ac:dyDescent="0.35">
      <c r="A641" s="45" t="s">
        <v>1137</v>
      </c>
      <c r="B641" s="18"/>
      <c r="C641" s="5"/>
      <c r="D641" s="5"/>
      <c r="E641" s="6" t="str">
        <f>IF(ISBLANK(D641),"",INDEX(ΑΜΚ,MATCH(D641,Data!$F$2:$F$999,0),1))</f>
        <v/>
      </c>
      <c r="F641" s="94" t="str">
        <f t="shared" si="9"/>
        <v/>
      </c>
    </row>
    <row r="642" spans="1:6" ht="14.25" customHeight="1" x14ac:dyDescent="0.35">
      <c r="A642" s="45" t="s">
        <v>1137</v>
      </c>
      <c r="B642" s="18"/>
      <c r="C642" s="5"/>
      <c r="D642" s="5"/>
      <c r="E642" s="6" t="str">
        <f>IF(ISBLANK(D642),"",INDEX(ΑΜΚ,MATCH(D642,Data!$F$2:$F$999,0),1))</f>
        <v/>
      </c>
      <c r="F642" s="94" t="str">
        <f t="shared" ref="F642:F705" si="10">IF(ISBLANK(C642),"",INDEX(ΚΩΔ_ΜΑΘΗΜ_ΣΑΠΥ_Γ1,MATCH(C642,ΜΑΘΗΜ_ΣΑΠΥ_Γ1,0)))</f>
        <v/>
      </c>
    </row>
    <row r="643" spans="1:6" ht="14.25" customHeight="1" x14ac:dyDescent="0.35">
      <c r="A643" s="45" t="s">
        <v>1137</v>
      </c>
      <c r="B643" s="18"/>
      <c r="C643" s="5"/>
      <c r="D643" s="5"/>
      <c r="E643" s="6" t="str">
        <f>IF(ISBLANK(D643),"",INDEX(ΑΜΚ,MATCH(D643,Data!$F$2:$F$999,0),1))</f>
        <v/>
      </c>
      <c r="F643" s="94" t="str">
        <f t="shared" si="10"/>
        <v/>
      </c>
    </row>
    <row r="644" spans="1:6" ht="14.25" customHeight="1" x14ac:dyDescent="0.35">
      <c r="A644" s="45" t="s">
        <v>1137</v>
      </c>
      <c r="B644" s="18"/>
      <c r="C644" s="5"/>
      <c r="D644" s="5"/>
      <c r="E644" s="6" t="str">
        <f>IF(ISBLANK(D644),"",INDEX(ΑΜΚ,MATCH(D644,Data!$F$2:$F$999,0),1))</f>
        <v/>
      </c>
      <c r="F644" s="94" t="str">
        <f t="shared" si="10"/>
        <v/>
      </c>
    </row>
    <row r="645" spans="1:6" ht="14.25" customHeight="1" x14ac:dyDescent="0.35">
      <c r="A645" s="45" t="s">
        <v>1137</v>
      </c>
      <c r="B645" s="18"/>
      <c r="C645" s="5"/>
      <c r="D645" s="5"/>
      <c r="E645" s="6" t="str">
        <f>IF(ISBLANK(D645),"",INDEX(ΑΜΚ,MATCH(D645,Data!$F$2:$F$999,0),1))</f>
        <v/>
      </c>
      <c r="F645" s="94" t="str">
        <f t="shared" si="10"/>
        <v/>
      </c>
    </row>
    <row r="646" spans="1:6" ht="14.25" customHeight="1" x14ac:dyDescent="0.35">
      <c r="A646" s="45" t="s">
        <v>1137</v>
      </c>
      <c r="B646" s="18"/>
      <c r="C646" s="5"/>
      <c r="D646" s="5"/>
      <c r="E646" s="6" t="str">
        <f>IF(ISBLANK(D646),"",INDEX(ΑΜΚ,MATCH(D646,Data!$F$2:$F$999,0),1))</f>
        <v/>
      </c>
      <c r="F646" s="94" t="str">
        <f t="shared" si="10"/>
        <v/>
      </c>
    </row>
    <row r="647" spans="1:6" ht="14.25" customHeight="1" x14ac:dyDescent="0.35">
      <c r="A647" s="45" t="s">
        <v>1137</v>
      </c>
      <c r="B647" s="18"/>
      <c r="C647" s="5"/>
      <c r="D647" s="5"/>
      <c r="E647" s="6" t="str">
        <f>IF(ISBLANK(D647),"",INDEX(ΑΜΚ,MATCH(D647,Data!$F$2:$F$999,0),1))</f>
        <v/>
      </c>
      <c r="F647" s="94" t="str">
        <f t="shared" si="10"/>
        <v/>
      </c>
    </row>
    <row r="648" spans="1:6" ht="14.25" customHeight="1" x14ac:dyDescent="0.35">
      <c r="A648" s="45" t="s">
        <v>1137</v>
      </c>
      <c r="B648" s="18"/>
      <c r="C648" s="5"/>
      <c r="D648" s="5"/>
      <c r="E648" s="6" t="str">
        <f>IF(ISBLANK(D648),"",INDEX(ΑΜΚ,MATCH(D648,Data!$F$2:$F$999,0),1))</f>
        <v/>
      </c>
      <c r="F648" s="94" t="str">
        <f t="shared" si="10"/>
        <v/>
      </c>
    </row>
    <row r="649" spans="1:6" ht="14.25" customHeight="1" x14ac:dyDescent="0.35">
      <c r="A649" s="45" t="s">
        <v>1137</v>
      </c>
      <c r="B649" s="18"/>
      <c r="C649" s="5"/>
      <c r="D649" s="5"/>
      <c r="E649" s="6" t="str">
        <f>IF(ISBLANK(D649),"",INDEX(ΑΜΚ,MATCH(D649,Data!$F$2:$F$999,0),1))</f>
        <v/>
      </c>
      <c r="F649" s="94" t="str">
        <f t="shared" si="10"/>
        <v/>
      </c>
    </row>
    <row r="650" spans="1:6" ht="14.25" customHeight="1" x14ac:dyDescent="0.35">
      <c r="A650" s="45" t="s">
        <v>1137</v>
      </c>
      <c r="B650" s="18"/>
      <c r="C650" s="5"/>
      <c r="D650" s="5"/>
      <c r="E650" s="6" t="str">
        <f>IF(ISBLANK(D650),"",INDEX(ΑΜΚ,MATCH(D650,Data!$F$2:$F$999,0),1))</f>
        <v/>
      </c>
      <c r="F650" s="94" t="str">
        <f t="shared" si="10"/>
        <v/>
      </c>
    </row>
    <row r="651" spans="1:6" ht="14.25" customHeight="1" x14ac:dyDescent="0.35">
      <c r="A651" s="45" t="s">
        <v>1137</v>
      </c>
      <c r="B651" s="18"/>
      <c r="C651" s="5"/>
      <c r="D651" s="5"/>
      <c r="E651" s="6" t="str">
        <f>IF(ISBLANK(D651),"",INDEX(ΑΜΚ,MATCH(D651,Data!$F$2:$F$999,0),1))</f>
        <v/>
      </c>
      <c r="F651" s="94" t="str">
        <f t="shared" si="10"/>
        <v/>
      </c>
    </row>
    <row r="652" spans="1:6" ht="14.25" customHeight="1" x14ac:dyDescent="0.35">
      <c r="A652" s="45" t="s">
        <v>1137</v>
      </c>
      <c r="B652" s="18"/>
      <c r="C652" s="5"/>
      <c r="D652" s="5"/>
      <c r="E652" s="6" t="str">
        <f>IF(ISBLANK(D652),"",INDEX(ΑΜΚ,MATCH(D652,Data!$F$2:$F$999,0),1))</f>
        <v/>
      </c>
      <c r="F652" s="94" t="str">
        <f t="shared" si="10"/>
        <v/>
      </c>
    </row>
    <row r="653" spans="1:6" ht="14.25" customHeight="1" x14ac:dyDescent="0.35">
      <c r="A653" s="45" t="s">
        <v>1137</v>
      </c>
      <c r="B653" s="18"/>
      <c r="C653" s="5"/>
      <c r="D653" s="5"/>
      <c r="E653" s="6" t="str">
        <f>IF(ISBLANK(D653),"",INDEX(ΑΜΚ,MATCH(D653,Data!$F$2:$F$999,0),1))</f>
        <v/>
      </c>
      <c r="F653" s="94" t="str">
        <f t="shared" si="10"/>
        <v/>
      </c>
    </row>
    <row r="654" spans="1:6" ht="14.25" customHeight="1" x14ac:dyDescent="0.35">
      <c r="A654" s="45" t="s">
        <v>1137</v>
      </c>
      <c r="B654" s="18"/>
      <c r="C654" s="5"/>
      <c r="D654" s="5"/>
      <c r="E654" s="6" t="str">
        <f>IF(ISBLANK(D654),"",INDEX(ΑΜΚ,MATCH(D654,Data!$F$2:$F$999,0),1))</f>
        <v/>
      </c>
      <c r="F654" s="94" t="str">
        <f t="shared" si="10"/>
        <v/>
      </c>
    </row>
    <row r="655" spans="1:6" ht="14.25" customHeight="1" x14ac:dyDescent="0.35">
      <c r="A655" s="45" t="s">
        <v>1137</v>
      </c>
      <c r="B655" s="18"/>
      <c r="C655" s="5"/>
      <c r="D655" s="5"/>
      <c r="E655" s="6" t="str">
        <f>IF(ISBLANK(D655),"",INDEX(ΑΜΚ,MATCH(D655,Data!$F$2:$F$999,0),1))</f>
        <v/>
      </c>
      <c r="F655" s="94" t="str">
        <f t="shared" si="10"/>
        <v/>
      </c>
    </row>
    <row r="656" spans="1:6" ht="14.25" customHeight="1" x14ac:dyDescent="0.35">
      <c r="A656" s="45" t="s">
        <v>1137</v>
      </c>
      <c r="B656" s="18"/>
      <c r="C656" s="5"/>
      <c r="D656" s="5"/>
      <c r="E656" s="6" t="str">
        <f>IF(ISBLANK(D656),"",INDEX(ΑΜΚ,MATCH(D656,Data!$F$2:$F$999,0),1))</f>
        <v/>
      </c>
      <c r="F656" s="94" t="str">
        <f t="shared" si="10"/>
        <v/>
      </c>
    </row>
    <row r="657" spans="1:6" ht="14.25" customHeight="1" x14ac:dyDescent="0.35">
      <c r="A657" s="45" t="s">
        <v>1137</v>
      </c>
      <c r="B657" s="18"/>
      <c r="C657" s="5"/>
      <c r="D657" s="5"/>
      <c r="E657" s="6" t="str">
        <f>IF(ISBLANK(D657),"",INDEX(ΑΜΚ,MATCH(D657,Data!$F$2:$F$999,0),1))</f>
        <v/>
      </c>
      <c r="F657" s="94" t="str">
        <f t="shared" si="10"/>
        <v/>
      </c>
    </row>
    <row r="658" spans="1:6" ht="14.25" customHeight="1" x14ac:dyDescent="0.35">
      <c r="A658" s="45" t="s">
        <v>1137</v>
      </c>
      <c r="B658" s="18"/>
      <c r="C658" s="5"/>
      <c r="D658" s="5"/>
      <c r="E658" s="6" t="str">
        <f>IF(ISBLANK(D658),"",INDEX(ΑΜΚ,MATCH(D658,Data!$F$2:$F$999,0),1))</f>
        <v/>
      </c>
      <c r="F658" s="94" t="str">
        <f t="shared" si="10"/>
        <v/>
      </c>
    </row>
    <row r="659" spans="1:6" ht="14.25" customHeight="1" x14ac:dyDescent="0.35">
      <c r="A659" s="45" t="s">
        <v>1137</v>
      </c>
      <c r="B659" s="18"/>
      <c r="C659" s="5"/>
      <c r="D659" s="5"/>
      <c r="E659" s="6" t="str">
        <f>IF(ISBLANK(D659),"",INDEX(ΑΜΚ,MATCH(D659,Data!$F$2:$F$999,0),1))</f>
        <v/>
      </c>
      <c r="F659" s="94" t="str">
        <f t="shared" si="10"/>
        <v/>
      </c>
    </row>
    <row r="660" spans="1:6" ht="14.25" customHeight="1" x14ac:dyDescent="0.35">
      <c r="A660" s="45" t="s">
        <v>1137</v>
      </c>
      <c r="B660" s="18"/>
      <c r="C660" s="5"/>
      <c r="D660" s="5"/>
      <c r="E660" s="6" t="str">
        <f>IF(ISBLANK(D660),"",INDEX(ΑΜΚ,MATCH(D660,Data!$F$2:$F$999,0),1))</f>
        <v/>
      </c>
      <c r="F660" s="94" t="str">
        <f t="shared" si="10"/>
        <v/>
      </c>
    </row>
    <row r="661" spans="1:6" ht="14.25" customHeight="1" x14ac:dyDescent="0.35">
      <c r="A661" s="45" t="s">
        <v>1137</v>
      </c>
      <c r="B661" s="18"/>
      <c r="C661" s="5"/>
      <c r="D661" s="5"/>
      <c r="E661" s="6" t="str">
        <f>IF(ISBLANK(D661),"",INDEX(ΑΜΚ,MATCH(D661,Data!$F$2:$F$999,0),1))</f>
        <v/>
      </c>
      <c r="F661" s="94" t="str">
        <f t="shared" si="10"/>
        <v/>
      </c>
    </row>
    <row r="662" spans="1:6" ht="14.25" customHeight="1" x14ac:dyDescent="0.35">
      <c r="A662" s="45" t="s">
        <v>1137</v>
      </c>
      <c r="B662" s="18"/>
      <c r="C662" s="5"/>
      <c r="D662" s="5"/>
      <c r="E662" s="6" t="str">
        <f>IF(ISBLANK(D662),"",INDEX(ΑΜΚ,MATCH(D662,Data!$F$2:$F$999,0),1))</f>
        <v/>
      </c>
      <c r="F662" s="94" t="str">
        <f t="shared" si="10"/>
        <v/>
      </c>
    </row>
    <row r="663" spans="1:6" ht="14.25" customHeight="1" x14ac:dyDescent="0.35">
      <c r="A663" s="45" t="s">
        <v>1137</v>
      </c>
      <c r="B663" s="18"/>
      <c r="C663" s="5"/>
      <c r="D663" s="5"/>
      <c r="E663" s="6" t="str">
        <f>IF(ISBLANK(D663),"",INDEX(ΑΜΚ,MATCH(D663,Data!$F$2:$F$999,0),1))</f>
        <v/>
      </c>
      <c r="F663" s="94" t="str">
        <f t="shared" si="10"/>
        <v/>
      </c>
    </row>
    <row r="664" spans="1:6" ht="14.25" customHeight="1" x14ac:dyDescent="0.35">
      <c r="A664" s="45" t="s">
        <v>1137</v>
      </c>
      <c r="B664" s="18"/>
      <c r="C664" s="5"/>
      <c r="D664" s="5"/>
      <c r="E664" s="6" t="str">
        <f>IF(ISBLANK(D664),"",INDEX(ΑΜΚ,MATCH(D664,Data!$F$2:$F$999,0),1))</f>
        <v/>
      </c>
      <c r="F664" s="94" t="str">
        <f t="shared" si="10"/>
        <v/>
      </c>
    </row>
    <row r="665" spans="1:6" ht="14.25" customHeight="1" x14ac:dyDescent="0.35">
      <c r="A665" s="45" t="s">
        <v>1137</v>
      </c>
      <c r="B665" s="18"/>
      <c r="C665" s="5"/>
      <c r="D665" s="5"/>
      <c r="E665" s="6" t="str">
        <f>IF(ISBLANK(D665),"",INDEX(ΑΜΚ,MATCH(D665,Data!$F$2:$F$999,0),1))</f>
        <v/>
      </c>
      <c r="F665" s="94" t="str">
        <f t="shared" si="10"/>
        <v/>
      </c>
    </row>
    <row r="666" spans="1:6" ht="14.25" customHeight="1" x14ac:dyDescent="0.35">
      <c r="A666" s="45" t="s">
        <v>1137</v>
      </c>
      <c r="B666" s="18"/>
      <c r="C666" s="5"/>
      <c r="D666" s="5"/>
      <c r="E666" s="6" t="str">
        <f>IF(ISBLANK(D666),"",INDEX(ΑΜΚ,MATCH(D666,Data!$F$2:$F$999,0),1))</f>
        <v/>
      </c>
      <c r="F666" s="94" t="str">
        <f t="shared" si="10"/>
        <v/>
      </c>
    </row>
    <row r="667" spans="1:6" ht="14.25" customHeight="1" x14ac:dyDescent="0.35">
      <c r="A667" s="45" t="s">
        <v>1137</v>
      </c>
      <c r="B667" s="18"/>
      <c r="C667" s="5"/>
      <c r="D667" s="5"/>
      <c r="E667" s="6" t="str">
        <f>IF(ISBLANK(D667),"",INDEX(ΑΜΚ,MATCH(D667,Data!$F$2:$F$999,0),1))</f>
        <v/>
      </c>
      <c r="F667" s="94" t="str">
        <f t="shared" si="10"/>
        <v/>
      </c>
    </row>
    <row r="668" spans="1:6" ht="14.25" customHeight="1" x14ac:dyDescent="0.35">
      <c r="A668" s="45" t="s">
        <v>1137</v>
      </c>
      <c r="B668" s="18"/>
      <c r="C668" s="5"/>
      <c r="D668" s="5"/>
      <c r="E668" s="6" t="str">
        <f>IF(ISBLANK(D668),"",INDEX(ΑΜΚ,MATCH(D668,Data!$F$2:$F$999,0),1))</f>
        <v/>
      </c>
      <c r="F668" s="94" t="str">
        <f t="shared" si="10"/>
        <v/>
      </c>
    </row>
    <row r="669" spans="1:6" ht="14.25" customHeight="1" x14ac:dyDescent="0.35">
      <c r="A669" s="45" t="s">
        <v>1137</v>
      </c>
      <c r="B669" s="18"/>
      <c r="C669" s="5"/>
      <c r="D669" s="5"/>
      <c r="E669" s="6" t="str">
        <f>IF(ISBLANK(D669),"",INDEX(ΑΜΚ,MATCH(D669,Data!$F$2:$F$999,0),1))</f>
        <v/>
      </c>
      <c r="F669" s="94" t="str">
        <f t="shared" si="10"/>
        <v/>
      </c>
    </row>
    <row r="670" spans="1:6" ht="14.25" customHeight="1" x14ac:dyDescent="0.35">
      <c r="A670" s="45" t="s">
        <v>1137</v>
      </c>
      <c r="B670" s="18"/>
      <c r="C670" s="5"/>
      <c r="D670" s="5"/>
      <c r="E670" s="6" t="str">
        <f>IF(ISBLANK(D670),"",INDEX(ΑΜΚ,MATCH(D670,Data!$F$2:$F$999,0),1))</f>
        <v/>
      </c>
      <c r="F670" s="94" t="str">
        <f t="shared" si="10"/>
        <v/>
      </c>
    </row>
    <row r="671" spans="1:6" ht="14.25" customHeight="1" x14ac:dyDescent="0.35">
      <c r="A671" s="45" t="s">
        <v>1137</v>
      </c>
      <c r="B671" s="18"/>
      <c r="C671" s="5"/>
      <c r="D671" s="5"/>
      <c r="E671" s="6" t="str">
        <f>IF(ISBLANK(D671),"",INDEX(ΑΜΚ,MATCH(D671,Data!$F$2:$F$999,0),1))</f>
        <v/>
      </c>
      <c r="F671" s="94" t="str">
        <f t="shared" si="10"/>
        <v/>
      </c>
    </row>
    <row r="672" spans="1:6" ht="14.25" customHeight="1" x14ac:dyDescent="0.35">
      <c r="A672" s="45" t="s">
        <v>1137</v>
      </c>
      <c r="B672" s="18"/>
      <c r="C672" s="5"/>
      <c r="D672" s="5"/>
      <c r="E672" s="6" t="str">
        <f>IF(ISBLANK(D672),"",INDEX(ΑΜΚ,MATCH(D672,Data!$F$2:$F$999,0),1))</f>
        <v/>
      </c>
      <c r="F672" s="94" t="str">
        <f t="shared" si="10"/>
        <v/>
      </c>
    </row>
    <row r="673" spans="1:6" ht="14.25" customHeight="1" x14ac:dyDescent="0.35">
      <c r="A673" s="45" t="s">
        <v>1137</v>
      </c>
      <c r="B673" s="18"/>
      <c r="C673" s="5"/>
      <c r="D673" s="5"/>
      <c r="E673" s="6" t="str">
        <f>IF(ISBLANK(D673),"",INDEX(ΑΜΚ,MATCH(D673,Data!$F$2:$F$999,0),1))</f>
        <v/>
      </c>
      <c r="F673" s="94" t="str">
        <f t="shared" si="10"/>
        <v/>
      </c>
    </row>
    <row r="674" spans="1:6" ht="14.25" customHeight="1" x14ac:dyDescent="0.35">
      <c r="A674" s="45" t="s">
        <v>1137</v>
      </c>
      <c r="B674" s="18"/>
      <c r="C674" s="5"/>
      <c r="D674" s="5"/>
      <c r="E674" s="6" t="str">
        <f>IF(ISBLANK(D674),"",INDEX(ΑΜΚ,MATCH(D674,Data!$F$2:$F$999,0),1))</f>
        <v/>
      </c>
      <c r="F674" s="94" t="str">
        <f t="shared" si="10"/>
        <v/>
      </c>
    </row>
    <row r="675" spans="1:6" ht="14.25" customHeight="1" x14ac:dyDescent="0.35">
      <c r="A675" s="45" t="s">
        <v>1137</v>
      </c>
      <c r="B675" s="18"/>
      <c r="C675" s="5"/>
      <c r="D675" s="5"/>
      <c r="E675" s="6" t="str">
        <f>IF(ISBLANK(D675),"",INDEX(ΑΜΚ,MATCH(D675,Data!$F$2:$F$999,0),1))</f>
        <v/>
      </c>
      <c r="F675" s="94" t="str">
        <f t="shared" si="10"/>
        <v/>
      </c>
    </row>
    <row r="676" spans="1:6" ht="14.25" customHeight="1" x14ac:dyDescent="0.35">
      <c r="A676" s="45" t="s">
        <v>1137</v>
      </c>
      <c r="B676" s="18"/>
      <c r="C676" s="5"/>
      <c r="D676" s="5"/>
      <c r="E676" s="6" t="str">
        <f>IF(ISBLANK(D676),"",INDEX(ΑΜΚ,MATCH(D676,Data!$F$2:$F$999,0),1))</f>
        <v/>
      </c>
      <c r="F676" s="94" t="str">
        <f t="shared" si="10"/>
        <v/>
      </c>
    </row>
    <row r="677" spans="1:6" ht="14.25" customHeight="1" x14ac:dyDescent="0.35">
      <c r="A677" s="45" t="s">
        <v>1137</v>
      </c>
      <c r="B677" s="18"/>
      <c r="C677" s="5"/>
      <c r="D677" s="5"/>
      <c r="E677" s="6" t="str">
        <f>IF(ISBLANK(D677),"",INDEX(ΑΜΚ,MATCH(D677,Data!$F$2:$F$999,0),1))</f>
        <v/>
      </c>
      <c r="F677" s="94" t="str">
        <f t="shared" si="10"/>
        <v/>
      </c>
    </row>
    <row r="678" spans="1:6" ht="14.25" customHeight="1" x14ac:dyDescent="0.35">
      <c r="A678" s="45" t="s">
        <v>1137</v>
      </c>
      <c r="B678" s="18"/>
      <c r="C678" s="5"/>
      <c r="D678" s="5"/>
      <c r="E678" s="6" t="str">
        <f>IF(ISBLANK(D678),"",INDEX(ΑΜΚ,MATCH(D678,Data!$F$2:$F$999,0),1))</f>
        <v/>
      </c>
      <c r="F678" s="94" t="str">
        <f t="shared" si="10"/>
        <v/>
      </c>
    </row>
    <row r="679" spans="1:6" ht="14.25" customHeight="1" x14ac:dyDescent="0.35">
      <c r="A679" s="45" t="s">
        <v>1137</v>
      </c>
      <c r="B679" s="18"/>
      <c r="C679" s="5"/>
      <c r="D679" s="5"/>
      <c r="E679" s="6" t="str">
        <f>IF(ISBLANK(D679),"",INDEX(ΑΜΚ,MATCH(D679,Data!$F$2:$F$999,0),1))</f>
        <v/>
      </c>
      <c r="F679" s="94" t="str">
        <f t="shared" si="10"/>
        <v/>
      </c>
    </row>
    <row r="680" spans="1:6" ht="14.25" customHeight="1" x14ac:dyDescent="0.35">
      <c r="A680" s="45" t="s">
        <v>1137</v>
      </c>
      <c r="B680" s="18"/>
      <c r="C680" s="5"/>
      <c r="D680" s="5"/>
      <c r="E680" s="6" t="str">
        <f>IF(ISBLANK(D680),"",INDEX(ΑΜΚ,MATCH(D680,Data!$F$2:$F$999,0),1))</f>
        <v/>
      </c>
      <c r="F680" s="94" t="str">
        <f t="shared" si="10"/>
        <v/>
      </c>
    </row>
    <row r="681" spans="1:6" ht="14.25" customHeight="1" x14ac:dyDescent="0.35">
      <c r="A681" s="45" t="s">
        <v>1137</v>
      </c>
      <c r="B681" s="18"/>
      <c r="C681" s="5"/>
      <c r="D681" s="5"/>
      <c r="E681" s="6" t="str">
        <f>IF(ISBLANK(D681),"",INDEX(ΑΜΚ,MATCH(D681,Data!$F$2:$F$999,0),1))</f>
        <v/>
      </c>
      <c r="F681" s="94" t="str">
        <f t="shared" si="10"/>
        <v/>
      </c>
    </row>
    <row r="682" spans="1:6" ht="14.25" customHeight="1" x14ac:dyDescent="0.35">
      <c r="A682" s="45" t="s">
        <v>1137</v>
      </c>
      <c r="B682" s="18"/>
      <c r="C682" s="5"/>
      <c r="D682" s="5"/>
      <c r="E682" s="6" t="str">
        <f>IF(ISBLANK(D682),"",INDEX(ΑΜΚ,MATCH(D682,Data!$F$2:$F$999,0),1))</f>
        <v/>
      </c>
      <c r="F682" s="94" t="str">
        <f t="shared" si="10"/>
        <v/>
      </c>
    </row>
    <row r="683" spans="1:6" ht="14.25" customHeight="1" x14ac:dyDescent="0.35">
      <c r="A683" s="45" t="s">
        <v>1137</v>
      </c>
      <c r="B683" s="18"/>
      <c r="C683" s="5"/>
      <c r="D683" s="5"/>
      <c r="E683" s="6" t="str">
        <f>IF(ISBLANK(D683),"",INDEX(ΑΜΚ,MATCH(D683,Data!$F$2:$F$999,0),1))</f>
        <v/>
      </c>
      <c r="F683" s="94" t="str">
        <f t="shared" si="10"/>
        <v/>
      </c>
    </row>
    <row r="684" spans="1:6" ht="14.25" customHeight="1" x14ac:dyDescent="0.35">
      <c r="A684" s="45" t="s">
        <v>1137</v>
      </c>
      <c r="B684" s="18"/>
      <c r="C684" s="5"/>
      <c r="D684" s="5"/>
      <c r="E684" s="6" t="str">
        <f>IF(ISBLANK(D684),"",INDEX(ΑΜΚ,MATCH(D684,Data!$F$2:$F$999,0),1))</f>
        <v/>
      </c>
      <c r="F684" s="94" t="str">
        <f t="shared" si="10"/>
        <v/>
      </c>
    </row>
    <row r="685" spans="1:6" ht="14.25" customHeight="1" x14ac:dyDescent="0.35">
      <c r="A685" s="45" t="s">
        <v>1137</v>
      </c>
      <c r="B685" s="18"/>
      <c r="C685" s="5"/>
      <c r="D685" s="5"/>
      <c r="E685" s="6" t="str">
        <f>IF(ISBLANK(D685),"",INDEX(ΑΜΚ,MATCH(D685,Data!$F$2:$F$999,0),1))</f>
        <v/>
      </c>
      <c r="F685" s="94" t="str">
        <f t="shared" si="10"/>
        <v/>
      </c>
    </row>
    <row r="686" spans="1:6" ht="14.25" customHeight="1" x14ac:dyDescent="0.35">
      <c r="A686" s="45" t="s">
        <v>1137</v>
      </c>
      <c r="B686" s="18"/>
      <c r="C686" s="5"/>
      <c r="D686" s="5"/>
      <c r="E686" s="6" t="str">
        <f>IF(ISBLANK(D686),"",INDEX(ΑΜΚ,MATCH(D686,Data!$F$2:$F$999,0),1))</f>
        <v/>
      </c>
      <c r="F686" s="94" t="str">
        <f t="shared" si="10"/>
        <v/>
      </c>
    </row>
    <row r="687" spans="1:6" ht="14.25" customHeight="1" x14ac:dyDescent="0.35">
      <c r="A687" s="45" t="s">
        <v>1137</v>
      </c>
      <c r="B687" s="18"/>
      <c r="C687" s="5"/>
      <c r="D687" s="5"/>
      <c r="E687" s="6" t="str">
        <f>IF(ISBLANK(D687),"",INDEX(ΑΜΚ,MATCH(D687,Data!$F$2:$F$999,0),1))</f>
        <v/>
      </c>
      <c r="F687" s="94" t="str">
        <f t="shared" si="10"/>
        <v/>
      </c>
    </row>
    <row r="688" spans="1:6" ht="14.25" customHeight="1" x14ac:dyDescent="0.35">
      <c r="A688" s="45" t="s">
        <v>1137</v>
      </c>
      <c r="B688" s="18"/>
      <c r="C688" s="5"/>
      <c r="D688" s="5"/>
      <c r="E688" s="6" t="str">
        <f>IF(ISBLANK(D688),"",INDEX(ΑΜΚ,MATCH(D688,Data!$F$2:$F$999,0),1))</f>
        <v/>
      </c>
      <c r="F688" s="94" t="str">
        <f t="shared" si="10"/>
        <v/>
      </c>
    </row>
    <row r="689" spans="1:6" ht="14.25" customHeight="1" x14ac:dyDescent="0.35">
      <c r="A689" s="45" t="s">
        <v>1137</v>
      </c>
      <c r="B689" s="18"/>
      <c r="C689" s="5"/>
      <c r="D689" s="5"/>
      <c r="E689" s="6" t="str">
        <f>IF(ISBLANK(D689),"",INDEX(ΑΜΚ,MATCH(D689,Data!$F$2:$F$999,0),1))</f>
        <v/>
      </c>
      <c r="F689" s="94" t="str">
        <f t="shared" si="10"/>
        <v/>
      </c>
    </row>
    <row r="690" spans="1:6" ht="14.25" customHeight="1" x14ac:dyDescent="0.35">
      <c r="A690" s="45" t="s">
        <v>1137</v>
      </c>
      <c r="B690" s="18"/>
      <c r="C690" s="5"/>
      <c r="D690" s="5"/>
      <c r="E690" s="6" t="str">
        <f>IF(ISBLANK(D690),"",INDEX(ΑΜΚ,MATCH(D690,Data!$F$2:$F$999,0),1))</f>
        <v/>
      </c>
      <c r="F690" s="94" t="str">
        <f t="shared" si="10"/>
        <v/>
      </c>
    </row>
    <row r="691" spans="1:6" ht="14.25" customHeight="1" x14ac:dyDescent="0.35">
      <c r="A691" s="45" t="s">
        <v>1137</v>
      </c>
      <c r="B691" s="18"/>
      <c r="C691" s="5"/>
      <c r="D691" s="5"/>
      <c r="E691" s="6" t="str">
        <f>IF(ISBLANK(D691),"",INDEX(ΑΜΚ,MATCH(D691,Data!$F$2:$F$999,0),1))</f>
        <v/>
      </c>
      <c r="F691" s="94" t="str">
        <f t="shared" si="10"/>
        <v/>
      </c>
    </row>
    <row r="692" spans="1:6" ht="14.25" customHeight="1" x14ac:dyDescent="0.35">
      <c r="A692" s="45" t="s">
        <v>1137</v>
      </c>
      <c r="B692" s="18"/>
      <c r="C692" s="5"/>
      <c r="D692" s="5"/>
      <c r="E692" s="6" t="str">
        <f>IF(ISBLANK(D692),"",INDEX(ΑΜΚ,MATCH(D692,Data!$F$2:$F$999,0),1))</f>
        <v/>
      </c>
      <c r="F692" s="94" t="str">
        <f t="shared" si="10"/>
        <v/>
      </c>
    </row>
    <row r="693" spans="1:6" ht="14.25" customHeight="1" x14ac:dyDescent="0.35">
      <c r="A693" s="45" t="s">
        <v>1137</v>
      </c>
      <c r="B693" s="18"/>
      <c r="C693" s="5"/>
      <c r="D693" s="5"/>
      <c r="E693" s="6" t="str">
        <f>IF(ISBLANK(D693),"",INDEX(ΑΜΚ,MATCH(D693,Data!$F$2:$F$999,0),1))</f>
        <v/>
      </c>
      <c r="F693" s="94" t="str">
        <f t="shared" si="10"/>
        <v/>
      </c>
    </row>
    <row r="694" spans="1:6" ht="14.25" customHeight="1" x14ac:dyDescent="0.35">
      <c r="A694" s="45" t="s">
        <v>1137</v>
      </c>
      <c r="B694" s="18"/>
      <c r="C694" s="5"/>
      <c r="D694" s="5"/>
      <c r="E694" s="6" t="str">
        <f>IF(ISBLANK(D694),"",INDEX(ΑΜΚ,MATCH(D694,Data!$F$2:$F$999,0),1))</f>
        <v/>
      </c>
      <c r="F694" s="94" t="str">
        <f t="shared" si="10"/>
        <v/>
      </c>
    </row>
    <row r="695" spans="1:6" ht="14.25" customHeight="1" x14ac:dyDescent="0.35">
      <c r="A695" s="45" t="s">
        <v>1137</v>
      </c>
      <c r="B695" s="18"/>
      <c r="C695" s="5"/>
      <c r="D695" s="5"/>
      <c r="E695" s="6" t="str">
        <f>IF(ISBLANK(D695),"",INDEX(ΑΜΚ,MATCH(D695,Data!$F$2:$F$999,0),1))</f>
        <v/>
      </c>
      <c r="F695" s="94" t="str">
        <f t="shared" si="10"/>
        <v/>
      </c>
    </row>
    <row r="696" spans="1:6" ht="14.25" customHeight="1" x14ac:dyDescent="0.35">
      <c r="A696" s="45" t="s">
        <v>1137</v>
      </c>
      <c r="B696" s="18"/>
      <c r="C696" s="5"/>
      <c r="D696" s="5"/>
      <c r="E696" s="6" t="str">
        <f>IF(ISBLANK(D696),"",INDEX(ΑΜΚ,MATCH(D696,Data!$F$2:$F$999,0),1))</f>
        <v/>
      </c>
      <c r="F696" s="94" t="str">
        <f t="shared" si="10"/>
        <v/>
      </c>
    </row>
    <row r="697" spans="1:6" ht="14.25" customHeight="1" x14ac:dyDescent="0.35">
      <c r="A697" s="45" t="s">
        <v>1137</v>
      </c>
      <c r="B697" s="18"/>
      <c r="C697" s="5"/>
      <c r="D697" s="5"/>
      <c r="E697" s="6" t="str">
        <f>IF(ISBLANK(D697),"",INDEX(ΑΜΚ,MATCH(D697,Data!$F$2:$F$999,0),1))</f>
        <v/>
      </c>
      <c r="F697" s="94" t="str">
        <f t="shared" si="10"/>
        <v/>
      </c>
    </row>
    <row r="698" spans="1:6" ht="14.25" customHeight="1" x14ac:dyDescent="0.35">
      <c r="A698" s="45" t="s">
        <v>1137</v>
      </c>
      <c r="B698" s="18"/>
      <c r="C698" s="5"/>
      <c r="D698" s="5"/>
      <c r="E698" s="6" t="str">
        <f>IF(ISBLANK(D698),"",INDEX(ΑΜΚ,MATCH(D698,Data!$F$2:$F$999,0),1))</f>
        <v/>
      </c>
      <c r="F698" s="94" t="str">
        <f t="shared" si="10"/>
        <v/>
      </c>
    </row>
    <row r="699" spans="1:6" ht="14.25" customHeight="1" x14ac:dyDescent="0.35">
      <c r="A699" s="45" t="s">
        <v>1137</v>
      </c>
      <c r="B699" s="18"/>
      <c r="C699" s="5"/>
      <c r="D699" s="5"/>
      <c r="E699" s="6" t="str">
        <f>IF(ISBLANK(D699),"",INDEX(ΑΜΚ,MATCH(D699,Data!$F$2:$F$999,0),1))</f>
        <v/>
      </c>
      <c r="F699" s="94" t="str">
        <f t="shared" si="10"/>
        <v/>
      </c>
    </row>
    <row r="700" spans="1:6" ht="14.25" customHeight="1" x14ac:dyDescent="0.35">
      <c r="A700" s="45" t="s">
        <v>1137</v>
      </c>
      <c r="B700" s="18"/>
      <c r="C700" s="5"/>
      <c r="D700" s="5"/>
      <c r="E700" s="6" t="str">
        <f>IF(ISBLANK(D700),"",INDEX(ΑΜΚ,MATCH(D700,Data!$F$2:$F$999,0),1))</f>
        <v/>
      </c>
      <c r="F700" s="94" t="str">
        <f t="shared" si="10"/>
        <v/>
      </c>
    </row>
    <row r="701" spans="1:6" ht="14.25" customHeight="1" x14ac:dyDescent="0.35">
      <c r="A701" s="45" t="s">
        <v>1137</v>
      </c>
      <c r="B701" s="18"/>
      <c r="C701" s="5"/>
      <c r="D701" s="5"/>
      <c r="E701" s="6" t="str">
        <f>IF(ISBLANK(D701),"",INDEX(ΑΜΚ,MATCH(D701,Data!$F$2:$F$999,0),1))</f>
        <v/>
      </c>
      <c r="F701" s="94" t="str">
        <f t="shared" si="10"/>
        <v/>
      </c>
    </row>
    <row r="702" spans="1:6" ht="14.25" customHeight="1" x14ac:dyDescent="0.35">
      <c r="A702" s="45" t="s">
        <v>1137</v>
      </c>
      <c r="B702" s="18"/>
      <c r="C702" s="5"/>
      <c r="D702" s="5"/>
      <c r="E702" s="6" t="str">
        <f>IF(ISBLANK(D702),"",INDEX(ΑΜΚ,MATCH(D702,Data!$F$2:$F$999,0),1))</f>
        <v/>
      </c>
      <c r="F702" s="94" t="str">
        <f t="shared" si="10"/>
        <v/>
      </c>
    </row>
    <row r="703" spans="1:6" ht="14.25" customHeight="1" x14ac:dyDescent="0.35">
      <c r="A703" s="45" t="s">
        <v>1137</v>
      </c>
      <c r="B703" s="18"/>
      <c r="C703" s="5"/>
      <c r="D703" s="5"/>
      <c r="E703" s="6" t="str">
        <f>IF(ISBLANK(D703),"",INDEX(ΑΜΚ,MATCH(D703,Data!$F$2:$F$999,0),1))</f>
        <v/>
      </c>
      <c r="F703" s="94" t="str">
        <f t="shared" si="10"/>
        <v/>
      </c>
    </row>
    <row r="704" spans="1:6" ht="14.25" customHeight="1" x14ac:dyDescent="0.35">
      <c r="A704" s="45" t="s">
        <v>1137</v>
      </c>
      <c r="B704" s="18"/>
      <c r="C704" s="5"/>
      <c r="D704" s="5"/>
      <c r="E704" s="6" t="str">
        <f>IF(ISBLANK(D704),"",INDEX(ΑΜΚ,MATCH(D704,Data!$F$2:$F$999,0),1))</f>
        <v/>
      </c>
      <c r="F704" s="94" t="str">
        <f t="shared" si="10"/>
        <v/>
      </c>
    </row>
    <row r="705" spans="1:6" ht="14.25" customHeight="1" x14ac:dyDescent="0.35">
      <c r="A705" s="45" t="s">
        <v>1137</v>
      </c>
      <c r="B705" s="18"/>
      <c r="C705" s="5"/>
      <c r="D705" s="5"/>
      <c r="E705" s="6" t="str">
        <f>IF(ISBLANK(D705),"",INDEX(ΑΜΚ,MATCH(D705,Data!$F$2:$F$999,0),1))</f>
        <v/>
      </c>
      <c r="F705" s="94" t="str">
        <f t="shared" si="10"/>
        <v/>
      </c>
    </row>
    <row r="706" spans="1:6" ht="14.25" customHeight="1" x14ac:dyDescent="0.35">
      <c r="A706" s="45" t="s">
        <v>1137</v>
      </c>
      <c r="B706" s="18"/>
      <c r="C706" s="5"/>
      <c r="D706" s="5"/>
      <c r="E706" s="6" t="str">
        <f>IF(ISBLANK(D706),"",INDEX(ΑΜΚ,MATCH(D706,Data!$F$2:$F$999,0),1))</f>
        <v/>
      </c>
      <c r="F706" s="94" t="str">
        <f t="shared" ref="F706:F769" si="11">IF(ISBLANK(C706),"",INDEX(ΚΩΔ_ΜΑΘΗΜ_ΣΑΠΥ_Γ1,MATCH(C706,ΜΑΘΗΜ_ΣΑΠΥ_Γ1,0)))</f>
        <v/>
      </c>
    </row>
    <row r="707" spans="1:6" ht="14.25" customHeight="1" x14ac:dyDescent="0.35">
      <c r="A707" s="45" t="s">
        <v>1137</v>
      </c>
      <c r="B707" s="18"/>
      <c r="C707" s="5"/>
      <c r="D707" s="5"/>
      <c r="E707" s="6" t="str">
        <f>IF(ISBLANK(D707),"",INDEX(ΑΜΚ,MATCH(D707,Data!$F$2:$F$999,0),1))</f>
        <v/>
      </c>
      <c r="F707" s="94" t="str">
        <f t="shared" si="11"/>
        <v/>
      </c>
    </row>
    <row r="708" spans="1:6" ht="14.25" customHeight="1" x14ac:dyDescent="0.35">
      <c r="A708" s="45" t="s">
        <v>1137</v>
      </c>
      <c r="B708" s="18"/>
      <c r="C708" s="5"/>
      <c r="D708" s="5"/>
      <c r="E708" s="6" t="str">
        <f>IF(ISBLANK(D708),"",INDEX(ΑΜΚ,MATCH(D708,Data!$F$2:$F$999,0),1))</f>
        <v/>
      </c>
      <c r="F708" s="94" t="str">
        <f t="shared" si="11"/>
        <v/>
      </c>
    </row>
    <row r="709" spans="1:6" ht="14.25" customHeight="1" x14ac:dyDescent="0.35">
      <c r="A709" s="45" t="s">
        <v>1137</v>
      </c>
      <c r="B709" s="18"/>
      <c r="C709" s="5"/>
      <c r="D709" s="5"/>
      <c r="E709" s="6" t="str">
        <f>IF(ISBLANK(D709),"",INDEX(ΑΜΚ,MATCH(D709,Data!$F$2:$F$999,0),1))</f>
        <v/>
      </c>
      <c r="F709" s="94" t="str">
        <f t="shared" si="11"/>
        <v/>
      </c>
    </row>
    <row r="710" spans="1:6" ht="14.25" customHeight="1" x14ac:dyDescent="0.35">
      <c r="A710" s="45" t="s">
        <v>1137</v>
      </c>
      <c r="B710" s="18"/>
      <c r="C710" s="5"/>
      <c r="D710" s="5"/>
      <c r="E710" s="6" t="str">
        <f>IF(ISBLANK(D710),"",INDEX(ΑΜΚ,MATCH(D710,Data!$F$2:$F$999,0),1))</f>
        <v/>
      </c>
      <c r="F710" s="94" t="str">
        <f t="shared" si="11"/>
        <v/>
      </c>
    </row>
    <row r="711" spans="1:6" ht="14.25" customHeight="1" x14ac:dyDescent="0.35">
      <c r="A711" s="45" t="s">
        <v>1137</v>
      </c>
      <c r="B711" s="18"/>
      <c r="C711" s="5"/>
      <c r="D711" s="5"/>
      <c r="E711" s="6" t="str">
        <f>IF(ISBLANK(D711),"",INDEX(ΑΜΚ,MATCH(D711,Data!$F$2:$F$999,0),1))</f>
        <v/>
      </c>
      <c r="F711" s="94" t="str">
        <f t="shared" si="11"/>
        <v/>
      </c>
    </row>
    <row r="712" spans="1:6" ht="14.25" customHeight="1" x14ac:dyDescent="0.35">
      <c r="A712" s="45" t="s">
        <v>1137</v>
      </c>
      <c r="B712" s="18"/>
      <c r="C712" s="5"/>
      <c r="D712" s="5"/>
      <c r="E712" s="6" t="str">
        <f>IF(ISBLANK(D712),"",INDEX(ΑΜΚ,MATCH(D712,Data!$F$2:$F$999,0),1))</f>
        <v/>
      </c>
      <c r="F712" s="94" t="str">
        <f t="shared" si="11"/>
        <v/>
      </c>
    </row>
    <row r="713" spans="1:6" ht="14.25" customHeight="1" x14ac:dyDescent="0.35">
      <c r="A713" s="45" t="s">
        <v>1137</v>
      </c>
      <c r="B713" s="18"/>
      <c r="C713" s="5"/>
      <c r="D713" s="5"/>
      <c r="E713" s="6" t="str">
        <f>IF(ISBLANK(D713),"",INDEX(ΑΜΚ,MATCH(D713,Data!$F$2:$F$999,0),1))</f>
        <v/>
      </c>
      <c r="F713" s="94" t="str">
        <f t="shared" si="11"/>
        <v/>
      </c>
    </row>
    <row r="714" spans="1:6" ht="14.25" customHeight="1" x14ac:dyDescent="0.35">
      <c r="A714" s="45" t="s">
        <v>1137</v>
      </c>
      <c r="B714" s="18"/>
      <c r="C714" s="5"/>
      <c r="D714" s="5"/>
      <c r="E714" s="6" t="str">
        <f>IF(ISBLANK(D714),"",INDEX(ΑΜΚ,MATCH(D714,Data!$F$2:$F$999,0),1))</f>
        <v/>
      </c>
      <c r="F714" s="94" t="str">
        <f t="shared" si="11"/>
        <v/>
      </c>
    </row>
    <row r="715" spans="1:6" ht="14.25" customHeight="1" x14ac:dyDescent="0.35">
      <c r="A715" s="45" t="s">
        <v>1137</v>
      </c>
      <c r="B715" s="18"/>
      <c r="C715" s="5"/>
      <c r="D715" s="5"/>
      <c r="E715" s="6" t="str">
        <f>IF(ISBLANK(D715),"",INDEX(ΑΜΚ,MATCH(D715,Data!$F$2:$F$999,0),1))</f>
        <v/>
      </c>
      <c r="F715" s="94" t="str">
        <f t="shared" si="11"/>
        <v/>
      </c>
    </row>
    <row r="716" spans="1:6" ht="14.25" customHeight="1" x14ac:dyDescent="0.35">
      <c r="A716" s="45" t="s">
        <v>1137</v>
      </c>
      <c r="B716" s="18"/>
      <c r="C716" s="5"/>
      <c r="D716" s="5"/>
      <c r="E716" s="6" t="str">
        <f>IF(ISBLANK(D716),"",INDEX(ΑΜΚ,MATCH(D716,Data!$F$2:$F$999,0),1))</f>
        <v/>
      </c>
      <c r="F716" s="94" t="str">
        <f t="shared" si="11"/>
        <v/>
      </c>
    </row>
    <row r="717" spans="1:6" ht="14.25" customHeight="1" x14ac:dyDescent="0.35">
      <c r="A717" s="45" t="s">
        <v>1137</v>
      </c>
      <c r="B717" s="18"/>
      <c r="C717" s="5"/>
      <c r="D717" s="5"/>
      <c r="E717" s="6" t="str">
        <f>IF(ISBLANK(D717),"",INDEX(ΑΜΚ,MATCH(D717,Data!$F$2:$F$999,0),1))</f>
        <v/>
      </c>
      <c r="F717" s="94" t="str">
        <f t="shared" si="11"/>
        <v/>
      </c>
    </row>
    <row r="718" spans="1:6" ht="14.25" customHeight="1" x14ac:dyDescent="0.35">
      <c r="A718" s="45" t="s">
        <v>1137</v>
      </c>
      <c r="B718" s="18"/>
      <c r="C718" s="5"/>
      <c r="D718" s="5"/>
      <c r="E718" s="6" t="str">
        <f>IF(ISBLANK(D718),"",INDEX(ΑΜΚ,MATCH(D718,Data!$F$2:$F$999,0),1))</f>
        <v/>
      </c>
      <c r="F718" s="94" t="str">
        <f t="shared" si="11"/>
        <v/>
      </c>
    </row>
    <row r="719" spans="1:6" ht="14.25" customHeight="1" x14ac:dyDescent="0.35">
      <c r="A719" s="45" t="s">
        <v>1137</v>
      </c>
      <c r="B719" s="18"/>
      <c r="C719" s="5"/>
      <c r="D719" s="5"/>
      <c r="E719" s="6" t="str">
        <f>IF(ISBLANK(D719),"",INDEX(ΑΜΚ,MATCH(D719,Data!$F$2:$F$999,0),1))</f>
        <v/>
      </c>
      <c r="F719" s="94" t="str">
        <f t="shared" si="11"/>
        <v/>
      </c>
    </row>
    <row r="720" spans="1:6" ht="14.25" customHeight="1" x14ac:dyDescent="0.35">
      <c r="A720" s="45" t="s">
        <v>1137</v>
      </c>
      <c r="B720" s="18"/>
      <c r="C720" s="5"/>
      <c r="D720" s="5"/>
      <c r="E720" s="6" t="str">
        <f>IF(ISBLANK(D720),"",INDEX(ΑΜΚ,MATCH(D720,Data!$F$2:$F$999,0),1))</f>
        <v/>
      </c>
      <c r="F720" s="94" t="str">
        <f t="shared" si="11"/>
        <v/>
      </c>
    </row>
    <row r="721" spans="1:6" ht="14.25" customHeight="1" x14ac:dyDescent="0.35">
      <c r="A721" s="45" t="s">
        <v>1137</v>
      </c>
      <c r="B721" s="18"/>
      <c r="C721" s="5"/>
      <c r="D721" s="5"/>
      <c r="E721" s="6" t="str">
        <f>IF(ISBLANK(D721),"",INDEX(ΑΜΚ,MATCH(D721,Data!$F$2:$F$999,0),1))</f>
        <v/>
      </c>
      <c r="F721" s="94" t="str">
        <f t="shared" si="11"/>
        <v/>
      </c>
    </row>
    <row r="722" spans="1:6" ht="14.25" customHeight="1" x14ac:dyDescent="0.35">
      <c r="A722" s="45" t="s">
        <v>1137</v>
      </c>
      <c r="B722" s="18"/>
      <c r="C722" s="5"/>
      <c r="D722" s="5"/>
      <c r="E722" s="6" t="str">
        <f>IF(ISBLANK(D722),"",INDEX(ΑΜΚ,MATCH(D722,Data!$F$2:$F$999,0),1))</f>
        <v/>
      </c>
      <c r="F722" s="94" t="str">
        <f t="shared" si="11"/>
        <v/>
      </c>
    </row>
    <row r="723" spans="1:6" ht="14.25" customHeight="1" x14ac:dyDescent="0.35">
      <c r="A723" s="45" t="s">
        <v>1137</v>
      </c>
      <c r="B723" s="18"/>
      <c r="C723" s="5"/>
      <c r="D723" s="5"/>
      <c r="E723" s="6" t="str">
        <f>IF(ISBLANK(D723),"",INDEX(ΑΜΚ,MATCH(D723,Data!$F$2:$F$999,0),1))</f>
        <v/>
      </c>
      <c r="F723" s="94" t="str">
        <f t="shared" si="11"/>
        <v/>
      </c>
    </row>
    <row r="724" spans="1:6" ht="14.25" customHeight="1" x14ac:dyDescent="0.35">
      <c r="A724" s="45" t="s">
        <v>1137</v>
      </c>
      <c r="B724" s="18"/>
      <c r="C724" s="5"/>
      <c r="D724" s="5"/>
      <c r="E724" s="6" t="str">
        <f>IF(ISBLANK(D724),"",INDEX(ΑΜΚ,MATCH(D724,Data!$F$2:$F$999,0),1))</f>
        <v/>
      </c>
      <c r="F724" s="94" t="str">
        <f t="shared" si="11"/>
        <v/>
      </c>
    </row>
    <row r="725" spans="1:6" ht="14.25" customHeight="1" x14ac:dyDescent="0.35">
      <c r="A725" s="45" t="s">
        <v>1137</v>
      </c>
      <c r="B725" s="18"/>
      <c r="C725" s="5"/>
      <c r="D725" s="5"/>
      <c r="E725" s="6" t="str">
        <f>IF(ISBLANK(D725),"",INDEX(ΑΜΚ,MATCH(D725,Data!$F$2:$F$999,0),1))</f>
        <v/>
      </c>
      <c r="F725" s="94" t="str">
        <f t="shared" si="11"/>
        <v/>
      </c>
    </row>
    <row r="726" spans="1:6" ht="14.25" customHeight="1" x14ac:dyDescent="0.35">
      <c r="A726" s="45" t="s">
        <v>1137</v>
      </c>
      <c r="B726" s="18"/>
      <c r="C726" s="5"/>
      <c r="D726" s="5"/>
      <c r="E726" s="6" t="str">
        <f>IF(ISBLANK(D726),"",INDEX(ΑΜΚ,MATCH(D726,Data!$F$2:$F$999,0),1))</f>
        <v/>
      </c>
      <c r="F726" s="94" t="str">
        <f t="shared" si="11"/>
        <v/>
      </c>
    </row>
    <row r="727" spans="1:6" ht="14.25" customHeight="1" x14ac:dyDescent="0.35">
      <c r="A727" s="45" t="s">
        <v>1137</v>
      </c>
      <c r="B727" s="18"/>
      <c r="C727" s="5"/>
      <c r="D727" s="5"/>
      <c r="E727" s="6" t="str">
        <f>IF(ISBLANK(D727),"",INDEX(ΑΜΚ,MATCH(D727,Data!$F$2:$F$999,0),1))</f>
        <v/>
      </c>
      <c r="F727" s="94" t="str">
        <f t="shared" si="11"/>
        <v/>
      </c>
    </row>
    <row r="728" spans="1:6" ht="14.25" customHeight="1" x14ac:dyDescent="0.35">
      <c r="A728" s="45" t="s">
        <v>1137</v>
      </c>
      <c r="B728" s="18"/>
      <c r="C728" s="5"/>
      <c r="D728" s="5"/>
      <c r="E728" s="6" t="str">
        <f>IF(ISBLANK(D728),"",INDEX(ΑΜΚ,MATCH(D728,Data!$F$2:$F$999,0),1))</f>
        <v/>
      </c>
      <c r="F728" s="94" t="str">
        <f t="shared" si="11"/>
        <v/>
      </c>
    </row>
    <row r="729" spans="1:6" ht="14.25" customHeight="1" x14ac:dyDescent="0.35">
      <c r="A729" s="45" t="s">
        <v>1137</v>
      </c>
      <c r="B729" s="18"/>
      <c r="C729" s="5"/>
      <c r="D729" s="5"/>
      <c r="E729" s="6" t="str">
        <f>IF(ISBLANK(D729),"",INDEX(ΑΜΚ,MATCH(D729,Data!$F$2:$F$999,0),1))</f>
        <v/>
      </c>
      <c r="F729" s="94" t="str">
        <f t="shared" si="11"/>
        <v/>
      </c>
    </row>
    <row r="730" spans="1:6" ht="14.25" customHeight="1" x14ac:dyDescent="0.35">
      <c r="A730" s="45" t="s">
        <v>1137</v>
      </c>
      <c r="B730" s="18"/>
      <c r="C730" s="5"/>
      <c r="D730" s="5"/>
      <c r="E730" s="6" t="str">
        <f>IF(ISBLANK(D730),"",INDEX(ΑΜΚ,MATCH(D730,Data!$F$2:$F$999,0),1))</f>
        <v/>
      </c>
      <c r="F730" s="94" t="str">
        <f t="shared" si="11"/>
        <v/>
      </c>
    </row>
    <row r="731" spans="1:6" ht="14.25" customHeight="1" x14ac:dyDescent="0.35">
      <c r="A731" s="45" t="s">
        <v>1137</v>
      </c>
      <c r="B731" s="18"/>
      <c r="C731" s="5"/>
      <c r="D731" s="5"/>
      <c r="E731" s="6" t="str">
        <f>IF(ISBLANK(D731),"",INDEX(ΑΜΚ,MATCH(D731,Data!$F$2:$F$999,0),1))</f>
        <v/>
      </c>
      <c r="F731" s="94" t="str">
        <f t="shared" si="11"/>
        <v/>
      </c>
    </row>
    <row r="732" spans="1:6" ht="14.25" customHeight="1" x14ac:dyDescent="0.35">
      <c r="A732" s="45" t="s">
        <v>1137</v>
      </c>
      <c r="B732" s="18"/>
      <c r="C732" s="5"/>
      <c r="D732" s="5"/>
      <c r="E732" s="6" t="str">
        <f>IF(ISBLANK(D732),"",INDEX(ΑΜΚ,MATCH(D732,Data!$F$2:$F$999,0),1))</f>
        <v/>
      </c>
      <c r="F732" s="94" t="str">
        <f t="shared" si="11"/>
        <v/>
      </c>
    </row>
    <row r="733" spans="1:6" ht="14.25" customHeight="1" x14ac:dyDescent="0.35">
      <c r="A733" s="45" t="s">
        <v>1137</v>
      </c>
      <c r="B733" s="18"/>
      <c r="C733" s="5"/>
      <c r="D733" s="5"/>
      <c r="E733" s="6" t="str">
        <f>IF(ISBLANK(D733),"",INDEX(ΑΜΚ,MATCH(D733,Data!$F$2:$F$999,0),1))</f>
        <v/>
      </c>
      <c r="F733" s="94" t="str">
        <f t="shared" si="11"/>
        <v/>
      </c>
    </row>
    <row r="734" spans="1:6" ht="14.25" customHeight="1" x14ac:dyDescent="0.35">
      <c r="A734" s="45" t="s">
        <v>1137</v>
      </c>
      <c r="B734" s="18"/>
      <c r="C734" s="5"/>
      <c r="D734" s="5"/>
      <c r="E734" s="6" t="str">
        <f>IF(ISBLANK(D734),"",INDEX(ΑΜΚ,MATCH(D734,Data!$F$2:$F$999,0),1))</f>
        <v/>
      </c>
      <c r="F734" s="94" t="str">
        <f t="shared" si="11"/>
        <v/>
      </c>
    </row>
    <row r="735" spans="1:6" ht="14.25" customHeight="1" x14ac:dyDescent="0.35">
      <c r="A735" s="45" t="s">
        <v>1137</v>
      </c>
      <c r="B735" s="18"/>
      <c r="C735" s="5"/>
      <c r="D735" s="5"/>
      <c r="E735" s="6" t="str">
        <f>IF(ISBLANK(D735),"",INDEX(ΑΜΚ,MATCH(D735,Data!$F$2:$F$999,0),1))</f>
        <v/>
      </c>
      <c r="F735" s="94" t="str">
        <f t="shared" si="11"/>
        <v/>
      </c>
    </row>
    <row r="736" spans="1:6" ht="14.25" customHeight="1" x14ac:dyDescent="0.35">
      <c r="A736" s="45" t="s">
        <v>1137</v>
      </c>
      <c r="B736" s="18"/>
      <c r="C736" s="5"/>
      <c r="D736" s="5"/>
      <c r="E736" s="6" t="str">
        <f>IF(ISBLANK(D736),"",INDEX(ΑΜΚ,MATCH(D736,Data!$F$2:$F$999,0),1))</f>
        <v/>
      </c>
      <c r="F736" s="94" t="str">
        <f t="shared" si="11"/>
        <v/>
      </c>
    </row>
    <row r="737" spans="1:6" ht="14.25" customHeight="1" x14ac:dyDescent="0.35">
      <c r="A737" s="45" t="s">
        <v>1137</v>
      </c>
      <c r="B737" s="18"/>
      <c r="C737" s="5"/>
      <c r="D737" s="5"/>
      <c r="E737" s="6" t="str">
        <f>IF(ISBLANK(D737),"",INDEX(ΑΜΚ,MATCH(D737,Data!$F$2:$F$999,0),1))</f>
        <v/>
      </c>
      <c r="F737" s="94" t="str">
        <f t="shared" si="11"/>
        <v/>
      </c>
    </row>
    <row r="738" spans="1:6" ht="14.25" customHeight="1" x14ac:dyDescent="0.35">
      <c r="A738" s="45" t="s">
        <v>1137</v>
      </c>
      <c r="B738" s="18"/>
      <c r="C738" s="5"/>
      <c r="D738" s="5"/>
      <c r="E738" s="6" t="str">
        <f>IF(ISBLANK(D738),"",INDEX(ΑΜΚ,MATCH(D738,Data!$F$2:$F$999,0),1))</f>
        <v/>
      </c>
      <c r="F738" s="94" t="str">
        <f t="shared" si="11"/>
        <v/>
      </c>
    </row>
    <row r="739" spans="1:6" ht="14.25" customHeight="1" x14ac:dyDescent="0.35">
      <c r="A739" s="45" t="s">
        <v>1137</v>
      </c>
      <c r="B739" s="18"/>
      <c r="C739" s="5"/>
      <c r="D739" s="5"/>
      <c r="E739" s="6" t="str">
        <f>IF(ISBLANK(D739),"",INDEX(ΑΜΚ,MATCH(D739,Data!$F$2:$F$999,0),1))</f>
        <v/>
      </c>
      <c r="F739" s="94" t="str">
        <f t="shared" si="11"/>
        <v/>
      </c>
    </row>
    <row r="740" spans="1:6" ht="14.25" customHeight="1" x14ac:dyDescent="0.35">
      <c r="A740" s="45" t="s">
        <v>1137</v>
      </c>
      <c r="B740" s="18"/>
      <c r="C740" s="5"/>
      <c r="D740" s="5"/>
      <c r="E740" s="6" t="str">
        <f>IF(ISBLANK(D740),"",INDEX(ΑΜΚ,MATCH(D740,Data!$F$2:$F$999,0),1))</f>
        <v/>
      </c>
      <c r="F740" s="94" t="str">
        <f t="shared" si="11"/>
        <v/>
      </c>
    </row>
    <row r="741" spans="1:6" ht="14.25" customHeight="1" x14ac:dyDescent="0.35">
      <c r="A741" s="45" t="s">
        <v>1137</v>
      </c>
      <c r="B741" s="18"/>
      <c r="C741" s="5"/>
      <c r="D741" s="5"/>
      <c r="E741" s="6" t="str">
        <f>IF(ISBLANK(D741),"",INDEX(ΑΜΚ,MATCH(D741,Data!$F$2:$F$999,0),1))</f>
        <v/>
      </c>
      <c r="F741" s="94" t="str">
        <f t="shared" si="11"/>
        <v/>
      </c>
    </row>
    <row r="742" spans="1:6" ht="14.25" customHeight="1" x14ac:dyDescent="0.35">
      <c r="A742" s="45" t="s">
        <v>1137</v>
      </c>
      <c r="B742" s="18"/>
      <c r="C742" s="5"/>
      <c r="D742" s="5"/>
      <c r="E742" s="6" t="str">
        <f>IF(ISBLANK(D742),"",INDEX(ΑΜΚ,MATCH(D742,Data!$F$2:$F$999,0),1))</f>
        <v/>
      </c>
      <c r="F742" s="94" t="str">
        <f t="shared" si="11"/>
        <v/>
      </c>
    </row>
    <row r="743" spans="1:6" ht="14.25" customHeight="1" x14ac:dyDescent="0.35">
      <c r="A743" s="45" t="s">
        <v>1137</v>
      </c>
      <c r="B743" s="18"/>
      <c r="C743" s="5"/>
      <c r="D743" s="5"/>
      <c r="E743" s="6" t="str">
        <f>IF(ISBLANK(D743),"",INDEX(ΑΜΚ,MATCH(D743,Data!$F$2:$F$999,0),1))</f>
        <v/>
      </c>
      <c r="F743" s="94" t="str">
        <f t="shared" si="11"/>
        <v/>
      </c>
    </row>
    <row r="744" spans="1:6" ht="14.25" customHeight="1" x14ac:dyDescent="0.35">
      <c r="A744" s="45" t="s">
        <v>1137</v>
      </c>
      <c r="B744" s="18"/>
      <c r="C744" s="5"/>
      <c r="D744" s="5"/>
      <c r="E744" s="6" t="str">
        <f>IF(ISBLANK(D744),"",INDEX(ΑΜΚ,MATCH(D744,Data!$F$2:$F$999,0),1))</f>
        <v/>
      </c>
      <c r="F744" s="94" t="str">
        <f t="shared" si="11"/>
        <v/>
      </c>
    </row>
    <row r="745" spans="1:6" ht="14.25" customHeight="1" x14ac:dyDescent="0.35">
      <c r="A745" s="45" t="s">
        <v>1137</v>
      </c>
      <c r="B745" s="18"/>
      <c r="C745" s="5"/>
      <c r="D745" s="5"/>
      <c r="E745" s="6" t="str">
        <f>IF(ISBLANK(D745),"",INDEX(ΑΜΚ,MATCH(D745,Data!$F$2:$F$999,0),1))</f>
        <v/>
      </c>
      <c r="F745" s="94" t="str">
        <f t="shared" si="11"/>
        <v/>
      </c>
    </row>
    <row r="746" spans="1:6" ht="14.25" customHeight="1" x14ac:dyDescent="0.35">
      <c r="A746" s="45" t="s">
        <v>1137</v>
      </c>
      <c r="B746" s="18"/>
      <c r="C746" s="5"/>
      <c r="D746" s="5"/>
      <c r="E746" s="6" t="str">
        <f>IF(ISBLANK(D746),"",INDEX(ΑΜΚ,MATCH(D746,Data!$F$2:$F$999,0),1))</f>
        <v/>
      </c>
      <c r="F746" s="94" t="str">
        <f t="shared" si="11"/>
        <v/>
      </c>
    </row>
    <row r="747" spans="1:6" ht="14.25" customHeight="1" x14ac:dyDescent="0.35">
      <c r="A747" s="45" t="s">
        <v>1137</v>
      </c>
      <c r="B747" s="18"/>
      <c r="C747" s="5"/>
      <c r="D747" s="5"/>
      <c r="E747" s="6" t="str">
        <f>IF(ISBLANK(D747),"",INDEX(ΑΜΚ,MATCH(D747,Data!$F$2:$F$999,0),1))</f>
        <v/>
      </c>
      <c r="F747" s="94" t="str">
        <f t="shared" si="11"/>
        <v/>
      </c>
    </row>
    <row r="748" spans="1:6" ht="14.25" customHeight="1" x14ac:dyDescent="0.35">
      <c r="A748" s="45" t="s">
        <v>1137</v>
      </c>
      <c r="B748" s="18"/>
      <c r="C748" s="5"/>
      <c r="D748" s="5"/>
      <c r="E748" s="6" t="str">
        <f>IF(ISBLANK(D748),"",INDEX(ΑΜΚ,MATCH(D748,Data!$F$2:$F$999,0),1))</f>
        <v/>
      </c>
      <c r="F748" s="94" t="str">
        <f t="shared" si="11"/>
        <v/>
      </c>
    </row>
    <row r="749" spans="1:6" ht="14.25" customHeight="1" x14ac:dyDescent="0.35">
      <c r="A749" s="45" t="s">
        <v>1137</v>
      </c>
      <c r="B749" s="18"/>
      <c r="C749" s="5"/>
      <c r="D749" s="5"/>
      <c r="E749" s="6" t="str">
        <f>IF(ISBLANK(D749),"",INDEX(ΑΜΚ,MATCH(D749,Data!$F$2:$F$999,0),1))</f>
        <v/>
      </c>
      <c r="F749" s="94" t="str">
        <f t="shared" si="11"/>
        <v/>
      </c>
    </row>
    <row r="750" spans="1:6" ht="14.25" customHeight="1" x14ac:dyDescent="0.35">
      <c r="A750" s="45" t="s">
        <v>1137</v>
      </c>
      <c r="B750" s="18"/>
      <c r="C750" s="5"/>
      <c r="D750" s="5"/>
      <c r="E750" s="6" t="str">
        <f>IF(ISBLANK(D750),"",INDEX(ΑΜΚ,MATCH(D750,Data!$F$2:$F$999,0),1))</f>
        <v/>
      </c>
      <c r="F750" s="94" t="str">
        <f t="shared" si="11"/>
        <v/>
      </c>
    </row>
    <row r="751" spans="1:6" ht="14.25" customHeight="1" x14ac:dyDescent="0.35">
      <c r="A751" s="45" t="s">
        <v>1137</v>
      </c>
      <c r="B751" s="18"/>
      <c r="C751" s="5"/>
      <c r="D751" s="5"/>
      <c r="E751" s="6" t="str">
        <f>IF(ISBLANK(D751),"",INDEX(ΑΜΚ,MATCH(D751,Data!$F$2:$F$999,0),1))</f>
        <v/>
      </c>
      <c r="F751" s="94" t="str">
        <f t="shared" si="11"/>
        <v/>
      </c>
    </row>
    <row r="752" spans="1:6" ht="14.25" customHeight="1" x14ac:dyDescent="0.35">
      <c r="A752" s="45" t="s">
        <v>1137</v>
      </c>
      <c r="B752" s="18"/>
      <c r="C752" s="5"/>
      <c r="D752" s="5"/>
      <c r="E752" s="6" t="str">
        <f>IF(ISBLANK(D752),"",INDEX(ΑΜΚ,MATCH(D752,Data!$F$2:$F$999,0),1))</f>
        <v/>
      </c>
      <c r="F752" s="94" t="str">
        <f t="shared" si="11"/>
        <v/>
      </c>
    </row>
    <row r="753" spans="1:6" ht="14.25" customHeight="1" x14ac:dyDescent="0.35">
      <c r="A753" s="45" t="s">
        <v>1137</v>
      </c>
      <c r="B753" s="18"/>
      <c r="C753" s="5"/>
      <c r="D753" s="5"/>
      <c r="E753" s="6" t="str">
        <f>IF(ISBLANK(D753),"",INDEX(ΑΜΚ,MATCH(D753,Data!$F$2:$F$999,0),1))</f>
        <v/>
      </c>
      <c r="F753" s="94" t="str">
        <f t="shared" si="11"/>
        <v/>
      </c>
    </row>
    <row r="754" spans="1:6" ht="14.25" customHeight="1" x14ac:dyDescent="0.35">
      <c r="A754" s="45" t="s">
        <v>1137</v>
      </c>
      <c r="B754" s="18"/>
      <c r="C754" s="5"/>
      <c r="D754" s="5"/>
      <c r="E754" s="6" t="str">
        <f>IF(ISBLANK(D754),"",INDEX(ΑΜΚ,MATCH(D754,Data!$F$2:$F$999,0),1))</f>
        <v/>
      </c>
      <c r="F754" s="94" t="str">
        <f t="shared" si="11"/>
        <v/>
      </c>
    </row>
    <row r="755" spans="1:6" ht="14.25" customHeight="1" x14ac:dyDescent="0.35">
      <c r="A755" s="45" t="s">
        <v>1137</v>
      </c>
      <c r="B755" s="18"/>
      <c r="C755" s="5"/>
      <c r="D755" s="5"/>
      <c r="E755" s="6" t="str">
        <f>IF(ISBLANK(D755),"",INDEX(ΑΜΚ,MATCH(D755,Data!$F$2:$F$999,0),1))</f>
        <v/>
      </c>
      <c r="F755" s="94" t="str">
        <f t="shared" si="11"/>
        <v/>
      </c>
    </row>
    <row r="756" spans="1:6" ht="14.25" customHeight="1" x14ac:dyDescent="0.35">
      <c r="A756" s="45" t="s">
        <v>1137</v>
      </c>
      <c r="B756" s="18"/>
      <c r="C756" s="5"/>
      <c r="D756" s="5"/>
      <c r="E756" s="6" t="str">
        <f>IF(ISBLANK(D756),"",INDEX(ΑΜΚ,MATCH(D756,Data!$F$2:$F$999,0),1))</f>
        <v/>
      </c>
      <c r="F756" s="94" t="str">
        <f t="shared" si="11"/>
        <v/>
      </c>
    </row>
    <row r="757" spans="1:6" ht="14.25" customHeight="1" x14ac:dyDescent="0.35">
      <c r="A757" s="45" t="s">
        <v>1137</v>
      </c>
      <c r="B757" s="18"/>
      <c r="C757" s="5"/>
      <c r="D757" s="5"/>
      <c r="E757" s="6" t="str">
        <f>IF(ISBLANK(D757),"",INDEX(ΑΜΚ,MATCH(D757,Data!$F$2:$F$999,0),1))</f>
        <v/>
      </c>
      <c r="F757" s="94" t="str">
        <f t="shared" si="11"/>
        <v/>
      </c>
    </row>
    <row r="758" spans="1:6" ht="14.25" customHeight="1" x14ac:dyDescent="0.35">
      <c r="A758" s="45" t="s">
        <v>1137</v>
      </c>
      <c r="B758" s="18"/>
      <c r="C758" s="5"/>
      <c r="D758" s="5"/>
      <c r="E758" s="6" t="str">
        <f>IF(ISBLANK(D758),"",INDEX(ΑΜΚ,MATCH(D758,Data!$F$2:$F$999,0),1))</f>
        <v/>
      </c>
      <c r="F758" s="94" t="str">
        <f t="shared" si="11"/>
        <v/>
      </c>
    </row>
    <row r="759" spans="1:6" ht="14.25" customHeight="1" x14ac:dyDescent="0.35">
      <c r="A759" s="45" t="s">
        <v>1137</v>
      </c>
      <c r="B759" s="18"/>
      <c r="C759" s="5"/>
      <c r="D759" s="5"/>
      <c r="E759" s="6" t="str">
        <f>IF(ISBLANK(D759),"",INDEX(ΑΜΚ,MATCH(D759,Data!$F$2:$F$999,0),1))</f>
        <v/>
      </c>
      <c r="F759" s="94" t="str">
        <f t="shared" si="11"/>
        <v/>
      </c>
    </row>
    <row r="760" spans="1:6" ht="14.25" customHeight="1" x14ac:dyDescent="0.35">
      <c r="A760" s="45" t="s">
        <v>1137</v>
      </c>
      <c r="B760" s="18"/>
      <c r="C760" s="5"/>
      <c r="D760" s="5"/>
      <c r="E760" s="6" t="str">
        <f>IF(ISBLANK(D760),"",INDEX(ΑΜΚ,MATCH(D760,Data!$F$2:$F$999,0),1))</f>
        <v/>
      </c>
      <c r="F760" s="94" t="str">
        <f t="shared" si="11"/>
        <v/>
      </c>
    </row>
    <row r="761" spans="1:6" ht="14.25" customHeight="1" x14ac:dyDescent="0.35">
      <c r="A761" s="45" t="s">
        <v>1137</v>
      </c>
      <c r="B761" s="18"/>
      <c r="C761" s="5"/>
      <c r="D761" s="5"/>
      <c r="E761" s="6" t="str">
        <f>IF(ISBLANK(D761),"",INDEX(ΑΜΚ,MATCH(D761,Data!$F$2:$F$999,0),1))</f>
        <v/>
      </c>
      <c r="F761" s="94" t="str">
        <f t="shared" si="11"/>
        <v/>
      </c>
    </row>
    <row r="762" spans="1:6" ht="14.25" customHeight="1" x14ac:dyDescent="0.35">
      <c r="A762" s="45" t="s">
        <v>1137</v>
      </c>
      <c r="B762" s="18"/>
      <c r="C762" s="5"/>
      <c r="D762" s="5"/>
      <c r="E762" s="6" t="str">
        <f>IF(ISBLANK(D762),"",INDEX(ΑΜΚ,MATCH(D762,Data!$F$2:$F$999,0),1))</f>
        <v/>
      </c>
      <c r="F762" s="94" t="str">
        <f t="shared" si="11"/>
        <v/>
      </c>
    </row>
    <row r="763" spans="1:6" ht="14.25" customHeight="1" x14ac:dyDescent="0.35">
      <c r="A763" s="45" t="s">
        <v>1137</v>
      </c>
      <c r="B763" s="18"/>
      <c r="C763" s="5"/>
      <c r="D763" s="5"/>
      <c r="E763" s="6" t="str">
        <f>IF(ISBLANK(D763),"",INDEX(ΑΜΚ,MATCH(D763,Data!$F$2:$F$999,0),1))</f>
        <v/>
      </c>
      <c r="F763" s="94" t="str">
        <f t="shared" si="11"/>
        <v/>
      </c>
    </row>
    <row r="764" spans="1:6" ht="14.25" customHeight="1" x14ac:dyDescent="0.35">
      <c r="A764" s="45" t="s">
        <v>1137</v>
      </c>
      <c r="B764" s="18"/>
      <c r="C764" s="5"/>
      <c r="D764" s="5"/>
      <c r="E764" s="6" t="str">
        <f>IF(ISBLANK(D764),"",INDEX(ΑΜΚ,MATCH(D764,Data!$F$2:$F$999,0),1))</f>
        <v/>
      </c>
      <c r="F764" s="94" t="str">
        <f t="shared" si="11"/>
        <v/>
      </c>
    </row>
    <row r="765" spans="1:6" ht="14.25" customHeight="1" x14ac:dyDescent="0.35">
      <c r="A765" s="45" t="s">
        <v>1137</v>
      </c>
      <c r="B765" s="18"/>
      <c r="C765" s="5"/>
      <c r="D765" s="5"/>
      <c r="E765" s="6" t="str">
        <f>IF(ISBLANK(D765),"",INDEX(ΑΜΚ,MATCH(D765,Data!$F$2:$F$999,0),1))</f>
        <v/>
      </c>
      <c r="F765" s="94" t="str">
        <f t="shared" si="11"/>
        <v/>
      </c>
    </row>
    <row r="766" spans="1:6" ht="14.25" customHeight="1" x14ac:dyDescent="0.35">
      <c r="A766" s="45" t="s">
        <v>1137</v>
      </c>
      <c r="B766" s="18"/>
      <c r="C766" s="5"/>
      <c r="D766" s="5"/>
      <c r="E766" s="6" t="str">
        <f>IF(ISBLANK(D766),"",INDEX(ΑΜΚ,MATCH(D766,Data!$F$2:$F$999,0),1))</f>
        <v/>
      </c>
      <c r="F766" s="94" t="str">
        <f t="shared" si="11"/>
        <v/>
      </c>
    </row>
    <row r="767" spans="1:6" ht="14.25" customHeight="1" x14ac:dyDescent="0.35">
      <c r="A767" s="45" t="s">
        <v>1137</v>
      </c>
      <c r="B767" s="18"/>
      <c r="C767" s="5"/>
      <c r="D767" s="5"/>
      <c r="E767" s="6" t="str">
        <f>IF(ISBLANK(D767),"",INDEX(ΑΜΚ,MATCH(D767,Data!$F$2:$F$999,0),1))</f>
        <v/>
      </c>
      <c r="F767" s="94" t="str">
        <f t="shared" si="11"/>
        <v/>
      </c>
    </row>
    <row r="768" spans="1:6" ht="14.25" customHeight="1" x14ac:dyDescent="0.35">
      <c r="A768" s="45" t="s">
        <v>1137</v>
      </c>
      <c r="B768" s="18"/>
      <c r="C768" s="5"/>
      <c r="D768" s="5"/>
      <c r="E768" s="6" t="str">
        <f>IF(ISBLANK(D768),"",INDEX(ΑΜΚ,MATCH(D768,Data!$F$2:$F$999,0),1))</f>
        <v/>
      </c>
      <c r="F768" s="94" t="str">
        <f t="shared" si="11"/>
        <v/>
      </c>
    </row>
    <row r="769" spans="1:6" ht="14.25" customHeight="1" x14ac:dyDescent="0.35">
      <c r="A769" s="45" t="s">
        <v>1137</v>
      </c>
      <c r="B769" s="18"/>
      <c r="C769" s="5"/>
      <c r="D769" s="5"/>
      <c r="E769" s="6" t="str">
        <f>IF(ISBLANK(D769),"",INDEX(ΑΜΚ,MATCH(D769,Data!$F$2:$F$999,0),1))</f>
        <v/>
      </c>
      <c r="F769" s="94" t="str">
        <f t="shared" si="11"/>
        <v/>
      </c>
    </row>
    <row r="770" spans="1:6" ht="14.25" customHeight="1" x14ac:dyDescent="0.35">
      <c r="A770" s="45" t="s">
        <v>1137</v>
      </c>
      <c r="B770" s="18"/>
      <c r="C770" s="5"/>
      <c r="D770" s="5"/>
      <c r="E770" s="6" t="str">
        <f>IF(ISBLANK(D770),"",INDEX(ΑΜΚ,MATCH(D770,Data!$F$2:$F$999,0),1))</f>
        <v/>
      </c>
      <c r="F770" s="94" t="str">
        <f t="shared" ref="F770:F833" si="12">IF(ISBLANK(C770),"",INDEX(ΚΩΔ_ΜΑΘΗΜ_ΣΑΠΥ_Γ1,MATCH(C770,ΜΑΘΗΜ_ΣΑΠΥ_Γ1,0)))</f>
        <v/>
      </c>
    </row>
    <row r="771" spans="1:6" ht="14.25" customHeight="1" x14ac:dyDescent="0.35">
      <c r="A771" s="45" t="s">
        <v>1137</v>
      </c>
      <c r="B771" s="18"/>
      <c r="C771" s="5"/>
      <c r="D771" s="5"/>
      <c r="E771" s="6" t="str">
        <f>IF(ISBLANK(D771),"",INDEX(ΑΜΚ,MATCH(D771,Data!$F$2:$F$999,0),1))</f>
        <v/>
      </c>
      <c r="F771" s="94" t="str">
        <f t="shared" si="12"/>
        <v/>
      </c>
    </row>
    <row r="772" spans="1:6" ht="14.25" customHeight="1" x14ac:dyDescent="0.35">
      <c r="A772" s="45" t="s">
        <v>1137</v>
      </c>
      <c r="B772" s="18"/>
      <c r="C772" s="5"/>
      <c r="D772" s="5"/>
      <c r="E772" s="6" t="str">
        <f>IF(ISBLANK(D772),"",INDEX(ΑΜΚ,MATCH(D772,Data!$F$2:$F$999,0),1))</f>
        <v/>
      </c>
      <c r="F772" s="94" t="str">
        <f t="shared" si="12"/>
        <v/>
      </c>
    </row>
    <row r="773" spans="1:6" ht="14.25" customHeight="1" x14ac:dyDescent="0.35">
      <c r="A773" s="45" t="s">
        <v>1137</v>
      </c>
      <c r="B773" s="18"/>
      <c r="C773" s="5"/>
      <c r="D773" s="5"/>
      <c r="E773" s="6" t="str">
        <f>IF(ISBLANK(D773),"",INDEX(ΑΜΚ,MATCH(D773,Data!$F$2:$F$999,0),1))</f>
        <v/>
      </c>
      <c r="F773" s="94" t="str">
        <f t="shared" si="12"/>
        <v/>
      </c>
    </row>
    <row r="774" spans="1:6" ht="14.25" customHeight="1" x14ac:dyDescent="0.35">
      <c r="A774" s="45" t="s">
        <v>1137</v>
      </c>
      <c r="B774" s="18"/>
      <c r="C774" s="5"/>
      <c r="D774" s="5"/>
      <c r="E774" s="6" t="str">
        <f>IF(ISBLANK(D774),"",INDEX(ΑΜΚ,MATCH(D774,Data!$F$2:$F$999,0),1))</f>
        <v/>
      </c>
      <c r="F774" s="94" t="str">
        <f t="shared" si="12"/>
        <v/>
      </c>
    </row>
    <row r="775" spans="1:6" ht="14.25" customHeight="1" x14ac:dyDescent="0.35">
      <c r="A775" s="45" t="s">
        <v>1137</v>
      </c>
      <c r="B775" s="18"/>
      <c r="C775" s="5"/>
      <c r="D775" s="5"/>
      <c r="E775" s="6" t="str">
        <f>IF(ISBLANK(D775),"",INDEX(ΑΜΚ,MATCH(D775,Data!$F$2:$F$999,0),1))</f>
        <v/>
      </c>
      <c r="F775" s="94" t="str">
        <f t="shared" si="12"/>
        <v/>
      </c>
    </row>
    <row r="776" spans="1:6" ht="14.25" customHeight="1" x14ac:dyDescent="0.35">
      <c r="A776" s="45" t="s">
        <v>1137</v>
      </c>
      <c r="B776" s="18"/>
      <c r="C776" s="5"/>
      <c r="D776" s="5"/>
      <c r="E776" s="6" t="str">
        <f>IF(ISBLANK(D776),"",INDEX(ΑΜΚ,MATCH(D776,Data!$F$2:$F$999,0),1))</f>
        <v/>
      </c>
      <c r="F776" s="94" t="str">
        <f t="shared" si="12"/>
        <v/>
      </c>
    </row>
    <row r="777" spans="1:6" ht="14.25" customHeight="1" x14ac:dyDescent="0.35">
      <c r="A777" s="45" t="s">
        <v>1137</v>
      </c>
      <c r="B777" s="18"/>
      <c r="C777" s="5"/>
      <c r="D777" s="5"/>
      <c r="E777" s="6" t="str">
        <f>IF(ISBLANK(D777),"",INDEX(ΑΜΚ,MATCH(D777,Data!$F$2:$F$999,0),1))</f>
        <v/>
      </c>
      <c r="F777" s="94" t="str">
        <f t="shared" si="12"/>
        <v/>
      </c>
    </row>
    <row r="778" spans="1:6" ht="14.25" customHeight="1" x14ac:dyDescent="0.35">
      <c r="A778" s="45" t="s">
        <v>1137</v>
      </c>
      <c r="B778" s="18"/>
      <c r="C778" s="5"/>
      <c r="D778" s="5"/>
      <c r="E778" s="6" t="str">
        <f>IF(ISBLANK(D778),"",INDEX(ΑΜΚ,MATCH(D778,Data!$F$2:$F$999,0),1))</f>
        <v/>
      </c>
      <c r="F778" s="94" t="str">
        <f t="shared" si="12"/>
        <v/>
      </c>
    </row>
    <row r="779" spans="1:6" ht="14.25" customHeight="1" x14ac:dyDescent="0.35">
      <c r="A779" s="45" t="s">
        <v>1137</v>
      </c>
      <c r="B779" s="18"/>
      <c r="C779" s="5"/>
      <c r="D779" s="5"/>
      <c r="E779" s="6" t="str">
        <f>IF(ISBLANK(D779),"",INDEX(ΑΜΚ,MATCH(D779,Data!$F$2:$F$999,0),1))</f>
        <v/>
      </c>
      <c r="F779" s="94" t="str">
        <f t="shared" si="12"/>
        <v/>
      </c>
    </row>
    <row r="780" spans="1:6" ht="14.25" customHeight="1" x14ac:dyDescent="0.35">
      <c r="A780" s="45" t="s">
        <v>1137</v>
      </c>
      <c r="B780" s="18"/>
      <c r="C780" s="5"/>
      <c r="D780" s="5"/>
      <c r="E780" s="6" t="str">
        <f>IF(ISBLANK(D780),"",INDEX(ΑΜΚ,MATCH(D780,Data!$F$2:$F$999,0),1))</f>
        <v/>
      </c>
      <c r="F780" s="94" t="str">
        <f t="shared" si="12"/>
        <v/>
      </c>
    </row>
    <row r="781" spans="1:6" ht="14.25" customHeight="1" x14ac:dyDescent="0.35">
      <c r="A781" s="45" t="s">
        <v>1137</v>
      </c>
      <c r="B781" s="18"/>
      <c r="C781" s="5"/>
      <c r="D781" s="5"/>
      <c r="E781" s="6" t="str">
        <f>IF(ISBLANK(D781),"",INDEX(ΑΜΚ,MATCH(D781,Data!$F$2:$F$999,0),1))</f>
        <v/>
      </c>
      <c r="F781" s="94" t="str">
        <f t="shared" si="12"/>
        <v/>
      </c>
    </row>
    <row r="782" spans="1:6" ht="14.25" customHeight="1" x14ac:dyDescent="0.35">
      <c r="A782" s="45" t="s">
        <v>1137</v>
      </c>
      <c r="B782" s="18"/>
      <c r="C782" s="5"/>
      <c r="D782" s="5"/>
      <c r="E782" s="6" t="str">
        <f>IF(ISBLANK(D782),"",INDEX(ΑΜΚ,MATCH(D782,Data!$F$2:$F$999,0),1))</f>
        <v/>
      </c>
      <c r="F782" s="94" t="str">
        <f t="shared" si="12"/>
        <v/>
      </c>
    </row>
    <row r="783" spans="1:6" ht="14.25" customHeight="1" x14ac:dyDescent="0.35">
      <c r="A783" s="45" t="s">
        <v>1137</v>
      </c>
      <c r="B783" s="18"/>
      <c r="C783" s="5"/>
      <c r="D783" s="5"/>
      <c r="E783" s="6" t="str">
        <f>IF(ISBLANK(D783),"",INDEX(ΑΜΚ,MATCH(D783,Data!$F$2:$F$999,0),1))</f>
        <v/>
      </c>
      <c r="F783" s="94" t="str">
        <f t="shared" si="12"/>
        <v/>
      </c>
    </row>
    <row r="784" spans="1:6" ht="14.25" customHeight="1" x14ac:dyDescent="0.35">
      <c r="A784" s="45" t="s">
        <v>1137</v>
      </c>
      <c r="B784" s="18"/>
      <c r="C784" s="5"/>
      <c r="D784" s="5"/>
      <c r="E784" s="6" t="str">
        <f>IF(ISBLANK(D784),"",INDEX(ΑΜΚ,MATCH(D784,Data!$F$2:$F$999,0),1))</f>
        <v/>
      </c>
      <c r="F784" s="94" t="str">
        <f t="shared" si="12"/>
        <v/>
      </c>
    </row>
    <row r="785" spans="1:6" ht="14.25" customHeight="1" x14ac:dyDescent="0.35">
      <c r="A785" s="45" t="s">
        <v>1137</v>
      </c>
      <c r="B785" s="18"/>
      <c r="C785" s="5"/>
      <c r="D785" s="5"/>
      <c r="E785" s="6" t="str">
        <f>IF(ISBLANK(D785),"",INDEX(ΑΜΚ,MATCH(D785,Data!$F$2:$F$999,0),1))</f>
        <v/>
      </c>
      <c r="F785" s="94" t="str">
        <f t="shared" si="12"/>
        <v/>
      </c>
    </row>
    <row r="786" spans="1:6" ht="14.25" customHeight="1" x14ac:dyDescent="0.35">
      <c r="A786" s="45" t="s">
        <v>1137</v>
      </c>
      <c r="B786" s="18"/>
      <c r="C786" s="5"/>
      <c r="D786" s="5"/>
      <c r="E786" s="6" t="str">
        <f>IF(ISBLANK(D786),"",INDEX(ΑΜΚ,MATCH(D786,Data!$F$2:$F$999,0),1))</f>
        <v/>
      </c>
      <c r="F786" s="94" t="str">
        <f t="shared" si="12"/>
        <v/>
      </c>
    </row>
    <row r="787" spans="1:6" ht="14.25" customHeight="1" x14ac:dyDescent="0.35">
      <c r="A787" s="45" t="s">
        <v>1137</v>
      </c>
      <c r="B787" s="18"/>
      <c r="C787" s="5"/>
      <c r="D787" s="5"/>
      <c r="E787" s="6" t="str">
        <f>IF(ISBLANK(D787),"",INDEX(ΑΜΚ,MATCH(D787,Data!$F$2:$F$999,0),1))</f>
        <v/>
      </c>
      <c r="F787" s="94" t="str">
        <f t="shared" si="12"/>
        <v/>
      </c>
    </row>
    <row r="788" spans="1:6" ht="14.25" customHeight="1" x14ac:dyDescent="0.35">
      <c r="A788" s="45" t="s">
        <v>1137</v>
      </c>
      <c r="B788" s="18"/>
      <c r="C788" s="5"/>
      <c r="D788" s="5"/>
      <c r="E788" s="6" t="str">
        <f>IF(ISBLANK(D788),"",INDEX(ΑΜΚ,MATCH(D788,Data!$F$2:$F$999,0),1))</f>
        <v/>
      </c>
      <c r="F788" s="94" t="str">
        <f t="shared" si="12"/>
        <v/>
      </c>
    </row>
    <row r="789" spans="1:6" ht="14.25" customHeight="1" x14ac:dyDescent="0.35">
      <c r="A789" s="45" t="s">
        <v>1137</v>
      </c>
      <c r="B789" s="18"/>
      <c r="C789" s="5"/>
      <c r="D789" s="5"/>
      <c r="E789" s="6" t="str">
        <f>IF(ISBLANK(D789),"",INDEX(ΑΜΚ,MATCH(D789,Data!$F$2:$F$999,0),1))</f>
        <v/>
      </c>
      <c r="F789" s="94" t="str">
        <f t="shared" si="12"/>
        <v/>
      </c>
    </row>
    <row r="790" spans="1:6" ht="14.25" customHeight="1" x14ac:dyDescent="0.35">
      <c r="A790" s="45" t="s">
        <v>1137</v>
      </c>
      <c r="B790" s="18"/>
      <c r="C790" s="5"/>
      <c r="D790" s="5"/>
      <c r="E790" s="6" t="str">
        <f>IF(ISBLANK(D790),"",INDEX(ΑΜΚ,MATCH(D790,Data!$F$2:$F$999,0),1))</f>
        <v/>
      </c>
      <c r="F790" s="94" t="str">
        <f t="shared" si="12"/>
        <v/>
      </c>
    </row>
    <row r="791" spans="1:6" ht="14.25" customHeight="1" x14ac:dyDescent="0.35">
      <c r="A791" s="45" t="s">
        <v>1137</v>
      </c>
      <c r="B791" s="18"/>
      <c r="C791" s="5"/>
      <c r="D791" s="5"/>
      <c r="E791" s="6" t="str">
        <f>IF(ISBLANK(D791),"",INDEX(ΑΜΚ,MATCH(D791,Data!$F$2:$F$999,0),1))</f>
        <v/>
      </c>
      <c r="F791" s="94" t="str">
        <f t="shared" si="12"/>
        <v/>
      </c>
    </row>
    <row r="792" spans="1:6" ht="14.25" customHeight="1" x14ac:dyDescent="0.35">
      <c r="A792" s="45" t="s">
        <v>1137</v>
      </c>
      <c r="B792" s="18"/>
      <c r="C792" s="5"/>
      <c r="D792" s="5"/>
      <c r="E792" s="6" t="str">
        <f>IF(ISBLANK(D792),"",INDEX(ΑΜΚ,MATCH(D792,Data!$F$2:$F$999,0),1))</f>
        <v/>
      </c>
      <c r="F792" s="94" t="str">
        <f t="shared" si="12"/>
        <v/>
      </c>
    </row>
    <row r="793" spans="1:6" ht="14.25" customHeight="1" x14ac:dyDescent="0.35">
      <c r="A793" s="45" t="s">
        <v>1137</v>
      </c>
      <c r="B793" s="18"/>
      <c r="C793" s="5"/>
      <c r="D793" s="5"/>
      <c r="E793" s="6" t="str">
        <f>IF(ISBLANK(D793),"",INDEX(ΑΜΚ,MATCH(D793,Data!$F$2:$F$999,0),1))</f>
        <v/>
      </c>
      <c r="F793" s="94" t="str">
        <f t="shared" si="12"/>
        <v/>
      </c>
    </row>
    <row r="794" spans="1:6" ht="14.25" customHeight="1" x14ac:dyDescent="0.35">
      <c r="A794" s="45" t="s">
        <v>1137</v>
      </c>
      <c r="B794" s="18"/>
      <c r="C794" s="5"/>
      <c r="D794" s="5"/>
      <c r="E794" s="6" t="str">
        <f>IF(ISBLANK(D794),"",INDEX(ΑΜΚ,MATCH(D794,Data!$F$2:$F$999,0),1))</f>
        <v/>
      </c>
      <c r="F794" s="94" t="str">
        <f t="shared" si="12"/>
        <v/>
      </c>
    </row>
    <row r="795" spans="1:6" ht="14.25" customHeight="1" x14ac:dyDescent="0.35">
      <c r="A795" s="45" t="s">
        <v>1137</v>
      </c>
      <c r="B795" s="18"/>
      <c r="C795" s="5"/>
      <c r="D795" s="5"/>
      <c r="E795" s="6" t="str">
        <f>IF(ISBLANK(D795),"",INDEX(ΑΜΚ,MATCH(D795,Data!$F$2:$F$999,0),1))</f>
        <v/>
      </c>
      <c r="F795" s="94" t="str">
        <f t="shared" si="12"/>
        <v/>
      </c>
    </row>
    <row r="796" spans="1:6" ht="14.25" customHeight="1" x14ac:dyDescent="0.35">
      <c r="A796" s="45" t="s">
        <v>1137</v>
      </c>
      <c r="B796" s="18"/>
      <c r="C796" s="5"/>
      <c r="D796" s="5"/>
      <c r="E796" s="6" t="str">
        <f>IF(ISBLANK(D796),"",INDEX(ΑΜΚ,MATCH(D796,Data!$F$2:$F$999,0),1))</f>
        <v/>
      </c>
      <c r="F796" s="94" t="str">
        <f t="shared" si="12"/>
        <v/>
      </c>
    </row>
    <row r="797" spans="1:6" ht="14.25" customHeight="1" x14ac:dyDescent="0.35">
      <c r="A797" s="45" t="s">
        <v>1137</v>
      </c>
      <c r="B797" s="18"/>
      <c r="C797" s="5"/>
      <c r="D797" s="5"/>
      <c r="E797" s="6" t="str">
        <f>IF(ISBLANK(D797),"",INDEX(ΑΜΚ,MATCH(D797,Data!$F$2:$F$999,0),1))</f>
        <v/>
      </c>
      <c r="F797" s="94" t="str">
        <f t="shared" si="12"/>
        <v/>
      </c>
    </row>
    <row r="798" spans="1:6" ht="14.25" customHeight="1" x14ac:dyDescent="0.35">
      <c r="A798" s="45" t="s">
        <v>1137</v>
      </c>
      <c r="B798" s="18"/>
      <c r="C798" s="5"/>
      <c r="D798" s="5"/>
      <c r="E798" s="6" t="str">
        <f>IF(ISBLANK(D798),"",INDEX(ΑΜΚ,MATCH(D798,Data!$F$2:$F$999,0),1))</f>
        <v/>
      </c>
      <c r="F798" s="94" t="str">
        <f t="shared" si="12"/>
        <v/>
      </c>
    </row>
    <row r="799" spans="1:6" ht="14.25" customHeight="1" x14ac:dyDescent="0.35">
      <c r="A799" s="45" t="s">
        <v>1137</v>
      </c>
      <c r="B799" s="18"/>
      <c r="C799" s="5"/>
      <c r="D799" s="5"/>
      <c r="E799" s="6" t="str">
        <f>IF(ISBLANK(D799),"",INDEX(ΑΜΚ,MATCH(D799,Data!$F$2:$F$999,0),1))</f>
        <v/>
      </c>
      <c r="F799" s="94" t="str">
        <f t="shared" si="12"/>
        <v/>
      </c>
    </row>
    <row r="800" spans="1:6" ht="14.25" customHeight="1" x14ac:dyDescent="0.35">
      <c r="A800" s="45" t="s">
        <v>1137</v>
      </c>
      <c r="B800" s="18"/>
      <c r="C800" s="5"/>
      <c r="D800" s="5"/>
      <c r="E800" s="6" t="str">
        <f>IF(ISBLANK(D800),"",INDEX(ΑΜΚ,MATCH(D800,Data!$F$2:$F$999,0),1))</f>
        <v/>
      </c>
      <c r="F800" s="94" t="str">
        <f t="shared" si="12"/>
        <v/>
      </c>
    </row>
    <row r="801" spans="1:6" ht="14.25" customHeight="1" x14ac:dyDescent="0.35">
      <c r="A801" s="45" t="s">
        <v>1137</v>
      </c>
      <c r="B801" s="18"/>
      <c r="C801" s="5"/>
      <c r="D801" s="5"/>
      <c r="E801" s="6" t="str">
        <f>IF(ISBLANK(D801),"",INDEX(ΑΜΚ,MATCH(D801,Data!$F$2:$F$999,0),1))</f>
        <v/>
      </c>
      <c r="F801" s="94" t="str">
        <f t="shared" si="12"/>
        <v/>
      </c>
    </row>
    <row r="802" spans="1:6" ht="14.25" customHeight="1" x14ac:dyDescent="0.35">
      <c r="A802" s="45" t="s">
        <v>1137</v>
      </c>
      <c r="B802" s="18"/>
      <c r="C802" s="5"/>
      <c r="D802" s="5"/>
      <c r="E802" s="6" t="str">
        <f>IF(ISBLANK(D802),"",INDEX(ΑΜΚ,MATCH(D802,Data!$F$2:$F$999,0),1))</f>
        <v/>
      </c>
      <c r="F802" s="94" t="str">
        <f t="shared" si="12"/>
        <v/>
      </c>
    </row>
    <row r="803" spans="1:6" ht="14.25" customHeight="1" x14ac:dyDescent="0.35">
      <c r="A803" s="45" t="s">
        <v>1137</v>
      </c>
      <c r="B803" s="18"/>
      <c r="C803" s="5"/>
      <c r="D803" s="5"/>
      <c r="E803" s="6" t="str">
        <f>IF(ISBLANK(D803),"",INDEX(ΑΜΚ,MATCH(D803,Data!$F$2:$F$999,0),1))</f>
        <v/>
      </c>
      <c r="F803" s="94" t="str">
        <f t="shared" si="12"/>
        <v/>
      </c>
    </row>
    <row r="804" spans="1:6" ht="14.25" customHeight="1" x14ac:dyDescent="0.35">
      <c r="A804" s="45" t="s">
        <v>1137</v>
      </c>
      <c r="B804" s="18"/>
      <c r="C804" s="5"/>
      <c r="D804" s="5"/>
      <c r="E804" s="6" t="str">
        <f>IF(ISBLANK(D804),"",INDEX(ΑΜΚ,MATCH(D804,Data!$F$2:$F$999,0),1))</f>
        <v/>
      </c>
      <c r="F804" s="94" t="str">
        <f t="shared" si="12"/>
        <v/>
      </c>
    </row>
    <row r="805" spans="1:6" ht="14.25" customHeight="1" x14ac:dyDescent="0.35">
      <c r="A805" s="45" t="s">
        <v>1137</v>
      </c>
      <c r="B805" s="18"/>
      <c r="C805" s="5"/>
      <c r="D805" s="5"/>
      <c r="E805" s="6" t="str">
        <f>IF(ISBLANK(D805),"",INDEX(ΑΜΚ,MATCH(D805,Data!$F$2:$F$999,0),1))</f>
        <v/>
      </c>
      <c r="F805" s="94" t="str">
        <f t="shared" si="12"/>
        <v/>
      </c>
    </row>
    <row r="806" spans="1:6" ht="14.25" customHeight="1" x14ac:dyDescent="0.35">
      <c r="A806" s="45" t="s">
        <v>1137</v>
      </c>
      <c r="B806" s="18"/>
      <c r="C806" s="5"/>
      <c r="D806" s="5"/>
      <c r="E806" s="6" t="str">
        <f>IF(ISBLANK(D806),"",INDEX(ΑΜΚ,MATCH(D806,Data!$F$2:$F$999,0),1))</f>
        <v/>
      </c>
      <c r="F806" s="94" t="str">
        <f t="shared" si="12"/>
        <v/>
      </c>
    </row>
    <row r="807" spans="1:6" ht="14.25" customHeight="1" x14ac:dyDescent="0.35">
      <c r="A807" s="45" t="s">
        <v>1137</v>
      </c>
      <c r="B807" s="18"/>
      <c r="C807" s="5"/>
      <c r="D807" s="5"/>
      <c r="E807" s="6" t="str">
        <f>IF(ISBLANK(D807),"",INDEX(ΑΜΚ,MATCH(D807,Data!$F$2:$F$999,0),1))</f>
        <v/>
      </c>
      <c r="F807" s="94" t="str">
        <f t="shared" si="12"/>
        <v/>
      </c>
    </row>
    <row r="808" spans="1:6" ht="14.25" customHeight="1" x14ac:dyDescent="0.35">
      <c r="A808" s="45" t="s">
        <v>1137</v>
      </c>
      <c r="B808" s="18"/>
      <c r="C808" s="5"/>
      <c r="D808" s="5"/>
      <c r="E808" s="6" t="str">
        <f>IF(ISBLANK(D808),"",INDEX(ΑΜΚ,MATCH(D808,Data!$F$2:$F$999,0),1))</f>
        <v/>
      </c>
      <c r="F808" s="94" t="str">
        <f t="shared" si="12"/>
        <v/>
      </c>
    </row>
    <row r="809" spans="1:6" ht="14.25" customHeight="1" x14ac:dyDescent="0.35">
      <c r="A809" s="45" t="s">
        <v>1137</v>
      </c>
      <c r="B809" s="18"/>
      <c r="C809" s="5"/>
      <c r="D809" s="5"/>
      <c r="E809" s="6" t="str">
        <f>IF(ISBLANK(D809),"",INDEX(ΑΜΚ,MATCH(D809,Data!$F$2:$F$999,0),1))</f>
        <v/>
      </c>
      <c r="F809" s="94" t="str">
        <f t="shared" si="12"/>
        <v/>
      </c>
    </row>
    <row r="810" spans="1:6" ht="14.25" customHeight="1" x14ac:dyDescent="0.35">
      <c r="A810" s="45" t="s">
        <v>1137</v>
      </c>
      <c r="B810" s="18"/>
      <c r="C810" s="5"/>
      <c r="D810" s="5"/>
      <c r="E810" s="6" t="str">
        <f>IF(ISBLANK(D810),"",INDEX(ΑΜΚ,MATCH(D810,Data!$F$2:$F$999,0),1))</f>
        <v/>
      </c>
      <c r="F810" s="94" t="str">
        <f t="shared" si="12"/>
        <v/>
      </c>
    </row>
    <row r="811" spans="1:6" ht="14.25" customHeight="1" x14ac:dyDescent="0.35">
      <c r="A811" s="45" t="s">
        <v>1137</v>
      </c>
      <c r="B811" s="18"/>
      <c r="C811" s="5"/>
      <c r="D811" s="5"/>
      <c r="E811" s="6" t="str">
        <f>IF(ISBLANK(D811),"",INDEX(ΑΜΚ,MATCH(D811,Data!$F$2:$F$999,0),1))</f>
        <v/>
      </c>
      <c r="F811" s="94" t="str">
        <f t="shared" si="12"/>
        <v/>
      </c>
    </row>
    <row r="812" spans="1:6" ht="14.25" customHeight="1" x14ac:dyDescent="0.35">
      <c r="A812" s="45" t="s">
        <v>1137</v>
      </c>
      <c r="B812" s="18"/>
      <c r="C812" s="5"/>
      <c r="D812" s="5"/>
      <c r="E812" s="6" t="str">
        <f>IF(ISBLANK(D812),"",INDEX(ΑΜΚ,MATCH(D812,Data!$F$2:$F$999,0),1))</f>
        <v/>
      </c>
      <c r="F812" s="94" t="str">
        <f t="shared" si="12"/>
        <v/>
      </c>
    </row>
    <row r="813" spans="1:6" ht="14.25" customHeight="1" x14ac:dyDescent="0.35">
      <c r="A813" s="45" t="s">
        <v>1137</v>
      </c>
      <c r="B813" s="18"/>
      <c r="C813" s="5"/>
      <c r="D813" s="5"/>
      <c r="E813" s="6" t="str">
        <f>IF(ISBLANK(D813),"",INDEX(ΑΜΚ,MATCH(D813,Data!$F$2:$F$999,0),1))</f>
        <v/>
      </c>
      <c r="F813" s="94" t="str">
        <f t="shared" si="12"/>
        <v/>
      </c>
    </row>
    <row r="814" spans="1:6" ht="14.25" customHeight="1" x14ac:dyDescent="0.35">
      <c r="A814" s="45" t="s">
        <v>1137</v>
      </c>
      <c r="B814" s="18"/>
      <c r="C814" s="5"/>
      <c r="D814" s="5"/>
      <c r="E814" s="6" t="str">
        <f>IF(ISBLANK(D814),"",INDEX(ΑΜΚ,MATCH(D814,Data!$F$2:$F$999,0),1))</f>
        <v/>
      </c>
      <c r="F814" s="94" t="str">
        <f t="shared" si="12"/>
        <v/>
      </c>
    </row>
    <row r="815" spans="1:6" ht="14.25" customHeight="1" x14ac:dyDescent="0.35">
      <c r="A815" s="45" t="s">
        <v>1137</v>
      </c>
      <c r="B815" s="18"/>
      <c r="C815" s="5"/>
      <c r="D815" s="5"/>
      <c r="E815" s="6" t="str">
        <f>IF(ISBLANK(D815),"",INDEX(ΑΜΚ,MATCH(D815,Data!$F$2:$F$999,0),1))</f>
        <v/>
      </c>
      <c r="F815" s="94" t="str">
        <f t="shared" si="12"/>
        <v/>
      </c>
    </row>
    <row r="816" spans="1:6" ht="14.25" customHeight="1" x14ac:dyDescent="0.35">
      <c r="A816" s="45" t="s">
        <v>1137</v>
      </c>
      <c r="B816" s="18"/>
      <c r="C816" s="5"/>
      <c r="D816" s="5"/>
      <c r="E816" s="6" t="str">
        <f>IF(ISBLANK(D816),"",INDEX(ΑΜΚ,MATCH(D816,Data!$F$2:$F$999,0),1))</f>
        <v/>
      </c>
      <c r="F816" s="94" t="str">
        <f t="shared" si="12"/>
        <v/>
      </c>
    </row>
    <row r="817" spans="1:6" ht="14.25" customHeight="1" x14ac:dyDescent="0.35">
      <c r="A817" s="45" t="s">
        <v>1137</v>
      </c>
      <c r="B817" s="18"/>
      <c r="C817" s="5"/>
      <c r="D817" s="5"/>
      <c r="E817" s="6" t="str">
        <f>IF(ISBLANK(D817),"",INDEX(ΑΜΚ,MATCH(D817,Data!$F$2:$F$999,0),1))</f>
        <v/>
      </c>
      <c r="F817" s="94" t="str">
        <f t="shared" si="12"/>
        <v/>
      </c>
    </row>
    <row r="818" spans="1:6" ht="14.25" customHeight="1" x14ac:dyDescent="0.35">
      <c r="A818" s="45" t="s">
        <v>1137</v>
      </c>
      <c r="B818" s="18"/>
      <c r="C818" s="5"/>
      <c r="D818" s="5"/>
      <c r="E818" s="6" t="str">
        <f>IF(ISBLANK(D818),"",INDEX(ΑΜΚ,MATCH(D818,Data!$F$2:$F$999,0),1))</f>
        <v/>
      </c>
      <c r="F818" s="94" t="str">
        <f t="shared" si="12"/>
        <v/>
      </c>
    </row>
    <row r="819" spans="1:6" ht="14.25" customHeight="1" x14ac:dyDescent="0.35">
      <c r="A819" s="45" t="s">
        <v>1137</v>
      </c>
      <c r="B819" s="18"/>
      <c r="C819" s="5"/>
      <c r="D819" s="5"/>
      <c r="E819" s="6" t="str">
        <f>IF(ISBLANK(D819),"",INDEX(ΑΜΚ,MATCH(D819,Data!$F$2:$F$999,0),1))</f>
        <v/>
      </c>
      <c r="F819" s="94" t="str">
        <f t="shared" si="12"/>
        <v/>
      </c>
    </row>
    <row r="820" spans="1:6" ht="14.25" customHeight="1" x14ac:dyDescent="0.35">
      <c r="A820" s="45" t="s">
        <v>1137</v>
      </c>
      <c r="B820" s="18"/>
      <c r="C820" s="5"/>
      <c r="D820" s="5"/>
      <c r="E820" s="6" t="str">
        <f>IF(ISBLANK(D820),"",INDEX(ΑΜΚ,MATCH(D820,Data!$F$2:$F$999,0),1))</f>
        <v/>
      </c>
      <c r="F820" s="94" t="str">
        <f t="shared" si="12"/>
        <v/>
      </c>
    </row>
    <row r="821" spans="1:6" ht="14.25" customHeight="1" x14ac:dyDescent="0.35">
      <c r="A821" s="45" t="s">
        <v>1137</v>
      </c>
      <c r="B821" s="18"/>
      <c r="C821" s="5"/>
      <c r="D821" s="5"/>
      <c r="E821" s="6" t="str">
        <f>IF(ISBLANK(D821),"",INDEX(ΑΜΚ,MATCH(D821,Data!$F$2:$F$999,0),1))</f>
        <v/>
      </c>
      <c r="F821" s="94" t="str">
        <f t="shared" si="12"/>
        <v/>
      </c>
    </row>
    <row r="822" spans="1:6" ht="14.25" customHeight="1" x14ac:dyDescent="0.35">
      <c r="A822" s="45" t="s">
        <v>1137</v>
      </c>
      <c r="B822" s="18"/>
      <c r="C822" s="5"/>
      <c r="D822" s="5"/>
      <c r="E822" s="6" t="str">
        <f>IF(ISBLANK(D822),"",INDEX(ΑΜΚ,MATCH(D822,Data!$F$2:$F$999,0),1))</f>
        <v/>
      </c>
      <c r="F822" s="94" t="str">
        <f t="shared" si="12"/>
        <v/>
      </c>
    </row>
    <row r="823" spans="1:6" ht="14.25" customHeight="1" x14ac:dyDescent="0.35">
      <c r="A823" s="45" t="s">
        <v>1137</v>
      </c>
      <c r="B823" s="18"/>
      <c r="C823" s="5"/>
      <c r="D823" s="5"/>
      <c r="E823" s="6" t="str">
        <f>IF(ISBLANK(D823),"",INDEX(ΑΜΚ,MATCH(D823,Data!$F$2:$F$999,0),1))</f>
        <v/>
      </c>
      <c r="F823" s="94" t="str">
        <f t="shared" si="12"/>
        <v/>
      </c>
    </row>
    <row r="824" spans="1:6" ht="14.25" customHeight="1" x14ac:dyDescent="0.35">
      <c r="A824" s="45" t="s">
        <v>1137</v>
      </c>
      <c r="B824" s="18"/>
      <c r="C824" s="5"/>
      <c r="D824" s="5"/>
      <c r="E824" s="6" t="str">
        <f>IF(ISBLANK(D824),"",INDEX(ΑΜΚ,MATCH(D824,Data!$F$2:$F$999,0),1))</f>
        <v/>
      </c>
      <c r="F824" s="94" t="str">
        <f t="shared" si="12"/>
        <v/>
      </c>
    </row>
    <row r="825" spans="1:6" ht="14.25" customHeight="1" x14ac:dyDescent="0.35">
      <c r="A825" s="45" t="s">
        <v>1137</v>
      </c>
      <c r="B825" s="18"/>
      <c r="C825" s="5"/>
      <c r="D825" s="5"/>
      <c r="E825" s="6" t="str">
        <f>IF(ISBLANK(D825),"",INDEX(ΑΜΚ,MATCH(D825,Data!$F$2:$F$999,0),1))</f>
        <v/>
      </c>
      <c r="F825" s="94" t="str">
        <f t="shared" si="12"/>
        <v/>
      </c>
    </row>
    <row r="826" spans="1:6" ht="14.25" customHeight="1" x14ac:dyDescent="0.35">
      <c r="A826" s="45" t="s">
        <v>1137</v>
      </c>
      <c r="B826" s="18"/>
      <c r="C826" s="5"/>
      <c r="D826" s="5"/>
      <c r="E826" s="6" t="str">
        <f>IF(ISBLANK(D826),"",INDEX(ΑΜΚ,MATCH(D826,Data!$F$2:$F$999,0),1))</f>
        <v/>
      </c>
      <c r="F826" s="94" t="str">
        <f t="shared" si="12"/>
        <v/>
      </c>
    </row>
    <row r="827" spans="1:6" ht="14.25" customHeight="1" x14ac:dyDescent="0.35">
      <c r="A827" s="45" t="s">
        <v>1137</v>
      </c>
      <c r="B827" s="18"/>
      <c r="C827" s="5"/>
      <c r="D827" s="5"/>
      <c r="E827" s="6" t="str">
        <f>IF(ISBLANK(D827),"",INDEX(ΑΜΚ,MATCH(D827,Data!$F$2:$F$999,0),1))</f>
        <v/>
      </c>
      <c r="F827" s="94" t="str">
        <f t="shared" si="12"/>
        <v/>
      </c>
    </row>
    <row r="828" spans="1:6" ht="14.25" customHeight="1" x14ac:dyDescent="0.35">
      <c r="A828" s="45" t="s">
        <v>1137</v>
      </c>
      <c r="B828" s="18"/>
      <c r="C828" s="5"/>
      <c r="D828" s="5"/>
      <c r="E828" s="6" t="str">
        <f>IF(ISBLANK(D828),"",INDEX(ΑΜΚ,MATCH(D828,Data!$F$2:$F$999,0),1))</f>
        <v/>
      </c>
      <c r="F828" s="94" t="str">
        <f t="shared" si="12"/>
        <v/>
      </c>
    </row>
    <row r="829" spans="1:6" ht="14.25" customHeight="1" x14ac:dyDescent="0.35">
      <c r="A829" s="45" t="s">
        <v>1137</v>
      </c>
      <c r="B829" s="18"/>
      <c r="C829" s="5"/>
      <c r="D829" s="5"/>
      <c r="E829" s="6" t="str">
        <f>IF(ISBLANK(D829),"",INDEX(ΑΜΚ,MATCH(D829,Data!$F$2:$F$999,0),1))</f>
        <v/>
      </c>
      <c r="F829" s="94" t="str">
        <f t="shared" si="12"/>
        <v/>
      </c>
    </row>
    <row r="830" spans="1:6" ht="14.25" customHeight="1" x14ac:dyDescent="0.35">
      <c r="A830" s="45" t="s">
        <v>1137</v>
      </c>
      <c r="B830" s="18"/>
      <c r="C830" s="5"/>
      <c r="D830" s="5"/>
      <c r="E830" s="6" t="str">
        <f>IF(ISBLANK(D830),"",INDEX(ΑΜΚ,MATCH(D830,Data!$F$2:$F$999,0),1))</f>
        <v/>
      </c>
      <c r="F830" s="94" t="str">
        <f t="shared" si="12"/>
        <v/>
      </c>
    </row>
    <row r="831" spans="1:6" ht="14.25" customHeight="1" x14ac:dyDescent="0.35">
      <c r="A831" s="45" t="s">
        <v>1137</v>
      </c>
      <c r="B831" s="18"/>
      <c r="C831" s="5"/>
      <c r="D831" s="5"/>
      <c r="E831" s="6" t="str">
        <f>IF(ISBLANK(D831),"",INDEX(ΑΜΚ,MATCH(D831,Data!$F$2:$F$999,0),1))</f>
        <v/>
      </c>
      <c r="F831" s="94" t="str">
        <f t="shared" si="12"/>
        <v/>
      </c>
    </row>
    <row r="832" spans="1:6" ht="14.25" customHeight="1" x14ac:dyDescent="0.35">
      <c r="A832" s="45" t="s">
        <v>1137</v>
      </c>
      <c r="B832" s="18"/>
      <c r="C832" s="5"/>
      <c r="D832" s="5"/>
      <c r="E832" s="6" t="str">
        <f>IF(ISBLANK(D832),"",INDEX(ΑΜΚ,MATCH(D832,Data!$F$2:$F$999,0),1))</f>
        <v/>
      </c>
      <c r="F832" s="94" t="str">
        <f t="shared" si="12"/>
        <v/>
      </c>
    </row>
    <row r="833" spans="1:6" ht="14.25" customHeight="1" x14ac:dyDescent="0.35">
      <c r="A833" s="45" t="s">
        <v>1137</v>
      </c>
      <c r="B833" s="18"/>
      <c r="C833" s="5"/>
      <c r="D833" s="5"/>
      <c r="E833" s="6" t="str">
        <f>IF(ISBLANK(D833),"",INDEX(ΑΜΚ,MATCH(D833,Data!$F$2:$F$999,0),1))</f>
        <v/>
      </c>
      <c r="F833" s="94" t="str">
        <f t="shared" si="12"/>
        <v/>
      </c>
    </row>
    <row r="834" spans="1:6" ht="14.25" customHeight="1" x14ac:dyDescent="0.35">
      <c r="A834" s="45" t="s">
        <v>1137</v>
      </c>
      <c r="B834" s="18"/>
      <c r="C834" s="5"/>
      <c r="D834" s="5"/>
      <c r="E834" s="6" t="str">
        <f>IF(ISBLANK(D834),"",INDEX(ΑΜΚ,MATCH(D834,Data!$F$2:$F$999,0),1))</f>
        <v/>
      </c>
      <c r="F834" s="94" t="str">
        <f t="shared" ref="F834:F897" si="13">IF(ISBLANK(C834),"",INDEX(ΚΩΔ_ΜΑΘΗΜ_ΣΑΠΥ_Γ1,MATCH(C834,ΜΑΘΗΜ_ΣΑΠΥ_Γ1,0)))</f>
        <v/>
      </c>
    </row>
    <row r="835" spans="1:6" ht="14.25" customHeight="1" x14ac:dyDescent="0.35">
      <c r="A835" s="45" t="s">
        <v>1137</v>
      </c>
      <c r="B835" s="18"/>
      <c r="C835" s="5"/>
      <c r="D835" s="5"/>
      <c r="E835" s="6" t="str">
        <f>IF(ISBLANK(D835),"",INDEX(ΑΜΚ,MATCH(D835,Data!$F$2:$F$999,0),1))</f>
        <v/>
      </c>
      <c r="F835" s="94" t="str">
        <f t="shared" si="13"/>
        <v/>
      </c>
    </row>
    <row r="836" spans="1:6" ht="14.25" customHeight="1" x14ac:dyDescent="0.35">
      <c r="A836" s="45" t="s">
        <v>1137</v>
      </c>
      <c r="B836" s="18"/>
      <c r="C836" s="5"/>
      <c r="D836" s="5"/>
      <c r="E836" s="6" t="str">
        <f>IF(ISBLANK(D836),"",INDEX(ΑΜΚ,MATCH(D836,Data!$F$2:$F$999,0),1))</f>
        <v/>
      </c>
      <c r="F836" s="94" t="str">
        <f t="shared" si="13"/>
        <v/>
      </c>
    </row>
    <row r="837" spans="1:6" ht="14.25" customHeight="1" x14ac:dyDescent="0.35">
      <c r="A837" s="45" t="s">
        <v>1137</v>
      </c>
      <c r="B837" s="18"/>
      <c r="C837" s="5"/>
      <c r="D837" s="5"/>
      <c r="E837" s="6" t="str">
        <f>IF(ISBLANK(D837),"",INDEX(ΑΜΚ,MATCH(D837,Data!$F$2:$F$999,0),1))</f>
        <v/>
      </c>
      <c r="F837" s="94" t="str">
        <f t="shared" si="13"/>
        <v/>
      </c>
    </row>
    <row r="838" spans="1:6" ht="14.25" customHeight="1" x14ac:dyDescent="0.35">
      <c r="A838" s="45" t="s">
        <v>1137</v>
      </c>
      <c r="B838" s="18"/>
      <c r="C838" s="5"/>
      <c r="D838" s="5"/>
      <c r="E838" s="6" t="str">
        <f>IF(ISBLANK(D838),"",INDEX(ΑΜΚ,MATCH(D838,Data!$F$2:$F$999,0),1))</f>
        <v/>
      </c>
      <c r="F838" s="94" t="str">
        <f t="shared" si="13"/>
        <v/>
      </c>
    </row>
    <row r="839" spans="1:6" ht="14.25" customHeight="1" x14ac:dyDescent="0.35">
      <c r="A839" s="45" t="s">
        <v>1137</v>
      </c>
      <c r="B839" s="18"/>
      <c r="C839" s="5"/>
      <c r="D839" s="5"/>
      <c r="E839" s="6" t="str">
        <f>IF(ISBLANK(D839),"",INDEX(ΑΜΚ,MATCH(D839,Data!$F$2:$F$999,0),1))</f>
        <v/>
      </c>
      <c r="F839" s="94" t="str">
        <f t="shared" si="13"/>
        <v/>
      </c>
    </row>
    <row r="840" spans="1:6" ht="14.25" customHeight="1" x14ac:dyDescent="0.35">
      <c r="A840" s="45" t="s">
        <v>1137</v>
      </c>
      <c r="B840" s="18"/>
      <c r="C840" s="5"/>
      <c r="D840" s="5"/>
      <c r="E840" s="6" t="str">
        <f>IF(ISBLANK(D840),"",INDEX(ΑΜΚ,MATCH(D840,Data!$F$2:$F$999,0),1))</f>
        <v/>
      </c>
      <c r="F840" s="94" t="str">
        <f t="shared" si="13"/>
        <v/>
      </c>
    </row>
    <row r="841" spans="1:6" ht="14.25" customHeight="1" x14ac:dyDescent="0.35">
      <c r="A841" s="45" t="s">
        <v>1137</v>
      </c>
      <c r="B841" s="18"/>
      <c r="C841" s="5"/>
      <c r="D841" s="5"/>
      <c r="E841" s="6" t="str">
        <f>IF(ISBLANK(D841),"",INDEX(ΑΜΚ,MATCH(D841,Data!$F$2:$F$999,0),1))</f>
        <v/>
      </c>
      <c r="F841" s="94" t="str">
        <f t="shared" si="13"/>
        <v/>
      </c>
    </row>
    <row r="842" spans="1:6" ht="14.25" customHeight="1" x14ac:dyDescent="0.35">
      <c r="A842" s="45" t="s">
        <v>1137</v>
      </c>
      <c r="B842" s="18"/>
      <c r="C842" s="5"/>
      <c r="D842" s="5"/>
      <c r="E842" s="6" t="str">
        <f>IF(ISBLANK(D842),"",INDEX(ΑΜΚ,MATCH(D842,Data!$F$2:$F$999,0),1))</f>
        <v/>
      </c>
      <c r="F842" s="94" t="str">
        <f t="shared" si="13"/>
        <v/>
      </c>
    </row>
    <row r="843" spans="1:6" ht="14.25" customHeight="1" x14ac:dyDescent="0.35">
      <c r="A843" s="45" t="s">
        <v>1137</v>
      </c>
      <c r="B843" s="18"/>
      <c r="C843" s="5"/>
      <c r="D843" s="5"/>
      <c r="E843" s="6" t="str">
        <f>IF(ISBLANK(D843),"",INDEX(ΑΜΚ,MATCH(D843,Data!$F$2:$F$999,0),1))</f>
        <v/>
      </c>
      <c r="F843" s="94" t="str">
        <f t="shared" si="13"/>
        <v/>
      </c>
    </row>
    <row r="844" spans="1:6" ht="14.25" customHeight="1" x14ac:dyDescent="0.35">
      <c r="A844" s="45" t="s">
        <v>1137</v>
      </c>
      <c r="B844" s="18"/>
      <c r="C844" s="5"/>
      <c r="D844" s="5"/>
      <c r="E844" s="6" t="str">
        <f>IF(ISBLANK(D844),"",INDEX(ΑΜΚ,MATCH(D844,Data!$F$2:$F$999,0),1))</f>
        <v/>
      </c>
      <c r="F844" s="94" t="str">
        <f t="shared" si="13"/>
        <v/>
      </c>
    </row>
    <row r="845" spans="1:6" ht="14.25" customHeight="1" x14ac:dyDescent="0.35">
      <c r="A845" s="45" t="s">
        <v>1137</v>
      </c>
      <c r="B845" s="18"/>
      <c r="C845" s="5"/>
      <c r="D845" s="5"/>
      <c r="E845" s="6" t="str">
        <f>IF(ISBLANK(D845),"",INDEX(ΑΜΚ,MATCH(D845,Data!$F$2:$F$999,0),1))</f>
        <v/>
      </c>
      <c r="F845" s="94" t="str">
        <f t="shared" si="13"/>
        <v/>
      </c>
    </row>
    <row r="846" spans="1:6" ht="14.25" customHeight="1" x14ac:dyDescent="0.35">
      <c r="A846" s="45" t="s">
        <v>1137</v>
      </c>
      <c r="B846" s="18"/>
      <c r="C846" s="5"/>
      <c r="D846" s="5"/>
      <c r="E846" s="6" t="str">
        <f>IF(ISBLANK(D846),"",INDEX(ΑΜΚ,MATCH(D846,Data!$F$2:$F$999,0),1))</f>
        <v/>
      </c>
      <c r="F846" s="94" t="str">
        <f t="shared" si="13"/>
        <v/>
      </c>
    </row>
    <row r="847" spans="1:6" ht="14.25" customHeight="1" x14ac:dyDescent="0.35">
      <c r="A847" s="45" t="s">
        <v>1137</v>
      </c>
      <c r="B847" s="18"/>
      <c r="C847" s="5"/>
      <c r="D847" s="5"/>
      <c r="E847" s="6" t="str">
        <f>IF(ISBLANK(D847),"",INDEX(ΑΜΚ,MATCH(D847,Data!$F$2:$F$999,0),1))</f>
        <v/>
      </c>
      <c r="F847" s="94" t="str">
        <f t="shared" si="13"/>
        <v/>
      </c>
    </row>
    <row r="848" spans="1:6" ht="14.25" customHeight="1" x14ac:dyDescent="0.35">
      <c r="A848" s="45" t="s">
        <v>1137</v>
      </c>
      <c r="B848" s="18"/>
      <c r="C848" s="5"/>
      <c r="D848" s="5"/>
      <c r="E848" s="6" t="str">
        <f>IF(ISBLANK(D848),"",INDEX(ΑΜΚ,MATCH(D848,Data!$F$2:$F$999,0),1))</f>
        <v/>
      </c>
      <c r="F848" s="94" t="str">
        <f t="shared" si="13"/>
        <v/>
      </c>
    </row>
    <row r="849" spans="1:6" ht="14.25" customHeight="1" x14ac:dyDescent="0.35">
      <c r="A849" s="45" t="s">
        <v>1137</v>
      </c>
      <c r="B849" s="18"/>
      <c r="C849" s="5"/>
      <c r="D849" s="5"/>
      <c r="E849" s="6" t="str">
        <f>IF(ISBLANK(D849),"",INDEX(ΑΜΚ,MATCH(D849,Data!$F$2:$F$999,0),1))</f>
        <v/>
      </c>
      <c r="F849" s="94" t="str">
        <f t="shared" si="13"/>
        <v/>
      </c>
    </row>
    <row r="850" spans="1:6" ht="14.25" customHeight="1" x14ac:dyDescent="0.35">
      <c r="A850" s="45" t="s">
        <v>1137</v>
      </c>
      <c r="B850" s="18"/>
      <c r="C850" s="5"/>
      <c r="D850" s="5"/>
      <c r="E850" s="6" t="str">
        <f>IF(ISBLANK(D850),"",INDEX(ΑΜΚ,MATCH(D850,Data!$F$2:$F$999,0),1))</f>
        <v/>
      </c>
      <c r="F850" s="94" t="str">
        <f t="shared" si="13"/>
        <v/>
      </c>
    </row>
    <row r="851" spans="1:6" ht="14.25" customHeight="1" x14ac:dyDescent="0.35">
      <c r="A851" s="45" t="s">
        <v>1137</v>
      </c>
      <c r="B851" s="18"/>
      <c r="C851" s="5"/>
      <c r="D851" s="5"/>
      <c r="E851" s="6" t="str">
        <f>IF(ISBLANK(D851),"",INDEX(ΑΜΚ,MATCH(D851,Data!$F$2:$F$999,0),1))</f>
        <v/>
      </c>
      <c r="F851" s="94" t="str">
        <f t="shared" si="13"/>
        <v/>
      </c>
    </row>
    <row r="852" spans="1:6" ht="14.25" customHeight="1" x14ac:dyDescent="0.35">
      <c r="A852" s="45" t="s">
        <v>1137</v>
      </c>
      <c r="B852" s="18"/>
      <c r="C852" s="5"/>
      <c r="D852" s="5"/>
      <c r="E852" s="6" t="str">
        <f>IF(ISBLANK(D852),"",INDEX(ΑΜΚ,MATCH(D852,Data!$F$2:$F$999,0),1))</f>
        <v/>
      </c>
      <c r="F852" s="94" t="str">
        <f t="shared" si="13"/>
        <v/>
      </c>
    </row>
    <row r="853" spans="1:6" ht="14.25" customHeight="1" x14ac:dyDescent="0.35">
      <c r="A853" s="45" t="s">
        <v>1137</v>
      </c>
      <c r="B853" s="18"/>
      <c r="C853" s="5"/>
      <c r="D853" s="5"/>
      <c r="E853" s="6" t="str">
        <f>IF(ISBLANK(D853),"",INDEX(ΑΜΚ,MATCH(D853,Data!$F$2:$F$999,0),1))</f>
        <v/>
      </c>
      <c r="F853" s="94" t="str">
        <f t="shared" si="13"/>
        <v/>
      </c>
    </row>
    <row r="854" spans="1:6" ht="14.25" customHeight="1" x14ac:dyDescent="0.35">
      <c r="A854" s="45" t="s">
        <v>1137</v>
      </c>
      <c r="B854" s="18"/>
      <c r="C854" s="5"/>
      <c r="D854" s="5"/>
      <c r="E854" s="6" t="str">
        <f>IF(ISBLANK(D854),"",INDEX(ΑΜΚ,MATCH(D854,Data!$F$2:$F$999,0),1))</f>
        <v/>
      </c>
      <c r="F854" s="94" t="str">
        <f t="shared" si="13"/>
        <v/>
      </c>
    </row>
    <row r="855" spans="1:6" ht="14.25" customHeight="1" x14ac:dyDescent="0.35">
      <c r="A855" s="45" t="s">
        <v>1137</v>
      </c>
      <c r="B855" s="18"/>
      <c r="C855" s="5"/>
      <c r="D855" s="5"/>
      <c r="E855" s="6" t="str">
        <f>IF(ISBLANK(D855),"",INDEX(ΑΜΚ,MATCH(D855,Data!$F$2:$F$999,0),1))</f>
        <v/>
      </c>
      <c r="F855" s="94" t="str">
        <f t="shared" si="13"/>
        <v/>
      </c>
    </row>
    <row r="856" spans="1:6" ht="14.25" customHeight="1" x14ac:dyDescent="0.35">
      <c r="A856" s="45" t="s">
        <v>1137</v>
      </c>
      <c r="B856" s="18"/>
      <c r="C856" s="5"/>
      <c r="D856" s="5"/>
      <c r="E856" s="6" t="str">
        <f>IF(ISBLANK(D856),"",INDEX(ΑΜΚ,MATCH(D856,Data!$F$2:$F$999,0),1))</f>
        <v/>
      </c>
      <c r="F856" s="94" t="str">
        <f t="shared" si="13"/>
        <v/>
      </c>
    </row>
    <row r="857" spans="1:6" ht="14.25" customHeight="1" x14ac:dyDescent="0.35">
      <c r="A857" s="45" t="s">
        <v>1137</v>
      </c>
      <c r="B857" s="18"/>
      <c r="C857" s="5"/>
      <c r="D857" s="5"/>
      <c r="E857" s="6" t="str">
        <f>IF(ISBLANK(D857),"",INDEX(ΑΜΚ,MATCH(D857,Data!$F$2:$F$999,0),1))</f>
        <v/>
      </c>
      <c r="F857" s="94" t="str">
        <f t="shared" si="13"/>
        <v/>
      </c>
    </row>
    <row r="858" spans="1:6" ht="14.25" customHeight="1" x14ac:dyDescent="0.35">
      <c r="A858" s="45" t="s">
        <v>1137</v>
      </c>
      <c r="B858" s="18"/>
      <c r="C858" s="5"/>
      <c r="D858" s="5"/>
      <c r="E858" s="6" t="str">
        <f>IF(ISBLANK(D858),"",INDEX(ΑΜΚ,MATCH(D858,Data!$F$2:$F$999,0),1))</f>
        <v/>
      </c>
      <c r="F858" s="94" t="str">
        <f t="shared" si="13"/>
        <v/>
      </c>
    </row>
    <row r="859" spans="1:6" ht="14.25" customHeight="1" x14ac:dyDescent="0.35">
      <c r="A859" s="45" t="s">
        <v>1137</v>
      </c>
      <c r="B859" s="18"/>
      <c r="C859" s="5"/>
      <c r="D859" s="5"/>
      <c r="E859" s="6" t="str">
        <f>IF(ISBLANK(D859),"",INDEX(ΑΜΚ,MATCH(D859,Data!$F$2:$F$999,0),1))</f>
        <v/>
      </c>
      <c r="F859" s="94" t="str">
        <f t="shared" si="13"/>
        <v/>
      </c>
    </row>
    <row r="860" spans="1:6" ht="14.25" customHeight="1" x14ac:dyDescent="0.35">
      <c r="A860" s="45" t="s">
        <v>1137</v>
      </c>
      <c r="B860" s="18"/>
      <c r="C860" s="5"/>
      <c r="D860" s="5"/>
      <c r="E860" s="6" t="str">
        <f>IF(ISBLANK(D860),"",INDEX(ΑΜΚ,MATCH(D860,Data!$F$2:$F$999,0),1))</f>
        <v/>
      </c>
      <c r="F860" s="94" t="str">
        <f t="shared" si="13"/>
        <v/>
      </c>
    </row>
    <row r="861" spans="1:6" ht="14.25" customHeight="1" x14ac:dyDescent="0.35">
      <c r="A861" s="45" t="s">
        <v>1137</v>
      </c>
      <c r="B861" s="18"/>
      <c r="C861" s="5"/>
      <c r="D861" s="5"/>
      <c r="E861" s="6" t="str">
        <f>IF(ISBLANK(D861),"",INDEX(ΑΜΚ,MATCH(D861,Data!$F$2:$F$999,0),1))</f>
        <v/>
      </c>
      <c r="F861" s="94" t="str">
        <f t="shared" si="13"/>
        <v/>
      </c>
    </row>
    <row r="862" spans="1:6" ht="14.25" customHeight="1" x14ac:dyDescent="0.35">
      <c r="A862" s="45" t="s">
        <v>1137</v>
      </c>
      <c r="B862" s="18"/>
      <c r="C862" s="5"/>
      <c r="D862" s="5"/>
      <c r="E862" s="6" t="str">
        <f>IF(ISBLANK(D862),"",INDEX(ΑΜΚ,MATCH(D862,Data!$F$2:$F$999,0),1))</f>
        <v/>
      </c>
      <c r="F862" s="94" t="str">
        <f t="shared" si="13"/>
        <v/>
      </c>
    </row>
    <row r="863" spans="1:6" ht="14.25" customHeight="1" x14ac:dyDescent="0.35">
      <c r="A863" s="45" t="s">
        <v>1137</v>
      </c>
      <c r="B863" s="18"/>
      <c r="C863" s="5"/>
      <c r="D863" s="5"/>
      <c r="E863" s="6" t="str">
        <f>IF(ISBLANK(D863),"",INDEX(ΑΜΚ,MATCH(D863,Data!$F$2:$F$999,0),1))</f>
        <v/>
      </c>
      <c r="F863" s="94" t="str">
        <f t="shared" si="13"/>
        <v/>
      </c>
    </row>
    <row r="864" spans="1:6" ht="14.25" customHeight="1" x14ac:dyDescent="0.35">
      <c r="A864" s="45" t="s">
        <v>1137</v>
      </c>
      <c r="B864" s="18"/>
      <c r="C864" s="5"/>
      <c r="D864" s="5"/>
      <c r="E864" s="6" t="str">
        <f>IF(ISBLANK(D864),"",INDEX(ΑΜΚ,MATCH(D864,Data!$F$2:$F$999,0),1))</f>
        <v/>
      </c>
      <c r="F864" s="94" t="str">
        <f t="shared" si="13"/>
        <v/>
      </c>
    </row>
    <row r="865" spans="1:6" ht="14.25" customHeight="1" x14ac:dyDescent="0.35">
      <c r="A865" s="45" t="s">
        <v>1137</v>
      </c>
      <c r="B865" s="18"/>
      <c r="C865" s="5"/>
      <c r="D865" s="5"/>
      <c r="E865" s="6" t="str">
        <f>IF(ISBLANK(D865),"",INDEX(ΑΜΚ,MATCH(D865,Data!$F$2:$F$999,0),1))</f>
        <v/>
      </c>
      <c r="F865" s="94" t="str">
        <f t="shared" si="13"/>
        <v/>
      </c>
    </row>
    <row r="866" spans="1:6" ht="14.25" customHeight="1" x14ac:dyDescent="0.35">
      <c r="A866" s="45" t="s">
        <v>1137</v>
      </c>
      <c r="B866" s="18"/>
      <c r="C866" s="5"/>
      <c r="D866" s="5"/>
      <c r="E866" s="6" t="str">
        <f>IF(ISBLANK(D866),"",INDEX(ΑΜΚ,MATCH(D866,Data!$F$2:$F$999,0),1))</f>
        <v/>
      </c>
      <c r="F866" s="94" t="str">
        <f t="shared" si="13"/>
        <v/>
      </c>
    </row>
    <row r="867" spans="1:6" ht="14.25" customHeight="1" x14ac:dyDescent="0.35">
      <c r="A867" s="45" t="s">
        <v>1137</v>
      </c>
      <c r="B867" s="18"/>
      <c r="C867" s="5"/>
      <c r="D867" s="5"/>
      <c r="E867" s="6" t="str">
        <f>IF(ISBLANK(D867),"",INDEX(ΑΜΚ,MATCH(D867,Data!$F$2:$F$999,0),1))</f>
        <v/>
      </c>
      <c r="F867" s="94" t="str">
        <f t="shared" si="13"/>
        <v/>
      </c>
    </row>
    <row r="868" spans="1:6" ht="14.25" customHeight="1" x14ac:dyDescent="0.35">
      <c r="A868" s="45" t="s">
        <v>1137</v>
      </c>
      <c r="B868" s="18"/>
      <c r="C868" s="5"/>
      <c r="D868" s="5"/>
      <c r="E868" s="6" t="str">
        <f>IF(ISBLANK(D868),"",INDEX(ΑΜΚ,MATCH(D868,Data!$F$2:$F$999,0),1))</f>
        <v/>
      </c>
      <c r="F868" s="94" t="str">
        <f t="shared" si="13"/>
        <v/>
      </c>
    </row>
    <row r="869" spans="1:6" ht="14.25" customHeight="1" x14ac:dyDescent="0.35">
      <c r="A869" s="45" t="s">
        <v>1137</v>
      </c>
      <c r="B869" s="18"/>
      <c r="C869" s="5"/>
      <c r="D869" s="5"/>
      <c r="E869" s="6" t="str">
        <f>IF(ISBLANK(D869),"",INDEX(ΑΜΚ,MATCH(D869,Data!$F$2:$F$999,0),1))</f>
        <v/>
      </c>
      <c r="F869" s="94" t="str">
        <f t="shared" si="13"/>
        <v/>
      </c>
    </row>
    <row r="870" spans="1:6" ht="14.25" customHeight="1" x14ac:dyDescent="0.35">
      <c r="A870" s="45" t="s">
        <v>1137</v>
      </c>
      <c r="B870" s="18"/>
      <c r="C870" s="5"/>
      <c r="D870" s="5"/>
      <c r="E870" s="6" t="str">
        <f>IF(ISBLANK(D870),"",INDEX(ΑΜΚ,MATCH(D870,Data!$F$2:$F$999,0),1))</f>
        <v/>
      </c>
      <c r="F870" s="94" t="str">
        <f t="shared" si="13"/>
        <v/>
      </c>
    </row>
    <row r="871" spans="1:6" ht="14.25" customHeight="1" x14ac:dyDescent="0.35">
      <c r="A871" s="45" t="s">
        <v>1137</v>
      </c>
      <c r="B871" s="18"/>
      <c r="C871" s="5"/>
      <c r="D871" s="5"/>
      <c r="E871" s="6" t="str">
        <f>IF(ISBLANK(D871),"",INDEX(ΑΜΚ,MATCH(D871,Data!$F$2:$F$999,0),1))</f>
        <v/>
      </c>
      <c r="F871" s="94" t="str">
        <f t="shared" si="13"/>
        <v/>
      </c>
    </row>
    <row r="872" spans="1:6" ht="14.25" customHeight="1" x14ac:dyDescent="0.35">
      <c r="A872" s="45" t="s">
        <v>1137</v>
      </c>
      <c r="B872" s="18"/>
      <c r="C872" s="5"/>
      <c r="D872" s="5"/>
      <c r="E872" s="6" t="str">
        <f>IF(ISBLANK(D872),"",INDEX(ΑΜΚ,MATCH(D872,Data!$F$2:$F$999,0),1))</f>
        <v/>
      </c>
      <c r="F872" s="94" t="str">
        <f t="shared" si="13"/>
        <v/>
      </c>
    </row>
    <row r="873" spans="1:6" ht="14.25" customHeight="1" x14ac:dyDescent="0.35">
      <c r="A873" s="45" t="s">
        <v>1137</v>
      </c>
      <c r="B873" s="18"/>
      <c r="C873" s="5"/>
      <c r="D873" s="5"/>
      <c r="E873" s="6" t="str">
        <f>IF(ISBLANK(D873),"",INDEX(ΑΜΚ,MATCH(D873,Data!$F$2:$F$999,0),1))</f>
        <v/>
      </c>
      <c r="F873" s="94" t="str">
        <f t="shared" si="13"/>
        <v/>
      </c>
    </row>
    <row r="874" spans="1:6" ht="14.25" customHeight="1" x14ac:dyDescent="0.35">
      <c r="A874" s="45" t="s">
        <v>1137</v>
      </c>
      <c r="B874" s="18"/>
      <c r="C874" s="5"/>
      <c r="D874" s="5"/>
      <c r="E874" s="6" t="str">
        <f>IF(ISBLANK(D874),"",INDEX(ΑΜΚ,MATCH(D874,Data!$F$2:$F$999,0),1))</f>
        <v/>
      </c>
      <c r="F874" s="94" t="str">
        <f t="shared" si="13"/>
        <v/>
      </c>
    </row>
    <row r="875" spans="1:6" ht="14.25" customHeight="1" x14ac:dyDescent="0.35">
      <c r="A875" s="45" t="s">
        <v>1137</v>
      </c>
      <c r="B875" s="18"/>
      <c r="C875" s="5"/>
      <c r="D875" s="5"/>
      <c r="E875" s="6" t="str">
        <f>IF(ISBLANK(D875),"",INDEX(ΑΜΚ,MATCH(D875,Data!$F$2:$F$999,0),1))</f>
        <v/>
      </c>
      <c r="F875" s="94" t="str">
        <f t="shared" si="13"/>
        <v/>
      </c>
    </row>
    <row r="876" spans="1:6" ht="14.25" customHeight="1" x14ac:dyDescent="0.35">
      <c r="A876" s="45" t="s">
        <v>1137</v>
      </c>
      <c r="B876" s="18"/>
      <c r="C876" s="5"/>
      <c r="D876" s="5"/>
      <c r="E876" s="6" t="str">
        <f>IF(ISBLANK(D876),"",INDEX(ΑΜΚ,MATCH(D876,Data!$F$2:$F$999,0),1))</f>
        <v/>
      </c>
      <c r="F876" s="94" t="str">
        <f t="shared" si="13"/>
        <v/>
      </c>
    </row>
    <row r="877" spans="1:6" ht="14.25" customHeight="1" x14ac:dyDescent="0.35">
      <c r="A877" s="45" t="s">
        <v>1137</v>
      </c>
      <c r="B877" s="18"/>
      <c r="C877" s="5"/>
      <c r="D877" s="5"/>
      <c r="E877" s="6" t="str">
        <f>IF(ISBLANK(D877),"",INDEX(ΑΜΚ,MATCH(D877,Data!$F$2:$F$999,0),1))</f>
        <v/>
      </c>
      <c r="F877" s="94" t="str">
        <f t="shared" si="13"/>
        <v/>
      </c>
    </row>
    <row r="878" spans="1:6" ht="14.25" customHeight="1" x14ac:dyDescent="0.35">
      <c r="A878" s="45" t="s">
        <v>1137</v>
      </c>
      <c r="B878" s="18"/>
      <c r="C878" s="5"/>
      <c r="D878" s="5"/>
      <c r="E878" s="6" t="str">
        <f>IF(ISBLANK(D878),"",INDEX(ΑΜΚ,MATCH(D878,Data!$F$2:$F$999,0),1))</f>
        <v/>
      </c>
      <c r="F878" s="94" t="str">
        <f t="shared" si="13"/>
        <v/>
      </c>
    </row>
    <row r="879" spans="1:6" ht="14.25" customHeight="1" x14ac:dyDescent="0.35">
      <c r="A879" s="45" t="s">
        <v>1137</v>
      </c>
      <c r="B879" s="18"/>
      <c r="C879" s="5"/>
      <c r="D879" s="5"/>
      <c r="E879" s="6" t="str">
        <f>IF(ISBLANK(D879),"",INDEX(ΑΜΚ,MATCH(D879,Data!$F$2:$F$999,0),1))</f>
        <v/>
      </c>
      <c r="F879" s="94" t="str">
        <f t="shared" si="13"/>
        <v/>
      </c>
    </row>
    <row r="880" spans="1:6" ht="14.25" customHeight="1" x14ac:dyDescent="0.35">
      <c r="A880" s="45" t="s">
        <v>1137</v>
      </c>
      <c r="B880" s="18"/>
      <c r="C880" s="5"/>
      <c r="D880" s="5"/>
      <c r="E880" s="6" t="str">
        <f>IF(ISBLANK(D880),"",INDEX(ΑΜΚ,MATCH(D880,Data!$F$2:$F$999,0),1))</f>
        <v/>
      </c>
      <c r="F880" s="94" t="str">
        <f t="shared" si="13"/>
        <v/>
      </c>
    </row>
    <row r="881" spans="1:6" ht="14.25" customHeight="1" x14ac:dyDescent="0.35">
      <c r="A881" s="45" t="s">
        <v>1137</v>
      </c>
      <c r="B881" s="18"/>
      <c r="C881" s="5"/>
      <c r="D881" s="5"/>
      <c r="E881" s="6" t="str">
        <f>IF(ISBLANK(D881),"",INDEX(ΑΜΚ,MATCH(D881,Data!$F$2:$F$999,0),1))</f>
        <v/>
      </c>
      <c r="F881" s="94" t="str">
        <f t="shared" si="13"/>
        <v/>
      </c>
    </row>
    <row r="882" spans="1:6" ht="14.25" customHeight="1" x14ac:dyDescent="0.35">
      <c r="A882" s="45" t="s">
        <v>1137</v>
      </c>
      <c r="B882" s="18"/>
      <c r="C882" s="5"/>
      <c r="D882" s="5"/>
      <c r="E882" s="6" t="str">
        <f>IF(ISBLANK(D882),"",INDEX(ΑΜΚ,MATCH(D882,Data!$F$2:$F$999,0),1))</f>
        <v/>
      </c>
      <c r="F882" s="94" t="str">
        <f t="shared" si="13"/>
        <v/>
      </c>
    </row>
    <row r="883" spans="1:6" ht="14.25" customHeight="1" x14ac:dyDescent="0.35">
      <c r="A883" s="45" t="s">
        <v>1137</v>
      </c>
      <c r="B883" s="18"/>
      <c r="C883" s="5"/>
      <c r="D883" s="5"/>
      <c r="E883" s="6" t="str">
        <f>IF(ISBLANK(D883),"",INDEX(ΑΜΚ,MATCH(D883,Data!$F$2:$F$999,0),1))</f>
        <v/>
      </c>
      <c r="F883" s="94" t="str">
        <f t="shared" si="13"/>
        <v/>
      </c>
    </row>
    <row r="884" spans="1:6" ht="14.25" customHeight="1" x14ac:dyDescent="0.35">
      <c r="A884" s="45" t="s">
        <v>1137</v>
      </c>
      <c r="B884" s="18"/>
      <c r="C884" s="5"/>
      <c r="D884" s="5"/>
      <c r="E884" s="6" t="str">
        <f>IF(ISBLANK(D884),"",INDEX(ΑΜΚ,MATCH(D884,Data!$F$2:$F$999,0),1))</f>
        <v/>
      </c>
      <c r="F884" s="94" t="str">
        <f t="shared" si="13"/>
        <v/>
      </c>
    </row>
    <row r="885" spans="1:6" ht="14.25" customHeight="1" x14ac:dyDescent="0.35">
      <c r="A885" s="45" t="s">
        <v>1137</v>
      </c>
      <c r="B885" s="18"/>
      <c r="C885" s="5"/>
      <c r="D885" s="5"/>
      <c r="E885" s="6" t="str">
        <f>IF(ISBLANK(D885),"",INDEX(ΑΜΚ,MATCH(D885,Data!$F$2:$F$999,0),1))</f>
        <v/>
      </c>
      <c r="F885" s="94" t="str">
        <f t="shared" si="13"/>
        <v/>
      </c>
    </row>
    <row r="886" spans="1:6" ht="14.25" customHeight="1" x14ac:dyDescent="0.35">
      <c r="A886" s="45" t="s">
        <v>1137</v>
      </c>
      <c r="B886" s="18"/>
      <c r="C886" s="5"/>
      <c r="D886" s="5"/>
      <c r="E886" s="6" t="str">
        <f>IF(ISBLANK(D886),"",INDEX(ΑΜΚ,MATCH(D886,Data!$F$2:$F$999,0),1))</f>
        <v/>
      </c>
      <c r="F886" s="94" t="str">
        <f t="shared" si="13"/>
        <v/>
      </c>
    </row>
    <row r="887" spans="1:6" ht="14.25" customHeight="1" x14ac:dyDescent="0.35">
      <c r="A887" s="45" t="s">
        <v>1137</v>
      </c>
      <c r="B887" s="18"/>
      <c r="C887" s="5"/>
      <c r="D887" s="5"/>
      <c r="E887" s="6" t="str">
        <f>IF(ISBLANK(D887),"",INDEX(ΑΜΚ,MATCH(D887,Data!$F$2:$F$999,0),1))</f>
        <v/>
      </c>
      <c r="F887" s="94" t="str">
        <f t="shared" si="13"/>
        <v/>
      </c>
    </row>
    <row r="888" spans="1:6" ht="14.25" customHeight="1" x14ac:dyDescent="0.35">
      <c r="A888" s="45" t="s">
        <v>1137</v>
      </c>
      <c r="B888" s="18"/>
      <c r="C888" s="5"/>
      <c r="D888" s="5"/>
      <c r="E888" s="6" t="str">
        <f>IF(ISBLANK(D888),"",INDEX(ΑΜΚ,MATCH(D888,Data!$F$2:$F$999,0),1))</f>
        <v/>
      </c>
      <c r="F888" s="94" t="str">
        <f t="shared" si="13"/>
        <v/>
      </c>
    </row>
    <row r="889" spans="1:6" ht="14.25" customHeight="1" x14ac:dyDescent="0.35">
      <c r="A889" s="45" t="s">
        <v>1137</v>
      </c>
      <c r="B889" s="18"/>
      <c r="C889" s="5"/>
      <c r="D889" s="5"/>
      <c r="E889" s="6" t="str">
        <f>IF(ISBLANK(D889),"",INDEX(ΑΜΚ,MATCH(D889,Data!$F$2:$F$999,0),1))</f>
        <v/>
      </c>
      <c r="F889" s="94" t="str">
        <f t="shared" si="13"/>
        <v/>
      </c>
    </row>
    <row r="890" spans="1:6" ht="14.25" customHeight="1" x14ac:dyDescent="0.35">
      <c r="A890" s="45" t="s">
        <v>1137</v>
      </c>
      <c r="B890" s="18"/>
      <c r="C890" s="5"/>
      <c r="D890" s="5"/>
      <c r="E890" s="6" t="str">
        <f>IF(ISBLANK(D890),"",INDEX(ΑΜΚ,MATCH(D890,Data!$F$2:$F$999,0),1))</f>
        <v/>
      </c>
      <c r="F890" s="94" t="str">
        <f t="shared" si="13"/>
        <v/>
      </c>
    </row>
    <row r="891" spans="1:6" ht="14.25" customHeight="1" x14ac:dyDescent="0.35">
      <c r="A891" s="45" t="s">
        <v>1137</v>
      </c>
      <c r="B891" s="18"/>
      <c r="C891" s="5"/>
      <c r="D891" s="5"/>
      <c r="E891" s="6" t="str">
        <f>IF(ISBLANK(D891),"",INDEX(ΑΜΚ,MATCH(D891,Data!$F$2:$F$999,0),1))</f>
        <v/>
      </c>
      <c r="F891" s="94" t="str">
        <f t="shared" si="13"/>
        <v/>
      </c>
    </row>
    <row r="892" spans="1:6" ht="14.25" customHeight="1" x14ac:dyDescent="0.35">
      <c r="A892" s="45" t="s">
        <v>1137</v>
      </c>
      <c r="B892" s="18"/>
      <c r="C892" s="5"/>
      <c r="D892" s="5"/>
      <c r="E892" s="6" t="str">
        <f>IF(ISBLANK(D892),"",INDEX(ΑΜΚ,MATCH(D892,Data!$F$2:$F$999,0),1))</f>
        <v/>
      </c>
      <c r="F892" s="94" t="str">
        <f t="shared" si="13"/>
        <v/>
      </c>
    </row>
    <row r="893" spans="1:6" ht="14.25" customHeight="1" x14ac:dyDescent="0.35">
      <c r="A893" s="45" t="s">
        <v>1137</v>
      </c>
      <c r="B893" s="18"/>
      <c r="C893" s="5"/>
      <c r="D893" s="5"/>
      <c r="E893" s="6" t="str">
        <f>IF(ISBLANK(D893),"",INDEX(ΑΜΚ,MATCH(D893,Data!$F$2:$F$999,0),1))</f>
        <v/>
      </c>
      <c r="F893" s="94" t="str">
        <f t="shared" si="13"/>
        <v/>
      </c>
    </row>
    <row r="894" spans="1:6" ht="14.25" customHeight="1" x14ac:dyDescent="0.35">
      <c r="A894" s="45" t="s">
        <v>1137</v>
      </c>
      <c r="B894" s="18"/>
      <c r="C894" s="5"/>
      <c r="D894" s="5"/>
      <c r="E894" s="6" t="str">
        <f>IF(ISBLANK(D894),"",INDEX(ΑΜΚ,MATCH(D894,Data!$F$2:$F$999,0),1))</f>
        <v/>
      </c>
      <c r="F894" s="94" t="str">
        <f t="shared" si="13"/>
        <v/>
      </c>
    </row>
    <row r="895" spans="1:6" ht="14.25" customHeight="1" x14ac:dyDescent="0.35">
      <c r="A895" s="45" t="s">
        <v>1137</v>
      </c>
      <c r="B895" s="18"/>
      <c r="C895" s="5"/>
      <c r="D895" s="5"/>
      <c r="E895" s="6" t="str">
        <f>IF(ISBLANK(D895),"",INDEX(ΑΜΚ,MATCH(D895,Data!$F$2:$F$999,0),1))</f>
        <v/>
      </c>
      <c r="F895" s="94" t="str">
        <f t="shared" si="13"/>
        <v/>
      </c>
    </row>
    <row r="896" spans="1:6" ht="14.25" customHeight="1" x14ac:dyDescent="0.35">
      <c r="A896" s="45" t="s">
        <v>1137</v>
      </c>
      <c r="B896" s="18"/>
      <c r="C896" s="5"/>
      <c r="D896" s="5"/>
      <c r="E896" s="6" t="str">
        <f>IF(ISBLANK(D896),"",INDEX(ΑΜΚ,MATCH(D896,Data!$F$2:$F$999,0),1))</f>
        <v/>
      </c>
      <c r="F896" s="94" t="str">
        <f t="shared" si="13"/>
        <v/>
      </c>
    </row>
    <row r="897" spans="1:6" ht="14.25" customHeight="1" x14ac:dyDescent="0.35">
      <c r="A897" s="45" t="s">
        <v>1137</v>
      </c>
      <c r="B897" s="18"/>
      <c r="C897" s="5"/>
      <c r="D897" s="5"/>
      <c r="E897" s="6" t="str">
        <f>IF(ISBLANK(D897),"",INDEX(ΑΜΚ,MATCH(D897,Data!$F$2:$F$999,0),1))</f>
        <v/>
      </c>
      <c r="F897" s="94" t="str">
        <f t="shared" si="13"/>
        <v/>
      </c>
    </row>
    <row r="898" spans="1:6" ht="14.25" customHeight="1" x14ac:dyDescent="0.35">
      <c r="A898" s="45" t="s">
        <v>1137</v>
      </c>
      <c r="B898" s="18"/>
      <c r="C898" s="5"/>
      <c r="D898" s="5"/>
      <c r="E898" s="6" t="str">
        <f>IF(ISBLANK(D898),"",INDEX(ΑΜΚ,MATCH(D898,Data!$F$2:$F$999,0),1))</f>
        <v/>
      </c>
      <c r="F898" s="94" t="str">
        <f t="shared" ref="F898:F961" si="14">IF(ISBLANK(C898),"",INDEX(ΚΩΔ_ΜΑΘΗΜ_ΣΑΠΥ_Γ1,MATCH(C898,ΜΑΘΗΜ_ΣΑΠΥ_Γ1,0)))</f>
        <v/>
      </c>
    </row>
    <row r="899" spans="1:6" ht="14.25" customHeight="1" x14ac:dyDescent="0.35">
      <c r="A899" s="45" t="s">
        <v>1137</v>
      </c>
      <c r="B899" s="18"/>
      <c r="C899" s="5"/>
      <c r="D899" s="5"/>
      <c r="E899" s="6" t="str">
        <f>IF(ISBLANK(D899),"",INDEX(ΑΜΚ,MATCH(D899,Data!$F$2:$F$999,0),1))</f>
        <v/>
      </c>
      <c r="F899" s="94" t="str">
        <f t="shared" si="14"/>
        <v/>
      </c>
    </row>
    <row r="900" spans="1:6" ht="14.25" customHeight="1" x14ac:dyDescent="0.35">
      <c r="A900" s="45" t="s">
        <v>1137</v>
      </c>
      <c r="B900" s="18"/>
      <c r="C900" s="5"/>
      <c r="D900" s="5"/>
      <c r="E900" s="6" t="str">
        <f>IF(ISBLANK(D900),"",INDEX(ΑΜΚ,MATCH(D900,Data!$F$2:$F$999,0),1))</f>
        <v/>
      </c>
      <c r="F900" s="94" t="str">
        <f t="shared" si="14"/>
        <v/>
      </c>
    </row>
    <row r="901" spans="1:6" ht="14.25" customHeight="1" x14ac:dyDescent="0.35">
      <c r="A901" s="45" t="s">
        <v>1137</v>
      </c>
      <c r="B901" s="18"/>
      <c r="C901" s="5"/>
      <c r="D901" s="5"/>
      <c r="E901" s="6" t="str">
        <f>IF(ISBLANK(D901),"",INDEX(ΑΜΚ,MATCH(D901,Data!$F$2:$F$999,0),1))</f>
        <v/>
      </c>
      <c r="F901" s="94" t="str">
        <f t="shared" si="14"/>
        <v/>
      </c>
    </row>
    <row r="902" spans="1:6" ht="14.25" customHeight="1" x14ac:dyDescent="0.35">
      <c r="A902" s="45" t="s">
        <v>1137</v>
      </c>
      <c r="B902" s="18"/>
      <c r="C902" s="5"/>
      <c r="D902" s="5"/>
      <c r="E902" s="6" t="str">
        <f>IF(ISBLANK(D902),"",INDEX(ΑΜΚ,MATCH(D902,Data!$F$2:$F$999,0),1))</f>
        <v/>
      </c>
      <c r="F902" s="94" t="str">
        <f t="shared" si="14"/>
        <v/>
      </c>
    </row>
    <row r="903" spans="1:6" ht="14.25" customHeight="1" x14ac:dyDescent="0.35">
      <c r="A903" s="45" t="s">
        <v>1137</v>
      </c>
      <c r="B903" s="18"/>
      <c r="C903" s="5"/>
      <c r="D903" s="5"/>
      <c r="E903" s="6" t="str">
        <f>IF(ISBLANK(D903),"",INDEX(ΑΜΚ,MATCH(D903,Data!$F$2:$F$999,0),1))</f>
        <v/>
      </c>
      <c r="F903" s="94" t="str">
        <f t="shared" si="14"/>
        <v/>
      </c>
    </row>
    <row r="904" spans="1:6" ht="14.25" customHeight="1" x14ac:dyDescent="0.35">
      <c r="A904" s="45" t="s">
        <v>1137</v>
      </c>
      <c r="B904" s="18"/>
      <c r="C904" s="5"/>
      <c r="D904" s="5"/>
      <c r="E904" s="6" t="str">
        <f>IF(ISBLANK(D904),"",INDEX(ΑΜΚ,MATCH(D904,Data!$F$2:$F$999,0),1))</f>
        <v/>
      </c>
      <c r="F904" s="94" t="str">
        <f t="shared" si="14"/>
        <v/>
      </c>
    </row>
    <row r="905" spans="1:6" ht="14.25" customHeight="1" x14ac:dyDescent="0.35">
      <c r="A905" s="45" t="s">
        <v>1137</v>
      </c>
      <c r="B905" s="18"/>
      <c r="C905" s="5"/>
      <c r="D905" s="5"/>
      <c r="E905" s="6" t="str">
        <f>IF(ISBLANK(D905),"",INDEX(ΑΜΚ,MATCH(D905,Data!$F$2:$F$999,0),1))</f>
        <v/>
      </c>
      <c r="F905" s="94" t="str">
        <f t="shared" si="14"/>
        <v/>
      </c>
    </row>
    <row r="906" spans="1:6" ht="14.25" customHeight="1" x14ac:dyDescent="0.35">
      <c r="A906" s="45" t="s">
        <v>1137</v>
      </c>
      <c r="B906" s="18"/>
      <c r="C906" s="5"/>
      <c r="D906" s="5"/>
      <c r="E906" s="6" t="str">
        <f>IF(ISBLANK(D906),"",INDEX(ΑΜΚ,MATCH(D906,Data!$F$2:$F$999,0),1))</f>
        <v/>
      </c>
      <c r="F906" s="94" t="str">
        <f t="shared" si="14"/>
        <v/>
      </c>
    </row>
    <row r="907" spans="1:6" ht="14.25" customHeight="1" x14ac:dyDescent="0.35">
      <c r="A907" s="45" t="s">
        <v>1137</v>
      </c>
      <c r="B907" s="18"/>
      <c r="C907" s="5"/>
      <c r="D907" s="5"/>
      <c r="E907" s="6" t="str">
        <f>IF(ISBLANK(D907),"",INDEX(ΑΜΚ,MATCH(D907,Data!$F$2:$F$999,0),1))</f>
        <v/>
      </c>
      <c r="F907" s="94" t="str">
        <f t="shared" si="14"/>
        <v/>
      </c>
    </row>
    <row r="908" spans="1:6" ht="14.25" customHeight="1" x14ac:dyDescent="0.35">
      <c r="A908" s="45" t="s">
        <v>1137</v>
      </c>
      <c r="B908" s="18"/>
      <c r="C908" s="5"/>
      <c r="D908" s="5"/>
      <c r="E908" s="6" t="str">
        <f>IF(ISBLANK(D908),"",INDEX(ΑΜΚ,MATCH(D908,Data!$F$2:$F$999,0),1))</f>
        <v/>
      </c>
      <c r="F908" s="94" t="str">
        <f t="shared" si="14"/>
        <v/>
      </c>
    </row>
    <row r="909" spans="1:6" ht="14.25" customHeight="1" x14ac:dyDescent="0.35">
      <c r="A909" s="45" t="s">
        <v>1137</v>
      </c>
      <c r="B909" s="18"/>
      <c r="C909" s="5"/>
      <c r="D909" s="5"/>
      <c r="E909" s="6" t="str">
        <f>IF(ISBLANK(D909),"",INDEX(ΑΜΚ,MATCH(D909,Data!$F$2:$F$999,0),1))</f>
        <v/>
      </c>
      <c r="F909" s="94" t="str">
        <f t="shared" si="14"/>
        <v/>
      </c>
    </row>
    <row r="910" spans="1:6" ht="14.25" customHeight="1" x14ac:dyDescent="0.35">
      <c r="A910" s="45" t="s">
        <v>1137</v>
      </c>
      <c r="B910" s="18"/>
      <c r="C910" s="5"/>
      <c r="D910" s="5"/>
      <c r="E910" s="6" t="str">
        <f>IF(ISBLANK(D910),"",INDEX(ΑΜΚ,MATCH(D910,Data!$F$2:$F$999,0),1))</f>
        <v/>
      </c>
      <c r="F910" s="94" t="str">
        <f t="shared" si="14"/>
        <v/>
      </c>
    </row>
    <row r="911" spans="1:6" ht="14.25" customHeight="1" x14ac:dyDescent="0.35">
      <c r="A911" s="45" t="s">
        <v>1137</v>
      </c>
      <c r="B911" s="18"/>
      <c r="C911" s="5"/>
      <c r="D911" s="5"/>
      <c r="E911" s="6" t="str">
        <f>IF(ISBLANK(D911),"",INDEX(ΑΜΚ,MATCH(D911,Data!$F$2:$F$999,0),1))</f>
        <v/>
      </c>
      <c r="F911" s="94" t="str">
        <f t="shared" si="14"/>
        <v/>
      </c>
    </row>
    <row r="912" spans="1:6" ht="14.25" customHeight="1" x14ac:dyDescent="0.35">
      <c r="A912" s="45" t="s">
        <v>1137</v>
      </c>
      <c r="B912" s="18"/>
      <c r="C912" s="5"/>
      <c r="D912" s="5"/>
      <c r="E912" s="6" t="str">
        <f>IF(ISBLANK(D912),"",INDEX(ΑΜΚ,MATCH(D912,Data!$F$2:$F$999,0),1))</f>
        <v/>
      </c>
      <c r="F912" s="94" t="str">
        <f t="shared" si="14"/>
        <v/>
      </c>
    </row>
    <row r="913" spans="1:6" ht="14.25" customHeight="1" x14ac:dyDescent="0.35">
      <c r="A913" s="45" t="s">
        <v>1137</v>
      </c>
      <c r="B913" s="18"/>
      <c r="C913" s="5"/>
      <c r="D913" s="5"/>
      <c r="E913" s="6" t="str">
        <f>IF(ISBLANK(D913),"",INDEX(ΑΜΚ,MATCH(D913,Data!$F$2:$F$999,0),1))</f>
        <v/>
      </c>
      <c r="F913" s="94" t="str">
        <f t="shared" si="14"/>
        <v/>
      </c>
    </row>
    <row r="914" spans="1:6" ht="14.25" customHeight="1" x14ac:dyDescent="0.35">
      <c r="A914" s="45" t="s">
        <v>1137</v>
      </c>
      <c r="B914" s="18"/>
      <c r="C914" s="5"/>
      <c r="D914" s="5"/>
      <c r="E914" s="6" t="str">
        <f>IF(ISBLANK(D914),"",INDEX(ΑΜΚ,MATCH(D914,Data!$F$2:$F$999,0),1))</f>
        <v/>
      </c>
      <c r="F914" s="94" t="str">
        <f t="shared" si="14"/>
        <v/>
      </c>
    </row>
    <row r="915" spans="1:6" ht="14.25" customHeight="1" x14ac:dyDescent="0.35">
      <c r="A915" s="45" t="s">
        <v>1137</v>
      </c>
      <c r="B915" s="18"/>
      <c r="C915" s="5"/>
      <c r="D915" s="5"/>
      <c r="E915" s="6" t="str">
        <f>IF(ISBLANK(D915),"",INDEX(ΑΜΚ,MATCH(D915,Data!$F$2:$F$999,0),1))</f>
        <v/>
      </c>
      <c r="F915" s="94" t="str">
        <f t="shared" si="14"/>
        <v/>
      </c>
    </row>
    <row r="916" spans="1:6" ht="14.25" customHeight="1" x14ac:dyDescent="0.35">
      <c r="A916" s="45" t="s">
        <v>1137</v>
      </c>
      <c r="B916" s="18"/>
      <c r="C916" s="5"/>
      <c r="D916" s="5"/>
      <c r="E916" s="6" t="str">
        <f>IF(ISBLANK(D916),"",INDEX(ΑΜΚ,MATCH(D916,Data!$F$2:$F$999,0),1))</f>
        <v/>
      </c>
      <c r="F916" s="94" t="str">
        <f t="shared" si="14"/>
        <v/>
      </c>
    </row>
    <row r="917" spans="1:6" ht="14.25" customHeight="1" x14ac:dyDescent="0.35">
      <c r="A917" s="45" t="s">
        <v>1137</v>
      </c>
      <c r="B917" s="18"/>
      <c r="C917" s="5"/>
      <c r="D917" s="5"/>
      <c r="E917" s="6" t="str">
        <f>IF(ISBLANK(D917),"",INDEX(ΑΜΚ,MATCH(D917,Data!$F$2:$F$999,0),1))</f>
        <v/>
      </c>
      <c r="F917" s="94" t="str">
        <f t="shared" si="14"/>
        <v/>
      </c>
    </row>
    <row r="918" spans="1:6" ht="14.25" customHeight="1" x14ac:dyDescent="0.35">
      <c r="A918" s="45" t="s">
        <v>1137</v>
      </c>
      <c r="B918" s="18"/>
      <c r="C918" s="5"/>
      <c r="D918" s="5"/>
      <c r="E918" s="6" t="str">
        <f>IF(ISBLANK(D918),"",INDEX(ΑΜΚ,MATCH(D918,Data!$F$2:$F$999,0),1))</f>
        <v/>
      </c>
      <c r="F918" s="94" t="str">
        <f t="shared" si="14"/>
        <v/>
      </c>
    </row>
    <row r="919" spans="1:6" ht="14.25" customHeight="1" x14ac:dyDescent="0.35">
      <c r="A919" s="45" t="s">
        <v>1137</v>
      </c>
      <c r="B919" s="18"/>
      <c r="C919" s="5"/>
      <c r="D919" s="5"/>
      <c r="E919" s="6" t="str">
        <f>IF(ISBLANK(D919),"",INDEX(ΑΜΚ,MATCH(D919,Data!$F$2:$F$999,0),1))</f>
        <v/>
      </c>
      <c r="F919" s="94" t="str">
        <f t="shared" si="14"/>
        <v/>
      </c>
    </row>
    <row r="920" spans="1:6" ht="14.25" customHeight="1" x14ac:dyDescent="0.35">
      <c r="A920" s="45" t="s">
        <v>1137</v>
      </c>
      <c r="B920" s="18"/>
      <c r="C920" s="5"/>
      <c r="D920" s="5"/>
      <c r="E920" s="6" t="str">
        <f>IF(ISBLANK(D920),"",INDEX(ΑΜΚ,MATCH(D920,Data!$F$2:$F$999,0),1))</f>
        <v/>
      </c>
      <c r="F920" s="94" t="str">
        <f t="shared" si="14"/>
        <v/>
      </c>
    </row>
    <row r="921" spans="1:6" ht="14.25" customHeight="1" x14ac:dyDescent="0.35">
      <c r="A921" s="45" t="s">
        <v>1137</v>
      </c>
      <c r="B921" s="18"/>
      <c r="C921" s="5"/>
      <c r="D921" s="5"/>
      <c r="E921" s="6" t="str">
        <f>IF(ISBLANK(D921),"",INDEX(ΑΜΚ,MATCH(D921,Data!$F$2:$F$999,0),1))</f>
        <v/>
      </c>
      <c r="F921" s="94" t="str">
        <f t="shared" si="14"/>
        <v/>
      </c>
    </row>
    <row r="922" spans="1:6" ht="14.25" customHeight="1" x14ac:dyDescent="0.35">
      <c r="A922" s="45" t="s">
        <v>1137</v>
      </c>
      <c r="B922" s="18"/>
      <c r="C922" s="5"/>
      <c r="D922" s="5"/>
      <c r="E922" s="6" t="str">
        <f>IF(ISBLANK(D922),"",INDEX(ΑΜΚ,MATCH(D922,Data!$F$2:$F$999,0),1))</f>
        <v/>
      </c>
      <c r="F922" s="94" t="str">
        <f t="shared" si="14"/>
        <v/>
      </c>
    </row>
    <row r="923" spans="1:6" ht="14.25" customHeight="1" x14ac:dyDescent="0.35">
      <c r="A923" s="45" t="s">
        <v>1137</v>
      </c>
      <c r="B923" s="18"/>
      <c r="C923" s="5"/>
      <c r="D923" s="5"/>
      <c r="E923" s="6" t="str">
        <f>IF(ISBLANK(D923),"",INDEX(ΑΜΚ,MATCH(D923,Data!$F$2:$F$999,0),1))</f>
        <v/>
      </c>
      <c r="F923" s="94" t="str">
        <f t="shared" si="14"/>
        <v/>
      </c>
    </row>
    <row r="924" spans="1:6" ht="14.25" customHeight="1" x14ac:dyDescent="0.35">
      <c r="A924" s="45" t="s">
        <v>1137</v>
      </c>
      <c r="B924" s="18"/>
      <c r="C924" s="5"/>
      <c r="D924" s="5"/>
      <c r="E924" s="6" t="str">
        <f>IF(ISBLANK(D924),"",INDEX(ΑΜΚ,MATCH(D924,Data!$F$2:$F$999,0),1))</f>
        <v/>
      </c>
      <c r="F924" s="94" t="str">
        <f t="shared" si="14"/>
        <v/>
      </c>
    </row>
    <row r="925" spans="1:6" ht="14.25" customHeight="1" x14ac:dyDescent="0.35">
      <c r="A925" s="45" t="s">
        <v>1137</v>
      </c>
      <c r="B925" s="18"/>
      <c r="C925" s="5"/>
      <c r="D925" s="5"/>
      <c r="E925" s="6" t="str">
        <f>IF(ISBLANK(D925),"",INDEX(ΑΜΚ,MATCH(D925,Data!$F$2:$F$999,0),1))</f>
        <v/>
      </c>
      <c r="F925" s="94" t="str">
        <f t="shared" si="14"/>
        <v/>
      </c>
    </row>
    <row r="926" spans="1:6" ht="14.25" customHeight="1" x14ac:dyDescent="0.35">
      <c r="A926" s="45" t="s">
        <v>1137</v>
      </c>
      <c r="B926" s="18"/>
      <c r="C926" s="5"/>
      <c r="D926" s="5"/>
      <c r="E926" s="6" t="str">
        <f>IF(ISBLANK(D926),"",INDEX(ΑΜΚ,MATCH(D926,Data!$F$2:$F$999,0),1))</f>
        <v/>
      </c>
      <c r="F926" s="94" t="str">
        <f t="shared" si="14"/>
        <v/>
      </c>
    </row>
    <row r="927" spans="1:6" ht="14.25" customHeight="1" x14ac:dyDescent="0.35">
      <c r="A927" s="45" t="s">
        <v>1137</v>
      </c>
      <c r="B927" s="18"/>
      <c r="C927" s="5"/>
      <c r="D927" s="5"/>
      <c r="E927" s="6" t="str">
        <f>IF(ISBLANK(D927),"",INDEX(ΑΜΚ,MATCH(D927,Data!$F$2:$F$999,0),1))</f>
        <v/>
      </c>
      <c r="F927" s="94" t="str">
        <f t="shared" si="14"/>
        <v/>
      </c>
    </row>
    <row r="928" spans="1:6" ht="14.25" customHeight="1" x14ac:dyDescent="0.35">
      <c r="A928" s="45" t="s">
        <v>1137</v>
      </c>
      <c r="B928" s="18"/>
      <c r="C928" s="5"/>
      <c r="D928" s="5"/>
      <c r="E928" s="6" t="str">
        <f>IF(ISBLANK(D928),"",INDEX(ΑΜΚ,MATCH(D928,Data!$F$2:$F$999,0),1))</f>
        <v/>
      </c>
      <c r="F928" s="94" t="str">
        <f t="shared" si="14"/>
        <v/>
      </c>
    </row>
    <row r="929" spans="1:6" ht="14.25" customHeight="1" x14ac:dyDescent="0.35">
      <c r="A929" s="45" t="s">
        <v>1137</v>
      </c>
      <c r="B929" s="18"/>
      <c r="C929" s="5"/>
      <c r="D929" s="5"/>
      <c r="E929" s="6" t="str">
        <f>IF(ISBLANK(D929),"",INDEX(ΑΜΚ,MATCH(D929,Data!$F$2:$F$999,0),1))</f>
        <v/>
      </c>
      <c r="F929" s="94" t="str">
        <f t="shared" si="14"/>
        <v/>
      </c>
    </row>
    <row r="930" spans="1:6" ht="14.25" customHeight="1" x14ac:dyDescent="0.35">
      <c r="A930" s="45" t="s">
        <v>1137</v>
      </c>
      <c r="B930" s="18"/>
      <c r="C930" s="5"/>
      <c r="D930" s="5"/>
      <c r="E930" s="6" t="str">
        <f>IF(ISBLANK(D930),"",INDEX(ΑΜΚ,MATCH(D930,Data!$F$2:$F$999,0),1))</f>
        <v/>
      </c>
      <c r="F930" s="94" t="str">
        <f t="shared" si="14"/>
        <v/>
      </c>
    </row>
    <row r="931" spans="1:6" ht="14.25" customHeight="1" x14ac:dyDescent="0.35">
      <c r="A931" s="45" t="s">
        <v>1137</v>
      </c>
      <c r="B931" s="18"/>
      <c r="C931" s="5"/>
      <c r="D931" s="5"/>
      <c r="E931" s="6" t="str">
        <f>IF(ISBLANK(D931),"",INDEX(ΑΜΚ,MATCH(D931,Data!$F$2:$F$999,0),1))</f>
        <v/>
      </c>
      <c r="F931" s="94" t="str">
        <f t="shared" si="14"/>
        <v/>
      </c>
    </row>
    <row r="932" spans="1:6" ht="14.25" customHeight="1" x14ac:dyDescent="0.35">
      <c r="A932" s="45" t="s">
        <v>1137</v>
      </c>
      <c r="B932" s="18"/>
      <c r="C932" s="5"/>
      <c r="D932" s="5"/>
      <c r="E932" s="6" t="str">
        <f>IF(ISBLANK(D932),"",INDEX(ΑΜΚ,MATCH(D932,Data!$F$2:$F$999,0),1))</f>
        <v/>
      </c>
      <c r="F932" s="94" t="str">
        <f t="shared" si="14"/>
        <v/>
      </c>
    </row>
    <row r="933" spans="1:6" ht="14.25" customHeight="1" x14ac:dyDescent="0.35">
      <c r="A933" s="45" t="s">
        <v>1137</v>
      </c>
      <c r="B933" s="18"/>
      <c r="C933" s="5"/>
      <c r="D933" s="5"/>
      <c r="E933" s="6" t="str">
        <f>IF(ISBLANK(D933),"",INDEX(ΑΜΚ,MATCH(D933,Data!$F$2:$F$999,0),1))</f>
        <v/>
      </c>
      <c r="F933" s="94" t="str">
        <f t="shared" si="14"/>
        <v/>
      </c>
    </row>
    <row r="934" spans="1:6" ht="14.25" customHeight="1" x14ac:dyDescent="0.35">
      <c r="A934" s="45" t="s">
        <v>1137</v>
      </c>
      <c r="B934" s="18"/>
      <c r="C934" s="5"/>
      <c r="D934" s="5"/>
      <c r="E934" s="6" t="str">
        <f>IF(ISBLANK(D934),"",INDEX(ΑΜΚ,MATCH(D934,Data!$F$2:$F$999,0),1))</f>
        <v/>
      </c>
      <c r="F934" s="94" t="str">
        <f t="shared" si="14"/>
        <v/>
      </c>
    </row>
    <row r="935" spans="1:6" ht="14.25" customHeight="1" x14ac:dyDescent="0.35">
      <c r="A935" s="45" t="s">
        <v>1137</v>
      </c>
      <c r="B935" s="18"/>
      <c r="C935" s="5"/>
      <c r="D935" s="5"/>
      <c r="E935" s="6" t="str">
        <f>IF(ISBLANK(D935),"",INDEX(ΑΜΚ,MATCH(D935,Data!$F$2:$F$999,0),1))</f>
        <v/>
      </c>
      <c r="F935" s="94" t="str">
        <f t="shared" si="14"/>
        <v/>
      </c>
    </row>
    <row r="936" spans="1:6" ht="14.25" customHeight="1" x14ac:dyDescent="0.35">
      <c r="A936" s="45" t="s">
        <v>1137</v>
      </c>
      <c r="B936" s="18"/>
      <c r="C936" s="5"/>
      <c r="D936" s="5"/>
      <c r="E936" s="6" t="str">
        <f>IF(ISBLANK(D936),"",INDEX(ΑΜΚ,MATCH(D936,Data!$F$2:$F$999,0),1))</f>
        <v/>
      </c>
      <c r="F936" s="94" t="str">
        <f t="shared" si="14"/>
        <v/>
      </c>
    </row>
    <row r="937" spans="1:6" ht="14.25" customHeight="1" x14ac:dyDescent="0.35">
      <c r="A937" s="45" t="s">
        <v>1137</v>
      </c>
      <c r="B937" s="18"/>
      <c r="C937" s="5"/>
      <c r="D937" s="5"/>
      <c r="E937" s="6" t="str">
        <f>IF(ISBLANK(D937),"",INDEX(ΑΜΚ,MATCH(D937,Data!$F$2:$F$999,0),1))</f>
        <v/>
      </c>
      <c r="F937" s="94" t="str">
        <f t="shared" si="14"/>
        <v/>
      </c>
    </row>
    <row r="938" spans="1:6" ht="14.25" customHeight="1" x14ac:dyDescent="0.35">
      <c r="A938" s="45" t="s">
        <v>1137</v>
      </c>
      <c r="B938" s="18"/>
      <c r="C938" s="5"/>
      <c r="D938" s="5"/>
      <c r="E938" s="6" t="str">
        <f>IF(ISBLANK(D938),"",INDEX(ΑΜΚ,MATCH(D938,Data!$F$2:$F$999,0),1))</f>
        <v/>
      </c>
      <c r="F938" s="94" t="str">
        <f t="shared" si="14"/>
        <v/>
      </c>
    </row>
    <row r="939" spans="1:6" ht="14.25" customHeight="1" x14ac:dyDescent="0.35">
      <c r="A939" s="45" t="s">
        <v>1137</v>
      </c>
      <c r="B939" s="18"/>
      <c r="C939" s="5"/>
      <c r="D939" s="5"/>
      <c r="E939" s="6" t="str">
        <f>IF(ISBLANK(D939),"",INDEX(ΑΜΚ,MATCH(D939,Data!$F$2:$F$999,0),1))</f>
        <v/>
      </c>
      <c r="F939" s="94" t="str">
        <f t="shared" si="14"/>
        <v/>
      </c>
    </row>
    <row r="940" spans="1:6" ht="14.25" customHeight="1" x14ac:dyDescent="0.35">
      <c r="A940" s="45" t="s">
        <v>1137</v>
      </c>
      <c r="B940" s="18"/>
      <c r="C940" s="5"/>
      <c r="D940" s="5"/>
      <c r="E940" s="6" t="str">
        <f>IF(ISBLANK(D940),"",INDEX(ΑΜΚ,MATCH(D940,Data!$F$2:$F$999,0),1))</f>
        <v/>
      </c>
      <c r="F940" s="94" t="str">
        <f t="shared" si="14"/>
        <v/>
      </c>
    </row>
    <row r="941" spans="1:6" ht="14.25" customHeight="1" x14ac:dyDescent="0.35">
      <c r="A941" s="45" t="s">
        <v>1137</v>
      </c>
      <c r="B941" s="18"/>
      <c r="C941" s="5"/>
      <c r="D941" s="5"/>
      <c r="E941" s="6" t="str">
        <f>IF(ISBLANK(D941),"",INDEX(ΑΜΚ,MATCH(D941,Data!$F$2:$F$999,0),1))</f>
        <v/>
      </c>
      <c r="F941" s="94" t="str">
        <f t="shared" si="14"/>
        <v/>
      </c>
    </row>
    <row r="942" spans="1:6" ht="14.25" customHeight="1" x14ac:dyDescent="0.35">
      <c r="A942" s="45" t="s">
        <v>1137</v>
      </c>
      <c r="B942" s="18"/>
      <c r="C942" s="5"/>
      <c r="D942" s="5"/>
      <c r="E942" s="6" t="str">
        <f>IF(ISBLANK(D942),"",INDEX(ΑΜΚ,MATCH(D942,Data!$F$2:$F$999,0),1))</f>
        <v/>
      </c>
      <c r="F942" s="94" t="str">
        <f t="shared" si="14"/>
        <v/>
      </c>
    </row>
    <row r="943" spans="1:6" ht="14.25" customHeight="1" x14ac:dyDescent="0.35">
      <c r="A943" s="45" t="s">
        <v>1137</v>
      </c>
      <c r="B943" s="18"/>
      <c r="C943" s="5"/>
      <c r="D943" s="5"/>
      <c r="E943" s="6" t="str">
        <f>IF(ISBLANK(D943),"",INDEX(ΑΜΚ,MATCH(D943,Data!$F$2:$F$999,0),1))</f>
        <v/>
      </c>
      <c r="F943" s="94" t="str">
        <f t="shared" si="14"/>
        <v/>
      </c>
    </row>
    <row r="944" spans="1:6" ht="14.25" customHeight="1" x14ac:dyDescent="0.35">
      <c r="A944" s="45" t="s">
        <v>1137</v>
      </c>
      <c r="B944" s="18"/>
      <c r="C944" s="5"/>
      <c r="D944" s="5"/>
      <c r="E944" s="6" t="str">
        <f>IF(ISBLANK(D944),"",INDEX(ΑΜΚ,MATCH(D944,Data!$F$2:$F$999,0),1))</f>
        <v/>
      </c>
      <c r="F944" s="94" t="str">
        <f t="shared" si="14"/>
        <v/>
      </c>
    </row>
    <row r="945" spans="1:6" ht="14.25" customHeight="1" x14ac:dyDescent="0.35">
      <c r="A945" s="45" t="s">
        <v>1137</v>
      </c>
      <c r="B945" s="18"/>
      <c r="C945" s="5"/>
      <c r="D945" s="5"/>
      <c r="E945" s="6" t="str">
        <f>IF(ISBLANK(D945),"",INDEX(ΑΜΚ,MATCH(D945,Data!$F$2:$F$999,0),1))</f>
        <v/>
      </c>
      <c r="F945" s="94" t="str">
        <f t="shared" si="14"/>
        <v/>
      </c>
    </row>
    <row r="946" spans="1:6" ht="14.25" customHeight="1" x14ac:dyDescent="0.35">
      <c r="A946" s="45" t="s">
        <v>1137</v>
      </c>
      <c r="B946" s="18"/>
      <c r="C946" s="5"/>
      <c r="D946" s="5"/>
      <c r="E946" s="6" t="str">
        <f>IF(ISBLANK(D946),"",INDEX(ΑΜΚ,MATCH(D946,Data!$F$2:$F$999,0),1))</f>
        <v/>
      </c>
      <c r="F946" s="94" t="str">
        <f t="shared" si="14"/>
        <v/>
      </c>
    </row>
    <row r="947" spans="1:6" ht="14.25" customHeight="1" x14ac:dyDescent="0.35">
      <c r="A947" s="45" t="s">
        <v>1137</v>
      </c>
      <c r="B947" s="18"/>
      <c r="C947" s="5"/>
      <c r="D947" s="5"/>
      <c r="E947" s="6" t="str">
        <f>IF(ISBLANK(D947),"",INDEX(ΑΜΚ,MATCH(D947,Data!$F$2:$F$999,0),1))</f>
        <v/>
      </c>
      <c r="F947" s="94" t="str">
        <f t="shared" si="14"/>
        <v/>
      </c>
    </row>
    <row r="948" spans="1:6" ht="14.25" customHeight="1" x14ac:dyDescent="0.35">
      <c r="A948" s="45" t="s">
        <v>1137</v>
      </c>
      <c r="B948" s="18"/>
      <c r="C948" s="5"/>
      <c r="D948" s="5"/>
      <c r="E948" s="6" t="str">
        <f>IF(ISBLANK(D948),"",INDEX(ΑΜΚ,MATCH(D948,Data!$F$2:$F$999,0),1))</f>
        <v/>
      </c>
      <c r="F948" s="94" t="str">
        <f t="shared" si="14"/>
        <v/>
      </c>
    </row>
    <row r="949" spans="1:6" ht="14.25" customHeight="1" x14ac:dyDescent="0.35">
      <c r="A949" s="45" t="s">
        <v>1137</v>
      </c>
      <c r="B949" s="18"/>
      <c r="C949" s="5"/>
      <c r="D949" s="5"/>
      <c r="E949" s="6" t="str">
        <f>IF(ISBLANK(D949),"",INDEX(ΑΜΚ,MATCH(D949,Data!$F$2:$F$999,0),1))</f>
        <v/>
      </c>
      <c r="F949" s="94" t="str">
        <f t="shared" si="14"/>
        <v/>
      </c>
    </row>
    <row r="950" spans="1:6" ht="14.25" customHeight="1" x14ac:dyDescent="0.35">
      <c r="A950" s="45" t="s">
        <v>1137</v>
      </c>
      <c r="B950" s="18"/>
      <c r="C950" s="5"/>
      <c r="D950" s="5"/>
      <c r="E950" s="6" t="str">
        <f>IF(ISBLANK(D950),"",INDEX(ΑΜΚ,MATCH(D950,Data!$F$2:$F$999,0),1))</f>
        <v/>
      </c>
      <c r="F950" s="94" t="str">
        <f t="shared" si="14"/>
        <v/>
      </c>
    </row>
    <row r="951" spans="1:6" ht="14.25" customHeight="1" x14ac:dyDescent="0.35">
      <c r="A951" s="45" t="s">
        <v>1137</v>
      </c>
      <c r="B951" s="18"/>
      <c r="C951" s="5"/>
      <c r="D951" s="5"/>
      <c r="E951" s="6" t="str">
        <f>IF(ISBLANK(D951),"",INDEX(ΑΜΚ,MATCH(D951,Data!$F$2:$F$999,0),1))</f>
        <v/>
      </c>
      <c r="F951" s="94" t="str">
        <f t="shared" si="14"/>
        <v/>
      </c>
    </row>
    <row r="952" spans="1:6" ht="14.25" customHeight="1" x14ac:dyDescent="0.35">
      <c r="A952" s="45" t="s">
        <v>1137</v>
      </c>
      <c r="B952" s="18"/>
      <c r="C952" s="5"/>
      <c r="D952" s="5"/>
      <c r="E952" s="6" t="str">
        <f>IF(ISBLANK(D952),"",INDEX(ΑΜΚ,MATCH(D952,Data!$F$2:$F$999,0),1))</f>
        <v/>
      </c>
      <c r="F952" s="94" t="str">
        <f t="shared" si="14"/>
        <v/>
      </c>
    </row>
    <row r="953" spans="1:6" ht="14.25" customHeight="1" x14ac:dyDescent="0.35">
      <c r="A953" s="45" t="s">
        <v>1137</v>
      </c>
      <c r="B953" s="18"/>
      <c r="C953" s="5"/>
      <c r="D953" s="5"/>
      <c r="E953" s="6" t="str">
        <f>IF(ISBLANK(D953),"",INDEX(ΑΜΚ,MATCH(D953,Data!$F$2:$F$999,0),1))</f>
        <v/>
      </c>
      <c r="F953" s="94" t="str">
        <f t="shared" si="14"/>
        <v/>
      </c>
    </row>
    <row r="954" spans="1:6" ht="14.25" customHeight="1" x14ac:dyDescent="0.35">
      <c r="A954" s="45" t="s">
        <v>1137</v>
      </c>
      <c r="B954" s="18"/>
      <c r="C954" s="5"/>
      <c r="D954" s="5"/>
      <c r="E954" s="6" t="str">
        <f>IF(ISBLANK(D954),"",INDEX(ΑΜΚ,MATCH(D954,Data!$F$2:$F$999,0),1))</f>
        <v/>
      </c>
      <c r="F954" s="94" t="str">
        <f t="shared" si="14"/>
        <v/>
      </c>
    </row>
    <row r="955" spans="1:6" ht="14.25" customHeight="1" x14ac:dyDescent="0.35">
      <c r="A955" s="45" t="s">
        <v>1137</v>
      </c>
      <c r="B955" s="18"/>
      <c r="C955" s="5"/>
      <c r="D955" s="5"/>
      <c r="E955" s="6" t="str">
        <f>IF(ISBLANK(D955),"",INDEX(ΑΜΚ,MATCH(D955,Data!$F$2:$F$999,0),1))</f>
        <v/>
      </c>
      <c r="F955" s="94" t="str">
        <f t="shared" si="14"/>
        <v/>
      </c>
    </row>
    <row r="956" spans="1:6" ht="14.25" customHeight="1" x14ac:dyDescent="0.35">
      <c r="A956" s="45" t="s">
        <v>1137</v>
      </c>
      <c r="B956" s="18"/>
      <c r="C956" s="5"/>
      <c r="D956" s="5"/>
      <c r="E956" s="6" t="str">
        <f>IF(ISBLANK(D956),"",INDEX(ΑΜΚ,MATCH(D956,Data!$F$2:$F$999,0),1))</f>
        <v/>
      </c>
      <c r="F956" s="94" t="str">
        <f t="shared" si="14"/>
        <v/>
      </c>
    </row>
    <row r="957" spans="1:6" ht="14.25" customHeight="1" x14ac:dyDescent="0.35">
      <c r="A957" s="45" t="s">
        <v>1137</v>
      </c>
      <c r="B957" s="18"/>
      <c r="C957" s="5"/>
      <c r="D957" s="5"/>
      <c r="E957" s="6" t="str">
        <f>IF(ISBLANK(D957),"",INDEX(ΑΜΚ,MATCH(D957,Data!$F$2:$F$999,0),1))</f>
        <v/>
      </c>
      <c r="F957" s="94" t="str">
        <f t="shared" si="14"/>
        <v/>
      </c>
    </row>
    <row r="958" spans="1:6" ht="14.25" customHeight="1" x14ac:dyDescent="0.35">
      <c r="A958" s="45" t="s">
        <v>1137</v>
      </c>
      <c r="B958" s="18"/>
      <c r="C958" s="5"/>
      <c r="D958" s="5"/>
      <c r="E958" s="6" t="str">
        <f>IF(ISBLANK(D958),"",INDEX(ΑΜΚ,MATCH(D958,Data!$F$2:$F$999,0),1))</f>
        <v/>
      </c>
      <c r="F958" s="94" t="str">
        <f t="shared" si="14"/>
        <v/>
      </c>
    </row>
    <row r="959" spans="1:6" ht="14.25" customHeight="1" x14ac:dyDescent="0.35">
      <c r="A959" s="45" t="s">
        <v>1137</v>
      </c>
      <c r="B959" s="18"/>
      <c r="C959" s="5"/>
      <c r="D959" s="5"/>
      <c r="E959" s="6" t="str">
        <f>IF(ISBLANK(D959),"",INDEX(ΑΜΚ,MATCH(D959,Data!$F$2:$F$999,0),1))</f>
        <v/>
      </c>
      <c r="F959" s="94" t="str">
        <f t="shared" si="14"/>
        <v/>
      </c>
    </row>
    <row r="960" spans="1:6" ht="14.25" customHeight="1" x14ac:dyDescent="0.35">
      <c r="A960" s="45" t="s">
        <v>1137</v>
      </c>
      <c r="B960" s="18"/>
      <c r="C960" s="5"/>
      <c r="D960" s="5"/>
      <c r="E960" s="6" t="str">
        <f>IF(ISBLANK(D960),"",INDEX(ΑΜΚ,MATCH(D960,Data!$F$2:$F$999,0),1))</f>
        <v/>
      </c>
      <c r="F960" s="94" t="str">
        <f t="shared" si="14"/>
        <v/>
      </c>
    </row>
    <row r="961" spans="1:6" ht="14.25" customHeight="1" x14ac:dyDescent="0.35">
      <c r="A961" s="45" t="s">
        <v>1137</v>
      </c>
      <c r="B961" s="18"/>
      <c r="C961" s="5"/>
      <c r="D961" s="5"/>
      <c r="E961" s="6" t="str">
        <f>IF(ISBLANK(D961),"",INDEX(ΑΜΚ,MATCH(D961,Data!$F$2:$F$999,0),1))</f>
        <v/>
      </c>
      <c r="F961" s="94" t="str">
        <f t="shared" si="14"/>
        <v/>
      </c>
    </row>
    <row r="962" spans="1:6" ht="14.25" customHeight="1" x14ac:dyDescent="0.35">
      <c r="A962" s="45" t="s">
        <v>1137</v>
      </c>
      <c r="B962" s="18"/>
      <c r="C962" s="5"/>
      <c r="D962" s="5"/>
      <c r="E962" s="6" t="str">
        <f>IF(ISBLANK(D962),"",INDEX(ΑΜΚ,MATCH(D962,Data!$F$2:$F$999,0),1))</f>
        <v/>
      </c>
      <c r="F962" s="94" t="str">
        <f t="shared" ref="F962:F1000" si="15">IF(ISBLANK(C962),"",INDEX(ΚΩΔ_ΜΑΘΗΜ_ΣΑΠΥ_Γ1,MATCH(C962,ΜΑΘΗΜ_ΣΑΠΥ_Γ1,0)))</f>
        <v/>
      </c>
    </row>
    <row r="963" spans="1:6" ht="14.25" customHeight="1" x14ac:dyDescent="0.35">
      <c r="A963" s="45" t="s">
        <v>1137</v>
      </c>
      <c r="B963" s="18"/>
      <c r="C963" s="5"/>
      <c r="D963" s="5"/>
      <c r="E963" s="6" t="str">
        <f>IF(ISBLANK(D963),"",INDEX(ΑΜΚ,MATCH(D963,Data!$F$2:$F$999,0),1))</f>
        <v/>
      </c>
      <c r="F963" s="94" t="str">
        <f t="shared" si="15"/>
        <v/>
      </c>
    </row>
    <row r="964" spans="1:6" ht="14.25" customHeight="1" x14ac:dyDescent="0.35">
      <c r="A964" s="45" t="s">
        <v>1137</v>
      </c>
      <c r="B964" s="18"/>
      <c r="C964" s="5"/>
      <c r="D964" s="5"/>
      <c r="E964" s="6" t="str">
        <f>IF(ISBLANK(D964),"",INDEX(ΑΜΚ,MATCH(D964,Data!$F$2:$F$999,0),1))</f>
        <v/>
      </c>
      <c r="F964" s="94" t="str">
        <f t="shared" si="15"/>
        <v/>
      </c>
    </row>
    <row r="965" spans="1:6" ht="14.25" customHeight="1" x14ac:dyDescent="0.35">
      <c r="A965" s="45" t="s">
        <v>1137</v>
      </c>
      <c r="B965" s="18"/>
      <c r="C965" s="5"/>
      <c r="D965" s="5"/>
      <c r="E965" s="6" t="str">
        <f>IF(ISBLANK(D965),"",INDEX(ΑΜΚ,MATCH(D965,Data!$F$2:$F$999,0),1))</f>
        <v/>
      </c>
      <c r="F965" s="94" t="str">
        <f t="shared" si="15"/>
        <v/>
      </c>
    </row>
    <row r="966" spans="1:6" ht="14.25" customHeight="1" x14ac:dyDescent="0.35">
      <c r="A966" s="45" t="s">
        <v>1137</v>
      </c>
      <c r="B966" s="18"/>
      <c r="C966" s="5"/>
      <c r="D966" s="5"/>
      <c r="E966" s="6" t="str">
        <f>IF(ISBLANK(D966),"",INDEX(ΑΜΚ,MATCH(D966,Data!$F$2:$F$999,0),1))</f>
        <v/>
      </c>
      <c r="F966" s="94" t="str">
        <f t="shared" si="15"/>
        <v/>
      </c>
    </row>
    <row r="967" spans="1:6" ht="14.25" customHeight="1" x14ac:dyDescent="0.35">
      <c r="A967" s="45" t="s">
        <v>1137</v>
      </c>
      <c r="B967" s="18"/>
      <c r="C967" s="5"/>
      <c r="D967" s="5"/>
      <c r="E967" s="6" t="str">
        <f>IF(ISBLANK(D967),"",INDEX(ΑΜΚ,MATCH(D967,Data!$F$2:$F$999,0),1))</f>
        <v/>
      </c>
      <c r="F967" s="94" t="str">
        <f t="shared" si="15"/>
        <v/>
      </c>
    </row>
    <row r="968" spans="1:6" ht="14.25" customHeight="1" x14ac:dyDescent="0.35">
      <c r="A968" s="45" t="s">
        <v>1137</v>
      </c>
      <c r="B968" s="18"/>
      <c r="C968" s="5"/>
      <c r="D968" s="5"/>
      <c r="E968" s="6" t="str">
        <f>IF(ISBLANK(D968),"",INDEX(ΑΜΚ,MATCH(D968,Data!$F$2:$F$999,0),1))</f>
        <v/>
      </c>
      <c r="F968" s="94" t="str">
        <f t="shared" si="15"/>
        <v/>
      </c>
    </row>
    <row r="969" spans="1:6" ht="14.25" customHeight="1" x14ac:dyDescent="0.35">
      <c r="A969" s="45" t="s">
        <v>1137</v>
      </c>
      <c r="B969" s="18"/>
      <c r="C969" s="5"/>
      <c r="D969" s="5"/>
      <c r="E969" s="6" t="str">
        <f>IF(ISBLANK(D969),"",INDEX(ΑΜΚ,MATCH(D969,Data!$F$2:$F$999,0),1))</f>
        <v/>
      </c>
      <c r="F969" s="94" t="str">
        <f t="shared" si="15"/>
        <v/>
      </c>
    </row>
    <row r="970" spans="1:6" ht="14.25" customHeight="1" x14ac:dyDescent="0.35">
      <c r="A970" s="45" t="s">
        <v>1137</v>
      </c>
      <c r="B970" s="18"/>
      <c r="C970" s="5"/>
      <c r="D970" s="5"/>
      <c r="E970" s="6" t="str">
        <f>IF(ISBLANK(D970),"",INDEX(ΑΜΚ,MATCH(D970,Data!$F$2:$F$999,0),1))</f>
        <v/>
      </c>
      <c r="F970" s="94" t="str">
        <f t="shared" si="15"/>
        <v/>
      </c>
    </row>
    <row r="971" spans="1:6" ht="14.25" customHeight="1" x14ac:dyDescent="0.35">
      <c r="A971" s="45" t="s">
        <v>1137</v>
      </c>
      <c r="B971" s="18"/>
      <c r="C971" s="5"/>
      <c r="D971" s="5"/>
      <c r="E971" s="6" t="str">
        <f>IF(ISBLANK(D971),"",INDEX(ΑΜΚ,MATCH(D971,Data!$F$2:$F$999,0),1))</f>
        <v/>
      </c>
      <c r="F971" s="94" t="str">
        <f t="shared" si="15"/>
        <v/>
      </c>
    </row>
    <row r="972" spans="1:6" ht="14.25" customHeight="1" x14ac:dyDescent="0.35">
      <c r="A972" s="45" t="s">
        <v>1137</v>
      </c>
      <c r="B972" s="18"/>
      <c r="C972" s="5"/>
      <c r="D972" s="5"/>
      <c r="E972" s="6" t="str">
        <f>IF(ISBLANK(D972),"",INDEX(ΑΜΚ,MATCH(D972,Data!$F$2:$F$999,0),1))</f>
        <v/>
      </c>
      <c r="F972" s="94" t="str">
        <f t="shared" si="15"/>
        <v/>
      </c>
    </row>
    <row r="973" spans="1:6" ht="14.25" customHeight="1" x14ac:dyDescent="0.35">
      <c r="A973" s="45" t="s">
        <v>1137</v>
      </c>
      <c r="B973" s="18"/>
      <c r="C973" s="5"/>
      <c r="D973" s="5"/>
      <c r="E973" s="6" t="str">
        <f>IF(ISBLANK(D973),"",INDEX(ΑΜΚ,MATCH(D973,Data!$F$2:$F$999,0),1))</f>
        <v/>
      </c>
      <c r="F973" s="94" t="str">
        <f t="shared" si="15"/>
        <v/>
      </c>
    </row>
    <row r="974" spans="1:6" ht="14.25" customHeight="1" x14ac:dyDescent="0.35">
      <c r="A974" s="45" t="s">
        <v>1137</v>
      </c>
      <c r="B974" s="18"/>
      <c r="C974" s="5"/>
      <c r="D974" s="5"/>
      <c r="E974" s="6" t="str">
        <f>IF(ISBLANK(D974),"",INDEX(ΑΜΚ,MATCH(D974,Data!$F$2:$F$999,0),1))</f>
        <v/>
      </c>
      <c r="F974" s="94" t="str">
        <f t="shared" si="15"/>
        <v/>
      </c>
    </row>
    <row r="975" spans="1:6" ht="14.25" customHeight="1" x14ac:dyDescent="0.35">
      <c r="A975" s="45" t="s">
        <v>1137</v>
      </c>
      <c r="B975" s="18"/>
      <c r="C975" s="5"/>
      <c r="D975" s="5"/>
      <c r="E975" s="6" t="str">
        <f>IF(ISBLANK(D975),"",INDEX(ΑΜΚ,MATCH(D975,Data!$F$2:$F$999,0),1))</f>
        <v/>
      </c>
      <c r="F975" s="94" t="str">
        <f t="shared" si="15"/>
        <v/>
      </c>
    </row>
    <row r="976" spans="1:6" ht="14.25" customHeight="1" x14ac:dyDescent="0.35">
      <c r="A976" s="45" t="s">
        <v>1137</v>
      </c>
      <c r="B976" s="18"/>
      <c r="C976" s="5"/>
      <c r="D976" s="5"/>
      <c r="E976" s="6" t="str">
        <f>IF(ISBLANK(D976),"",INDEX(ΑΜΚ,MATCH(D976,Data!$F$2:$F$999,0),1))</f>
        <v/>
      </c>
      <c r="F976" s="94" t="str">
        <f t="shared" si="15"/>
        <v/>
      </c>
    </row>
    <row r="977" spans="1:6" ht="14.25" customHeight="1" x14ac:dyDescent="0.35">
      <c r="A977" s="45" t="s">
        <v>1137</v>
      </c>
      <c r="B977" s="18"/>
      <c r="C977" s="5"/>
      <c r="D977" s="5"/>
      <c r="E977" s="6" t="str">
        <f>IF(ISBLANK(D977),"",INDEX(ΑΜΚ,MATCH(D977,Data!$F$2:$F$999,0),1))</f>
        <v/>
      </c>
      <c r="F977" s="94" t="str">
        <f t="shared" si="15"/>
        <v/>
      </c>
    </row>
    <row r="978" spans="1:6" ht="14.25" customHeight="1" x14ac:dyDescent="0.35">
      <c r="A978" s="45" t="s">
        <v>1137</v>
      </c>
      <c r="B978" s="18"/>
      <c r="C978" s="5"/>
      <c r="D978" s="5"/>
      <c r="E978" s="6" t="str">
        <f>IF(ISBLANK(D978),"",INDEX(ΑΜΚ,MATCH(D978,Data!$F$2:$F$999,0),1))</f>
        <v/>
      </c>
      <c r="F978" s="94" t="str">
        <f t="shared" si="15"/>
        <v/>
      </c>
    </row>
    <row r="979" spans="1:6" ht="14.25" customHeight="1" x14ac:dyDescent="0.35">
      <c r="A979" s="45" t="s">
        <v>1137</v>
      </c>
      <c r="B979" s="18"/>
      <c r="C979" s="5"/>
      <c r="D979" s="5"/>
      <c r="E979" s="6" t="str">
        <f>IF(ISBLANK(D979),"",INDEX(ΑΜΚ,MATCH(D979,Data!$F$2:$F$999,0),1))</f>
        <v/>
      </c>
      <c r="F979" s="94" t="str">
        <f t="shared" si="15"/>
        <v/>
      </c>
    </row>
    <row r="980" spans="1:6" ht="14.25" customHeight="1" x14ac:dyDescent="0.35">
      <c r="A980" s="45" t="s">
        <v>1137</v>
      </c>
      <c r="B980" s="18"/>
      <c r="C980" s="5"/>
      <c r="D980" s="5"/>
      <c r="E980" s="6" t="str">
        <f>IF(ISBLANK(D980),"",INDEX(ΑΜΚ,MATCH(D980,Data!$F$2:$F$999,0),1))</f>
        <v/>
      </c>
      <c r="F980" s="94" t="str">
        <f t="shared" si="15"/>
        <v/>
      </c>
    </row>
    <row r="981" spans="1:6" ht="14.25" customHeight="1" x14ac:dyDescent="0.35">
      <c r="A981" s="45" t="s">
        <v>1137</v>
      </c>
      <c r="B981" s="18"/>
      <c r="C981" s="5"/>
      <c r="D981" s="5"/>
      <c r="E981" s="6" t="str">
        <f>IF(ISBLANK(D981),"",INDEX(ΑΜΚ,MATCH(D981,Data!$F$2:$F$999,0),1))</f>
        <v/>
      </c>
      <c r="F981" s="94" t="str">
        <f t="shared" si="15"/>
        <v/>
      </c>
    </row>
    <row r="982" spans="1:6" ht="14.25" customHeight="1" x14ac:dyDescent="0.35">
      <c r="A982" s="45" t="s">
        <v>1137</v>
      </c>
      <c r="B982" s="18"/>
      <c r="C982" s="5"/>
      <c r="D982" s="5"/>
      <c r="E982" s="6" t="str">
        <f>IF(ISBLANK(D982),"",INDEX(ΑΜΚ,MATCH(D982,Data!$F$2:$F$999,0),1))</f>
        <v/>
      </c>
      <c r="F982" s="94" t="str">
        <f t="shared" si="15"/>
        <v/>
      </c>
    </row>
    <row r="983" spans="1:6" ht="14.25" customHeight="1" x14ac:dyDescent="0.35">
      <c r="A983" s="45" t="s">
        <v>1137</v>
      </c>
      <c r="B983" s="18"/>
      <c r="C983" s="5"/>
      <c r="D983" s="5"/>
      <c r="E983" s="6" t="str">
        <f>IF(ISBLANK(D983),"",INDEX(ΑΜΚ,MATCH(D983,Data!$F$2:$F$999,0),1))</f>
        <v/>
      </c>
      <c r="F983" s="94" t="str">
        <f t="shared" si="15"/>
        <v/>
      </c>
    </row>
    <row r="984" spans="1:6" ht="14.25" customHeight="1" x14ac:dyDescent="0.35">
      <c r="A984" s="45" t="s">
        <v>1137</v>
      </c>
      <c r="B984" s="18"/>
      <c r="C984" s="5"/>
      <c r="D984" s="5"/>
      <c r="E984" s="6" t="str">
        <f>IF(ISBLANK(D984),"",INDEX(ΑΜΚ,MATCH(D984,Data!$F$2:$F$999,0),1))</f>
        <v/>
      </c>
      <c r="F984" s="94" t="str">
        <f t="shared" si="15"/>
        <v/>
      </c>
    </row>
    <row r="985" spans="1:6" ht="14.25" customHeight="1" x14ac:dyDescent="0.35">
      <c r="A985" s="45" t="s">
        <v>1137</v>
      </c>
      <c r="B985" s="18"/>
      <c r="C985" s="5"/>
      <c r="D985" s="5"/>
      <c r="E985" s="6" t="str">
        <f>IF(ISBLANK(D985),"",INDEX(ΑΜΚ,MATCH(D985,Data!$F$2:$F$999,0),1))</f>
        <v/>
      </c>
      <c r="F985" s="94" t="str">
        <f t="shared" si="15"/>
        <v/>
      </c>
    </row>
    <row r="986" spans="1:6" ht="14.25" customHeight="1" x14ac:dyDescent="0.35">
      <c r="A986" s="45" t="s">
        <v>1137</v>
      </c>
      <c r="B986" s="18"/>
      <c r="C986" s="5"/>
      <c r="D986" s="5"/>
      <c r="E986" s="6" t="str">
        <f>IF(ISBLANK(D986),"",INDEX(ΑΜΚ,MATCH(D986,Data!$F$2:$F$999,0),1))</f>
        <v/>
      </c>
      <c r="F986" s="94" t="str">
        <f t="shared" si="15"/>
        <v/>
      </c>
    </row>
    <row r="987" spans="1:6" ht="14.25" customHeight="1" x14ac:dyDescent="0.35">
      <c r="A987" s="45" t="s">
        <v>1137</v>
      </c>
      <c r="B987" s="18"/>
      <c r="C987" s="5"/>
      <c r="D987" s="5"/>
      <c r="E987" s="6" t="str">
        <f>IF(ISBLANK(D987),"",INDEX(ΑΜΚ,MATCH(D987,Data!$F$2:$F$999,0),1))</f>
        <v/>
      </c>
      <c r="F987" s="94" t="str">
        <f t="shared" si="15"/>
        <v/>
      </c>
    </row>
    <row r="988" spans="1:6" ht="14.25" customHeight="1" x14ac:dyDescent="0.35">
      <c r="A988" s="45" t="s">
        <v>1137</v>
      </c>
      <c r="B988" s="18"/>
      <c r="C988" s="5"/>
      <c r="D988" s="5"/>
      <c r="E988" s="6" t="str">
        <f>IF(ISBLANK(D988),"",INDEX(ΑΜΚ,MATCH(D988,Data!$F$2:$F$999,0),1))</f>
        <v/>
      </c>
      <c r="F988" s="94" t="str">
        <f t="shared" si="15"/>
        <v/>
      </c>
    </row>
    <row r="989" spans="1:6" ht="14.25" customHeight="1" x14ac:dyDescent="0.35">
      <c r="A989" s="45" t="s">
        <v>1137</v>
      </c>
      <c r="B989" s="18"/>
      <c r="C989" s="5"/>
      <c r="D989" s="5"/>
      <c r="E989" s="6" t="str">
        <f>IF(ISBLANK(D989),"",INDEX(ΑΜΚ,MATCH(D989,Data!$F$2:$F$999,0),1))</f>
        <v/>
      </c>
      <c r="F989" s="94" t="str">
        <f t="shared" si="15"/>
        <v/>
      </c>
    </row>
    <row r="990" spans="1:6" ht="14.25" customHeight="1" x14ac:dyDescent="0.35">
      <c r="A990" s="45" t="s">
        <v>1137</v>
      </c>
      <c r="B990" s="18"/>
      <c r="C990" s="5"/>
      <c r="D990" s="5"/>
      <c r="E990" s="6" t="str">
        <f>IF(ISBLANK(D990),"",INDEX(ΑΜΚ,MATCH(D990,Data!$F$2:$F$999,0),1))</f>
        <v/>
      </c>
      <c r="F990" s="94" t="str">
        <f t="shared" si="15"/>
        <v/>
      </c>
    </row>
    <row r="991" spans="1:6" ht="14.25" customHeight="1" x14ac:dyDescent="0.35">
      <c r="A991" s="45" t="s">
        <v>1137</v>
      </c>
      <c r="B991" s="18"/>
      <c r="C991" s="5"/>
      <c r="D991" s="5"/>
      <c r="E991" s="6" t="str">
        <f>IF(ISBLANK(D991),"",INDEX(ΑΜΚ,MATCH(D991,Data!$F$2:$F$999,0),1))</f>
        <v/>
      </c>
      <c r="F991" s="94" t="str">
        <f t="shared" si="15"/>
        <v/>
      </c>
    </row>
    <row r="992" spans="1:6" ht="14.25" customHeight="1" x14ac:dyDescent="0.35">
      <c r="A992" s="45" t="s">
        <v>1137</v>
      </c>
      <c r="B992" s="18"/>
      <c r="C992" s="5"/>
      <c r="D992" s="5"/>
      <c r="E992" s="6" t="str">
        <f>IF(ISBLANK(D992),"",INDEX(ΑΜΚ,MATCH(D992,Data!$F$2:$F$999,0),1))</f>
        <v/>
      </c>
      <c r="F992" s="94" t="str">
        <f t="shared" si="15"/>
        <v/>
      </c>
    </row>
    <row r="993" spans="1:6" ht="14.25" customHeight="1" x14ac:dyDescent="0.35">
      <c r="A993" s="45" t="s">
        <v>1137</v>
      </c>
      <c r="B993" s="18"/>
      <c r="C993" s="5"/>
      <c r="D993" s="5"/>
      <c r="E993" s="6" t="str">
        <f>IF(ISBLANK(D993),"",INDEX(ΑΜΚ,MATCH(D993,Data!$F$2:$F$999,0),1))</f>
        <v/>
      </c>
      <c r="F993" s="94" t="str">
        <f t="shared" si="15"/>
        <v/>
      </c>
    </row>
    <row r="994" spans="1:6" ht="14.25" customHeight="1" x14ac:dyDescent="0.35">
      <c r="A994" s="45" t="s">
        <v>1137</v>
      </c>
      <c r="B994" s="18"/>
      <c r="C994" s="5"/>
      <c r="D994" s="5"/>
      <c r="E994" s="6" t="str">
        <f>IF(ISBLANK(D994),"",INDEX(ΑΜΚ,MATCH(D994,Data!$F$2:$F$999,0),1))</f>
        <v/>
      </c>
      <c r="F994" s="94" t="str">
        <f t="shared" si="15"/>
        <v/>
      </c>
    </row>
    <row r="995" spans="1:6" ht="14.25" customHeight="1" x14ac:dyDescent="0.35">
      <c r="A995" s="45" t="s">
        <v>1137</v>
      </c>
      <c r="B995" s="18"/>
      <c r="C995" s="5"/>
      <c r="D995" s="5"/>
      <c r="E995" s="6" t="str">
        <f>IF(ISBLANK(D995),"",INDEX(ΑΜΚ,MATCH(D995,Data!$F$2:$F$999,0),1))</f>
        <v/>
      </c>
      <c r="F995" s="94" t="str">
        <f t="shared" si="15"/>
        <v/>
      </c>
    </row>
    <row r="996" spans="1:6" ht="14.25" customHeight="1" x14ac:dyDescent="0.35">
      <c r="A996" s="45" t="s">
        <v>1137</v>
      </c>
      <c r="B996" s="18"/>
      <c r="C996" s="5"/>
      <c r="D996" s="5"/>
      <c r="E996" s="6" t="str">
        <f>IF(ISBLANK(D996),"",INDEX(ΑΜΚ,MATCH(D996,Data!$F$2:$F$999,0),1))</f>
        <v/>
      </c>
      <c r="F996" s="94" t="str">
        <f t="shared" si="15"/>
        <v/>
      </c>
    </row>
    <row r="997" spans="1:6" ht="14.25" customHeight="1" x14ac:dyDescent="0.35">
      <c r="A997" s="45" t="s">
        <v>1137</v>
      </c>
      <c r="B997" s="18"/>
      <c r="C997" s="5"/>
      <c r="D997" s="5"/>
      <c r="E997" s="6" t="str">
        <f>IF(ISBLANK(D997),"",INDEX(ΑΜΚ,MATCH(D997,Data!$F$2:$F$999,0),1))</f>
        <v/>
      </c>
      <c r="F997" s="94" t="str">
        <f t="shared" si="15"/>
        <v/>
      </c>
    </row>
    <row r="998" spans="1:6" ht="14.25" customHeight="1" x14ac:dyDescent="0.35">
      <c r="A998" s="45" t="s">
        <v>1137</v>
      </c>
      <c r="B998" s="18"/>
      <c r="C998" s="5"/>
      <c r="D998" s="5"/>
      <c r="E998" s="6" t="str">
        <f>IF(ISBLANK(D998),"",INDEX(ΑΜΚ,MATCH(D998,Data!$F$2:$F$999,0),1))</f>
        <v/>
      </c>
      <c r="F998" s="94" t="str">
        <f t="shared" si="15"/>
        <v/>
      </c>
    </row>
    <row r="999" spans="1:6" ht="14.25" customHeight="1" x14ac:dyDescent="0.35">
      <c r="A999" s="45" t="s">
        <v>1137</v>
      </c>
      <c r="B999" s="18"/>
      <c r="C999" s="5"/>
      <c r="D999" s="5"/>
      <c r="E999" s="6" t="str">
        <f>IF(ISBLANK(D999),"",INDEX(ΑΜΚ,MATCH(D999,Data!$F$2:$F$999,0),1))</f>
        <v/>
      </c>
      <c r="F999" s="94" t="str">
        <f t="shared" si="15"/>
        <v/>
      </c>
    </row>
    <row r="1000" spans="1:6" ht="14.25" customHeight="1" x14ac:dyDescent="0.35">
      <c r="A1000" s="45" t="s">
        <v>1137</v>
      </c>
      <c r="B1000" s="18"/>
      <c r="C1000" s="5"/>
      <c r="D1000" s="5"/>
      <c r="E1000" s="6" t="str">
        <f>IF(ISBLANK(D1000),"",INDEX(ΑΜΚ,MATCH(D1000,Data!$F$2:$F$999,0),1))</f>
        <v/>
      </c>
      <c r="F1000" s="94" t="str">
        <f t="shared" si="15"/>
        <v/>
      </c>
    </row>
  </sheetData>
  <phoneticPr fontId="25" type="noConversion"/>
  <dataValidations count="2">
    <dataValidation type="list" allowBlank="1" showErrorMessage="1" sqref="D2:D1000" xr:uid="{00000000-0002-0000-1200-000000000000}">
      <formula1>ΚΑΤΑΡΤ_ΣΑΠΥ_Γ1</formula1>
    </dataValidation>
    <dataValidation type="list" allowBlank="1" showErrorMessage="1" sqref="C2:C1000" xr:uid="{00000000-0002-0000-1200-000001000000}">
      <formula1>ΜΑΘΗΜ_ΣΑΠΥ_Γ1</formula1>
    </dataValidation>
  </dataValidation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015"/>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1" width="12" customWidth="1"/>
    <col min="2"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1144</v>
      </c>
      <c r="B2" s="18"/>
      <c r="C2" s="5"/>
      <c r="D2" s="5"/>
      <c r="E2" s="94" t="str">
        <f>IF(ISBLANK(D2),"",INDEX(ΑΜΚ,MATCH(D2,Data!$F$2:$F$999,0),1))</f>
        <v/>
      </c>
      <c r="F2" s="94" t="str">
        <f t="shared" ref="F2:F65" si="0">IF(ISBLANK(C2),"",INDEX(ΚΩΔ_ΜΑΘΗΜ_ΤΥΣ_Γ1,MATCH(C2,ΜΑΘΗΜ_ΤΥΣ_Γ1,0)))</f>
        <v/>
      </c>
    </row>
    <row r="3" spans="1:29" ht="14.25" customHeight="1" x14ac:dyDescent="0.35">
      <c r="A3" s="45" t="s">
        <v>1144</v>
      </c>
      <c r="B3" s="18"/>
      <c r="C3" s="5"/>
      <c r="D3" s="5"/>
      <c r="E3" s="94" t="str">
        <f>IF(ISBLANK(D3),"",INDEX(ΑΜΚ,MATCH(D3,Data!$F$2:$F$999,0),1))</f>
        <v/>
      </c>
      <c r="F3" s="94" t="str">
        <f t="shared" si="0"/>
        <v/>
      </c>
    </row>
    <row r="4" spans="1:29" ht="14.25" customHeight="1" x14ac:dyDescent="0.35">
      <c r="A4" s="45" t="s">
        <v>1144</v>
      </c>
      <c r="B4" s="18"/>
      <c r="C4" s="5"/>
      <c r="D4" s="5"/>
      <c r="E4" s="94" t="str">
        <f>IF(ISBLANK(D4),"",INDEX(ΑΜΚ,MATCH(D4,Data!$F$2:$F$999,0),1))</f>
        <v/>
      </c>
      <c r="F4" s="94" t="str">
        <f t="shared" si="0"/>
        <v/>
      </c>
    </row>
    <row r="5" spans="1:29" ht="14.25" customHeight="1" x14ac:dyDescent="0.35">
      <c r="A5" s="45" t="s">
        <v>1144</v>
      </c>
      <c r="B5" s="18"/>
      <c r="C5" s="5"/>
      <c r="D5" s="5"/>
      <c r="E5" s="94" t="str">
        <f>IF(ISBLANK(D5),"",INDEX(ΑΜΚ,MATCH(D5,Data!$F$2:$F$999,0),1))</f>
        <v/>
      </c>
      <c r="F5" s="94" t="str">
        <f t="shared" si="0"/>
        <v/>
      </c>
    </row>
    <row r="6" spans="1:29" ht="14.25" customHeight="1" x14ac:dyDescent="0.35">
      <c r="A6" s="45" t="s">
        <v>1144</v>
      </c>
      <c r="B6" s="18"/>
      <c r="C6" s="5"/>
      <c r="D6" s="5"/>
      <c r="E6" s="94" t="str">
        <f>IF(ISBLANK(D6),"",INDEX(ΑΜΚ,MATCH(D6,Data!$F$2:$F$999,0),1))</f>
        <v/>
      </c>
      <c r="F6" s="94" t="str">
        <f t="shared" si="0"/>
        <v/>
      </c>
    </row>
    <row r="7" spans="1:29" ht="14.25" customHeight="1" x14ac:dyDescent="0.35">
      <c r="A7" s="45" t="s">
        <v>1144</v>
      </c>
      <c r="B7" s="18"/>
      <c r="C7" s="5"/>
      <c r="D7" s="5"/>
      <c r="E7" s="94" t="str">
        <f>IF(ISBLANK(D7),"",INDEX(ΑΜΚ,MATCH(D7,Data!$F$2:$F$999,0),1))</f>
        <v/>
      </c>
      <c r="F7" s="94" t="str">
        <f t="shared" si="0"/>
        <v/>
      </c>
    </row>
    <row r="8" spans="1:29" ht="14.25" customHeight="1" x14ac:dyDescent="0.35">
      <c r="A8" s="45" t="s">
        <v>1144</v>
      </c>
      <c r="B8" s="18"/>
      <c r="C8" s="5"/>
      <c r="D8" s="5"/>
      <c r="E8" s="94" t="str">
        <f>IF(ISBLANK(D8),"",INDEX(ΑΜΚ,MATCH(D8,Data!$F$2:$F$999,0),1))</f>
        <v/>
      </c>
      <c r="F8" s="94" t="str">
        <f t="shared" si="0"/>
        <v/>
      </c>
    </row>
    <row r="9" spans="1:29" ht="14.25" customHeight="1" x14ac:dyDescent="0.35">
      <c r="A9" s="45" t="s">
        <v>1144</v>
      </c>
      <c r="B9" s="18"/>
      <c r="C9" s="5"/>
      <c r="D9" s="5"/>
      <c r="E9" s="94" t="str">
        <f>IF(ISBLANK(D9),"",INDEX(ΑΜΚ,MATCH(D9,Data!$F$2:$F$999,0),1))</f>
        <v/>
      </c>
      <c r="F9" s="94" t="str">
        <f t="shared" si="0"/>
        <v/>
      </c>
    </row>
    <row r="10" spans="1:29" ht="14.25" customHeight="1" x14ac:dyDescent="0.35">
      <c r="A10" s="45" t="s">
        <v>1144</v>
      </c>
      <c r="B10" s="18"/>
      <c r="C10" s="5"/>
      <c r="D10" s="5"/>
      <c r="E10" s="94" t="str">
        <f>IF(ISBLANK(D10),"",INDEX(ΑΜΚ,MATCH(D10,Data!$F$2:$F$999,0),1))</f>
        <v/>
      </c>
      <c r="F10" s="94" t="str">
        <f t="shared" si="0"/>
        <v/>
      </c>
    </row>
    <row r="11" spans="1:29" ht="14.25" customHeight="1" x14ac:dyDescent="0.35">
      <c r="A11" s="45" t="s">
        <v>1144</v>
      </c>
      <c r="B11" s="18"/>
      <c r="C11" s="5"/>
      <c r="D11" s="5"/>
      <c r="E11" s="94" t="str">
        <f>IF(ISBLANK(D11),"",INDEX(ΑΜΚ,MATCH(D11,Data!$F$2:$F$999,0),1))</f>
        <v/>
      </c>
      <c r="F11" s="94" t="str">
        <f t="shared" si="0"/>
        <v/>
      </c>
    </row>
    <row r="12" spans="1:29" ht="14.25" customHeight="1" x14ac:dyDescent="0.35">
      <c r="A12" s="45" t="s">
        <v>1144</v>
      </c>
      <c r="B12" s="18"/>
      <c r="C12" s="5"/>
      <c r="D12" s="5"/>
      <c r="E12" s="94" t="str">
        <f>IF(ISBLANK(D12),"",INDEX(ΑΜΚ,MATCH(D12,Data!$F$2:$F$999,0),1))</f>
        <v/>
      </c>
      <c r="F12" s="94" t="str">
        <f t="shared" si="0"/>
        <v/>
      </c>
    </row>
    <row r="13" spans="1:29" ht="14.25" customHeight="1" x14ac:dyDescent="0.35">
      <c r="A13" s="45" t="s">
        <v>1144</v>
      </c>
      <c r="B13" s="18"/>
      <c r="C13" s="5"/>
      <c r="D13" s="5"/>
      <c r="E13" s="94" t="str">
        <f>IF(ISBLANK(D13),"",INDEX(ΑΜΚ,MATCH(D13,Data!$F$2:$F$999,0),1))</f>
        <v/>
      </c>
      <c r="F13" s="94" t="str">
        <f t="shared" si="0"/>
        <v/>
      </c>
    </row>
    <row r="14" spans="1:29" ht="14.25" customHeight="1" x14ac:dyDescent="0.35">
      <c r="A14" s="45" t="s">
        <v>1144</v>
      </c>
      <c r="B14" s="18"/>
      <c r="C14" s="5"/>
      <c r="D14" s="5"/>
      <c r="E14" s="94" t="str">
        <f>IF(ISBLANK(D14),"",INDEX(ΑΜΚ,MATCH(D14,Data!$F$2:$F$999,0),1))</f>
        <v/>
      </c>
      <c r="F14" s="94" t="str">
        <f t="shared" si="0"/>
        <v/>
      </c>
    </row>
    <row r="15" spans="1:29" ht="14.25" customHeight="1" x14ac:dyDescent="0.35">
      <c r="A15" s="45" t="s">
        <v>1144</v>
      </c>
      <c r="B15" s="18"/>
      <c r="C15" s="5"/>
      <c r="D15" s="5"/>
      <c r="E15" s="94" t="str">
        <f>IF(ISBLANK(D15),"",INDEX(ΑΜΚ,MATCH(D15,Data!$F$2:$F$999,0),1))</f>
        <v/>
      </c>
      <c r="F15" s="94" t="str">
        <f t="shared" si="0"/>
        <v/>
      </c>
    </row>
    <row r="16" spans="1:29" ht="14.25" customHeight="1" x14ac:dyDescent="0.35">
      <c r="A16" s="45" t="s">
        <v>1144</v>
      </c>
      <c r="B16" s="18"/>
      <c r="C16" s="5"/>
      <c r="D16" s="5"/>
      <c r="E16" s="94" t="str">
        <f>IF(ISBLANK(D16),"",INDEX(ΑΜΚ,MATCH(D16,Data!$F$2:$F$999,0),1))</f>
        <v/>
      </c>
      <c r="F16" s="94" t="str">
        <f t="shared" si="0"/>
        <v/>
      </c>
    </row>
    <row r="17" spans="1:6" ht="14.25" customHeight="1" x14ac:dyDescent="0.35">
      <c r="A17" s="45" t="s">
        <v>1144</v>
      </c>
      <c r="B17" s="18"/>
      <c r="C17" s="5"/>
      <c r="D17" s="5"/>
      <c r="E17" s="94" t="str">
        <f>IF(ISBLANK(D17),"",INDEX(ΑΜΚ,MATCH(D17,Data!$F$2:$F$999,0),1))</f>
        <v/>
      </c>
      <c r="F17" s="94" t="str">
        <f t="shared" si="0"/>
        <v/>
      </c>
    </row>
    <row r="18" spans="1:6" ht="14.25" customHeight="1" x14ac:dyDescent="0.35">
      <c r="A18" s="45" t="s">
        <v>1144</v>
      </c>
      <c r="B18" s="18"/>
      <c r="C18" s="5"/>
      <c r="D18" s="5"/>
      <c r="E18" s="94" t="str">
        <f>IF(ISBLANK(D18),"",INDEX(ΑΜΚ,MATCH(D18,Data!$F$2:$F$999,0),1))</f>
        <v/>
      </c>
      <c r="F18" s="94" t="str">
        <f t="shared" si="0"/>
        <v/>
      </c>
    </row>
    <row r="19" spans="1:6" ht="14.25" customHeight="1" x14ac:dyDescent="0.35">
      <c r="A19" s="45" t="s">
        <v>1144</v>
      </c>
      <c r="B19" s="18"/>
      <c r="C19" s="5"/>
      <c r="D19" s="5"/>
      <c r="E19" s="94" t="str">
        <f>IF(ISBLANK(D19),"",INDEX(ΑΜΚ,MATCH(D19,Data!$F$2:$F$999,0),1))</f>
        <v/>
      </c>
      <c r="F19" s="94" t="str">
        <f t="shared" si="0"/>
        <v/>
      </c>
    </row>
    <row r="20" spans="1:6" ht="14.25" customHeight="1" x14ac:dyDescent="0.35">
      <c r="A20" s="45" t="s">
        <v>1144</v>
      </c>
      <c r="B20" s="18"/>
      <c r="C20" s="5"/>
      <c r="D20" s="5"/>
      <c r="E20" s="94" t="str">
        <f>IF(ISBLANK(D20),"",INDEX(ΑΜΚ,MATCH(D20,Data!$F$2:$F$999,0),1))</f>
        <v/>
      </c>
      <c r="F20" s="94" t="str">
        <f t="shared" si="0"/>
        <v/>
      </c>
    </row>
    <row r="21" spans="1:6" ht="14.25" customHeight="1" x14ac:dyDescent="0.35">
      <c r="A21" s="45" t="s">
        <v>1144</v>
      </c>
      <c r="B21" s="18"/>
      <c r="C21" s="5"/>
      <c r="D21" s="5"/>
      <c r="E21" s="94" t="str">
        <f>IF(ISBLANK(D21),"",INDEX(ΑΜΚ,MATCH(D21,Data!$F$2:$F$999,0),1))</f>
        <v/>
      </c>
      <c r="F21" s="94" t="str">
        <f t="shared" si="0"/>
        <v/>
      </c>
    </row>
    <row r="22" spans="1:6" ht="14.25" customHeight="1" x14ac:dyDescent="0.35">
      <c r="A22" s="45" t="s">
        <v>1144</v>
      </c>
      <c r="B22" s="18"/>
      <c r="C22" s="5"/>
      <c r="D22" s="5"/>
      <c r="E22" s="94" t="str">
        <f>IF(ISBLANK(D22),"",INDEX(ΑΜΚ,MATCH(D22,Data!$F$2:$F$999,0),1))</f>
        <v/>
      </c>
      <c r="F22" s="94" t="str">
        <f t="shared" si="0"/>
        <v/>
      </c>
    </row>
    <row r="23" spans="1:6" ht="14.25" customHeight="1" x14ac:dyDescent="0.35">
      <c r="A23" s="45" t="s">
        <v>1144</v>
      </c>
      <c r="B23" s="18"/>
      <c r="C23" s="5"/>
      <c r="D23" s="5"/>
      <c r="E23" s="94" t="str">
        <f>IF(ISBLANK(D23),"",INDEX(ΑΜΚ,MATCH(D23,Data!$F$2:$F$999,0),1))</f>
        <v/>
      </c>
      <c r="F23" s="94" t="str">
        <f t="shared" si="0"/>
        <v/>
      </c>
    </row>
    <row r="24" spans="1:6" ht="14.25" customHeight="1" x14ac:dyDescent="0.35">
      <c r="A24" s="45" t="s">
        <v>1144</v>
      </c>
      <c r="B24" s="18"/>
      <c r="C24" s="5"/>
      <c r="D24" s="5"/>
      <c r="E24" s="94" t="str">
        <f>IF(ISBLANK(D24),"",INDEX(ΑΜΚ,MATCH(D24,Data!$F$2:$F$999,0),1))</f>
        <v/>
      </c>
      <c r="F24" s="94" t="str">
        <f t="shared" si="0"/>
        <v/>
      </c>
    </row>
    <row r="25" spans="1:6" ht="14.25" customHeight="1" x14ac:dyDescent="0.35">
      <c r="A25" s="45" t="s">
        <v>1144</v>
      </c>
      <c r="B25" s="18"/>
      <c r="C25" s="5"/>
      <c r="D25" s="5"/>
      <c r="E25" s="94" t="str">
        <f>IF(ISBLANK(D25),"",INDEX(ΑΜΚ,MATCH(D25,Data!$F$2:$F$999,0),1))</f>
        <v/>
      </c>
      <c r="F25" s="94" t="str">
        <f t="shared" si="0"/>
        <v/>
      </c>
    </row>
    <row r="26" spans="1:6" ht="14.25" customHeight="1" x14ac:dyDescent="0.35">
      <c r="A26" s="45" t="s">
        <v>1144</v>
      </c>
      <c r="B26" s="18"/>
      <c r="C26" s="5"/>
      <c r="D26" s="5"/>
      <c r="E26" s="94" t="str">
        <f>IF(ISBLANK(D26),"",INDEX(ΑΜΚ,MATCH(D26,Data!$F$2:$F$999,0),1))</f>
        <v/>
      </c>
      <c r="F26" s="94" t="str">
        <f t="shared" si="0"/>
        <v/>
      </c>
    </row>
    <row r="27" spans="1:6" ht="14.25" customHeight="1" x14ac:dyDescent="0.35">
      <c r="A27" s="45" t="s">
        <v>1144</v>
      </c>
      <c r="B27" s="18"/>
      <c r="C27" s="5"/>
      <c r="D27" s="5"/>
      <c r="E27" s="94" t="str">
        <f>IF(ISBLANK(D27),"",INDEX(ΑΜΚ,MATCH(D27,Data!$F$2:$F$999,0),1))</f>
        <v/>
      </c>
      <c r="F27" s="94" t="str">
        <f t="shared" si="0"/>
        <v/>
      </c>
    </row>
    <row r="28" spans="1:6" ht="14.25" customHeight="1" x14ac:dyDescent="0.35">
      <c r="A28" s="45" t="s">
        <v>1144</v>
      </c>
      <c r="B28" s="18"/>
      <c r="C28" s="5"/>
      <c r="D28" s="5"/>
      <c r="E28" s="94" t="str">
        <f>IF(ISBLANK(D28),"",INDEX(ΑΜΚ,MATCH(D28,Data!$F$2:$F$999,0),1))</f>
        <v/>
      </c>
      <c r="F28" s="94" t="str">
        <f t="shared" si="0"/>
        <v/>
      </c>
    </row>
    <row r="29" spans="1:6" ht="14.25" customHeight="1" x14ac:dyDescent="0.35">
      <c r="A29" s="45" t="s">
        <v>1144</v>
      </c>
      <c r="B29" s="18"/>
      <c r="C29" s="5"/>
      <c r="D29" s="5"/>
      <c r="E29" s="94" t="str">
        <f>IF(ISBLANK(D29),"",INDEX(ΑΜΚ,MATCH(D29,Data!$F$2:$F$999,0),1))</f>
        <v/>
      </c>
      <c r="F29" s="94" t="str">
        <f t="shared" si="0"/>
        <v/>
      </c>
    </row>
    <row r="30" spans="1:6" ht="14.25" customHeight="1" x14ac:dyDescent="0.35">
      <c r="A30" s="45" t="s">
        <v>1144</v>
      </c>
      <c r="B30" s="18"/>
      <c r="C30" s="5"/>
      <c r="D30" s="5"/>
      <c r="E30" s="94" t="str">
        <f>IF(ISBLANK(D30),"",INDEX(ΑΜΚ,MATCH(D30,Data!$F$2:$F$999,0),1))</f>
        <v/>
      </c>
      <c r="F30" s="94" t="str">
        <f t="shared" si="0"/>
        <v/>
      </c>
    </row>
    <row r="31" spans="1:6" ht="14.25" customHeight="1" x14ac:dyDescent="0.35">
      <c r="A31" s="45" t="s">
        <v>1144</v>
      </c>
      <c r="B31" s="18"/>
      <c r="C31" s="5"/>
      <c r="D31" s="5"/>
      <c r="E31" s="94" t="str">
        <f>IF(ISBLANK(D31),"",INDEX(ΑΜΚ,MATCH(D31,Data!$F$2:$F$999,0),1))</f>
        <v/>
      </c>
      <c r="F31" s="94" t="str">
        <f t="shared" si="0"/>
        <v/>
      </c>
    </row>
    <row r="32" spans="1:6" ht="14.25" customHeight="1" x14ac:dyDescent="0.35">
      <c r="A32" s="45" t="s">
        <v>1144</v>
      </c>
      <c r="B32" s="18"/>
      <c r="C32" s="5"/>
      <c r="D32" s="5"/>
      <c r="E32" s="94" t="str">
        <f>IF(ISBLANK(D32),"",INDEX(ΑΜΚ,MATCH(D32,Data!$F$2:$F$999,0),1))</f>
        <v/>
      </c>
      <c r="F32" s="94" t="str">
        <f t="shared" si="0"/>
        <v/>
      </c>
    </row>
    <row r="33" spans="1:6" ht="14.25" customHeight="1" x14ac:dyDescent="0.35">
      <c r="A33" s="45" t="s">
        <v>1144</v>
      </c>
      <c r="B33" s="18"/>
      <c r="C33" s="5"/>
      <c r="D33" s="5"/>
      <c r="E33" s="94" t="str">
        <f>IF(ISBLANK(D33),"",INDEX(ΑΜΚ,MATCH(D33,Data!$F$2:$F$999,0),1))</f>
        <v/>
      </c>
      <c r="F33" s="94" t="str">
        <f t="shared" si="0"/>
        <v/>
      </c>
    </row>
    <row r="34" spans="1:6" ht="14.25" customHeight="1" x14ac:dyDescent="0.35">
      <c r="A34" s="45" t="s">
        <v>1144</v>
      </c>
      <c r="B34" s="18"/>
      <c r="C34" s="5"/>
      <c r="D34" s="5"/>
      <c r="E34" s="94" t="str">
        <f>IF(ISBLANK(D34),"",INDEX(ΑΜΚ,MATCH(D34,Data!$F$2:$F$999,0),1))</f>
        <v/>
      </c>
      <c r="F34" s="94" t="str">
        <f t="shared" si="0"/>
        <v/>
      </c>
    </row>
    <row r="35" spans="1:6" ht="14.25" customHeight="1" x14ac:dyDescent="0.35">
      <c r="A35" s="45" t="s">
        <v>1144</v>
      </c>
      <c r="B35" s="18"/>
      <c r="C35" s="5"/>
      <c r="D35" s="5"/>
      <c r="E35" s="94" t="str">
        <f>IF(ISBLANK(D35),"",INDEX(ΑΜΚ,MATCH(D35,Data!$F$2:$F$999,0),1))</f>
        <v/>
      </c>
      <c r="F35" s="94" t="str">
        <f t="shared" si="0"/>
        <v/>
      </c>
    </row>
    <row r="36" spans="1:6" ht="14.25" customHeight="1" x14ac:dyDescent="0.35">
      <c r="A36" s="45" t="s">
        <v>1144</v>
      </c>
      <c r="B36" s="18"/>
      <c r="C36" s="5"/>
      <c r="D36" s="5"/>
      <c r="E36" s="94" t="str">
        <f>IF(ISBLANK(D36),"",INDEX(ΑΜΚ,MATCH(D36,Data!$F$2:$F$999,0),1))</f>
        <v/>
      </c>
      <c r="F36" s="94" t="str">
        <f t="shared" si="0"/>
        <v/>
      </c>
    </row>
    <row r="37" spans="1:6" ht="14.25" customHeight="1" x14ac:dyDescent="0.35">
      <c r="A37" s="45" t="s">
        <v>1144</v>
      </c>
      <c r="B37" s="18"/>
      <c r="C37" s="5"/>
      <c r="D37" s="5"/>
      <c r="E37" s="94" t="str">
        <f>IF(ISBLANK(D37),"",INDEX(ΑΜΚ,MATCH(D37,Data!$F$2:$F$999,0),1))</f>
        <v/>
      </c>
      <c r="F37" s="94" t="str">
        <f t="shared" si="0"/>
        <v/>
      </c>
    </row>
    <row r="38" spans="1:6" ht="14.25" customHeight="1" x14ac:dyDescent="0.35">
      <c r="A38" s="45" t="s">
        <v>1144</v>
      </c>
      <c r="B38" s="18"/>
      <c r="C38" s="5"/>
      <c r="D38" s="5"/>
      <c r="E38" s="94" t="str">
        <f>IF(ISBLANK(D38),"",INDEX(ΑΜΚ,MATCH(D38,Data!$F$2:$F$999,0),1))</f>
        <v/>
      </c>
      <c r="F38" s="94" t="str">
        <f t="shared" si="0"/>
        <v/>
      </c>
    </row>
    <row r="39" spans="1:6" ht="14.25" customHeight="1" x14ac:dyDescent="0.35">
      <c r="A39" s="45" t="s">
        <v>1144</v>
      </c>
      <c r="B39" s="18"/>
      <c r="C39" s="5"/>
      <c r="D39" s="5"/>
      <c r="E39" s="94" t="str">
        <f>IF(ISBLANK(D39),"",INDEX(ΑΜΚ,MATCH(D39,Data!$F$2:$F$999,0),1))</f>
        <v/>
      </c>
      <c r="F39" s="94" t="str">
        <f t="shared" si="0"/>
        <v/>
      </c>
    </row>
    <row r="40" spans="1:6" ht="14.25" customHeight="1" x14ac:dyDescent="0.35">
      <c r="A40" s="45" t="s">
        <v>1144</v>
      </c>
      <c r="B40" s="18"/>
      <c r="C40" s="5"/>
      <c r="D40" s="5"/>
      <c r="E40" s="94" t="str">
        <f>IF(ISBLANK(D40),"",INDEX(ΑΜΚ,MATCH(D40,Data!$F$2:$F$999,0),1))</f>
        <v/>
      </c>
      <c r="F40" s="94" t="str">
        <f t="shared" si="0"/>
        <v/>
      </c>
    </row>
    <row r="41" spans="1:6" ht="14.25" customHeight="1" x14ac:dyDescent="0.35">
      <c r="A41" s="45" t="s">
        <v>1144</v>
      </c>
      <c r="B41" s="18"/>
      <c r="C41" s="5"/>
      <c r="D41" s="5"/>
      <c r="E41" s="94" t="str">
        <f>IF(ISBLANK(D41),"",INDEX(ΑΜΚ,MATCH(D41,Data!$F$2:$F$999,0),1))</f>
        <v/>
      </c>
      <c r="F41" s="94" t="str">
        <f t="shared" si="0"/>
        <v/>
      </c>
    </row>
    <row r="42" spans="1:6" ht="14.25" customHeight="1" x14ac:dyDescent="0.35">
      <c r="A42" s="45" t="s">
        <v>1144</v>
      </c>
      <c r="B42" s="18"/>
      <c r="C42" s="5"/>
      <c r="D42" s="5"/>
      <c r="E42" s="94" t="str">
        <f>IF(ISBLANK(D42),"",INDEX(ΑΜΚ,MATCH(D42,Data!$F$2:$F$999,0),1))</f>
        <v/>
      </c>
      <c r="F42" s="94" t="str">
        <f t="shared" si="0"/>
        <v/>
      </c>
    </row>
    <row r="43" spans="1:6" ht="14.25" customHeight="1" x14ac:dyDescent="0.35">
      <c r="A43" s="45" t="s">
        <v>1144</v>
      </c>
      <c r="B43" s="18"/>
      <c r="C43" s="5"/>
      <c r="D43" s="5"/>
      <c r="E43" s="94" t="str">
        <f>IF(ISBLANK(D43),"",INDEX(ΑΜΚ,MATCH(D43,Data!$F$2:$F$999,0),1))</f>
        <v/>
      </c>
      <c r="F43" s="94" t="str">
        <f t="shared" si="0"/>
        <v/>
      </c>
    </row>
    <row r="44" spans="1:6" ht="14.25" customHeight="1" x14ac:dyDescent="0.35">
      <c r="A44" s="45" t="s">
        <v>1144</v>
      </c>
      <c r="B44" s="18"/>
      <c r="C44" s="5"/>
      <c r="D44" s="5"/>
      <c r="E44" s="94" t="str">
        <f>IF(ISBLANK(D44),"",INDEX(ΑΜΚ,MATCH(D44,Data!$F$2:$F$999,0),1))</f>
        <v/>
      </c>
      <c r="F44" s="94" t="str">
        <f t="shared" si="0"/>
        <v/>
      </c>
    </row>
    <row r="45" spans="1:6" ht="14.25" customHeight="1" x14ac:dyDescent="0.35">
      <c r="A45" s="45" t="s">
        <v>1144</v>
      </c>
      <c r="B45" s="18"/>
      <c r="C45" s="5"/>
      <c r="D45" s="5"/>
      <c r="E45" s="94" t="str">
        <f>IF(ISBLANK(D45),"",INDEX(ΑΜΚ,MATCH(D45,Data!$F$2:$F$999,0),1))</f>
        <v/>
      </c>
      <c r="F45" s="94" t="str">
        <f t="shared" si="0"/>
        <v/>
      </c>
    </row>
    <row r="46" spans="1:6" ht="14.25" customHeight="1" x14ac:dyDescent="0.35">
      <c r="A46" s="45" t="s">
        <v>1144</v>
      </c>
      <c r="B46" s="18"/>
      <c r="C46" s="5"/>
      <c r="D46" s="5"/>
      <c r="E46" s="94" t="str">
        <f>IF(ISBLANK(D46),"",INDEX(ΑΜΚ,MATCH(D46,Data!$F$2:$F$999,0),1))</f>
        <v/>
      </c>
      <c r="F46" s="94" t="str">
        <f t="shared" si="0"/>
        <v/>
      </c>
    </row>
    <row r="47" spans="1:6" ht="14.25" customHeight="1" x14ac:dyDescent="0.35">
      <c r="A47" s="45" t="s">
        <v>1144</v>
      </c>
      <c r="B47" s="18"/>
      <c r="C47" s="5"/>
      <c r="D47" s="5"/>
      <c r="E47" s="94" t="str">
        <f>IF(ISBLANK(D47),"",INDEX(ΑΜΚ,MATCH(D47,Data!$F$2:$F$999,0),1))</f>
        <v/>
      </c>
      <c r="F47" s="94" t="str">
        <f t="shared" si="0"/>
        <v/>
      </c>
    </row>
    <row r="48" spans="1:6" ht="14.25" customHeight="1" x14ac:dyDescent="0.35">
      <c r="A48" s="45" t="s">
        <v>1144</v>
      </c>
      <c r="B48" s="18"/>
      <c r="C48" s="5"/>
      <c r="D48" s="5"/>
      <c r="E48" s="94" t="str">
        <f>IF(ISBLANK(D48),"",INDEX(ΑΜΚ,MATCH(D48,Data!$F$2:$F$999,0),1))</f>
        <v/>
      </c>
      <c r="F48" s="94" t="str">
        <f t="shared" si="0"/>
        <v/>
      </c>
    </row>
    <row r="49" spans="1:6" ht="14.25" customHeight="1" x14ac:dyDescent="0.35">
      <c r="A49" s="45" t="s">
        <v>1144</v>
      </c>
      <c r="B49" s="18"/>
      <c r="C49" s="5"/>
      <c r="D49" s="5"/>
      <c r="E49" s="94" t="str">
        <f>IF(ISBLANK(D49),"",INDEX(ΑΜΚ,MATCH(D49,Data!$F$2:$F$999,0),1))</f>
        <v/>
      </c>
      <c r="F49" s="94" t="str">
        <f t="shared" si="0"/>
        <v/>
      </c>
    </row>
    <row r="50" spans="1:6" ht="14.25" customHeight="1" x14ac:dyDescent="0.35">
      <c r="A50" s="45" t="s">
        <v>1144</v>
      </c>
      <c r="B50" s="18"/>
      <c r="C50" s="5"/>
      <c r="D50" s="5"/>
      <c r="E50" s="94" t="str">
        <f>IF(ISBLANK(D50),"",INDEX(ΑΜΚ,MATCH(D50,Data!$F$2:$F$999,0),1))</f>
        <v/>
      </c>
      <c r="F50" s="94" t="str">
        <f t="shared" si="0"/>
        <v/>
      </c>
    </row>
    <row r="51" spans="1:6" ht="14.25" customHeight="1" x14ac:dyDescent="0.35">
      <c r="A51" s="45" t="s">
        <v>1144</v>
      </c>
      <c r="B51" s="18"/>
      <c r="C51" s="5"/>
      <c r="D51" s="5"/>
      <c r="E51" s="94" t="str">
        <f>IF(ISBLANK(D51),"",INDEX(ΑΜΚ,MATCH(D51,Data!$F$2:$F$999,0),1))</f>
        <v/>
      </c>
      <c r="F51" s="94" t="str">
        <f t="shared" si="0"/>
        <v/>
      </c>
    </row>
    <row r="52" spans="1:6" ht="14.25" customHeight="1" x14ac:dyDescent="0.35">
      <c r="A52" s="45" t="s">
        <v>1144</v>
      </c>
      <c r="B52" s="18"/>
      <c r="C52" s="5"/>
      <c r="D52" s="5"/>
      <c r="E52" s="94" t="str">
        <f>IF(ISBLANK(D52),"",INDEX(ΑΜΚ,MATCH(D52,Data!$F$2:$F$999,0),1))</f>
        <v/>
      </c>
      <c r="F52" s="94" t="str">
        <f t="shared" si="0"/>
        <v/>
      </c>
    </row>
    <row r="53" spans="1:6" ht="14.25" customHeight="1" x14ac:dyDescent="0.35">
      <c r="A53" s="45" t="s">
        <v>1144</v>
      </c>
      <c r="B53" s="18"/>
      <c r="C53" s="5"/>
      <c r="D53" s="5"/>
      <c r="E53" s="94" t="str">
        <f>IF(ISBLANK(D53),"",INDEX(ΑΜΚ,MATCH(D53,Data!$F$2:$F$999,0),1))</f>
        <v/>
      </c>
      <c r="F53" s="94" t="str">
        <f t="shared" si="0"/>
        <v/>
      </c>
    </row>
    <row r="54" spans="1:6" ht="14.25" customHeight="1" x14ac:dyDescent="0.35">
      <c r="A54" s="45" t="s">
        <v>1144</v>
      </c>
      <c r="B54" s="18"/>
      <c r="C54" s="5"/>
      <c r="D54" s="5"/>
      <c r="E54" s="94" t="str">
        <f>IF(ISBLANK(D54),"",INDEX(ΑΜΚ,MATCH(D54,Data!$F$2:$F$999,0),1))</f>
        <v/>
      </c>
      <c r="F54" s="94" t="str">
        <f t="shared" si="0"/>
        <v/>
      </c>
    </row>
    <row r="55" spans="1:6" ht="14.25" customHeight="1" x14ac:dyDescent="0.35">
      <c r="A55" s="45" t="s">
        <v>1144</v>
      </c>
      <c r="B55" s="18"/>
      <c r="C55" s="5"/>
      <c r="D55" s="5"/>
      <c r="E55" s="94" t="str">
        <f>IF(ISBLANK(D55),"",INDEX(ΑΜΚ,MATCH(D55,Data!$F$2:$F$999,0),1))</f>
        <v/>
      </c>
      <c r="F55" s="94" t="str">
        <f t="shared" si="0"/>
        <v/>
      </c>
    </row>
    <row r="56" spans="1:6" ht="14.25" customHeight="1" x14ac:dyDescent="0.35">
      <c r="A56" s="45" t="s">
        <v>1144</v>
      </c>
      <c r="B56" s="18"/>
      <c r="C56" s="5"/>
      <c r="D56" s="5"/>
      <c r="E56" s="94" t="str">
        <f>IF(ISBLANK(D56),"",INDEX(ΑΜΚ,MATCH(D56,Data!$F$2:$F$999,0),1))</f>
        <v/>
      </c>
      <c r="F56" s="94" t="str">
        <f t="shared" si="0"/>
        <v/>
      </c>
    </row>
    <row r="57" spans="1:6" ht="14.25" customHeight="1" x14ac:dyDescent="0.35">
      <c r="A57" s="45" t="s">
        <v>1144</v>
      </c>
      <c r="B57" s="18"/>
      <c r="C57" s="5"/>
      <c r="D57" s="5"/>
      <c r="E57" s="94" t="str">
        <f>IF(ISBLANK(D57),"",INDEX(ΑΜΚ,MATCH(D57,Data!$F$2:$F$999,0),1))</f>
        <v/>
      </c>
      <c r="F57" s="94" t="str">
        <f t="shared" si="0"/>
        <v/>
      </c>
    </row>
    <row r="58" spans="1:6" ht="14.25" customHeight="1" x14ac:dyDescent="0.35">
      <c r="A58" s="45" t="s">
        <v>1144</v>
      </c>
      <c r="B58" s="18"/>
      <c r="C58" s="5"/>
      <c r="D58" s="5"/>
      <c r="E58" s="94" t="str">
        <f>IF(ISBLANK(D58),"",INDEX(ΑΜΚ,MATCH(D58,Data!$F$2:$F$999,0),1))</f>
        <v/>
      </c>
      <c r="F58" s="94" t="str">
        <f t="shared" si="0"/>
        <v/>
      </c>
    </row>
    <row r="59" spans="1:6" ht="14.25" customHeight="1" x14ac:dyDescent="0.35">
      <c r="A59" s="45" t="s">
        <v>1144</v>
      </c>
      <c r="B59" s="18"/>
      <c r="C59" s="5"/>
      <c r="D59" s="5"/>
      <c r="E59" s="94" t="str">
        <f>IF(ISBLANK(D59),"",INDEX(ΑΜΚ,MATCH(D59,Data!$F$2:$F$999,0),1))</f>
        <v/>
      </c>
      <c r="F59" s="94" t="str">
        <f t="shared" si="0"/>
        <v/>
      </c>
    </row>
    <row r="60" spans="1:6" ht="14.25" customHeight="1" x14ac:dyDescent="0.35">
      <c r="A60" s="45" t="s">
        <v>1144</v>
      </c>
      <c r="B60" s="18"/>
      <c r="C60" s="5"/>
      <c r="D60" s="5"/>
      <c r="E60" s="94" t="str">
        <f>IF(ISBLANK(D60),"",INDEX(ΑΜΚ,MATCH(D60,Data!$F$2:$F$999,0),1))</f>
        <v/>
      </c>
      <c r="F60" s="94" t="str">
        <f t="shared" si="0"/>
        <v/>
      </c>
    </row>
    <row r="61" spans="1:6" ht="14.25" customHeight="1" x14ac:dyDescent="0.35">
      <c r="A61" s="45" t="s">
        <v>1144</v>
      </c>
      <c r="B61" s="18"/>
      <c r="C61" s="5"/>
      <c r="D61" s="5"/>
      <c r="E61" s="94" t="str">
        <f>IF(ISBLANK(D61),"",INDEX(ΑΜΚ,MATCH(D61,Data!$F$2:$F$999,0),1))</f>
        <v/>
      </c>
      <c r="F61" s="94" t="str">
        <f t="shared" si="0"/>
        <v/>
      </c>
    </row>
    <row r="62" spans="1:6" ht="14.25" customHeight="1" x14ac:dyDescent="0.35">
      <c r="A62" s="45" t="s">
        <v>1144</v>
      </c>
      <c r="B62" s="18"/>
      <c r="C62" s="5"/>
      <c r="D62" s="5"/>
      <c r="E62" s="94" t="str">
        <f>IF(ISBLANK(D62),"",INDEX(ΑΜΚ,MATCH(D62,Data!$F$2:$F$999,0),1))</f>
        <v/>
      </c>
      <c r="F62" s="94" t="str">
        <f t="shared" si="0"/>
        <v/>
      </c>
    </row>
    <row r="63" spans="1:6" ht="14.25" customHeight="1" x14ac:dyDescent="0.35">
      <c r="A63" s="45" t="s">
        <v>1144</v>
      </c>
      <c r="B63" s="18"/>
      <c r="C63" s="5"/>
      <c r="D63" s="5"/>
      <c r="E63" s="94" t="str">
        <f>IF(ISBLANK(D63),"",INDEX(ΑΜΚ,MATCH(D63,Data!$F$2:$F$999,0),1))</f>
        <v/>
      </c>
      <c r="F63" s="94" t="str">
        <f t="shared" si="0"/>
        <v/>
      </c>
    </row>
    <row r="64" spans="1:6" ht="14.25" customHeight="1" x14ac:dyDescent="0.35">
      <c r="A64" s="45" t="s">
        <v>1144</v>
      </c>
      <c r="B64" s="18"/>
      <c r="C64" s="5"/>
      <c r="D64" s="5"/>
      <c r="E64" s="94" t="str">
        <f>IF(ISBLANK(D64),"",INDEX(ΑΜΚ,MATCH(D64,Data!$F$2:$F$999,0),1))</f>
        <v/>
      </c>
      <c r="F64" s="94" t="str">
        <f t="shared" si="0"/>
        <v/>
      </c>
    </row>
    <row r="65" spans="1:6" ht="14.25" customHeight="1" x14ac:dyDescent="0.35">
      <c r="A65" s="45" t="s">
        <v>1144</v>
      </c>
      <c r="B65" s="18"/>
      <c r="C65" s="5"/>
      <c r="D65" s="5"/>
      <c r="E65" s="94" t="str">
        <f>IF(ISBLANK(D65),"",INDEX(ΑΜΚ,MATCH(D65,Data!$F$2:$F$999,0),1))</f>
        <v/>
      </c>
      <c r="F65" s="94" t="str">
        <f t="shared" si="0"/>
        <v/>
      </c>
    </row>
    <row r="66" spans="1:6" ht="14.25" customHeight="1" x14ac:dyDescent="0.35">
      <c r="A66" s="45" t="s">
        <v>1144</v>
      </c>
      <c r="B66" s="18"/>
      <c r="C66" s="5"/>
      <c r="D66" s="5"/>
      <c r="E66" s="94" t="str">
        <f>IF(ISBLANK(D66),"",INDEX(ΑΜΚ,MATCH(D66,Data!$F$2:$F$999,0),1))</f>
        <v/>
      </c>
      <c r="F66" s="94" t="str">
        <f t="shared" ref="F66:F129" si="1">IF(ISBLANK(C66),"",INDEX(ΚΩΔ_ΜΑΘΗΜ_ΤΥΣ_Γ1,MATCH(C66,ΜΑΘΗΜ_ΤΥΣ_Γ1,0)))</f>
        <v/>
      </c>
    </row>
    <row r="67" spans="1:6" ht="14.25" customHeight="1" x14ac:dyDescent="0.35">
      <c r="A67" s="45" t="s">
        <v>1144</v>
      </c>
      <c r="B67" s="18"/>
      <c r="C67" s="5"/>
      <c r="D67" s="5"/>
      <c r="E67" s="94" t="str">
        <f>IF(ISBLANK(D67),"",INDEX(ΑΜΚ,MATCH(D67,Data!$F$2:$F$999,0),1))</f>
        <v/>
      </c>
      <c r="F67" s="94" t="str">
        <f t="shared" si="1"/>
        <v/>
      </c>
    </row>
    <row r="68" spans="1:6" ht="14.25" customHeight="1" x14ac:dyDescent="0.35">
      <c r="A68" s="45" t="s">
        <v>1144</v>
      </c>
      <c r="B68" s="18"/>
      <c r="C68" s="5"/>
      <c r="D68" s="5"/>
      <c r="E68" s="94" t="str">
        <f>IF(ISBLANK(D68),"",INDEX(ΑΜΚ,MATCH(D68,Data!$F$2:$F$999,0),1))</f>
        <v/>
      </c>
      <c r="F68" s="94" t="str">
        <f t="shared" si="1"/>
        <v/>
      </c>
    </row>
    <row r="69" spans="1:6" ht="14.25" customHeight="1" x14ac:dyDescent="0.35">
      <c r="A69" s="45" t="s">
        <v>1144</v>
      </c>
      <c r="B69" s="18"/>
      <c r="C69" s="5"/>
      <c r="D69" s="5"/>
      <c r="E69" s="94" t="str">
        <f>IF(ISBLANK(D69),"",INDEX(ΑΜΚ,MATCH(D69,Data!$F$2:$F$999,0),1))</f>
        <v/>
      </c>
      <c r="F69" s="94" t="str">
        <f t="shared" si="1"/>
        <v/>
      </c>
    </row>
    <row r="70" spans="1:6" ht="14.25" customHeight="1" x14ac:dyDescent="0.35">
      <c r="A70" s="45" t="s">
        <v>1144</v>
      </c>
      <c r="B70" s="18"/>
      <c r="C70" s="5"/>
      <c r="D70" s="5"/>
      <c r="E70" s="94" t="str">
        <f>IF(ISBLANK(D70),"",INDEX(ΑΜΚ,MATCH(D70,Data!$F$2:$F$999,0),1))</f>
        <v/>
      </c>
      <c r="F70" s="94" t="str">
        <f t="shared" si="1"/>
        <v/>
      </c>
    </row>
    <row r="71" spans="1:6" ht="14.25" customHeight="1" x14ac:dyDescent="0.35">
      <c r="A71" s="45" t="s">
        <v>1144</v>
      </c>
      <c r="B71" s="18"/>
      <c r="C71" s="5"/>
      <c r="D71" s="5"/>
      <c r="E71" s="94" t="str">
        <f>IF(ISBLANK(D71),"",INDEX(ΑΜΚ,MATCH(D71,Data!$F$2:$F$999,0),1))</f>
        <v/>
      </c>
      <c r="F71" s="94" t="str">
        <f t="shared" si="1"/>
        <v/>
      </c>
    </row>
    <row r="72" spans="1:6" ht="14.25" customHeight="1" x14ac:dyDescent="0.35">
      <c r="A72" s="45" t="s">
        <v>1144</v>
      </c>
      <c r="B72" s="18"/>
      <c r="C72" s="5"/>
      <c r="D72" s="5"/>
      <c r="E72" s="94" t="str">
        <f>IF(ISBLANK(D72),"",INDEX(ΑΜΚ,MATCH(D72,Data!$F$2:$F$999,0),1))</f>
        <v/>
      </c>
      <c r="F72" s="94" t="str">
        <f t="shared" si="1"/>
        <v/>
      </c>
    </row>
    <row r="73" spans="1:6" ht="14.25" customHeight="1" x14ac:dyDescent="0.35">
      <c r="A73" s="45" t="s">
        <v>1144</v>
      </c>
      <c r="B73" s="18"/>
      <c r="C73" s="5"/>
      <c r="D73" s="5"/>
      <c r="E73" s="94" t="str">
        <f>IF(ISBLANK(D73),"",INDEX(ΑΜΚ,MATCH(D73,Data!$F$2:$F$999,0),1))</f>
        <v/>
      </c>
      <c r="F73" s="94" t="str">
        <f t="shared" si="1"/>
        <v/>
      </c>
    </row>
    <row r="74" spans="1:6" ht="14.25" customHeight="1" x14ac:dyDescent="0.35">
      <c r="A74" s="45" t="s">
        <v>1144</v>
      </c>
      <c r="B74" s="18"/>
      <c r="C74" s="5"/>
      <c r="D74" s="5"/>
      <c r="E74" s="94" t="str">
        <f>IF(ISBLANK(D74),"",INDEX(ΑΜΚ,MATCH(D74,Data!$F$2:$F$999,0),1))</f>
        <v/>
      </c>
      <c r="F74" s="94" t="str">
        <f t="shared" si="1"/>
        <v/>
      </c>
    </row>
    <row r="75" spans="1:6" ht="14.25" customHeight="1" x14ac:dyDescent="0.35">
      <c r="A75" s="45" t="s">
        <v>1144</v>
      </c>
      <c r="B75" s="18"/>
      <c r="C75" s="5"/>
      <c r="D75" s="5"/>
      <c r="E75" s="94" t="str">
        <f>IF(ISBLANK(D75),"",INDEX(ΑΜΚ,MATCH(D75,Data!$F$2:$F$999,0),1))</f>
        <v/>
      </c>
      <c r="F75" s="94" t="str">
        <f t="shared" si="1"/>
        <v/>
      </c>
    </row>
    <row r="76" spans="1:6" ht="14.25" customHeight="1" x14ac:dyDescent="0.35">
      <c r="A76" s="45" t="s">
        <v>1144</v>
      </c>
      <c r="B76" s="18"/>
      <c r="C76" s="5"/>
      <c r="D76" s="5"/>
      <c r="E76" s="94" t="str">
        <f>IF(ISBLANK(D76),"",INDEX(ΑΜΚ,MATCH(D76,Data!$F$2:$F$999,0),1))</f>
        <v/>
      </c>
      <c r="F76" s="94" t="str">
        <f t="shared" si="1"/>
        <v/>
      </c>
    </row>
    <row r="77" spans="1:6" ht="14.25" customHeight="1" x14ac:dyDescent="0.35">
      <c r="A77" s="45" t="s">
        <v>1144</v>
      </c>
      <c r="B77" s="18"/>
      <c r="C77" s="5"/>
      <c r="D77" s="5"/>
      <c r="E77" s="94" t="str">
        <f>IF(ISBLANK(D77),"",INDEX(ΑΜΚ,MATCH(D77,Data!$F$2:$F$999,0),1))</f>
        <v/>
      </c>
      <c r="F77" s="94" t="str">
        <f t="shared" si="1"/>
        <v/>
      </c>
    </row>
    <row r="78" spans="1:6" ht="14.25" customHeight="1" x14ac:dyDescent="0.35">
      <c r="A78" s="45" t="s">
        <v>1144</v>
      </c>
      <c r="B78" s="18"/>
      <c r="C78" s="5"/>
      <c r="D78" s="5"/>
      <c r="E78" s="94" t="str">
        <f>IF(ISBLANK(D78),"",INDEX(ΑΜΚ,MATCH(D78,Data!$F$2:$F$999,0),1))</f>
        <v/>
      </c>
      <c r="F78" s="94" t="str">
        <f t="shared" si="1"/>
        <v/>
      </c>
    </row>
    <row r="79" spans="1:6" ht="14.25" customHeight="1" x14ac:dyDescent="0.35">
      <c r="A79" s="45" t="s">
        <v>1144</v>
      </c>
      <c r="B79" s="18"/>
      <c r="C79" s="5"/>
      <c r="D79" s="5"/>
      <c r="E79" s="94" t="str">
        <f>IF(ISBLANK(D79),"",INDEX(ΑΜΚ,MATCH(D79,Data!$F$2:$F$999,0),1))</f>
        <v/>
      </c>
      <c r="F79" s="94" t="str">
        <f t="shared" si="1"/>
        <v/>
      </c>
    </row>
    <row r="80" spans="1:6" ht="14.25" customHeight="1" x14ac:dyDescent="0.35">
      <c r="A80" s="45" t="s">
        <v>1144</v>
      </c>
      <c r="B80" s="18"/>
      <c r="C80" s="5"/>
      <c r="D80" s="5"/>
      <c r="E80" s="94" t="str">
        <f>IF(ISBLANK(D80),"",INDEX(ΑΜΚ,MATCH(D80,Data!$F$2:$F$999,0),1))</f>
        <v/>
      </c>
      <c r="F80" s="94" t="str">
        <f t="shared" si="1"/>
        <v/>
      </c>
    </row>
    <row r="81" spans="1:6" ht="14.25" customHeight="1" x14ac:dyDescent="0.35">
      <c r="A81" s="45" t="s">
        <v>1144</v>
      </c>
      <c r="B81" s="18"/>
      <c r="C81" s="5"/>
      <c r="D81" s="5"/>
      <c r="E81" s="94" t="str">
        <f>IF(ISBLANK(D81),"",INDEX(ΑΜΚ,MATCH(D81,Data!$F$2:$F$999,0),1))</f>
        <v/>
      </c>
      <c r="F81" s="94" t="str">
        <f t="shared" si="1"/>
        <v/>
      </c>
    </row>
    <row r="82" spans="1:6" ht="14.25" customHeight="1" x14ac:dyDescent="0.35">
      <c r="A82" s="45" t="s">
        <v>1144</v>
      </c>
      <c r="B82" s="18"/>
      <c r="C82" s="5"/>
      <c r="D82" s="5"/>
      <c r="E82" s="94" t="str">
        <f>IF(ISBLANK(D82),"",INDEX(ΑΜΚ,MATCH(D82,Data!$F$2:$F$999,0),1))</f>
        <v/>
      </c>
      <c r="F82" s="94" t="str">
        <f t="shared" si="1"/>
        <v/>
      </c>
    </row>
    <row r="83" spans="1:6" ht="14.25" customHeight="1" x14ac:dyDescent="0.35">
      <c r="A83" s="45" t="s">
        <v>1144</v>
      </c>
      <c r="B83" s="18"/>
      <c r="C83" s="5"/>
      <c r="D83" s="5"/>
      <c r="E83" s="94" t="str">
        <f>IF(ISBLANK(D83),"",INDEX(ΑΜΚ,MATCH(D83,Data!$F$2:$F$999,0),1))</f>
        <v/>
      </c>
      <c r="F83" s="94" t="str">
        <f t="shared" si="1"/>
        <v/>
      </c>
    </row>
    <row r="84" spans="1:6" ht="14.25" customHeight="1" x14ac:dyDescent="0.35">
      <c r="A84" s="45" t="s">
        <v>1144</v>
      </c>
      <c r="B84" s="18"/>
      <c r="C84" s="5"/>
      <c r="D84" s="5"/>
      <c r="E84" s="94" t="str">
        <f>IF(ISBLANK(D84),"",INDEX(ΑΜΚ,MATCH(D84,Data!$F$2:$F$999,0),1))</f>
        <v/>
      </c>
      <c r="F84" s="94" t="str">
        <f t="shared" si="1"/>
        <v/>
      </c>
    </row>
    <row r="85" spans="1:6" ht="14.25" customHeight="1" x14ac:dyDescent="0.35">
      <c r="A85" s="45" t="s">
        <v>1144</v>
      </c>
      <c r="B85" s="18"/>
      <c r="C85" s="5"/>
      <c r="D85" s="5"/>
      <c r="E85" s="94" t="str">
        <f>IF(ISBLANK(D85),"",INDEX(ΑΜΚ,MATCH(D85,Data!$F$2:$F$999,0),1))</f>
        <v/>
      </c>
      <c r="F85" s="94" t="str">
        <f t="shared" si="1"/>
        <v/>
      </c>
    </row>
    <row r="86" spans="1:6" ht="14.25" customHeight="1" x14ac:dyDescent="0.35">
      <c r="A86" s="45" t="s">
        <v>1144</v>
      </c>
      <c r="B86" s="18"/>
      <c r="C86" s="5"/>
      <c r="D86" s="5"/>
      <c r="E86" s="94" t="str">
        <f>IF(ISBLANK(D86),"",INDEX(ΑΜΚ,MATCH(D86,Data!$F$2:$F$999,0),1))</f>
        <v/>
      </c>
      <c r="F86" s="94" t="str">
        <f t="shared" si="1"/>
        <v/>
      </c>
    </row>
    <row r="87" spans="1:6" ht="14.25" customHeight="1" x14ac:dyDescent="0.35">
      <c r="A87" s="45" t="s">
        <v>1144</v>
      </c>
      <c r="B87" s="18"/>
      <c r="C87" s="5"/>
      <c r="D87" s="5"/>
      <c r="E87" s="94" t="str">
        <f>IF(ISBLANK(D87),"",INDEX(ΑΜΚ,MATCH(D87,Data!$F$2:$F$999,0),1))</f>
        <v/>
      </c>
      <c r="F87" s="94" t="str">
        <f t="shared" si="1"/>
        <v/>
      </c>
    </row>
    <row r="88" spans="1:6" ht="14.25" customHeight="1" x14ac:dyDescent="0.35">
      <c r="A88" s="45" t="s">
        <v>1144</v>
      </c>
      <c r="B88" s="18"/>
      <c r="C88" s="5"/>
      <c r="D88" s="5"/>
      <c r="E88" s="94" t="str">
        <f>IF(ISBLANK(D88),"",INDEX(ΑΜΚ,MATCH(D88,Data!$F$2:$F$999,0),1))</f>
        <v/>
      </c>
      <c r="F88" s="94" t="str">
        <f t="shared" si="1"/>
        <v/>
      </c>
    </row>
    <row r="89" spans="1:6" ht="14.25" customHeight="1" x14ac:dyDescent="0.35">
      <c r="A89" s="45" t="s">
        <v>1144</v>
      </c>
      <c r="B89" s="18"/>
      <c r="C89" s="5"/>
      <c r="D89" s="5"/>
      <c r="E89" s="94" t="str">
        <f>IF(ISBLANK(D89),"",INDEX(ΑΜΚ,MATCH(D89,Data!$F$2:$F$999,0),1))</f>
        <v/>
      </c>
      <c r="F89" s="94" t="str">
        <f t="shared" si="1"/>
        <v/>
      </c>
    </row>
    <row r="90" spans="1:6" ht="14.25" customHeight="1" x14ac:dyDescent="0.35">
      <c r="A90" s="45" t="s">
        <v>1144</v>
      </c>
      <c r="B90" s="18"/>
      <c r="C90" s="5"/>
      <c r="D90" s="5"/>
      <c r="E90" s="94" t="str">
        <f>IF(ISBLANK(D90),"",INDEX(ΑΜΚ,MATCH(D90,Data!$F$2:$F$999,0),1))</f>
        <v/>
      </c>
      <c r="F90" s="94" t="str">
        <f t="shared" si="1"/>
        <v/>
      </c>
    </row>
    <row r="91" spans="1:6" ht="14.25" customHeight="1" x14ac:dyDescent="0.35">
      <c r="A91" s="45" t="s">
        <v>1144</v>
      </c>
      <c r="B91" s="18"/>
      <c r="C91" s="5"/>
      <c r="D91" s="5"/>
      <c r="E91" s="94" t="str">
        <f>IF(ISBLANK(D91),"",INDEX(ΑΜΚ,MATCH(D91,Data!$F$2:$F$999,0),1))</f>
        <v/>
      </c>
      <c r="F91" s="94" t="str">
        <f t="shared" si="1"/>
        <v/>
      </c>
    </row>
    <row r="92" spans="1:6" ht="14.25" customHeight="1" x14ac:dyDescent="0.35">
      <c r="A92" s="45" t="s">
        <v>1144</v>
      </c>
      <c r="B92" s="18"/>
      <c r="C92" s="5"/>
      <c r="D92" s="5"/>
      <c r="E92" s="94" t="str">
        <f>IF(ISBLANK(D92),"",INDEX(ΑΜΚ,MATCH(D92,Data!$F$2:$F$999,0),1))</f>
        <v/>
      </c>
      <c r="F92" s="94" t="str">
        <f t="shared" si="1"/>
        <v/>
      </c>
    </row>
    <row r="93" spans="1:6" ht="14.25" customHeight="1" x14ac:dyDescent="0.35">
      <c r="A93" s="45" t="s">
        <v>1144</v>
      </c>
      <c r="B93" s="18"/>
      <c r="C93" s="5"/>
      <c r="D93" s="5"/>
      <c r="E93" s="94" t="str">
        <f>IF(ISBLANK(D93),"",INDEX(ΑΜΚ,MATCH(D93,Data!$F$2:$F$999,0),1))</f>
        <v/>
      </c>
      <c r="F93" s="94" t="str">
        <f t="shared" si="1"/>
        <v/>
      </c>
    </row>
    <row r="94" spans="1:6" ht="14.25" customHeight="1" x14ac:dyDescent="0.35">
      <c r="A94" s="45" t="s">
        <v>1144</v>
      </c>
      <c r="B94" s="18"/>
      <c r="C94" s="5"/>
      <c r="D94" s="5"/>
      <c r="E94" s="94" t="str">
        <f>IF(ISBLANK(D94),"",INDEX(ΑΜΚ,MATCH(D94,Data!$F$2:$F$999,0),1))</f>
        <v/>
      </c>
      <c r="F94" s="94" t="str">
        <f t="shared" si="1"/>
        <v/>
      </c>
    </row>
    <row r="95" spans="1:6" ht="14.25" customHeight="1" x14ac:dyDescent="0.35">
      <c r="A95" s="45" t="s">
        <v>1144</v>
      </c>
      <c r="B95" s="18"/>
      <c r="C95" s="5"/>
      <c r="D95" s="5"/>
      <c r="E95" s="94" t="str">
        <f>IF(ISBLANK(D95),"",INDEX(ΑΜΚ,MATCH(D95,Data!$F$2:$F$999,0),1))</f>
        <v/>
      </c>
      <c r="F95" s="94" t="str">
        <f t="shared" si="1"/>
        <v/>
      </c>
    </row>
    <row r="96" spans="1:6" ht="14.25" customHeight="1" x14ac:dyDescent="0.35">
      <c r="A96" s="45" t="s">
        <v>1144</v>
      </c>
      <c r="B96" s="18"/>
      <c r="C96" s="5"/>
      <c r="D96" s="5"/>
      <c r="E96" s="94" t="str">
        <f>IF(ISBLANK(D96),"",INDEX(ΑΜΚ,MATCH(D96,Data!$F$2:$F$999,0),1))</f>
        <v/>
      </c>
      <c r="F96" s="94" t="str">
        <f t="shared" si="1"/>
        <v/>
      </c>
    </row>
    <row r="97" spans="1:6" ht="14.25" customHeight="1" x14ac:dyDescent="0.35">
      <c r="A97" s="45" t="s">
        <v>1144</v>
      </c>
      <c r="B97" s="18"/>
      <c r="C97" s="5"/>
      <c r="D97" s="5"/>
      <c r="E97" s="94" t="str">
        <f>IF(ISBLANK(D97),"",INDEX(ΑΜΚ,MATCH(D97,Data!$F$2:$F$999,0),1))</f>
        <v/>
      </c>
      <c r="F97" s="94" t="str">
        <f t="shared" si="1"/>
        <v/>
      </c>
    </row>
    <row r="98" spans="1:6" ht="14.25" customHeight="1" x14ac:dyDescent="0.35">
      <c r="A98" s="45" t="s">
        <v>1144</v>
      </c>
      <c r="B98" s="18"/>
      <c r="C98" s="5"/>
      <c r="D98" s="5"/>
      <c r="E98" s="94" t="str">
        <f>IF(ISBLANK(D98),"",INDEX(ΑΜΚ,MATCH(D98,Data!$F$2:$F$999,0),1))</f>
        <v/>
      </c>
      <c r="F98" s="94" t="str">
        <f t="shared" si="1"/>
        <v/>
      </c>
    </row>
    <row r="99" spans="1:6" ht="14.25" customHeight="1" x14ac:dyDescent="0.35">
      <c r="A99" s="45" t="s">
        <v>1144</v>
      </c>
      <c r="B99" s="18"/>
      <c r="C99" s="5"/>
      <c r="D99" s="5"/>
      <c r="E99" s="94" t="str">
        <f>IF(ISBLANK(D99),"",INDEX(ΑΜΚ,MATCH(D99,Data!$F$2:$F$999,0),1))</f>
        <v/>
      </c>
      <c r="F99" s="94" t="str">
        <f t="shared" si="1"/>
        <v/>
      </c>
    </row>
    <row r="100" spans="1:6" ht="14.25" customHeight="1" x14ac:dyDescent="0.35">
      <c r="A100" s="45" t="s">
        <v>1144</v>
      </c>
      <c r="B100" s="18"/>
      <c r="C100" s="5"/>
      <c r="D100" s="5"/>
      <c r="E100" s="94" t="str">
        <f>IF(ISBLANK(D100),"",INDEX(ΑΜΚ,MATCH(D100,Data!$F$2:$F$999,0),1))</f>
        <v/>
      </c>
      <c r="F100" s="94" t="str">
        <f t="shared" si="1"/>
        <v/>
      </c>
    </row>
    <row r="101" spans="1:6" ht="14.25" customHeight="1" x14ac:dyDescent="0.35">
      <c r="A101" s="45" t="s">
        <v>1144</v>
      </c>
      <c r="B101" s="18"/>
      <c r="C101" s="5"/>
      <c r="D101" s="5"/>
      <c r="E101" s="94" t="str">
        <f>IF(ISBLANK(D101),"",INDEX(ΑΜΚ,MATCH(D101,Data!$F$2:$F$999,0),1))</f>
        <v/>
      </c>
      <c r="F101" s="94" t="str">
        <f t="shared" si="1"/>
        <v/>
      </c>
    </row>
    <row r="102" spans="1:6" ht="14.25" customHeight="1" x14ac:dyDescent="0.35">
      <c r="A102" s="45" t="s">
        <v>1144</v>
      </c>
      <c r="B102" s="18"/>
      <c r="C102" s="5"/>
      <c r="D102" s="5"/>
      <c r="E102" s="94" t="str">
        <f>IF(ISBLANK(D102),"",INDEX(ΑΜΚ,MATCH(D102,Data!$F$2:$F$999,0),1))</f>
        <v/>
      </c>
      <c r="F102" s="94" t="str">
        <f t="shared" si="1"/>
        <v/>
      </c>
    </row>
    <row r="103" spans="1:6" ht="14.25" customHeight="1" x14ac:dyDescent="0.35">
      <c r="A103" s="45" t="s">
        <v>1144</v>
      </c>
      <c r="B103" s="18"/>
      <c r="C103" s="5"/>
      <c r="D103" s="5"/>
      <c r="E103" s="94" t="str">
        <f>IF(ISBLANK(D103),"",INDEX(ΑΜΚ,MATCH(D103,Data!$F$2:$F$999,0),1))</f>
        <v/>
      </c>
      <c r="F103" s="94" t="str">
        <f t="shared" si="1"/>
        <v/>
      </c>
    </row>
    <row r="104" spans="1:6" ht="14.25" customHeight="1" x14ac:dyDescent="0.35">
      <c r="A104" s="45" t="s">
        <v>1144</v>
      </c>
      <c r="B104" s="18"/>
      <c r="C104" s="5"/>
      <c r="D104" s="5"/>
      <c r="E104" s="94" t="str">
        <f>IF(ISBLANK(D104),"",INDEX(ΑΜΚ,MATCH(D104,Data!$F$2:$F$999,0),1))</f>
        <v/>
      </c>
      <c r="F104" s="94" t="str">
        <f t="shared" si="1"/>
        <v/>
      </c>
    </row>
    <row r="105" spans="1:6" ht="14.25" customHeight="1" x14ac:dyDescent="0.35">
      <c r="A105" s="45" t="s">
        <v>1144</v>
      </c>
      <c r="B105" s="18"/>
      <c r="C105" s="5"/>
      <c r="D105" s="5"/>
      <c r="E105" s="94" t="str">
        <f>IF(ISBLANK(D105),"",INDEX(ΑΜΚ,MATCH(D105,Data!$F$2:$F$999,0),1))</f>
        <v/>
      </c>
      <c r="F105" s="94" t="str">
        <f t="shared" si="1"/>
        <v/>
      </c>
    </row>
    <row r="106" spans="1:6" ht="14.25" customHeight="1" x14ac:dyDescent="0.35">
      <c r="A106" s="45" t="s">
        <v>1144</v>
      </c>
      <c r="B106" s="18"/>
      <c r="C106" s="5"/>
      <c r="D106" s="5"/>
      <c r="E106" s="94" t="str">
        <f>IF(ISBLANK(D106),"",INDEX(ΑΜΚ,MATCH(D106,Data!$F$2:$F$999,0),1))</f>
        <v/>
      </c>
      <c r="F106" s="94" t="str">
        <f t="shared" si="1"/>
        <v/>
      </c>
    </row>
    <row r="107" spans="1:6" ht="14.25" customHeight="1" x14ac:dyDescent="0.35">
      <c r="A107" s="45" t="s">
        <v>1144</v>
      </c>
      <c r="B107" s="18"/>
      <c r="C107" s="5"/>
      <c r="D107" s="5"/>
      <c r="E107" s="94" t="str">
        <f>IF(ISBLANK(D107),"",INDEX(ΑΜΚ,MATCH(D107,Data!$F$2:$F$999,0),1))</f>
        <v/>
      </c>
      <c r="F107" s="94" t="str">
        <f t="shared" si="1"/>
        <v/>
      </c>
    </row>
    <row r="108" spans="1:6" ht="14.25" customHeight="1" x14ac:dyDescent="0.35">
      <c r="A108" s="45" t="s">
        <v>1144</v>
      </c>
      <c r="B108" s="18"/>
      <c r="C108" s="5"/>
      <c r="D108" s="5"/>
      <c r="E108" s="94" t="str">
        <f>IF(ISBLANK(D108),"",INDEX(ΑΜΚ,MATCH(D108,Data!$F$2:$F$999,0),1))</f>
        <v/>
      </c>
      <c r="F108" s="94" t="str">
        <f t="shared" si="1"/>
        <v/>
      </c>
    </row>
    <row r="109" spans="1:6" ht="14.25" customHeight="1" x14ac:dyDescent="0.35">
      <c r="A109" s="45" t="s">
        <v>1144</v>
      </c>
      <c r="B109" s="18"/>
      <c r="C109" s="5"/>
      <c r="D109" s="5"/>
      <c r="E109" s="94" t="str">
        <f>IF(ISBLANK(D109),"",INDEX(ΑΜΚ,MATCH(D109,Data!$F$2:$F$999,0),1))</f>
        <v/>
      </c>
      <c r="F109" s="94" t="str">
        <f t="shared" si="1"/>
        <v/>
      </c>
    </row>
    <row r="110" spans="1:6" ht="14.25" customHeight="1" x14ac:dyDescent="0.35">
      <c r="A110" s="45" t="s">
        <v>1144</v>
      </c>
      <c r="B110" s="18"/>
      <c r="C110" s="5"/>
      <c r="D110" s="5"/>
      <c r="E110" s="94" t="str">
        <f>IF(ISBLANK(D110),"",INDEX(ΑΜΚ,MATCH(D110,Data!$F$2:$F$999,0),1))</f>
        <v/>
      </c>
      <c r="F110" s="94" t="str">
        <f t="shared" si="1"/>
        <v/>
      </c>
    </row>
    <row r="111" spans="1:6" ht="14.25" customHeight="1" x14ac:dyDescent="0.35">
      <c r="A111" s="45" t="s">
        <v>1144</v>
      </c>
      <c r="B111" s="18"/>
      <c r="C111" s="5"/>
      <c r="D111" s="5"/>
      <c r="E111" s="94" t="str">
        <f>IF(ISBLANK(D111),"",INDEX(ΑΜΚ,MATCH(D111,Data!$F$2:$F$999,0),1))</f>
        <v/>
      </c>
      <c r="F111" s="94" t="str">
        <f t="shared" si="1"/>
        <v/>
      </c>
    </row>
    <row r="112" spans="1:6" ht="14.25" customHeight="1" x14ac:dyDescent="0.35">
      <c r="A112" s="45" t="s">
        <v>1144</v>
      </c>
      <c r="B112" s="18"/>
      <c r="C112" s="5"/>
      <c r="D112" s="5"/>
      <c r="E112" s="94" t="str">
        <f>IF(ISBLANK(D112),"",INDEX(ΑΜΚ,MATCH(D112,Data!$F$2:$F$999,0),1))</f>
        <v/>
      </c>
      <c r="F112" s="94" t="str">
        <f t="shared" si="1"/>
        <v/>
      </c>
    </row>
    <row r="113" spans="1:6" ht="14.25" customHeight="1" x14ac:dyDescent="0.35">
      <c r="A113" s="45" t="s">
        <v>1144</v>
      </c>
      <c r="B113" s="18"/>
      <c r="C113" s="5"/>
      <c r="D113" s="5"/>
      <c r="E113" s="94" t="str">
        <f>IF(ISBLANK(D113),"",INDEX(ΑΜΚ,MATCH(D113,Data!$F$2:$F$999,0),1))</f>
        <v/>
      </c>
      <c r="F113" s="94" t="str">
        <f t="shared" si="1"/>
        <v/>
      </c>
    </row>
    <row r="114" spans="1:6" ht="14.25" customHeight="1" x14ac:dyDescent="0.35">
      <c r="A114" s="45" t="s">
        <v>1144</v>
      </c>
      <c r="B114" s="18"/>
      <c r="C114" s="5"/>
      <c r="D114" s="5"/>
      <c r="E114" s="94" t="str">
        <f>IF(ISBLANK(D114),"",INDEX(ΑΜΚ,MATCH(D114,Data!$F$2:$F$999,0),1))</f>
        <v/>
      </c>
      <c r="F114" s="94" t="str">
        <f t="shared" si="1"/>
        <v/>
      </c>
    </row>
    <row r="115" spans="1:6" ht="14.25" customHeight="1" x14ac:dyDescent="0.35">
      <c r="A115" s="45" t="s">
        <v>1144</v>
      </c>
      <c r="B115" s="18"/>
      <c r="C115" s="5"/>
      <c r="D115" s="5"/>
      <c r="E115" s="94" t="str">
        <f>IF(ISBLANK(D115),"",INDEX(ΑΜΚ,MATCH(D115,Data!$F$2:$F$999,0),1))</f>
        <v/>
      </c>
      <c r="F115" s="94" t="str">
        <f t="shared" si="1"/>
        <v/>
      </c>
    </row>
    <row r="116" spans="1:6" ht="14.25" customHeight="1" x14ac:dyDescent="0.35">
      <c r="A116" s="45" t="s">
        <v>1144</v>
      </c>
      <c r="B116" s="18"/>
      <c r="C116" s="5"/>
      <c r="D116" s="5"/>
      <c r="E116" s="94" t="str">
        <f>IF(ISBLANK(D116),"",INDEX(ΑΜΚ,MATCH(D116,Data!$F$2:$F$999,0),1))</f>
        <v/>
      </c>
      <c r="F116" s="94" t="str">
        <f t="shared" si="1"/>
        <v/>
      </c>
    </row>
    <row r="117" spans="1:6" ht="14.25" customHeight="1" x14ac:dyDescent="0.35">
      <c r="A117" s="45" t="s">
        <v>1144</v>
      </c>
      <c r="B117" s="18"/>
      <c r="C117" s="5"/>
      <c r="D117" s="5"/>
      <c r="E117" s="94" t="str">
        <f>IF(ISBLANK(D117),"",INDEX(ΑΜΚ,MATCH(D117,Data!$F$2:$F$999,0),1))</f>
        <v/>
      </c>
      <c r="F117" s="94" t="str">
        <f t="shared" si="1"/>
        <v/>
      </c>
    </row>
    <row r="118" spans="1:6" ht="14.25" customHeight="1" x14ac:dyDescent="0.35">
      <c r="A118" s="45" t="s">
        <v>1144</v>
      </c>
      <c r="B118" s="18"/>
      <c r="C118" s="5"/>
      <c r="D118" s="5"/>
      <c r="E118" s="94" t="str">
        <f>IF(ISBLANK(D118),"",INDEX(ΑΜΚ,MATCH(D118,Data!$F$2:$F$999,0),1))</f>
        <v/>
      </c>
      <c r="F118" s="94" t="str">
        <f t="shared" si="1"/>
        <v/>
      </c>
    </row>
    <row r="119" spans="1:6" ht="14.25" customHeight="1" x14ac:dyDescent="0.35">
      <c r="A119" s="45" t="s">
        <v>1144</v>
      </c>
      <c r="B119" s="18"/>
      <c r="C119" s="5"/>
      <c r="D119" s="5"/>
      <c r="E119" s="94" t="str">
        <f>IF(ISBLANK(D119),"",INDEX(ΑΜΚ,MATCH(D119,Data!$F$2:$F$999,0),1))</f>
        <v/>
      </c>
      <c r="F119" s="94" t="str">
        <f t="shared" si="1"/>
        <v/>
      </c>
    </row>
    <row r="120" spans="1:6" ht="14.25" customHeight="1" x14ac:dyDescent="0.35">
      <c r="A120" s="45" t="s">
        <v>1144</v>
      </c>
      <c r="B120" s="18"/>
      <c r="C120" s="5"/>
      <c r="D120" s="5"/>
      <c r="E120" s="94" t="str">
        <f>IF(ISBLANK(D120),"",INDEX(ΑΜΚ,MATCH(D120,Data!$F$2:$F$999,0),1))</f>
        <v/>
      </c>
      <c r="F120" s="94" t="str">
        <f t="shared" si="1"/>
        <v/>
      </c>
    </row>
    <row r="121" spans="1:6" ht="14.25" customHeight="1" x14ac:dyDescent="0.35">
      <c r="A121" s="45" t="s">
        <v>1144</v>
      </c>
      <c r="B121" s="18"/>
      <c r="C121" s="5"/>
      <c r="D121" s="5"/>
      <c r="E121" s="94" t="str">
        <f>IF(ISBLANK(D121),"",INDEX(ΑΜΚ,MATCH(D121,Data!$F$2:$F$999,0),1))</f>
        <v/>
      </c>
      <c r="F121" s="94" t="str">
        <f t="shared" si="1"/>
        <v/>
      </c>
    </row>
    <row r="122" spans="1:6" ht="14.25" customHeight="1" x14ac:dyDescent="0.35">
      <c r="A122" s="45" t="s">
        <v>1144</v>
      </c>
      <c r="B122" s="18"/>
      <c r="C122" s="5"/>
      <c r="D122" s="5"/>
      <c r="E122" s="94" t="str">
        <f>IF(ISBLANK(D122),"",INDEX(ΑΜΚ,MATCH(D122,Data!$F$2:$F$999,0),1))</f>
        <v/>
      </c>
      <c r="F122" s="94" t="str">
        <f t="shared" si="1"/>
        <v/>
      </c>
    </row>
    <row r="123" spans="1:6" ht="14.25" customHeight="1" x14ac:dyDescent="0.35">
      <c r="A123" s="45" t="s">
        <v>1144</v>
      </c>
      <c r="B123" s="18"/>
      <c r="C123" s="5"/>
      <c r="D123" s="5"/>
      <c r="E123" s="94" t="str">
        <f>IF(ISBLANK(D123),"",INDEX(ΑΜΚ,MATCH(D123,Data!$F$2:$F$999,0),1))</f>
        <v/>
      </c>
      <c r="F123" s="94" t="str">
        <f t="shared" si="1"/>
        <v/>
      </c>
    </row>
    <row r="124" spans="1:6" ht="14.25" customHeight="1" x14ac:dyDescent="0.35">
      <c r="A124" s="45" t="s">
        <v>1144</v>
      </c>
      <c r="B124" s="18"/>
      <c r="C124" s="5"/>
      <c r="D124" s="5"/>
      <c r="E124" s="94" t="str">
        <f>IF(ISBLANK(D124),"",INDEX(ΑΜΚ,MATCH(D124,Data!$F$2:$F$999,0),1))</f>
        <v/>
      </c>
      <c r="F124" s="94" t="str">
        <f t="shared" si="1"/>
        <v/>
      </c>
    </row>
    <row r="125" spans="1:6" ht="14.25" customHeight="1" x14ac:dyDescent="0.35">
      <c r="A125" s="45" t="s">
        <v>1144</v>
      </c>
      <c r="B125" s="18"/>
      <c r="C125" s="5"/>
      <c r="D125" s="5"/>
      <c r="E125" s="94" t="str">
        <f>IF(ISBLANK(D125),"",INDEX(ΑΜΚ,MATCH(D125,Data!$F$2:$F$999,0),1))</f>
        <v/>
      </c>
      <c r="F125" s="94" t="str">
        <f t="shared" si="1"/>
        <v/>
      </c>
    </row>
    <row r="126" spans="1:6" ht="14.25" customHeight="1" x14ac:dyDescent="0.35">
      <c r="A126" s="45" t="s">
        <v>1144</v>
      </c>
      <c r="B126" s="18"/>
      <c r="C126" s="5"/>
      <c r="D126" s="5"/>
      <c r="E126" s="94" t="str">
        <f>IF(ISBLANK(D126),"",INDEX(ΑΜΚ,MATCH(D126,Data!$F$2:$F$999,0),1))</f>
        <v/>
      </c>
      <c r="F126" s="94" t="str">
        <f t="shared" si="1"/>
        <v/>
      </c>
    </row>
    <row r="127" spans="1:6" ht="14.25" customHeight="1" x14ac:dyDescent="0.35">
      <c r="A127" s="45" t="s">
        <v>1144</v>
      </c>
      <c r="B127" s="18"/>
      <c r="C127" s="5"/>
      <c r="D127" s="5"/>
      <c r="E127" s="94" t="str">
        <f>IF(ISBLANK(D127),"",INDEX(ΑΜΚ,MATCH(D127,Data!$F$2:$F$999,0),1))</f>
        <v/>
      </c>
      <c r="F127" s="94" t="str">
        <f t="shared" si="1"/>
        <v/>
      </c>
    </row>
    <row r="128" spans="1:6" ht="14.25" customHeight="1" x14ac:dyDescent="0.35">
      <c r="A128" s="45" t="s">
        <v>1144</v>
      </c>
      <c r="B128" s="18"/>
      <c r="C128" s="5"/>
      <c r="D128" s="5"/>
      <c r="E128" s="94" t="str">
        <f>IF(ISBLANK(D128),"",INDEX(ΑΜΚ,MATCH(D128,Data!$F$2:$F$999,0),1))</f>
        <v/>
      </c>
      <c r="F128" s="94" t="str">
        <f t="shared" si="1"/>
        <v/>
      </c>
    </row>
    <row r="129" spans="1:6" ht="14.25" customHeight="1" x14ac:dyDescent="0.35">
      <c r="A129" s="45" t="s">
        <v>1144</v>
      </c>
      <c r="B129" s="18"/>
      <c r="C129" s="5"/>
      <c r="D129" s="5"/>
      <c r="E129" s="94" t="str">
        <f>IF(ISBLANK(D129),"",INDEX(ΑΜΚ,MATCH(D129,Data!$F$2:$F$999,0),1))</f>
        <v/>
      </c>
      <c r="F129" s="94" t="str">
        <f t="shared" si="1"/>
        <v/>
      </c>
    </row>
    <row r="130" spans="1:6" ht="14.25" customHeight="1" x14ac:dyDescent="0.35">
      <c r="A130" s="45" t="s">
        <v>1144</v>
      </c>
      <c r="B130" s="18"/>
      <c r="C130" s="5"/>
      <c r="D130" s="5"/>
      <c r="E130" s="94" t="str">
        <f>IF(ISBLANK(D130),"",INDEX(ΑΜΚ,MATCH(D130,Data!$F$2:$F$999,0),1))</f>
        <v/>
      </c>
      <c r="F130" s="94" t="str">
        <f t="shared" ref="F130:F193" si="2">IF(ISBLANK(C130),"",INDEX(ΚΩΔ_ΜΑΘΗΜ_ΤΥΣ_Γ1,MATCH(C130,ΜΑΘΗΜ_ΤΥΣ_Γ1,0)))</f>
        <v/>
      </c>
    </row>
    <row r="131" spans="1:6" ht="14.25" customHeight="1" x14ac:dyDescent="0.35">
      <c r="A131" s="45" t="s">
        <v>1144</v>
      </c>
      <c r="B131" s="18"/>
      <c r="C131" s="5"/>
      <c r="D131" s="5"/>
      <c r="E131" s="94" t="str">
        <f>IF(ISBLANK(D131),"",INDEX(ΑΜΚ,MATCH(D131,Data!$F$2:$F$999,0),1))</f>
        <v/>
      </c>
      <c r="F131" s="94" t="str">
        <f t="shared" si="2"/>
        <v/>
      </c>
    </row>
    <row r="132" spans="1:6" ht="14.25" customHeight="1" x14ac:dyDescent="0.35">
      <c r="A132" s="45" t="s">
        <v>1144</v>
      </c>
      <c r="B132" s="18"/>
      <c r="C132" s="5"/>
      <c r="D132" s="5"/>
      <c r="E132" s="94" t="str">
        <f>IF(ISBLANK(D132),"",INDEX(ΑΜΚ,MATCH(D132,Data!$F$2:$F$999,0),1))</f>
        <v/>
      </c>
      <c r="F132" s="94" t="str">
        <f t="shared" si="2"/>
        <v/>
      </c>
    </row>
    <row r="133" spans="1:6" ht="14.25" customHeight="1" x14ac:dyDescent="0.35">
      <c r="A133" s="45" t="s">
        <v>1144</v>
      </c>
      <c r="B133" s="18"/>
      <c r="C133" s="5"/>
      <c r="D133" s="5"/>
      <c r="E133" s="94" t="str">
        <f>IF(ISBLANK(D133),"",INDEX(ΑΜΚ,MATCH(D133,Data!$F$2:$F$999,0),1))</f>
        <v/>
      </c>
      <c r="F133" s="94" t="str">
        <f t="shared" si="2"/>
        <v/>
      </c>
    </row>
    <row r="134" spans="1:6" ht="14.25" customHeight="1" x14ac:dyDescent="0.35">
      <c r="A134" s="45" t="s">
        <v>1144</v>
      </c>
      <c r="B134" s="18"/>
      <c r="C134" s="5"/>
      <c r="D134" s="5"/>
      <c r="E134" s="94" t="str">
        <f>IF(ISBLANK(D134),"",INDEX(ΑΜΚ,MATCH(D134,Data!$F$2:$F$999,0),1))</f>
        <v/>
      </c>
      <c r="F134" s="94" t="str">
        <f t="shared" si="2"/>
        <v/>
      </c>
    </row>
    <row r="135" spans="1:6" ht="14.25" customHeight="1" x14ac:dyDescent="0.35">
      <c r="A135" s="45" t="s">
        <v>1144</v>
      </c>
      <c r="B135" s="18"/>
      <c r="C135" s="5"/>
      <c r="D135" s="5"/>
      <c r="E135" s="94" t="str">
        <f>IF(ISBLANK(D135),"",INDEX(ΑΜΚ,MATCH(D135,Data!$F$2:$F$999,0),1))</f>
        <v/>
      </c>
      <c r="F135" s="94" t="str">
        <f t="shared" si="2"/>
        <v/>
      </c>
    </row>
    <row r="136" spans="1:6" ht="14.25" customHeight="1" x14ac:dyDescent="0.35">
      <c r="A136" s="45" t="s">
        <v>1144</v>
      </c>
      <c r="B136" s="18"/>
      <c r="C136" s="5"/>
      <c r="D136" s="5"/>
      <c r="E136" s="94" t="str">
        <f>IF(ISBLANK(D136),"",INDEX(ΑΜΚ,MATCH(D136,Data!$F$2:$F$999,0),1))</f>
        <v/>
      </c>
      <c r="F136" s="94" t="str">
        <f t="shared" si="2"/>
        <v/>
      </c>
    </row>
    <row r="137" spans="1:6" ht="14.25" customHeight="1" x14ac:dyDescent="0.35">
      <c r="A137" s="45" t="s">
        <v>1144</v>
      </c>
      <c r="B137" s="18"/>
      <c r="C137" s="5"/>
      <c r="D137" s="5"/>
      <c r="E137" s="94" t="str">
        <f>IF(ISBLANK(D137),"",INDEX(ΑΜΚ,MATCH(D137,Data!$F$2:$F$999,0),1))</f>
        <v/>
      </c>
      <c r="F137" s="94" t="str">
        <f t="shared" si="2"/>
        <v/>
      </c>
    </row>
    <row r="138" spans="1:6" ht="14.25" customHeight="1" x14ac:dyDescent="0.35">
      <c r="A138" s="45" t="s">
        <v>1144</v>
      </c>
      <c r="B138" s="18"/>
      <c r="C138" s="5"/>
      <c r="D138" s="5"/>
      <c r="E138" s="94" t="str">
        <f>IF(ISBLANK(D138),"",INDEX(ΑΜΚ,MATCH(D138,Data!$F$2:$F$999,0),1))</f>
        <v/>
      </c>
      <c r="F138" s="94" t="str">
        <f t="shared" si="2"/>
        <v/>
      </c>
    </row>
    <row r="139" spans="1:6" ht="14.25" customHeight="1" x14ac:dyDescent="0.35">
      <c r="A139" s="45" t="s">
        <v>1144</v>
      </c>
      <c r="B139" s="18"/>
      <c r="C139" s="5"/>
      <c r="D139" s="5"/>
      <c r="E139" s="94" t="str">
        <f>IF(ISBLANK(D139),"",INDEX(ΑΜΚ,MATCH(D139,Data!$F$2:$F$999,0),1))</f>
        <v/>
      </c>
      <c r="F139" s="94" t="str">
        <f t="shared" si="2"/>
        <v/>
      </c>
    </row>
    <row r="140" spans="1:6" ht="14.25" customHeight="1" x14ac:dyDescent="0.35">
      <c r="A140" s="45" t="s">
        <v>1144</v>
      </c>
      <c r="B140" s="18"/>
      <c r="C140" s="5"/>
      <c r="D140" s="5"/>
      <c r="E140" s="94" t="str">
        <f>IF(ISBLANK(D140),"",INDEX(ΑΜΚ,MATCH(D140,Data!$F$2:$F$999,0),1))</f>
        <v/>
      </c>
      <c r="F140" s="94" t="str">
        <f t="shared" si="2"/>
        <v/>
      </c>
    </row>
    <row r="141" spans="1:6" ht="14.25" customHeight="1" x14ac:dyDescent="0.35">
      <c r="A141" s="45" t="s">
        <v>1144</v>
      </c>
      <c r="B141" s="18"/>
      <c r="C141" s="5"/>
      <c r="D141" s="5"/>
      <c r="E141" s="94" t="str">
        <f>IF(ISBLANK(D141),"",INDEX(ΑΜΚ,MATCH(D141,Data!$F$2:$F$999,0),1))</f>
        <v/>
      </c>
      <c r="F141" s="94" t="str">
        <f t="shared" si="2"/>
        <v/>
      </c>
    </row>
    <row r="142" spans="1:6" ht="14.25" customHeight="1" x14ac:dyDescent="0.35">
      <c r="A142" s="45" t="s">
        <v>1144</v>
      </c>
      <c r="B142" s="18"/>
      <c r="C142" s="5"/>
      <c r="D142" s="5"/>
      <c r="E142" s="94" t="str">
        <f>IF(ISBLANK(D142),"",INDEX(ΑΜΚ,MATCH(D142,Data!$F$2:$F$999,0),1))</f>
        <v/>
      </c>
      <c r="F142" s="94" t="str">
        <f t="shared" si="2"/>
        <v/>
      </c>
    </row>
    <row r="143" spans="1:6" ht="14.25" customHeight="1" x14ac:dyDescent="0.35">
      <c r="A143" s="45" t="s">
        <v>1144</v>
      </c>
      <c r="B143" s="18"/>
      <c r="C143" s="5"/>
      <c r="D143" s="5"/>
      <c r="E143" s="94" t="str">
        <f>IF(ISBLANK(D143),"",INDEX(ΑΜΚ,MATCH(D143,Data!$F$2:$F$999,0),1))</f>
        <v/>
      </c>
      <c r="F143" s="94" t="str">
        <f t="shared" si="2"/>
        <v/>
      </c>
    </row>
    <row r="144" spans="1:6" ht="14.25" customHeight="1" x14ac:dyDescent="0.35">
      <c r="A144" s="45" t="s">
        <v>1144</v>
      </c>
      <c r="B144" s="18"/>
      <c r="C144" s="5"/>
      <c r="D144" s="5"/>
      <c r="E144" s="94" t="str">
        <f>IF(ISBLANK(D144),"",INDEX(ΑΜΚ,MATCH(D144,Data!$F$2:$F$999,0),1))</f>
        <v/>
      </c>
      <c r="F144" s="94" t="str">
        <f t="shared" si="2"/>
        <v/>
      </c>
    </row>
    <row r="145" spans="1:6" ht="14.25" customHeight="1" x14ac:dyDescent="0.35">
      <c r="A145" s="45" t="s">
        <v>1144</v>
      </c>
      <c r="B145" s="18"/>
      <c r="C145" s="5"/>
      <c r="D145" s="5"/>
      <c r="E145" s="94" t="str">
        <f>IF(ISBLANK(D145),"",INDEX(ΑΜΚ,MATCH(D145,Data!$F$2:$F$999,0),1))</f>
        <v/>
      </c>
      <c r="F145" s="94" t="str">
        <f t="shared" si="2"/>
        <v/>
      </c>
    </row>
    <row r="146" spans="1:6" ht="14.25" customHeight="1" x14ac:dyDescent="0.35">
      <c r="A146" s="45" t="s">
        <v>1144</v>
      </c>
      <c r="B146" s="18"/>
      <c r="C146" s="5"/>
      <c r="D146" s="5"/>
      <c r="E146" s="94" t="str">
        <f>IF(ISBLANK(D146),"",INDEX(ΑΜΚ,MATCH(D146,Data!$F$2:$F$999,0),1))</f>
        <v/>
      </c>
      <c r="F146" s="94" t="str">
        <f t="shared" si="2"/>
        <v/>
      </c>
    </row>
    <row r="147" spans="1:6" ht="14.25" customHeight="1" x14ac:dyDescent="0.35">
      <c r="A147" s="45" t="s">
        <v>1144</v>
      </c>
      <c r="B147" s="18"/>
      <c r="C147" s="5"/>
      <c r="D147" s="5"/>
      <c r="E147" s="94" t="str">
        <f>IF(ISBLANK(D147),"",INDEX(ΑΜΚ,MATCH(D147,Data!$F$2:$F$999,0),1))</f>
        <v/>
      </c>
      <c r="F147" s="94" t="str">
        <f t="shared" si="2"/>
        <v/>
      </c>
    </row>
    <row r="148" spans="1:6" ht="14.25" customHeight="1" x14ac:dyDescent="0.35">
      <c r="A148" s="45" t="s">
        <v>1144</v>
      </c>
      <c r="B148" s="18"/>
      <c r="C148" s="5"/>
      <c r="D148" s="5"/>
      <c r="E148" s="94" t="str">
        <f>IF(ISBLANK(D148),"",INDEX(ΑΜΚ,MATCH(D148,Data!$F$2:$F$999,0),1))</f>
        <v/>
      </c>
      <c r="F148" s="94" t="str">
        <f t="shared" si="2"/>
        <v/>
      </c>
    </row>
    <row r="149" spans="1:6" ht="14.25" customHeight="1" x14ac:dyDescent="0.35">
      <c r="A149" s="45" t="s">
        <v>1144</v>
      </c>
      <c r="B149" s="18"/>
      <c r="C149" s="5"/>
      <c r="D149" s="5"/>
      <c r="E149" s="94" t="str">
        <f>IF(ISBLANK(D149),"",INDEX(ΑΜΚ,MATCH(D149,Data!$F$2:$F$999,0),1))</f>
        <v/>
      </c>
      <c r="F149" s="94" t="str">
        <f t="shared" si="2"/>
        <v/>
      </c>
    </row>
    <row r="150" spans="1:6" ht="14.25" customHeight="1" x14ac:dyDescent="0.35">
      <c r="A150" s="45" t="s">
        <v>1144</v>
      </c>
      <c r="B150" s="18"/>
      <c r="C150" s="5"/>
      <c r="D150" s="5"/>
      <c r="E150" s="94" t="str">
        <f>IF(ISBLANK(D150),"",INDEX(ΑΜΚ,MATCH(D150,Data!$F$2:$F$999,0),1))</f>
        <v/>
      </c>
      <c r="F150" s="94" t="str">
        <f t="shared" si="2"/>
        <v/>
      </c>
    </row>
    <row r="151" spans="1:6" ht="14.25" customHeight="1" x14ac:dyDescent="0.35">
      <c r="A151" s="45" t="s">
        <v>1144</v>
      </c>
      <c r="B151" s="18"/>
      <c r="C151" s="5"/>
      <c r="D151" s="5"/>
      <c r="E151" s="94" t="str">
        <f>IF(ISBLANK(D151),"",INDEX(ΑΜΚ,MATCH(D151,Data!$F$2:$F$999,0),1))</f>
        <v/>
      </c>
      <c r="F151" s="94" t="str">
        <f t="shared" si="2"/>
        <v/>
      </c>
    </row>
    <row r="152" spans="1:6" ht="14.25" customHeight="1" x14ac:dyDescent="0.35">
      <c r="A152" s="45" t="s">
        <v>1144</v>
      </c>
      <c r="B152" s="18"/>
      <c r="C152" s="5"/>
      <c r="D152" s="5"/>
      <c r="E152" s="94" t="str">
        <f>IF(ISBLANK(D152),"",INDEX(ΑΜΚ,MATCH(D152,Data!$F$2:$F$999,0),1))</f>
        <v/>
      </c>
      <c r="F152" s="94" t="str">
        <f t="shared" si="2"/>
        <v/>
      </c>
    </row>
    <row r="153" spans="1:6" ht="14.25" customHeight="1" x14ac:dyDescent="0.35">
      <c r="A153" s="45" t="s">
        <v>1144</v>
      </c>
      <c r="B153" s="18"/>
      <c r="C153" s="5"/>
      <c r="D153" s="5"/>
      <c r="E153" s="94" t="str">
        <f>IF(ISBLANK(D153),"",INDEX(ΑΜΚ,MATCH(D153,Data!$F$2:$F$999,0),1))</f>
        <v/>
      </c>
      <c r="F153" s="94" t="str">
        <f t="shared" si="2"/>
        <v/>
      </c>
    </row>
    <row r="154" spans="1:6" ht="14.25" customHeight="1" x14ac:dyDescent="0.35">
      <c r="A154" s="45" t="s">
        <v>1144</v>
      </c>
      <c r="B154" s="18"/>
      <c r="C154" s="5"/>
      <c r="D154" s="5"/>
      <c r="E154" s="94" t="str">
        <f>IF(ISBLANK(D154),"",INDEX(ΑΜΚ,MATCH(D154,Data!$F$2:$F$999,0),1))</f>
        <v/>
      </c>
      <c r="F154" s="94" t="str">
        <f t="shared" si="2"/>
        <v/>
      </c>
    </row>
    <row r="155" spans="1:6" ht="14.25" customHeight="1" x14ac:dyDescent="0.35">
      <c r="A155" s="45" t="s">
        <v>1144</v>
      </c>
      <c r="B155" s="18"/>
      <c r="C155" s="5"/>
      <c r="D155" s="5"/>
      <c r="E155" s="94" t="str">
        <f>IF(ISBLANK(D155),"",INDEX(ΑΜΚ,MATCH(D155,Data!$F$2:$F$999,0),1))</f>
        <v/>
      </c>
      <c r="F155" s="94" t="str">
        <f t="shared" si="2"/>
        <v/>
      </c>
    </row>
    <row r="156" spans="1:6" ht="14.25" customHeight="1" x14ac:dyDescent="0.35">
      <c r="A156" s="45" t="s">
        <v>1144</v>
      </c>
      <c r="B156" s="18"/>
      <c r="C156" s="5"/>
      <c r="D156" s="5"/>
      <c r="E156" s="94" t="str">
        <f>IF(ISBLANK(D156),"",INDEX(ΑΜΚ,MATCH(D156,Data!$F$2:$F$999,0),1))</f>
        <v/>
      </c>
      <c r="F156" s="94" t="str">
        <f t="shared" si="2"/>
        <v/>
      </c>
    </row>
    <row r="157" spans="1:6" ht="14.25" customHeight="1" x14ac:dyDescent="0.35">
      <c r="A157" s="45" t="s">
        <v>1144</v>
      </c>
      <c r="B157" s="18"/>
      <c r="C157" s="5"/>
      <c r="D157" s="5"/>
      <c r="E157" s="94" t="str">
        <f>IF(ISBLANK(D157),"",INDEX(ΑΜΚ,MATCH(D157,Data!$F$2:$F$999,0),1))</f>
        <v/>
      </c>
      <c r="F157" s="94" t="str">
        <f t="shared" si="2"/>
        <v/>
      </c>
    </row>
    <row r="158" spans="1:6" ht="14.25" customHeight="1" x14ac:dyDescent="0.35">
      <c r="A158" s="45" t="s">
        <v>1144</v>
      </c>
      <c r="B158" s="18"/>
      <c r="C158" s="5"/>
      <c r="D158" s="5"/>
      <c r="E158" s="94" t="str">
        <f>IF(ISBLANK(D158),"",INDEX(ΑΜΚ,MATCH(D158,Data!$F$2:$F$999,0),1))</f>
        <v/>
      </c>
      <c r="F158" s="94" t="str">
        <f t="shared" si="2"/>
        <v/>
      </c>
    </row>
    <row r="159" spans="1:6" ht="14.25" customHeight="1" x14ac:dyDescent="0.35">
      <c r="A159" s="45" t="s">
        <v>1144</v>
      </c>
      <c r="B159" s="18"/>
      <c r="C159" s="5"/>
      <c r="D159" s="5"/>
      <c r="E159" s="94" t="str">
        <f>IF(ISBLANK(D159),"",INDEX(ΑΜΚ,MATCH(D159,Data!$F$2:$F$999,0),1))</f>
        <v/>
      </c>
      <c r="F159" s="94" t="str">
        <f t="shared" si="2"/>
        <v/>
      </c>
    </row>
    <row r="160" spans="1:6" ht="14.25" customHeight="1" x14ac:dyDescent="0.35">
      <c r="A160" s="45" t="s">
        <v>1144</v>
      </c>
      <c r="B160" s="18"/>
      <c r="C160" s="5"/>
      <c r="D160" s="5"/>
      <c r="E160" s="94" t="str">
        <f>IF(ISBLANK(D160),"",INDEX(ΑΜΚ,MATCH(D160,Data!$F$2:$F$999,0),1))</f>
        <v/>
      </c>
      <c r="F160" s="94" t="str">
        <f t="shared" si="2"/>
        <v/>
      </c>
    </row>
    <row r="161" spans="1:6" ht="14.25" customHeight="1" x14ac:dyDescent="0.35">
      <c r="A161" s="45" t="s">
        <v>1144</v>
      </c>
      <c r="B161" s="18"/>
      <c r="C161" s="5"/>
      <c r="D161" s="5"/>
      <c r="E161" s="94" t="str">
        <f>IF(ISBLANK(D161),"",INDEX(ΑΜΚ,MATCH(D161,Data!$F$2:$F$999,0),1))</f>
        <v/>
      </c>
      <c r="F161" s="94" t="str">
        <f t="shared" si="2"/>
        <v/>
      </c>
    </row>
    <row r="162" spans="1:6" ht="14.25" customHeight="1" x14ac:dyDescent="0.35">
      <c r="A162" s="45" t="s">
        <v>1144</v>
      </c>
      <c r="B162" s="18"/>
      <c r="C162" s="5"/>
      <c r="D162" s="5"/>
      <c r="E162" s="94" t="str">
        <f>IF(ISBLANK(D162),"",INDEX(ΑΜΚ,MATCH(D162,Data!$F$2:$F$999,0),1))</f>
        <v/>
      </c>
      <c r="F162" s="94" t="str">
        <f t="shared" si="2"/>
        <v/>
      </c>
    </row>
    <row r="163" spans="1:6" ht="14.25" customHeight="1" x14ac:dyDescent="0.35">
      <c r="A163" s="45" t="s">
        <v>1144</v>
      </c>
      <c r="B163" s="18"/>
      <c r="C163" s="5"/>
      <c r="D163" s="5"/>
      <c r="E163" s="94" t="str">
        <f>IF(ISBLANK(D163),"",INDEX(ΑΜΚ,MATCH(D163,Data!$F$2:$F$999,0),1))</f>
        <v/>
      </c>
      <c r="F163" s="94" t="str">
        <f t="shared" si="2"/>
        <v/>
      </c>
    </row>
    <row r="164" spans="1:6" ht="14.25" customHeight="1" x14ac:dyDescent="0.35">
      <c r="A164" s="45" t="s">
        <v>1144</v>
      </c>
      <c r="B164" s="18"/>
      <c r="C164" s="5"/>
      <c r="D164" s="5"/>
      <c r="E164" s="94" t="str">
        <f>IF(ISBLANK(D164),"",INDEX(ΑΜΚ,MATCH(D164,Data!$F$2:$F$999,0),1))</f>
        <v/>
      </c>
      <c r="F164" s="94" t="str">
        <f t="shared" si="2"/>
        <v/>
      </c>
    </row>
    <row r="165" spans="1:6" ht="14.25" customHeight="1" x14ac:dyDescent="0.35">
      <c r="A165" s="45" t="s">
        <v>1144</v>
      </c>
      <c r="B165" s="18"/>
      <c r="C165" s="5"/>
      <c r="D165" s="5"/>
      <c r="E165" s="94" t="str">
        <f>IF(ISBLANK(D165),"",INDEX(ΑΜΚ,MATCH(D165,Data!$F$2:$F$999,0),1))</f>
        <v/>
      </c>
      <c r="F165" s="94" t="str">
        <f t="shared" si="2"/>
        <v/>
      </c>
    </row>
    <row r="166" spans="1:6" ht="14.25" customHeight="1" x14ac:dyDescent="0.35">
      <c r="A166" s="45" t="s">
        <v>1144</v>
      </c>
      <c r="B166" s="18"/>
      <c r="C166" s="5"/>
      <c r="D166" s="5"/>
      <c r="E166" s="94" t="str">
        <f>IF(ISBLANK(D166),"",INDEX(ΑΜΚ,MATCH(D166,Data!$F$2:$F$999,0),1))</f>
        <v/>
      </c>
      <c r="F166" s="94" t="str">
        <f t="shared" si="2"/>
        <v/>
      </c>
    </row>
    <row r="167" spans="1:6" ht="14.25" customHeight="1" x14ac:dyDescent="0.35">
      <c r="A167" s="45" t="s">
        <v>1144</v>
      </c>
      <c r="B167" s="18"/>
      <c r="C167" s="5"/>
      <c r="D167" s="5"/>
      <c r="E167" s="94" t="str">
        <f>IF(ISBLANK(D167),"",INDEX(ΑΜΚ,MATCH(D167,Data!$F$2:$F$999,0),1))</f>
        <v/>
      </c>
      <c r="F167" s="94" t="str">
        <f t="shared" si="2"/>
        <v/>
      </c>
    </row>
    <row r="168" spans="1:6" ht="14.25" customHeight="1" x14ac:dyDescent="0.35">
      <c r="A168" s="45" t="s">
        <v>1144</v>
      </c>
      <c r="B168" s="18"/>
      <c r="C168" s="5"/>
      <c r="D168" s="5"/>
      <c r="E168" s="94" t="str">
        <f>IF(ISBLANK(D168),"",INDEX(ΑΜΚ,MATCH(D168,Data!$F$2:$F$999,0),1))</f>
        <v/>
      </c>
      <c r="F168" s="94" t="str">
        <f t="shared" si="2"/>
        <v/>
      </c>
    </row>
    <row r="169" spans="1:6" ht="14.25" customHeight="1" x14ac:dyDescent="0.35">
      <c r="A169" s="45" t="s">
        <v>1144</v>
      </c>
      <c r="B169" s="18"/>
      <c r="C169" s="5"/>
      <c r="D169" s="5"/>
      <c r="E169" s="94" t="str">
        <f>IF(ISBLANK(D169),"",INDEX(ΑΜΚ,MATCH(D169,Data!$F$2:$F$999,0),1))</f>
        <v/>
      </c>
      <c r="F169" s="94" t="str">
        <f t="shared" si="2"/>
        <v/>
      </c>
    </row>
    <row r="170" spans="1:6" ht="14.25" customHeight="1" x14ac:dyDescent="0.35">
      <c r="A170" s="45" t="s">
        <v>1144</v>
      </c>
      <c r="B170" s="18"/>
      <c r="C170" s="5"/>
      <c r="D170" s="5"/>
      <c r="E170" s="94" t="str">
        <f>IF(ISBLANK(D170),"",INDEX(ΑΜΚ,MATCH(D170,Data!$F$2:$F$999,0),1))</f>
        <v/>
      </c>
      <c r="F170" s="94" t="str">
        <f t="shared" si="2"/>
        <v/>
      </c>
    </row>
    <row r="171" spans="1:6" ht="14.25" customHeight="1" x14ac:dyDescent="0.35">
      <c r="A171" s="45" t="s">
        <v>1144</v>
      </c>
      <c r="B171" s="18"/>
      <c r="C171" s="5"/>
      <c r="D171" s="5"/>
      <c r="E171" s="94" t="str">
        <f>IF(ISBLANK(D171),"",INDEX(ΑΜΚ,MATCH(D171,Data!$F$2:$F$999,0),1))</f>
        <v/>
      </c>
      <c r="F171" s="94" t="str">
        <f t="shared" si="2"/>
        <v/>
      </c>
    </row>
    <row r="172" spans="1:6" ht="14.25" customHeight="1" x14ac:dyDescent="0.35">
      <c r="A172" s="45" t="s">
        <v>1144</v>
      </c>
      <c r="B172" s="18"/>
      <c r="C172" s="5"/>
      <c r="D172" s="5"/>
      <c r="E172" s="94" t="str">
        <f>IF(ISBLANK(D172),"",INDEX(ΑΜΚ,MATCH(D172,Data!$F$2:$F$999,0),1))</f>
        <v/>
      </c>
      <c r="F172" s="94" t="str">
        <f t="shared" si="2"/>
        <v/>
      </c>
    </row>
    <row r="173" spans="1:6" ht="14.25" customHeight="1" x14ac:dyDescent="0.35">
      <c r="A173" s="45" t="s">
        <v>1144</v>
      </c>
      <c r="B173" s="18"/>
      <c r="C173" s="5"/>
      <c r="D173" s="5"/>
      <c r="E173" s="94" t="str">
        <f>IF(ISBLANK(D173),"",INDEX(ΑΜΚ,MATCH(D173,Data!$F$2:$F$999,0),1))</f>
        <v/>
      </c>
      <c r="F173" s="94" t="str">
        <f t="shared" si="2"/>
        <v/>
      </c>
    </row>
    <row r="174" spans="1:6" ht="14.25" customHeight="1" x14ac:dyDescent="0.35">
      <c r="A174" s="45" t="s">
        <v>1144</v>
      </c>
      <c r="B174" s="18"/>
      <c r="C174" s="5"/>
      <c r="D174" s="5"/>
      <c r="E174" s="94" t="str">
        <f>IF(ISBLANK(D174),"",INDEX(ΑΜΚ,MATCH(D174,Data!$F$2:$F$999,0),1))</f>
        <v/>
      </c>
      <c r="F174" s="94" t="str">
        <f t="shared" si="2"/>
        <v/>
      </c>
    </row>
    <row r="175" spans="1:6" ht="14.25" customHeight="1" x14ac:dyDescent="0.35">
      <c r="A175" s="45" t="s">
        <v>1144</v>
      </c>
      <c r="B175" s="18"/>
      <c r="C175" s="5"/>
      <c r="D175" s="5"/>
      <c r="E175" s="94" t="str">
        <f>IF(ISBLANK(D175),"",INDEX(ΑΜΚ,MATCH(D175,Data!$F$2:$F$999,0),1))</f>
        <v/>
      </c>
      <c r="F175" s="94" t="str">
        <f t="shared" si="2"/>
        <v/>
      </c>
    </row>
    <row r="176" spans="1:6" ht="14.25" customHeight="1" x14ac:dyDescent="0.35">
      <c r="A176" s="45" t="s">
        <v>1144</v>
      </c>
      <c r="B176" s="18"/>
      <c r="C176" s="5"/>
      <c r="D176" s="5"/>
      <c r="E176" s="94" t="str">
        <f>IF(ISBLANK(D176),"",INDEX(ΑΜΚ,MATCH(D176,Data!$F$2:$F$999,0),1))</f>
        <v/>
      </c>
      <c r="F176" s="94" t="str">
        <f t="shared" si="2"/>
        <v/>
      </c>
    </row>
    <row r="177" spans="1:6" ht="14.25" customHeight="1" x14ac:dyDescent="0.35">
      <c r="A177" s="45" t="s">
        <v>1144</v>
      </c>
      <c r="B177" s="18"/>
      <c r="C177" s="5"/>
      <c r="D177" s="5"/>
      <c r="E177" s="94" t="str">
        <f>IF(ISBLANK(D177),"",INDEX(ΑΜΚ,MATCH(D177,Data!$F$2:$F$999,0),1))</f>
        <v/>
      </c>
      <c r="F177" s="94" t="str">
        <f t="shared" si="2"/>
        <v/>
      </c>
    </row>
    <row r="178" spans="1:6" ht="14.25" customHeight="1" x14ac:dyDescent="0.35">
      <c r="A178" s="45" t="s">
        <v>1144</v>
      </c>
      <c r="B178" s="18"/>
      <c r="C178" s="5"/>
      <c r="D178" s="5"/>
      <c r="E178" s="94" t="str">
        <f>IF(ISBLANK(D178),"",INDEX(ΑΜΚ,MATCH(D178,Data!$F$2:$F$999,0),1))</f>
        <v/>
      </c>
      <c r="F178" s="94" t="str">
        <f t="shared" si="2"/>
        <v/>
      </c>
    </row>
    <row r="179" spans="1:6" ht="14.25" customHeight="1" x14ac:dyDescent="0.35">
      <c r="A179" s="45" t="s">
        <v>1144</v>
      </c>
      <c r="B179" s="18"/>
      <c r="C179" s="5"/>
      <c r="D179" s="5"/>
      <c r="E179" s="94" t="str">
        <f>IF(ISBLANK(D179),"",INDEX(ΑΜΚ,MATCH(D179,Data!$F$2:$F$999,0),1))</f>
        <v/>
      </c>
      <c r="F179" s="94" t="str">
        <f t="shared" si="2"/>
        <v/>
      </c>
    </row>
    <row r="180" spans="1:6" ht="14.25" customHeight="1" x14ac:dyDescent="0.35">
      <c r="A180" s="45" t="s">
        <v>1144</v>
      </c>
      <c r="B180" s="18"/>
      <c r="C180" s="5"/>
      <c r="D180" s="5"/>
      <c r="E180" s="94" t="str">
        <f>IF(ISBLANK(D180),"",INDEX(ΑΜΚ,MATCH(D180,Data!$F$2:$F$999,0),1))</f>
        <v/>
      </c>
      <c r="F180" s="94" t="str">
        <f t="shared" si="2"/>
        <v/>
      </c>
    </row>
    <row r="181" spans="1:6" ht="14.25" customHeight="1" x14ac:dyDescent="0.35">
      <c r="A181" s="45" t="s">
        <v>1144</v>
      </c>
      <c r="B181" s="18"/>
      <c r="C181" s="5"/>
      <c r="D181" s="5"/>
      <c r="E181" s="94" t="str">
        <f>IF(ISBLANK(D181),"",INDEX(ΑΜΚ,MATCH(D181,Data!$F$2:$F$999,0),1))</f>
        <v/>
      </c>
      <c r="F181" s="94" t="str">
        <f t="shared" si="2"/>
        <v/>
      </c>
    </row>
    <row r="182" spans="1:6" ht="14.25" customHeight="1" x14ac:dyDescent="0.35">
      <c r="A182" s="45" t="s">
        <v>1144</v>
      </c>
      <c r="B182" s="18"/>
      <c r="C182" s="5"/>
      <c r="D182" s="5"/>
      <c r="E182" s="94" t="str">
        <f>IF(ISBLANK(D182),"",INDEX(ΑΜΚ,MATCH(D182,Data!$F$2:$F$999,0),1))</f>
        <v/>
      </c>
      <c r="F182" s="94" t="str">
        <f t="shared" si="2"/>
        <v/>
      </c>
    </row>
    <row r="183" spans="1:6" ht="14.25" customHeight="1" x14ac:dyDescent="0.35">
      <c r="A183" s="45" t="s">
        <v>1144</v>
      </c>
      <c r="B183" s="18"/>
      <c r="C183" s="5"/>
      <c r="D183" s="5"/>
      <c r="E183" s="94" t="str">
        <f>IF(ISBLANK(D183),"",INDEX(ΑΜΚ,MATCH(D183,Data!$F$2:$F$999,0),1))</f>
        <v/>
      </c>
      <c r="F183" s="94" t="str">
        <f t="shared" si="2"/>
        <v/>
      </c>
    </row>
    <row r="184" spans="1:6" ht="14.25" customHeight="1" x14ac:dyDescent="0.35">
      <c r="A184" s="45" t="s">
        <v>1144</v>
      </c>
      <c r="B184" s="18"/>
      <c r="C184" s="5"/>
      <c r="D184" s="5"/>
      <c r="E184" s="94" t="str">
        <f>IF(ISBLANK(D184),"",INDEX(ΑΜΚ,MATCH(D184,Data!$F$2:$F$999,0),1))</f>
        <v/>
      </c>
      <c r="F184" s="94" t="str">
        <f t="shared" si="2"/>
        <v/>
      </c>
    </row>
    <row r="185" spans="1:6" ht="14.25" customHeight="1" x14ac:dyDescent="0.35">
      <c r="A185" s="45" t="s">
        <v>1144</v>
      </c>
      <c r="B185" s="18"/>
      <c r="C185" s="5"/>
      <c r="D185" s="5"/>
      <c r="E185" s="94" t="str">
        <f>IF(ISBLANK(D185),"",INDEX(ΑΜΚ,MATCH(D185,Data!$F$2:$F$999,0),1))</f>
        <v/>
      </c>
      <c r="F185" s="94" t="str">
        <f t="shared" si="2"/>
        <v/>
      </c>
    </row>
    <row r="186" spans="1:6" ht="14.25" customHeight="1" x14ac:dyDescent="0.35">
      <c r="A186" s="45" t="s">
        <v>1144</v>
      </c>
      <c r="B186" s="18"/>
      <c r="C186" s="5"/>
      <c r="D186" s="5"/>
      <c r="E186" s="94" t="str">
        <f>IF(ISBLANK(D186),"",INDEX(ΑΜΚ,MATCH(D186,Data!$F$2:$F$999,0),1))</f>
        <v/>
      </c>
      <c r="F186" s="94" t="str">
        <f t="shared" si="2"/>
        <v/>
      </c>
    </row>
    <row r="187" spans="1:6" ht="14.25" customHeight="1" x14ac:dyDescent="0.35">
      <c r="A187" s="45" t="s">
        <v>1144</v>
      </c>
      <c r="B187" s="18"/>
      <c r="C187" s="5"/>
      <c r="D187" s="5"/>
      <c r="E187" s="94" t="str">
        <f>IF(ISBLANK(D187),"",INDEX(ΑΜΚ,MATCH(D187,Data!$F$2:$F$999,0),1))</f>
        <v/>
      </c>
      <c r="F187" s="94" t="str">
        <f t="shared" si="2"/>
        <v/>
      </c>
    </row>
    <row r="188" spans="1:6" ht="14.25" customHeight="1" x14ac:dyDescent="0.35">
      <c r="A188" s="45" t="s">
        <v>1144</v>
      </c>
      <c r="B188" s="18"/>
      <c r="C188" s="5"/>
      <c r="D188" s="5"/>
      <c r="E188" s="94" t="str">
        <f>IF(ISBLANK(D188),"",INDEX(ΑΜΚ,MATCH(D188,Data!$F$2:$F$999,0),1))</f>
        <v/>
      </c>
      <c r="F188" s="94" t="str">
        <f t="shared" si="2"/>
        <v/>
      </c>
    </row>
    <row r="189" spans="1:6" ht="14.25" customHeight="1" x14ac:dyDescent="0.35">
      <c r="A189" s="45" t="s">
        <v>1144</v>
      </c>
      <c r="B189" s="18"/>
      <c r="C189" s="5"/>
      <c r="D189" s="5"/>
      <c r="E189" s="94" t="str">
        <f>IF(ISBLANK(D189),"",INDEX(ΑΜΚ,MATCH(D189,Data!$F$2:$F$999,0),1))</f>
        <v/>
      </c>
      <c r="F189" s="94" t="str">
        <f t="shared" si="2"/>
        <v/>
      </c>
    </row>
    <row r="190" spans="1:6" ht="14.25" customHeight="1" x14ac:dyDescent="0.35">
      <c r="A190" s="45" t="s">
        <v>1144</v>
      </c>
      <c r="B190" s="18"/>
      <c r="C190" s="5"/>
      <c r="D190" s="5"/>
      <c r="E190" s="94" t="str">
        <f>IF(ISBLANK(D190),"",INDEX(ΑΜΚ,MATCH(D190,Data!$F$2:$F$999,0),1))</f>
        <v/>
      </c>
      <c r="F190" s="94" t="str">
        <f t="shared" si="2"/>
        <v/>
      </c>
    </row>
    <row r="191" spans="1:6" ht="14.25" customHeight="1" x14ac:dyDescent="0.35">
      <c r="A191" s="45" t="s">
        <v>1144</v>
      </c>
      <c r="B191" s="18"/>
      <c r="C191" s="5"/>
      <c r="D191" s="5"/>
      <c r="E191" s="94" t="str">
        <f>IF(ISBLANK(D191),"",INDEX(ΑΜΚ,MATCH(D191,Data!$F$2:$F$999,0),1))</f>
        <v/>
      </c>
      <c r="F191" s="94" t="str">
        <f t="shared" si="2"/>
        <v/>
      </c>
    </row>
    <row r="192" spans="1:6" ht="14.25" customHeight="1" x14ac:dyDescent="0.35">
      <c r="A192" s="45" t="s">
        <v>1144</v>
      </c>
      <c r="B192" s="18"/>
      <c r="C192" s="5"/>
      <c r="D192" s="5"/>
      <c r="E192" s="94" t="str">
        <f>IF(ISBLANK(D192),"",INDEX(ΑΜΚ,MATCH(D192,Data!$F$2:$F$999,0),1))</f>
        <v/>
      </c>
      <c r="F192" s="94" t="str">
        <f t="shared" si="2"/>
        <v/>
      </c>
    </row>
    <row r="193" spans="1:6" ht="14.25" customHeight="1" x14ac:dyDescent="0.35">
      <c r="A193" s="45" t="s">
        <v>1144</v>
      </c>
      <c r="B193" s="18"/>
      <c r="C193" s="5"/>
      <c r="D193" s="5"/>
      <c r="E193" s="94" t="str">
        <f>IF(ISBLANK(D193),"",INDEX(ΑΜΚ,MATCH(D193,Data!$F$2:$F$999,0),1))</f>
        <v/>
      </c>
      <c r="F193" s="94" t="str">
        <f t="shared" si="2"/>
        <v/>
      </c>
    </row>
    <row r="194" spans="1:6" ht="14.25" customHeight="1" x14ac:dyDescent="0.35">
      <c r="A194" s="45" t="s">
        <v>1144</v>
      </c>
      <c r="B194" s="18"/>
      <c r="C194" s="5"/>
      <c r="D194" s="5"/>
      <c r="E194" s="94" t="str">
        <f>IF(ISBLANK(D194),"",INDEX(ΑΜΚ,MATCH(D194,Data!$F$2:$F$999,0),1))</f>
        <v/>
      </c>
      <c r="F194" s="94" t="str">
        <f t="shared" ref="F194:F257" si="3">IF(ISBLANK(C194),"",INDEX(ΚΩΔ_ΜΑΘΗΜ_ΤΥΣ_Γ1,MATCH(C194,ΜΑΘΗΜ_ΤΥΣ_Γ1,0)))</f>
        <v/>
      </c>
    </row>
    <row r="195" spans="1:6" ht="14.25" customHeight="1" x14ac:dyDescent="0.35">
      <c r="A195" s="45" t="s">
        <v>1144</v>
      </c>
      <c r="B195" s="18"/>
      <c r="C195" s="5"/>
      <c r="D195" s="5"/>
      <c r="E195" s="94" t="str">
        <f>IF(ISBLANK(D195),"",INDEX(ΑΜΚ,MATCH(D195,Data!$F$2:$F$999,0),1))</f>
        <v/>
      </c>
      <c r="F195" s="94" t="str">
        <f t="shared" si="3"/>
        <v/>
      </c>
    </row>
    <row r="196" spans="1:6" ht="14.25" customHeight="1" x14ac:dyDescent="0.35">
      <c r="A196" s="45" t="s">
        <v>1144</v>
      </c>
      <c r="B196" s="18"/>
      <c r="C196" s="5"/>
      <c r="D196" s="5"/>
      <c r="E196" s="94" t="str">
        <f>IF(ISBLANK(D196),"",INDEX(ΑΜΚ,MATCH(D196,Data!$F$2:$F$999,0),1))</f>
        <v/>
      </c>
      <c r="F196" s="94" t="str">
        <f t="shared" si="3"/>
        <v/>
      </c>
    </row>
    <row r="197" spans="1:6" ht="14.25" customHeight="1" x14ac:dyDescent="0.35">
      <c r="A197" s="45" t="s">
        <v>1144</v>
      </c>
      <c r="B197" s="18"/>
      <c r="C197" s="5"/>
      <c r="D197" s="5"/>
      <c r="E197" s="94" t="str">
        <f>IF(ISBLANK(D197),"",INDEX(ΑΜΚ,MATCH(D197,Data!$F$2:$F$999,0),1))</f>
        <v/>
      </c>
      <c r="F197" s="94" t="str">
        <f t="shared" si="3"/>
        <v/>
      </c>
    </row>
    <row r="198" spans="1:6" ht="14.25" customHeight="1" x14ac:dyDescent="0.35">
      <c r="A198" s="45" t="s">
        <v>1144</v>
      </c>
      <c r="B198" s="18"/>
      <c r="C198" s="5"/>
      <c r="D198" s="5"/>
      <c r="E198" s="94" t="str">
        <f>IF(ISBLANK(D198),"",INDEX(ΑΜΚ,MATCH(D198,Data!$F$2:$F$999,0),1))</f>
        <v/>
      </c>
      <c r="F198" s="94" t="str">
        <f t="shared" si="3"/>
        <v/>
      </c>
    </row>
    <row r="199" spans="1:6" ht="14.25" customHeight="1" x14ac:dyDescent="0.35">
      <c r="A199" s="45" t="s">
        <v>1144</v>
      </c>
      <c r="B199" s="18"/>
      <c r="C199" s="5"/>
      <c r="D199" s="5"/>
      <c r="E199" s="94" t="str">
        <f>IF(ISBLANK(D199),"",INDEX(ΑΜΚ,MATCH(D199,Data!$F$2:$F$999,0),1))</f>
        <v/>
      </c>
      <c r="F199" s="94" t="str">
        <f t="shared" si="3"/>
        <v/>
      </c>
    </row>
    <row r="200" spans="1:6" ht="14.25" customHeight="1" x14ac:dyDescent="0.35">
      <c r="A200" s="45" t="s">
        <v>1144</v>
      </c>
      <c r="B200" s="18"/>
      <c r="C200" s="5"/>
      <c r="D200" s="5"/>
      <c r="E200" s="94" t="str">
        <f>IF(ISBLANK(D200),"",INDEX(ΑΜΚ,MATCH(D200,Data!$F$2:$F$999,0),1))</f>
        <v/>
      </c>
      <c r="F200" s="94" t="str">
        <f t="shared" si="3"/>
        <v/>
      </c>
    </row>
    <row r="201" spans="1:6" ht="14.25" customHeight="1" x14ac:dyDescent="0.35">
      <c r="A201" s="45" t="s">
        <v>1144</v>
      </c>
      <c r="B201" s="18"/>
      <c r="C201" s="5"/>
      <c r="D201" s="5"/>
      <c r="E201" s="94" t="str">
        <f>IF(ISBLANK(D201),"",INDEX(ΑΜΚ,MATCH(D201,Data!$F$2:$F$999,0),1))</f>
        <v/>
      </c>
      <c r="F201" s="94" t="str">
        <f t="shared" si="3"/>
        <v/>
      </c>
    </row>
    <row r="202" spans="1:6" ht="14.25" customHeight="1" x14ac:dyDescent="0.35">
      <c r="A202" s="45" t="s">
        <v>1144</v>
      </c>
      <c r="B202" s="18"/>
      <c r="C202" s="5"/>
      <c r="D202" s="5"/>
      <c r="E202" s="94" t="str">
        <f>IF(ISBLANK(D202),"",INDEX(ΑΜΚ,MATCH(D202,Data!$F$2:$F$999,0),1))</f>
        <v/>
      </c>
      <c r="F202" s="94" t="str">
        <f t="shared" si="3"/>
        <v/>
      </c>
    </row>
    <row r="203" spans="1:6" ht="14.25" customHeight="1" x14ac:dyDescent="0.35">
      <c r="A203" s="45" t="s">
        <v>1144</v>
      </c>
      <c r="B203" s="18"/>
      <c r="C203" s="5"/>
      <c r="D203" s="5"/>
      <c r="E203" s="94" t="str">
        <f>IF(ISBLANK(D203),"",INDEX(ΑΜΚ,MATCH(D203,Data!$F$2:$F$999,0),1))</f>
        <v/>
      </c>
      <c r="F203" s="94" t="str">
        <f t="shared" si="3"/>
        <v/>
      </c>
    </row>
    <row r="204" spans="1:6" ht="14.25" customHeight="1" x14ac:dyDescent="0.35">
      <c r="A204" s="45" t="s">
        <v>1144</v>
      </c>
      <c r="B204" s="18"/>
      <c r="C204" s="5"/>
      <c r="D204" s="5"/>
      <c r="E204" s="94" t="str">
        <f>IF(ISBLANK(D204),"",INDEX(ΑΜΚ,MATCH(D204,Data!$F$2:$F$999,0),1))</f>
        <v/>
      </c>
      <c r="F204" s="94" t="str">
        <f t="shared" si="3"/>
        <v/>
      </c>
    </row>
    <row r="205" spans="1:6" ht="14.25" customHeight="1" x14ac:dyDescent="0.35">
      <c r="A205" s="45" t="s">
        <v>1144</v>
      </c>
      <c r="B205" s="18"/>
      <c r="C205" s="5"/>
      <c r="D205" s="5"/>
      <c r="E205" s="94" t="str">
        <f>IF(ISBLANK(D205),"",INDEX(ΑΜΚ,MATCH(D205,Data!$F$2:$F$999,0),1))</f>
        <v/>
      </c>
      <c r="F205" s="94" t="str">
        <f t="shared" si="3"/>
        <v/>
      </c>
    </row>
    <row r="206" spans="1:6" ht="14.25" customHeight="1" x14ac:dyDescent="0.35">
      <c r="A206" s="45" t="s">
        <v>1144</v>
      </c>
      <c r="B206" s="18"/>
      <c r="C206" s="5"/>
      <c r="D206" s="5"/>
      <c r="E206" s="94" t="str">
        <f>IF(ISBLANK(D206),"",INDEX(ΑΜΚ,MATCH(D206,Data!$F$2:$F$999,0),1))</f>
        <v/>
      </c>
      <c r="F206" s="94" t="str">
        <f t="shared" si="3"/>
        <v/>
      </c>
    </row>
    <row r="207" spans="1:6" ht="14.25" customHeight="1" x14ac:dyDescent="0.35">
      <c r="A207" s="45" t="s">
        <v>1144</v>
      </c>
      <c r="B207" s="18"/>
      <c r="C207" s="5"/>
      <c r="D207" s="5"/>
      <c r="E207" s="94" t="str">
        <f>IF(ISBLANK(D207),"",INDEX(ΑΜΚ,MATCH(D207,Data!$F$2:$F$999,0),1))</f>
        <v/>
      </c>
      <c r="F207" s="94" t="str">
        <f t="shared" si="3"/>
        <v/>
      </c>
    </row>
    <row r="208" spans="1:6" ht="14.25" customHeight="1" x14ac:dyDescent="0.35">
      <c r="A208" s="45" t="s">
        <v>1144</v>
      </c>
      <c r="B208" s="18"/>
      <c r="C208" s="5"/>
      <c r="D208" s="5"/>
      <c r="E208" s="94" t="str">
        <f>IF(ISBLANK(D208),"",INDEX(ΑΜΚ,MATCH(D208,Data!$F$2:$F$999,0),1))</f>
        <v/>
      </c>
      <c r="F208" s="94" t="str">
        <f t="shared" si="3"/>
        <v/>
      </c>
    </row>
    <row r="209" spans="1:6" ht="14.25" customHeight="1" x14ac:dyDescent="0.35">
      <c r="A209" s="45" t="s">
        <v>1144</v>
      </c>
      <c r="B209" s="18"/>
      <c r="C209" s="5"/>
      <c r="D209" s="5"/>
      <c r="E209" s="94" t="str">
        <f>IF(ISBLANK(D209),"",INDEX(ΑΜΚ,MATCH(D209,Data!$F$2:$F$999,0),1))</f>
        <v/>
      </c>
      <c r="F209" s="94" t="str">
        <f t="shared" si="3"/>
        <v/>
      </c>
    </row>
    <row r="210" spans="1:6" ht="14.25" customHeight="1" x14ac:dyDescent="0.35">
      <c r="A210" s="45" t="s">
        <v>1144</v>
      </c>
      <c r="B210" s="18"/>
      <c r="C210" s="5"/>
      <c r="D210" s="5"/>
      <c r="E210" s="94" t="str">
        <f>IF(ISBLANK(D210),"",INDEX(ΑΜΚ,MATCH(D210,Data!$F$2:$F$999,0),1))</f>
        <v/>
      </c>
      <c r="F210" s="94" t="str">
        <f t="shared" si="3"/>
        <v/>
      </c>
    </row>
    <row r="211" spans="1:6" ht="14.25" customHeight="1" x14ac:dyDescent="0.35">
      <c r="A211" s="45" t="s">
        <v>1144</v>
      </c>
      <c r="B211" s="18"/>
      <c r="C211" s="5"/>
      <c r="D211" s="5"/>
      <c r="E211" s="94" t="str">
        <f>IF(ISBLANK(D211),"",INDEX(ΑΜΚ,MATCH(D211,Data!$F$2:$F$999,0),1))</f>
        <v/>
      </c>
      <c r="F211" s="94" t="str">
        <f t="shared" si="3"/>
        <v/>
      </c>
    </row>
    <row r="212" spans="1:6" ht="14.25" customHeight="1" x14ac:dyDescent="0.35">
      <c r="A212" s="45" t="s">
        <v>1144</v>
      </c>
      <c r="B212" s="18"/>
      <c r="C212" s="5"/>
      <c r="D212" s="5"/>
      <c r="E212" s="94" t="str">
        <f>IF(ISBLANK(D212),"",INDEX(ΑΜΚ,MATCH(D212,Data!$F$2:$F$999,0),1))</f>
        <v/>
      </c>
      <c r="F212" s="94" t="str">
        <f t="shared" si="3"/>
        <v/>
      </c>
    </row>
    <row r="213" spans="1:6" ht="14.25" customHeight="1" x14ac:dyDescent="0.35">
      <c r="A213" s="45" t="s">
        <v>1144</v>
      </c>
      <c r="B213" s="18"/>
      <c r="C213" s="5"/>
      <c r="D213" s="5"/>
      <c r="E213" s="94" t="str">
        <f>IF(ISBLANK(D213),"",INDEX(ΑΜΚ,MATCH(D213,Data!$F$2:$F$999,0),1))</f>
        <v/>
      </c>
      <c r="F213" s="94" t="str">
        <f t="shared" si="3"/>
        <v/>
      </c>
    </row>
    <row r="214" spans="1:6" ht="14.25" customHeight="1" x14ac:dyDescent="0.35">
      <c r="A214" s="45" t="s">
        <v>1144</v>
      </c>
      <c r="B214" s="18"/>
      <c r="C214" s="5"/>
      <c r="D214" s="5"/>
      <c r="E214" s="94" t="str">
        <f>IF(ISBLANK(D214),"",INDEX(ΑΜΚ,MATCH(D214,Data!$F$2:$F$999,0),1))</f>
        <v/>
      </c>
      <c r="F214" s="94" t="str">
        <f t="shared" si="3"/>
        <v/>
      </c>
    </row>
    <row r="215" spans="1:6" ht="14.25" customHeight="1" x14ac:dyDescent="0.35">
      <c r="A215" s="45" t="s">
        <v>1144</v>
      </c>
      <c r="B215" s="18"/>
      <c r="C215" s="5"/>
      <c r="D215" s="5"/>
      <c r="E215" s="94" t="str">
        <f>IF(ISBLANK(D215),"",INDEX(ΑΜΚ,MATCH(D215,Data!$F$2:$F$999,0),1))</f>
        <v/>
      </c>
      <c r="F215" s="94" t="str">
        <f t="shared" si="3"/>
        <v/>
      </c>
    </row>
    <row r="216" spans="1:6" ht="14.25" customHeight="1" x14ac:dyDescent="0.35">
      <c r="A216" s="45" t="s">
        <v>1144</v>
      </c>
      <c r="B216" s="18"/>
      <c r="C216" s="5"/>
      <c r="D216" s="5"/>
      <c r="E216" s="94" t="str">
        <f>IF(ISBLANK(D216),"",INDEX(ΑΜΚ,MATCH(D216,Data!$F$2:$F$999,0),1))</f>
        <v/>
      </c>
      <c r="F216" s="94" t="str">
        <f t="shared" si="3"/>
        <v/>
      </c>
    </row>
    <row r="217" spans="1:6" ht="14.25" customHeight="1" x14ac:dyDescent="0.35">
      <c r="A217" s="45" t="s">
        <v>1144</v>
      </c>
      <c r="B217" s="18"/>
      <c r="C217" s="5"/>
      <c r="D217" s="5"/>
      <c r="E217" s="94" t="str">
        <f>IF(ISBLANK(D217),"",INDEX(ΑΜΚ,MATCH(D217,Data!$F$2:$F$999,0),1))</f>
        <v/>
      </c>
      <c r="F217" s="94" t="str">
        <f t="shared" si="3"/>
        <v/>
      </c>
    </row>
    <row r="218" spans="1:6" ht="14.25" customHeight="1" x14ac:dyDescent="0.35">
      <c r="A218" s="45" t="s">
        <v>1144</v>
      </c>
      <c r="B218" s="18"/>
      <c r="C218" s="5"/>
      <c r="D218" s="5"/>
      <c r="E218" s="94" t="str">
        <f>IF(ISBLANK(D218),"",INDEX(ΑΜΚ,MATCH(D218,Data!$F$2:$F$999,0),1))</f>
        <v/>
      </c>
      <c r="F218" s="94" t="str">
        <f t="shared" si="3"/>
        <v/>
      </c>
    </row>
    <row r="219" spans="1:6" ht="14.25" customHeight="1" x14ac:dyDescent="0.35">
      <c r="A219" s="45" t="s">
        <v>1144</v>
      </c>
      <c r="B219" s="18"/>
      <c r="C219" s="5"/>
      <c r="D219" s="5"/>
      <c r="E219" s="94" t="str">
        <f>IF(ISBLANK(D219),"",INDEX(ΑΜΚ,MATCH(D219,Data!$F$2:$F$999,0),1))</f>
        <v/>
      </c>
      <c r="F219" s="94" t="str">
        <f t="shared" si="3"/>
        <v/>
      </c>
    </row>
    <row r="220" spans="1:6" ht="14.25" customHeight="1" x14ac:dyDescent="0.35">
      <c r="A220" s="45" t="s">
        <v>1144</v>
      </c>
      <c r="B220" s="18"/>
      <c r="C220" s="5"/>
      <c r="D220" s="5"/>
      <c r="E220" s="94" t="str">
        <f>IF(ISBLANK(D220),"",INDEX(ΑΜΚ,MATCH(D220,Data!$F$2:$F$999,0),1))</f>
        <v/>
      </c>
      <c r="F220" s="94" t="str">
        <f t="shared" si="3"/>
        <v/>
      </c>
    </row>
    <row r="221" spans="1:6" ht="14.25" customHeight="1" x14ac:dyDescent="0.35">
      <c r="A221" s="45" t="s">
        <v>1144</v>
      </c>
      <c r="B221" s="18"/>
      <c r="C221" s="5"/>
      <c r="D221" s="5"/>
      <c r="E221" s="94" t="str">
        <f>IF(ISBLANK(D221),"",INDEX(ΑΜΚ,MATCH(D221,Data!$F$2:$F$999,0),1))</f>
        <v/>
      </c>
      <c r="F221" s="94" t="str">
        <f t="shared" si="3"/>
        <v/>
      </c>
    </row>
    <row r="222" spans="1:6" ht="14.25" customHeight="1" x14ac:dyDescent="0.35">
      <c r="A222" s="45" t="s">
        <v>1144</v>
      </c>
      <c r="B222" s="18"/>
      <c r="C222" s="5"/>
      <c r="D222" s="5"/>
      <c r="E222" s="94" t="str">
        <f>IF(ISBLANK(D222),"",INDEX(ΑΜΚ,MATCH(D222,Data!$F$2:$F$999,0),1))</f>
        <v/>
      </c>
      <c r="F222" s="94" t="str">
        <f t="shared" si="3"/>
        <v/>
      </c>
    </row>
    <row r="223" spans="1:6" ht="14.25" customHeight="1" x14ac:dyDescent="0.35">
      <c r="A223" s="45" t="s">
        <v>1144</v>
      </c>
      <c r="B223" s="18"/>
      <c r="C223" s="5"/>
      <c r="D223" s="5"/>
      <c r="E223" s="94" t="str">
        <f>IF(ISBLANK(D223),"",INDEX(ΑΜΚ,MATCH(D223,Data!$F$2:$F$999,0),1))</f>
        <v/>
      </c>
      <c r="F223" s="94" t="str">
        <f t="shared" si="3"/>
        <v/>
      </c>
    </row>
    <row r="224" spans="1:6" ht="14.25" customHeight="1" x14ac:dyDescent="0.35">
      <c r="A224" s="45" t="s">
        <v>1144</v>
      </c>
      <c r="B224" s="18"/>
      <c r="C224" s="5"/>
      <c r="D224" s="5"/>
      <c r="E224" s="94" t="str">
        <f>IF(ISBLANK(D224),"",INDEX(ΑΜΚ,MATCH(D224,Data!$F$2:$F$999,0),1))</f>
        <v/>
      </c>
      <c r="F224" s="94" t="str">
        <f t="shared" si="3"/>
        <v/>
      </c>
    </row>
    <row r="225" spans="1:6" ht="14.25" customHeight="1" x14ac:dyDescent="0.35">
      <c r="A225" s="45" t="s">
        <v>1144</v>
      </c>
      <c r="B225" s="18"/>
      <c r="C225" s="5"/>
      <c r="D225" s="5"/>
      <c r="E225" s="94" t="str">
        <f>IF(ISBLANK(D225),"",INDEX(ΑΜΚ,MATCH(D225,Data!$F$2:$F$999,0),1))</f>
        <v/>
      </c>
      <c r="F225" s="94" t="str">
        <f t="shared" si="3"/>
        <v/>
      </c>
    </row>
    <row r="226" spans="1:6" ht="14.25" customHeight="1" x14ac:dyDescent="0.35">
      <c r="A226" s="45" t="s">
        <v>1144</v>
      </c>
      <c r="B226" s="18"/>
      <c r="C226" s="5"/>
      <c r="D226" s="5"/>
      <c r="E226" s="94" t="str">
        <f>IF(ISBLANK(D226),"",INDEX(ΑΜΚ,MATCH(D226,Data!$F$2:$F$999,0),1))</f>
        <v/>
      </c>
      <c r="F226" s="94" t="str">
        <f t="shared" si="3"/>
        <v/>
      </c>
    </row>
    <row r="227" spans="1:6" ht="14.25" customHeight="1" x14ac:dyDescent="0.35">
      <c r="A227" s="45" t="s">
        <v>1144</v>
      </c>
      <c r="B227" s="18"/>
      <c r="C227" s="5"/>
      <c r="D227" s="5"/>
      <c r="E227" s="94" t="str">
        <f>IF(ISBLANK(D227),"",INDEX(ΑΜΚ,MATCH(D227,Data!$F$2:$F$999,0),1))</f>
        <v/>
      </c>
      <c r="F227" s="94" t="str">
        <f t="shared" si="3"/>
        <v/>
      </c>
    </row>
    <row r="228" spans="1:6" ht="14.25" customHeight="1" x14ac:dyDescent="0.35">
      <c r="A228" s="45" t="s">
        <v>1144</v>
      </c>
      <c r="B228" s="18"/>
      <c r="C228" s="5"/>
      <c r="D228" s="5"/>
      <c r="E228" s="94" t="str">
        <f>IF(ISBLANK(D228),"",INDEX(ΑΜΚ,MATCH(D228,Data!$F$2:$F$999,0),1))</f>
        <v/>
      </c>
      <c r="F228" s="94" t="str">
        <f t="shared" si="3"/>
        <v/>
      </c>
    </row>
    <row r="229" spans="1:6" ht="14.25" customHeight="1" x14ac:dyDescent="0.35">
      <c r="A229" s="45" t="s">
        <v>1144</v>
      </c>
      <c r="B229" s="18"/>
      <c r="C229" s="5"/>
      <c r="D229" s="5"/>
      <c r="E229" s="94" t="str">
        <f>IF(ISBLANK(D229),"",INDEX(ΑΜΚ,MATCH(D229,Data!$F$2:$F$999,0),1))</f>
        <v/>
      </c>
      <c r="F229" s="94" t="str">
        <f t="shared" si="3"/>
        <v/>
      </c>
    </row>
    <row r="230" spans="1:6" ht="14.25" customHeight="1" x14ac:dyDescent="0.35">
      <c r="A230" s="45" t="s">
        <v>1144</v>
      </c>
      <c r="B230" s="18"/>
      <c r="C230" s="5"/>
      <c r="D230" s="5"/>
      <c r="E230" s="94" t="str">
        <f>IF(ISBLANK(D230),"",INDEX(ΑΜΚ,MATCH(D230,Data!$F$2:$F$999,0),1))</f>
        <v/>
      </c>
      <c r="F230" s="94" t="str">
        <f t="shared" si="3"/>
        <v/>
      </c>
    </row>
    <row r="231" spans="1:6" ht="14.25" customHeight="1" x14ac:dyDescent="0.35">
      <c r="A231" s="45" t="s">
        <v>1144</v>
      </c>
      <c r="B231" s="18"/>
      <c r="C231" s="5"/>
      <c r="D231" s="5"/>
      <c r="E231" s="94" t="str">
        <f>IF(ISBLANK(D231),"",INDEX(ΑΜΚ,MATCH(D231,Data!$F$2:$F$999,0),1))</f>
        <v/>
      </c>
      <c r="F231" s="94" t="str">
        <f t="shared" si="3"/>
        <v/>
      </c>
    </row>
    <row r="232" spans="1:6" ht="14.25" customHeight="1" x14ac:dyDescent="0.35">
      <c r="A232" s="45" t="s">
        <v>1144</v>
      </c>
      <c r="B232" s="18"/>
      <c r="C232" s="5"/>
      <c r="D232" s="5"/>
      <c r="E232" s="94" t="str">
        <f>IF(ISBLANK(D232),"",INDEX(ΑΜΚ,MATCH(D232,Data!$F$2:$F$999,0),1))</f>
        <v/>
      </c>
      <c r="F232" s="94" t="str">
        <f t="shared" si="3"/>
        <v/>
      </c>
    </row>
    <row r="233" spans="1:6" ht="14.25" customHeight="1" x14ac:dyDescent="0.35">
      <c r="A233" s="45" t="s">
        <v>1144</v>
      </c>
      <c r="B233" s="18"/>
      <c r="C233" s="5"/>
      <c r="D233" s="5"/>
      <c r="E233" s="94" t="str">
        <f>IF(ISBLANK(D233),"",INDEX(ΑΜΚ,MATCH(D233,Data!$F$2:$F$999,0),1))</f>
        <v/>
      </c>
      <c r="F233" s="94" t="str">
        <f t="shared" si="3"/>
        <v/>
      </c>
    </row>
    <row r="234" spans="1:6" ht="14.25" customHeight="1" x14ac:dyDescent="0.35">
      <c r="A234" s="45" t="s">
        <v>1144</v>
      </c>
      <c r="B234" s="18"/>
      <c r="C234" s="5"/>
      <c r="D234" s="5"/>
      <c r="E234" s="94" t="str">
        <f>IF(ISBLANK(D234),"",INDEX(ΑΜΚ,MATCH(D234,Data!$F$2:$F$999,0),1))</f>
        <v/>
      </c>
      <c r="F234" s="94" t="str">
        <f t="shared" si="3"/>
        <v/>
      </c>
    </row>
    <row r="235" spans="1:6" ht="14.25" customHeight="1" x14ac:dyDescent="0.35">
      <c r="A235" s="45" t="s">
        <v>1144</v>
      </c>
      <c r="B235" s="18"/>
      <c r="C235" s="5"/>
      <c r="D235" s="5"/>
      <c r="E235" s="94" t="str">
        <f>IF(ISBLANK(D235),"",INDEX(ΑΜΚ,MATCH(D235,Data!$F$2:$F$999,0),1))</f>
        <v/>
      </c>
      <c r="F235" s="94" t="str">
        <f t="shared" si="3"/>
        <v/>
      </c>
    </row>
    <row r="236" spans="1:6" ht="14.25" customHeight="1" x14ac:dyDescent="0.35">
      <c r="A236" s="45" t="s">
        <v>1144</v>
      </c>
      <c r="B236" s="18"/>
      <c r="C236" s="5"/>
      <c r="D236" s="5"/>
      <c r="E236" s="94" t="str">
        <f>IF(ISBLANK(D236),"",INDEX(ΑΜΚ,MATCH(D236,Data!$F$2:$F$999,0),1))</f>
        <v/>
      </c>
      <c r="F236" s="94" t="str">
        <f t="shared" si="3"/>
        <v/>
      </c>
    </row>
    <row r="237" spans="1:6" ht="14.25" customHeight="1" x14ac:dyDescent="0.35">
      <c r="A237" s="45" t="s">
        <v>1144</v>
      </c>
      <c r="B237" s="18"/>
      <c r="C237" s="5"/>
      <c r="D237" s="5"/>
      <c r="E237" s="94" t="str">
        <f>IF(ISBLANK(D237),"",INDEX(ΑΜΚ,MATCH(D237,Data!$F$2:$F$999,0),1))</f>
        <v/>
      </c>
      <c r="F237" s="94" t="str">
        <f t="shared" si="3"/>
        <v/>
      </c>
    </row>
    <row r="238" spans="1:6" ht="14.25" customHeight="1" x14ac:dyDescent="0.35">
      <c r="A238" s="45" t="s">
        <v>1144</v>
      </c>
      <c r="B238" s="18"/>
      <c r="C238" s="5"/>
      <c r="D238" s="5"/>
      <c r="E238" s="94" t="str">
        <f>IF(ISBLANK(D238),"",INDEX(ΑΜΚ,MATCH(D238,Data!$F$2:$F$999,0),1))</f>
        <v/>
      </c>
      <c r="F238" s="94" t="str">
        <f t="shared" si="3"/>
        <v/>
      </c>
    </row>
    <row r="239" spans="1:6" ht="14.25" customHeight="1" x14ac:dyDescent="0.35">
      <c r="A239" s="45" t="s">
        <v>1144</v>
      </c>
      <c r="B239" s="18"/>
      <c r="C239" s="5"/>
      <c r="D239" s="5"/>
      <c r="E239" s="94" t="str">
        <f>IF(ISBLANK(D239),"",INDEX(ΑΜΚ,MATCH(D239,Data!$F$2:$F$999,0),1))</f>
        <v/>
      </c>
      <c r="F239" s="94" t="str">
        <f t="shared" si="3"/>
        <v/>
      </c>
    </row>
    <row r="240" spans="1:6" ht="14.25" customHeight="1" x14ac:dyDescent="0.35">
      <c r="A240" s="45" t="s">
        <v>1144</v>
      </c>
      <c r="B240" s="18"/>
      <c r="C240" s="5"/>
      <c r="D240" s="5"/>
      <c r="E240" s="94" t="str">
        <f>IF(ISBLANK(D240),"",INDEX(ΑΜΚ,MATCH(D240,Data!$F$2:$F$999,0),1))</f>
        <v/>
      </c>
      <c r="F240" s="94" t="str">
        <f t="shared" si="3"/>
        <v/>
      </c>
    </row>
    <row r="241" spans="1:6" ht="14.25" customHeight="1" x14ac:dyDescent="0.35">
      <c r="A241" s="45" t="s">
        <v>1144</v>
      </c>
      <c r="B241" s="18"/>
      <c r="C241" s="5"/>
      <c r="D241" s="5"/>
      <c r="E241" s="94" t="str">
        <f>IF(ISBLANK(D241),"",INDEX(ΑΜΚ,MATCH(D241,Data!$F$2:$F$999,0),1))</f>
        <v/>
      </c>
      <c r="F241" s="94" t="str">
        <f t="shared" si="3"/>
        <v/>
      </c>
    </row>
    <row r="242" spans="1:6" ht="14.25" customHeight="1" x14ac:dyDescent="0.35">
      <c r="A242" s="45" t="s">
        <v>1144</v>
      </c>
      <c r="B242" s="18"/>
      <c r="C242" s="5"/>
      <c r="D242" s="5"/>
      <c r="E242" s="94" t="str">
        <f>IF(ISBLANK(D242),"",INDEX(ΑΜΚ,MATCH(D242,Data!$F$2:$F$999,0),1))</f>
        <v/>
      </c>
      <c r="F242" s="94" t="str">
        <f t="shared" si="3"/>
        <v/>
      </c>
    </row>
    <row r="243" spans="1:6" ht="14.25" customHeight="1" x14ac:dyDescent="0.35">
      <c r="A243" s="45" t="s">
        <v>1144</v>
      </c>
      <c r="B243" s="18"/>
      <c r="C243" s="5"/>
      <c r="D243" s="5"/>
      <c r="E243" s="94" t="str">
        <f>IF(ISBLANK(D243),"",INDEX(ΑΜΚ,MATCH(D243,Data!$F$2:$F$999,0),1))</f>
        <v/>
      </c>
      <c r="F243" s="94" t="str">
        <f t="shared" si="3"/>
        <v/>
      </c>
    </row>
    <row r="244" spans="1:6" ht="14.25" customHeight="1" x14ac:dyDescent="0.35">
      <c r="A244" s="45" t="s">
        <v>1144</v>
      </c>
      <c r="B244" s="18"/>
      <c r="C244" s="5"/>
      <c r="D244" s="5"/>
      <c r="E244" s="94" t="str">
        <f>IF(ISBLANK(D244),"",INDEX(ΑΜΚ,MATCH(D244,Data!$F$2:$F$999,0),1))</f>
        <v/>
      </c>
      <c r="F244" s="94" t="str">
        <f t="shared" si="3"/>
        <v/>
      </c>
    </row>
    <row r="245" spans="1:6" ht="14.25" customHeight="1" x14ac:dyDescent="0.35">
      <c r="A245" s="45" t="s">
        <v>1144</v>
      </c>
      <c r="B245" s="18"/>
      <c r="C245" s="5"/>
      <c r="D245" s="5"/>
      <c r="E245" s="94" t="str">
        <f>IF(ISBLANK(D245),"",INDEX(ΑΜΚ,MATCH(D245,Data!$F$2:$F$999,0),1))</f>
        <v/>
      </c>
      <c r="F245" s="94" t="str">
        <f t="shared" si="3"/>
        <v/>
      </c>
    </row>
    <row r="246" spans="1:6" ht="14.25" customHeight="1" x14ac:dyDescent="0.35">
      <c r="A246" s="45" t="s">
        <v>1144</v>
      </c>
      <c r="B246" s="18"/>
      <c r="C246" s="5"/>
      <c r="D246" s="5"/>
      <c r="E246" s="94" t="str">
        <f>IF(ISBLANK(D246),"",INDEX(ΑΜΚ,MATCH(D246,Data!$F$2:$F$999,0),1))</f>
        <v/>
      </c>
      <c r="F246" s="94" t="str">
        <f t="shared" si="3"/>
        <v/>
      </c>
    </row>
    <row r="247" spans="1:6" ht="14.25" customHeight="1" x14ac:dyDescent="0.35">
      <c r="A247" s="45" t="s">
        <v>1144</v>
      </c>
      <c r="B247" s="18"/>
      <c r="C247" s="5"/>
      <c r="D247" s="5"/>
      <c r="E247" s="94" t="str">
        <f>IF(ISBLANK(D247),"",INDEX(ΑΜΚ,MATCH(D247,Data!$F$2:$F$999,0),1))</f>
        <v/>
      </c>
      <c r="F247" s="94" t="str">
        <f t="shared" si="3"/>
        <v/>
      </c>
    </row>
    <row r="248" spans="1:6" ht="14.25" customHeight="1" x14ac:dyDescent="0.35">
      <c r="A248" s="45" t="s">
        <v>1144</v>
      </c>
      <c r="B248" s="18"/>
      <c r="C248" s="5"/>
      <c r="D248" s="5"/>
      <c r="E248" s="94" t="str">
        <f>IF(ISBLANK(D248),"",INDEX(ΑΜΚ,MATCH(D248,Data!$F$2:$F$999,0),1))</f>
        <v/>
      </c>
      <c r="F248" s="94" t="str">
        <f t="shared" si="3"/>
        <v/>
      </c>
    </row>
    <row r="249" spans="1:6" ht="14.25" customHeight="1" x14ac:dyDescent="0.35">
      <c r="A249" s="45" t="s">
        <v>1144</v>
      </c>
      <c r="B249" s="18"/>
      <c r="C249" s="5"/>
      <c r="D249" s="5"/>
      <c r="E249" s="94" t="str">
        <f>IF(ISBLANK(D249),"",INDEX(ΑΜΚ,MATCH(D249,Data!$F$2:$F$999,0),1))</f>
        <v/>
      </c>
      <c r="F249" s="94" t="str">
        <f t="shared" si="3"/>
        <v/>
      </c>
    </row>
    <row r="250" spans="1:6" ht="14.25" customHeight="1" x14ac:dyDescent="0.35">
      <c r="A250" s="45" t="s">
        <v>1144</v>
      </c>
      <c r="B250" s="18"/>
      <c r="C250" s="5"/>
      <c r="D250" s="5"/>
      <c r="E250" s="94" t="str">
        <f>IF(ISBLANK(D250),"",INDEX(ΑΜΚ,MATCH(D250,Data!$F$2:$F$999,0),1))</f>
        <v/>
      </c>
      <c r="F250" s="94" t="str">
        <f t="shared" si="3"/>
        <v/>
      </c>
    </row>
    <row r="251" spans="1:6" ht="14.25" customHeight="1" x14ac:dyDescent="0.35">
      <c r="A251" s="45" t="s">
        <v>1144</v>
      </c>
      <c r="B251" s="18"/>
      <c r="C251" s="5"/>
      <c r="D251" s="5"/>
      <c r="E251" s="94" t="str">
        <f>IF(ISBLANK(D251),"",INDEX(ΑΜΚ,MATCH(D251,Data!$F$2:$F$999,0),1))</f>
        <v/>
      </c>
      <c r="F251" s="94" t="str">
        <f t="shared" si="3"/>
        <v/>
      </c>
    </row>
    <row r="252" spans="1:6" ht="14.25" customHeight="1" x14ac:dyDescent="0.35">
      <c r="A252" s="45" t="s">
        <v>1144</v>
      </c>
      <c r="B252" s="18"/>
      <c r="C252" s="5"/>
      <c r="D252" s="5"/>
      <c r="E252" s="94" t="str">
        <f>IF(ISBLANK(D252),"",INDEX(ΑΜΚ,MATCH(D252,Data!$F$2:$F$999,0),1))</f>
        <v/>
      </c>
      <c r="F252" s="94" t="str">
        <f t="shared" si="3"/>
        <v/>
      </c>
    </row>
    <row r="253" spans="1:6" ht="14.25" customHeight="1" x14ac:dyDescent="0.35">
      <c r="A253" s="45" t="s">
        <v>1144</v>
      </c>
      <c r="B253" s="18"/>
      <c r="C253" s="5"/>
      <c r="D253" s="5"/>
      <c r="E253" s="94" t="str">
        <f>IF(ISBLANK(D253),"",INDEX(ΑΜΚ,MATCH(D253,Data!$F$2:$F$999,0),1))</f>
        <v/>
      </c>
      <c r="F253" s="94" t="str">
        <f t="shared" si="3"/>
        <v/>
      </c>
    </row>
    <row r="254" spans="1:6" ht="14.25" customHeight="1" x14ac:dyDescent="0.35">
      <c r="A254" s="45" t="s">
        <v>1144</v>
      </c>
      <c r="B254" s="18"/>
      <c r="C254" s="5"/>
      <c r="D254" s="5"/>
      <c r="E254" s="94" t="str">
        <f>IF(ISBLANK(D254),"",INDEX(ΑΜΚ,MATCH(D254,Data!$F$2:$F$999,0),1))</f>
        <v/>
      </c>
      <c r="F254" s="94" t="str">
        <f t="shared" si="3"/>
        <v/>
      </c>
    </row>
    <row r="255" spans="1:6" ht="14.25" customHeight="1" x14ac:dyDescent="0.35">
      <c r="A255" s="45" t="s">
        <v>1144</v>
      </c>
      <c r="B255" s="18"/>
      <c r="C255" s="5"/>
      <c r="D255" s="5"/>
      <c r="E255" s="94" t="str">
        <f>IF(ISBLANK(D255),"",INDEX(ΑΜΚ,MATCH(D255,Data!$F$2:$F$999,0),1))</f>
        <v/>
      </c>
      <c r="F255" s="94" t="str">
        <f t="shared" si="3"/>
        <v/>
      </c>
    </row>
    <row r="256" spans="1:6" ht="14.25" customHeight="1" x14ac:dyDescent="0.35">
      <c r="A256" s="45" t="s">
        <v>1144</v>
      </c>
      <c r="B256" s="18"/>
      <c r="C256" s="5"/>
      <c r="D256" s="5"/>
      <c r="E256" s="94" t="str">
        <f>IF(ISBLANK(D256),"",INDEX(ΑΜΚ,MATCH(D256,Data!$F$2:$F$999,0),1))</f>
        <v/>
      </c>
      <c r="F256" s="94" t="str">
        <f t="shared" si="3"/>
        <v/>
      </c>
    </row>
    <row r="257" spans="1:6" ht="14.25" customHeight="1" x14ac:dyDescent="0.35">
      <c r="A257" s="45" t="s">
        <v>1144</v>
      </c>
      <c r="B257" s="18"/>
      <c r="C257" s="5"/>
      <c r="D257" s="5"/>
      <c r="E257" s="94" t="str">
        <f>IF(ISBLANK(D257),"",INDEX(ΑΜΚ,MATCH(D257,Data!$F$2:$F$999,0),1))</f>
        <v/>
      </c>
      <c r="F257" s="94" t="str">
        <f t="shared" si="3"/>
        <v/>
      </c>
    </row>
    <row r="258" spans="1:6" ht="14.25" customHeight="1" x14ac:dyDescent="0.35">
      <c r="A258" s="45" t="s">
        <v>1144</v>
      </c>
      <c r="B258" s="18"/>
      <c r="C258" s="5"/>
      <c r="D258" s="5"/>
      <c r="E258" s="94" t="str">
        <f>IF(ISBLANK(D258),"",INDEX(ΑΜΚ,MATCH(D258,Data!$F$2:$F$999,0),1))</f>
        <v/>
      </c>
      <c r="F258" s="94" t="str">
        <f t="shared" ref="F258:F321" si="4">IF(ISBLANK(C258),"",INDEX(ΚΩΔ_ΜΑΘΗΜ_ΤΥΣ_Γ1,MATCH(C258,ΜΑΘΗΜ_ΤΥΣ_Γ1,0)))</f>
        <v/>
      </c>
    </row>
    <row r="259" spans="1:6" ht="14.25" customHeight="1" x14ac:dyDescent="0.35">
      <c r="A259" s="45" t="s">
        <v>1144</v>
      </c>
      <c r="B259" s="18"/>
      <c r="C259" s="5"/>
      <c r="D259" s="5"/>
      <c r="E259" s="94" t="str">
        <f>IF(ISBLANK(D259),"",INDEX(ΑΜΚ,MATCH(D259,Data!$F$2:$F$999,0),1))</f>
        <v/>
      </c>
      <c r="F259" s="94" t="str">
        <f t="shared" si="4"/>
        <v/>
      </c>
    </row>
    <row r="260" spans="1:6" ht="14.25" customHeight="1" x14ac:dyDescent="0.35">
      <c r="A260" s="45" t="s">
        <v>1144</v>
      </c>
      <c r="B260" s="18"/>
      <c r="C260" s="5"/>
      <c r="D260" s="5"/>
      <c r="E260" s="94" t="str">
        <f>IF(ISBLANK(D260),"",INDEX(ΑΜΚ,MATCH(D260,Data!$F$2:$F$999,0),1))</f>
        <v/>
      </c>
      <c r="F260" s="94" t="str">
        <f t="shared" si="4"/>
        <v/>
      </c>
    </row>
    <row r="261" spans="1:6" ht="14.25" customHeight="1" x14ac:dyDescent="0.35">
      <c r="A261" s="45" t="s">
        <v>1144</v>
      </c>
      <c r="B261" s="18"/>
      <c r="C261" s="5"/>
      <c r="D261" s="5"/>
      <c r="E261" s="94" t="str">
        <f>IF(ISBLANK(D261),"",INDEX(ΑΜΚ,MATCH(D261,Data!$F$2:$F$999,0),1))</f>
        <v/>
      </c>
      <c r="F261" s="94" t="str">
        <f t="shared" si="4"/>
        <v/>
      </c>
    </row>
    <row r="262" spans="1:6" ht="14.25" customHeight="1" x14ac:dyDescent="0.35">
      <c r="A262" s="45" t="s">
        <v>1144</v>
      </c>
      <c r="B262" s="18"/>
      <c r="C262" s="5"/>
      <c r="D262" s="5"/>
      <c r="E262" s="94" t="str">
        <f>IF(ISBLANK(D262),"",INDEX(ΑΜΚ,MATCH(D262,Data!$F$2:$F$999,0),1))</f>
        <v/>
      </c>
      <c r="F262" s="94" t="str">
        <f t="shared" si="4"/>
        <v/>
      </c>
    </row>
    <row r="263" spans="1:6" ht="14.25" customHeight="1" x14ac:dyDescent="0.35">
      <c r="A263" s="45" t="s">
        <v>1144</v>
      </c>
      <c r="B263" s="18"/>
      <c r="C263" s="5"/>
      <c r="D263" s="5"/>
      <c r="E263" s="94" t="str">
        <f>IF(ISBLANK(D263),"",INDEX(ΑΜΚ,MATCH(D263,Data!$F$2:$F$999,0),1))</f>
        <v/>
      </c>
      <c r="F263" s="94" t="str">
        <f t="shared" si="4"/>
        <v/>
      </c>
    </row>
    <row r="264" spans="1:6" ht="14.25" customHeight="1" x14ac:dyDescent="0.35">
      <c r="A264" s="45" t="s">
        <v>1144</v>
      </c>
      <c r="B264" s="18"/>
      <c r="C264" s="5"/>
      <c r="D264" s="5"/>
      <c r="E264" s="94" t="str">
        <f>IF(ISBLANK(D264),"",INDEX(ΑΜΚ,MATCH(D264,Data!$F$2:$F$999,0),1))</f>
        <v/>
      </c>
      <c r="F264" s="94" t="str">
        <f t="shared" si="4"/>
        <v/>
      </c>
    </row>
    <row r="265" spans="1:6" ht="14.25" customHeight="1" x14ac:dyDescent="0.35">
      <c r="A265" s="45" t="s">
        <v>1144</v>
      </c>
      <c r="B265" s="18"/>
      <c r="C265" s="5"/>
      <c r="D265" s="5"/>
      <c r="E265" s="94" t="str">
        <f>IF(ISBLANK(D265),"",INDEX(ΑΜΚ,MATCH(D265,Data!$F$2:$F$999,0),1))</f>
        <v/>
      </c>
      <c r="F265" s="94" t="str">
        <f t="shared" si="4"/>
        <v/>
      </c>
    </row>
    <row r="266" spans="1:6" ht="14.25" customHeight="1" x14ac:dyDescent="0.35">
      <c r="A266" s="45" t="s">
        <v>1144</v>
      </c>
      <c r="B266" s="18"/>
      <c r="C266" s="5"/>
      <c r="D266" s="5"/>
      <c r="E266" s="94" t="str">
        <f>IF(ISBLANK(D266),"",INDEX(ΑΜΚ,MATCH(D266,Data!$F$2:$F$999,0),1))</f>
        <v/>
      </c>
      <c r="F266" s="94" t="str">
        <f t="shared" si="4"/>
        <v/>
      </c>
    </row>
    <row r="267" spans="1:6" ht="14.25" customHeight="1" x14ac:dyDescent="0.35">
      <c r="A267" s="45" t="s">
        <v>1144</v>
      </c>
      <c r="B267" s="18"/>
      <c r="C267" s="5"/>
      <c r="D267" s="5"/>
      <c r="E267" s="94" t="str">
        <f>IF(ISBLANK(D267),"",INDEX(ΑΜΚ,MATCH(D267,Data!$F$2:$F$999,0),1))</f>
        <v/>
      </c>
      <c r="F267" s="94" t="str">
        <f t="shared" si="4"/>
        <v/>
      </c>
    </row>
    <row r="268" spans="1:6" ht="14.25" customHeight="1" x14ac:dyDescent="0.35">
      <c r="A268" s="45" t="s">
        <v>1144</v>
      </c>
      <c r="B268" s="18"/>
      <c r="C268" s="5"/>
      <c r="D268" s="5"/>
      <c r="E268" s="94" t="str">
        <f>IF(ISBLANK(D268),"",INDEX(ΑΜΚ,MATCH(D268,Data!$F$2:$F$999,0),1))</f>
        <v/>
      </c>
      <c r="F268" s="94" t="str">
        <f t="shared" si="4"/>
        <v/>
      </c>
    </row>
    <row r="269" spans="1:6" ht="14.25" customHeight="1" x14ac:dyDescent="0.35">
      <c r="A269" s="45" t="s">
        <v>1144</v>
      </c>
      <c r="B269" s="18"/>
      <c r="C269" s="5"/>
      <c r="D269" s="5"/>
      <c r="E269" s="94" t="str">
        <f>IF(ISBLANK(D269),"",INDEX(ΑΜΚ,MATCH(D269,Data!$F$2:$F$999,0),1))</f>
        <v/>
      </c>
      <c r="F269" s="94" t="str">
        <f t="shared" si="4"/>
        <v/>
      </c>
    </row>
    <row r="270" spans="1:6" ht="14.25" customHeight="1" x14ac:dyDescent="0.35">
      <c r="A270" s="45" t="s">
        <v>1144</v>
      </c>
      <c r="B270" s="18"/>
      <c r="C270" s="5"/>
      <c r="D270" s="5"/>
      <c r="E270" s="94" t="str">
        <f>IF(ISBLANK(D270),"",INDEX(ΑΜΚ,MATCH(D270,Data!$F$2:$F$999,0),1))</f>
        <v/>
      </c>
      <c r="F270" s="94" t="str">
        <f t="shared" si="4"/>
        <v/>
      </c>
    </row>
    <row r="271" spans="1:6" ht="14.25" customHeight="1" x14ac:dyDescent="0.35">
      <c r="A271" s="45" t="s">
        <v>1144</v>
      </c>
      <c r="B271" s="18"/>
      <c r="C271" s="5"/>
      <c r="D271" s="5"/>
      <c r="E271" s="94" t="str">
        <f>IF(ISBLANK(D271),"",INDEX(ΑΜΚ,MATCH(D271,Data!$F$2:$F$999,0),1))</f>
        <v/>
      </c>
      <c r="F271" s="94" t="str">
        <f t="shared" si="4"/>
        <v/>
      </c>
    </row>
    <row r="272" spans="1:6" ht="14.25" customHeight="1" x14ac:dyDescent="0.35">
      <c r="A272" s="45" t="s">
        <v>1144</v>
      </c>
      <c r="B272" s="18"/>
      <c r="C272" s="5"/>
      <c r="D272" s="5"/>
      <c r="E272" s="94" t="str">
        <f>IF(ISBLANK(D272),"",INDEX(ΑΜΚ,MATCH(D272,Data!$F$2:$F$999,0),1))</f>
        <v/>
      </c>
      <c r="F272" s="94" t="str">
        <f t="shared" si="4"/>
        <v/>
      </c>
    </row>
    <row r="273" spans="1:6" ht="14.25" customHeight="1" x14ac:dyDescent="0.35">
      <c r="A273" s="45" t="s">
        <v>1144</v>
      </c>
      <c r="B273" s="18"/>
      <c r="C273" s="5"/>
      <c r="D273" s="5"/>
      <c r="E273" s="94" t="str">
        <f>IF(ISBLANK(D273),"",INDEX(ΑΜΚ,MATCH(D273,Data!$F$2:$F$999,0),1))</f>
        <v/>
      </c>
      <c r="F273" s="94" t="str">
        <f t="shared" si="4"/>
        <v/>
      </c>
    </row>
    <row r="274" spans="1:6" ht="14.25" customHeight="1" x14ac:dyDescent="0.35">
      <c r="A274" s="45" t="s">
        <v>1144</v>
      </c>
      <c r="B274" s="18"/>
      <c r="C274" s="5"/>
      <c r="D274" s="5"/>
      <c r="E274" s="94" t="str">
        <f>IF(ISBLANK(D274),"",INDEX(ΑΜΚ,MATCH(D274,Data!$F$2:$F$999,0),1))</f>
        <v/>
      </c>
      <c r="F274" s="94" t="str">
        <f t="shared" si="4"/>
        <v/>
      </c>
    </row>
    <row r="275" spans="1:6" ht="14.25" customHeight="1" x14ac:dyDescent="0.35">
      <c r="A275" s="45" t="s">
        <v>1144</v>
      </c>
      <c r="B275" s="18"/>
      <c r="C275" s="5"/>
      <c r="D275" s="5"/>
      <c r="E275" s="94" t="str">
        <f>IF(ISBLANK(D275),"",INDEX(ΑΜΚ,MATCH(D275,Data!$F$2:$F$999,0),1))</f>
        <v/>
      </c>
      <c r="F275" s="94" t="str">
        <f t="shared" si="4"/>
        <v/>
      </c>
    </row>
    <row r="276" spans="1:6" ht="14.25" customHeight="1" x14ac:dyDescent="0.35">
      <c r="A276" s="45" t="s">
        <v>1144</v>
      </c>
      <c r="B276" s="18"/>
      <c r="C276" s="5"/>
      <c r="D276" s="5"/>
      <c r="E276" s="94" t="str">
        <f>IF(ISBLANK(D276),"",INDEX(ΑΜΚ,MATCH(D276,Data!$F$2:$F$999,0),1))</f>
        <v/>
      </c>
      <c r="F276" s="94" t="str">
        <f t="shared" si="4"/>
        <v/>
      </c>
    </row>
    <row r="277" spans="1:6" ht="14.25" customHeight="1" x14ac:dyDescent="0.35">
      <c r="A277" s="45" t="s">
        <v>1144</v>
      </c>
      <c r="B277" s="18"/>
      <c r="C277" s="5"/>
      <c r="D277" s="5"/>
      <c r="E277" s="94" t="str">
        <f>IF(ISBLANK(D277),"",INDEX(ΑΜΚ,MATCH(D277,Data!$F$2:$F$999,0),1))</f>
        <v/>
      </c>
      <c r="F277" s="94" t="str">
        <f t="shared" si="4"/>
        <v/>
      </c>
    </row>
    <row r="278" spans="1:6" ht="14.25" customHeight="1" x14ac:dyDescent="0.35">
      <c r="A278" s="45" t="s">
        <v>1144</v>
      </c>
      <c r="B278" s="18"/>
      <c r="C278" s="5"/>
      <c r="D278" s="5"/>
      <c r="E278" s="94" t="str">
        <f>IF(ISBLANK(D278),"",INDEX(ΑΜΚ,MATCH(D278,Data!$F$2:$F$999,0),1))</f>
        <v/>
      </c>
      <c r="F278" s="94" t="str">
        <f t="shared" si="4"/>
        <v/>
      </c>
    </row>
    <row r="279" spans="1:6" ht="14.25" customHeight="1" x14ac:dyDescent="0.35">
      <c r="A279" s="45" t="s">
        <v>1144</v>
      </c>
      <c r="B279" s="18"/>
      <c r="C279" s="5"/>
      <c r="D279" s="5"/>
      <c r="E279" s="94" t="str">
        <f>IF(ISBLANK(D279),"",INDEX(ΑΜΚ,MATCH(D279,Data!$F$2:$F$999,0),1))</f>
        <v/>
      </c>
      <c r="F279" s="94" t="str">
        <f t="shared" si="4"/>
        <v/>
      </c>
    </row>
    <row r="280" spans="1:6" ht="14.25" customHeight="1" x14ac:dyDescent="0.35">
      <c r="A280" s="45" t="s">
        <v>1144</v>
      </c>
      <c r="B280" s="18"/>
      <c r="C280" s="5"/>
      <c r="D280" s="5"/>
      <c r="E280" s="94" t="str">
        <f>IF(ISBLANK(D280),"",INDEX(ΑΜΚ,MATCH(D280,Data!$F$2:$F$999,0),1))</f>
        <v/>
      </c>
      <c r="F280" s="94" t="str">
        <f t="shared" si="4"/>
        <v/>
      </c>
    </row>
    <row r="281" spans="1:6" ht="14.25" customHeight="1" x14ac:dyDescent="0.35">
      <c r="A281" s="45" t="s">
        <v>1144</v>
      </c>
      <c r="B281" s="18"/>
      <c r="C281" s="5"/>
      <c r="D281" s="5"/>
      <c r="E281" s="94" t="str">
        <f>IF(ISBLANK(D281),"",INDEX(ΑΜΚ,MATCH(D281,Data!$F$2:$F$999,0),1))</f>
        <v/>
      </c>
      <c r="F281" s="94" t="str">
        <f t="shared" si="4"/>
        <v/>
      </c>
    </row>
    <row r="282" spans="1:6" ht="14.25" customHeight="1" x14ac:dyDescent="0.35">
      <c r="A282" s="45" t="s">
        <v>1144</v>
      </c>
      <c r="B282" s="18"/>
      <c r="C282" s="5"/>
      <c r="D282" s="5"/>
      <c r="E282" s="94" t="str">
        <f>IF(ISBLANK(D282),"",INDEX(ΑΜΚ,MATCH(D282,Data!$F$2:$F$999,0),1))</f>
        <v/>
      </c>
      <c r="F282" s="94" t="str">
        <f t="shared" si="4"/>
        <v/>
      </c>
    </row>
    <row r="283" spans="1:6" ht="14.25" customHeight="1" x14ac:dyDescent="0.35">
      <c r="A283" s="45" t="s">
        <v>1144</v>
      </c>
      <c r="B283" s="18"/>
      <c r="C283" s="5"/>
      <c r="D283" s="5"/>
      <c r="E283" s="94" t="str">
        <f>IF(ISBLANK(D283),"",INDEX(ΑΜΚ,MATCH(D283,Data!$F$2:$F$999,0),1))</f>
        <v/>
      </c>
      <c r="F283" s="94" t="str">
        <f t="shared" si="4"/>
        <v/>
      </c>
    </row>
    <row r="284" spans="1:6" ht="14.25" customHeight="1" x14ac:dyDescent="0.35">
      <c r="A284" s="45" t="s">
        <v>1144</v>
      </c>
      <c r="B284" s="18"/>
      <c r="C284" s="5"/>
      <c r="D284" s="5"/>
      <c r="E284" s="94" t="str">
        <f>IF(ISBLANK(D284),"",INDEX(ΑΜΚ,MATCH(D284,Data!$F$2:$F$999,0),1))</f>
        <v/>
      </c>
      <c r="F284" s="94" t="str">
        <f t="shared" si="4"/>
        <v/>
      </c>
    </row>
    <row r="285" spans="1:6" ht="14.25" customHeight="1" x14ac:dyDescent="0.35">
      <c r="A285" s="45" t="s">
        <v>1144</v>
      </c>
      <c r="B285" s="18"/>
      <c r="C285" s="5"/>
      <c r="D285" s="5"/>
      <c r="E285" s="94" t="str">
        <f>IF(ISBLANK(D285),"",INDEX(ΑΜΚ,MATCH(D285,Data!$F$2:$F$999,0),1))</f>
        <v/>
      </c>
      <c r="F285" s="94" t="str">
        <f t="shared" si="4"/>
        <v/>
      </c>
    </row>
    <row r="286" spans="1:6" ht="14.25" customHeight="1" x14ac:dyDescent="0.35">
      <c r="A286" s="45" t="s">
        <v>1144</v>
      </c>
      <c r="B286" s="18"/>
      <c r="C286" s="5"/>
      <c r="D286" s="5"/>
      <c r="E286" s="94" t="str">
        <f>IF(ISBLANK(D286),"",INDEX(ΑΜΚ,MATCH(D286,Data!$F$2:$F$999,0),1))</f>
        <v/>
      </c>
      <c r="F286" s="94" t="str">
        <f t="shared" si="4"/>
        <v/>
      </c>
    </row>
    <row r="287" spans="1:6" ht="14.25" customHeight="1" x14ac:dyDescent="0.35">
      <c r="A287" s="45" t="s">
        <v>1144</v>
      </c>
      <c r="B287" s="18"/>
      <c r="C287" s="5"/>
      <c r="D287" s="5"/>
      <c r="E287" s="94" t="str">
        <f>IF(ISBLANK(D287),"",INDEX(ΑΜΚ,MATCH(D287,Data!$F$2:$F$999,0),1))</f>
        <v/>
      </c>
      <c r="F287" s="94" t="str">
        <f t="shared" si="4"/>
        <v/>
      </c>
    </row>
    <row r="288" spans="1:6" ht="14.25" customHeight="1" x14ac:dyDescent="0.35">
      <c r="A288" s="45" t="s">
        <v>1144</v>
      </c>
      <c r="B288" s="18"/>
      <c r="C288" s="5"/>
      <c r="D288" s="5"/>
      <c r="E288" s="94" t="str">
        <f>IF(ISBLANK(D288),"",INDEX(ΑΜΚ,MATCH(D288,Data!$F$2:$F$999,0),1))</f>
        <v/>
      </c>
      <c r="F288" s="94" t="str">
        <f t="shared" si="4"/>
        <v/>
      </c>
    </row>
    <row r="289" spans="1:6" ht="14.25" customHeight="1" x14ac:dyDescent="0.35">
      <c r="A289" s="45" t="s">
        <v>1144</v>
      </c>
      <c r="B289" s="18"/>
      <c r="C289" s="5"/>
      <c r="D289" s="5"/>
      <c r="E289" s="94" t="str">
        <f>IF(ISBLANK(D289),"",INDEX(ΑΜΚ,MATCH(D289,Data!$F$2:$F$999,0),1))</f>
        <v/>
      </c>
      <c r="F289" s="94" t="str">
        <f t="shared" si="4"/>
        <v/>
      </c>
    </row>
    <row r="290" spans="1:6" ht="14.25" customHeight="1" x14ac:dyDescent="0.35">
      <c r="A290" s="45" t="s">
        <v>1144</v>
      </c>
      <c r="B290" s="18"/>
      <c r="C290" s="5"/>
      <c r="D290" s="5"/>
      <c r="E290" s="94" t="str">
        <f>IF(ISBLANK(D290),"",INDEX(ΑΜΚ,MATCH(D290,Data!$F$2:$F$999,0),1))</f>
        <v/>
      </c>
      <c r="F290" s="94" t="str">
        <f t="shared" si="4"/>
        <v/>
      </c>
    </row>
    <row r="291" spans="1:6" ht="14.25" customHeight="1" x14ac:dyDescent="0.35">
      <c r="A291" s="45" t="s">
        <v>1144</v>
      </c>
      <c r="B291" s="18"/>
      <c r="C291" s="5"/>
      <c r="D291" s="5"/>
      <c r="E291" s="94" t="str">
        <f>IF(ISBLANK(D291),"",INDEX(ΑΜΚ,MATCH(D291,Data!$F$2:$F$999,0),1))</f>
        <v/>
      </c>
      <c r="F291" s="94" t="str">
        <f t="shared" si="4"/>
        <v/>
      </c>
    </row>
    <row r="292" spans="1:6" ht="14.25" customHeight="1" x14ac:dyDescent="0.35">
      <c r="A292" s="45" t="s">
        <v>1144</v>
      </c>
      <c r="B292" s="18"/>
      <c r="C292" s="5"/>
      <c r="D292" s="5"/>
      <c r="E292" s="94" t="str">
        <f>IF(ISBLANK(D292),"",INDEX(ΑΜΚ,MATCH(D292,Data!$F$2:$F$999,0),1))</f>
        <v/>
      </c>
      <c r="F292" s="94" t="str">
        <f t="shared" si="4"/>
        <v/>
      </c>
    </row>
    <row r="293" spans="1:6" ht="14.25" customHeight="1" x14ac:dyDescent="0.35">
      <c r="A293" s="45" t="s">
        <v>1144</v>
      </c>
      <c r="B293" s="18"/>
      <c r="C293" s="5"/>
      <c r="D293" s="5"/>
      <c r="E293" s="94" t="str">
        <f>IF(ISBLANK(D293),"",INDEX(ΑΜΚ,MATCH(D293,Data!$F$2:$F$999,0),1))</f>
        <v/>
      </c>
      <c r="F293" s="94" t="str">
        <f t="shared" si="4"/>
        <v/>
      </c>
    </row>
    <row r="294" spans="1:6" ht="14.25" customHeight="1" x14ac:dyDescent="0.35">
      <c r="A294" s="45" t="s">
        <v>1144</v>
      </c>
      <c r="B294" s="18"/>
      <c r="C294" s="5"/>
      <c r="D294" s="5"/>
      <c r="E294" s="94" t="str">
        <f>IF(ISBLANK(D294),"",INDEX(ΑΜΚ,MATCH(D294,Data!$F$2:$F$999,0),1))</f>
        <v/>
      </c>
      <c r="F294" s="94" t="str">
        <f t="shared" si="4"/>
        <v/>
      </c>
    </row>
    <row r="295" spans="1:6" ht="14.25" customHeight="1" x14ac:dyDescent="0.35">
      <c r="A295" s="45" t="s">
        <v>1144</v>
      </c>
      <c r="B295" s="18"/>
      <c r="C295" s="5"/>
      <c r="D295" s="5"/>
      <c r="E295" s="94" t="str">
        <f>IF(ISBLANK(D295),"",INDEX(ΑΜΚ,MATCH(D295,Data!$F$2:$F$999,0),1))</f>
        <v/>
      </c>
      <c r="F295" s="94" t="str">
        <f t="shared" si="4"/>
        <v/>
      </c>
    </row>
    <row r="296" spans="1:6" ht="14.25" customHeight="1" x14ac:dyDescent="0.35">
      <c r="A296" s="45" t="s">
        <v>1144</v>
      </c>
      <c r="B296" s="18"/>
      <c r="C296" s="5"/>
      <c r="D296" s="5"/>
      <c r="E296" s="94" t="str">
        <f>IF(ISBLANK(D296),"",INDEX(ΑΜΚ,MATCH(D296,Data!$F$2:$F$999,0),1))</f>
        <v/>
      </c>
      <c r="F296" s="94" t="str">
        <f t="shared" si="4"/>
        <v/>
      </c>
    </row>
    <row r="297" spans="1:6" ht="14.25" customHeight="1" x14ac:dyDescent="0.35">
      <c r="A297" s="45" t="s">
        <v>1144</v>
      </c>
      <c r="B297" s="18"/>
      <c r="C297" s="5"/>
      <c r="D297" s="5"/>
      <c r="E297" s="94" t="str">
        <f>IF(ISBLANK(D297),"",INDEX(ΑΜΚ,MATCH(D297,Data!$F$2:$F$999,0),1))</f>
        <v/>
      </c>
      <c r="F297" s="94" t="str">
        <f t="shared" si="4"/>
        <v/>
      </c>
    </row>
    <row r="298" spans="1:6" ht="14.25" customHeight="1" x14ac:dyDescent="0.35">
      <c r="A298" s="45" t="s">
        <v>1144</v>
      </c>
      <c r="B298" s="18"/>
      <c r="C298" s="5"/>
      <c r="D298" s="5"/>
      <c r="E298" s="94" t="str">
        <f>IF(ISBLANK(D298),"",INDEX(ΑΜΚ,MATCH(D298,Data!$F$2:$F$999,0),1))</f>
        <v/>
      </c>
      <c r="F298" s="94" t="str">
        <f t="shared" si="4"/>
        <v/>
      </c>
    </row>
    <row r="299" spans="1:6" ht="14.25" customHeight="1" x14ac:dyDescent="0.35">
      <c r="A299" s="45" t="s">
        <v>1144</v>
      </c>
      <c r="B299" s="18"/>
      <c r="C299" s="5"/>
      <c r="D299" s="5"/>
      <c r="E299" s="94" t="str">
        <f>IF(ISBLANK(D299),"",INDEX(ΑΜΚ,MATCH(D299,Data!$F$2:$F$999,0),1))</f>
        <v/>
      </c>
      <c r="F299" s="94" t="str">
        <f t="shared" si="4"/>
        <v/>
      </c>
    </row>
    <row r="300" spans="1:6" ht="14.25" customHeight="1" x14ac:dyDescent="0.35">
      <c r="A300" s="45" t="s">
        <v>1144</v>
      </c>
      <c r="B300" s="18"/>
      <c r="C300" s="5"/>
      <c r="D300" s="5"/>
      <c r="E300" s="94" t="str">
        <f>IF(ISBLANK(D300),"",INDEX(ΑΜΚ,MATCH(D300,Data!$F$2:$F$999,0),1))</f>
        <v/>
      </c>
      <c r="F300" s="94" t="str">
        <f t="shared" si="4"/>
        <v/>
      </c>
    </row>
    <row r="301" spans="1:6" ht="14.25" customHeight="1" x14ac:dyDescent="0.35">
      <c r="A301" s="45" t="s">
        <v>1144</v>
      </c>
      <c r="B301" s="18"/>
      <c r="C301" s="5"/>
      <c r="D301" s="5"/>
      <c r="E301" s="94" t="str">
        <f>IF(ISBLANK(D301),"",INDEX(ΑΜΚ,MATCH(D301,Data!$F$2:$F$999,0),1))</f>
        <v/>
      </c>
      <c r="F301" s="94" t="str">
        <f t="shared" si="4"/>
        <v/>
      </c>
    </row>
    <row r="302" spans="1:6" ht="14.25" customHeight="1" x14ac:dyDescent="0.35">
      <c r="A302" s="45" t="s">
        <v>1144</v>
      </c>
      <c r="B302" s="18"/>
      <c r="C302" s="5"/>
      <c r="D302" s="5"/>
      <c r="E302" s="94" t="str">
        <f>IF(ISBLANK(D302),"",INDEX(ΑΜΚ,MATCH(D302,Data!$F$2:$F$999,0),1))</f>
        <v/>
      </c>
      <c r="F302" s="94" t="str">
        <f t="shared" si="4"/>
        <v/>
      </c>
    </row>
    <row r="303" spans="1:6" ht="14.25" customHeight="1" x14ac:dyDescent="0.35">
      <c r="A303" s="45" t="s">
        <v>1144</v>
      </c>
      <c r="B303" s="18"/>
      <c r="C303" s="5"/>
      <c r="D303" s="5"/>
      <c r="E303" s="94" t="str">
        <f>IF(ISBLANK(D303),"",INDEX(ΑΜΚ,MATCH(D303,Data!$F$2:$F$999,0),1))</f>
        <v/>
      </c>
      <c r="F303" s="94" t="str">
        <f t="shared" si="4"/>
        <v/>
      </c>
    </row>
    <row r="304" spans="1:6" ht="14.25" customHeight="1" x14ac:dyDescent="0.35">
      <c r="A304" s="45" t="s">
        <v>1144</v>
      </c>
      <c r="B304" s="18"/>
      <c r="C304" s="5"/>
      <c r="D304" s="5"/>
      <c r="E304" s="94" t="str">
        <f>IF(ISBLANK(D304),"",INDEX(ΑΜΚ,MATCH(D304,Data!$F$2:$F$999,0),1))</f>
        <v/>
      </c>
      <c r="F304" s="94" t="str">
        <f t="shared" si="4"/>
        <v/>
      </c>
    </row>
    <row r="305" spans="1:6" ht="14.25" customHeight="1" x14ac:dyDescent="0.35">
      <c r="A305" s="45" t="s">
        <v>1144</v>
      </c>
      <c r="B305" s="18"/>
      <c r="C305" s="5"/>
      <c r="D305" s="5"/>
      <c r="E305" s="94" t="str">
        <f>IF(ISBLANK(D305),"",INDEX(ΑΜΚ,MATCH(D305,Data!$F$2:$F$999,0),1))</f>
        <v/>
      </c>
      <c r="F305" s="94" t="str">
        <f t="shared" si="4"/>
        <v/>
      </c>
    </row>
    <row r="306" spans="1:6" ht="14.25" customHeight="1" x14ac:dyDescent="0.35">
      <c r="A306" s="45" t="s">
        <v>1144</v>
      </c>
      <c r="B306" s="18"/>
      <c r="C306" s="5"/>
      <c r="D306" s="5"/>
      <c r="E306" s="94" t="str">
        <f>IF(ISBLANK(D306),"",INDEX(ΑΜΚ,MATCH(D306,Data!$F$2:$F$999,0),1))</f>
        <v/>
      </c>
      <c r="F306" s="94" t="str">
        <f t="shared" si="4"/>
        <v/>
      </c>
    </row>
    <row r="307" spans="1:6" ht="14.25" customHeight="1" x14ac:dyDescent="0.35">
      <c r="A307" s="45" t="s">
        <v>1144</v>
      </c>
      <c r="B307" s="18"/>
      <c r="C307" s="5"/>
      <c r="D307" s="5"/>
      <c r="E307" s="94" t="str">
        <f>IF(ISBLANK(D307),"",INDEX(ΑΜΚ,MATCH(D307,Data!$F$2:$F$999,0),1))</f>
        <v/>
      </c>
      <c r="F307" s="94" t="str">
        <f t="shared" si="4"/>
        <v/>
      </c>
    </row>
    <row r="308" spans="1:6" ht="14.25" customHeight="1" x14ac:dyDescent="0.35">
      <c r="A308" s="45" t="s">
        <v>1144</v>
      </c>
      <c r="B308" s="18"/>
      <c r="C308" s="5"/>
      <c r="D308" s="5"/>
      <c r="E308" s="94" t="str">
        <f>IF(ISBLANK(D308),"",INDEX(ΑΜΚ,MATCH(D308,Data!$F$2:$F$999,0),1))</f>
        <v/>
      </c>
      <c r="F308" s="94" t="str">
        <f t="shared" si="4"/>
        <v/>
      </c>
    </row>
    <row r="309" spans="1:6" ht="14.25" customHeight="1" x14ac:dyDescent="0.35">
      <c r="A309" s="45" t="s">
        <v>1144</v>
      </c>
      <c r="B309" s="18"/>
      <c r="C309" s="5"/>
      <c r="D309" s="5"/>
      <c r="E309" s="94" t="str">
        <f>IF(ISBLANK(D309),"",INDEX(ΑΜΚ,MATCH(D309,Data!$F$2:$F$999,0),1))</f>
        <v/>
      </c>
      <c r="F309" s="94" t="str">
        <f t="shared" si="4"/>
        <v/>
      </c>
    </row>
    <row r="310" spans="1:6" ht="14.25" customHeight="1" x14ac:dyDescent="0.35">
      <c r="A310" s="45" t="s">
        <v>1144</v>
      </c>
      <c r="B310" s="18"/>
      <c r="C310" s="5"/>
      <c r="D310" s="5"/>
      <c r="E310" s="94" t="str">
        <f>IF(ISBLANK(D310),"",INDEX(ΑΜΚ,MATCH(D310,Data!$F$2:$F$999,0),1))</f>
        <v/>
      </c>
      <c r="F310" s="94" t="str">
        <f t="shared" si="4"/>
        <v/>
      </c>
    </row>
    <row r="311" spans="1:6" ht="14.25" customHeight="1" x14ac:dyDescent="0.35">
      <c r="A311" s="45" t="s">
        <v>1144</v>
      </c>
      <c r="B311" s="18"/>
      <c r="C311" s="5"/>
      <c r="D311" s="5"/>
      <c r="E311" s="94" t="str">
        <f>IF(ISBLANK(D311),"",INDEX(ΑΜΚ,MATCH(D311,Data!$F$2:$F$999,0),1))</f>
        <v/>
      </c>
      <c r="F311" s="94" t="str">
        <f t="shared" si="4"/>
        <v/>
      </c>
    </row>
    <row r="312" spans="1:6" ht="14.25" customHeight="1" x14ac:dyDescent="0.35">
      <c r="A312" s="45" t="s">
        <v>1144</v>
      </c>
      <c r="B312" s="18"/>
      <c r="C312" s="5"/>
      <c r="D312" s="5"/>
      <c r="E312" s="94" t="str">
        <f>IF(ISBLANK(D312),"",INDEX(ΑΜΚ,MATCH(D312,Data!$F$2:$F$999,0),1))</f>
        <v/>
      </c>
      <c r="F312" s="94" t="str">
        <f t="shared" si="4"/>
        <v/>
      </c>
    </row>
    <row r="313" spans="1:6" ht="14.25" customHeight="1" x14ac:dyDescent="0.35">
      <c r="A313" s="45" t="s">
        <v>1144</v>
      </c>
      <c r="B313" s="18"/>
      <c r="C313" s="5"/>
      <c r="D313" s="5"/>
      <c r="E313" s="94" t="str">
        <f>IF(ISBLANK(D313),"",INDEX(ΑΜΚ,MATCH(D313,Data!$F$2:$F$999,0),1))</f>
        <v/>
      </c>
      <c r="F313" s="94" t="str">
        <f t="shared" si="4"/>
        <v/>
      </c>
    </row>
    <row r="314" spans="1:6" ht="14.25" customHeight="1" x14ac:dyDescent="0.35">
      <c r="A314" s="45" t="s">
        <v>1144</v>
      </c>
      <c r="B314" s="18"/>
      <c r="C314" s="5"/>
      <c r="D314" s="5"/>
      <c r="E314" s="94" t="str">
        <f>IF(ISBLANK(D314),"",INDEX(ΑΜΚ,MATCH(D314,Data!$F$2:$F$999,0),1))</f>
        <v/>
      </c>
      <c r="F314" s="94" t="str">
        <f t="shared" si="4"/>
        <v/>
      </c>
    </row>
    <row r="315" spans="1:6" ht="14.25" customHeight="1" x14ac:dyDescent="0.35">
      <c r="A315" s="45" t="s">
        <v>1144</v>
      </c>
      <c r="B315" s="18"/>
      <c r="C315" s="5"/>
      <c r="D315" s="5"/>
      <c r="E315" s="94" t="str">
        <f>IF(ISBLANK(D315),"",INDEX(ΑΜΚ,MATCH(D315,Data!$F$2:$F$999,0),1))</f>
        <v/>
      </c>
      <c r="F315" s="94" t="str">
        <f t="shared" si="4"/>
        <v/>
      </c>
    </row>
    <row r="316" spans="1:6" ht="14.25" customHeight="1" x14ac:dyDescent="0.35">
      <c r="A316" s="45" t="s">
        <v>1144</v>
      </c>
      <c r="B316" s="18"/>
      <c r="C316" s="5"/>
      <c r="D316" s="5"/>
      <c r="E316" s="94" t="str">
        <f>IF(ISBLANK(D316),"",INDEX(ΑΜΚ,MATCH(D316,Data!$F$2:$F$999,0),1))</f>
        <v/>
      </c>
      <c r="F316" s="94" t="str">
        <f t="shared" si="4"/>
        <v/>
      </c>
    </row>
    <row r="317" spans="1:6" ht="14.25" customHeight="1" x14ac:dyDescent="0.35">
      <c r="A317" s="45" t="s">
        <v>1144</v>
      </c>
      <c r="B317" s="18"/>
      <c r="C317" s="5"/>
      <c r="D317" s="5"/>
      <c r="E317" s="94" t="str">
        <f>IF(ISBLANK(D317),"",INDEX(ΑΜΚ,MATCH(D317,Data!$F$2:$F$999,0),1))</f>
        <v/>
      </c>
      <c r="F317" s="94" t="str">
        <f t="shared" si="4"/>
        <v/>
      </c>
    </row>
    <row r="318" spans="1:6" ht="14.25" customHeight="1" x14ac:dyDescent="0.35">
      <c r="A318" s="45" t="s">
        <v>1144</v>
      </c>
      <c r="B318" s="18"/>
      <c r="C318" s="5"/>
      <c r="D318" s="5"/>
      <c r="E318" s="94" t="str">
        <f>IF(ISBLANK(D318),"",INDEX(ΑΜΚ,MATCH(D318,Data!$F$2:$F$999,0),1))</f>
        <v/>
      </c>
      <c r="F318" s="94" t="str">
        <f t="shared" si="4"/>
        <v/>
      </c>
    </row>
    <row r="319" spans="1:6" ht="14.25" customHeight="1" x14ac:dyDescent="0.35">
      <c r="A319" s="45" t="s">
        <v>1144</v>
      </c>
      <c r="B319" s="18"/>
      <c r="C319" s="5"/>
      <c r="D319" s="5"/>
      <c r="E319" s="94" t="str">
        <f>IF(ISBLANK(D319),"",INDEX(ΑΜΚ,MATCH(D319,Data!$F$2:$F$999,0),1))</f>
        <v/>
      </c>
      <c r="F319" s="94" t="str">
        <f t="shared" si="4"/>
        <v/>
      </c>
    </row>
    <row r="320" spans="1:6" ht="14.25" customHeight="1" x14ac:dyDescent="0.35">
      <c r="A320" s="45" t="s">
        <v>1144</v>
      </c>
      <c r="B320" s="18"/>
      <c r="C320" s="5"/>
      <c r="D320" s="5"/>
      <c r="E320" s="94" t="str">
        <f>IF(ISBLANK(D320),"",INDEX(ΑΜΚ,MATCH(D320,Data!$F$2:$F$999,0),1))</f>
        <v/>
      </c>
      <c r="F320" s="94" t="str">
        <f t="shared" si="4"/>
        <v/>
      </c>
    </row>
    <row r="321" spans="1:6" ht="14.25" customHeight="1" x14ac:dyDescent="0.35">
      <c r="A321" s="45" t="s">
        <v>1144</v>
      </c>
      <c r="B321" s="18"/>
      <c r="C321" s="5"/>
      <c r="D321" s="5"/>
      <c r="E321" s="94" t="str">
        <f>IF(ISBLANK(D321),"",INDEX(ΑΜΚ,MATCH(D321,Data!$F$2:$F$999,0),1))</f>
        <v/>
      </c>
      <c r="F321" s="94" t="str">
        <f t="shared" si="4"/>
        <v/>
      </c>
    </row>
    <row r="322" spans="1:6" ht="14.25" customHeight="1" x14ac:dyDescent="0.35">
      <c r="A322" s="45" t="s">
        <v>1144</v>
      </c>
      <c r="B322" s="18"/>
      <c r="C322" s="5"/>
      <c r="D322" s="5"/>
      <c r="E322" s="94" t="str">
        <f>IF(ISBLANK(D322),"",INDEX(ΑΜΚ,MATCH(D322,Data!$F$2:$F$999,0),1))</f>
        <v/>
      </c>
      <c r="F322" s="94" t="str">
        <f t="shared" ref="F322:F385" si="5">IF(ISBLANK(C322),"",INDEX(ΚΩΔ_ΜΑΘΗΜ_ΤΥΣ_Γ1,MATCH(C322,ΜΑΘΗΜ_ΤΥΣ_Γ1,0)))</f>
        <v/>
      </c>
    </row>
    <row r="323" spans="1:6" ht="14.25" customHeight="1" x14ac:dyDescent="0.35">
      <c r="A323" s="45" t="s">
        <v>1144</v>
      </c>
      <c r="B323" s="18"/>
      <c r="C323" s="5"/>
      <c r="D323" s="5"/>
      <c r="E323" s="94" t="str">
        <f>IF(ISBLANK(D323),"",INDEX(ΑΜΚ,MATCH(D323,Data!$F$2:$F$999,0),1))</f>
        <v/>
      </c>
      <c r="F323" s="94" t="str">
        <f t="shared" si="5"/>
        <v/>
      </c>
    </row>
    <row r="324" spans="1:6" ht="14.25" customHeight="1" x14ac:dyDescent="0.35">
      <c r="A324" s="45" t="s">
        <v>1144</v>
      </c>
      <c r="B324" s="18"/>
      <c r="C324" s="5"/>
      <c r="D324" s="5"/>
      <c r="E324" s="94" t="str">
        <f>IF(ISBLANK(D324),"",INDEX(ΑΜΚ,MATCH(D324,Data!$F$2:$F$999,0),1))</f>
        <v/>
      </c>
      <c r="F324" s="94" t="str">
        <f t="shared" si="5"/>
        <v/>
      </c>
    </row>
    <row r="325" spans="1:6" ht="14.25" customHeight="1" x14ac:dyDescent="0.35">
      <c r="A325" s="45" t="s">
        <v>1144</v>
      </c>
      <c r="B325" s="18"/>
      <c r="C325" s="5"/>
      <c r="D325" s="5"/>
      <c r="E325" s="94" t="str">
        <f>IF(ISBLANK(D325),"",INDEX(ΑΜΚ,MATCH(D325,Data!$F$2:$F$999,0),1))</f>
        <v/>
      </c>
      <c r="F325" s="94" t="str">
        <f t="shared" si="5"/>
        <v/>
      </c>
    </row>
    <row r="326" spans="1:6" ht="14.25" customHeight="1" x14ac:dyDescent="0.35">
      <c r="A326" s="45" t="s">
        <v>1144</v>
      </c>
      <c r="B326" s="18"/>
      <c r="C326" s="5"/>
      <c r="D326" s="5"/>
      <c r="E326" s="94" t="str">
        <f>IF(ISBLANK(D326),"",INDEX(ΑΜΚ,MATCH(D326,Data!$F$2:$F$999,0),1))</f>
        <v/>
      </c>
      <c r="F326" s="94" t="str">
        <f t="shared" si="5"/>
        <v/>
      </c>
    </row>
    <row r="327" spans="1:6" ht="14.25" customHeight="1" x14ac:dyDescent="0.35">
      <c r="A327" s="45" t="s">
        <v>1144</v>
      </c>
      <c r="B327" s="18"/>
      <c r="C327" s="5"/>
      <c r="D327" s="5"/>
      <c r="E327" s="94" t="str">
        <f>IF(ISBLANK(D327),"",INDEX(ΑΜΚ,MATCH(D327,Data!$F$2:$F$999,0),1))</f>
        <v/>
      </c>
      <c r="F327" s="94" t="str">
        <f t="shared" si="5"/>
        <v/>
      </c>
    </row>
    <row r="328" spans="1:6" ht="14.25" customHeight="1" x14ac:dyDescent="0.35">
      <c r="A328" s="45" t="s">
        <v>1144</v>
      </c>
      <c r="B328" s="18"/>
      <c r="C328" s="5"/>
      <c r="D328" s="5"/>
      <c r="E328" s="94" t="str">
        <f>IF(ISBLANK(D328),"",INDEX(ΑΜΚ,MATCH(D328,Data!$F$2:$F$999,0),1))</f>
        <v/>
      </c>
      <c r="F328" s="94" t="str">
        <f t="shared" si="5"/>
        <v/>
      </c>
    </row>
    <row r="329" spans="1:6" ht="14.25" customHeight="1" x14ac:dyDescent="0.35">
      <c r="A329" s="45" t="s">
        <v>1144</v>
      </c>
      <c r="B329" s="18"/>
      <c r="C329" s="5"/>
      <c r="D329" s="5"/>
      <c r="E329" s="94" t="str">
        <f>IF(ISBLANK(D329),"",INDEX(ΑΜΚ,MATCH(D329,Data!$F$2:$F$999,0),1))</f>
        <v/>
      </c>
      <c r="F329" s="94" t="str">
        <f t="shared" si="5"/>
        <v/>
      </c>
    </row>
    <row r="330" spans="1:6" ht="14.25" customHeight="1" x14ac:dyDescent="0.35">
      <c r="A330" s="45" t="s">
        <v>1144</v>
      </c>
      <c r="B330" s="18"/>
      <c r="C330" s="5"/>
      <c r="D330" s="5"/>
      <c r="E330" s="94" t="str">
        <f>IF(ISBLANK(D330),"",INDEX(ΑΜΚ,MATCH(D330,Data!$F$2:$F$999,0),1))</f>
        <v/>
      </c>
      <c r="F330" s="94" t="str">
        <f t="shared" si="5"/>
        <v/>
      </c>
    </row>
    <row r="331" spans="1:6" ht="14.25" customHeight="1" x14ac:dyDescent="0.35">
      <c r="A331" s="45" t="s">
        <v>1144</v>
      </c>
      <c r="B331" s="18"/>
      <c r="C331" s="5"/>
      <c r="D331" s="5"/>
      <c r="E331" s="94" t="str">
        <f>IF(ISBLANK(D331),"",INDEX(ΑΜΚ,MATCH(D331,Data!$F$2:$F$999,0),1))</f>
        <v/>
      </c>
      <c r="F331" s="94" t="str">
        <f t="shared" si="5"/>
        <v/>
      </c>
    </row>
    <row r="332" spans="1:6" ht="14.25" customHeight="1" x14ac:dyDescent="0.35">
      <c r="A332" s="45" t="s">
        <v>1144</v>
      </c>
      <c r="B332" s="18"/>
      <c r="C332" s="5"/>
      <c r="D332" s="5"/>
      <c r="E332" s="94" t="str">
        <f>IF(ISBLANK(D332),"",INDEX(ΑΜΚ,MATCH(D332,Data!$F$2:$F$999,0),1))</f>
        <v/>
      </c>
      <c r="F332" s="94" t="str">
        <f t="shared" si="5"/>
        <v/>
      </c>
    </row>
    <row r="333" spans="1:6" ht="14.25" customHeight="1" x14ac:dyDescent="0.35">
      <c r="A333" s="45" t="s">
        <v>1144</v>
      </c>
      <c r="B333" s="18"/>
      <c r="C333" s="5"/>
      <c r="D333" s="5"/>
      <c r="E333" s="94" t="str">
        <f>IF(ISBLANK(D333),"",INDEX(ΑΜΚ,MATCH(D333,Data!$F$2:$F$999,0),1))</f>
        <v/>
      </c>
      <c r="F333" s="94" t="str">
        <f t="shared" si="5"/>
        <v/>
      </c>
    </row>
    <row r="334" spans="1:6" ht="14.25" customHeight="1" x14ac:dyDescent="0.35">
      <c r="A334" s="45" t="s">
        <v>1144</v>
      </c>
      <c r="B334" s="18"/>
      <c r="C334" s="5"/>
      <c r="D334" s="5"/>
      <c r="E334" s="94" t="str">
        <f>IF(ISBLANK(D334),"",INDEX(ΑΜΚ,MATCH(D334,Data!$F$2:$F$999,0),1))</f>
        <v/>
      </c>
      <c r="F334" s="94" t="str">
        <f t="shared" si="5"/>
        <v/>
      </c>
    </row>
    <row r="335" spans="1:6" ht="14.25" customHeight="1" x14ac:dyDescent="0.35">
      <c r="A335" s="45" t="s">
        <v>1144</v>
      </c>
      <c r="B335" s="18"/>
      <c r="C335" s="5"/>
      <c r="D335" s="5"/>
      <c r="E335" s="94" t="str">
        <f>IF(ISBLANK(D335),"",INDEX(ΑΜΚ,MATCH(D335,Data!$F$2:$F$999,0),1))</f>
        <v/>
      </c>
      <c r="F335" s="94" t="str">
        <f t="shared" si="5"/>
        <v/>
      </c>
    </row>
    <row r="336" spans="1:6" ht="14.25" customHeight="1" x14ac:dyDescent="0.35">
      <c r="A336" s="45" t="s">
        <v>1144</v>
      </c>
      <c r="B336" s="18"/>
      <c r="C336" s="5"/>
      <c r="D336" s="5"/>
      <c r="E336" s="94" t="str">
        <f>IF(ISBLANK(D336),"",INDEX(ΑΜΚ,MATCH(D336,Data!$F$2:$F$999,0),1))</f>
        <v/>
      </c>
      <c r="F336" s="94" t="str">
        <f t="shared" si="5"/>
        <v/>
      </c>
    </row>
    <row r="337" spans="1:6" ht="14.25" customHeight="1" x14ac:dyDescent="0.35">
      <c r="A337" s="45" t="s">
        <v>1144</v>
      </c>
      <c r="B337" s="18"/>
      <c r="C337" s="5"/>
      <c r="D337" s="5"/>
      <c r="E337" s="94" t="str">
        <f>IF(ISBLANK(D337),"",INDEX(ΑΜΚ,MATCH(D337,Data!$F$2:$F$999,0),1))</f>
        <v/>
      </c>
      <c r="F337" s="94" t="str">
        <f t="shared" si="5"/>
        <v/>
      </c>
    </row>
    <row r="338" spans="1:6" ht="14.25" customHeight="1" x14ac:dyDescent="0.35">
      <c r="A338" s="45" t="s">
        <v>1144</v>
      </c>
      <c r="B338" s="18"/>
      <c r="C338" s="5"/>
      <c r="D338" s="5"/>
      <c r="E338" s="94" t="str">
        <f>IF(ISBLANK(D338),"",INDEX(ΑΜΚ,MATCH(D338,Data!$F$2:$F$999,0),1))</f>
        <v/>
      </c>
      <c r="F338" s="94" t="str">
        <f t="shared" si="5"/>
        <v/>
      </c>
    </row>
    <row r="339" spans="1:6" ht="14.25" customHeight="1" x14ac:dyDescent="0.35">
      <c r="A339" s="45" t="s">
        <v>1144</v>
      </c>
      <c r="B339" s="18"/>
      <c r="C339" s="5"/>
      <c r="D339" s="5"/>
      <c r="E339" s="94" t="str">
        <f>IF(ISBLANK(D339),"",INDEX(ΑΜΚ,MATCH(D339,Data!$F$2:$F$999,0),1))</f>
        <v/>
      </c>
      <c r="F339" s="94" t="str">
        <f t="shared" si="5"/>
        <v/>
      </c>
    </row>
    <row r="340" spans="1:6" ht="14.25" customHeight="1" x14ac:dyDescent="0.35">
      <c r="A340" s="45" t="s">
        <v>1144</v>
      </c>
      <c r="B340" s="18"/>
      <c r="C340" s="5"/>
      <c r="D340" s="5"/>
      <c r="E340" s="94" t="str">
        <f>IF(ISBLANK(D340),"",INDEX(ΑΜΚ,MATCH(D340,Data!$F$2:$F$999,0),1))</f>
        <v/>
      </c>
      <c r="F340" s="94" t="str">
        <f t="shared" si="5"/>
        <v/>
      </c>
    </row>
    <row r="341" spans="1:6" ht="14.25" customHeight="1" x14ac:dyDescent="0.35">
      <c r="A341" s="45" t="s">
        <v>1144</v>
      </c>
      <c r="B341" s="18"/>
      <c r="C341" s="5"/>
      <c r="D341" s="5"/>
      <c r="E341" s="94" t="str">
        <f>IF(ISBLANK(D341),"",INDEX(ΑΜΚ,MATCH(D341,Data!$F$2:$F$999,0),1))</f>
        <v/>
      </c>
      <c r="F341" s="94" t="str">
        <f t="shared" si="5"/>
        <v/>
      </c>
    </row>
    <row r="342" spans="1:6" ht="14.25" customHeight="1" x14ac:dyDescent="0.35">
      <c r="A342" s="45" t="s">
        <v>1144</v>
      </c>
      <c r="B342" s="18"/>
      <c r="C342" s="5"/>
      <c r="D342" s="5"/>
      <c r="E342" s="94" t="str">
        <f>IF(ISBLANK(D342),"",INDEX(ΑΜΚ,MATCH(D342,Data!$F$2:$F$999,0),1))</f>
        <v/>
      </c>
      <c r="F342" s="94" t="str">
        <f t="shared" si="5"/>
        <v/>
      </c>
    </row>
    <row r="343" spans="1:6" ht="14.25" customHeight="1" x14ac:dyDescent="0.35">
      <c r="A343" s="45" t="s">
        <v>1144</v>
      </c>
      <c r="B343" s="18"/>
      <c r="C343" s="5"/>
      <c r="D343" s="5"/>
      <c r="E343" s="94" t="str">
        <f>IF(ISBLANK(D343),"",INDEX(ΑΜΚ,MATCH(D343,Data!$F$2:$F$999,0),1))</f>
        <v/>
      </c>
      <c r="F343" s="94" t="str">
        <f t="shared" si="5"/>
        <v/>
      </c>
    </row>
    <row r="344" spans="1:6" ht="14.25" customHeight="1" x14ac:dyDescent="0.35">
      <c r="A344" s="45" t="s">
        <v>1144</v>
      </c>
      <c r="B344" s="18"/>
      <c r="C344" s="5"/>
      <c r="D344" s="5"/>
      <c r="E344" s="94" t="str">
        <f>IF(ISBLANK(D344),"",INDEX(ΑΜΚ,MATCH(D344,Data!$F$2:$F$999,0),1))</f>
        <v/>
      </c>
      <c r="F344" s="94" t="str">
        <f t="shared" si="5"/>
        <v/>
      </c>
    </row>
    <row r="345" spans="1:6" ht="14.25" customHeight="1" x14ac:dyDescent="0.35">
      <c r="A345" s="45" t="s">
        <v>1144</v>
      </c>
      <c r="B345" s="18"/>
      <c r="C345" s="5"/>
      <c r="D345" s="5"/>
      <c r="E345" s="94" t="str">
        <f>IF(ISBLANK(D345),"",INDEX(ΑΜΚ,MATCH(D345,Data!$F$2:$F$999,0),1))</f>
        <v/>
      </c>
      <c r="F345" s="94" t="str">
        <f t="shared" si="5"/>
        <v/>
      </c>
    </row>
    <row r="346" spans="1:6" ht="14.25" customHeight="1" x14ac:dyDescent="0.35">
      <c r="A346" s="45" t="s">
        <v>1144</v>
      </c>
      <c r="B346" s="18"/>
      <c r="C346" s="5"/>
      <c r="D346" s="5"/>
      <c r="E346" s="94" t="str">
        <f>IF(ISBLANK(D346),"",INDEX(ΑΜΚ,MATCH(D346,Data!$F$2:$F$999,0),1))</f>
        <v/>
      </c>
      <c r="F346" s="94" t="str">
        <f t="shared" si="5"/>
        <v/>
      </c>
    </row>
    <row r="347" spans="1:6" ht="14.25" customHeight="1" x14ac:dyDescent="0.35">
      <c r="A347" s="45" t="s">
        <v>1144</v>
      </c>
      <c r="B347" s="18"/>
      <c r="C347" s="5"/>
      <c r="D347" s="5"/>
      <c r="E347" s="94" t="str">
        <f>IF(ISBLANK(D347),"",INDEX(ΑΜΚ,MATCH(D347,Data!$F$2:$F$999,0),1))</f>
        <v/>
      </c>
      <c r="F347" s="94" t="str">
        <f t="shared" si="5"/>
        <v/>
      </c>
    </row>
    <row r="348" spans="1:6" ht="14.25" customHeight="1" x14ac:dyDescent="0.35">
      <c r="A348" s="45" t="s">
        <v>1144</v>
      </c>
      <c r="B348" s="18"/>
      <c r="C348" s="5"/>
      <c r="D348" s="5"/>
      <c r="E348" s="94" t="str">
        <f>IF(ISBLANK(D348),"",INDEX(ΑΜΚ,MATCH(D348,Data!$F$2:$F$999,0),1))</f>
        <v/>
      </c>
      <c r="F348" s="94" t="str">
        <f t="shared" si="5"/>
        <v/>
      </c>
    </row>
    <row r="349" spans="1:6" ht="14.25" customHeight="1" x14ac:dyDescent="0.35">
      <c r="A349" s="45" t="s">
        <v>1144</v>
      </c>
      <c r="B349" s="18"/>
      <c r="C349" s="5"/>
      <c r="D349" s="5"/>
      <c r="E349" s="94" t="str">
        <f>IF(ISBLANK(D349),"",INDEX(ΑΜΚ,MATCH(D349,Data!$F$2:$F$999,0),1))</f>
        <v/>
      </c>
      <c r="F349" s="94" t="str">
        <f t="shared" si="5"/>
        <v/>
      </c>
    </row>
    <row r="350" spans="1:6" ht="14.25" customHeight="1" x14ac:dyDescent="0.35">
      <c r="A350" s="45" t="s">
        <v>1144</v>
      </c>
      <c r="B350" s="18"/>
      <c r="C350" s="5"/>
      <c r="D350" s="5"/>
      <c r="E350" s="94" t="str">
        <f>IF(ISBLANK(D350),"",INDEX(ΑΜΚ,MATCH(D350,Data!$F$2:$F$999,0),1))</f>
        <v/>
      </c>
      <c r="F350" s="94" t="str">
        <f t="shared" si="5"/>
        <v/>
      </c>
    </row>
    <row r="351" spans="1:6" ht="14.25" customHeight="1" x14ac:dyDescent="0.35">
      <c r="A351" s="45" t="s">
        <v>1144</v>
      </c>
      <c r="B351" s="18"/>
      <c r="C351" s="5"/>
      <c r="D351" s="5"/>
      <c r="E351" s="94" t="str">
        <f>IF(ISBLANK(D351),"",INDEX(ΑΜΚ,MATCH(D351,Data!$F$2:$F$999,0),1))</f>
        <v/>
      </c>
      <c r="F351" s="94" t="str">
        <f t="shared" si="5"/>
        <v/>
      </c>
    </row>
    <row r="352" spans="1:6" ht="14.25" customHeight="1" x14ac:dyDescent="0.35">
      <c r="A352" s="45" t="s">
        <v>1144</v>
      </c>
      <c r="B352" s="18"/>
      <c r="C352" s="5"/>
      <c r="D352" s="5"/>
      <c r="E352" s="94" t="str">
        <f>IF(ISBLANK(D352),"",INDEX(ΑΜΚ,MATCH(D352,Data!$F$2:$F$999,0),1))</f>
        <v/>
      </c>
      <c r="F352" s="94" t="str">
        <f t="shared" si="5"/>
        <v/>
      </c>
    </row>
    <row r="353" spans="1:6" ht="14.25" customHeight="1" x14ac:dyDescent="0.35">
      <c r="A353" s="45" t="s">
        <v>1144</v>
      </c>
      <c r="B353" s="18"/>
      <c r="C353" s="5"/>
      <c r="D353" s="5"/>
      <c r="E353" s="94" t="str">
        <f>IF(ISBLANK(D353),"",INDEX(ΑΜΚ,MATCH(D353,Data!$F$2:$F$999,0),1))</f>
        <v/>
      </c>
      <c r="F353" s="94" t="str">
        <f t="shared" si="5"/>
        <v/>
      </c>
    </row>
    <row r="354" spans="1:6" ht="14.25" customHeight="1" x14ac:dyDescent="0.35">
      <c r="A354" s="45" t="s">
        <v>1144</v>
      </c>
      <c r="B354" s="18"/>
      <c r="C354" s="5"/>
      <c r="D354" s="5"/>
      <c r="E354" s="94" t="str">
        <f>IF(ISBLANK(D354),"",INDEX(ΑΜΚ,MATCH(D354,Data!$F$2:$F$999,0),1))</f>
        <v/>
      </c>
      <c r="F354" s="94" t="str">
        <f t="shared" si="5"/>
        <v/>
      </c>
    </row>
    <row r="355" spans="1:6" ht="14.25" customHeight="1" x14ac:dyDescent="0.35">
      <c r="A355" s="45" t="s">
        <v>1144</v>
      </c>
      <c r="B355" s="18"/>
      <c r="C355" s="5"/>
      <c r="D355" s="5"/>
      <c r="E355" s="94" t="str">
        <f>IF(ISBLANK(D355),"",INDEX(ΑΜΚ,MATCH(D355,Data!$F$2:$F$999,0),1))</f>
        <v/>
      </c>
      <c r="F355" s="94" t="str">
        <f t="shared" si="5"/>
        <v/>
      </c>
    </row>
    <row r="356" spans="1:6" ht="14.25" customHeight="1" x14ac:dyDescent="0.35">
      <c r="A356" s="45" t="s">
        <v>1144</v>
      </c>
      <c r="B356" s="18"/>
      <c r="C356" s="5"/>
      <c r="D356" s="5"/>
      <c r="E356" s="94" t="str">
        <f>IF(ISBLANK(D356),"",INDEX(ΑΜΚ,MATCH(D356,Data!$F$2:$F$999,0),1))</f>
        <v/>
      </c>
      <c r="F356" s="94" t="str">
        <f t="shared" si="5"/>
        <v/>
      </c>
    </row>
    <row r="357" spans="1:6" ht="14.25" customHeight="1" x14ac:dyDescent="0.35">
      <c r="A357" s="45" t="s">
        <v>1144</v>
      </c>
      <c r="B357" s="18"/>
      <c r="C357" s="5"/>
      <c r="D357" s="5"/>
      <c r="E357" s="94" t="str">
        <f>IF(ISBLANK(D357),"",INDEX(ΑΜΚ,MATCH(D357,Data!$F$2:$F$999,0),1))</f>
        <v/>
      </c>
      <c r="F357" s="94" t="str">
        <f t="shared" si="5"/>
        <v/>
      </c>
    </row>
    <row r="358" spans="1:6" ht="14.25" customHeight="1" x14ac:dyDescent="0.35">
      <c r="A358" s="45" t="s">
        <v>1144</v>
      </c>
      <c r="B358" s="18"/>
      <c r="C358" s="5"/>
      <c r="D358" s="5"/>
      <c r="E358" s="94" t="str">
        <f>IF(ISBLANK(D358),"",INDEX(ΑΜΚ,MATCH(D358,Data!$F$2:$F$999,0),1))</f>
        <v/>
      </c>
      <c r="F358" s="94" t="str">
        <f t="shared" si="5"/>
        <v/>
      </c>
    </row>
    <row r="359" spans="1:6" ht="14.25" customHeight="1" x14ac:dyDescent="0.35">
      <c r="A359" s="45" t="s">
        <v>1144</v>
      </c>
      <c r="B359" s="18"/>
      <c r="C359" s="5"/>
      <c r="D359" s="5"/>
      <c r="E359" s="94" t="str">
        <f>IF(ISBLANK(D359),"",INDEX(ΑΜΚ,MATCH(D359,Data!$F$2:$F$999,0),1))</f>
        <v/>
      </c>
      <c r="F359" s="94" t="str">
        <f t="shared" si="5"/>
        <v/>
      </c>
    </row>
    <row r="360" spans="1:6" ht="14.25" customHeight="1" x14ac:dyDescent="0.35">
      <c r="A360" s="45" t="s">
        <v>1144</v>
      </c>
      <c r="B360" s="18"/>
      <c r="C360" s="5"/>
      <c r="D360" s="5"/>
      <c r="E360" s="94" t="str">
        <f>IF(ISBLANK(D360),"",INDEX(ΑΜΚ,MATCH(D360,Data!$F$2:$F$999,0),1))</f>
        <v/>
      </c>
      <c r="F360" s="94" t="str">
        <f t="shared" si="5"/>
        <v/>
      </c>
    </row>
    <row r="361" spans="1:6" ht="14.25" customHeight="1" x14ac:dyDescent="0.35">
      <c r="A361" s="45" t="s">
        <v>1144</v>
      </c>
      <c r="B361" s="18"/>
      <c r="C361" s="5"/>
      <c r="D361" s="5"/>
      <c r="E361" s="94" t="str">
        <f>IF(ISBLANK(D361),"",INDEX(ΑΜΚ,MATCH(D361,Data!$F$2:$F$999,0),1))</f>
        <v/>
      </c>
      <c r="F361" s="94" t="str">
        <f t="shared" si="5"/>
        <v/>
      </c>
    </row>
    <row r="362" spans="1:6" ht="14.25" customHeight="1" x14ac:dyDescent="0.35">
      <c r="A362" s="45" t="s">
        <v>1144</v>
      </c>
      <c r="B362" s="18"/>
      <c r="C362" s="5"/>
      <c r="D362" s="5"/>
      <c r="E362" s="94" t="str">
        <f>IF(ISBLANK(D362),"",INDEX(ΑΜΚ,MATCH(D362,Data!$F$2:$F$999,0),1))</f>
        <v/>
      </c>
      <c r="F362" s="94" t="str">
        <f t="shared" si="5"/>
        <v/>
      </c>
    </row>
    <row r="363" spans="1:6" ht="14.25" customHeight="1" x14ac:dyDescent="0.35">
      <c r="A363" s="45" t="s">
        <v>1144</v>
      </c>
      <c r="B363" s="18"/>
      <c r="C363" s="5"/>
      <c r="D363" s="5"/>
      <c r="E363" s="94" t="str">
        <f>IF(ISBLANK(D363),"",INDEX(ΑΜΚ,MATCH(D363,Data!$F$2:$F$999,0),1))</f>
        <v/>
      </c>
      <c r="F363" s="94" t="str">
        <f t="shared" si="5"/>
        <v/>
      </c>
    </row>
    <row r="364" spans="1:6" ht="14.25" customHeight="1" x14ac:dyDescent="0.35">
      <c r="A364" s="45" t="s">
        <v>1144</v>
      </c>
      <c r="B364" s="18"/>
      <c r="C364" s="5"/>
      <c r="D364" s="5"/>
      <c r="E364" s="94" t="str">
        <f>IF(ISBLANK(D364),"",INDEX(ΑΜΚ,MATCH(D364,Data!$F$2:$F$999,0),1))</f>
        <v/>
      </c>
      <c r="F364" s="94" t="str">
        <f t="shared" si="5"/>
        <v/>
      </c>
    </row>
    <row r="365" spans="1:6" ht="14.25" customHeight="1" x14ac:dyDescent="0.35">
      <c r="A365" s="45" t="s">
        <v>1144</v>
      </c>
      <c r="B365" s="18"/>
      <c r="C365" s="5"/>
      <c r="D365" s="5"/>
      <c r="E365" s="94" t="str">
        <f>IF(ISBLANK(D365),"",INDEX(ΑΜΚ,MATCH(D365,Data!$F$2:$F$999,0),1))</f>
        <v/>
      </c>
      <c r="F365" s="94" t="str">
        <f t="shared" si="5"/>
        <v/>
      </c>
    </row>
    <row r="366" spans="1:6" ht="14.25" customHeight="1" x14ac:dyDescent="0.35">
      <c r="A366" s="45" t="s">
        <v>1144</v>
      </c>
      <c r="B366" s="18"/>
      <c r="C366" s="5"/>
      <c r="D366" s="5"/>
      <c r="E366" s="94" t="str">
        <f>IF(ISBLANK(D366),"",INDEX(ΑΜΚ,MATCH(D366,Data!$F$2:$F$999,0),1))</f>
        <v/>
      </c>
      <c r="F366" s="94" t="str">
        <f t="shared" si="5"/>
        <v/>
      </c>
    </row>
    <row r="367" spans="1:6" ht="14.25" customHeight="1" x14ac:dyDescent="0.35">
      <c r="A367" s="45" t="s">
        <v>1144</v>
      </c>
      <c r="B367" s="18"/>
      <c r="C367" s="5"/>
      <c r="D367" s="5"/>
      <c r="E367" s="94" t="str">
        <f>IF(ISBLANK(D367),"",INDEX(ΑΜΚ,MATCH(D367,Data!$F$2:$F$999,0),1))</f>
        <v/>
      </c>
      <c r="F367" s="94" t="str">
        <f t="shared" si="5"/>
        <v/>
      </c>
    </row>
    <row r="368" spans="1:6" ht="14.25" customHeight="1" x14ac:dyDescent="0.35">
      <c r="A368" s="45" t="s">
        <v>1144</v>
      </c>
      <c r="B368" s="18"/>
      <c r="C368" s="5"/>
      <c r="D368" s="5"/>
      <c r="E368" s="94" t="str">
        <f>IF(ISBLANK(D368),"",INDEX(ΑΜΚ,MATCH(D368,Data!$F$2:$F$999,0),1))</f>
        <v/>
      </c>
      <c r="F368" s="94" t="str">
        <f t="shared" si="5"/>
        <v/>
      </c>
    </row>
    <row r="369" spans="1:6" ht="14.25" customHeight="1" x14ac:dyDescent="0.35">
      <c r="A369" s="45" t="s">
        <v>1144</v>
      </c>
      <c r="B369" s="18"/>
      <c r="C369" s="5"/>
      <c r="D369" s="5"/>
      <c r="E369" s="94" t="str">
        <f>IF(ISBLANK(D369),"",INDEX(ΑΜΚ,MATCH(D369,Data!$F$2:$F$999,0),1))</f>
        <v/>
      </c>
      <c r="F369" s="94" t="str">
        <f t="shared" si="5"/>
        <v/>
      </c>
    </row>
    <row r="370" spans="1:6" ht="14.25" customHeight="1" x14ac:dyDescent="0.35">
      <c r="A370" s="45" t="s">
        <v>1144</v>
      </c>
      <c r="B370" s="18"/>
      <c r="C370" s="5"/>
      <c r="D370" s="5"/>
      <c r="E370" s="94" t="str">
        <f>IF(ISBLANK(D370),"",INDEX(ΑΜΚ,MATCH(D370,Data!$F$2:$F$999,0),1))</f>
        <v/>
      </c>
      <c r="F370" s="94" t="str">
        <f t="shared" si="5"/>
        <v/>
      </c>
    </row>
    <row r="371" spans="1:6" ht="14.25" customHeight="1" x14ac:dyDescent="0.35">
      <c r="A371" s="45" t="s">
        <v>1144</v>
      </c>
      <c r="B371" s="18"/>
      <c r="C371" s="5"/>
      <c r="D371" s="5"/>
      <c r="E371" s="94" t="str">
        <f>IF(ISBLANK(D371),"",INDEX(ΑΜΚ,MATCH(D371,Data!$F$2:$F$999,0),1))</f>
        <v/>
      </c>
      <c r="F371" s="94" t="str">
        <f t="shared" si="5"/>
        <v/>
      </c>
    </row>
    <row r="372" spans="1:6" ht="14.25" customHeight="1" x14ac:dyDescent="0.35">
      <c r="A372" s="45" t="s">
        <v>1144</v>
      </c>
      <c r="B372" s="18"/>
      <c r="C372" s="5"/>
      <c r="D372" s="5"/>
      <c r="E372" s="94" t="str">
        <f>IF(ISBLANK(D372),"",INDEX(ΑΜΚ,MATCH(D372,Data!$F$2:$F$999,0),1))</f>
        <v/>
      </c>
      <c r="F372" s="94" t="str">
        <f t="shared" si="5"/>
        <v/>
      </c>
    </row>
    <row r="373" spans="1:6" ht="14.25" customHeight="1" x14ac:dyDescent="0.35">
      <c r="A373" s="45" t="s">
        <v>1144</v>
      </c>
      <c r="B373" s="18"/>
      <c r="C373" s="5"/>
      <c r="D373" s="5"/>
      <c r="E373" s="94" t="str">
        <f>IF(ISBLANK(D373),"",INDEX(ΑΜΚ,MATCH(D373,Data!$F$2:$F$999,0),1))</f>
        <v/>
      </c>
      <c r="F373" s="94" t="str">
        <f t="shared" si="5"/>
        <v/>
      </c>
    </row>
    <row r="374" spans="1:6" ht="14.25" customHeight="1" x14ac:dyDescent="0.35">
      <c r="A374" s="45" t="s">
        <v>1144</v>
      </c>
      <c r="B374" s="18"/>
      <c r="C374" s="5"/>
      <c r="D374" s="5"/>
      <c r="E374" s="94" t="str">
        <f>IF(ISBLANK(D374),"",INDEX(ΑΜΚ,MATCH(D374,Data!$F$2:$F$999,0),1))</f>
        <v/>
      </c>
      <c r="F374" s="94" t="str">
        <f t="shared" si="5"/>
        <v/>
      </c>
    </row>
    <row r="375" spans="1:6" ht="14.25" customHeight="1" x14ac:dyDescent="0.35">
      <c r="A375" s="45" t="s">
        <v>1144</v>
      </c>
      <c r="B375" s="18"/>
      <c r="C375" s="5"/>
      <c r="D375" s="5"/>
      <c r="E375" s="94" t="str">
        <f>IF(ISBLANK(D375),"",INDEX(ΑΜΚ,MATCH(D375,Data!$F$2:$F$999,0),1))</f>
        <v/>
      </c>
      <c r="F375" s="94" t="str">
        <f t="shared" si="5"/>
        <v/>
      </c>
    </row>
    <row r="376" spans="1:6" ht="14.25" customHeight="1" x14ac:dyDescent="0.35">
      <c r="A376" s="45" t="s">
        <v>1144</v>
      </c>
      <c r="B376" s="18"/>
      <c r="C376" s="5"/>
      <c r="D376" s="5"/>
      <c r="E376" s="94" t="str">
        <f>IF(ISBLANK(D376),"",INDEX(ΑΜΚ,MATCH(D376,Data!$F$2:$F$999,0),1))</f>
        <v/>
      </c>
      <c r="F376" s="94" t="str">
        <f t="shared" si="5"/>
        <v/>
      </c>
    </row>
    <row r="377" spans="1:6" ht="14.25" customHeight="1" x14ac:dyDescent="0.35">
      <c r="A377" s="45" t="s">
        <v>1144</v>
      </c>
      <c r="B377" s="18"/>
      <c r="C377" s="5"/>
      <c r="D377" s="5"/>
      <c r="E377" s="94" t="str">
        <f>IF(ISBLANK(D377),"",INDEX(ΑΜΚ,MATCH(D377,Data!$F$2:$F$999,0),1))</f>
        <v/>
      </c>
      <c r="F377" s="94" t="str">
        <f t="shared" si="5"/>
        <v/>
      </c>
    </row>
    <row r="378" spans="1:6" ht="14.25" customHeight="1" x14ac:dyDescent="0.35">
      <c r="A378" s="45" t="s">
        <v>1144</v>
      </c>
      <c r="B378" s="18"/>
      <c r="C378" s="5"/>
      <c r="D378" s="5"/>
      <c r="E378" s="94" t="str">
        <f>IF(ISBLANK(D378),"",INDEX(ΑΜΚ,MATCH(D378,Data!$F$2:$F$999,0),1))</f>
        <v/>
      </c>
      <c r="F378" s="94" t="str">
        <f t="shared" si="5"/>
        <v/>
      </c>
    </row>
    <row r="379" spans="1:6" ht="14.25" customHeight="1" x14ac:dyDescent="0.35">
      <c r="A379" s="45" t="s">
        <v>1144</v>
      </c>
      <c r="B379" s="18"/>
      <c r="C379" s="5"/>
      <c r="D379" s="5"/>
      <c r="E379" s="94" t="str">
        <f>IF(ISBLANK(D379),"",INDEX(ΑΜΚ,MATCH(D379,Data!$F$2:$F$999,0),1))</f>
        <v/>
      </c>
      <c r="F379" s="94" t="str">
        <f t="shared" si="5"/>
        <v/>
      </c>
    </row>
    <row r="380" spans="1:6" ht="14.25" customHeight="1" x14ac:dyDescent="0.35">
      <c r="A380" s="45" t="s">
        <v>1144</v>
      </c>
      <c r="B380" s="18"/>
      <c r="C380" s="5"/>
      <c r="D380" s="5"/>
      <c r="E380" s="94" t="str">
        <f>IF(ISBLANK(D380),"",INDEX(ΑΜΚ,MATCH(D380,Data!$F$2:$F$999,0),1))</f>
        <v/>
      </c>
      <c r="F380" s="94" t="str">
        <f t="shared" si="5"/>
        <v/>
      </c>
    </row>
    <row r="381" spans="1:6" ht="14.25" customHeight="1" x14ac:dyDescent="0.35">
      <c r="A381" s="45" t="s">
        <v>1144</v>
      </c>
      <c r="B381" s="18"/>
      <c r="C381" s="5"/>
      <c r="D381" s="5"/>
      <c r="E381" s="94" t="str">
        <f>IF(ISBLANK(D381),"",INDEX(ΑΜΚ,MATCH(D381,Data!$F$2:$F$999,0),1))</f>
        <v/>
      </c>
      <c r="F381" s="94" t="str">
        <f t="shared" si="5"/>
        <v/>
      </c>
    </row>
    <row r="382" spans="1:6" ht="14.25" customHeight="1" x14ac:dyDescent="0.35">
      <c r="A382" s="45" t="s">
        <v>1144</v>
      </c>
      <c r="B382" s="18"/>
      <c r="C382" s="5"/>
      <c r="D382" s="5"/>
      <c r="E382" s="94" t="str">
        <f>IF(ISBLANK(D382),"",INDEX(ΑΜΚ,MATCH(D382,Data!$F$2:$F$999,0),1))</f>
        <v/>
      </c>
      <c r="F382" s="94" t="str">
        <f t="shared" si="5"/>
        <v/>
      </c>
    </row>
    <row r="383" spans="1:6" ht="14.25" customHeight="1" x14ac:dyDescent="0.35">
      <c r="A383" s="45" t="s">
        <v>1144</v>
      </c>
      <c r="B383" s="18"/>
      <c r="C383" s="5"/>
      <c r="D383" s="5"/>
      <c r="E383" s="94" t="str">
        <f>IF(ISBLANK(D383),"",INDEX(ΑΜΚ,MATCH(D383,Data!$F$2:$F$999,0),1))</f>
        <v/>
      </c>
      <c r="F383" s="94" t="str">
        <f t="shared" si="5"/>
        <v/>
      </c>
    </row>
    <row r="384" spans="1:6" ht="14.25" customHeight="1" x14ac:dyDescent="0.35">
      <c r="A384" s="45" t="s">
        <v>1144</v>
      </c>
      <c r="B384" s="18"/>
      <c r="C384" s="5"/>
      <c r="D384" s="5"/>
      <c r="E384" s="94" t="str">
        <f>IF(ISBLANK(D384),"",INDEX(ΑΜΚ,MATCH(D384,Data!$F$2:$F$999,0),1))</f>
        <v/>
      </c>
      <c r="F384" s="94" t="str">
        <f t="shared" si="5"/>
        <v/>
      </c>
    </row>
    <row r="385" spans="1:6" ht="14.25" customHeight="1" x14ac:dyDescent="0.35">
      <c r="A385" s="45" t="s">
        <v>1144</v>
      </c>
      <c r="B385" s="18"/>
      <c r="C385" s="5"/>
      <c r="D385" s="5"/>
      <c r="E385" s="94" t="str">
        <f>IF(ISBLANK(D385),"",INDEX(ΑΜΚ,MATCH(D385,Data!$F$2:$F$999,0),1))</f>
        <v/>
      </c>
      <c r="F385" s="94" t="str">
        <f t="shared" si="5"/>
        <v/>
      </c>
    </row>
    <row r="386" spans="1:6" ht="14.25" customHeight="1" x14ac:dyDescent="0.35">
      <c r="A386" s="45" t="s">
        <v>1144</v>
      </c>
      <c r="B386" s="18"/>
      <c r="C386" s="5"/>
      <c r="D386" s="5"/>
      <c r="E386" s="94" t="str">
        <f>IF(ISBLANK(D386),"",INDEX(ΑΜΚ,MATCH(D386,Data!$F$2:$F$999,0),1))</f>
        <v/>
      </c>
      <c r="F386" s="94" t="str">
        <f t="shared" ref="F386:F449" si="6">IF(ISBLANK(C386),"",INDEX(ΚΩΔ_ΜΑΘΗΜ_ΤΥΣ_Γ1,MATCH(C386,ΜΑΘΗΜ_ΤΥΣ_Γ1,0)))</f>
        <v/>
      </c>
    </row>
    <row r="387" spans="1:6" ht="14.25" customHeight="1" x14ac:dyDescent="0.35">
      <c r="A387" s="45" t="s">
        <v>1144</v>
      </c>
      <c r="B387" s="18"/>
      <c r="C387" s="5"/>
      <c r="D387" s="5"/>
      <c r="E387" s="94" t="str">
        <f>IF(ISBLANK(D387),"",INDEX(ΑΜΚ,MATCH(D387,Data!$F$2:$F$999,0),1))</f>
        <v/>
      </c>
      <c r="F387" s="94" t="str">
        <f t="shared" si="6"/>
        <v/>
      </c>
    </row>
    <row r="388" spans="1:6" ht="14.25" customHeight="1" x14ac:dyDescent="0.35">
      <c r="A388" s="45" t="s">
        <v>1144</v>
      </c>
      <c r="B388" s="18"/>
      <c r="C388" s="5"/>
      <c r="D388" s="5"/>
      <c r="E388" s="94" t="str">
        <f>IF(ISBLANK(D388),"",INDEX(ΑΜΚ,MATCH(D388,Data!$F$2:$F$999,0),1))</f>
        <v/>
      </c>
      <c r="F388" s="94" t="str">
        <f t="shared" si="6"/>
        <v/>
      </c>
    </row>
    <row r="389" spans="1:6" ht="14.25" customHeight="1" x14ac:dyDescent="0.35">
      <c r="A389" s="45" t="s">
        <v>1144</v>
      </c>
      <c r="B389" s="18"/>
      <c r="C389" s="5"/>
      <c r="D389" s="5"/>
      <c r="E389" s="94" t="str">
        <f>IF(ISBLANK(D389),"",INDEX(ΑΜΚ,MATCH(D389,Data!$F$2:$F$999,0),1))</f>
        <v/>
      </c>
      <c r="F389" s="94" t="str">
        <f t="shared" si="6"/>
        <v/>
      </c>
    </row>
    <row r="390" spans="1:6" ht="14.25" customHeight="1" x14ac:dyDescent="0.35">
      <c r="A390" s="45" t="s">
        <v>1144</v>
      </c>
      <c r="B390" s="18"/>
      <c r="C390" s="5"/>
      <c r="D390" s="5"/>
      <c r="E390" s="94" t="str">
        <f>IF(ISBLANK(D390),"",INDEX(ΑΜΚ,MATCH(D390,Data!$F$2:$F$999,0),1))</f>
        <v/>
      </c>
      <c r="F390" s="94" t="str">
        <f t="shared" si="6"/>
        <v/>
      </c>
    </row>
    <row r="391" spans="1:6" ht="14.25" customHeight="1" x14ac:dyDescent="0.35">
      <c r="A391" s="45" t="s">
        <v>1144</v>
      </c>
      <c r="B391" s="18"/>
      <c r="C391" s="5"/>
      <c r="D391" s="5"/>
      <c r="E391" s="94" t="str">
        <f>IF(ISBLANK(D391),"",INDEX(ΑΜΚ,MATCH(D391,Data!$F$2:$F$999,0),1))</f>
        <v/>
      </c>
      <c r="F391" s="94" t="str">
        <f t="shared" si="6"/>
        <v/>
      </c>
    </row>
    <row r="392" spans="1:6" ht="14.25" customHeight="1" x14ac:dyDescent="0.35">
      <c r="A392" s="45" t="s">
        <v>1144</v>
      </c>
      <c r="B392" s="18"/>
      <c r="C392" s="5"/>
      <c r="D392" s="5"/>
      <c r="E392" s="94" t="str">
        <f>IF(ISBLANK(D392),"",INDEX(ΑΜΚ,MATCH(D392,Data!$F$2:$F$999,0),1))</f>
        <v/>
      </c>
      <c r="F392" s="94" t="str">
        <f t="shared" si="6"/>
        <v/>
      </c>
    </row>
    <row r="393" spans="1:6" ht="14.25" customHeight="1" x14ac:dyDescent="0.35">
      <c r="A393" s="45" t="s">
        <v>1144</v>
      </c>
      <c r="B393" s="18"/>
      <c r="C393" s="5"/>
      <c r="D393" s="5"/>
      <c r="E393" s="94" t="str">
        <f>IF(ISBLANK(D393),"",INDEX(ΑΜΚ,MATCH(D393,Data!$F$2:$F$999,0),1))</f>
        <v/>
      </c>
      <c r="F393" s="94" t="str">
        <f t="shared" si="6"/>
        <v/>
      </c>
    </row>
    <row r="394" spans="1:6" ht="14.25" customHeight="1" x14ac:dyDescent="0.35">
      <c r="A394" s="45" t="s">
        <v>1144</v>
      </c>
      <c r="B394" s="18"/>
      <c r="C394" s="5"/>
      <c r="D394" s="5"/>
      <c r="E394" s="94" t="str">
        <f>IF(ISBLANK(D394),"",INDEX(ΑΜΚ,MATCH(D394,Data!$F$2:$F$999,0),1))</f>
        <v/>
      </c>
      <c r="F394" s="94" t="str">
        <f t="shared" si="6"/>
        <v/>
      </c>
    </row>
    <row r="395" spans="1:6" ht="14.25" customHeight="1" x14ac:dyDescent="0.35">
      <c r="A395" s="45" t="s">
        <v>1144</v>
      </c>
      <c r="B395" s="18"/>
      <c r="C395" s="5"/>
      <c r="D395" s="5"/>
      <c r="E395" s="94" t="str">
        <f>IF(ISBLANK(D395),"",INDEX(ΑΜΚ,MATCH(D395,Data!$F$2:$F$999,0),1))</f>
        <v/>
      </c>
      <c r="F395" s="94" t="str">
        <f t="shared" si="6"/>
        <v/>
      </c>
    </row>
    <row r="396" spans="1:6" ht="14.25" customHeight="1" x14ac:dyDescent="0.35">
      <c r="A396" s="45" t="s">
        <v>1144</v>
      </c>
      <c r="B396" s="18"/>
      <c r="C396" s="5"/>
      <c r="D396" s="5"/>
      <c r="E396" s="94" t="str">
        <f>IF(ISBLANK(D396),"",INDEX(ΑΜΚ,MATCH(D396,Data!$F$2:$F$999,0),1))</f>
        <v/>
      </c>
      <c r="F396" s="94" t="str">
        <f t="shared" si="6"/>
        <v/>
      </c>
    </row>
    <row r="397" spans="1:6" ht="14.25" customHeight="1" x14ac:dyDescent="0.35">
      <c r="A397" s="45" t="s">
        <v>1144</v>
      </c>
      <c r="B397" s="18"/>
      <c r="C397" s="5"/>
      <c r="D397" s="5"/>
      <c r="E397" s="94" t="str">
        <f>IF(ISBLANK(D397),"",INDEX(ΑΜΚ,MATCH(D397,Data!$F$2:$F$999,0),1))</f>
        <v/>
      </c>
      <c r="F397" s="94" t="str">
        <f t="shared" si="6"/>
        <v/>
      </c>
    </row>
    <row r="398" spans="1:6" ht="14.25" customHeight="1" x14ac:dyDescent="0.35">
      <c r="A398" s="45" t="s">
        <v>1144</v>
      </c>
      <c r="B398" s="18"/>
      <c r="C398" s="5"/>
      <c r="D398" s="5"/>
      <c r="E398" s="94" t="str">
        <f>IF(ISBLANK(D398),"",INDEX(ΑΜΚ,MATCH(D398,Data!$F$2:$F$999,0),1))</f>
        <v/>
      </c>
      <c r="F398" s="94" t="str">
        <f t="shared" si="6"/>
        <v/>
      </c>
    </row>
    <row r="399" spans="1:6" ht="14.25" customHeight="1" x14ac:dyDescent="0.35">
      <c r="A399" s="45" t="s">
        <v>1144</v>
      </c>
      <c r="B399" s="18"/>
      <c r="C399" s="5"/>
      <c r="D399" s="5"/>
      <c r="E399" s="94" t="str">
        <f>IF(ISBLANK(D399),"",INDEX(ΑΜΚ,MATCH(D399,Data!$F$2:$F$999,0),1))</f>
        <v/>
      </c>
      <c r="F399" s="94" t="str">
        <f t="shared" si="6"/>
        <v/>
      </c>
    </row>
    <row r="400" spans="1:6" ht="14.25" customHeight="1" x14ac:dyDescent="0.35">
      <c r="A400" s="45" t="s">
        <v>1144</v>
      </c>
      <c r="B400" s="18"/>
      <c r="C400" s="5"/>
      <c r="D400" s="5"/>
      <c r="E400" s="94" t="str">
        <f>IF(ISBLANK(D400),"",INDEX(ΑΜΚ,MATCH(D400,Data!$F$2:$F$999,0),1))</f>
        <v/>
      </c>
      <c r="F400" s="94" t="str">
        <f t="shared" si="6"/>
        <v/>
      </c>
    </row>
    <row r="401" spans="1:6" ht="14.25" customHeight="1" x14ac:dyDescent="0.35">
      <c r="A401" s="45" t="s">
        <v>1144</v>
      </c>
      <c r="B401" s="18"/>
      <c r="C401" s="5"/>
      <c r="D401" s="5"/>
      <c r="E401" s="94" t="str">
        <f>IF(ISBLANK(D401),"",INDEX(ΑΜΚ,MATCH(D401,Data!$F$2:$F$999,0),1))</f>
        <v/>
      </c>
      <c r="F401" s="94" t="str">
        <f t="shared" si="6"/>
        <v/>
      </c>
    </row>
    <row r="402" spans="1:6" ht="14.25" customHeight="1" x14ac:dyDescent="0.35">
      <c r="A402" s="45" t="s">
        <v>1144</v>
      </c>
      <c r="B402" s="18"/>
      <c r="C402" s="5"/>
      <c r="D402" s="5"/>
      <c r="E402" s="94" t="str">
        <f>IF(ISBLANK(D402),"",INDEX(ΑΜΚ,MATCH(D402,Data!$F$2:$F$999,0),1))</f>
        <v/>
      </c>
      <c r="F402" s="94" t="str">
        <f t="shared" si="6"/>
        <v/>
      </c>
    </row>
    <row r="403" spans="1:6" ht="14.25" customHeight="1" x14ac:dyDescent="0.35">
      <c r="A403" s="45" t="s">
        <v>1144</v>
      </c>
      <c r="B403" s="18"/>
      <c r="C403" s="5"/>
      <c r="D403" s="5"/>
      <c r="E403" s="94" t="str">
        <f>IF(ISBLANK(D403),"",INDEX(ΑΜΚ,MATCH(D403,Data!$F$2:$F$999,0),1))</f>
        <v/>
      </c>
      <c r="F403" s="94" t="str">
        <f t="shared" si="6"/>
        <v/>
      </c>
    </row>
    <row r="404" spans="1:6" ht="14.25" customHeight="1" x14ac:dyDescent="0.35">
      <c r="A404" s="45" t="s">
        <v>1144</v>
      </c>
      <c r="B404" s="18"/>
      <c r="C404" s="5"/>
      <c r="D404" s="5"/>
      <c r="E404" s="94" t="str">
        <f>IF(ISBLANK(D404),"",INDEX(ΑΜΚ,MATCH(D404,Data!$F$2:$F$999,0),1))</f>
        <v/>
      </c>
      <c r="F404" s="94" t="str">
        <f t="shared" si="6"/>
        <v/>
      </c>
    </row>
    <row r="405" spans="1:6" ht="14.25" customHeight="1" x14ac:dyDescent="0.35">
      <c r="A405" s="45" t="s">
        <v>1144</v>
      </c>
      <c r="B405" s="18"/>
      <c r="C405" s="5"/>
      <c r="D405" s="5"/>
      <c r="E405" s="94" t="str">
        <f>IF(ISBLANK(D405),"",INDEX(ΑΜΚ,MATCH(D405,Data!$F$2:$F$999,0),1))</f>
        <v/>
      </c>
      <c r="F405" s="94" t="str">
        <f t="shared" si="6"/>
        <v/>
      </c>
    </row>
    <row r="406" spans="1:6" ht="14.25" customHeight="1" x14ac:dyDescent="0.35">
      <c r="A406" s="45" t="s">
        <v>1144</v>
      </c>
      <c r="B406" s="18"/>
      <c r="C406" s="5"/>
      <c r="D406" s="5"/>
      <c r="E406" s="94" t="str">
        <f>IF(ISBLANK(D406),"",INDEX(ΑΜΚ,MATCH(D406,Data!$F$2:$F$999,0),1))</f>
        <v/>
      </c>
      <c r="F406" s="94" t="str">
        <f t="shared" si="6"/>
        <v/>
      </c>
    </row>
    <row r="407" spans="1:6" ht="14.25" customHeight="1" x14ac:dyDescent="0.35">
      <c r="A407" s="45" t="s">
        <v>1144</v>
      </c>
      <c r="B407" s="18"/>
      <c r="C407" s="5"/>
      <c r="D407" s="5"/>
      <c r="E407" s="94" t="str">
        <f>IF(ISBLANK(D407),"",INDEX(ΑΜΚ,MATCH(D407,Data!$F$2:$F$999,0),1))</f>
        <v/>
      </c>
      <c r="F407" s="94" t="str">
        <f t="shared" si="6"/>
        <v/>
      </c>
    </row>
    <row r="408" spans="1:6" ht="14.25" customHeight="1" x14ac:dyDescent="0.35">
      <c r="A408" s="45" t="s">
        <v>1144</v>
      </c>
      <c r="B408" s="18"/>
      <c r="C408" s="5"/>
      <c r="D408" s="5"/>
      <c r="E408" s="94" t="str">
        <f>IF(ISBLANK(D408),"",INDEX(ΑΜΚ,MATCH(D408,Data!$F$2:$F$999,0),1))</f>
        <v/>
      </c>
      <c r="F408" s="94" t="str">
        <f t="shared" si="6"/>
        <v/>
      </c>
    </row>
    <row r="409" spans="1:6" ht="14.25" customHeight="1" x14ac:dyDescent="0.35">
      <c r="A409" s="45" t="s">
        <v>1144</v>
      </c>
      <c r="B409" s="18"/>
      <c r="C409" s="5"/>
      <c r="D409" s="5"/>
      <c r="E409" s="94" t="str">
        <f>IF(ISBLANK(D409),"",INDEX(ΑΜΚ,MATCH(D409,Data!$F$2:$F$999,0),1))</f>
        <v/>
      </c>
      <c r="F409" s="94" t="str">
        <f t="shared" si="6"/>
        <v/>
      </c>
    </row>
    <row r="410" spans="1:6" ht="14.25" customHeight="1" x14ac:dyDescent="0.35">
      <c r="A410" s="45" t="s">
        <v>1144</v>
      </c>
      <c r="B410" s="18"/>
      <c r="C410" s="5"/>
      <c r="D410" s="5"/>
      <c r="E410" s="94" t="str">
        <f>IF(ISBLANK(D410),"",INDEX(ΑΜΚ,MATCH(D410,Data!$F$2:$F$999,0),1))</f>
        <v/>
      </c>
      <c r="F410" s="94" t="str">
        <f t="shared" si="6"/>
        <v/>
      </c>
    </row>
    <row r="411" spans="1:6" ht="14.25" customHeight="1" x14ac:dyDescent="0.35">
      <c r="A411" s="45" t="s">
        <v>1144</v>
      </c>
      <c r="B411" s="18"/>
      <c r="C411" s="5"/>
      <c r="D411" s="5"/>
      <c r="E411" s="94" t="str">
        <f>IF(ISBLANK(D411),"",INDEX(ΑΜΚ,MATCH(D411,Data!$F$2:$F$999,0),1))</f>
        <v/>
      </c>
      <c r="F411" s="94" t="str">
        <f t="shared" si="6"/>
        <v/>
      </c>
    </row>
    <row r="412" spans="1:6" ht="14.25" customHeight="1" x14ac:dyDescent="0.35">
      <c r="A412" s="45" t="s">
        <v>1144</v>
      </c>
      <c r="B412" s="18"/>
      <c r="C412" s="5"/>
      <c r="D412" s="5"/>
      <c r="E412" s="94" t="str">
        <f>IF(ISBLANK(D412),"",INDEX(ΑΜΚ,MATCH(D412,Data!$F$2:$F$999,0),1))</f>
        <v/>
      </c>
      <c r="F412" s="94" t="str">
        <f t="shared" si="6"/>
        <v/>
      </c>
    </row>
    <row r="413" spans="1:6" ht="14.25" customHeight="1" x14ac:dyDescent="0.35">
      <c r="A413" s="45" t="s">
        <v>1144</v>
      </c>
      <c r="B413" s="18"/>
      <c r="C413" s="5"/>
      <c r="D413" s="5"/>
      <c r="E413" s="94" t="str">
        <f>IF(ISBLANK(D413),"",INDEX(ΑΜΚ,MATCH(D413,Data!$F$2:$F$999,0),1))</f>
        <v/>
      </c>
      <c r="F413" s="94" t="str">
        <f t="shared" si="6"/>
        <v/>
      </c>
    </row>
    <row r="414" spans="1:6" ht="14.25" customHeight="1" x14ac:dyDescent="0.35">
      <c r="A414" s="45" t="s">
        <v>1144</v>
      </c>
      <c r="B414" s="18"/>
      <c r="C414" s="5"/>
      <c r="D414" s="5"/>
      <c r="E414" s="94" t="str">
        <f>IF(ISBLANK(D414),"",INDEX(ΑΜΚ,MATCH(D414,Data!$F$2:$F$999,0),1))</f>
        <v/>
      </c>
      <c r="F414" s="94" t="str">
        <f t="shared" si="6"/>
        <v/>
      </c>
    </row>
    <row r="415" spans="1:6" ht="14.25" customHeight="1" x14ac:dyDescent="0.35">
      <c r="A415" s="45" t="s">
        <v>1144</v>
      </c>
      <c r="B415" s="18"/>
      <c r="C415" s="5"/>
      <c r="D415" s="5"/>
      <c r="E415" s="94" t="str">
        <f>IF(ISBLANK(D415),"",INDEX(ΑΜΚ,MATCH(D415,Data!$F$2:$F$999,0),1))</f>
        <v/>
      </c>
      <c r="F415" s="94" t="str">
        <f t="shared" si="6"/>
        <v/>
      </c>
    </row>
    <row r="416" spans="1:6" ht="14.25" customHeight="1" x14ac:dyDescent="0.35">
      <c r="A416" s="45" t="s">
        <v>1144</v>
      </c>
      <c r="B416" s="18"/>
      <c r="C416" s="5"/>
      <c r="D416" s="5"/>
      <c r="E416" s="94" t="str">
        <f>IF(ISBLANK(D416),"",INDEX(ΑΜΚ,MATCH(D416,Data!$F$2:$F$999,0),1))</f>
        <v/>
      </c>
      <c r="F416" s="94" t="str">
        <f t="shared" si="6"/>
        <v/>
      </c>
    </row>
    <row r="417" spans="1:6" ht="14.25" customHeight="1" x14ac:dyDescent="0.35">
      <c r="A417" s="45" t="s">
        <v>1144</v>
      </c>
      <c r="B417" s="18"/>
      <c r="C417" s="5"/>
      <c r="D417" s="5"/>
      <c r="E417" s="94" t="str">
        <f>IF(ISBLANK(D417),"",INDEX(ΑΜΚ,MATCH(D417,Data!$F$2:$F$999,0),1))</f>
        <v/>
      </c>
      <c r="F417" s="94" t="str">
        <f t="shared" si="6"/>
        <v/>
      </c>
    </row>
    <row r="418" spans="1:6" ht="14.25" customHeight="1" x14ac:dyDescent="0.35">
      <c r="A418" s="45" t="s">
        <v>1144</v>
      </c>
      <c r="B418" s="18"/>
      <c r="C418" s="5"/>
      <c r="D418" s="5"/>
      <c r="E418" s="94" t="str">
        <f>IF(ISBLANK(D418),"",INDEX(ΑΜΚ,MATCH(D418,Data!$F$2:$F$999,0),1))</f>
        <v/>
      </c>
      <c r="F418" s="94" t="str">
        <f t="shared" si="6"/>
        <v/>
      </c>
    </row>
    <row r="419" spans="1:6" ht="14.25" customHeight="1" x14ac:dyDescent="0.35">
      <c r="A419" s="45" t="s">
        <v>1144</v>
      </c>
      <c r="B419" s="18"/>
      <c r="C419" s="5"/>
      <c r="D419" s="5"/>
      <c r="E419" s="94" t="str">
        <f>IF(ISBLANK(D419),"",INDEX(ΑΜΚ,MATCH(D419,Data!$F$2:$F$999,0),1))</f>
        <v/>
      </c>
      <c r="F419" s="94" t="str">
        <f t="shared" si="6"/>
        <v/>
      </c>
    </row>
    <row r="420" spans="1:6" ht="14.25" customHeight="1" x14ac:dyDescent="0.35">
      <c r="A420" s="45" t="s">
        <v>1144</v>
      </c>
      <c r="B420" s="18"/>
      <c r="C420" s="5"/>
      <c r="D420" s="5"/>
      <c r="E420" s="94" t="str">
        <f>IF(ISBLANK(D420),"",INDEX(ΑΜΚ,MATCH(D420,Data!$F$2:$F$999,0),1))</f>
        <v/>
      </c>
      <c r="F420" s="94" t="str">
        <f t="shared" si="6"/>
        <v/>
      </c>
    </row>
    <row r="421" spans="1:6" ht="14.25" customHeight="1" x14ac:dyDescent="0.35">
      <c r="A421" s="45" t="s">
        <v>1144</v>
      </c>
      <c r="B421" s="18"/>
      <c r="C421" s="5"/>
      <c r="D421" s="5"/>
      <c r="E421" s="94" t="str">
        <f>IF(ISBLANK(D421),"",INDEX(ΑΜΚ,MATCH(D421,Data!$F$2:$F$999,0),1))</f>
        <v/>
      </c>
      <c r="F421" s="94" t="str">
        <f t="shared" si="6"/>
        <v/>
      </c>
    </row>
    <row r="422" spans="1:6" ht="14.25" customHeight="1" x14ac:dyDescent="0.35">
      <c r="A422" s="45" t="s">
        <v>1144</v>
      </c>
      <c r="B422" s="18"/>
      <c r="C422" s="5"/>
      <c r="D422" s="5"/>
      <c r="E422" s="94" t="str">
        <f>IF(ISBLANK(D422),"",INDEX(ΑΜΚ,MATCH(D422,Data!$F$2:$F$999,0),1))</f>
        <v/>
      </c>
      <c r="F422" s="94" t="str">
        <f t="shared" si="6"/>
        <v/>
      </c>
    </row>
    <row r="423" spans="1:6" ht="14.25" customHeight="1" x14ac:dyDescent="0.35">
      <c r="A423" s="45" t="s">
        <v>1144</v>
      </c>
      <c r="B423" s="18"/>
      <c r="C423" s="5"/>
      <c r="D423" s="5"/>
      <c r="E423" s="94" t="str">
        <f>IF(ISBLANK(D423),"",INDEX(ΑΜΚ,MATCH(D423,Data!$F$2:$F$999,0),1))</f>
        <v/>
      </c>
      <c r="F423" s="94" t="str">
        <f t="shared" si="6"/>
        <v/>
      </c>
    </row>
    <row r="424" spans="1:6" ht="14.25" customHeight="1" x14ac:dyDescent="0.35">
      <c r="A424" s="45" t="s">
        <v>1144</v>
      </c>
      <c r="B424" s="18"/>
      <c r="C424" s="5"/>
      <c r="D424" s="5"/>
      <c r="E424" s="94" t="str">
        <f>IF(ISBLANK(D424),"",INDEX(ΑΜΚ,MATCH(D424,Data!$F$2:$F$999,0),1))</f>
        <v/>
      </c>
      <c r="F424" s="94" t="str">
        <f t="shared" si="6"/>
        <v/>
      </c>
    </row>
    <row r="425" spans="1:6" ht="14.25" customHeight="1" x14ac:dyDescent="0.35">
      <c r="A425" s="45" t="s">
        <v>1144</v>
      </c>
      <c r="B425" s="18"/>
      <c r="C425" s="5"/>
      <c r="D425" s="5"/>
      <c r="E425" s="94" t="str">
        <f>IF(ISBLANK(D425),"",INDEX(ΑΜΚ,MATCH(D425,Data!$F$2:$F$999,0),1))</f>
        <v/>
      </c>
      <c r="F425" s="94" t="str">
        <f t="shared" si="6"/>
        <v/>
      </c>
    </row>
    <row r="426" spans="1:6" ht="14.25" customHeight="1" x14ac:dyDescent="0.35">
      <c r="A426" s="45" t="s">
        <v>1144</v>
      </c>
      <c r="B426" s="18"/>
      <c r="C426" s="5"/>
      <c r="D426" s="5"/>
      <c r="E426" s="94" t="str">
        <f>IF(ISBLANK(D426),"",INDEX(ΑΜΚ,MATCH(D426,Data!$F$2:$F$999,0),1))</f>
        <v/>
      </c>
      <c r="F426" s="94" t="str">
        <f t="shared" si="6"/>
        <v/>
      </c>
    </row>
    <row r="427" spans="1:6" ht="14.25" customHeight="1" x14ac:dyDescent="0.35">
      <c r="A427" s="45" t="s">
        <v>1144</v>
      </c>
      <c r="B427" s="18"/>
      <c r="C427" s="5"/>
      <c r="D427" s="5"/>
      <c r="E427" s="94" t="str">
        <f>IF(ISBLANK(D427),"",INDEX(ΑΜΚ,MATCH(D427,Data!$F$2:$F$999,0),1))</f>
        <v/>
      </c>
      <c r="F427" s="94" t="str">
        <f t="shared" si="6"/>
        <v/>
      </c>
    </row>
    <row r="428" spans="1:6" ht="14.25" customHeight="1" x14ac:dyDescent="0.35">
      <c r="A428" s="45" t="s">
        <v>1144</v>
      </c>
      <c r="B428" s="18"/>
      <c r="C428" s="5"/>
      <c r="D428" s="5"/>
      <c r="E428" s="94" t="str">
        <f>IF(ISBLANK(D428),"",INDEX(ΑΜΚ,MATCH(D428,Data!$F$2:$F$999,0),1))</f>
        <v/>
      </c>
      <c r="F428" s="94" t="str">
        <f t="shared" si="6"/>
        <v/>
      </c>
    </row>
    <row r="429" spans="1:6" ht="14.25" customHeight="1" x14ac:dyDescent="0.35">
      <c r="A429" s="45" t="s">
        <v>1144</v>
      </c>
      <c r="B429" s="18"/>
      <c r="C429" s="5"/>
      <c r="D429" s="5"/>
      <c r="E429" s="94" t="str">
        <f>IF(ISBLANK(D429),"",INDEX(ΑΜΚ,MATCH(D429,Data!$F$2:$F$999,0),1))</f>
        <v/>
      </c>
      <c r="F429" s="94" t="str">
        <f t="shared" si="6"/>
        <v/>
      </c>
    </row>
    <row r="430" spans="1:6" ht="14.25" customHeight="1" x14ac:dyDescent="0.35">
      <c r="A430" s="45" t="s">
        <v>1144</v>
      </c>
      <c r="B430" s="18"/>
      <c r="C430" s="5"/>
      <c r="D430" s="5"/>
      <c r="E430" s="94" t="str">
        <f>IF(ISBLANK(D430),"",INDEX(ΑΜΚ,MATCH(D430,Data!$F$2:$F$999,0),1))</f>
        <v/>
      </c>
      <c r="F430" s="94" t="str">
        <f t="shared" si="6"/>
        <v/>
      </c>
    </row>
    <row r="431" spans="1:6" ht="14.25" customHeight="1" x14ac:dyDescent="0.35">
      <c r="A431" s="45" t="s">
        <v>1144</v>
      </c>
      <c r="B431" s="18"/>
      <c r="C431" s="5"/>
      <c r="D431" s="5"/>
      <c r="E431" s="94" t="str">
        <f>IF(ISBLANK(D431),"",INDEX(ΑΜΚ,MATCH(D431,Data!$F$2:$F$999,0),1))</f>
        <v/>
      </c>
      <c r="F431" s="94" t="str">
        <f t="shared" si="6"/>
        <v/>
      </c>
    </row>
    <row r="432" spans="1:6" ht="14.25" customHeight="1" x14ac:dyDescent="0.35">
      <c r="A432" s="45" t="s">
        <v>1144</v>
      </c>
      <c r="B432" s="18"/>
      <c r="C432" s="5"/>
      <c r="D432" s="5"/>
      <c r="E432" s="94" t="str">
        <f>IF(ISBLANK(D432),"",INDEX(ΑΜΚ,MATCH(D432,Data!$F$2:$F$999,0),1))</f>
        <v/>
      </c>
      <c r="F432" s="94" t="str">
        <f t="shared" si="6"/>
        <v/>
      </c>
    </row>
    <row r="433" spans="1:6" ht="14.25" customHeight="1" x14ac:dyDescent="0.35">
      <c r="A433" s="45" t="s">
        <v>1144</v>
      </c>
      <c r="B433" s="18"/>
      <c r="C433" s="5"/>
      <c r="D433" s="5"/>
      <c r="E433" s="94" t="str">
        <f>IF(ISBLANK(D433),"",INDEX(ΑΜΚ,MATCH(D433,Data!$F$2:$F$999,0),1))</f>
        <v/>
      </c>
      <c r="F433" s="94" t="str">
        <f t="shared" si="6"/>
        <v/>
      </c>
    </row>
    <row r="434" spans="1:6" ht="14.25" customHeight="1" x14ac:dyDescent="0.35">
      <c r="A434" s="45" t="s">
        <v>1144</v>
      </c>
      <c r="B434" s="18"/>
      <c r="C434" s="5"/>
      <c r="D434" s="5"/>
      <c r="E434" s="94" t="str">
        <f>IF(ISBLANK(D434),"",INDEX(ΑΜΚ,MATCH(D434,Data!$F$2:$F$999,0),1))</f>
        <v/>
      </c>
      <c r="F434" s="94" t="str">
        <f t="shared" si="6"/>
        <v/>
      </c>
    </row>
    <row r="435" spans="1:6" ht="14.25" customHeight="1" x14ac:dyDescent="0.35">
      <c r="A435" s="45" t="s">
        <v>1144</v>
      </c>
      <c r="B435" s="18"/>
      <c r="C435" s="5"/>
      <c r="D435" s="5"/>
      <c r="E435" s="94" t="str">
        <f>IF(ISBLANK(D435),"",INDEX(ΑΜΚ,MATCH(D435,Data!$F$2:$F$999,0),1))</f>
        <v/>
      </c>
      <c r="F435" s="94" t="str">
        <f t="shared" si="6"/>
        <v/>
      </c>
    </row>
    <row r="436" spans="1:6" ht="14.25" customHeight="1" x14ac:dyDescent="0.35">
      <c r="A436" s="45" t="s">
        <v>1144</v>
      </c>
      <c r="B436" s="18"/>
      <c r="C436" s="5"/>
      <c r="D436" s="5"/>
      <c r="E436" s="94" t="str">
        <f>IF(ISBLANK(D436),"",INDEX(ΑΜΚ,MATCH(D436,Data!$F$2:$F$999,0),1))</f>
        <v/>
      </c>
      <c r="F436" s="94" t="str">
        <f t="shared" si="6"/>
        <v/>
      </c>
    </row>
    <row r="437" spans="1:6" ht="14.25" customHeight="1" x14ac:dyDescent="0.35">
      <c r="A437" s="45" t="s">
        <v>1144</v>
      </c>
      <c r="B437" s="18"/>
      <c r="C437" s="5"/>
      <c r="D437" s="5"/>
      <c r="E437" s="94" t="str">
        <f>IF(ISBLANK(D437),"",INDEX(ΑΜΚ,MATCH(D437,Data!$F$2:$F$999,0),1))</f>
        <v/>
      </c>
      <c r="F437" s="94" t="str">
        <f t="shared" si="6"/>
        <v/>
      </c>
    </row>
    <row r="438" spans="1:6" ht="14.25" customHeight="1" x14ac:dyDescent="0.35">
      <c r="A438" s="45" t="s">
        <v>1144</v>
      </c>
      <c r="B438" s="18"/>
      <c r="C438" s="5"/>
      <c r="D438" s="5"/>
      <c r="E438" s="94" t="str">
        <f>IF(ISBLANK(D438),"",INDEX(ΑΜΚ,MATCH(D438,Data!$F$2:$F$999,0),1))</f>
        <v/>
      </c>
      <c r="F438" s="94" t="str">
        <f t="shared" si="6"/>
        <v/>
      </c>
    </row>
    <row r="439" spans="1:6" ht="14.25" customHeight="1" x14ac:dyDescent="0.35">
      <c r="A439" s="45" t="s">
        <v>1144</v>
      </c>
      <c r="B439" s="18"/>
      <c r="C439" s="5"/>
      <c r="D439" s="5"/>
      <c r="E439" s="94" t="str">
        <f>IF(ISBLANK(D439),"",INDEX(ΑΜΚ,MATCH(D439,Data!$F$2:$F$999,0),1))</f>
        <v/>
      </c>
      <c r="F439" s="94" t="str">
        <f t="shared" si="6"/>
        <v/>
      </c>
    </row>
    <row r="440" spans="1:6" ht="14.25" customHeight="1" x14ac:dyDescent="0.35">
      <c r="A440" s="45" t="s">
        <v>1144</v>
      </c>
      <c r="B440" s="18"/>
      <c r="C440" s="5"/>
      <c r="D440" s="5"/>
      <c r="E440" s="94" t="str">
        <f>IF(ISBLANK(D440),"",INDEX(ΑΜΚ,MATCH(D440,Data!$F$2:$F$999,0),1))</f>
        <v/>
      </c>
      <c r="F440" s="94" t="str">
        <f t="shared" si="6"/>
        <v/>
      </c>
    </row>
    <row r="441" spans="1:6" ht="14.25" customHeight="1" x14ac:dyDescent="0.35">
      <c r="A441" s="45" t="s">
        <v>1144</v>
      </c>
      <c r="B441" s="18"/>
      <c r="C441" s="5"/>
      <c r="D441" s="5"/>
      <c r="E441" s="94" t="str">
        <f>IF(ISBLANK(D441),"",INDEX(ΑΜΚ,MATCH(D441,Data!$F$2:$F$999,0),1))</f>
        <v/>
      </c>
      <c r="F441" s="94" t="str">
        <f t="shared" si="6"/>
        <v/>
      </c>
    </row>
    <row r="442" spans="1:6" ht="14.25" customHeight="1" x14ac:dyDescent="0.35">
      <c r="A442" s="45" t="s">
        <v>1144</v>
      </c>
      <c r="B442" s="18"/>
      <c r="C442" s="5"/>
      <c r="D442" s="5"/>
      <c r="E442" s="94" t="str">
        <f>IF(ISBLANK(D442),"",INDEX(ΑΜΚ,MATCH(D442,Data!$F$2:$F$999,0),1))</f>
        <v/>
      </c>
      <c r="F442" s="94" t="str">
        <f t="shared" si="6"/>
        <v/>
      </c>
    </row>
    <row r="443" spans="1:6" ht="14.25" customHeight="1" x14ac:dyDescent="0.35">
      <c r="A443" s="45" t="s">
        <v>1144</v>
      </c>
      <c r="B443" s="18"/>
      <c r="C443" s="5"/>
      <c r="D443" s="5"/>
      <c r="E443" s="94" t="str">
        <f>IF(ISBLANK(D443),"",INDEX(ΑΜΚ,MATCH(D443,Data!$F$2:$F$999,0),1))</f>
        <v/>
      </c>
      <c r="F443" s="94" t="str">
        <f t="shared" si="6"/>
        <v/>
      </c>
    </row>
    <row r="444" spans="1:6" ht="14.25" customHeight="1" x14ac:dyDescent="0.35">
      <c r="A444" s="45" t="s">
        <v>1144</v>
      </c>
      <c r="B444" s="18"/>
      <c r="C444" s="5"/>
      <c r="D444" s="5"/>
      <c r="E444" s="94" t="str">
        <f>IF(ISBLANK(D444),"",INDEX(ΑΜΚ,MATCH(D444,Data!$F$2:$F$999,0),1))</f>
        <v/>
      </c>
      <c r="F444" s="94" t="str">
        <f t="shared" si="6"/>
        <v/>
      </c>
    </row>
    <row r="445" spans="1:6" ht="14.25" customHeight="1" x14ac:dyDescent="0.35">
      <c r="A445" s="45" t="s">
        <v>1144</v>
      </c>
      <c r="B445" s="18"/>
      <c r="C445" s="5"/>
      <c r="D445" s="5"/>
      <c r="E445" s="94" t="str">
        <f>IF(ISBLANK(D445),"",INDEX(ΑΜΚ,MATCH(D445,Data!$F$2:$F$999,0),1))</f>
        <v/>
      </c>
      <c r="F445" s="94" t="str">
        <f t="shared" si="6"/>
        <v/>
      </c>
    </row>
    <row r="446" spans="1:6" ht="14.25" customHeight="1" x14ac:dyDescent="0.35">
      <c r="A446" s="45" t="s">
        <v>1144</v>
      </c>
      <c r="B446" s="18"/>
      <c r="C446" s="5"/>
      <c r="D446" s="5"/>
      <c r="E446" s="94" t="str">
        <f>IF(ISBLANK(D446),"",INDEX(ΑΜΚ,MATCH(D446,Data!$F$2:$F$999,0),1))</f>
        <v/>
      </c>
      <c r="F446" s="94" t="str">
        <f t="shared" si="6"/>
        <v/>
      </c>
    </row>
    <row r="447" spans="1:6" ht="14.25" customHeight="1" x14ac:dyDescent="0.35">
      <c r="A447" s="45" t="s">
        <v>1144</v>
      </c>
      <c r="B447" s="18"/>
      <c r="C447" s="5"/>
      <c r="D447" s="5"/>
      <c r="E447" s="94" t="str">
        <f>IF(ISBLANK(D447),"",INDEX(ΑΜΚ,MATCH(D447,Data!$F$2:$F$999,0),1))</f>
        <v/>
      </c>
      <c r="F447" s="94" t="str">
        <f t="shared" si="6"/>
        <v/>
      </c>
    </row>
    <row r="448" spans="1:6" ht="14.25" customHeight="1" x14ac:dyDescent="0.35">
      <c r="A448" s="45" t="s">
        <v>1144</v>
      </c>
      <c r="B448" s="18"/>
      <c r="C448" s="5"/>
      <c r="D448" s="5"/>
      <c r="E448" s="94" t="str">
        <f>IF(ISBLANK(D448),"",INDEX(ΑΜΚ,MATCH(D448,Data!$F$2:$F$999,0),1))</f>
        <v/>
      </c>
      <c r="F448" s="94" t="str">
        <f t="shared" si="6"/>
        <v/>
      </c>
    </row>
    <row r="449" spans="1:6" ht="14.25" customHeight="1" x14ac:dyDescent="0.35">
      <c r="A449" s="45" t="s">
        <v>1144</v>
      </c>
      <c r="B449" s="18"/>
      <c r="C449" s="5"/>
      <c r="D449" s="5"/>
      <c r="E449" s="94" t="str">
        <f>IF(ISBLANK(D449),"",INDEX(ΑΜΚ,MATCH(D449,Data!$F$2:$F$999,0),1))</f>
        <v/>
      </c>
      <c r="F449" s="94" t="str">
        <f t="shared" si="6"/>
        <v/>
      </c>
    </row>
    <row r="450" spans="1:6" ht="14.25" customHeight="1" x14ac:dyDescent="0.35">
      <c r="A450" s="45" t="s">
        <v>1144</v>
      </c>
      <c r="B450" s="18"/>
      <c r="C450" s="5"/>
      <c r="D450" s="5"/>
      <c r="E450" s="94" t="str">
        <f>IF(ISBLANK(D450),"",INDEX(ΑΜΚ,MATCH(D450,Data!$F$2:$F$999,0),1))</f>
        <v/>
      </c>
      <c r="F450" s="94" t="str">
        <f t="shared" ref="F450:F513" si="7">IF(ISBLANK(C450),"",INDEX(ΚΩΔ_ΜΑΘΗΜ_ΤΥΣ_Γ1,MATCH(C450,ΜΑΘΗΜ_ΤΥΣ_Γ1,0)))</f>
        <v/>
      </c>
    </row>
    <row r="451" spans="1:6" ht="14.25" customHeight="1" x14ac:dyDescent="0.35">
      <c r="A451" s="45" t="s">
        <v>1144</v>
      </c>
      <c r="B451" s="18"/>
      <c r="C451" s="5"/>
      <c r="D451" s="5"/>
      <c r="E451" s="94" t="str">
        <f>IF(ISBLANK(D451),"",INDEX(ΑΜΚ,MATCH(D451,Data!$F$2:$F$999,0),1))</f>
        <v/>
      </c>
      <c r="F451" s="94" t="str">
        <f t="shared" si="7"/>
        <v/>
      </c>
    </row>
    <row r="452" spans="1:6" ht="14.25" customHeight="1" x14ac:dyDescent="0.35">
      <c r="A452" s="45" t="s">
        <v>1144</v>
      </c>
      <c r="B452" s="18"/>
      <c r="C452" s="5"/>
      <c r="D452" s="5"/>
      <c r="E452" s="94" t="str">
        <f>IF(ISBLANK(D452),"",INDEX(ΑΜΚ,MATCH(D452,Data!$F$2:$F$999,0),1))</f>
        <v/>
      </c>
      <c r="F452" s="94" t="str">
        <f t="shared" si="7"/>
        <v/>
      </c>
    </row>
    <row r="453" spans="1:6" ht="14.25" customHeight="1" x14ac:dyDescent="0.35">
      <c r="A453" s="45" t="s">
        <v>1144</v>
      </c>
      <c r="B453" s="18"/>
      <c r="C453" s="5"/>
      <c r="D453" s="5"/>
      <c r="E453" s="94" t="str">
        <f>IF(ISBLANK(D453),"",INDEX(ΑΜΚ,MATCH(D453,Data!$F$2:$F$999,0),1))</f>
        <v/>
      </c>
      <c r="F453" s="94" t="str">
        <f t="shared" si="7"/>
        <v/>
      </c>
    </row>
    <row r="454" spans="1:6" ht="14.25" customHeight="1" x14ac:dyDescent="0.35">
      <c r="A454" s="45" t="s">
        <v>1144</v>
      </c>
      <c r="B454" s="18"/>
      <c r="C454" s="5"/>
      <c r="D454" s="5"/>
      <c r="E454" s="94" t="str">
        <f>IF(ISBLANK(D454),"",INDEX(ΑΜΚ,MATCH(D454,Data!$F$2:$F$999,0),1))</f>
        <v/>
      </c>
      <c r="F454" s="94" t="str">
        <f t="shared" si="7"/>
        <v/>
      </c>
    </row>
    <row r="455" spans="1:6" ht="14.25" customHeight="1" x14ac:dyDescent="0.35">
      <c r="A455" s="45" t="s">
        <v>1144</v>
      </c>
      <c r="B455" s="18"/>
      <c r="C455" s="5"/>
      <c r="D455" s="5"/>
      <c r="E455" s="94" t="str">
        <f>IF(ISBLANK(D455),"",INDEX(ΑΜΚ,MATCH(D455,Data!$F$2:$F$999,0),1))</f>
        <v/>
      </c>
      <c r="F455" s="94" t="str">
        <f t="shared" si="7"/>
        <v/>
      </c>
    </row>
    <row r="456" spans="1:6" ht="14.25" customHeight="1" x14ac:dyDescent="0.35">
      <c r="A456" s="45" t="s">
        <v>1144</v>
      </c>
      <c r="B456" s="18"/>
      <c r="C456" s="5"/>
      <c r="D456" s="5"/>
      <c r="E456" s="94" t="str">
        <f>IF(ISBLANK(D456),"",INDEX(ΑΜΚ,MATCH(D456,Data!$F$2:$F$999,0),1))</f>
        <v/>
      </c>
      <c r="F456" s="94" t="str">
        <f t="shared" si="7"/>
        <v/>
      </c>
    </row>
    <row r="457" spans="1:6" ht="14.25" customHeight="1" x14ac:dyDescent="0.35">
      <c r="A457" s="45" t="s">
        <v>1144</v>
      </c>
      <c r="B457" s="18"/>
      <c r="C457" s="5"/>
      <c r="D457" s="5"/>
      <c r="E457" s="94" t="str">
        <f>IF(ISBLANK(D457),"",INDEX(ΑΜΚ,MATCH(D457,Data!$F$2:$F$999,0),1))</f>
        <v/>
      </c>
      <c r="F457" s="94" t="str">
        <f t="shared" si="7"/>
        <v/>
      </c>
    </row>
    <row r="458" spans="1:6" ht="14.25" customHeight="1" x14ac:dyDescent="0.35">
      <c r="A458" s="45" t="s">
        <v>1144</v>
      </c>
      <c r="B458" s="18"/>
      <c r="C458" s="5"/>
      <c r="D458" s="5"/>
      <c r="E458" s="94" t="str">
        <f>IF(ISBLANK(D458),"",INDEX(ΑΜΚ,MATCH(D458,Data!$F$2:$F$999,0),1))</f>
        <v/>
      </c>
      <c r="F458" s="94" t="str">
        <f t="shared" si="7"/>
        <v/>
      </c>
    </row>
    <row r="459" spans="1:6" ht="14.25" customHeight="1" x14ac:dyDescent="0.35">
      <c r="A459" s="45" t="s">
        <v>1144</v>
      </c>
      <c r="B459" s="18"/>
      <c r="C459" s="5"/>
      <c r="D459" s="5"/>
      <c r="E459" s="94" t="str">
        <f>IF(ISBLANK(D459),"",INDEX(ΑΜΚ,MATCH(D459,Data!$F$2:$F$999,0),1))</f>
        <v/>
      </c>
      <c r="F459" s="94" t="str">
        <f t="shared" si="7"/>
        <v/>
      </c>
    </row>
    <row r="460" spans="1:6" ht="14.25" customHeight="1" x14ac:dyDescent="0.35">
      <c r="A460" s="45" t="s">
        <v>1144</v>
      </c>
      <c r="B460" s="18"/>
      <c r="C460" s="5"/>
      <c r="D460" s="5"/>
      <c r="E460" s="94" t="str">
        <f>IF(ISBLANK(D460),"",INDEX(ΑΜΚ,MATCH(D460,Data!$F$2:$F$999,0),1))</f>
        <v/>
      </c>
      <c r="F460" s="94" t="str">
        <f t="shared" si="7"/>
        <v/>
      </c>
    </row>
    <row r="461" spans="1:6" ht="14.25" customHeight="1" x14ac:dyDescent="0.35">
      <c r="A461" s="45" t="s">
        <v>1144</v>
      </c>
      <c r="B461" s="18"/>
      <c r="C461" s="5"/>
      <c r="D461" s="5"/>
      <c r="E461" s="94" t="str">
        <f>IF(ISBLANK(D461),"",INDEX(ΑΜΚ,MATCH(D461,Data!$F$2:$F$999,0),1))</f>
        <v/>
      </c>
      <c r="F461" s="94" t="str">
        <f t="shared" si="7"/>
        <v/>
      </c>
    </row>
    <row r="462" spans="1:6" ht="14.25" customHeight="1" x14ac:dyDescent="0.35">
      <c r="A462" s="45" t="s">
        <v>1144</v>
      </c>
      <c r="B462" s="18"/>
      <c r="C462" s="5"/>
      <c r="D462" s="5"/>
      <c r="E462" s="94" t="str">
        <f>IF(ISBLANK(D462),"",INDEX(ΑΜΚ,MATCH(D462,Data!$F$2:$F$999,0),1))</f>
        <v/>
      </c>
      <c r="F462" s="94" t="str">
        <f t="shared" si="7"/>
        <v/>
      </c>
    </row>
    <row r="463" spans="1:6" ht="14.25" customHeight="1" x14ac:dyDescent="0.35">
      <c r="A463" s="45" t="s">
        <v>1144</v>
      </c>
      <c r="B463" s="18"/>
      <c r="C463" s="5"/>
      <c r="D463" s="5"/>
      <c r="E463" s="94" t="str">
        <f>IF(ISBLANK(D463),"",INDEX(ΑΜΚ,MATCH(D463,Data!$F$2:$F$999,0),1))</f>
        <v/>
      </c>
      <c r="F463" s="94" t="str">
        <f t="shared" si="7"/>
        <v/>
      </c>
    </row>
    <row r="464" spans="1:6" ht="14.25" customHeight="1" x14ac:dyDescent="0.35">
      <c r="A464" s="45" t="s">
        <v>1144</v>
      </c>
      <c r="B464" s="18"/>
      <c r="C464" s="5"/>
      <c r="D464" s="5"/>
      <c r="E464" s="94" t="str">
        <f>IF(ISBLANK(D464),"",INDEX(ΑΜΚ,MATCH(D464,Data!$F$2:$F$999,0),1))</f>
        <v/>
      </c>
      <c r="F464" s="94" t="str">
        <f t="shared" si="7"/>
        <v/>
      </c>
    </row>
    <row r="465" spans="1:6" ht="14.25" customHeight="1" x14ac:dyDescent="0.35">
      <c r="A465" s="45" t="s">
        <v>1144</v>
      </c>
      <c r="B465" s="18"/>
      <c r="C465" s="5"/>
      <c r="D465" s="5"/>
      <c r="E465" s="94" t="str">
        <f>IF(ISBLANK(D465),"",INDEX(ΑΜΚ,MATCH(D465,Data!$F$2:$F$999,0),1))</f>
        <v/>
      </c>
      <c r="F465" s="94" t="str">
        <f t="shared" si="7"/>
        <v/>
      </c>
    </row>
    <row r="466" spans="1:6" ht="14.25" customHeight="1" x14ac:dyDescent="0.35">
      <c r="A466" s="45" t="s">
        <v>1144</v>
      </c>
      <c r="B466" s="18"/>
      <c r="C466" s="5"/>
      <c r="D466" s="5"/>
      <c r="E466" s="94" t="str">
        <f>IF(ISBLANK(D466),"",INDEX(ΑΜΚ,MATCH(D466,Data!$F$2:$F$999,0),1))</f>
        <v/>
      </c>
      <c r="F466" s="94" t="str">
        <f t="shared" si="7"/>
        <v/>
      </c>
    </row>
    <row r="467" spans="1:6" ht="14.25" customHeight="1" x14ac:dyDescent="0.35">
      <c r="A467" s="45" t="s">
        <v>1144</v>
      </c>
      <c r="B467" s="18"/>
      <c r="C467" s="5"/>
      <c r="D467" s="5"/>
      <c r="E467" s="94" t="str">
        <f>IF(ISBLANK(D467),"",INDEX(ΑΜΚ,MATCH(D467,Data!$F$2:$F$999,0),1))</f>
        <v/>
      </c>
      <c r="F467" s="94" t="str">
        <f t="shared" si="7"/>
        <v/>
      </c>
    </row>
    <row r="468" spans="1:6" ht="14.25" customHeight="1" x14ac:dyDescent="0.35">
      <c r="A468" s="45" t="s">
        <v>1144</v>
      </c>
      <c r="B468" s="18"/>
      <c r="C468" s="5"/>
      <c r="D468" s="5"/>
      <c r="E468" s="94" t="str">
        <f>IF(ISBLANK(D468),"",INDEX(ΑΜΚ,MATCH(D468,Data!$F$2:$F$999,0),1))</f>
        <v/>
      </c>
      <c r="F468" s="94" t="str">
        <f t="shared" si="7"/>
        <v/>
      </c>
    </row>
    <row r="469" spans="1:6" ht="14.25" customHeight="1" x14ac:dyDescent="0.35">
      <c r="A469" s="45" t="s">
        <v>1144</v>
      </c>
      <c r="B469" s="18"/>
      <c r="C469" s="5"/>
      <c r="D469" s="5"/>
      <c r="E469" s="94" t="str">
        <f>IF(ISBLANK(D469),"",INDEX(ΑΜΚ,MATCH(D469,Data!$F$2:$F$999,0),1))</f>
        <v/>
      </c>
      <c r="F469" s="94" t="str">
        <f t="shared" si="7"/>
        <v/>
      </c>
    </row>
    <row r="470" spans="1:6" ht="14.25" customHeight="1" x14ac:dyDescent="0.35">
      <c r="A470" s="45" t="s">
        <v>1144</v>
      </c>
      <c r="B470" s="18"/>
      <c r="C470" s="5"/>
      <c r="D470" s="5"/>
      <c r="E470" s="94" t="str">
        <f>IF(ISBLANK(D470),"",INDEX(ΑΜΚ,MATCH(D470,Data!$F$2:$F$999,0),1))</f>
        <v/>
      </c>
      <c r="F470" s="94" t="str">
        <f t="shared" si="7"/>
        <v/>
      </c>
    </row>
    <row r="471" spans="1:6" ht="14.25" customHeight="1" x14ac:dyDescent="0.35">
      <c r="A471" s="45" t="s">
        <v>1144</v>
      </c>
      <c r="B471" s="18"/>
      <c r="C471" s="5"/>
      <c r="D471" s="5"/>
      <c r="E471" s="94" t="str">
        <f>IF(ISBLANK(D471),"",INDEX(ΑΜΚ,MATCH(D471,Data!$F$2:$F$999,0),1))</f>
        <v/>
      </c>
      <c r="F471" s="94" t="str">
        <f t="shared" si="7"/>
        <v/>
      </c>
    </row>
    <row r="472" spans="1:6" ht="14.25" customHeight="1" x14ac:dyDescent="0.35">
      <c r="A472" s="45" t="s">
        <v>1144</v>
      </c>
      <c r="B472" s="18"/>
      <c r="C472" s="5"/>
      <c r="D472" s="5"/>
      <c r="E472" s="94" t="str">
        <f>IF(ISBLANK(D472),"",INDEX(ΑΜΚ,MATCH(D472,Data!$F$2:$F$999,0),1))</f>
        <v/>
      </c>
      <c r="F472" s="94" t="str">
        <f t="shared" si="7"/>
        <v/>
      </c>
    </row>
    <row r="473" spans="1:6" ht="14.25" customHeight="1" x14ac:dyDescent="0.35">
      <c r="A473" s="45" t="s">
        <v>1144</v>
      </c>
      <c r="B473" s="18"/>
      <c r="C473" s="5"/>
      <c r="D473" s="5"/>
      <c r="E473" s="94" t="str">
        <f>IF(ISBLANK(D473),"",INDEX(ΑΜΚ,MATCH(D473,Data!$F$2:$F$999,0),1))</f>
        <v/>
      </c>
      <c r="F473" s="94" t="str">
        <f t="shared" si="7"/>
        <v/>
      </c>
    </row>
    <row r="474" spans="1:6" ht="14.25" customHeight="1" x14ac:dyDescent="0.35">
      <c r="A474" s="45" t="s">
        <v>1144</v>
      </c>
      <c r="B474" s="18"/>
      <c r="C474" s="5"/>
      <c r="D474" s="5"/>
      <c r="E474" s="94" t="str">
        <f>IF(ISBLANK(D474),"",INDEX(ΑΜΚ,MATCH(D474,Data!$F$2:$F$999,0),1))</f>
        <v/>
      </c>
      <c r="F474" s="94" t="str">
        <f t="shared" si="7"/>
        <v/>
      </c>
    </row>
    <row r="475" spans="1:6" ht="14.25" customHeight="1" x14ac:dyDescent="0.35">
      <c r="A475" s="45" t="s">
        <v>1144</v>
      </c>
      <c r="B475" s="18"/>
      <c r="C475" s="5"/>
      <c r="D475" s="5"/>
      <c r="E475" s="94" t="str">
        <f>IF(ISBLANK(D475),"",INDEX(ΑΜΚ,MATCH(D475,Data!$F$2:$F$999,0),1))</f>
        <v/>
      </c>
      <c r="F475" s="94" t="str">
        <f t="shared" si="7"/>
        <v/>
      </c>
    </row>
    <row r="476" spans="1:6" ht="14.25" customHeight="1" x14ac:dyDescent="0.35">
      <c r="A476" s="45" t="s">
        <v>1144</v>
      </c>
      <c r="B476" s="18"/>
      <c r="C476" s="5"/>
      <c r="D476" s="5"/>
      <c r="E476" s="94" t="str">
        <f>IF(ISBLANK(D476),"",INDEX(ΑΜΚ,MATCH(D476,Data!$F$2:$F$999,0),1))</f>
        <v/>
      </c>
      <c r="F476" s="94" t="str">
        <f t="shared" si="7"/>
        <v/>
      </c>
    </row>
    <row r="477" spans="1:6" ht="14.25" customHeight="1" x14ac:dyDescent="0.35">
      <c r="A477" s="45" t="s">
        <v>1144</v>
      </c>
      <c r="B477" s="18"/>
      <c r="C477" s="5"/>
      <c r="D477" s="5"/>
      <c r="E477" s="94" t="str">
        <f>IF(ISBLANK(D477),"",INDEX(ΑΜΚ,MATCH(D477,Data!$F$2:$F$999,0),1))</f>
        <v/>
      </c>
      <c r="F477" s="94" t="str">
        <f t="shared" si="7"/>
        <v/>
      </c>
    </row>
    <row r="478" spans="1:6" ht="14.25" customHeight="1" x14ac:dyDescent="0.35">
      <c r="A478" s="45" t="s">
        <v>1144</v>
      </c>
      <c r="B478" s="18"/>
      <c r="C478" s="5"/>
      <c r="D478" s="5"/>
      <c r="E478" s="94" t="str">
        <f>IF(ISBLANK(D478),"",INDEX(ΑΜΚ,MATCH(D478,Data!$F$2:$F$999,0),1))</f>
        <v/>
      </c>
      <c r="F478" s="94" t="str">
        <f t="shared" si="7"/>
        <v/>
      </c>
    </row>
    <row r="479" spans="1:6" ht="14.25" customHeight="1" x14ac:dyDescent="0.35">
      <c r="A479" s="45" t="s">
        <v>1144</v>
      </c>
      <c r="B479" s="18"/>
      <c r="C479" s="5"/>
      <c r="D479" s="5"/>
      <c r="E479" s="94" t="str">
        <f>IF(ISBLANK(D479),"",INDEX(ΑΜΚ,MATCH(D479,Data!$F$2:$F$999,0),1))</f>
        <v/>
      </c>
      <c r="F479" s="94" t="str">
        <f t="shared" si="7"/>
        <v/>
      </c>
    </row>
    <row r="480" spans="1:6" ht="14.25" customHeight="1" x14ac:dyDescent="0.35">
      <c r="A480" s="45" t="s">
        <v>1144</v>
      </c>
      <c r="B480" s="18"/>
      <c r="C480" s="5"/>
      <c r="D480" s="5"/>
      <c r="E480" s="94" t="str">
        <f>IF(ISBLANK(D480),"",INDEX(ΑΜΚ,MATCH(D480,Data!$F$2:$F$999,0),1))</f>
        <v/>
      </c>
      <c r="F480" s="94" t="str">
        <f t="shared" si="7"/>
        <v/>
      </c>
    </row>
    <row r="481" spans="1:6" ht="14.25" customHeight="1" x14ac:dyDescent="0.35">
      <c r="A481" s="45" t="s">
        <v>1144</v>
      </c>
      <c r="B481" s="18"/>
      <c r="C481" s="5"/>
      <c r="D481" s="5"/>
      <c r="E481" s="94" t="str">
        <f>IF(ISBLANK(D481),"",INDEX(ΑΜΚ,MATCH(D481,Data!$F$2:$F$999,0),1))</f>
        <v/>
      </c>
      <c r="F481" s="94" t="str">
        <f t="shared" si="7"/>
        <v/>
      </c>
    </row>
    <row r="482" spans="1:6" ht="14.25" customHeight="1" x14ac:dyDescent="0.35">
      <c r="A482" s="45" t="s">
        <v>1144</v>
      </c>
      <c r="B482" s="18"/>
      <c r="C482" s="5"/>
      <c r="D482" s="5"/>
      <c r="E482" s="94" t="str">
        <f>IF(ISBLANK(D482),"",INDEX(ΑΜΚ,MATCH(D482,Data!$F$2:$F$999,0),1))</f>
        <v/>
      </c>
      <c r="F482" s="94" t="str">
        <f t="shared" si="7"/>
        <v/>
      </c>
    </row>
    <row r="483" spans="1:6" ht="14.25" customHeight="1" x14ac:dyDescent="0.35">
      <c r="A483" s="45" t="s">
        <v>1144</v>
      </c>
      <c r="B483" s="18"/>
      <c r="C483" s="5"/>
      <c r="D483" s="5"/>
      <c r="E483" s="94" t="str">
        <f>IF(ISBLANK(D483),"",INDEX(ΑΜΚ,MATCH(D483,Data!$F$2:$F$999,0),1))</f>
        <v/>
      </c>
      <c r="F483" s="94" t="str">
        <f t="shared" si="7"/>
        <v/>
      </c>
    </row>
    <row r="484" spans="1:6" ht="14.25" customHeight="1" x14ac:dyDescent="0.35">
      <c r="A484" s="45" t="s">
        <v>1144</v>
      </c>
      <c r="B484" s="18"/>
      <c r="C484" s="5"/>
      <c r="D484" s="5"/>
      <c r="E484" s="94" t="str">
        <f>IF(ISBLANK(D484),"",INDEX(ΑΜΚ,MATCH(D484,Data!$F$2:$F$999,0),1))</f>
        <v/>
      </c>
      <c r="F484" s="94" t="str">
        <f t="shared" si="7"/>
        <v/>
      </c>
    </row>
    <row r="485" spans="1:6" ht="14.25" customHeight="1" x14ac:dyDescent="0.35">
      <c r="A485" s="45" t="s">
        <v>1144</v>
      </c>
      <c r="B485" s="18"/>
      <c r="C485" s="5"/>
      <c r="D485" s="5"/>
      <c r="E485" s="94" t="str">
        <f>IF(ISBLANK(D485),"",INDEX(ΑΜΚ,MATCH(D485,Data!$F$2:$F$999,0),1))</f>
        <v/>
      </c>
      <c r="F485" s="94" t="str">
        <f t="shared" si="7"/>
        <v/>
      </c>
    </row>
    <row r="486" spans="1:6" ht="14.25" customHeight="1" x14ac:dyDescent="0.35">
      <c r="A486" s="45" t="s">
        <v>1144</v>
      </c>
      <c r="B486" s="18"/>
      <c r="C486" s="5"/>
      <c r="D486" s="5"/>
      <c r="E486" s="94" t="str">
        <f>IF(ISBLANK(D486),"",INDEX(ΑΜΚ,MATCH(D486,Data!$F$2:$F$999,0),1))</f>
        <v/>
      </c>
      <c r="F486" s="94" t="str">
        <f t="shared" si="7"/>
        <v/>
      </c>
    </row>
    <row r="487" spans="1:6" ht="14.25" customHeight="1" x14ac:dyDescent="0.35">
      <c r="A487" s="45" t="s">
        <v>1144</v>
      </c>
      <c r="B487" s="18"/>
      <c r="C487" s="5"/>
      <c r="D487" s="5"/>
      <c r="E487" s="94" t="str">
        <f>IF(ISBLANK(D487),"",INDEX(ΑΜΚ,MATCH(D487,Data!$F$2:$F$999,0),1))</f>
        <v/>
      </c>
      <c r="F487" s="94" t="str">
        <f t="shared" si="7"/>
        <v/>
      </c>
    </row>
    <row r="488" spans="1:6" ht="14.25" customHeight="1" x14ac:dyDescent="0.35">
      <c r="A488" s="45" t="s">
        <v>1144</v>
      </c>
      <c r="B488" s="18"/>
      <c r="C488" s="5"/>
      <c r="D488" s="5"/>
      <c r="E488" s="94" t="str">
        <f>IF(ISBLANK(D488),"",INDEX(ΑΜΚ,MATCH(D488,Data!$F$2:$F$999,0),1))</f>
        <v/>
      </c>
      <c r="F488" s="94" t="str">
        <f t="shared" si="7"/>
        <v/>
      </c>
    </row>
    <row r="489" spans="1:6" ht="14.25" customHeight="1" x14ac:dyDescent="0.35">
      <c r="A489" s="45" t="s">
        <v>1144</v>
      </c>
      <c r="B489" s="18"/>
      <c r="C489" s="5"/>
      <c r="D489" s="5"/>
      <c r="E489" s="94" t="str">
        <f>IF(ISBLANK(D489),"",INDEX(ΑΜΚ,MATCH(D489,Data!$F$2:$F$999,0),1))</f>
        <v/>
      </c>
      <c r="F489" s="94" t="str">
        <f t="shared" si="7"/>
        <v/>
      </c>
    </row>
    <row r="490" spans="1:6" ht="14.25" customHeight="1" x14ac:dyDescent="0.35">
      <c r="A490" s="45" t="s">
        <v>1144</v>
      </c>
      <c r="B490" s="18"/>
      <c r="C490" s="5"/>
      <c r="D490" s="5"/>
      <c r="E490" s="94" t="str">
        <f>IF(ISBLANK(D490),"",INDEX(ΑΜΚ,MATCH(D490,Data!$F$2:$F$999,0),1))</f>
        <v/>
      </c>
      <c r="F490" s="94" t="str">
        <f t="shared" si="7"/>
        <v/>
      </c>
    </row>
    <row r="491" spans="1:6" ht="14.25" customHeight="1" x14ac:dyDescent="0.35">
      <c r="A491" s="45" t="s">
        <v>1144</v>
      </c>
      <c r="B491" s="18"/>
      <c r="C491" s="5"/>
      <c r="D491" s="5"/>
      <c r="E491" s="94" t="str">
        <f>IF(ISBLANK(D491),"",INDEX(ΑΜΚ,MATCH(D491,Data!$F$2:$F$999,0),1))</f>
        <v/>
      </c>
      <c r="F491" s="94" t="str">
        <f t="shared" si="7"/>
        <v/>
      </c>
    </row>
    <row r="492" spans="1:6" ht="14.25" customHeight="1" x14ac:dyDescent="0.35">
      <c r="A492" s="45" t="s">
        <v>1144</v>
      </c>
      <c r="B492" s="18"/>
      <c r="C492" s="5"/>
      <c r="D492" s="5"/>
      <c r="E492" s="94" t="str">
        <f>IF(ISBLANK(D492),"",INDEX(ΑΜΚ,MATCH(D492,Data!$F$2:$F$999,0),1))</f>
        <v/>
      </c>
      <c r="F492" s="94" t="str">
        <f t="shared" si="7"/>
        <v/>
      </c>
    </row>
    <row r="493" spans="1:6" ht="14.25" customHeight="1" x14ac:dyDescent="0.35">
      <c r="A493" s="45" t="s">
        <v>1144</v>
      </c>
      <c r="B493" s="18"/>
      <c r="C493" s="5"/>
      <c r="D493" s="5"/>
      <c r="E493" s="94" t="str">
        <f>IF(ISBLANK(D493),"",INDEX(ΑΜΚ,MATCH(D493,Data!$F$2:$F$999,0),1))</f>
        <v/>
      </c>
      <c r="F493" s="94" t="str">
        <f t="shared" si="7"/>
        <v/>
      </c>
    </row>
    <row r="494" spans="1:6" ht="14.25" customHeight="1" x14ac:dyDescent="0.35">
      <c r="A494" s="45" t="s">
        <v>1144</v>
      </c>
      <c r="B494" s="18"/>
      <c r="C494" s="5"/>
      <c r="D494" s="5"/>
      <c r="E494" s="94" t="str">
        <f>IF(ISBLANK(D494),"",INDEX(ΑΜΚ,MATCH(D494,Data!$F$2:$F$999,0),1))</f>
        <v/>
      </c>
      <c r="F494" s="94" t="str">
        <f t="shared" si="7"/>
        <v/>
      </c>
    </row>
    <row r="495" spans="1:6" ht="14.25" customHeight="1" x14ac:dyDescent="0.35">
      <c r="A495" s="45" t="s">
        <v>1144</v>
      </c>
      <c r="B495" s="18"/>
      <c r="C495" s="5"/>
      <c r="D495" s="5"/>
      <c r="E495" s="94" t="str">
        <f>IF(ISBLANK(D495),"",INDEX(ΑΜΚ,MATCH(D495,Data!$F$2:$F$999,0),1))</f>
        <v/>
      </c>
      <c r="F495" s="94" t="str">
        <f t="shared" si="7"/>
        <v/>
      </c>
    </row>
    <row r="496" spans="1:6" ht="14.25" customHeight="1" x14ac:dyDescent="0.35">
      <c r="A496" s="45" t="s">
        <v>1144</v>
      </c>
      <c r="B496" s="18"/>
      <c r="C496" s="5"/>
      <c r="D496" s="5"/>
      <c r="E496" s="94" t="str">
        <f>IF(ISBLANK(D496),"",INDEX(ΑΜΚ,MATCH(D496,Data!$F$2:$F$999,0),1))</f>
        <v/>
      </c>
      <c r="F496" s="94" t="str">
        <f t="shared" si="7"/>
        <v/>
      </c>
    </row>
    <row r="497" spans="1:6" ht="14.25" customHeight="1" x14ac:dyDescent="0.35">
      <c r="A497" s="45" t="s">
        <v>1144</v>
      </c>
      <c r="B497" s="18"/>
      <c r="C497" s="5"/>
      <c r="D497" s="5"/>
      <c r="E497" s="94" t="str">
        <f>IF(ISBLANK(D497),"",INDEX(ΑΜΚ,MATCH(D497,Data!$F$2:$F$999,0),1))</f>
        <v/>
      </c>
      <c r="F497" s="94" t="str">
        <f t="shared" si="7"/>
        <v/>
      </c>
    </row>
    <row r="498" spans="1:6" ht="14.25" customHeight="1" x14ac:dyDescent="0.35">
      <c r="A498" s="45" t="s">
        <v>1144</v>
      </c>
      <c r="B498" s="18"/>
      <c r="C498" s="5"/>
      <c r="D498" s="5"/>
      <c r="E498" s="94" t="str">
        <f>IF(ISBLANK(D498),"",INDEX(ΑΜΚ,MATCH(D498,Data!$F$2:$F$999,0),1))</f>
        <v/>
      </c>
      <c r="F498" s="94" t="str">
        <f t="shared" si="7"/>
        <v/>
      </c>
    </row>
    <row r="499" spans="1:6" ht="14.25" customHeight="1" x14ac:dyDescent="0.35">
      <c r="A499" s="45" t="s">
        <v>1144</v>
      </c>
      <c r="B499" s="18"/>
      <c r="C499" s="5"/>
      <c r="D499" s="5"/>
      <c r="E499" s="94" t="str">
        <f>IF(ISBLANK(D499),"",INDEX(ΑΜΚ,MATCH(D499,Data!$F$2:$F$999,0),1))</f>
        <v/>
      </c>
      <c r="F499" s="94" t="str">
        <f t="shared" si="7"/>
        <v/>
      </c>
    </row>
    <row r="500" spans="1:6" ht="14.25" customHeight="1" x14ac:dyDescent="0.35">
      <c r="A500" s="45" t="s">
        <v>1144</v>
      </c>
      <c r="B500" s="18"/>
      <c r="C500" s="5"/>
      <c r="D500" s="5"/>
      <c r="E500" s="94" t="str">
        <f>IF(ISBLANK(D500),"",INDEX(ΑΜΚ,MATCH(D500,Data!$F$2:$F$999,0),1))</f>
        <v/>
      </c>
      <c r="F500" s="94" t="str">
        <f t="shared" si="7"/>
        <v/>
      </c>
    </row>
    <row r="501" spans="1:6" ht="14.25" customHeight="1" x14ac:dyDescent="0.35">
      <c r="A501" s="45" t="s">
        <v>1144</v>
      </c>
      <c r="B501" s="18"/>
      <c r="C501" s="5"/>
      <c r="D501" s="5"/>
      <c r="E501" s="94" t="str">
        <f>IF(ISBLANK(D501),"",INDEX(ΑΜΚ,MATCH(D501,Data!$F$2:$F$999,0),1))</f>
        <v/>
      </c>
      <c r="F501" s="94" t="str">
        <f t="shared" si="7"/>
        <v/>
      </c>
    </row>
    <row r="502" spans="1:6" ht="14.25" customHeight="1" x14ac:dyDescent="0.35">
      <c r="A502" s="45" t="s">
        <v>1144</v>
      </c>
      <c r="B502" s="18"/>
      <c r="C502" s="5"/>
      <c r="D502" s="5"/>
      <c r="E502" s="94" t="str">
        <f>IF(ISBLANK(D502),"",INDEX(ΑΜΚ,MATCH(D502,Data!$F$2:$F$999,0),1))</f>
        <v/>
      </c>
      <c r="F502" s="94" t="str">
        <f t="shared" si="7"/>
        <v/>
      </c>
    </row>
    <row r="503" spans="1:6" ht="14.25" customHeight="1" x14ac:dyDescent="0.35">
      <c r="A503" s="45" t="s">
        <v>1144</v>
      </c>
      <c r="B503" s="18"/>
      <c r="C503" s="5"/>
      <c r="D503" s="5"/>
      <c r="E503" s="94" t="str">
        <f>IF(ISBLANK(D503),"",INDEX(ΑΜΚ,MATCH(D503,Data!$F$2:$F$999,0),1))</f>
        <v/>
      </c>
      <c r="F503" s="94" t="str">
        <f t="shared" si="7"/>
        <v/>
      </c>
    </row>
    <row r="504" spans="1:6" ht="14.25" customHeight="1" x14ac:dyDescent="0.35">
      <c r="A504" s="45" t="s">
        <v>1144</v>
      </c>
      <c r="B504" s="18"/>
      <c r="C504" s="5"/>
      <c r="D504" s="5"/>
      <c r="E504" s="94" t="str">
        <f>IF(ISBLANK(D504),"",INDEX(ΑΜΚ,MATCH(D504,Data!$F$2:$F$999,0),1))</f>
        <v/>
      </c>
      <c r="F504" s="94" t="str">
        <f t="shared" si="7"/>
        <v/>
      </c>
    </row>
    <row r="505" spans="1:6" ht="14.25" customHeight="1" x14ac:dyDescent="0.35">
      <c r="A505" s="45" t="s">
        <v>1144</v>
      </c>
      <c r="B505" s="18"/>
      <c r="C505" s="5"/>
      <c r="D505" s="5"/>
      <c r="E505" s="94" t="str">
        <f>IF(ISBLANK(D505),"",INDEX(ΑΜΚ,MATCH(D505,Data!$F$2:$F$999,0),1))</f>
        <v/>
      </c>
      <c r="F505" s="94" t="str">
        <f t="shared" si="7"/>
        <v/>
      </c>
    </row>
    <row r="506" spans="1:6" ht="14.25" customHeight="1" x14ac:dyDescent="0.35">
      <c r="A506" s="45" t="s">
        <v>1144</v>
      </c>
      <c r="B506" s="18"/>
      <c r="C506" s="5"/>
      <c r="D506" s="5"/>
      <c r="E506" s="94" t="str">
        <f>IF(ISBLANK(D506),"",INDEX(ΑΜΚ,MATCH(D506,Data!$F$2:$F$999,0),1))</f>
        <v/>
      </c>
      <c r="F506" s="94" t="str">
        <f t="shared" si="7"/>
        <v/>
      </c>
    </row>
    <row r="507" spans="1:6" ht="14.25" customHeight="1" x14ac:dyDescent="0.35">
      <c r="A507" s="45" t="s">
        <v>1144</v>
      </c>
      <c r="B507" s="18"/>
      <c r="C507" s="5"/>
      <c r="D507" s="5"/>
      <c r="E507" s="94" t="str">
        <f>IF(ISBLANK(D507),"",INDEX(ΑΜΚ,MATCH(D507,Data!$F$2:$F$999,0),1))</f>
        <v/>
      </c>
      <c r="F507" s="94" t="str">
        <f t="shared" si="7"/>
        <v/>
      </c>
    </row>
    <row r="508" spans="1:6" ht="14.25" customHeight="1" x14ac:dyDescent="0.35">
      <c r="A508" s="45" t="s">
        <v>1144</v>
      </c>
      <c r="B508" s="18"/>
      <c r="C508" s="5"/>
      <c r="D508" s="5"/>
      <c r="E508" s="94" t="str">
        <f>IF(ISBLANK(D508),"",INDEX(ΑΜΚ,MATCH(D508,Data!$F$2:$F$999,0),1))</f>
        <v/>
      </c>
      <c r="F508" s="94" t="str">
        <f t="shared" si="7"/>
        <v/>
      </c>
    </row>
    <row r="509" spans="1:6" ht="14.25" customHeight="1" x14ac:dyDescent="0.35">
      <c r="A509" s="45" t="s">
        <v>1144</v>
      </c>
      <c r="B509" s="18"/>
      <c r="C509" s="5"/>
      <c r="D509" s="5"/>
      <c r="E509" s="94" t="str">
        <f>IF(ISBLANK(D509),"",INDEX(ΑΜΚ,MATCH(D509,Data!$F$2:$F$999,0),1))</f>
        <v/>
      </c>
      <c r="F509" s="94" t="str">
        <f t="shared" si="7"/>
        <v/>
      </c>
    </row>
    <row r="510" spans="1:6" ht="14.25" customHeight="1" x14ac:dyDescent="0.35">
      <c r="A510" s="45" t="s">
        <v>1144</v>
      </c>
      <c r="B510" s="18"/>
      <c r="C510" s="5"/>
      <c r="D510" s="5"/>
      <c r="E510" s="94" t="str">
        <f>IF(ISBLANK(D510),"",INDEX(ΑΜΚ,MATCH(D510,Data!$F$2:$F$999,0),1))</f>
        <v/>
      </c>
      <c r="F510" s="94" t="str">
        <f t="shared" si="7"/>
        <v/>
      </c>
    </row>
    <row r="511" spans="1:6" ht="14.25" customHeight="1" x14ac:dyDescent="0.35">
      <c r="A511" s="45" t="s">
        <v>1144</v>
      </c>
      <c r="B511" s="18"/>
      <c r="C511" s="5"/>
      <c r="D511" s="5"/>
      <c r="E511" s="94" t="str">
        <f>IF(ISBLANK(D511),"",INDEX(ΑΜΚ,MATCH(D511,Data!$F$2:$F$999,0),1))</f>
        <v/>
      </c>
      <c r="F511" s="94" t="str">
        <f t="shared" si="7"/>
        <v/>
      </c>
    </row>
    <row r="512" spans="1:6" ht="14.25" customHeight="1" x14ac:dyDescent="0.35">
      <c r="A512" s="45" t="s">
        <v>1144</v>
      </c>
      <c r="B512" s="18"/>
      <c r="C512" s="5"/>
      <c r="D512" s="5"/>
      <c r="E512" s="94" t="str">
        <f>IF(ISBLANK(D512),"",INDEX(ΑΜΚ,MATCH(D512,Data!$F$2:$F$999,0),1))</f>
        <v/>
      </c>
      <c r="F512" s="94" t="str">
        <f t="shared" si="7"/>
        <v/>
      </c>
    </row>
    <row r="513" spans="1:6" ht="14.25" customHeight="1" x14ac:dyDescent="0.35">
      <c r="A513" s="45" t="s">
        <v>1144</v>
      </c>
      <c r="B513" s="18"/>
      <c r="C513" s="5"/>
      <c r="D513" s="5"/>
      <c r="E513" s="94" t="str">
        <f>IF(ISBLANK(D513),"",INDEX(ΑΜΚ,MATCH(D513,Data!$F$2:$F$999,0),1))</f>
        <v/>
      </c>
      <c r="F513" s="94" t="str">
        <f t="shared" si="7"/>
        <v/>
      </c>
    </row>
    <row r="514" spans="1:6" ht="14.25" customHeight="1" x14ac:dyDescent="0.35">
      <c r="A514" s="45" t="s">
        <v>1144</v>
      </c>
      <c r="B514" s="18"/>
      <c r="C514" s="5"/>
      <c r="D514" s="5"/>
      <c r="E514" s="94" t="str">
        <f>IF(ISBLANK(D514),"",INDEX(ΑΜΚ,MATCH(D514,Data!$F$2:$F$999,0),1))</f>
        <v/>
      </c>
      <c r="F514" s="94" t="str">
        <f t="shared" ref="F514:F577" si="8">IF(ISBLANK(C514),"",INDEX(ΚΩΔ_ΜΑΘΗΜ_ΤΥΣ_Γ1,MATCH(C514,ΜΑΘΗΜ_ΤΥΣ_Γ1,0)))</f>
        <v/>
      </c>
    </row>
    <row r="515" spans="1:6" ht="14.25" customHeight="1" x14ac:dyDescent="0.35">
      <c r="A515" s="45" t="s">
        <v>1144</v>
      </c>
      <c r="B515" s="18"/>
      <c r="C515" s="5"/>
      <c r="D515" s="5"/>
      <c r="E515" s="94" t="str">
        <f>IF(ISBLANK(D515),"",INDEX(ΑΜΚ,MATCH(D515,Data!$F$2:$F$999,0),1))</f>
        <v/>
      </c>
      <c r="F515" s="94" t="str">
        <f t="shared" si="8"/>
        <v/>
      </c>
    </row>
    <row r="516" spans="1:6" ht="14.25" customHeight="1" x14ac:dyDescent="0.35">
      <c r="A516" s="45" t="s">
        <v>1144</v>
      </c>
      <c r="B516" s="18"/>
      <c r="C516" s="5"/>
      <c r="D516" s="5"/>
      <c r="E516" s="94" t="str">
        <f>IF(ISBLANK(D516),"",INDEX(ΑΜΚ,MATCH(D516,Data!$F$2:$F$999,0),1))</f>
        <v/>
      </c>
      <c r="F516" s="94" t="str">
        <f t="shared" si="8"/>
        <v/>
      </c>
    </row>
    <row r="517" spans="1:6" ht="14.25" customHeight="1" x14ac:dyDescent="0.35">
      <c r="A517" s="45" t="s">
        <v>1144</v>
      </c>
      <c r="B517" s="18"/>
      <c r="C517" s="5"/>
      <c r="D517" s="5"/>
      <c r="E517" s="94" t="str">
        <f>IF(ISBLANK(D517),"",INDEX(ΑΜΚ,MATCH(D517,Data!$F$2:$F$999,0),1))</f>
        <v/>
      </c>
      <c r="F517" s="94" t="str">
        <f t="shared" si="8"/>
        <v/>
      </c>
    </row>
    <row r="518" spans="1:6" ht="14.25" customHeight="1" x14ac:dyDescent="0.35">
      <c r="A518" s="45" t="s">
        <v>1144</v>
      </c>
      <c r="B518" s="18"/>
      <c r="C518" s="5"/>
      <c r="D518" s="5"/>
      <c r="E518" s="94" t="str">
        <f>IF(ISBLANK(D518),"",INDEX(ΑΜΚ,MATCH(D518,Data!$F$2:$F$999,0),1))</f>
        <v/>
      </c>
      <c r="F518" s="94" t="str">
        <f t="shared" si="8"/>
        <v/>
      </c>
    </row>
    <row r="519" spans="1:6" ht="14.25" customHeight="1" x14ac:dyDescent="0.35">
      <c r="A519" s="45" t="s">
        <v>1144</v>
      </c>
      <c r="B519" s="18"/>
      <c r="C519" s="5"/>
      <c r="D519" s="5"/>
      <c r="E519" s="94" t="str">
        <f>IF(ISBLANK(D519),"",INDEX(ΑΜΚ,MATCH(D519,Data!$F$2:$F$999,0),1))</f>
        <v/>
      </c>
      <c r="F519" s="94" t="str">
        <f t="shared" si="8"/>
        <v/>
      </c>
    </row>
    <row r="520" spans="1:6" ht="14.25" customHeight="1" x14ac:dyDescent="0.35">
      <c r="A520" s="45" t="s">
        <v>1144</v>
      </c>
      <c r="B520" s="18"/>
      <c r="C520" s="5"/>
      <c r="D520" s="5"/>
      <c r="E520" s="94" t="str">
        <f>IF(ISBLANK(D520),"",INDEX(ΑΜΚ,MATCH(D520,Data!$F$2:$F$999,0),1))</f>
        <v/>
      </c>
      <c r="F520" s="94" t="str">
        <f t="shared" si="8"/>
        <v/>
      </c>
    </row>
    <row r="521" spans="1:6" ht="14.25" customHeight="1" x14ac:dyDescent="0.35">
      <c r="A521" s="45" t="s">
        <v>1144</v>
      </c>
      <c r="B521" s="18"/>
      <c r="C521" s="5"/>
      <c r="D521" s="5"/>
      <c r="E521" s="94" t="str">
        <f>IF(ISBLANK(D521),"",INDEX(ΑΜΚ,MATCH(D521,Data!$F$2:$F$999,0),1))</f>
        <v/>
      </c>
      <c r="F521" s="94" t="str">
        <f t="shared" si="8"/>
        <v/>
      </c>
    </row>
    <row r="522" spans="1:6" ht="14.25" customHeight="1" x14ac:dyDescent="0.35">
      <c r="A522" s="45" t="s">
        <v>1144</v>
      </c>
      <c r="B522" s="18"/>
      <c r="C522" s="5"/>
      <c r="D522" s="5"/>
      <c r="E522" s="94" t="str">
        <f>IF(ISBLANK(D522),"",INDEX(ΑΜΚ,MATCH(D522,Data!$F$2:$F$999,0),1))</f>
        <v/>
      </c>
      <c r="F522" s="94" t="str">
        <f t="shared" si="8"/>
        <v/>
      </c>
    </row>
    <row r="523" spans="1:6" ht="14.25" customHeight="1" x14ac:dyDescent="0.35">
      <c r="A523" s="45" t="s">
        <v>1144</v>
      </c>
      <c r="B523" s="18"/>
      <c r="C523" s="5"/>
      <c r="D523" s="5"/>
      <c r="E523" s="94" t="str">
        <f>IF(ISBLANK(D523),"",INDEX(ΑΜΚ,MATCH(D523,Data!$F$2:$F$999,0),1))</f>
        <v/>
      </c>
      <c r="F523" s="94" t="str">
        <f t="shared" si="8"/>
        <v/>
      </c>
    </row>
    <row r="524" spans="1:6" ht="14.25" customHeight="1" x14ac:dyDescent="0.35">
      <c r="A524" s="45" t="s">
        <v>1144</v>
      </c>
      <c r="B524" s="18"/>
      <c r="C524" s="5"/>
      <c r="D524" s="5"/>
      <c r="E524" s="94" t="str">
        <f>IF(ISBLANK(D524),"",INDEX(ΑΜΚ,MATCH(D524,Data!$F$2:$F$999,0),1))</f>
        <v/>
      </c>
      <c r="F524" s="94" t="str">
        <f t="shared" si="8"/>
        <v/>
      </c>
    </row>
    <row r="525" spans="1:6" ht="14.25" customHeight="1" x14ac:dyDescent="0.35">
      <c r="A525" s="45" t="s">
        <v>1144</v>
      </c>
      <c r="B525" s="18"/>
      <c r="C525" s="5"/>
      <c r="D525" s="5"/>
      <c r="E525" s="94" t="str">
        <f>IF(ISBLANK(D525),"",INDEX(ΑΜΚ,MATCH(D525,Data!$F$2:$F$999,0),1))</f>
        <v/>
      </c>
      <c r="F525" s="94" t="str">
        <f t="shared" si="8"/>
        <v/>
      </c>
    </row>
    <row r="526" spans="1:6" ht="14.25" customHeight="1" x14ac:dyDescent="0.35">
      <c r="A526" s="45" t="s">
        <v>1144</v>
      </c>
      <c r="B526" s="18"/>
      <c r="C526" s="5"/>
      <c r="D526" s="5"/>
      <c r="E526" s="94" t="str">
        <f>IF(ISBLANK(D526),"",INDEX(ΑΜΚ,MATCH(D526,Data!$F$2:$F$999,0),1))</f>
        <v/>
      </c>
      <c r="F526" s="94" t="str">
        <f t="shared" si="8"/>
        <v/>
      </c>
    </row>
    <row r="527" spans="1:6" ht="14.25" customHeight="1" x14ac:dyDescent="0.35">
      <c r="A527" s="45" t="s">
        <v>1144</v>
      </c>
      <c r="B527" s="18"/>
      <c r="C527" s="5"/>
      <c r="D527" s="5"/>
      <c r="E527" s="94" t="str">
        <f>IF(ISBLANK(D527),"",INDEX(ΑΜΚ,MATCH(D527,Data!$F$2:$F$999,0),1))</f>
        <v/>
      </c>
      <c r="F527" s="94" t="str">
        <f t="shared" si="8"/>
        <v/>
      </c>
    </row>
    <row r="528" spans="1:6" ht="14.25" customHeight="1" x14ac:dyDescent="0.35">
      <c r="A528" s="45" t="s">
        <v>1144</v>
      </c>
      <c r="B528" s="18"/>
      <c r="C528" s="5"/>
      <c r="D528" s="5"/>
      <c r="E528" s="94" t="str">
        <f>IF(ISBLANK(D528),"",INDEX(ΑΜΚ,MATCH(D528,Data!$F$2:$F$999,0),1))</f>
        <v/>
      </c>
      <c r="F528" s="94" t="str">
        <f t="shared" si="8"/>
        <v/>
      </c>
    </row>
    <row r="529" spans="1:6" ht="14.25" customHeight="1" x14ac:dyDescent="0.35">
      <c r="A529" s="45" t="s">
        <v>1144</v>
      </c>
      <c r="B529" s="18"/>
      <c r="C529" s="5"/>
      <c r="D529" s="5"/>
      <c r="E529" s="94" t="str">
        <f>IF(ISBLANK(D529),"",INDEX(ΑΜΚ,MATCH(D529,Data!$F$2:$F$999,0),1))</f>
        <v/>
      </c>
      <c r="F529" s="94" t="str">
        <f t="shared" si="8"/>
        <v/>
      </c>
    </row>
    <row r="530" spans="1:6" ht="14.25" customHeight="1" x14ac:dyDescent="0.35">
      <c r="A530" s="45" t="s">
        <v>1144</v>
      </c>
      <c r="B530" s="18"/>
      <c r="C530" s="5"/>
      <c r="D530" s="5"/>
      <c r="E530" s="94" t="str">
        <f>IF(ISBLANK(D530),"",INDEX(ΑΜΚ,MATCH(D530,Data!$F$2:$F$999,0),1))</f>
        <v/>
      </c>
      <c r="F530" s="94" t="str">
        <f t="shared" si="8"/>
        <v/>
      </c>
    </row>
    <row r="531" spans="1:6" ht="14.25" customHeight="1" x14ac:dyDescent="0.35">
      <c r="A531" s="45" t="s">
        <v>1144</v>
      </c>
      <c r="B531" s="18"/>
      <c r="C531" s="5"/>
      <c r="D531" s="5"/>
      <c r="E531" s="94" t="str">
        <f>IF(ISBLANK(D531),"",INDEX(ΑΜΚ,MATCH(D531,Data!$F$2:$F$999,0),1))</f>
        <v/>
      </c>
      <c r="F531" s="94" t="str">
        <f t="shared" si="8"/>
        <v/>
      </c>
    </row>
    <row r="532" spans="1:6" ht="14.25" customHeight="1" x14ac:dyDescent="0.35">
      <c r="A532" s="45" t="s">
        <v>1144</v>
      </c>
      <c r="B532" s="18"/>
      <c r="C532" s="5"/>
      <c r="D532" s="5"/>
      <c r="E532" s="94" t="str">
        <f>IF(ISBLANK(D532),"",INDEX(ΑΜΚ,MATCH(D532,Data!$F$2:$F$999,0),1))</f>
        <v/>
      </c>
      <c r="F532" s="94" t="str">
        <f t="shared" si="8"/>
        <v/>
      </c>
    </row>
    <row r="533" spans="1:6" ht="14.25" customHeight="1" x14ac:dyDescent="0.35">
      <c r="A533" s="45" t="s">
        <v>1144</v>
      </c>
      <c r="B533" s="18"/>
      <c r="C533" s="5"/>
      <c r="D533" s="5"/>
      <c r="E533" s="94" t="str">
        <f>IF(ISBLANK(D533),"",INDEX(ΑΜΚ,MATCH(D533,Data!$F$2:$F$999,0),1))</f>
        <v/>
      </c>
      <c r="F533" s="94" t="str">
        <f t="shared" si="8"/>
        <v/>
      </c>
    </row>
    <row r="534" spans="1:6" ht="14.25" customHeight="1" x14ac:dyDescent="0.35">
      <c r="A534" s="45" t="s">
        <v>1144</v>
      </c>
      <c r="B534" s="18"/>
      <c r="C534" s="5"/>
      <c r="D534" s="5"/>
      <c r="E534" s="94" t="str">
        <f>IF(ISBLANK(D534),"",INDEX(ΑΜΚ,MATCH(D534,Data!$F$2:$F$999,0),1))</f>
        <v/>
      </c>
      <c r="F534" s="94" t="str">
        <f t="shared" si="8"/>
        <v/>
      </c>
    </row>
    <row r="535" spans="1:6" ht="14.25" customHeight="1" x14ac:dyDescent="0.35">
      <c r="A535" s="45" t="s">
        <v>1144</v>
      </c>
      <c r="B535" s="18"/>
      <c r="C535" s="5"/>
      <c r="D535" s="5"/>
      <c r="E535" s="94" t="str">
        <f>IF(ISBLANK(D535),"",INDEX(ΑΜΚ,MATCH(D535,Data!$F$2:$F$999,0),1))</f>
        <v/>
      </c>
      <c r="F535" s="94" t="str">
        <f t="shared" si="8"/>
        <v/>
      </c>
    </row>
    <row r="536" spans="1:6" ht="14.25" customHeight="1" x14ac:dyDescent="0.35">
      <c r="A536" s="45" t="s">
        <v>1144</v>
      </c>
      <c r="B536" s="18"/>
      <c r="C536" s="5"/>
      <c r="D536" s="5"/>
      <c r="E536" s="94" t="str">
        <f>IF(ISBLANK(D536),"",INDEX(ΑΜΚ,MATCH(D536,Data!$F$2:$F$999,0),1))</f>
        <v/>
      </c>
      <c r="F536" s="94" t="str">
        <f t="shared" si="8"/>
        <v/>
      </c>
    </row>
    <row r="537" spans="1:6" ht="14.25" customHeight="1" x14ac:dyDescent="0.35">
      <c r="A537" s="45" t="s">
        <v>1144</v>
      </c>
      <c r="B537" s="18"/>
      <c r="C537" s="5"/>
      <c r="D537" s="5"/>
      <c r="E537" s="94" t="str">
        <f>IF(ISBLANK(D537),"",INDEX(ΑΜΚ,MATCH(D537,Data!$F$2:$F$999,0),1))</f>
        <v/>
      </c>
      <c r="F537" s="94" t="str">
        <f t="shared" si="8"/>
        <v/>
      </c>
    </row>
    <row r="538" spans="1:6" ht="14.25" customHeight="1" x14ac:dyDescent="0.35">
      <c r="A538" s="45" t="s">
        <v>1144</v>
      </c>
      <c r="B538" s="18"/>
      <c r="C538" s="5"/>
      <c r="D538" s="5"/>
      <c r="E538" s="94" t="str">
        <f>IF(ISBLANK(D538),"",INDEX(ΑΜΚ,MATCH(D538,Data!$F$2:$F$999,0),1))</f>
        <v/>
      </c>
      <c r="F538" s="94" t="str">
        <f t="shared" si="8"/>
        <v/>
      </c>
    </row>
    <row r="539" spans="1:6" ht="14.25" customHeight="1" x14ac:dyDescent="0.35">
      <c r="A539" s="45" t="s">
        <v>1144</v>
      </c>
      <c r="B539" s="18"/>
      <c r="C539" s="5"/>
      <c r="D539" s="5"/>
      <c r="E539" s="94" t="str">
        <f>IF(ISBLANK(D539),"",INDEX(ΑΜΚ,MATCH(D539,Data!$F$2:$F$999,0),1))</f>
        <v/>
      </c>
      <c r="F539" s="94" t="str">
        <f t="shared" si="8"/>
        <v/>
      </c>
    </row>
    <row r="540" spans="1:6" ht="14.25" customHeight="1" x14ac:dyDescent="0.35">
      <c r="A540" s="45" t="s">
        <v>1144</v>
      </c>
      <c r="B540" s="18"/>
      <c r="C540" s="5"/>
      <c r="D540" s="5"/>
      <c r="E540" s="94" t="str">
        <f>IF(ISBLANK(D540),"",INDEX(ΑΜΚ,MATCH(D540,Data!$F$2:$F$999,0),1))</f>
        <v/>
      </c>
      <c r="F540" s="94" t="str">
        <f t="shared" si="8"/>
        <v/>
      </c>
    </row>
    <row r="541" spans="1:6" ht="14.25" customHeight="1" x14ac:dyDescent="0.35">
      <c r="A541" s="45" t="s">
        <v>1144</v>
      </c>
      <c r="B541" s="18"/>
      <c r="C541" s="5"/>
      <c r="D541" s="5"/>
      <c r="E541" s="94" t="str">
        <f>IF(ISBLANK(D541),"",INDEX(ΑΜΚ,MATCH(D541,Data!$F$2:$F$999,0),1))</f>
        <v/>
      </c>
      <c r="F541" s="94" t="str">
        <f t="shared" si="8"/>
        <v/>
      </c>
    </row>
    <row r="542" spans="1:6" ht="14.25" customHeight="1" x14ac:dyDescent="0.35">
      <c r="A542" s="45" t="s">
        <v>1144</v>
      </c>
      <c r="B542" s="18"/>
      <c r="C542" s="5"/>
      <c r="D542" s="5"/>
      <c r="E542" s="94" t="str">
        <f>IF(ISBLANK(D542),"",INDEX(ΑΜΚ,MATCH(D542,Data!$F$2:$F$999,0),1))</f>
        <v/>
      </c>
      <c r="F542" s="94" t="str">
        <f t="shared" si="8"/>
        <v/>
      </c>
    </row>
    <row r="543" spans="1:6" ht="14.25" customHeight="1" x14ac:dyDescent="0.35">
      <c r="A543" s="45" t="s">
        <v>1144</v>
      </c>
      <c r="B543" s="18"/>
      <c r="C543" s="5"/>
      <c r="D543" s="5"/>
      <c r="E543" s="94" t="str">
        <f>IF(ISBLANK(D543),"",INDEX(ΑΜΚ,MATCH(D543,Data!$F$2:$F$999,0),1))</f>
        <v/>
      </c>
      <c r="F543" s="94" t="str">
        <f t="shared" si="8"/>
        <v/>
      </c>
    </row>
    <row r="544" spans="1:6" ht="14.25" customHeight="1" x14ac:dyDescent="0.35">
      <c r="A544" s="45" t="s">
        <v>1144</v>
      </c>
      <c r="B544" s="18"/>
      <c r="C544" s="5"/>
      <c r="D544" s="5"/>
      <c r="E544" s="94" t="str">
        <f>IF(ISBLANK(D544),"",INDEX(ΑΜΚ,MATCH(D544,Data!$F$2:$F$999,0),1))</f>
        <v/>
      </c>
      <c r="F544" s="94" t="str">
        <f t="shared" si="8"/>
        <v/>
      </c>
    </row>
    <row r="545" spans="1:6" ht="14.25" customHeight="1" x14ac:dyDescent="0.35">
      <c r="A545" s="45" t="s">
        <v>1144</v>
      </c>
      <c r="B545" s="18"/>
      <c r="C545" s="5"/>
      <c r="D545" s="5"/>
      <c r="E545" s="94" t="str">
        <f>IF(ISBLANK(D545),"",INDEX(ΑΜΚ,MATCH(D545,Data!$F$2:$F$999,0),1))</f>
        <v/>
      </c>
      <c r="F545" s="94" t="str">
        <f t="shared" si="8"/>
        <v/>
      </c>
    </row>
    <row r="546" spans="1:6" ht="14.25" customHeight="1" x14ac:dyDescent="0.35">
      <c r="A546" s="45" t="s">
        <v>1144</v>
      </c>
      <c r="B546" s="18"/>
      <c r="C546" s="5"/>
      <c r="D546" s="5"/>
      <c r="E546" s="94" t="str">
        <f>IF(ISBLANK(D546),"",INDEX(ΑΜΚ,MATCH(D546,Data!$F$2:$F$999,0),1))</f>
        <v/>
      </c>
      <c r="F546" s="94" t="str">
        <f t="shared" si="8"/>
        <v/>
      </c>
    </row>
    <row r="547" spans="1:6" ht="14.25" customHeight="1" x14ac:dyDescent="0.35">
      <c r="A547" s="45" t="s">
        <v>1144</v>
      </c>
      <c r="B547" s="18"/>
      <c r="C547" s="5"/>
      <c r="D547" s="5"/>
      <c r="E547" s="94" t="str">
        <f>IF(ISBLANK(D547),"",INDEX(ΑΜΚ,MATCH(D547,Data!$F$2:$F$999,0),1))</f>
        <v/>
      </c>
      <c r="F547" s="94" t="str">
        <f t="shared" si="8"/>
        <v/>
      </c>
    </row>
    <row r="548" spans="1:6" ht="14.25" customHeight="1" x14ac:dyDescent="0.35">
      <c r="A548" s="45" t="s">
        <v>1144</v>
      </c>
      <c r="B548" s="18"/>
      <c r="C548" s="5"/>
      <c r="D548" s="5"/>
      <c r="E548" s="94" t="str">
        <f>IF(ISBLANK(D548),"",INDEX(ΑΜΚ,MATCH(D548,Data!$F$2:$F$999,0),1))</f>
        <v/>
      </c>
      <c r="F548" s="94" t="str">
        <f t="shared" si="8"/>
        <v/>
      </c>
    </row>
    <row r="549" spans="1:6" ht="14.25" customHeight="1" x14ac:dyDescent="0.35">
      <c r="A549" s="45" t="s">
        <v>1144</v>
      </c>
      <c r="B549" s="18"/>
      <c r="C549" s="5"/>
      <c r="D549" s="5"/>
      <c r="E549" s="94" t="str">
        <f>IF(ISBLANK(D549),"",INDEX(ΑΜΚ,MATCH(D549,Data!$F$2:$F$999,0),1))</f>
        <v/>
      </c>
      <c r="F549" s="94" t="str">
        <f t="shared" si="8"/>
        <v/>
      </c>
    </row>
    <row r="550" spans="1:6" ht="14.25" customHeight="1" x14ac:dyDescent="0.35">
      <c r="A550" s="45" t="s">
        <v>1144</v>
      </c>
      <c r="B550" s="18"/>
      <c r="C550" s="5"/>
      <c r="D550" s="5"/>
      <c r="E550" s="94" t="str">
        <f>IF(ISBLANK(D550),"",INDEX(ΑΜΚ,MATCH(D550,Data!$F$2:$F$999,0),1))</f>
        <v/>
      </c>
      <c r="F550" s="94" t="str">
        <f t="shared" si="8"/>
        <v/>
      </c>
    </row>
    <row r="551" spans="1:6" ht="14.25" customHeight="1" x14ac:dyDescent="0.35">
      <c r="A551" s="45" t="s">
        <v>1144</v>
      </c>
      <c r="B551" s="18"/>
      <c r="C551" s="5"/>
      <c r="D551" s="5"/>
      <c r="E551" s="94" t="str">
        <f>IF(ISBLANK(D551),"",INDEX(ΑΜΚ,MATCH(D551,Data!$F$2:$F$999,0),1))</f>
        <v/>
      </c>
      <c r="F551" s="94" t="str">
        <f t="shared" si="8"/>
        <v/>
      </c>
    </row>
    <row r="552" spans="1:6" ht="14.25" customHeight="1" x14ac:dyDescent="0.35">
      <c r="A552" s="45" t="s">
        <v>1144</v>
      </c>
      <c r="B552" s="18"/>
      <c r="C552" s="5"/>
      <c r="D552" s="5"/>
      <c r="E552" s="94" t="str">
        <f>IF(ISBLANK(D552),"",INDEX(ΑΜΚ,MATCH(D552,Data!$F$2:$F$999,0),1))</f>
        <v/>
      </c>
      <c r="F552" s="94" t="str">
        <f t="shared" si="8"/>
        <v/>
      </c>
    </row>
    <row r="553" spans="1:6" ht="14.25" customHeight="1" x14ac:dyDescent="0.35">
      <c r="A553" s="45" t="s">
        <v>1144</v>
      </c>
      <c r="B553" s="18"/>
      <c r="C553" s="5"/>
      <c r="D553" s="5"/>
      <c r="E553" s="94" t="str">
        <f>IF(ISBLANK(D553),"",INDEX(ΑΜΚ,MATCH(D553,Data!$F$2:$F$999,0),1))</f>
        <v/>
      </c>
      <c r="F553" s="94" t="str">
        <f t="shared" si="8"/>
        <v/>
      </c>
    </row>
    <row r="554" spans="1:6" ht="14.25" customHeight="1" x14ac:dyDescent="0.35">
      <c r="A554" s="45" t="s">
        <v>1144</v>
      </c>
      <c r="B554" s="18"/>
      <c r="C554" s="5"/>
      <c r="D554" s="5"/>
      <c r="E554" s="94" t="str">
        <f>IF(ISBLANK(D554),"",INDEX(ΑΜΚ,MATCH(D554,Data!$F$2:$F$999,0),1))</f>
        <v/>
      </c>
      <c r="F554" s="94" t="str">
        <f t="shared" si="8"/>
        <v/>
      </c>
    </row>
    <row r="555" spans="1:6" ht="14.25" customHeight="1" x14ac:dyDescent="0.35">
      <c r="A555" s="45" t="s">
        <v>1144</v>
      </c>
      <c r="B555" s="18"/>
      <c r="C555" s="5"/>
      <c r="D555" s="5"/>
      <c r="E555" s="94" t="str">
        <f>IF(ISBLANK(D555),"",INDEX(ΑΜΚ,MATCH(D555,Data!$F$2:$F$999,0),1))</f>
        <v/>
      </c>
      <c r="F555" s="94" t="str">
        <f t="shared" si="8"/>
        <v/>
      </c>
    </row>
    <row r="556" spans="1:6" ht="14.25" customHeight="1" x14ac:dyDescent="0.35">
      <c r="A556" s="45" t="s">
        <v>1144</v>
      </c>
      <c r="B556" s="18"/>
      <c r="C556" s="5"/>
      <c r="D556" s="5"/>
      <c r="E556" s="94" t="str">
        <f>IF(ISBLANK(D556),"",INDEX(ΑΜΚ,MATCH(D556,Data!$F$2:$F$999,0),1))</f>
        <v/>
      </c>
      <c r="F556" s="94" t="str">
        <f t="shared" si="8"/>
        <v/>
      </c>
    </row>
    <row r="557" spans="1:6" ht="14.25" customHeight="1" x14ac:dyDescent="0.35">
      <c r="A557" s="45" t="s">
        <v>1144</v>
      </c>
      <c r="B557" s="18"/>
      <c r="C557" s="5"/>
      <c r="D557" s="5"/>
      <c r="E557" s="94" t="str">
        <f>IF(ISBLANK(D557),"",INDEX(ΑΜΚ,MATCH(D557,Data!$F$2:$F$999,0),1))</f>
        <v/>
      </c>
      <c r="F557" s="94" t="str">
        <f t="shared" si="8"/>
        <v/>
      </c>
    </row>
    <row r="558" spans="1:6" ht="14.25" customHeight="1" x14ac:dyDescent="0.35">
      <c r="A558" s="45" t="s">
        <v>1144</v>
      </c>
      <c r="B558" s="18"/>
      <c r="C558" s="5"/>
      <c r="D558" s="5"/>
      <c r="E558" s="94" t="str">
        <f>IF(ISBLANK(D558),"",INDEX(ΑΜΚ,MATCH(D558,Data!$F$2:$F$999,0),1))</f>
        <v/>
      </c>
      <c r="F558" s="94" t="str">
        <f t="shared" si="8"/>
        <v/>
      </c>
    </row>
    <row r="559" spans="1:6" ht="14.25" customHeight="1" x14ac:dyDescent="0.35">
      <c r="A559" s="45" t="s">
        <v>1144</v>
      </c>
      <c r="B559" s="18"/>
      <c r="C559" s="5"/>
      <c r="D559" s="5"/>
      <c r="E559" s="94" t="str">
        <f>IF(ISBLANK(D559),"",INDEX(ΑΜΚ,MATCH(D559,Data!$F$2:$F$999,0),1))</f>
        <v/>
      </c>
      <c r="F559" s="94" t="str">
        <f t="shared" si="8"/>
        <v/>
      </c>
    </row>
    <row r="560" spans="1:6" ht="14.25" customHeight="1" x14ac:dyDescent="0.35">
      <c r="A560" s="45" t="s">
        <v>1144</v>
      </c>
      <c r="B560" s="18"/>
      <c r="C560" s="5"/>
      <c r="D560" s="5"/>
      <c r="E560" s="94" t="str">
        <f>IF(ISBLANK(D560),"",INDEX(ΑΜΚ,MATCH(D560,Data!$F$2:$F$999,0),1))</f>
        <v/>
      </c>
      <c r="F560" s="94" t="str">
        <f t="shared" si="8"/>
        <v/>
      </c>
    </row>
    <row r="561" spans="1:6" ht="14.25" customHeight="1" x14ac:dyDescent="0.35">
      <c r="A561" s="45" t="s">
        <v>1144</v>
      </c>
      <c r="B561" s="18"/>
      <c r="C561" s="5"/>
      <c r="D561" s="5"/>
      <c r="E561" s="94" t="str">
        <f>IF(ISBLANK(D561),"",INDEX(ΑΜΚ,MATCH(D561,Data!$F$2:$F$999,0),1))</f>
        <v/>
      </c>
      <c r="F561" s="94" t="str">
        <f t="shared" si="8"/>
        <v/>
      </c>
    </row>
    <row r="562" spans="1:6" ht="14.25" customHeight="1" x14ac:dyDescent="0.35">
      <c r="A562" s="45" t="s">
        <v>1144</v>
      </c>
      <c r="B562" s="18"/>
      <c r="C562" s="5"/>
      <c r="D562" s="5"/>
      <c r="E562" s="94" t="str">
        <f>IF(ISBLANK(D562),"",INDEX(ΑΜΚ,MATCH(D562,Data!$F$2:$F$999,0),1))</f>
        <v/>
      </c>
      <c r="F562" s="94" t="str">
        <f t="shared" si="8"/>
        <v/>
      </c>
    </row>
    <row r="563" spans="1:6" ht="14.25" customHeight="1" x14ac:dyDescent="0.35">
      <c r="A563" s="45" t="s">
        <v>1144</v>
      </c>
      <c r="B563" s="18"/>
      <c r="C563" s="5"/>
      <c r="D563" s="5"/>
      <c r="E563" s="94" t="str">
        <f>IF(ISBLANK(D563),"",INDEX(ΑΜΚ,MATCH(D563,Data!$F$2:$F$999,0),1))</f>
        <v/>
      </c>
      <c r="F563" s="94" t="str">
        <f t="shared" si="8"/>
        <v/>
      </c>
    </row>
    <row r="564" spans="1:6" ht="14.25" customHeight="1" x14ac:dyDescent="0.35">
      <c r="A564" s="45" t="s">
        <v>1144</v>
      </c>
      <c r="B564" s="18"/>
      <c r="C564" s="5"/>
      <c r="D564" s="5"/>
      <c r="E564" s="94" t="str">
        <f>IF(ISBLANK(D564),"",INDEX(ΑΜΚ,MATCH(D564,Data!$F$2:$F$999,0),1))</f>
        <v/>
      </c>
      <c r="F564" s="94" t="str">
        <f t="shared" si="8"/>
        <v/>
      </c>
    </row>
    <row r="565" spans="1:6" ht="14.25" customHeight="1" x14ac:dyDescent="0.35">
      <c r="A565" s="45" t="s">
        <v>1144</v>
      </c>
      <c r="B565" s="18"/>
      <c r="C565" s="5"/>
      <c r="D565" s="5"/>
      <c r="E565" s="94" t="str">
        <f>IF(ISBLANK(D565),"",INDEX(ΑΜΚ,MATCH(D565,Data!$F$2:$F$999,0),1))</f>
        <v/>
      </c>
      <c r="F565" s="94" t="str">
        <f t="shared" si="8"/>
        <v/>
      </c>
    </row>
    <row r="566" spans="1:6" ht="14.25" customHeight="1" x14ac:dyDescent="0.35">
      <c r="A566" s="45" t="s">
        <v>1144</v>
      </c>
      <c r="B566" s="18"/>
      <c r="C566" s="5"/>
      <c r="D566" s="5"/>
      <c r="E566" s="94" t="str">
        <f>IF(ISBLANK(D566),"",INDEX(ΑΜΚ,MATCH(D566,Data!$F$2:$F$999,0),1))</f>
        <v/>
      </c>
      <c r="F566" s="94" t="str">
        <f t="shared" si="8"/>
        <v/>
      </c>
    </row>
    <row r="567" spans="1:6" ht="14.25" customHeight="1" x14ac:dyDescent="0.35">
      <c r="A567" s="45" t="s">
        <v>1144</v>
      </c>
      <c r="B567" s="18"/>
      <c r="C567" s="5"/>
      <c r="D567" s="5"/>
      <c r="E567" s="94" t="str">
        <f>IF(ISBLANK(D567),"",INDEX(ΑΜΚ,MATCH(D567,Data!$F$2:$F$999,0),1))</f>
        <v/>
      </c>
      <c r="F567" s="94" t="str">
        <f t="shared" si="8"/>
        <v/>
      </c>
    </row>
    <row r="568" spans="1:6" ht="14.25" customHeight="1" x14ac:dyDescent="0.35">
      <c r="A568" s="45" t="s">
        <v>1144</v>
      </c>
      <c r="B568" s="18"/>
      <c r="C568" s="5"/>
      <c r="D568" s="5"/>
      <c r="E568" s="94" t="str">
        <f>IF(ISBLANK(D568),"",INDEX(ΑΜΚ,MATCH(D568,Data!$F$2:$F$999,0),1))</f>
        <v/>
      </c>
      <c r="F568" s="94" t="str">
        <f t="shared" si="8"/>
        <v/>
      </c>
    </row>
    <row r="569" spans="1:6" ht="14.25" customHeight="1" x14ac:dyDescent="0.35">
      <c r="A569" s="45" t="s">
        <v>1144</v>
      </c>
      <c r="B569" s="18"/>
      <c r="C569" s="5"/>
      <c r="D569" s="5"/>
      <c r="E569" s="94" t="str">
        <f>IF(ISBLANK(D569),"",INDEX(ΑΜΚ,MATCH(D569,Data!$F$2:$F$999,0),1))</f>
        <v/>
      </c>
      <c r="F569" s="94" t="str">
        <f t="shared" si="8"/>
        <v/>
      </c>
    </row>
    <row r="570" spans="1:6" ht="14.25" customHeight="1" x14ac:dyDescent="0.35">
      <c r="A570" s="45" t="s">
        <v>1144</v>
      </c>
      <c r="B570" s="18"/>
      <c r="C570" s="5"/>
      <c r="D570" s="5"/>
      <c r="E570" s="94" t="str">
        <f>IF(ISBLANK(D570),"",INDEX(ΑΜΚ,MATCH(D570,Data!$F$2:$F$999,0),1))</f>
        <v/>
      </c>
      <c r="F570" s="94" t="str">
        <f t="shared" si="8"/>
        <v/>
      </c>
    </row>
    <row r="571" spans="1:6" ht="14.25" customHeight="1" x14ac:dyDescent="0.35">
      <c r="A571" s="45" t="s">
        <v>1144</v>
      </c>
      <c r="B571" s="18"/>
      <c r="C571" s="5"/>
      <c r="D571" s="5"/>
      <c r="E571" s="94" t="str">
        <f>IF(ISBLANK(D571),"",INDEX(ΑΜΚ,MATCH(D571,Data!$F$2:$F$999,0),1))</f>
        <v/>
      </c>
      <c r="F571" s="94" t="str">
        <f t="shared" si="8"/>
        <v/>
      </c>
    </row>
    <row r="572" spans="1:6" ht="14.25" customHeight="1" x14ac:dyDescent="0.35">
      <c r="A572" s="45" t="s">
        <v>1144</v>
      </c>
      <c r="B572" s="18"/>
      <c r="C572" s="5"/>
      <c r="D572" s="5"/>
      <c r="E572" s="94" t="str">
        <f>IF(ISBLANK(D572),"",INDEX(ΑΜΚ,MATCH(D572,Data!$F$2:$F$999,0),1))</f>
        <v/>
      </c>
      <c r="F572" s="94" t="str">
        <f t="shared" si="8"/>
        <v/>
      </c>
    </row>
    <row r="573" spans="1:6" ht="14.25" customHeight="1" x14ac:dyDescent="0.35">
      <c r="A573" s="45" t="s">
        <v>1144</v>
      </c>
      <c r="B573" s="18"/>
      <c r="C573" s="5"/>
      <c r="D573" s="5"/>
      <c r="E573" s="94" t="str">
        <f>IF(ISBLANK(D573),"",INDEX(ΑΜΚ,MATCH(D573,Data!$F$2:$F$999,0),1))</f>
        <v/>
      </c>
      <c r="F573" s="94" t="str">
        <f t="shared" si="8"/>
        <v/>
      </c>
    </row>
    <row r="574" spans="1:6" ht="14.25" customHeight="1" x14ac:dyDescent="0.35">
      <c r="A574" s="45" t="s">
        <v>1144</v>
      </c>
      <c r="B574" s="18"/>
      <c r="C574" s="5"/>
      <c r="D574" s="5"/>
      <c r="E574" s="94" t="str">
        <f>IF(ISBLANK(D574),"",INDEX(ΑΜΚ,MATCH(D574,Data!$F$2:$F$999,0),1))</f>
        <v/>
      </c>
      <c r="F574" s="94" t="str">
        <f t="shared" si="8"/>
        <v/>
      </c>
    </row>
    <row r="575" spans="1:6" ht="14.25" customHeight="1" x14ac:dyDescent="0.35">
      <c r="A575" s="45" t="s">
        <v>1144</v>
      </c>
      <c r="B575" s="18"/>
      <c r="C575" s="5"/>
      <c r="D575" s="5"/>
      <c r="E575" s="94" t="str">
        <f>IF(ISBLANK(D575),"",INDEX(ΑΜΚ,MATCH(D575,Data!$F$2:$F$999,0),1))</f>
        <v/>
      </c>
      <c r="F575" s="94" t="str">
        <f t="shared" si="8"/>
        <v/>
      </c>
    </row>
    <row r="576" spans="1:6" ht="14.25" customHeight="1" x14ac:dyDescent="0.35">
      <c r="A576" s="45" t="s">
        <v>1144</v>
      </c>
      <c r="B576" s="18"/>
      <c r="C576" s="5"/>
      <c r="D576" s="5"/>
      <c r="E576" s="94" t="str">
        <f>IF(ISBLANK(D576),"",INDEX(ΑΜΚ,MATCH(D576,Data!$F$2:$F$999,0),1))</f>
        <v/>
      </c>
      <c r="F576" s="94" t="str">
        <f t="shared" si="8"/>
        <v/>
      </c>
    </row>
    <row r="577" spans="1:6" ht="14.25" customHeight="1" x14ac:dyDescent="0.35">
      <c r="A577" s="45" t="s">
        <v>1144</v>
      </c>
      <c r="B577" s="18"/>
      <c r="C577" s="5"/>
      <c r="D577" s="5"/>
      <c r="E577" s="94" t="str">
        <f>IF(ISBLANK(D577),"",INDEX(ΑΜΚ,MATCH(D577,Data!$F$2:$F$999,0),1))</f>
        <v/>
      </c>
      <c r="F577" s="94" t="str">
        <f t="shared" si="8"/>
        <v/>
      </c>
    </row>
    <row r="578" spans="1:6" ht="14.25" customHeight="1" x14ac:dyDescent="0.35">
      <c r="A578" s="45" t="s">
        <v>1144</v>
      </c>
      <c r="B578" s="18"/>
      <c r="C578" s="5"/>
      <c r="D578" s="5"/>
      <c r="E578" s="94" t="str">
        <f>IF(ISBLANK(D578),"",INDEX(ΑΜΚ,MATCH(D578,Data!$F$2:$F$999,0),1))</f>
        <v/>
      </c>
      <c r="F578" s="94" t="str">
        <f t="shared" ref="F578:F641" si="9">IF(ISBLANK(C578),"",INDEX(ΚΩΔ_ΜΑΘΗΜ_ΤΥΣ_Γ1,MATCH(C578,ΜΑΘΗΜ_ΤΥΣ_Γ1,0)))</f>
        <v/>
      </c>
    </row>
    <row r="579" spans="1:6" ht="14.25" customHeight="1" x14ac:dyDescent="0.35">
      <c r="A579" s="45" t="s">
        <v>1144</v>
      </c>
      <c r="B579" s="18"/>
      <c r="C579" s="5"/>
      <c r="D579" s="5"/>
      <c r="E579" s="94" t="str">
        <f>IF(ISBLANK(D579),"",INDEX(ΑΜΚ,MATCH(D579,Data!$F$2:$F$999,0),1))</f>
        <v/>
      </c>
      <c r="F579" s="94" t="str">
        <f t="shared" si="9"/>
        <v/>
      </c>
    </row>
    <row r="580" spans="1:6" ht="14.25" customHeight="1" x14ac:dyDescent="0.35">
      <c r="A580" s="45" t="s">
        <v>1144</v>
      </c>
      <c r="B580" s="18"/>
      <c r="C580" s="5"/>
      <c r="D580" s="5"/>
      <c r="E580" s="94" t="str">
        <f>IF(ISBLANK(D580),"",INDEX(ΑΜΚ,MATCH(D580,Data!$F$2:$F$999,0),1))</f>
        <v/>
      </c>
      <c r="F580" s="94" t="str">
        <f t="shared" si="9"/>
        <v/>
      </c>
    </row>
    <row r="581" spans="1:6" ht="14.25" customHeight="1" x14ac:dyDescent="0.35">
      <c r="A581" s="45" t="s">
        <v>1144</v>
      </c>
      <c r="B581" s="18"/>
      <c r="C581" s="5"/>
      <c r="D581" s="5"/>
      <c r="E581" s="94" t="str">
        <f>IF(ISBLANK(D581),"",INDEX(ΑΜΚ,MATCH(D581,Data!$F$2:$F$999,0),1))</f>
        <v/>
      </c>
      <c r="F581" s="94" t="str">
        <f t="shared" si="9"/>
        <v/>
      </c>
    </row>
    <row r="582" spans="1:6" ht="14.25" customHeight="1" x14ac:dyDescent="0.35">
      <c r="A582" s="45" t="s">
        <v>1144</v>
      </c>
      <c r="B582" s="18"/>
      <c r="C582" s="5"/>
      <c r="D582" s="5"/>
      <c r="E582" s="94" t="str">
        <f>IF(ISBLANK(D582),"",INDEX(ΑΜΚ,MATCH(D582,Data!$F$2:$F$999,0),1))</f>
        <v/>
      </c>
      <c r="F582" s="94" t="str">
        <f t="shared" si="9"/>
        <v/>
      </c>
    </row>
    <row r="583" spans="1:6" ht="14.25" customHeight="1" x14ac:dyDescent="0.35">
      <c r="A583" s="45" t="s">
        <v>1144</v>
      </c>
      <c r="B583" s="18"/>
      <c r="C583" s="5"/>
      <c r="D583" s="5"/>
      <c r="E583" s="94" t="str">
        <f>IF(ISBLANK(D583),"",INDEX(ΑΜΚ,MATCH(D583,Data!$F$2:$F$999,0),1))</f>
        <v/>
      </c>
      <c r="F583" s="94" t="str">
        <f t="shared" si="9"/>
        <v/>
      </c>
    </row>
    <row r="584" spans="1:6" ht="14.25" customHeight="1" x14ac:dyDescent="0.35">
      <c r="A584" s="45" t="s">
        <v>1144</v>
      </c>
      <c r="B584" s="18"/>
      <c r="C584" s="5"/>
      <c r="D584" s="5"/>
      <c r="E584" s="94" t="str">
        <f>IF(ISBLANK(D584),"",INDEX(ΑΜΚ,MATCH(D584,Data!$F$2:$F$999,0),1))</f>
        <v/>
      </c>
      <c r="F584" s="94" t="str">
        <f t="shared" si="9"/>
        <v/>
      </c>
    </row>
    <row r="585" spans="1:6" ht="14.25" customHeight="1" x14ac:dyDescent="0.35">
      <c r="A585" s="45" t="s">
        <v>1144</v>
      </c>
      <c r="B585" s="18"/>
      <c r="C585" s="5"/>
      <c r="D585" s="5"/>
      <c r="E585" s="94" t="str">
        <f>IF(ISBLANK(D585),"",INDEX(ΑΜΚ,MATCH(D585,Data!$F$2:$F$999,0),1))</f>
        <v/>
      </c>
      <c r="F585" s="94" t="str">
        <f t="shared" si="9"/>
        <v/>
      </c>
    </row>
    <row r="586" spans="1:6" ht="14.25" customHeight="1" x14ac:dyDescent="0.35">
      <c r="A586" s="45" t="s">
        <v>1144</v>
      </c>
      <c r="B586" s="18"/>
      <c r="C586" s="5"/>
      <c r="D586" s="5"/>
      <c r="E586" s="94" t="str">
        <f>IF(ISBLANK(D586),"",INDEX(ΑΜΚ,MATCH(D586,Data!$F$2:$F$999,0),1))</f>
        <v/>
      </c>
      <c r="F586" s="94" t="str">
        <f t="shared" si="9"/>
        <v/>
      </c>
    </row>
    <row r="587" spans="1:6" ht="14.25" customHeight="1" x14ac:dyDescent="0.35">
      <c r="A587" s="45" t="s">
        <v>1144</v>
      </c>
      <c r="B587" s="18"/>
      <c r="C587" s="5"/>
      <c r="D587" s="5"/>
      <c r="E587" s="94" t="str">
        <f>IF(ISBLANK(D587),"",INDEX(ΑΜΚ,MATCH(D587,Data!$F$2:$F$999,0),1))</f>
        <v/>
      </c>
      <c r="F587" s="94" t="str">
        <f t="shared" si="9"/>
        <v/>
      </c>
    </row>
    <row r="588" spans="1:6" ht="14.25" customHeight="1" x14ac:dyDescent="0.35">
      <c r="A588" s="45" t="s">
        <v>1144</v>
      </c>
      <c r="B588" s="18"/>
      <c r="C588" s="5"/>
      <c r="D588" s="5"/>
      <c r="E588" s="94" t="str">
        <f>IF(ISBLANK(D588),"",INDEX(ΑΜΚ,MATCH(D588,Data!$F$2:$F$999,0),1))</f>
        <v/>
      </c>
      <c r="F588" s="94" t="str">
        <f t="shared" si="9"/>
        <v/>
      </c>
    </row>
    <row r="589" spans="1:6" ht="14.25" customHeight="1" x14ac:dyDescent="0.35">
      <c r="A589" s="45" t="s">
        <v>1144</v>
      </c>
      <c r="B589" s="18"/>
      <c r="C589" s="5"/>
      <c r="D589" s="5"/>
      <c r="E589" s="94" t="str">
        <f>IF(ISBLANK(D589),"",INDEX(ΑΜΚ,MATCH(D589,Data!$F$2:$F$999,0),1))</f>
        <v/>
      </c>
      <c r="F589" s="94" t="str">
        <f t="shared" si="9"/>
        <v/>
      </c>
    </row>
    <row r="590" spans="1:6" ht="14.25" customHeight="1" x14ac:dyDescent="0.35">
      <c r="A590" s="45" t="s">
        <v>1144</v>
      </c>
      <c r="B590" s="18"/>
      <c r="C590" s="5"/>
      <c r="D590" s="5"/>
      <c r="E590" s="94" t="str">
        <f>IF(ISBLANK(D590),"",INDEX(ΑΜΚ,MATCH(D590,Data!$F$2:$F$999,0),1))</f>
        <v/>
      </c>
      <c r="F590" s="94" t="str">
        <f t="shared" si="9"/>
        <v/>
      </c>
    </row>
    <row r="591" spans="1:6" ht="14.25" customHeight="1" x14ac:dyDescent="0.35">
      <c r="A591" s="45" t="s">
        <v>1144</v>
      </c>
      <c r="B591" s="18"/>
      <c r="C591" s="5"/>
      <c r="D591" s="5"/>
      <c r="E591" s="94" t="str">
        <f>IF(ISBLANK(D591),"",INDEX(ΑΜΚ,MATCH(D591,Data!$F$2:$F$999,0),1))</f>
        <v/>
      </c>
      <c r="F591" s="94" t="str">
        <f t="shared" si="9"/>
        <v/>
      </c>
    </row>
    <row r="592" spans="1:6" ht="14.25" customHeight="1" x14ac:dyDescent="0.35">
      <c r="A592" s="45" t="s">
        <v>1144</v>
      </c>
      <c r="B592" s="18"/>
      <c r="C592" s="5"/>
      <c r="D592" s="5"/>
      <c r="E592" s="94" t="str">
        <f>IF(ISBLANK(D592),"",INDEX(ΑΜΚ,MATCH(D592,Data!$F$2:$F$999,0),1))</f>
        <v/>
      </c>
      <c r="F592" s="94" t="str">
        <f t="shared" si="9"/>
        <v/>
      </c>
    </row>
    <row r="593" spans="1:6" ht="14.25" customHeight="1" x14ac:dyDescent="0.35">
      <c r="A593" s="45" t="s">
        <v>1144</v>
      </c>
      <c r="B593" s="18"/>
      <c r="C593" s="5"/>
      <c r="D593" s="5"/>
      <c r="E593" s="94" t="str">
        <f>IF(ISBLANK(D593),"",INDEX(ΑΜΚ,MATCH(D593,Data!$F$2:$F$999,0),1))</f>
        <v/>
      </c>
      <c r="F593" s="94" t="str">
        <f t="shared" si="9"/>
        <v/>
      </c>
    </row>
    <row r="594" spans="1:6" ht="14.25" customHeight="1" x14ac:dyDescent="0.35">
      <c r="A594" s="45" t="s">
        <v>1144</v>
      </c>
      <c r="B594" s="18"/>
      <c r="C594" s="5"/>
      <c r="D594" s="5"/>
      <c r="E594" s="94" t="str">
        <f>IF(ISBLANK(D594),"",INDEX(ΑΜΚ,MATCH(D594,Data!$F$2:$F$999,0),1))</f>
        <v/>
      </c>
      <c r="F594" s="94" t="str">
        <f t="shared" si="9"/>
        <v/>
      </c>
    </row>
    <row r="595" spans="1:6" ht="14.25" customHeight="1" x14ac:dyDescent="0.35">
      <c r="A595" s="45" t="s">
        <v>1144</v>
      </c>
      <c r="B595" s="18"/>
      <c r="C595" s="5"/>
      <c r="D595" s="5"/>
      <c r="E595" s="94" t="str">
        <f>IF(ISBLANK(D595),"",INDEX(ΑΜΚ,MATCH(D595,Data!$F$2:$F$999,0),1))</f>
        <v/>
      </c>
      <c r="F595" s="94" t="str">
        <f t="shared" si="9"/>
        <v/>
      </c>
    </row>
    <row r="596" spans="1:6" ht="14.25" customHeight="1" x14ac:dyDescent="0.35">
      <c r="A596" s="45" t="s">
        <v>1144</v>
      </c>
      <c r="B596" s="18"/>
      <c r="C596" s="5"/>
      <c r="D596" s="5"/>
      <c r="E596" s="94" t="str">
        <f>IF(ISBLANK(D596),"",INDEX(ΑΜΚ,MATCH(D596,Data!$F$2:$F$999,0),1))</f>
        <v/>
      </c>
      <c r="F596" s="94" t="str">
        <f t="shared" si="9"/>
        <v/>
      </c>
    </row>
    <row r="597" spans="1:6" ht="14.25" customHeight="1" x14ac:dyDescent="0.35">
      <c r="A597" s="45" t="s">
        <v>1144</v>
      </c>
      <c r="B597" s="18"/>
      <c r="C597" s="5"/>
      <c r="D597" s="5"/>
      <c r="E597" s="94" t="str">
        <f>IF(ISBLANK(D597),"",INDEX(ΑΜΚ,MATCH(D597,Data!$F$2:$F$999,0),1))</f>
        <v/>
      </c>
      <c r="F597" s="94" t="str">
        <f t="shared" si="9"/>
        <v/>
      </c>
    </row>
    <row r="598" spans="1:6" ht="14.25" customHeight="1" x14ac:dyDescent="0.35">
      <c r="A598" s="45" t="s">
        <v>1144</v>
      </c>
      <c r="B598" s="18"/>
      <c r="C598" s="5"/>
      <c r="D598" s="5"/>
      <c r="E598" s="94" t="str">
        <f>IF(ISBLANK(D598),"",INDEX(ΑΜΚ,MATCH(D598,Data!$F$2:$F$999,0),1))</f>
        <v/>
      </c>
      <c r="F598" s="94" t="str">
        <f t="shared" si="9"/>
        <v/>
      </c>
    </row>
    <row r="599" spans="1:6" ht="14.25" customHeight="1" x14ac:dyDescent="0.35">
      <c r="A599" s="45" t="s">
        <v>1144</v>
      </c>
      <c r="B599" s="18"/>
      <c r="C599" s="5"/>
      <c r="D599" s="5"/>
      <c r="E599" s="94" t="str">
        <f>IF(ISBLANK(D599),"",INDEX(ΑΜΚ,MATCH(D599,Data!$F$2:$F$999,0),1))</f>
        <v/>
      </c>
      <c r="F599" s="94" t="str">
        <f t="shared" si="9"/>
        <v/>
      </c>
    </row>
    <row r="600" spans="1:6" ht="14.25" customHeight="1" x14ac:dyDescent="0.35">
      <c r="A600" s="45" t="s">
        <v>1144</v>
      </c>
      <c r="B600" s="18"/>
      <c r="C600" s="5"/>
      <c r="D600" s="5"/>
      <c r="E600" s="94" t="str">
        <f>IF(ISBLANK(D600),"",INDEX(ΑΜΚ,MATCH(D600,Data!$F$2:$F$999,0),1))</f>
        <v/>
      </c>
      <c r="F600" s="94" t="str">
        <f t="shared" si="9"/>
        <v/>
      </c>
    </row>
    <row r="601" spans="1:6" ht="14.25" customHeight="1" x14ac:dyDescent="0.35">
      <c r="A601" s="45" t="s">
        <v>1144</v>
      </c>
      <c r="B601" s="18"/>
      <c r="C601" s="5"/>
      <c r="D601" s="5"/>
      <c r="E601" s="94" t="str">
        <f>IF(ISBLANK(D601),"",INDEX(ΑΜΚ,MATCH(D601,Data!$F$2:$F$999,0),1))</f>
        <v/>
      </c>
      <c r="F601" s="94" t="str">
        <f t="shared" si="9"/>
        <v/>
      </c>
    </row>
    <row r="602" spans="1:6" ht="14.25" customHeight="1" x14ac:dyDescent="0.35">
      <c r="A602" s="45" t="s">
        <v>1144</v>
      </c>
      <c r="B602" s="18"/>
      <c r="C602" s="5"/>
      <c r="D602" s="5"/>
      <c r="E602" s="94" t="str">
        <f>IF(ISBLANK(D602),"",INDEX(ΑΜΚ,MATCH(D602,Data!$F$2:$F$999,0),1))</f>
        <v/>
      </c>
      <c r="F602" s="94" t="str">
        <f t="shared" si="9"/>
        <v/>
      </c>
    </row>
    <row r="603" spans="1:6" ht="14.25" customHeight="1" x14ac:dyDescent="0.35">
      <c r="A603" s="45" t="s">
        <v>1144</v>
      </c>
      <c r="B603" s="18"/>
      <c r="C603" s="5"/>
      <c r="D603" s="5"/>
      <c r="E603" s="94" t="str">
        <f>IF(ISBLANK(D603),"",INDEX(ΑΜΚ,MATCH(D603,Data!$F$2:$F$999,0),1))</f>
        <v/>
      </c>
      <c r="F603" s="94" t="str">
        <f t="shared" si="9"/>
        <v/>
      </c>
    </row>
    <row r="604" spans="1:6" ht="14.25" customHeight="1" x14ac:dyDescent="0.35">
      <c r="A604" s="45" t="s">
        <v>1144</v>
      </c>
      <c r="B604" s="18"/>
      <c r="C604" s="5"/>
      <c r="D604" s="5"/>
      <c r="E604" s="94" t="str">
        <f>IF(ISBLANK(D604),"",INDEX(ΑΜΚ,MATCH(D604,Data!$F$2:$F$999,0),1))</f>
        <v/>
      </c>
      <c r="F604" s="94" t="str">
        <f t="shared" si="9"/>
        <v/>
      </c>
    </row>
    <row r="605" spans="1:6" ht="14.25" customHeight="1" x14ac:dyDescent="0.35">
      <c r="A605" s="45" t="s">
        <v>1144</v>
      </c>
      <c r="B605" s="18"/>
      <c r="C605" s="5"/>
      <c r="D605" s="5"/>
      <c r="E605" s="94" t="str">
        <f>IF(ISBLANK(D605),"",INDEX(ΑΜΚ,MATCH(D605,Data!$F$2:$F$999,0),1))</f>
        <v/>
      </c>
      <c r="F605" s="94" t="str">
        <f t="shared" si="9"/>
        <v/>
      </c>
    </row>
    <row r="606" spans="1:6" ht="14.25" customHeight="1" x14ac:dyDescent="0.35">
      <c r="A606" s="45" t="s">
        <v>1144</v>
      </c>
      <c r="B606" s="18"/>
      <c r="C606" s="5"/>
      <c r="D606" s="5"/>
      <c r="E606" s="94" t="str">
        <f>IF(ISBLANK(D606),"",INDEX(ΑΜΚ,MATCH(D606,Data!$F$2:$F$999,0),1))</f>
        <v/>
      </c>
      <c r="F606" s="94" t="str">
        <f t="shared" si="9"/>
        <v/>
      </c>
    </row>
    <row r="607" spans="1:6" ht="14.25" customHeight="1" x14ac:dyDescent="0.35">
      <c r="A607" s="45" t="s">
        <v>1144</v>
      </c>
      <c r="B607" s="18"/>
      <c r="C607" s="5"/>
      <c r="D607" s="5"/>
      <c r="E607" s="94" t="str">
        <f>IF(ISBLANK(D607),"",INDEX(ΑΜΚ,MATCH(D607,Data!$F$2:$F$999,0),1))</f>
        <v/>
      </c>
      <c r="F607" s="94" t="str">
        <f t="shared" si="9"/>
        <v/>
      </c>
    </row>
    <row r="608" spans="1:6" ht="14.25" customHeight="1" x14ac:dyDescent="0.35">
      <c r="A608" s="45" t="s">
        <v>1144</v>
      </c>
      <c r="B608" s="18"/>
      <c r="C608" s="5"/>
      <c r="D608" s="5"/>
      <c r="E608" s="94" t="str">
        <f>IF(ISBLANK(D608),"",INDEX(ΑΜΚ,MATCH(D608,Data!$F$2:$F$999,0),1))</f>
        <v/>
      </c>
      <c r="F608" s="94" t="str">
        <f t="shared" si="9"/>
        <v/>
      </c>
    </row>
    <row r="609" spans="1:6" ht="14.25" customHeight="1" x14ac:dyDescent="0.35">
      <c r="A609" s="45" t="s">
        <v>1144</v>
      </c>
      <c r="B609" s="18"/>
      <c r="C609" s="5"/>
      <c r="D609" s="5"/>
      <c r="E609" s="94" t="str">
        <f>IF(ISBLANK(D609),"",INDEX(ΑΜΚ,MATCH(D609,Data!$F$2:$F$999,0),1))</f>
        <v/>
      </c>
      <c r="F609" s="94" t="str">
        <f t="shared" si="9"/>
        <v/>
      </c>
    </row>
    <row r="610" spans="1:6" ht="14.25" customHeight="1" x14ac:dyDescent="0.35">
      <c r="A610" s="45" t="s">
        <v>1144</v>
      </c>
      <c r="B610" s="18"/>
      <c r="C610" s="5"/>
      <c r="D610" s="5"/>
      <c r="E610" s="94" t="str">
        <f>IF(ISBLANK(D610),"",INDEX(ΑΜΚ,MATCH(D610,Data!$F$2:$F$999,0),1))</f>
        <v/>
      </c>
      <c r="F610" s="94" t="str">
        <f t="shared" si="9"/>
        <v/>
      </c>
    </row>
    <row r="611" spans="1:6" ht="14.25" customHeight="1" x14ac:dyDescent="0.35">
      <c r="A611" s="45" t="s">
        <v>1144</v>
      </c>
      <c r="B611" s="18"/>
      <c r="C611" s="5"/>
      <c r="D611" s="5"/>
      <c r="E611" s="94" t="str">
        <f>IF(ISBLANK(D611),"",INDEX(ΑΜΚ,MATCH(D611,Data!$F$2:$F$999,0),1))</f>
        <v/>
      </c>
      <c r="F611" s="94" t="str">
        <f t="shared" si="9"/>
        <v/>
      </c>
    </row>
    <row r="612" spans="1:6" ht="14.25" customHeight="1" x14ac:dyDescent="0.35">
      <c r="A612" s="45" t="s">
        <v>1144</v>
      </c>
      <c r="B612" s="18"/>
      <c r="C612" s="5"/>
      <c r="D612" s="5"/>
      <c r="E612" s="94" t="str">
        <f>IF(ISBLANK(D612),"",INDEX(ΑΜΚ,MATCH(D612,Data!$F$2:$F$999,0),1))</f>
        <v/>
      </c>
      <c r="F612" s="94" t="str">
        <f t="shared" si="9"/>
        <v/>
      </c>
    </row>
    <row r="613" spans="1:6" ht="14.25" customHeight="1" x14ac:dyDescent="0.35">
      <c r="A613" s="45" t="s">
        <v>1144</v>
      </c>
      <c r="B613" s="18"/>
      <c r="C613" s="5"/>
      <c r="D613" s="5"/>
      <c r="E613" s="94" t="str">
        <f>IF(ISBLANK(D613),"",INDEX(ΑΜΚ,MATCH(D613,Data!$F$2:$F$999,0),1))</f>
        <v/>
      </c>
      <c r="F613" s="94" t="str">
        <f t="shared" si="9"/>
        <v/>
      </c>
    </row>
    <row r="614" spans="1:6" ht="14.25" customHeight="1" x14ac:dyDescent="0.35">
      <c r="A614" s="45" t="s">
        <v>1144</v>
      </c>
      <c r="B614" s="18"/>
      <c r="C614" s="5"/>
      <c r="D614" s="5"/>
      <c r="E614" s="94" t="str">
        <f>IF(ISBLANK(D614),"",INDEX(ΑΜΚ,MATCH(D614,Data!$F$2:$F$999,0),1))</f>
        <v/>
      </c>
      <c r="F614" s="94" t="str">
        <f t="shared" si="9"/>
        <v/>
      </c>
    </row>
    <row r="615" spans="1:6" ht="14.25" customHeight="1" x14ac:dyDescent="0.35">
      <c r="A615" s="45" t="s">
        <v>1144</v>
      </c>
      <c r="B615" s="18"/>
      <c r="C615" s="5"/>
      <c r="D615" s="5"/>
      <c r="E615" s="94" t="str">
        <f>IF(ISBLANK(D615),"",INDEX(ΑΜΚ,MATCH(D615,Data!$F$2:$F$999,0),1))</f>
        <v/>
      </c>
      <c r="F615" s="94" t="str">
        <f t="shared" si="9"/>
        <v/>
      </c>
    </row>
    <row r="616" spans="1:6" ht="14.25" customHeight="1" x14ac:dyDescent="0.35">
      <c r="A616" s="45" t="s">
        <v>1144</v>
      </c>
      <c r="B616" s="18"/>
      <c r="C616" s="5"/>
      <c r="D616" s="5"/>
      <c r="E616" s="94" t="str">
        <f>IF(ISBLANK(D616),"",INDEX(ΑΜΚ,MATCH(D616,Data!$F$2:$F$999,0),1))</f>
        <v/>
      </c>
      <c r="F616" s="94" t="str">
        <f t="shared" si="9"/>
        <v/>
      </c>
    </row>
    <row r="617" spans="1:6" ht="14.25" customHeight="1" x14ac:dyDescent="0.35">
      <c r="A617" s="45" t="s">
        <v>1144</v>
      </c>
      <c r="B617" s="18"/>
      <c r="C617" s="5"/>
      <c r="D617" s="5"/>
      <c r="E617" s="94" t="str">
        <f>IF(ISBLANK(D617),"",INDEX(ΑΜΚ,MATCH(D617,Data!$F$2:$F$999,0),1))</f>
        <v/>
      </c>
      <c r="F617" s="94" t="str">
        <f t="shared" si="9"/>
        <v/>
      </c>
    </row>
    <row r="618" spans="1:6" ht="14.25" customHeight="1" x14ac:dyDescent="0.35">
      <c r="A618" s="45" t="s">
        <v>1144</v>
      </c>
      <c r="B618" s="18"/>
      <c r="C618" s="5"/>
      <c r="D618" s="5"/>
      <c r="E618" s="94" t="str">
        <f>IF(ISBLANK(D618),"",INDEX(ΑΜΚ,MATCH(D618,Data!$F$2:$F$999,0),1))</f>
        <v/>
      </c>
      <c r="F618" s="94" t="str">
        <f t="shared" si="9"/>
        <v/>
      </c>
    </row>
    <row r="619" spans="1:6" ht="14.25" customHeight="1" x14ac:dyDescent="0.35">
      <c r="A619" s="45" t="s">
        <v>1144</v>
      </c>
      <c r="B619" s="18"/>
      <c r="C619" s="5"/>
      <c r="D619" s="5"/>
      <c r="E619" s="94" t="str">
        <f>IF(ISBLANK(D619),"",INDEX(ΑΜΚ,MATCH(D619,Data!$F$2:$F$999,0),1))</f>
        <v/>
      </c>
      <c r="F619" s="94" t="str">
        <f t="shared" si="9"/>
        <v/>
      </c>
    </row>
    <row r="620" spans="1:6" ht="14.25" customHeight="1" x14ac:dyDescent="0.35">
      <c r="A620" s="45" t="s">
        <v>1144</v>
      </c>
      <c r="B620" s="18"/>
      <c r="C620" s="5"/>
      <c r="D620" s="5"/>
      <c r="E620" s="94" t="str">
        <f>IF(ISBLANK(D620),"",INDEX(ΑΜΚ,MATCH(D620,Data!$F$2:$F$999,0),1))</f>
        <v/>
      </c>
      <c r="F620" s="94" t="str">
        <f t="shared" si="9"/>
        <v/>
      </c>
    </row>
    <row r="621" spans="1:6" ht="14.25" customHeight="1" x14ac:dyDescent="0.35">
      <c r="A621" s="45" t="s">
        <v>1144</v>
      </c>
      <c r="B621" s="18"/>
      <c r="C621" s="5"/>
      <c r="D621" s="5"/>
      <c r="E621" s="94" t="str">
        <f>IF(ISBLANK(D621),"",INDEX(ΑΜΚ,MATCH(D621,Data!$F$2:$F$999,0),1))</f>
        <v/>
      </c>
      <c r="F621" s="94" t="str">
        <f t="shared" si="9"/>
        <v/>
      </c>
    </row>
    <row r="622" spans="1:6" ht="14.25" customHeight="1" x14ac:dyDescent="0.35">
      <c r="A622" s="45" t="s">
        <v>1144</v>
      </c>
      <c r="B622" s="18"/>
      <c r="C622" s="5"/>
      <c r="D622" s="5"/>
      <c r="E622" s="94" t="str">
        <f>IF(ISBLANK(D622),"",INDEX(ΑΜΚ,MATCH(D622,Data!$F$2:$F$999,0),1))</f>
        <v/>
      </c>
      <c r="F622" s="94" t="str">
        <f t="shared" si="9"/>
        <v/>
      </c>
    </row>
    <row r="623" spans="1:6" ht="14.25" customHeight="1" x14ac:dyDescent="0.35">
      <c r="A623" s="45" t="s">
        <v>1144</v>
      </c>
      <c r="B623" s="18"/>
      <c r="C623" s="5"/>
      <c r="D623" s="5"/>
      <c r="E623" s="94" t="str">
        <f>IF(ISBLANK(D623),"",INDEX(ΑΜΚ,MATCH(D623,Data!$F$2:$F$999,0),1))</f>
        <v/>
      </c>
      <c r="F623" s="94" t="str">
        <f t="shared" si="9"/>
        <v/>
      </c>
    </row>
    <row r="624" spans="1:6" ht="14.25" customHeight="1" x14ac:dyDescent="0.35">
      <c r="A624" s="45" t="s">
        <v>1144</v>
      </c>
      <c r="B624" s="18"/>
      <c r="C624" s="5"/>
      <c r="D624" s="5"/>
      <c r="E624" s="94" t="str">
        <f>IF(ISBLANK(D624),"",INDEX(ΑΜΚ,MATCH(D624,Data!$F$2:$F$999,0),1))</f>
        <v/>
      </c>
      <c r="F624" s="94" t="str">
        <f t="shared" si="9"/>
        <v/>
      </c>
    </row>
    <row r="625" spans="1:6" ht="14.25" customHeight="1" x14ac:dyDescent="0.35">
      <c r="A625" s="45" t="s">
        <v>1144</v>
      </c>
      <c r="B625" s="18"/>
      <c r="C625" s="5"/>
      <c r="D625" s="5"/>
      <c r="E625" s="94" t="str">
        <f>IF(ISBLANK(D625),"",INDEX(ΑΜΚ,MATCH(D625,Data!$F$2:$F$999,0),1))</f>
        <v/>
      </c>
      <c r="F625" s="94" t="str">
        <f t="shared" si="9"/>
        <v/>
      </c>
    </row>
    <row r="626" spans="1:6" ht="14.25" customHeight="1" x14ac:dyDescent="0.35">
      <c r="A626" s="45" t="s">
        <v>1144</v>
      </c>
      <c r="B626" s="18"/>
      <c r="C626" s="5"/>
      <c r="D626" s="5"/>
      <c r="E626" s="94" t="str">
        <f>IF(ISBLANK(D626),"",INDEX(ΑΜΚ,MATCH(D626,Data!$F$2:$F$999,0),1))</f>
        <v/>
      </c>
      <c r="F626" s="94" t="str">
        <f t="shared" si="9"/>
        <v/>
      </c>
    </row>
    <row r="627" spans="1:6" ht="14.25" customHeight="1" x14ac:dyDescent="0.35">
      <c r="A627" s="45" t="s">
        <v>1144</v>
      </c>
      <c r="B627" s="18"/>
      <c r="C627" s="5"/>
      <c r="D627" s="5"/>
      <c r="E627" s="94" t="str">
        <f>IF(ISBLANK(D627),"",INDEX(ΑΜΚ,MATCH(D627,Data!$F$2:$F$999,0),1))</f>
        <v/>
      </c>
      <c r="F627" s="94" t="str">
        <f t="shared" si="9"/>
        <v/>
      </c>
    </row>
    <row r="628" spans="1:6" ht="14.25" customHeight="1" x14ac:dyDescent="0.35">
      <c r="A628" s="45" t="s">
        <v>1144</v>
      </c>
      <c r="B628" s="18"/>
      <c r="C628" s="5"/>
      <c r="D628" s="5"/>
      <c r="E628" s="94" t="str">
        <f>IF(ISBLANK(D628),"",INDEX(ΑΜΚ,MATCH(D628,Data!$F$2:$F$999,0),1))</f>
        <v/>
      </c>
      <c r="F628" s="94" t="str">
        <f t="shared" si="9"/>
        <v/>
      </c>
    </row>
    <row r="629" spans="1:6" ht="14.25" customHeight="1" x14ac:dyDescent="0.35">
      <c r="A629" s="45" t="s">
        <v>1144</v>
      </c>
      <c r="B629" s="18"/>
      <c r="C629" s="5"/>
      <c r="D629" s="5"/>
      <c r="E629" s="94" t="str">
        <f>IF(ISBLANK(D629),"",INDEX(ΑΜΚ,MATCH(D629,Data!$F$2:$F$999,0),1))</f>
        <v/>
      </c>
      <c r="F629" s="94" t="str">
        <f t="shared" si="9"/>
        <v/>
      </c>
    </row>
    <row r="630" spans="1:6" ht="14.25" customHeight="1" x14ac:dyDescent="0.35">
      <c r="A630" s="45" t="s">
        <v>1144</v>
      </c>
      <c r="B630" s="18"/>
      <c r="C630" s="5"/>
      <c r="D630" s="5"/>
      <c r="E630" s="94" t="str">
        <f>IF(ISBLANK(D630),"",INDEX(ΑΜΚ,MATCH(D630,Data!$F$2:$F$999,0),1))</f>
        <v/>
      </c>
      <c r="F630" s="94" t="str">
        <f t="shared" si="9"/>
        <v/>
      </c>
    </row>
    <row r="631" spans="1:6" ht="14.25" customHeight="1" x14ac:dyDescent="0.35">
      <c r="A631" s="45" t="s">
        <v>1144</v>
      </c>
      <c r="B631" s="18"/>
      <c r="C631" s="5"/>
      <c r="D631" s="5"/>
      <c r="E631" s="94" t="str">
        <f>IF(ISBLANK(D631),"",INDEX(ΑΜΚ,MATCH(D631,Data!$F$2:$F$999,0),1))</f>
        <v/>
      </c>
      <c r="F631" s="94" t="str">
        <f t="shared" si="9"/>
        <v/>
      </c>
    </row>
    <row r="632" spans="1:6" ht="14.25" customHeight="1" x14ac:dyDescent="0.35">
      <c r="A632" s="45" t="s">
        <v>1144</v>
      </c>
      <c r="B632" s="18"/>
      <c r="C632" s="5"/>
      <c r="D632" s="5"/>
      <c r="E632" s="94" t="str">
        <f>IF(ISBLANK(D632),"",INDEX(ΑΜΚ,MATCH(D632,Data!$F$2:$F$999,0),1))</f>
        <v/>
      </c>
      <c r="F632" s="94" t="str">
        <f t="shared" si="9"/>
        <v/>
      </c>
    </row>
    <row r="633" spans="1:6" ht="14.25" customHeight="1" x14ac:dyDescent="0.35">
      <c r="A633" s="45" t="s">
        <v>1144</v>
      </c>
      <c r="B633" s="18"/>
      <c r="C633" s="5"/>
      <c r="D633" s="5"/>
      <c r="E633" s="94" t="str">
        <f>IF(ISBLANK(D633),"",INDEX(ΑΜΚ,MATCH(D633,Data!$F$2:$F$999,0),1))</f>
        <v/>
      </c>
      <c r="F633" s="94" t="str">
        <f t="shared" si="9"/>
        <v/>
      </c>
    </row>
    <row r="634" spans="1:6" ht="14.25" customHeight="1" x14ac:dyDescent="0.35">
      <c r="A634" s="45" t="s">
        <v>1144</v>
      </c>
      <c r="B634" s="18"/>
      <c r="C634" s="5"/>
      <c r="D634" s="5"/>
      <c r="E634" s="94" t="str">
        <f>IF(ISBLANK(D634),"",INDEX(ΑΜΚ,MATCH(D634,Data!$F$2:$F$999,0),1))</f>
        <v/>
      </c>
      <c r="F634" s="94" t="str">
        <f t="shared" si="9"/>
        <v/>
      </c>
    </row>
    <row r="635" spans="1:6" ht="14.25" customHeight="1" x14ac:dyDescent="0.35">
      <c r="A635" s="45" t="s">
        <v>1144</v>
      </c>
      <c r="B635" s="18"/>
      <c r="C635" s="5"/>
      <c r="D635" s="5"/>
      <c r="E635" s="94" t="str">
        <f>IF(ISBLANK(D635),"",INDEX(ΑΜΚ,MATCH(D635,Data!$F$2:$F$999,0),1))</f>
        <v/>
      </c>
      <c r="F635" s="94" t="str">
        <f t="shared" si="9"/>
        <v/>
      </c>
    </row>
    <row r="636" spans="1:6" ht="14.25" customHeight="1" x14ac:dyDescent="0.35">
      <c r="A636" s="45" t="s">
        <v>1144</v>
      </c>
      <c r="B636" s="18"/>
      <c r="C636" s="5"/>
      <c r="D636" s="5"/>
      <c r="E636" s="94" t="str">
        <f>IF(ISBLANK(D636),"",INDEX(ΑΜΚ,MATCH(D636,Data!$F$2:$F$999,0),1))</f>
        <v/>
      </c>
      <c r="F636" s="94" t="str">
        <f t="shared" si="9"/>
        <v/>
      </c>
    </row>
    <row r="637" spans="1:6" ht="14.25" customHeight="1" x14ac:dyDescent="0.35">
      <c r="A637" s="45" t="s">
        <v>1144</v>
      </c>
      <c r="B637" s="18"/>
      <c r="C637" s="5"/>
      <c r="D637" s="5"/>
      <c r="E637" s="94" t="str">
        <f>IF(ISBLANK(D637),"",INDEX(ΑΜΚ,MATCH(D637,Data!$F$2:$F$999,0),1))</f>
        <v/>
      </c>
      <c r="F637" s="94" t="str">
        <f t="shared" si="9"/>
        <v/>
      </c>
    </row>
    <row r="638" spans="1:6" ht="14.25" customHeight="1" x14ac:dyDescent="0.35">
      <c r="A638" s="45" t="s">
        <v>1144</v>
      </c>
      <c r="B638" s="18"/>
      <c r="C638" s="5"/>
      <c r="D638" s="5"/>
      <c r="E638" s="94" t="str">
        <f>IF(ISBLANK(D638),"",INDEX(ΑΜΚ,MATCH(D638,Data!$F$2:$F$999,0),1))</f>
        <v/>
      </c>
      <c r="F638" s="94" t="str">
        <f t="shared" si="9"/>
        <v/>
      </c>
    </row>
    <row r="639" spans="1:6" ht="14.25" customHeight="1" x14ac:dyDescent="0.35">
      <c r="A639" s="45" t="s">
        <v>1144</v>
      </c>
      <c r="B639" s="18"/>
      <c r="C639" s="5"/>
      <c r="D639" s="5"/>
      <c r="E639" s="94" t="str">
        <f>IF(ISBLANK(D639),"",INDEX(ΑΜΚ,MATCH(D639,Data!$F$2:$F$999,0),1))</f>
        <v/>
      </c>
      <c r="F639" s="94" t="str">
        <f t="shared" si="9"/>
        <v/>
      </c>
    </row>
    <row r="640" spans="1:6" ht="14.25" customHeight="1" x14ac:dyDescent="0.35">
      <c r="A640" s="45" t="s">
        <v>1144</v>
      </c>
      <c r="B640" s="18"/>
      <c r="C640" s="5"/>
      <c r="D640" s="5"/>
      <c r="E640" s="94" t="str">
        <f>IF(ISBLANK(D640),"",INDEX(ΑΜΚ,MATCH(D640,Data!$F$2:$F$999,0),1))</f>
        <v/>
      </c>
      <c r="F640" s="94" t="str">
        <f t="shared" si="9"/>
        <v/>
      </c>
    </row>
    <row r="641" spans="1:6" ht="14.25" customHeight="1" x14ac:dyDescent="0.35">
      <c r="A641" s="45" t="s">
        <v>1144</v>
      </c>
      <c r="B641" s="18"/>
      <c r="C641" s="5"/>
      <c r="D641" s="5"/>
      <c r="E641" s="94" t="str">
        <f>IF(ISBLANK(D641),"",INDEX(ΑΜΚ,MATCH(D641,Data!$F$2:$F$999,0),1))</f>
        <v/>
      </c>
      <c r="F641" s="94" t="str">
        <f t="shared" si="9"/>
        <v/>
      </c>
    </row>
    <row r="642" spans="1:6" ht="14.25" customHeight="1" x14ac:dyDescent="0.35">
      <c r="A642" s="45" t="s">
        <v>1144</v>
      </c>
      <c r="B642" s="18"/>
      <c r="C642" s="5"/>
      <c r="D642" s="5"/>
      <c r="E642" s="94" t="str">
        <f>IF(ISBLANK(D642),"",INDEX(ΑΜΚ,MATCH(D642,Data!$F$2:$F$999,0),1))</f>
        <v/>
      </c>
      <c r="F642" s="94" t="str">
        <f t="shared" ref="F642:F705" si="10">IF(ISBLANK(C642),"",INDEX(ΚΩΔ_ΜΑΘΗΜ_ΤΥΣ_Γ1,MATCH(C642,ΜΑΘΗΜ_ΤΥΣ_Γ1,0)))</f>
        <v/>
      </c>
    </row>
    <row r="643" spans="1:6" ht="14.25" customHeight="1" x14ac:dyDescent="0.35">
      <c r="A643" s="45" t="s">
        <v>1144</v>
      </c>
      <c r="B643" s="18"/>
      <c r="C643" s="5"/>
      <c r="D643" s="5"/>
      <c r="E643" s="94" t="str">
        <f>IF(ISBLANK(D643),"",INDEX(ΑΜΚ,MATCH(D643,Data!$F$2:$F$999,0),1))</f>
        <v/>
      </c>
      <c r="F643" s="94" t="str">
        <f t="shared" si="10"/>
        <v/>
      </c>
    </row>
    <row r="644" spans="1:6" ht="14.25" customHeight="1" x14ac:dyDescent="0.35">
      <c r="A644" s="45" t="s">
        <v>1144</v>
      </c>
      <c r="B644" s="18"/>
      <c r="C644" s="5"/>
      <c r="D644" s="5"/>
      <c r="E644" s="94" t="str">
        <f>IF(ISBLANK(D644),"",INDEX(ΑΜΚ,MATCH(D644,Data!$F$2:$F$999,0),1))</f>
        <v/>
      </c>
      <c r="F644" s="94" t="str">
        <f t="shared" si="10"/>
        <v/>
      </c>
    </row>
    <row r="645" spans="1:6" ht="14.25" customHeight="1" x14ac:dyDescent="0.35">
      <c r="A645" s="45" t="s">
        <v>1144</v>
      </c>
      <c r="B645" s="18"/>
      <c r="C645" s="5"/>
      <c r="D645" s="5"/>
      <c r="E645" s="94" t="str">
        <f>IF(ISBLANK(D645),"",INDEX(ΑΜΚ,MATCH(D645,Data!$F$2:$F$999,0),1))</f>
        <v/>
      </c>
      <c r="F645" s="94" t="str">
        <f t="shared" si="10"/>
        <v/>
      </c>
    </row>
    <row r="646" spans="1:6" ht="14.25" customHeight="1" x14ac:dyDescent="0.35">
      <c r="A646" s="45" t="s">
        <v>1144</v>
      </c>
      <c r="B646" s="18"/>
      <c r="C646" s="5"/>
      <c r="D646" s="5"/>
      <c r="E646" s="94" t="str">
        <f>IF(ISBLANK(D646),"",INDEX(ΑΜΚ,MATCH(D646,Data!$F$2:$F$999,0),1))</f>
        <v/>
      </c>
      <c r="F646" s="94" t="str">
        <f t="shared" si="10"/>
        <v/>
      </c>
    </row>
    <row r="647" spans="1:6" ht="14.25" customHeight="1" x14ac:dyDescent="0.35">
      <c r="A647" s="45" t="s">
        <v>1144</v>
      </c>
      <c r="B647" s="18"/>
      <c r="C647" s="5"/>
      <c r="D647" s="5"/>
      <c r="E647" s="94" t="str">
        <f>IF(ISBLANK(D647),"",INDEX(ΑΜΚ,MATCH(D647,Data!$F$2:$F$999,0),1))</f>
        <v/>
      </c>
      <c r="F647" s="94" t="str">
        <f t="shared" si="10"/>
        <v/>
      </c>
    </row>
    <row r="648" spans="1:6" ht="14.25" customHeight="1" x14ac:dyDescent="0.35">
      <c r="A648" s="45" t="s">
        <v>1144</v>
      </c>
      <c r="B648" s="18"/>
      <c r="C648" s="5"/>
      <c r="D648" s="5"/>
      <c r="E648" s="94" t="str">
        <f>IF(ISBLANK(D648),"",INDEX(ΑΜΚ,MATCH(D648,Data!$F$2:$F$999,0),1))</f>
        <v/>
      </c>
      <c r="F648" s="94" t="str">
        <f t="shared" si="10"/>
        <v/>
      </c>
    </row>
    <row r="649" spans="1:6" ht="14.25" customHeight="1" x14ac:dyDescent="0.35">
      <c r="A649" s="45" t="s">
        <v>1144</v>
      </c>
      <c r="B649" s="18"/>
      <c r="C649" s="5"/>
      <c r="D649" s="5"/>
      <c r="E649" s="94" t="str">
        <f>IF(ISBLANK(D649),"",INDEX(ΑΜΚ,MATCH(D649,Data!$F$2:$F$999,0),1))</f>
        <v/>
      </c>
      <c r="F649" s="94" t="str">
        <f t="shared" si="10"/>
        <v/>
      </c>
    </row>
    <row r="650" spans="1:6" ht="14.25" customHeight="1" x14ac:dyDescent="0.35">
      <c r="A650" s="45" t="s">
        <v>1144</v>
      </c>
      <c r="B650" s="18"/>
      <c r="C650" s="5"/>
      <c r="D650" s="5"/>
      <c r="E650" s="94" t="str">
        <f>IF(ISBLANK(D650),"",INDEX(ΑΜΚ,MATCH(D650,Data!$F$2:$F$999,0),1))</f>
        <v/>
      </c>
      <c r="F650" s="94" t="str">
        <f t="shared" si="10"/>
        <v/>
      </c>
    </row>
    <row r="651" spans="1:6" ht="14.25" customHeight="1" x14ac:dyDescent="0.35">
      <c r="A651" s="45" t="s">
        <v>1144</v>
      </c>
      <c r="B651" s="18"/>
      <c r="C651" s="5"/>
      <c r="D651" s="5"/>
      <c r="E651" s="94" t="str">
        <f>IF(ISBLANK(D651),"",INDEX(ΑΜΚ,MATCH(D651,Data!$F$2:$F$999,0),1))</f>
        <v/>
      </c>
      <c r="F651" s="94" t="str">
        <f t="shared" si="10"/>
        <v/>
      </c>
    </row>
    <row r="652" spans="1:6" ht="14.25" customHeight="1" x14ac:dyDescent="0.35">
      <c r="A652" s="45" t="s">
        <v>1144</v>
      </c>
      <c r="B652" s="18"/>
      <c r="C652" s="5"/>
      <c r="D652" s="5"/>
      <c r="E652" s="94" t="str">
        <f>IF(ISBLANK(D652),"",INDEX(ΑΜΚ,MATCH(D652,Data!$F$2:$F$999,0),1))</f>
        <v/>
      </c>
      <c r="F652" s="94" t="str">
        <f t="shared" si="10"/>
        <v/>
      </c>
    </row>
    <row r="653" spans="1:6" ht="14.25" customHeight="1" x14ac:dyDescent="0.35">
      <c r="A653" s="45" t="s">
        <v>1144</v>
      </c>
      <c r="B653" s="18"/>
      <c r="C653" s="5"/>
      <c r="D653" s="5"/>
      <c r="E653" s="94" t="str">
        <f>IF(ISBLANK(D653),"",INDEX(ΑΜΚ,MATCH(D653,Data!$F$2:$F$999,0),1))</f>
        <v/>
      </c>
      <c r="F653" s="94" t="str">
        <f t="shared" si="10"/>
        <v/>
      </c>
    </row>
    <row r="654" spans="1:6" ht="14.25" customHeight="1" x14ac:dyDescent="0.35">
      <c r="A654" s="45" t="s">
        <v>1144</v>
      </c>
      <c r="B654" s="18"/>
      <c r="C654" s="5"/>
      <c r="D654" s="5"/>
      <c r="E654" s="94" t="str">
        <f>IF(ISBLANK(D654),"",INDEX(ΑΜΚ,MATCH(D654,Data!$F$2:$F$999,0),1))</f>
        <v/>
      </c>
      <c r="F654" s="94" t="str">
        <f t="shared" si="10"/>
        <v/>
      </c>
    </row>
    <row r="655" spans="1:6" ht="14.25" customHeight="1" x14ac:dyDescent="0.35">
      <c r="A655" s="45" t="s">
        <v>1144</v>
      </c>
      <c r="B655" s="18"/>
      <c r="C655" s="5"/>
      <c r="D655" s="5"/>
      <c r="E655" s="94" t="str">
        <f>IF(ISBLANK(D655),"",INDEX(ΑΜΚ,MATCH(D655,Data!$F$2:$F$999,0),1))</f>
        <v/>
      </c>
      <c r="F655" s="94" t="str">
        <f t="shared" si="10"/>
        <v/>
      </c>
    </row>
    <row r="656" spans="1:6" ht="14.25" customHeight="1" x14ac:dyDescent="0.35">
      <c r="A656" s="45" t="s">
        <v>1144</v>
      </c>
      <c r="B656" s="18"/>
      <c r="C656" s="5"/>
      <c r="D656" s="5"/>
      <c r="E656" s="94" t="str">
        <f>IF(ISBLANK(D656),"",INDEX(ΑΜΚ,MATCH(D656,Data!$F$2:$F$999,0),1))</f>
        <v/>
      </c>
      <c r="F656" s="94" t="str">
        <f t="shared" si="10"/>
        <v/>
      </c>
    </row>
    <row r="657" spans="1:6" ht="14.25" customHeight="1" x14ac:dyDescent="0.35">
      <c r="A657" s="45" t="s">
        <v>1144</v>
      </c>
      <c r="B657" s="18"/>
      <c r="C657" s="5"/>
      <c r="D657" s="5"/>
      <c r="E657" s="94" t="str">
        <f>IF(ISBLANK(D657),"",INDEX(ΑΜΚ,MATCH(D657,Data!$F$2:$F$999,0),1))</f>
        <v/>
      </c>
      <c r="F657" s="94" t="str">
        <f t="shared" si="10"/>
        <v/>
      </c>
    </row>
    <row r="658" spans="1:6" ht="14.25" customHeight="1" x14ac:dyDescent="0.35">
      <c r="A658" s="45" t="s">
        <v>1144</v>
      </c>
      <c r="B658" s="18"/>
      <c r="C658" s="5"/>
      <c r="D658" s="5"/>
      <c r="E658" s="94" t="str">
        <f>IF(ISBLANK(D658),"",INDEX(ΑΜΚ,MATCH(D658,Data!$F$2:$F$999,0),1))</f>
        <v/>
      </c>
      <c r="F658" s="94" t="str">
        <f t="shared" si="10"/>
        <v/>
      </c>
    </row>
    <row r="659" spans="1:6" ht="14.25" customHeight="1" x14ac:dyDescent="0.35">
      <c r="A659" s="45" t="s">
        <v>1144</v>
      </c>
      <c r="B659" s="18"/>
      <c r="C659" s="5"/>
      <c r="D659" s="5"/>
      <c r="E659" s="94" t="str">
        <f>IF(ISBLANK(D659),"",INDEX(ΑΜΚ,MATCH(D659,Data!$F$2:$F$999,0),1))</f>
        <v/>
      </c>
      <c r="F659" s="94" t="str">
        <f t="shared" si="10"/>
        <v/>
      </c>
    </row>
    <row r="660" spans="1:6" ht="14.25" customHeight="1" x14ac:dyDescent="0.35">
      <c r="A660" s="45" t="s">
        <v>1144</v>
      </c>
      <c r="B660" s="18"/>
      <c r="C660" s="5"/>
      <c r="D660" s="5"/>
      <c r="E660" s="94" t="str">
        <f>IF(ISBLANK(D660),"",INDEX(ΑΜΚ,MATCH(D660,Data!$F$2:$F$999,0),1))</f>
        <v/>
      </c>
      <c r="F660" s="94" t="str">
        <f t="shared" si="10"/>
        <v/>
      </c>
    </row>
    <row r="661" spans="1:6" ht="14.25" customHeight="1" x14ac:dyDescent="0.35">
      <c r="A661" s="45" t="s">
        <v>1144</v>
      </c>
      <c r="B661" s="18"/>
      <c r="C661" s="5"/>
      <c r="D661" s="5"/>
      <c r="E661" s="94" t="str">
        <f>IF(ISBLANK(D661),"",INDEX(ΑΜΚ,MATCH(D661,Data!$F$2:$F$999,0),1))</f>
        <v/>
      </c>
      <c r="F661" s="94" t="str">
        <f t="shared" si="10"/>
        <v/>
      </c>
    </row>
    <row r="662" spans="1:6" ht="14.25" customHeight="1" x14ac:dyDescent="0.35">
      <c r="A662" s="45" t="s">
        <v>1144</v>
      </c>
      <c r="B662" s="18"/>
      <c r="C662" s="5"/>
      <c r="D662" s="5"/>
      <c r="E662" s="94" t="str">
        <f>IF(ISBLANK(D662),"",INDEX(ΑΜΚ,MATCH(D662,Data!$F$2:$F$999,0),1))</f>
        <v/>
      </c>
      <c r="F662" s="94" t="str">
        <f t="shared" si="10"/>
        <v/>
      </c>
    </row>
    <row r="663" spans="1:6" ht="14.25" customHeight="1" x14ac:dyDescent="0.35">
      <c r="A663" s="45" t="s">
        <v>1144</v>
      </c>
      <c r="B663" s="18"/>
      <c r="C663" s="5"/>
      <c r="D663" s="5"/>
      <c r="E663" s="94" t="str">
        <f>IF(ISBLANK(D663),"",INDEX(ΑΜΚ,MATCH(D663,Data!$F$2:$F$999,0),1))</f>
        <v/>
      </c>
      <c r="F663" s="94" t="str">
        <f t="shared" si="10"/>
        <v/>
      </c>
    </row>
    <row r="664" spans="1:6" ht="14.25" customHeight="1" x14ac:dyDescent="0.35">
      <c r="A664" s="45" t="s">
        <v>1144</v>
      </c>
      <c r="B664" s="18"/>
      <c r="C664" s="5"/>
      <c r="D664" s="5"/>
      <c r="E664" s="94" t="str">
        <f>IF(ISBLANK(D664),"",INDEX(ΑΜΚ,MATCH(D664,Data!$F$2:$F$999,0),1))</f>
        <v/>
      </c>
      <c r="F664" s="94" t="str">
        <f t="shared" si="10"/>
        <v/>
      </c>
    </row>
    <row r="665" spans="1:6" ht="14.25" customHeight="1" x14ac:dyDescent="0.35">
      <c r="A665" s="45" t="s">
        <v>1144</v>
      </c>
      <c r="B665" s="18"/>
      <c r="C665" s="5"/>
      <c r="D665" s="5"/>
      <c r="E665" s="94" t="str">
        <f>IF(ISBLANK(D665),"",INDEX(ΑΜΚ,MATCH(D665,Data!$F$2:$F$999,0),1))</f>
        <v/>
      </c>
      <c r="F665" s="94" t="str">
        <f t="shared" si="10"/>
        <v/>
      </c>
    </row>
    <row r="666" spans="1:6" ht="14.25" customHeight="1" x14ac:dyDescent="0.35">
      <c r="A666" s="45" t="s">
        <v>1144</v>
      </c>
      <c r="B666" s="18"/>
      <c r="C666" s="5"/>
      <c r="D666" s="5"/>
      <c r="E666" s="94" t="str">
        <f>IF(ISBLANK(D666),"",INDEX(ΑΜΚ,MATCH(D666,Data!$F$2:$F$999,0),1))</f>
        <v/>
      </c>
      <c r="F666" s="94" t="str">
        <f t="shared" si="10"/>
        <v/>
      </c>
    </row>
    <row r="667" spans="1:6" ht="14.25" customHeight="1" x14ac:dyDescent="0.35">
      <c r="A667" s="45" t="s">
        <v>1144</v>
      </c>
      <c r="B667" s="18"/>
      <c r="C667" s="5"/>
      <c r="D667" s="5"/>
      <c r="E667" s="94" t="str">
        <f>IF(ISBLANK(D667),"",INDEX(ΑΜΚ,MATCH(D667,Data!$F$2:$F$999,0),1))</f>
        <v/>
      </c>
      <c r="F667" s="94" t="str">
        <f t="shared" si="10"/>
        <v/>
      </c>
    </row>
    <row r="668" spans="1:6" ht="14.25" customHeight="1" x14ac:dyDescent="0.35">
      <c r="A668" s="45" t="s">
        <v>1144</v>
      </c>
      <c r="B668" s="18"/>
      <c r="C668" s="5"/>
      <c r="D668" s="5"/>
      <c r="E668" s="94" t="str">
        <f>IF(ISBLANK(D668),"",INDEX(ΑΜΚ,MATCH(D668,Data!$F$2:$F$999,0),1))</f>
        <v/>
      </c>
      <c r="F668" s="94" t="str">
        <f t="shared" si="10"/>
        <v/>
      </c>
    </row>
    <row r="669" spans="1:6" ht="14.25" customHeight="1" x14ac:dyDescent="0.35">
      <c r="A669" s="45" t="s">
        <v>1144</v>
      </c>
      <c r="B669" s="18"/>
      <c r="C669" s="5"/>
      <c r="D669" s="5"/>
      <c r="E669" s="94" t="str">
        <f>IF(ISBLANK(D669),"",INDEX(ΑΜΚ,MATCH(D669,Data!$F$2:$F$999,0),1))</f>
        <v/>
      </c>
      <c r="F669" s="94" t="str">
        <f t="shared" si="10"/>
        <v/>
      </c>
    </row>
    <row r="670" spans="1:6" ht="14.25" customHeight="1" x14ac:dyDescent="0.35">
      <c r="A670" s="45" t="s">
        <v>1144</v>
      </c>
      <c r="B670" s="18"/>
      <c r="C670" s="5"/>
      <c r="D670" s="5"/>
      <c r="E670" s="94" t="str">
        <f>IF(ISBLANK(D670),"",INDEX(ΑΜΚ,MATCH(D670,Data!$F$2:$F$999,0),1))</f>
        <v/>
      </c>
      <c r="F670" s="94" t="str">
        <f t="shared" si="10"/>
        <v/>
      </c>
    </row>
    <row r="671" spans="1:6" ht="14.25" customHeight="1" x14ac:dyDescent="0.35">
      <c r="A671" s="45" t="s">
        <v>1144</v>
      </c>
      <c r="B671" s="18"/>
      <c r="C671" s="5"/>
      <c r="D671" s="5"/>
      <c r="E671" s="94" t="str">
        <f>IF(ISBLANK(D671),"",INDEX(ΑΜΚ,MATCH(D671,Data!$F$2:$F$999,0),1))</f>
        <v/>
      </c>
      <c r="F671" s="94" t="str">
        <f t="shared" si="10"/>
        <v/>
      </c>
    </row>
    <row r="672" spans="1:6" ht="14.25" customHeight="1" x14ac:dyDescent="0.35">
      <c r="A672" s="45" t="s">
        <v>1144</v>
      </c>
      <c r="B672" s="18"/>
      <c r="C672" s="5"/>
      <c r="D672" s="5"/>
      <c r="E672" s="94" t="str">
        <f>IF(ISBLANK(D672),"",INDEX(ΑΜΚ,MATCH(D672,Data!$F$2:$F$999,0),1))</f>
        <v/>
      </c>
      <c r="F672" s="94" t="str">
        <f t="shared" si="10"/>
        <v/>
      </c>
    </row>
    <row r="673" spans="1:6" ht="14.25" customHeight="1" x14ac:dyDescent="0.35">
      <c r="A673" s="45" t="s">
        <v>1144</v>
      </c>
      <c r="B673" s="18"/>
      <c r="C673" s="5"/>
      <c r="D673" s="5"/>
      <c r="E673" s="94" t="str">
        <f>IF(ISBLANK(D673),"",INDEX(ΑΜΚ,MATCH(D673,Data!$F$2:$F$999,0),1))</f>
        <v/>
      </c>
      <c r="F673" s="94" t="str">
        <f t="shared" si="10"/>
        <v/>
      </c>
    </row>
    <row r="674" spans="1:6" ht="14.25" customHeight="1" x14ac:dyDescent="0.35">
      <c r="A674" s="45" t="s">
        <v>1144</v>
      </c>
      <c r="B674" s="18"/>
      <c r="C674" s="5"/>
      <c r="D674" s="5"/>
      <c r="E674" s="94" t="str">
        <f>IF(ISBLANK(D674),"",INDEX(ΑΜΚ,MATCH(D674,Data!$F$2:$F$999,0),1))</f>
        <v/>
      </c>
      <c r="F674" s="94" t="str">
        <f t="shared" si="10"/>
        <v/>
      </c>
    </row>
    <row r="675" spans="1:6" ht="14.25" customHeight="1" x14ac:dyDescent="0.35">
      <c r="A675" s="45" t="s">
        <v>1144</v>
      </c>
      <c r="B675" s="18"/>
      <c r="C675" s="5"/>
      <c r="D675" s="5"/>
      <c r="E675" s="94" t="str">
        <f>IF(ISBLANK(D675),"",INDEX(ΑΜΚ,MATCH(D675,Data!$F$2:$F$999,0),1))</f>
        <v/>
      </c>
      <c r="F675" s="94" t="str">
        <f t="shared" si="10"/>
        <v/>
      </c>
    </row>
    <row r="676" spans="1:6" ht="14.25" customHeight="1" x14ac:dyDescent="0.35">
      <c r="A676" s="45" t="s">
        <v>1144</v>
      </c>
      <c r="B676" s="18"/>
      <c r="C676" s="5"/>
      <c r="D676" s="5"/>
      <c r="E676" s="94" t="str">
        <f>IF(ISBLANK(D676),"",INDEX(ΑΜΚ,MATCH(D676,Data!$F$2:$F$999,0),1))</f>
        <v/>
      </c>
      <c r="F676" s="94" t="str">
        <f t="shared" si="10"/>
        <v/>
      </c>
    </row>
    <row r="677" spans="1:6" ht="14.25" customHeight="1" x14ac:dyDescent="0.35">
      <c r="A677" s="45" t="s">
        <v>1144</v>
      </c>
      <c r="B677" s="18"/>
      <c r="C677" s="5"/>
      <c r="D677" s="5"/>
      <c r="E677" s="94" t="str">
        <f>IF(ISBLANK(D677),"",INDEX(ΑΜΚ,MATCH(D677,Data!$F$2:$F$999,0),1))</f>
        <v/>
      </c>
      <c r="F677" s="94" t="str">
        <f t="shared" si="10"/>
        <v/>
      </c>
    </row>
    <row r="678" spans="1:6" ht="14.25" customHeight="1" x14ac:dyDescent="0.35">
      <c r="A678" s="45" t="s">
        <v>1144</v>
      </c>
      <c r="B678" s="18"/>
      <c r="C678" s="5"/>
      <c r="D678" s="5"/>
      <c r="E678" s="94" t="str">
        <f>IF(ISBLANK(D678),"",INDEX(ΑΜΚ,MATCH(D678,Data!$F$2:$F$999,0),1))</f>
        <v/>
      </c>
      <c r="F678" s="94" t="str">
        <f t="shared" si="10"/>
        <v/>
      </c>
    </row>
    <row r="679" spans="1:6" ht="14.25" customHeight="1" x14ac:dyDescent="0.35">
      <c r="A679" s="45" t="s">
        <v>1144</v>
      </c>
      <c r="B679" s="18"/>
      <c r="C679" s="5"/>
      <c r="D679" s="5"/>
      <c r="E679" s="94" t="str">
        <f>IF(ISBLANK(D679),"",INDEX(ΑΜΚ,MATCH(D679,Data!$F$2:$F$999,0),1))</f>
        <v/>
      </c>
      <c r="F679" s="94" t="str">
        <f t="shared" si="10"/>
        <v/>
      </c>
    </row>
    <row r="680" spans="1:6" ht="14.25" customHeight="1" x14ac:dyDescent="0.35">
      <c r="A680" s="45" t="s">
        <v>1144</v>
      </c>
      <c r="B680" s="18"/>
      <c r="C680" s="5"/>
      <c r="D680" s="5"/>
      <c r="E680" s="94" t="str">
        <f>IF(ISBLANK(D680),"",INDEX(ΑΜΚ,MATCH(D680,Data!$F$2:$F$999,0),1))</f>
        <v/>
      </c>
      <c r="F680" s="94" t="str">
        <f t="shared" si="10"/>
        <v/>
      </c>
    </row>
    <row r="681" spans="1:6" ht="14.25" customHeight="1" x14ac:dyDescent="0.35">
      <c r="A681" s="45" t="s">
        <v>1144</v>
      </c>
      <c r="B681" s="18"/>
      <c r="C681" s="5"/>
      <c r="D681" s="5"/>
      <c r="E681" s="94" t="str">
        <f>IF(ISBLANK(D681),"",INDEX(ΑΜΚ,MATCH(D681,Data!$F$2:$F$999,0),1))</f>
        <v/>
      </c>
      <c r="F681" s="94" t="str">
        <f t="shared" si="10"/>
        <v/>
      </c>
    </row>
    <row r="682" spans="1:6" ht="14.25" customHeight="1" x14ac:dyDescent="0.35">
      <c r="A682" s="45" t="s">
        <v>1144</v>
      </c>
      <c r="B682" s="18"/>
      <c r="C682" s="5"/>
      <c r="D682" s="5"/>
      <c r="E682" s="94" t="str">
        <f>IF(ISBLANK(D682),"",INDEX(ΑΜΚ,MATCH(D682,Data!$F$2:$F$999,0),1))</f>
        <v/>
      </c>
      <c r="F682" s="94" t="str">
        <f t="shared" si="10"/>
        <v/>
      </c>
    </row>
    <row r="683" spans="1:6" ht="14.25" customHeight="1" x14ac:dyDescent="0.35">
      <c r="A683" s="45" t="s">
        <v>1144</v>
      </c>
      <c r="B683" s="18"/>
      <c r="C683" s="5"/>
      <c r="D683" s="5"/>
      <c r="E683" s="94" t="str">
        <f>IF(ISBLANK(D683),"",INDEX(ΑΜΚ,MATCH(D683,Data!$F$2:$F$999,0),1))</f>
        <v/>
      </c>
      <c r="F683" s="94" t="str">
        <f t="shared" si="10"/>
        <v/>
      </c>
    </row>
    <row r="684" spans="1:6" ht="14.25" customHeight="1" x14ac:dyDescent="0.35">
      <c r="A684" s="45" t="s">
        <v>1144</v>
      </c>
      <c r="B684" s="18"/>
      <c r="C684" s="5"/>
      <c r="D684" s="5"/>
      <c r="E684" s="94" t="str">
        <f>IF(ISBLANK(D684),"",INDEX(ΑΜΚ,MATCH(D684,Data!$F$2:$F$999,0),1))</f>
        <v/>
      </c>
      <c r="F684" s="94" t="str">
        <f t="shared" si="10"/>
        <v/>
      </c>
    </row>
    <row r="685" spans="1:6" ht="14.25" customHeight="1" x14ac:dyDescent="0.35">
      <c r="A685" s="45" t="s">
        <v>1144</v>
      </c>
      <c r="B685" s="18"/>
      <c r="C685" s="5"/>
      <c r="D685" s="5"/>
      <c r="E685" s="94" t="str">
        <f>IF(ISBLANK(D685),"",INDEX(ΑΜΚ,MATCH(D685,Data!$F$2:$F$999,0),1))</f>
        <v/>
      </c>
      <c r="F685" s="94" t="str">
        <f t="shared" si="10"/>
        <v/>
      </c>
    </row>
    <row r="686" spans="1:6" ht="14.25" customHeight="1" x14ac:dyDescent="0.35">
      <c r="A686" s="45" t="s">
        <v>1144</v>
      </c>
      <c r="B686" s="18"/>
      <c r="C686" s="5"/>
      <c r="D686" s="5"/>
      <c r="E686" s="94" t="str">
        <f>IF(ISBLANK(D686),"",INDEX(ΑΜΚ,MATCH(D686,Data!$F$2:$F$999,0),1))</f>
        <v/>
      </c>
      <c r="F686" s="94" t="str">
        <f t="shared" si="10"/>
        <v/>
      </c>
    </row>
    <row r="687" spans="1:6" ht="14.25" customHeight="1" x14ac:dyDescent="0.35">
      <c r="A687" s="45" t="s">
        <v>1144</v>
      </c>
      <c r="B687" s="18"/>
      <c r="C687" s="5"/>
      <c r="D687" s="5"/>
      <c r="E687" s="94" t="str">
        <f>IF(ISBLANK(D687),"",INDEX(ΑΜΚ,MATCH(D687,Data!$F$2:$F$999,0),1))</f>
        <v/>
      </c>
      <c r="F687" s="94" t="str">
        <f t="shared" si="10"/>
        <v/>
      </c>
    </row>
    <row r="688" spans="1:6" ht="14.25" customHeight="1" x14ac:dyDescent="0.35">
      <c r="A688" s="45" t="s">
        <v>1144</v>
      </c>
      <c r="B688" s="18"/>
      <c r="C688" s="5"/>
      <c r="D688" s="5"/>
      <c r="E688" s="94" t="str">
        <f>IF(ISBLANK(D688),"",INDEX(ΑΜΚ,MATCH(D688,Data!$F$2:$F$999,0),1))</f>
        <v/>
      </c>
      <c r="F688" s="94" t="str">
        <f t="shared" si="10"/>
        <v/>
      </c>
    </row>
    <row r="689" spans="1:6" ht="14.25" customHeight="1" x14ac:dyDescent="0.35">
      <c r="A689" s="45" t="s">
        <v>1144</v>
      </c>
      <c r="B689" s="18"/>
      <c r="C689" s="5"/>
      <c r="D689" s="5"/>
      <c r="E689" s="94" t="str">
        <f>IF(ISBLANK(D689),"",INDEX(ΑΜΚ,MATCH(D689,Data!$F$2:$F$999,0),1))</f>
        <v/>
      </c>
      <c r="F689" s="94" t="str">
        <f t="shared" si="10"/>
        <v/>
      </c>
    </row>
    <row r="690" spans="1:6" ht="14.25" customHeight="1" x14ac:dyDescent="0.35">
      <c r="A690" s="45" t="s">
        <v>1144</v>
      </c>
      <c r="B690" s="18"/>
      <c r="C690" s="5"/>
      <c r="D690" s="5"/>
      <c r="E690" s="94" t="str">
        <f>IF(ISBLANK(D690),"",INDEX(ΑΜΚ,MATCH(D690,Data!$F$2:$F$999,0),1))</f>
        <v/>
      </c>
      <c r="F690" s="94" t="str">
        <f t="shared" si="10"/>
        <v/>
      </c>
    </row>
    <row r="691" spans="1:6" ht="14.25" customHeight="1" x14ac:dyDescent="0.35">
      <c r="A691" s="45" t="s">
        <v>1144</v>
      </c>
      <c r="B691" s="18"/>
      <c r="C691" s="5"/>
      <c r="D691" s="5"/>
      <c r="E691" s="94" t="str">
        <f>IF(ISBLANK(D691),"",INDEX(ΑΜΚ,MATCH(D691,Data!$F$2:$F$999,0),1))</f>
        <v/>
      </c>
      <c r="F691" s="94" t="str">
        <f t="shared" si="10"/>
        <v/>
      </c>
    </row>
    <row r="692" spans="1:6" ht="14.25" customHeight="1" x14ac:dyDescent="0.35">
      <c r="A692" s="45" t="s">
        <v>1144</v>
      </c>
      <c r="B692" s="18"/>
      <c r="C692" s="5"/>
      <c r="D692" s="5"/>
      <c r="E692" s="94" t="str">
        <f>IF(ISBLANK(D692),"",INDEX(ΑΜΚ,MATCH(D692,Data!$F$2:$F$999,0),1))</f>
        <v/>
      </c>
      <c r="F692" s="94" t="str">
        <f t="shared" si="10"/>
        <v/>
      </c>
    </row>
    <row r="693" spans="1:6" ht="14.25" customHeight="1" x14ac:dyDescent="0.35">
      <c r="A693" s="45" t="s">
        <v>1144</v>
      </c>
      <c r="B693" s="18"/>
      <c r="C693" s="5"/>
      <c r="D693" s="5"/>
      <c r="E693" s="94" t="str">
        <f>IF(ISBLANK(D693),"",INDEX(ΑΜΚ,MATCH(D693,Data!$F$2:$F$999,0),1))</f>
        <v/>
      </c>
      <c r="F693" s="94" t="str">
        <f t="shared" si="10"/>
        <v/>
      </c>
    </row>
    <row r="694" spans="1:6" ht="14.25" customHeight="1" x14ac:dyDescent="0.35">
      <c r="A694" s="45" t="s">
        <v>1144</v>
      </c>
      <c r="B694" s="18"/>
      <c r="C694" s="5"/>
      <c r="D694" s="5"/>
      <c r="E694" s="94" t="str">
        <f>IF(ISBLANK(D694),"",INDEX(ΑΜΚ,MATCH(D694,Data!$F$2:$F$999,0),1))</f>
        <v/>
      </c>
      <c r="F694" s="94" t="str">
        <f t="shared" si="10"/>
        <v/>
      </c>
    </row>
    <row r="695" spans="1:6" ht="14.25" customHeight="1" x14ac:dyDescent="0.35">
      <c r="A695" s="45" t="s">
        <v>1144</v>
      </c>
      <c r="B695" s="18"/>
      <c r="C695" s="5"/>
      <c r="D695" s="5"/>
      <c r="E695" s="94" t="str">
        <f>IF(ISBLANK(D695),"",INDEX(ΑΜΚ,MATCH(D695,Data!$F$2:$F$999,0),1))</f>
        <v/>
      </c>
      <c r="F695" s="94" t="str">
        <f t="shared" si="10"/>
        <v/>
      </c>
    </row>
    <row r="696" spans="1:6" ht="14.25" customHeight="1" x14ac:dyDescent="0.35">
      <c r="A696" s="45" t="s">
        <v>1144</v>
      </c>
      <c r="B696" s="18"/>
      <c r="C696" s="5"/>
      <c r="D696" s="5"/>
      <c r="E696" s="94" t="str">
        <f>IF(ISBLANK(D696),"",INDEX(ΑΜΚ,MATCH(D696,Data!$F$2:$F$999,0),1))</f>
        <v/>
      </c>
      <c r="F696" s="94" t="str">
        <f t="shared" si="10"/>
        <v/>
      </c>
    </row>
    <row r="697" spans="1:6" ht="14.25" customHeight="1" x14ac:dyDescent="0.35">
      <c r="A697" s="45" t="s">
        <v>1144</v>
      </c>
      <c r="B697" s="18"/>
      <c r="C697" s="5"/>
      <c r="D697" s="5"/>
      <c r="E697" s="94" t="str">
        <f>IF(ISBLANK(D697),"",INDEX(ΑΜΚ,MATCH(D697,Data!$F$2:$F$999,0),1))</f>
        <v/>
      </c>
      <c r="F697" s="94" t="str">
        <f t="shared" si="10"/>
        <v/>
      </c>
    </row>
    <row r="698" spans="1:6" ht="14.25" customHeight="1" x14ac:dyDescent="0.35">
      <c r="A698" s="45" t="s">
        <v>1144</v>
      </c>
      <c r="B698" s="18"/>
      <c r="C698" s="5"/>
      <c r="D698" s="5"/>
      <c r="E698" s="94" t="str">
        <f>IF(ISBLANK(D698),"",INDEX(ΑΜΚ,MATCH(D698,Data!$F$2:$F$999,0),1))</f>
        <v/>
      </c>
      <c r="F698" s="94" t="str">
        <f t="shared" si="10"/>
        <v/>
      </c>
    </row>
    <row r="699" spans="1:6" ht="14.25" customHeight="1" x14ac:dyDescent="0.35">
      <c r="A699" s="45" t="s">
        <v>1144</v>
      </c>
      <c r="B699" s="18"/>
      <c r="C699" s="5"/>
      <c r="D699" s="5"/>
      <c r="E699" s="94" t="str">
        <f>IF(ISBLANK(D699),"",INDEX(ΑΜΚ,MATCH(D699,Data!$F$2:$F$999,0),1))</f>
        <v/>
      </c>
      <c r="F699" s="94" t="str">
        <f t="shared" si="10"/>
        <v/>
      </c>
    </row>
    <row r="700" spans="1:6" ht="14.25" customHeight="1" x14ac:dyDescent="0.35">
      <c r="A700" s="45" t="s">
        <v>1144</v>
      </c>
      <c r="B700" s="18"/>
      <c r="C700" s="5"/>
      <c r="D700" s="5"/>
      <c r="E700" s="94" t="str">
        <f>IF(ISBLANK(D700),"",INDEX(ΑΜΚ,MATCH(D700,Data!$F$2:$F$999,0),1))</f>
        <v/>
      </c>
      <c r="F700" s="94" t="str">
        <f t="shared" si="10"/>
        <v/>
      </c>
    </row>
    <row r="701" spans="1:6" ht="14.25" customHeight="1" x14ac:dyDescent="0.35">
      <c r="A701" s="45" t="s">
        <v>1144</v>
      </c>
      <c r="B701" s="18"/>
      <c r="C701" s="5"/>
      <c r="D701" s="5"/>
      <c r="E701" s="94" t="str">
        <f>IF(ISBLANK(D701),"",INDEX(ΑΜΚ,MATCH(D701,Data!$F$2:$F$999,0),1))</f>
        <v/>
      </c>
      <c r="F701" s="94" t="str">
        <f t="shared" si="10"/>
        <v/>
      </c>
    </row>
    <row r="702" spans="1:6" ht="14.25" customHeight="1" x14ac:dyDescent="0.35">
      <c r="A702" s="45" t="s">
        <v>1144</v>
      </c>
      <c r="B702" s="18"/>
      <c r="C702" s="5"/>
      <c r="D702" s="5"/>
      <c r="E702" s="94" t="str">
        <f>IF(ISBLANK(D702),"",INDEX(ΑΜΚ,MATCH(D702,Data!$F$2:$F$999,0),1))</f>
        <v/>
      </c>
      <c r="F702" s="94" t="str">
        <f t="shared" si="10"/>
        <v/>
      </c>
    </row>
    <row r="703" spans="1:6" ht="14.25" customHeight="1" x14ac:dyDescent="0.35">
      <c r="A703" s="45" t="s">
        <v>1144</v>
      </c>
      <c r="B703" s="18"/>
      <c r="C703" s="5"/>
      <c r="D703" s="5"/>
      <c r="E703" s="94" t="str">
        <f>IF(ISBLANK(D703),"",INDEX(ΑΜΚ,MATCH(D703,Data!$F$2:$F$999,0),1))</f>
        <v/>
      </c>
      <c r="F703" s="94" t="str">
        <f t="shared" si="10"/>
        <v/>
      </c>
    </row>
    <row r="704" spans="1:6" ht="14.25" customHeight="1" x14ac:dyDescent="0.35">
      <c r="A704" s="45" t="s">
        <v>1144</v>
      </c>
      <c r="B704" s="18"/>
      <c r="C704" s="5"/>
      <c r="D704" s="5"/>
      <c r="E704" s="94" t="str">
        <f>IF(ISBLANK(D704),"",INDEX(ΑΜΚ,MATCH(D704,Data!$F$2:$F$999,0),1))</f>
        <v/>
      </c>
      <c r="F704" s="94" t="str">
        <f t="shared" si="10"/>
        <v/>
      </c>
    </row>
    <row r="705" spans="1:6" ht="14.25" customHeight="1" x14ac:dyDescent="0.35">
      <c r="A705" s="45" t="s">
        <v>1144</v>
      </c>
      <c r="B705" s="18"/>
      <c r="C705" s="5"/>
      <c r="D705" s="5"/>
      <c r="E705" s="94" t="str">
        <f>IF(ISBLANK(D705),"",INDEX(ΑΜΚ,MATCH(D705,Data!$F$2:$F$999,0),1))</f>
        <v/>
      </c>
      <c r="F705" s="94" t="str">
        <f t="shared" si="10"/>
        <v/>
      </c>
    </row>
    <row r="706" spans="1:6" ht="14.25" customHeight="1" x14ac:dyDescent="0.35">
      <c r="A706" s="45" t="s">
        <v>1144</v>
      </c>
      <c r="B706" s="18"/>
      <c r="C706" s="5"/>
      <c r="D706" s="5"/>
      <c r="E706" s="94" t="str">
        <f>IF(ISBLANK(D706),"",INDEX(ΑΜΚ,MATCH(D706,Data!$F$2:$F$999,0),1))</f>
        <v/>
      </c>
      <c r="F706" s="94" t="str">
        <f t="shared" ref="F706:F769" si="11">IF(ISBLANK(C706),"",INDEX(ΚΩΔ_ΜΑΘΗΜ_ΤΥΣ_Γ1,MATCH(C706,ΜΑΘΗΜ_ΤΥΣ_Γ1,0)))</f>
        <v/>
      </c>
    </row>
    <row r="707" spans="1:6" ht="14.25" customHeight="1" x14ac:dyDescent="0.35">
      <c r="A707" s="45" t="s">
        <v>1144</v>
      </c>
      <c r="B707" s="18"/>
      <c r="C707" s="5"/>
      <c r="D707" s="5"/>
      <c r="E707" s="94" t="str">
        <f>IF(ISBLANK(D707),"",INDEX(ΑΜΚ,MATCH(D707,Data!$F$2:$F$999,0),1))</f>
        <v/>
      </c>
      <c r="F707" s="94" t="str">
        <f t="shared" si="11"/>
        <v/>
      </c>
    </row>
    <row r="708" spans="1:6" ht="14.25" customHeight="1" x14ac:dyDescent="0.35">
      <c r="A708" s="45" t="s">
        <v>1144</v>
      </c>
      <c r="B708" s="18"/>
      <c r="C708" s="5"/>
      <c r="D708" s="5"/>
      <c r="E708" s="94" t="str">
        <f>IF(ISBLANK(D708),"",INDEX(ΑΜΚ,MATCH(D708,Data!$F$2:$F$999,0),1))</f>
        <v/>
      </c>
      <c r="F708" s="94" t="str">
        <f t="shared" si="11"/>
        <v/>
      </c>
    </row>
    <row r="709" spans="1:6" ht="14.25" customHeight="1" x14ac:dyDescent="0.35">
      <c r="A709" s="45" t="s">
        <v>1144</v>
      </c>
      <c r="B709" s="18"/>
      <c r="C709" s="5"/>
      <c r="D709" s="5"/>
      <c r="E709" s="94" t="str">
        <f>IF(ISBLANK(D709),"",INDEX(ΑΜΚ,MATCH(D709,Data!$F$2:$F$999,0),1))</f>
        <v/>
      </c>
      <c r="F709" s="94" t="str">
        <f t="shared" si="11"/>
        <v/>
      </c>
    </row>
    <row r="710" spans="1:6" ht="14.25" customHeight="1" x14ac:dyDescent="0.35">
      <c r="A710" s="45" t="s">
        <v>1144</v>
      </c>
      <c r="B710" s="18"/>
      <c r="C710" s="5"/>
      <c r="D710" s="5"/>
      <c r="E710" s="94" t="str">
        <f>IF(ISBLANK(D710),"",INDEX(ΑΜΚ,MATCH(D710,Data!$F$2:$F$999,0),1))</f>
        <v/>
      </c>
      <c r="F710" s="94" t="str">
        <f t="shared" si="11"/>
        <v/>
      </c>
    </row>
    <row r="711" spans="1:6" ht="14.25" customHeight="1" x14ac:dyDescent="0.35">
      <c r="A711" s="45" t="s">
        <v>1144</v>
      </c>
      <c r="B711" s="18"/>
      <c r="C711" s="5"/>
      <c r="D711" s="5"/>
      <c r="E711" s="94" t="str">
        <f>IF(ISBLANK(D711),"",INDEX(ΑΜΚ,MATCH(D711,Data!$F$2:$F$999,0),1))</f>
        <v/>
      </c>
      <c r="F711" s="94" t="str">
        <f t="shared" si="11"/>
        <v/>
      </c>
    </row>
    <row r="712" spans="1:6" ht="14.25" customHeight="1" x14ac:dyDescent="0.35">
      <c r="A712" s="45" t="s">
        <v>1144</v>
      </c>
      <c r="B712" s="18"/>
      <c r="C712" s="5"/>
      <c r="D712" s="5"/>
      <c r="E712" s="94" t="str">
        <f>IF(ISBLANK(D712),"",INDEX(ΑΜΚ,MATCH(D712,Data!$F$2:$F$999,0),1))</f>
        <v/>
      </c>
      <c r="F712" s="94" t="str">
        <f t="shared" si="11"/>
        <v/>
      </c>
    </row>
    <row r="713" spans="1:6" ht="14.25" customHeight="1" x14ac:dyDescent="0.35">
      <c r="A713" s="45" t="s">
        <v>1144</v>
      </c>
      <c r="B713" s="18"/>
      <c r="C713" s="5"/>
      <c r="D713" s="5"/>
      <c r="E713" s="94" t="str">
        <f>IF(ISBLANK(D713),"",INDEX(ΑΜΚ,MATCH(D713,Data!$F$2:$F$999,0),1))</f>
        <v/>
      </c>
      <c r="F713" s="94" t="str">
        <f t="shared" si="11"/>
        <v/>
      </c>
    </row>
    <row r="714" spans="1:6" ht="14.25" customHeight="1" x14ac:dyDescent="0.35">
      <c r="A714" s="45" t="s">
        <v>1144</v>
      </c>
      <c r="B714" s="18"/>
      <c r="C714" s="5"/>
      <c r="D714" s="5"/>
      <c r="E714" s="94" t="str">
        <f>IF(ISBLANK(D714),"",INDEX(ΑΜΚ,MATCH(D714,Data!$F$2:$F$999,0),1))</f>
        <v/>
      </c>
      <c r="F714" s="94" t="str">
        <f t="shared" si="11"/>
        <v/>
      </c>
    </row>
    <row r="715" spans="1:6" ht="14.25" customHeight="1" x14ac:dyDescent="0.35">
      <c r="A715" s="45" t="s">
        <v>1144</v>
      </c>
      <c r="B715" s="18"/>
      <c r="C715" s="5"/>
      <c r="D715" s="5"/>
      <c r="E715" s="94" t="str">
        <f>IF(ISBLANK(D715),"",INDEX(ΑΜΚ,MATCH(D715,Data!$F$2:$F$999,0),1))</f>
        <v/>
      </c>
      <c r="F715" s="94" t="str">
        <f t="shared" si="11"/>
        <v/>
      </c>
    </row>
    <row r="716" spans="1:6" ht="14.25" customHeight="1" x14ac:dyDescent="0.35">
      <c r="A716" s="45" t="s">
        <v>1144</v>
      </c>
      <c r="B716" s="18"/>
      <c r="C716" s="5"/>
      <c r="D716" s="5"/>
      <c r="E716" s="94" t="str">
        <f>IF(ISBLANK(D716),"",INDEX(ΑΜΚ,MATCH(D716,Data!$F$2:$F$999,0),1))</f>
        <v/>
      </c>
      <c r="F716" s="94" t="str">
        <f t="shared" si="11"/>
        <v/>
      </c>
    </row>
    <row r="717" spans="1:6" ht="14.25" customHeight="1" x14ac:dyDescent="0.35">
      <c r="A717" s="45" t="s">
        <v>1144</v>
      </c>
      <c r="B717" s="18"/>
      <c r="C717" s="5"/>
      <c r="D717" s="5"/>
      <c r="E717" s="94" t="str">
        <f>IF(ISBLANK(D717),"",INDEX(ΑΜΚ,MATCH(D717,Data!$F$2:$F$999,0),1))</f>
        <v/>
      </c>
      <c r="F717" s="94" t="str">
        <f t="shared" si="11"/>
        <v/>
      </c>
    </row>
    <row r="718" spans="1:6" ht="14.25" customHeight="1" x14ac:dyDescent="0.35">
      <c r="A718" s="45" t="s">
        <v>1144</v>
      </c>
      <c r="B718" s="18"/>
      <c r="C718" s="5"/>
      <c r="D718" s="5"/>
      <c r="E718" s="94" t="str">
        <f>IF(ISBLANK(D718),"",INDEX(ΑΜΚ,MATCH(D718,Data!$F$2:$F$999,0),1))</f>
        <v/>
      </c>
      <c r="F718" s="94" t="str">
        <f t="shared" si="11"/>
        <v/>
      </c>
    </row>
    <row r="719" spans="1:6" ht="14.25" customHeight="1" x14ac:dyDescent="0.35">
      <c r="A719" s="45" t="s">
        <v>1144</v>
      </c>
      <c r="B719" s="18"/>
      <c r="C719" s="5"/>
      <c r="D719" s="5"/>
      <c r="E719" s="94" t="str">
        <f>IF(ISBLANK(D719),"",INDEX(ΑΜΚ,MATCH(D719,Data!$F$2:$F$999,0),1))</f>
        <v/>
      </c>
      <c r="F719" s="94" t="str">
        <f t="shared" si="11"/>
        <v/>
      </c>
    </row>
    <row r="720" spans="1:6" ht="14.25" customHeight="1" x14ac:dyDescent="0.35">
      <c r="A720" s="45" t="s">
        <v>1144</v>
      </c>
      <c r="B720" s="18"/>
      <c r="C720" s="5"/>
      <c r="D720" s="5"/>
      <c r="E720" s="94" t="str">
        <f>IF(ISBLANK(D720),"",INDEX(ΑΜΚ,MATCH(D720,Data!$F$2:$F$999,0),1))</f>
        <v/>
      </c>
      <c r="F720" s="94" t="str">
        <f t="shared" si="11"/>
        <v/>
      </c>
    </row>
    <row r="721" spans="1:6" ht="14.25" customHeight="1" x14ac:dyDescent="0.35">
      <c r="A721" s="45" t="s">
        <v>1144</v>
      </c>
      <c r="B721" s="18"/>
      <c r="C721" s="5"/>
      <c r="D721" s="5"/>
      <c r="E721" s="94" t="str">
        <f>IF(ISBLANK(D721),"",INDEX(ΑΜΚ,MATCH(D721,Data!$F$2:$F$999,0),1))</f>
        <v/>
      </c>
      <c r="F721" s="94" t="str">
        <f t="shared" si="11"/>
        <v/>
      </c>
    </row>
    <row r="722" spans="1:6" ht="14.25" customHeight="1" x14ac:dyDescent="0.35">
      <c r="A722" s="45" t="s">
        <v>1144</v>
      </c>
      <c r="B722" s="18"/>
      <c r="C722" s="5"/>
      <c r="D722" s="5"/>
      <c r="E722" s="94" t="str">
        <f>IF(ISBLANK(D722),"",INDEX(ΑΜΚ,MATCH(D722,Data!$F$2:$F$999,0),1))</f>
        <v/>
      </c>
      <c r="F722" s="94" t="str">
        <f t="shared" si="11"/>
        <v/>
      </c>
    </row>
    <row r="723" spans="1:6" ht="14.25" customHeight="1" x14ac:dyDescent="0.35">
      <c r="A723" s="45" t="s">
        <v>1144</v>
      </c>
      <c r="B723" s="18"/>
      <c r="C723" s="5"/>
      <c r="D723" s="5"/>
      <c r="E723" s="94" t="str">
        <f>IF(ISBLANK(D723),"",INDEX(ΑΜΚ,MATCH(D723,Data!$F$2:$F$999,0),1))</f>
        <v/>
      </c>
      <c r="F723" s="94" t="str">
        <f t="shared" si="11"/>
        <v/>
      </c>
    </row>
    <row r="724" spans="1:6" ht="14.25" customHeight="1" x14ac:dyDescent="0.35">
      <c r="A724" s="45" t="s">
        <v>1144</v>
      </c>
      <c r="B724" s="18"/>
      <c r="C724" s="5"/>
      <c r="D724" s="5"/>
      <c r="E724" s="94" t="str">
        <f>IF(ISBLANK(D724),"",INDEX(ΑΜΚ,MATCH(D724,Data!$F$2:$F$999,0),1))</f>
        <v/>
      </c>
      <c r="F724" s="94" t="str">
        <f t="shared" si="11"/>
        <v/>
      </c>
    </row>
    <row r="725" spans="1:6" ht="14.25" customHeight="1" x14ac:dyDescent="0.35">
      <c r="A725" s="45" t="s">
        <v>1144</v>
      </c>
      <c r="B725" s="18"/>
      <c r="C725" s="5"/>
      <c r="D725" s="5"/>
      <c r="E725" s="94" t="str">
        <f>IF(ISBLANK(D725),"",INDEX(ΑΜΚ,MATCH(D725,Data!$F$2:$F$999,0),1))</f>
        <v/>
      </c>
      <c r="F725" s="94" t="str">
        <f t="shared" si="11"/>
        <v/>
      </c>
    </row>
    <row r="726" spans="1:6" ht="14.25" customHeight="1" x14ac:dyDescent="0.35">
      <c r="A726" s="45" t="s">
        <v>1144</v>
      </c>
      <c r="B726" s="18"/>
      <c r="C726" s="5"/>
      <c r="D726" s="5"/>
      <c r="E726" s="94" t="str">
        <f>IF(ISBLANK(D726),"",INDEX(ΑΜΚ,MATCH(D726,Data!$F$2:$F$999,0),1))</f>
        <v/>
      </c>
      <c r="F726" s="94" t="str">
        <f t="shared" si="11"/>
        <v/>
      </c>
    </row>
    <row r="727" spans="1:6" ht="14.25" customHeight="1" x14ac:dyDescent="0.35">
      <c r="A727" s="45" t="s">
        <v>1144</v>
      </c>
      <c r="B727" s="18"/>
      <c r="C727" s="5"/>
      <c r="D727" s="5"/>
      <c r="E727" s="94" t="str">
        <f>IF(ISBLANK(D727),"",INDEX(ΑΜΚ,MATCH(D727,Data!$F$2:$F$999,0),1))</f>
        <v/>
      </c>
      <c r="F727" s="94" t="str">
        <f t="shared" si="11"/>
        <v/>
      </c>
    </row>
    <row r="728" spans="1:6" ht="14.25" customHeight="1" x14ac:dyDescent="0.35">
      <c r="A728" s="45" t="s">
        <v>1144</v>
      </c>
      <c r="B728" s="18"/>
      <c r="C728" s="5"/>
      <c r="D728" s="5"/>
      <c r="E728" s="94" t="str">
        <f>IF(ISBLANK(D728),"",INDEX(ΑΜΚ,MATCH(D728,Data!$F$2:$F$999,0),1))</f>
        <v/>
      </c>
      <c r="F728" s="94" t="str">
        <f t="shared" si="11"/>
        <v/>
      </c>
    </row>
    <row r="729" spans="1:6" ht="14.25" customHeight="1" x14ac:dyDescent="0.35">
      <c r="A729" s="45" t="s">
        <v>1144</v>
      </c>
      <c r="B729" s="18"/>
      <c r="C729" s="5"/>
      <c r="D729" s="5"/>
      <c r="E729" s="94" t="str">
        <f>IF(ISBLANK(D729),"",INDEX(ΑΜΚ,MATCH(D729,Data!$F$2:$F$999,0),1))</f>
        <v/>
      </c>
      <c r="F729" s="94" t="str">
        <f t="shared" si="11"/>
        <v/>
      </c>
    </row>
    <row r="730" spans="1:6" ht="14.25" customHeight="1" x14ac:dyDescent="0.35">
      <c r="A730" s="45" t="s">
        <v>1144</v>
      </c>
      <c r="B730" s="18"/>
      <c r="C730" s="5"/>
      <c r="D730" s="5"/>
      <c r="E730" s="94" t="str">
        <f>IF(ISBLANK(D730),"",INDEX(ΑΜΚ,MATCH(D730,Data!$F$2:$F$999,0),1))</f>
        <v/>
      </c>
      <c r="F730" s="94" t="str">
        <f t="shared" si="11"/>
        <v/>
      </c>
    </row>
    <row r="731" spans="1:6" ht="14.25" customHeight="1" x14ac:dyDescent="0.35">
      <c r="A731" s="45" t="s">
        <v>1144</v>
      </c>
      <c r="B731" s="18"/>
      <c r="C731" s="5"/>
      <c r="D731" s="5"/>
      <c r="E731" s="94" t="str">
        <f>IF(ISBLANK(D731),"",INDEX(ΑΜΚ,MATCH(D731,Data!$F$2:$F$999,0),1))</f>
        <v/>
      </c>
      <c r="F731" s="94" t="str">
        <f t="shared" si="11"/>
        <v/>
      </c>
    </row>
    <row r="732" spans="1:6" ht="14.25" customHeight="1" x14ac:dyDescent="0.35">
      <c r="A732" s="45" t="s">
        <v>1144</v>
      </c>
      <c r="B732" s="18"/>
      <c r="C732" s="5"/>
      <c r="D732" s="5"/>
      <c r="E732" s="94" t="str">
        <f>IF(ISBLANK(D732),"",INDEX(ΑΜΚ,MATCH(D732,Data!$F$2:$F$999,0),1))</f>
        <v/>
      </c>
      <c r="F732" s="94" t="str">
        <f t="shared" si="11"/>
        <v/>
      </c>
    </row>
    <row r="733" spans="1:6" ht="14.25" customHeight="1" x14ac:dyDescent="0.35">
      <c r="A733" s="45" t="s">
        <v>1144</v>
      </c>
      <c r="B733" s="18"/>
      <c r="C733" s="5"/>
      <c r="D733" s="5"/>
      <c r="E733" s="94" t="str">
        <f>IF(ISBLANK(D733),"",INDEX(ΑΜΚ,MATCH(D733,Data!$F$2:$F$999,0),1))</f>
        <v/>
      </c>
      <c r="F733" s="94" t="str">
        <f t="shared" si="11"/>
        <v/>
      </c>
    </row>
    <row r="734" spans="1:6" ht="14.25" customHeight="1" x14ac:dyDescent="0.35">
      <c r="A734" s="45" t="s">
        <v>1144</v>
      </c>
      <c r="B734" s="18"/>
      <c r="C734" s="5"/>
      <c r="D734" s="5"/>
      <c r="E734" s="94" t="str">
        <f>IF(ISBLANK(D734),"",INDEX(ΑΜΚ,MATCH(D734,Data!$F$2:$F$999,0),1))</f>
        <v/>
      </c>
      <c r="F734" s="94" t="str">
        <f t="shared" si="11"/>
        <v/>
      </c>
    </row>
    <row r="735" spans="1:6" ht="14.25" customHeight="1" x14ac:dyDescent="0.35">
      <c r="A735" s="45" t="s">
        <v>1144</v>
      </c>
      <c r="B735" s="18"/>
      <c r="C735" s="5"/>
      <c r="D735" s="5"/>
      <c r="E735" s="94" t="str">
        <f>IF(ISBLANK(D735),"",INDEX(ΑΜΚ,MATCH(D735,Data!$F$2:$F$999,0),1))</f>
        <v/>
      </c>
      <c r="F735" s="94" t="str">
        <f t="shared" si="11"/>
        <v/>
      </c>
    </row>
    <row r="736" spans="1:6" ht="14.25" customHeight="1" x14ac:dyDescent="0.35">
      <c r="A736" s="45" t="s">
        <v>1144</v>
      </c>
      <c r="B736" s="18"/>
      <c r="C736" s="5"/>
      <c r="D736" s="5"/>
      <c r="E736" s="94" t="str">
        <f>IF(ISBLANK(D736),"",INDEX(ΑΜΚ,MATCH(D736,Data!$F$2:$F$999,0),1))</f>
        <v/>
      </c>
      <c r="F736" s="94" t="str">
        <f t="shared" si="11"/>
        <v/>
      </c>
    </row>
    <row r="737" spans="1:6" ht="14.25" customHeight="1" x14ac:dyDescent="0.35">
      <c r="A737" s="45" t="s">
        <v>1144</v>
      </c>
      <c r="B737" s="18"/>
      <c r="C737" s="5"/>
      <c r="D737" s="5"/>
      <c r="E737" s="94" t="str">
        <f>IF(ISBLANK(D737),"",INDEX(ΑΜΚ,MATCH(D737,Data!$F$2:$F$999,0),1))</f>
        <v/>
      </c>
      <c r="F737" s="94" t="str">
        <f t="shared" si="11"/>
        <v/>
      </c>
    </row>
    <row r="738" spans="1:6" ht="14.25" customHeight="1" x14ac:dyDescent="0.35">
      <c r="A738" s="45" t="s">
        <v>1144</v>
      </c>
      <c r="B738" s="18"/>
      <c r="C738" s="5"/>
      <c r="D738" s="5"/>
      <c r="E738" s="94" t="str">
        <f>IF(ISBLANK(D738),"",INDEX(ΑΜΚ,MATCH(D738,Data!$F$2:$F$999,0),1))</f>
        <v/>
      </c>
      <c r="F738" s="94" t="str">
        <f t="shared" si="11"/>
        <v/>
      </c>
    </row>
    <row r="739" spans="1:6" ht="14.25" customHeight="1" x14ac:dyDescent="0.35">
      <c r="A739" s="45" t="s">
        <v>1144</v>
      </c>
      <c r="B739" s="18"/>
      <c r="C739" s="5"/>
      <c r="D739" s="5"/>
      <c r="E739" s="94" t="str">
        <f>IF(ISBLANK(D739),"",INDEX(ΑΜΚ,MATCH(D739,Data!$F$2:$F$999,0),1))</f>
        <v/>
      </c>
      <c r="F739" s="94" t="str">
        <f t="shared" si="11"/>
        <v/>
      </c>
    </row>
    <row r="740" spans="1:6" ht="14.25" customHeight="1" x14ac:dyDescent="0.35">
      <c r="A740" s="45" t="s">
        <v>1144</v>
      </c>
      <c r="B740" s="18"/>
      <c r="C740" s="5"/>
      <c r="D740" s="5"/>
      <c r="E740" s="94" t="str">
        <f>IF(ISBLANK(D740),"",INDEX(ΑΜΚ,MATCH(D740,Data!$F$2:$F$999,0),1))</f>
        <v/>
      </c>
      <c r="F740" s="94" t="str">
        <f t="shared" si="11"/>
        <v/>
      </c>
    </row>
    <row r="741" spans="1:6" ht="14.25" customHeight="1" x14ac:dyDescent="0.35">
      <c r="A741" s="45" t="s">
        <v>1144</v>
      </c>
      <c r="B741" s="18"/>
      <c r="C741" s="5"/>
      <c r="D741" s="5"/>
      <c r="E741" s="94" t="str">
        <f>IF(ISBLANK(D741),"",INDEX(ΑΜΚ,MATCH(D741,Data!$F$2:$F$999,0),1))</f>
        <v/>
      </c>
      <c r="F741" s="94" t="str">
        <f t="shared" si="11"/>
        <v/>
      </c>
    </row>
    <row r="742" spans="1:6" ht="14.25" customHeight="1" x14ac:dyDescent="0.35">
      <c r="A742" s="45" t="s">
        <v>1144</v>
      </c>
      <c r="B742" s="18"/>
      <c r="C742" s="5"/>
      <c r="D742" s="5"/>
      <c r="E742" s="94" t="str">
        <f>IF(ISBLANK(D742),"",INDEX(ΑΜΚ,MATCH(D742,Data!$F$2:$F$999,0),1))</f>
        <v/>
      </c>
      <c r="F742" s="94" t="str">
        <f t="shared" si="11"/>
        <v/>
      </c>
    </row>
    <row r="743" spans="1:6" ht="14.25" customHeight="1" x14ac:dyDescent="0.35">
      <c r="A743" s="45" t="s">
        <v>1144</v>
      </c>
      <c r="B743" s="18"/>
      <c r="C743" s="5"/>
      <c r="D743" s="5"/>
      <c r="E743" s="94" t="str">
        <f>IF(ISBLANK(D743),"",INDEX(ΑΜΚ,MATCH(D743,Data!$F$2:$F$999,0),1))</f>
        <v/>
      </c>
      <c r="F743" s="94" t="str">
        <f t="shared" si="11"/>
        <v/>
      </c>
    </row>
    <row r="744" spans="1:6" ht="14.25" customHeight="1" x14ac:dyDescent="0.35">
      <c r="A744" s="45" t="s">
        <v>1144</v>
      </c>
      <c r="B744" s="18"/>
      <c r="C744" s="5"/>
      <c r="D744" s="5"/>
      <c r="E744" s="94" t="str">
        <f>IF(ISBLANK(D744),"",INDEX(ΑΜΚ,MATCH(D744,Data!$F$2:$F$999,0),1))</f>
        <v/>
      </c>
      <c r="F744" s="94" t="str">
        <f t="shared" si="11"/>
        <v/>
      </c>
    </row>
    <row r="745" spans="1:6" ht="14.25" customHeight="1" x14ac:dyDescent="0.35">
      <c r="A745" s="45" t="s">
        <v>1144</v>
      </c>
      <c r="B745" s="18"/>
      <c r="C745" s="5"/>
      <c r="D745" s="5"/>
      <c r="E745" s="94" t="str">
        <f>IF(ISBLANK(D745),"",INDEX(ΑΜΚ,MATCH(D745,Data!$F$2:$F$999,0),1))</f>
        <v/>
      </c>
      <c r="F745" s="94" t="str">
        <f t="shared" si="11"/>
        <v/>
      </c>
    </row>
    <row r="746" spans="1:6" ht="14.25" customHeight="1" x14ac:dyDescent="0.35">
      <c r="A746" s="45" t="s">
        <v>1144</v>
      </c>
      <c r="B746" s="18"/>
      <c r="C746" s="5"/>
      <c r="D746" s="5"/>
      <c r="E746" s="94" t="str">
        <f>IF(ISBLANK(D746),"",INDEX(ΑΜΚ,MATCH(D746,Data!$F$2:$F$999,0),1))</f>
        <v/>
      </c>
      <c r="F746" s="94" t="str">
        <f t="shared" si="11"/>
        <v/>
      </c>
    </row>
    <row r="747" spans="1:6" ht="14.25" customHeight="1" x14ac:dyDescent="0.35">
      <c r="A747" s="45" t="s">
        <v>1144</v>
      </c>
      <c r="B747" s="18"/>
      <c r="C747" s="5"/>
      <c r="D747" s="5"/>
      <c r="E747" s="94" t="str">
        <f>IF(ISBLANK(D747),"",INDEX(ΑΜΚ,MATCH(D747,Data!$F$2:$F$999,0),1))</f>
        <v/>
      </c>
      <c r="F747" s="94" t="str">
        <f t="shared" si="11"/>
        <v/>
      </c>
    </row>
    <row r="748" spans="1:6" ht="14.25" customHeight="1" x14ac:dyDescent="0.35">
      <c r="A748" s="45" t="s">
        <v>1144</v>
      </c>
      <c r="B748" s="18"/>
      <c r="C748" s="5"/>
      <c r="D748" s="5"/>
      <c r="E748" s="94" t="str">
        <f>IF(ISBLANK(D748),"",INDEX(ΑΜΚ,MATCH(D748,Data!$F$2:$F$999,0),1))</f>
        <v/>
      </c>
      <c r="F748" s="94" t="str">
        <f t="shared" si="11"/>
        <v/>
      </c>
    </row>
    <row r="749" spans="1:6" ht="14.25" customHeight="1" x14ac:dyDescent="0.35">
      <c r="A749" s="45" t="s">
        <v>1144</v>
      </c>
      <c r="B749" s="18"/>
      <c r="C749" s="5"/>
      <c r="D749" s="5"/>
      <c r="E749" s="94" t="str">
        <f>IF(ISBLANK(D749),"",INDEX(ΑΜΚ,MATCH(D749,Data!$F$2:$F$999,0),1))</f>
        <v/>
      </c>
      <c r="F749" s="94" t="str">
        <f t="shared" si="11"/>
        <v/>
      </c>
    </row>
    <row r="750" spans="1:6" ht="14.25" customHeight="1" x14ac:dyDescent="0.35">
      <c r="A750" s="45" t="s">
        <v>1144</v>
      </c>
      <c r="B750" s="18"/>
      <c r="C750" s="5"/>
      <c r="D750" s="5"/>
      <c r="E750" s="94" t="str">
        <f>IF(ISBLANK(D750),"",INDEX(ΑΜΚ,MATCH(D750,Data!$F$2:$F$999,0),1))</f>
        <v/>
      </c>
      <c r="F750" s="94" t="str">
        <f t="shared" si="11"/>
        <v/>
      </c>
    </row>
    <row r="751" spans="1:6" ht="14.25" customHeight="1" x14ac:dyDescent="0.35">
      <c r="A751" s="45" t="s">
        <v>1144</v>
      </c>
      <c r="B751" s="18"/>
      <c r="C751" s="5"/>
      <c r="D751" s="5"/>
      <c r="E751" s="94" t="str">
        <f>IF(ISBLANK(D751),"",INDEX(ΑΜΚ,MATCH(D751,Data!$F$2:$F$999,0),1))</f>
        <v/>
      </c>
      <c r="F751" s="94" t="str">
        <f t="shared" si="11"/>
        <v/>
      </c>
    </row>
    <row r="752" spans="1:6" ht="14.25" customHeight="1" x14ac:dyDescent="0.35">
      <c r="A752" s="45" t="s">
        <v>1144</v>
      </c>
      <c r="B752" s="18"/>
      <c r="C752" s="5"/>
      <c r="D752" s="5"/>
      <c r="E752" s="94" t="str">
        <f>IF(ISBLANK(D752),"",INDEX(ΑΜΚ,MATCH(D752,Data!$F$2:$F$999,0),1))</f>
        <v/>
      </c>
      <c r="F752" s="94" t="str">
        <f t="shared" si="11"/>
        <v/>
      </c>
    </row>
    <row r="753" spans="1:6" ht="14.25" customHeight="1" x14ac:dyDescent="0.35">
      <c r="A753" s="45" t="s">
        <v>1144</v>
      </c>
      <c r="B753" s="18"/>
      <c r="C753" s="5"/>
      <c r="D753" s="5"/>
      <c r="E753" s="94" t="str">
        <f>IF(ISBLANK(D753),"",INDEX(ΑΜΚ,MATCH(D753,Data!$F$2:$F$999,0),1))</f>
        <v/>
      </c>
      <c r="F753" s="94" t="str">
        <f t="shared" si="11"/>
        <v/>
      </c>
    </row>
    <row r="754" spans="1:6" ht="14.25" customHeight="1" x14ac:dyDescent="0.35">
      <c r="A754" s="45" t="s">
        <v>1144</v>
      </c>
      <c r="B754" s="18"/>
      <c r="C754" s="5"/>
      <c r="D754" s="5"/>
      <c r="E754" s="94" t="str">
        <f>IF(ISBLANK(D754),"",INDEX(ΑΜΚ,MATCH(D754,Data!$F$2:$F$999,0),1))</f>
        <v/>
      </c>
      <c r="F754" s="94" t="str">
        <f t="shared" si="11"/>
        <v/>
      </c>
    </row>
    <row r="755" spans="1:6" ht="14.25" customHeight="1" x14ac:dyDescent="0.35">
      <c r="A755" s="45" t="s">
        <v>1144</v>
      </c>
      <c r="B755" s="18"/>
      <c r="C755" s="5"/>
      <c r="D755" s="5"/>
      <c r="E755" s="94" t="str">
        <f>IF(ISBLANK(D755),"",INDEX(ΑΜΚ,MATCH(D755,Data!$F$2:$F$999,0),1))</f>
        <v/>
      </c>
      <c r="F755" s="94" t="str">
        <f t="shared" si="11"/>
        <v/>
      </c>
    </row>
    <row r="756" spans="1:6" ht="14.25" customHeight="1" x14ac:dyDescent="0.35">
      <c r="A756" s="45" t="s">
        <v>1144</v>
      </c>
      <c r="B756" s="18"/>
      <c r="C756" s="5"/>
      <c r="D756" s="5"/>
      <c r="E756" s="94" t="str">
        <f>IF(ISBLANK(D756),"",INDEX(ΑΜΚ,MATCH(D756,Data!$F$2:$F$999,0),1))</f>
        <v/>
      </c>
      <c r="F756" s="94" t="str">
        <f t="shared" si="11"/>
        <v/>
      </c>
    </row>
    <row r="757" spans="1:6" ht="14.25" customHeight="1" x14ac:dyDescent="0.35">
      <c r="A757" s="45" t="s">
        <v>1144</v>
      </c>
      <c r="B757" s="18"/>
      <c r="C757" s="5"/>
      <c r="D757" s="5"/>
      <c r="E757" s="94" t="str">
        <f>IF(ISBLANK(D757),"",INDEX(ΑΜΚ,MATCH(D757,Data!$F$2:$F$999,0),1))</f>
        <v/>
      </c>
      <c r="F757" s="94" t="str">
        <f t="shared" si="11"/>
        <v/>
      </c>
    </row>
    <row r="758" spans="1:6" ht="14.25" customHeight="1" x14ac:dyDescent="0.35">
      <c r="A758" s="45" t="s">
        <v>1144</v>
      </c>
      <c r="B758" s="18"/>
      <c r="C758" s="5"/>
      <c r="D758" s="5"/>
      <c r="E758" s="94" t="str">
        <f>IF(ISBLANK(D758),"",INDEX(ΑΜΚ,MATCH(D758,Data!$F$2:$F$999,0),1))</f>
        <v/>
      </c>
      <c r="F758" s="94" t="str">
        <f t="shared" si="11"/>
        <v/>
      </c>
    </row>
    <row r="759" spans="1:6" ht="14.25" customHeight="1" x14ac:dyDescent="0.35">
      <c r="A759" s="45" t="s">
        <v>1144</v>
      </c>
      <c r="B759" s="18"/>
      <c r="C759" s="5"/>
      <c r="D759" s="5"/>
      <c r="E759" s="94" t="str">
        <f>IF(ISBLANK(D759),"",INDEX(ΑΜΚ,MATCH(D759,Data!$F$2:$F$999,0),1))</f>
        <v/>
      </c>
      <c r="F759" s="94" t="str">
        <f t="shared" si="11"/>
        <v/>
      </c>
    </row>
    <row r="760" spans="1:6" ht="14.25" customHeight="1" x14ac:dyDescent="0.35">
      <c r="A760" s="45" t="s">
        <v>1144</v>
      </c>
      <c r="B760" s="18"/>
      <c r="C760" s="5"/>
      <c r="D760" s="5"/>
      <c r="E760" s="94" t="str">
        <f>IF(ISBLANK(D760),"",INDEX(ΑΜΚ,MATCH(D760,Data!$F$2:$F$999,0),1))</f>
        <v/>
      </c>
      <c r="F760" s="94" t="str">
        <f t="shared" si="11"/>
        <v/>
      </c>
    </row>
    <row r="761" spans="1:6" ht="14.25" customHeight="1" x14ac:dyDescent="0.35">
      <c r="A761" s="45" t="s">
        <v>1144</v>
      </c>
      <c r="B761" s="18"/>
      <c r="C761" s="5"/>
      <c r="D761" s="5"/>
      <c r="E761" s="94" t="str">
        <f>IF(ISBLANK(D761),"",INDEX(ΑΜΚ,MATCH(D761,Data!$F$2:$F$999,0),1))</f>
        <v/>
      </c>
      <c r="F761" s="94" t="str">
        <f t="shared" si="11"/>
        <v/>
      </c>
    </row>
    <row r="762" spans="1:6" ht="14.25" customHeight="1" x14ac:dyDescent="0.35">
      <c r="A762" s="45" t="s">
        <v>1144</v>
      </c>
      <c r="B762" s="18"/>
      <c r="C762" s="5"/>
      <c r="D762" s="5"/>
      <c r="E762" s="94" t="str">
        <f>IF(ISBLANK(D762),"",INDEX(ΑΜΚ,MATCH(D762,Data!$F$2:$F$999,0),1))</f>
        <v/>
      </c>
      <c r="F762" s="94" t="str">
        <f t="shared" si="11"/>
        <v/>
      </c>
    </row>
    <row r="763" spans="1:6" ht="14.25" customHeight="1" x14ac:dyDescent="0.35">
      <c r="A763" s="45" t="s">
        <v>1144</v>
      </c>
      <c r="B763" s="18"/>
      <c r="C763" s="5"/>
      <c r="D763" s="5"/>
      <c r="E763" s="94" t="str">
        <f>IF(ISBLANK(D763),"",INDEX(ΑΜΚ,MATCH(D763,Data!$F$2:$F$999,0),1))</f>
        <v/>
      </c>
      <c r="F763" s="94" t="str">
        <f t="shared" si="11"/>
        <v/>
      </c>
    </row>
    <row r="764" spans="1:6" ht="14.25" customHeight="1" x14ac:dyDescent="0.35">
      <c r="A764" s="45" t="s">
        <v>1144</v>
      </c>
      <c r="B764" s="18"/>
      <c r="C764" s="5"/>
      <c r="D764" s="5"/>
      <c r="E764" s="94" t="str">
        <f>IF(ISBLANK(D764),"",INDEX(ΑΜΚ,MATCH(D764,Data!$F$2:$F$999,0),1))</f>
        <v/>
      </c>
      <c r="F764" s="94" t="str">
        <f t="shared" si="11"/>
        <v/>
      </c>
    </row>
    <row r="765" spans="1:6" ht="14.25" customHeight="1" x14ac:dyDescent="0.35">
      <c r="A765" s="45" t="s">
        <v>1144</v>
      </c>
      <c r="B765" s="18"/>
      <c r="C765" s="5"/>
      <c r="D765" s="5"/>
      <c r="E765" s="94" t="str">
        <f>IF(ISBLANK(D765),"",INDEX(ΑΜΚ,MATCH(D765,Data!$F$2:$F$999,0),1))</f>
        <v/>
      </c>
      <c r="F765" s="94" t="str">
        <f t="shared" si="11"/>
        <v/>
      </c>
    </row>
    <row r="766" spans="1:6" ht="14.25" customHeight="1" x14ac:dyDescent="0.35">
      <c r="A766" s="45" t="s">
        <v>1144</v>
      </c>
      <c r="B766" s="18"/>
      <c r="C766" s="5"/>
      <c r="D766" s="5"/>
      <c r="E766" s="94" t="str">
        <f>IF(ISBLANK(D766),"",INDEX(ΑΜΚ,MATCH(D766,Data!$F$2:$F$999,0),1))</f>
        <v/>
      </c>
      <c r="F766" s="94" t="str">
        <f t="shared" si="11"/>
        <v/>
      </c>
    </row>
    <row r="767" spans="1:6" ht="14.25" customHeight="1" x14ac:dyDescent="0.35">
      <c r="A767" s="45" t="s">
        <v>1144</v>
      </c>
      <c r="B767" s="18"/>
      <c r="C767" s="5"/>
      <c r="D767" s="5"/>
      <c r="E767" s="94" t="str">
        <f>IF(ISBLANK(D767),"",INDEX(ΑΜΚ,MATCH(D767,Data!$F$2:$F$999,0),1))</f>
        <v/>
      </c>
      <c r="F767" s="94" t="str">
        <f t="shared" si="11"/>
        <v/>
      </c>
    </row>
    <row r="768" spans="1:6" ht="14.25" customHeight="1" x14ac:dyDescent="0.35">
      <c r="A768" s="45" t="s">
        <v>1144</v>
      </c>
      <c r="B768" s="18"/>
      <c r="C768" s="5"/>
      <c r="D768" s="5"/>
      <c r="E768" s="94" t="str">
        <f>IF(ISBLANK(D768),"",INDEX(ΑΜΚ,MATCH(D768,Data!$F$2:$F$999,0),1))</f>
        <v/>
      </c>
      <c r="F768" s="94" t="str">
        <f t="shared" si="11"/>
        <v/>
      </c>
    </row>
    <row r="769" spans="1:6" ht="14.25" customHeight="1" x14ac:dyDescent="0.35">
      <c r="A769" s="45" t="s">
        <v>1144</v>
      </c>
      <c r="B769" s="18"/>
      <c r="C769" s="5"/>
      <c r="D769" s="5"/>
      <c r="E769" s="94" t="str">
        <f>IF(ISBLANK(D769),"",INDEX(ΑΜΚ,MATCH(D769,Data!$F$2:$F$999,0),1))</f>
        <v/>
      </c>
      <c r="F769" s="94" t="str">
        <f t="shared" si="11"/>
        <v/>
      </c>
    </row>
    <row r="770" spans="1:6" ht="14.25" customHeight="1" x14ac:dyDescent="0.35">
      <c r="A770" s="45" t="s">
        <v>1144</v>
      </c>
      <c r="B770" s="18"/>
      <c r="C770" s="5"/>
      <c r="D770" s="5"/>
      <c r="E770" s="94" t="str">
        <f>IF(ISBLANK(D770),"",INDEX(ΑΜΚ,MATCH(D770,Data!$F$2:$F$999,0),1))</f>
        <v/>
      </c>
      <c r="F770" s="94" t="str">
        <f t="shared" ref="F770:F833" si="12">IF(ISBLANK(C770),"",INDEX(ΚΩΔ_ΜΑΘΗΜ_ΤΥΣ_Γ1,MATCH(C770,ΜΑΘΗΜ_ΤΥΣ_Γ1,0)))</f>
        <v/>
      </c>
    </row>
    <row r="771" spans="1:6" ht="14.25" customHeight="1" x14ac:dyDescent="0.35">
      <c r="A771" s="45" t="s">
        <v>1144</v>
      </c>
      <c r="B771" s="18"/>
      <c r="C771" s="5"/>
      <c r="D771" s="5"/>
      <c r="E771" s="94" t="str">
        <f>IF(ISBLANK(D771),"",INDEX(ΑΜΚ,MATCH(D771,Data!$F$2:$F$999,0),1))</f>
        <v/>
      </c>
      <c r="F771" s="94" t="str">
        <f t="shared" si="12"/>
        <v/>
      </c>
    </row>
    <row r="772" spans="1:6" ht="14.25" customHeight="1" x14ac:dyDescent="0.35">
      <c r="A772" s="45" t="s">
        <v>1144</v>
      </c>
      <c r="B772" s="18"/>
      <c r="C772" s="5"/>
      <c r="D772" s="5"/>
      <c r="E772" s="94" t="str">
        <f>IF(ISBLANK(D772),"",INDEX(ΑΜΚ,MATCH(D772,Data!$F$2:$F$999,0),1))</f>
        <v/>
      </c>
      <c r="F772" s="94" t="str">
        <f t="shared" si="12"/>
        <v/>
      </c>
    </row>
    <row r="773" spans="1:6" ht="14.25" customHeight="1" x14ac:dyDescent="0.35">
      <c r="A773" s="45" t="s">
        <v>1144</v>
      </c>
      <c r="B773" s="18"/>
      <c r="C773" s="5"/>
      <c r="D773" s="5"/>
      <c r="E773" s="94" t="str">
        <f>IF(ISBLANK(D773),"",INDEX(ΑΜΚ,MATCH(D773,Data!$F$2:$F$999,0),1))</f>
        <v/>
      </c>
      <c r="F773" s="94" t="str">
        <f t="shared" si="12"/>
        <v/>
      </c>
    </row>
    <row r="774" spans="1:6" ht="14.25" customHeight="1" x14ac:dyDescent="0.35">
      <c r="A774" s="45" t="s">
        <v>1144</v>
      </c>
      <c r="B774" s="18"/>
      <c r="C774" s="5"/>
      <c r="D774" s="5"/>
      <c r="E774" s="94" t="str">
        <f>IF(ISBLANK(D774),"",INDEX(ΑΜΚ,MATCH(D774,Data!$F$2:$F$999,0),1))</f>
        <v/>
      </c>
      <c r="F774" s="94" t="str">
        <f t="shared" si="12"/>
        <v/>
      </c>
    </row>
    <row r="775" spans="1:6" ht="14.25" customHeight="1" x14ac:dyDescent="0.35">
      <c r="A775" s="45" t="s">
        <v>1144</v>
      </c>
      <c r="B775" s="18"/>
      <c r="C775" s="5"/>
      <c r="D775" s="5"/>
      <c r="E775" s="94" t="str">
        <f>IF(ISBLANK(D775),"",INDEX(ΑΜΚ,MATCH(D775,Data!$F$2:$F$999,0),1))</f>
        <v/>
      </c>
      <c r="F775" s="94" t="str">
        <f t="shared" si="12"/>
        <v/>
      </c>
    </row>
    <row r="776" spans="1:6" ht="14.25" customHeight="1" x14ac:dyDescent="0.35">
      <c r="A776" s="45" t="s">
        <v>1144</v>
      </c>
      <c r="B776" s="18"/>
      <c r="C776" s="5"/>
      <c r="D776" s="5"/>
      <c r="E776" s="94" t="str">
        <f>IF(ISBLANK(D776),"",INDEX(ΑΜΚ,MATCH(D776,Data!$F$2:$F$999,0),1))</f>
        <v/>
      </c>
      <c r="F776" s="94" t="str">
        <f t="shared" si="12"/>
        <v/>
      </c>
    </row>
    <row r="777" spans="1:6" ht="14.25" customHeight="1" x14ac:dyDescent="0.35">
      <c r="A777" s="45" t="s">
        <v>1144</v>
      </c>
      <c r="B777" s="18"/>
      <c r="C777" s="5"/>
      <c r="D777" s="5"/>
      <c r="E777" s="94" t="str">
        <f>IF(ISBLANK(D777),"",INDEX(ΑΜΚ,MATCH(D777,Data!$F$2:$F$999,0),1))</f>
        <v/>
      </c>
      <c r="F777" s="94" t="str">
        <f t="shared" si="12"/>
        <v/>
      </c>
    </row>
    <row r="778" spans="1:6" ht="14.25" customHeight="1" x14ac:dyDescent="0.35">
      <c r="A778" s="45" t="s">
        <v>1144</v>
      </c>
      <c r="B778" s="18"/>
      <c r="C778" s="5"/>
      <c r="D778" s="5"/>
      <c r="E778" s="94" t="str">
        <f>IF(ISBLANK(D778),"",INDEX(ΑΜΚ,MATCH(D778,Data!$F$2:$F$999,0),1))</f>
        <v/>
      </c>
      <c r="F778" s="94" t="str">
        <f t="shared" si="12"/>
        <v/>
      </c>
    </row>
    <row r="779" spans="1:6" ht="14.25" customHeight="1" x14ac:dyDescent="0.35">
      <c r="A779" s="45" t="s">
        <v>1144</v>
      </c>
      <c r="B779" s="18"/>
      <c r="C779" s="5"/>
      <c r="D779" s="5"/>
      <c r="E779" s="94" t="str">
        <f>IF(ISBLANK(D779),"",INDEX(ΑΜΚ,MATCH(D779,Data!$F$2:$F$999,0),1))</f>
        <v/>
      </c>
      <c r="F779" s="94" t="str">
        <f t="shared" si="12"/>
        <v/>
      </c>
    </row>
    <row r="780" spans="1:6" ht="14.25" customHeight="1" x14ac:dyDescent="0.35">
      <c r="A780" s="45" t="s">
        <v>1144</v>
      </c>
      <c r="B780" s="18"/>
      <c r="C780" s="5"/>
      <c r="D780" s="5"/>
      <c r="E780" s="94" t="str">
        <f>IF(ISBLANK(D780),"",INDEX(ΑΜΚ,MATCH(D780,Data!$F$2:$F$999,0),1))</f>
        <v/>
      </c>
      <c r="F780" s="94" t="str">
        <f t="shared" si="12"/>
        <v/>
      </c>
    </row>
    <row r="781" spans="1:6" ht="14.25" customHeight="1" x14ac:dyDescent="0.35">
      <c r="A781" s="45" t="s">
        <v>1144</v>
      </c>
      <c r="B781" s="18"/>
      <c r="C781" s="5"/>
      <c r="D781" s="5"/>
      <c r="E781" s="94" t="str">
        <f>IF(ISBLANK(D781),"",INDEX(ΑΜΚ,MATCH(D781,Data!$F$2:$F$999,0),1))</f>
        <v/>
      </c>
      <c r="F781" s="94" t="str">
        <f t="shared" si="12"/>
        <v/>
      </c>
    </row>
    <row r="782" spans="1:6" ht="14.25" customHeight="1" x14ac:dyDescent="0.35">
      <c r="A782" s="45" t="s">
        <v>1144</v>
      </c>
      <c r="B782" s="18"/>
      <c r="C782" s="5"/>
      <c r="D782" s="5"/>
      <c r="E782" s="94" t="str">
        <f>IF(ISBLANK(D782),"",INDEX(ΑΜΚ,MATCH(D782,Data!$F$2:$F$999,0),1))</f>
        <v/>
      </c>
      <c r="F782" s="94" t="str">
        <f t="shared" si="12"/>
        <v/>
      </c>
    </row>
    <row r="783" spans="1:6" ht="14.25" customHeight="1" x14ac:dyDescent="0.35">
      <c r="A783" s="45" t="s">
        <v>1144</v>
      </c>
      <c r="B783" s="18"/>
      <c r="C783" s="5"/>
      <c r="D783" s="5"/>
      <c r="E783" s="94" t="str">
        <f>IF(ISBLANK(D783),"",INDEX(ΑΜΚ,MATCH(D783,Data!$F$2:$F$999,0),1))</f>
        <v/>
      </c>
      <c r="F783" s="94" t="str">
        <f t="shared" si="12"/>
        <v/>
      </c>
    </row>
    <row r="784" spans="1:6" ht="14.25" customHeight="1" x14ac:dyDescent="0.35">
      <c r="A784" s="45" t="s">
        <v>1144</v>
      </c>
      <c r="B784" s="18"/>
      <c r="C784" s="5"/>
      <c r="D784" s="5"/>
      <c r="E784" s="94" t="str">
        <f>IF(ISBLANK(D784),"",INDEX(ΑΜΚ,MATCH(D784,Data!$F$2:$F$999,0),1))</f>
        <v/>
      </c>
      <c r="F784" s="94" t="str">
        <f t="shared" si="12"/>
        <v/>
      </c>
    </row>
    <row r="785" spans="1:6" ht="14.25" customHeight="1" x14ac:dyDescent="0.35">
      <c r="A785" s="45" t="s">
        <v>1144</v>
      </c>
      <c r="B785" s="18"/>
      <c r="C785" s="5"/>
      <c r="D785" s="5"/>
      <c r="E785" s="94" t="str">
        <f>IF(ISBLANK(D785),"",INDEX(ΑΜΚ,MATCH(D785,Data!$F$2:$F$999,0),1))</f>
        <v/>
      </c>
      <c r="F785" s="94" t="str">
        <f t="shared" si="12"/>
        <v/>
      </c>
    </row>
    <row r="786" spans="1:6" ht="14.25" customHeight="1" x14ac:dyDescent="0.35">
      <c r="A786" s="45" t="s">
        <v>1144</v>
      </c>
      <c r="B786" s="18"/>
      <c r="C786" s="5"/>
      <c r="D786" s="5"/>
      <c r="E786" s="94" t="str">
        <f>IF(ISBLANK(D786),"",INDEX(ΑΜΚ,MATCH(D786,Data!$F$2:$F$999,0),1))</f>
        <v/>
      </c>
      <c r="F786" s="94" t="str">
        <f t="shared" si="12"/>
        <v/>
      </c>
    </row>
    <row r="787" spans="1:6" ht="14.25" customHeight="1" x14ac:dyDescent="0.35">
      <c r="A787" s="45" t="s">
        <v>1144</v>
      </c>
      <c r="B787" s="18"/>
      <c r="C787" s="5"/>
      <c r="D787" s="5"/>
      <c r="E787" s="94" t="str">
        <f>IF(ISBLANK(D787),"",INDEX(ΑΜΚ,MATCH(D787,Data!$F$2:$F$999,0),1))</f>
        <v/>
      </c>
      <c r="F787" s="94" t="str">
        <f t="shared" si="12"/>
        <v/>
      </c>
    </row>
    <row r="788" spans="1:6" ht="14.25" customHeight="1" x14ac:dyDescent="0.35">
      <c r="A788" s="45" t="s">
        <v>1144</v>
      </c>
      <c r="B788" s="18"/>
      <c r="C788" s="5"/>
      <c r="D788" s="5"/>
      <c r="E788" s="94" t="str">
        <f>IF(ISBLANK(D788),"",INDEX(ΑΜΚ,MATCH(D788,Data!$F$2:$F$999,0),1))</f>
        <v/>
      </c>
      <c r="F788" s="94" t="str">
        <f t="shared" si="12"/>
        <v/>
      </c>
    </row>
    <row r="789" spans="1:6" ht="14.25" customHeight="1" x14ac:dyDescent="0.35">
      <c r="A789" s="45" t="s">
        <v>1144</v>
      </c>
      <c r="B789" s="18"/>
      <c r="C789" s="5"/>
      <c r="D789" s="5"/>
      <c r="E789" s="94" t="str">
        <f>IF(ISBLANK(D789),"",INDEX(ΑΜΚ,MATCH(D789,Data!$F$2:$F$999,0),1))</f>
        <v/>
      </c>
      <c r="F789" s="94" t="str">
        <f t="shared" si="12"/>
        <v/>
      </c>
    </row>
    <row r="790" spans="1:6" ht="14.25" customHeight="1" x14ac:dyDescent="0.35">
      <c r="A790" s="45" t="s">
        <v>1144</v>
      </c>
      <c r="B790" s="18"/>
      <c r="C790" s="5"/>
      <c r="D790" s="5"/>
      <c r="E790" s="94" t="str">
        <f>IF(ISBLANK(D790),"",INDEX(ΑΜΚ,MATCH(D790,Data!$F$2:$F$999,0),1))</f>
        <v/>
      </c>
      <c r="F790" s="94" t="str">
        <f t="shared" si="12"/>
        <v/>
      </c>
    </row>
    <row r="791" spans="1:6" ht="14.25" customHeight="1" x14ac:dyDescent="0.35">
      <c r="A791" s="45" t="s">
        <v>1144</v>
      </c>
      <c r="B791" s="18"/>
      <c r="C791" s="5"/>
      <c r="D791" s="5"/>
      <c r="E791" s="94" t="str">
        <f>IF(ISBLANK(D791),"",INDEX(ΑΜΚ,MATCH(D791,Data!$F$2:$F$999,0),1))</f>
        <v/>
      </c>
      <c r="F791" s="94" t="str">
        <f t="shared" si="12"/>
        <v/>
      </c>
    </row>
    <row r="792" spans="1:6" ht="14.25" customHeight="1" x14ac:dyDescent="0.35">
      <c r="A792" s="45" t="s">
        <v>1144</v>
      </c>
      <c r="B792" s="18"/>
      <c r="C792" s="5"/>
      <c r="D792" s="5"/>
      <c r="E792" s="94" t="str">
        <f>IF(ISBLANK(D792),"",INDEX(ΑΜΚ,MATCH(D792,Data!$F$2:$F$999,0),1))</f>
        <v/>
      </c>
      <c r="F792" s="94" t="str">
        <f t="shared" si="12"/>
        <v/>
      </c>
    </row>
    <row r="793" spans="1:6" ht="14.25" customHeight="1" x14ac:dyDescent="0.35">
      <c r="A793" s="45" t="s">
        <v>1144</v>
      </c>
      <c r="B793" s="18"/>
      <c r="C793" s="5"/>
      <c r="D793" s="5"/>
      <c r="E793" s="94" t="str">
        <f>IF(ISBLANK(D793),"",INDEX(ΑΜΚ,MATCH(D793,Data!$F$2:$F$999,0),1))</f>
        <v/>
      </c>
      <c r="F793" s="94" t="str">
        <f t="shared" si="12"/>
        <v/>
      </c>
    </row>
    <row r="794" spans="1:6" ht="14.25" customHeight="1" x14ac:dyDescent="0.35">
      <c r="A794" s="45" t="s">
        <v>1144</v>
      </c>
      <c r="B794" s="18"/>
      <c r="C794" s="5"/>
      <c r="D794" s="5"/>
      <c r="E794" s="94" t="str">
        <f>IF(ISBLANK(D794),"",INDEX(ΑΜΚ,MATCH(D794,Data!$F$2:$F$999,0),1))</f>
        <v/>
      </c>
      <c r="F794" s="94" t="str">
        <f t="shared" si="12"/>
        <v/>
      </c>
    </row>
    <row r="795" spans="1:6" ht="14.25" customHeight="1" x14ac:dyDescent="0.35">
      <c r="A795" s="45" t="s">
        <v>1144</v>
      </c>
      <c r="B795" s="18"/>
      <c r="C795" s="5"/>
      <c r="D795" s="5"/>
      <c r="E795" s="94" t="str">
        <f>IF(ISBLANK(D795),"",INDEX(ΑΜΚ,MATCH(D795,Data!$F$2:$F$999,0),1))</f>
        <v/>
      </c>
      <c r="F795" s="94" t="str">
        <f t="shared" si="12"/>
        <v/>
      </c>
    </row>
    <row r="796" spans="1:6" ht="14.25" customHeight="1" x14ac:dyDescent="0.35">
      <c r="A796" s="45" t="s">
        <v>1144</v>
      </c>
      <c r="B796" s="18"/>
      <c r="C796" s="5"/>
      <c r="D796" s="5"/>
      <c r="E796" s="94" t="str">
        <f>IF(ISBLANK(D796),"",INDEX(ΑΜΚ,MATCH(D796,Data!$F$2:$F$999,0),1))</f>
        <v/>
      </c>
      <c r="F796" s="94" t="str">
        <f t="shared" si="12"/>
        <v/>
      </c>
    </row>
    <row r="797" spans="1:6" ht="14.25" customHeight="1" x14ac:dyDescent="0.35">
      <c r="A797" s="45" t="s">
        <v>1144</v>
      </c>
      <c r="B797" s="18"/>
      <c r="C797" s="5"/>
      <c r="D797" s="5"/>
      <c r="E797" s="94" t="str">
        <f>IF(ISBLANK(D797),"",INDEX(ΑΜΚ,MATCH(D797,Data!$F$2:$F$999,0),1))</f>
        <v/>
      </c>
      <c r="F797" s="94" t="str">
        <f t="shared" si="12"/>
        <v/>
      </c>
    </row>
    <row r="798" spans="1:6" ht="14.25" customHeight="1" x14ac:dyDescent="0.35">
      <c r="A798" s="45" t="s">
        <v>1144</v>
      </c>
      <c r="B798" s="18"/>
      <c r="C798" s="5"/>
      <c r="D798" s="5"/>
      <c r="E798" s="94" t="str">
        <f>IF(ISBLANK(D798),"",INDEX(ΑΜΚ,MATCH(D798,Data!$F$2:$F$999,0),1))</f>
        <v/>
      </c>
      <c r="F798" s="94" t="str">
        <f t="shared" si="12"/>
        <v/>
      </c>
    </row>
    <row r="799" spans="1:6" ht="14.25" customHeight="1" x14ac:dyDescent="0.35">
      <c r="A799" s="45" t="s">
        <v>1144</v>
      </c>
      <c r="B799" s="18"/>
      <c r="C799" s="5"/>
      <c r="D799" s="5"/>
      <c r="E799" s="94" t="str">
        <f>IF(ISBLANK(D799),"",INDEX(ΑΜΚ,MATCH(D799,Data!$F$2:$F$999,0),1))</f>
        <v/>
      </c>
      <c r="F799" s="94" t="str">
        <f t="shared" si="12"/>
        <v/>
      </c>
    </row>
    <row r="800" spans="1:6" ht="14.25" customHeight="1" x14ac:dyDescent="0.35">
      <c r="A800" s="45" t="s">
        <v>1144</v>
      </c>
      <c r="B800" s="18"/>
      <c r="C800" s="5"/>
      <c r="D800" s="5"/>
      <c r="E800" s="94" t="str">
        <f>IF(ISBLANK(D800),"",INDEX(ΑΜΚ,MATCH(D800,Data!$F$2:$F$999,0),1))</f>
        <v/>
      </c>
      <c r="F800" s="94" t="str">
        <f t="shared" si="12"/>
        <v/>
      </c>
    </row>
    <row r="801" spans="1:6" ht="14.25" customHeight="1" x14ac:dyDescent="0.35">
      <c r="A801" s="45" t="s">
        <v>1144</v>
      </c>
      <c r="B801" s="18"/>
      <c r="C801" s="5"/>
      <c r="D801" s="5"/>
      <c r="E801" s="94" t="str">
        <f>IF(ISBLANK(D801),"",INDEX(ΑΜΚ,MATCH(D801,Data!$F$2:$F$999,0),1))</f>
        <v/>
      </c>
      <c r="F801" s="94" t="str">
        <f t="shared" si="12"/>
        <v/>
      </c>
    </row>
    <row r="802" spans="1:6" ht="14.25" customHeight="1" x14ac:dyDescent="0.35">
      <c r="A802" s="45" t="s">
        <v>1144</v>
      </c>
      <c r="B802" s="18"/>
      <c r="C802" s="5"/>
      <c r="D802" s="5"/>
      <c r="E802" s="94" t="str">
        <f>IF(ISBLANK(D802),"",INDEX(ΑΜΚ,MATCH(D802,Data!$F$2:$F$999,0),1))</f>
        <v/>
      </c>
      <c r="F802" s="94" t="str">
        <f t="shared" si="12"/>
        <v/>
      </c>
    </row>
    <row r="803" spans="1:6" ht="14.25" customHeight="1" x14ac:dyDescent="0.35">
      <c r="A803" s="45" t="s">
        <v>1144</v>
      </c>
      <c r="B803" s="18"/>
      <c r="C803" s="5"/>
      <c r="D803" s="5"/>
      <c r="E803" s="94" t="str">
        <f>IF(ISBLANK(D803),"",INDEX(ΑΜΚ,MATCH(D803,Data!$F$2:$F$999,0),1))</f>
        <v/>
      </c>
      <c r="F803" s="94" t="str">
        <f t="shared" si="12"/>
        <v/>
      </c>
    </row>
    <row r="804" spans="1:6" ht="14.25" customHeight="1" x14ac:dyDescent="0.35">
      <c r="A804" s="45" t="s">
        <v>1144</v>
      </c>
      <c r="B804" s="18"/>
      <c r="C804" s="5"/>
      <c r="D804" s="5"/>
      <c r="E804" s="94" t="str">
        <f>IF(ISBLANK(D804),"",INDEX(ΑΜΚ,MATCH(D804,Data!$F$2:$F$999,0),1))</f>
        <v/>
      </c>
      <c r="F804" s="94" t="str">
        <f t="shared" si="12"/>
        <v/>
      </c>
    </row>
    <row r="805" spans="1:6" ht="14.25" customHeight="1" x14ac:dyDescent="0.35">
      <c r="A805" s="45" t="s">
        <v>1144</v>
      </c>
      <c r="B805" s="18"/>
      <c r="C805" s="5"/>
      <c r="D805" s="5"/>
      <c r="E805" s="94" t="str">
        <f>IF(ISBLANK(D805),"",INDEX(ΑΜΚ,MATCH(D805,Data!$F$2:$F$999,0),1))</f>
        <v/>
      </c>
      <c r="F805" s="94" t="str">
        <f t="shared" si="12"/>
        <v/>
      </c>
    </row>
    <row r="806" spans="1:6" ht="14.25" customHeight="1" x14ac:dyDescent="0.35">
      <c r="A806" s="45" t="s">
        <v>1144</v>
      </c>
      <c r="B806" s="18"/>
      <c r="C806" s="5"/>
      <c r="D806" s="5"/>
      <c r="E806" s="94" t="str">
        <f>IF(ISBLANK(D806),"",INDEX(ΑΜΚ,MATCH(D806,Data!$F$2:$F$999,0),1))</f>
        <v/>
      </c>
      <c r="F806" s="94" t="str">
        <f t="shared" si="12"/>
        <v/>
      </c>
    </row>
    <row r="807" spans="1:6" ht="14.25" customHeight="1" x14ac:dyDescent="0.35">
      <c r="A807" s="45" t="s">
        <v>1144</v>
      </c>
      <c r="B807" s="18"/>
      <c r="C807" s="5"/>
      <c r="D807" s="5"/>
      <c r="E807" s="94" t="str">
        <f>IF(ISBLANK(D807),"",INDEX(ΑΜΚ,MATCH(D807,Data!$F$2:$F$999,0),1))</f>
        <v/>
      </c>
      <c r="F807" s="94" t="str">
        <f t="shared" si="12"/>
        <v/>
      </c>
    </row>
    <row r="808" spans="1:6" ht="14.25" customHeight="1" x14ac:dyDescent="0.35">
      <c r="A808" s="45" t="s">
        <v>1144</v>
      </c>
      <c r="B808" s="18"/>
      <c r="C808" s="5"/>
      <c r="D808" s="5"/>
      <c r="E808" s="94" t="str">
        <f>IF(ISBLANK(D808),"",INDEX(ΑΜΚ,MATCH(D808,Data!$F$2:$F$999,0),1))</f>
        <v/>
      </c>
      <c r="F808" s="94" t="str">
        <f t="shared" si="12"/>
        <v/>
      </c>
    </row>
    <row r="809" spans="1:6" ht="14.25" customHeight="1" x14ac:dyDescent="0.35">
      <c r="A809" s="45" t="s">
        <v>1144</v>
      </c>
      <c r="B809" s="18"/>
      <c r="C809" s="5"/>
      <c r="D809" s="5"/>
      <c r="E809" s="94" t="str">
        <f>IF(ISBLANK(D809),"",INDEX(ΑΜΚ,MATCH(D809,Data!$F$2:$F$999,0),1))</f>
        <v/>
      </c>
      <c r="F809" s="94" t="str">
        <f t="shared" si="12"/>
        <v/>
      </c>
    </row>
    <row r="810" spans="1:6" ht="14.25" customHeight="1" x14ac:dyDescent="0.35">
      <c r="A810" s="45" t="s">
        <v>1144</v>
      </c>
      <c r="B810" s="18"/>
      <c r="C810" s="5"/>
      <c r="D810" s="5"/>
      <c r="E810" s="94" t="str">
        <f>IF(ISBLANK(D810),"",INDEX(ΑΜΚ,MATCH(D810,Data!$F$2:$F$999,0),1))</f>
        <v/>
      </c>
      <c r="F810" s="94" t="str">
        <f t="shared" si="12"/>
        <v/>
      </c>
    </row>
    <row r="811" spans="1:6" ht="14.25" customHeight="1" x14ac:dyDescent="0.35">
      <c r="A811" s="45" t="s">
        <v>1144</v>
      </c>
      <c r="B811" s="18"/>
      <c r="C811" s="5"/>
      <c r="D811" s="5"/>
      <c r="E811" s="94" t="str">
        <f>IF(ISBLANK(D811),"",INDEX(ΑΜΚ,MATCH(D811,Data!$F$2:$F$999,0),1))</f>
        <v/>
      </c>
      <c r="F811" s="94" t="str">
        <f t="shared" si="12"/>
        <v/>
      </c>
    </row>
    <row r="812" spans="1:6" ht="14.25" customHeight="1" x14ac:dyDescent="0.35">
      <c r="A812" s="45" t="s">
        <v>1144</v>
      </c>
      <c r="B812" s="18"/>
      <c r="C812" s="5"/>
      <c r="D812" s="5"/>
      <c r="E812" s="94" t="str">
        <f>IF(ISBLANK(D812),"",INDEX(ΑΜΚ,MATCH(D812,Data!$F$2:$F$999,0),1))</f>
        <v/>
      </c>
      <c r="F812" s="94" t="str">
        <f t="shared" si="12"/>
        <v/>
      </c>
    </row>
    <row r="813" spans="1:6" ht="14.25" customHeight="1" x14ac:dyDescent="0.35">
      <c r="A813" s="45" t="s">
        <v>1144</v>
      </c>
      <c r="B813" s="18"/>
      <c r="C813" s="5"/>
      <c r="D813" s="5"/>
      <c r="E813" s="94" t="str">
        <f>IF(ISBLANK(D813),"",INDEX(ΑΜΚ,MATCH(D813,Data!$F$2:$F$999,0),1))</f>
        <v/>
      </c>
      <c r="F813" s="94" t="str">
        <f t="shared" si="12"/>
        <v/>
      </c>
    </row>
    <row r="814" spans="1:6" ht="14.25" customHeight="1" x14ac:dyDescent="0.35">
      <c r="A814" s="45" t="s">
        <v>1144</v>
      </c>
      <c r="B814" s="18"/>
      <c r="C814" s="5"/>
      <c r="D814" s="5"/>
      <c r="E814" s="94" t="str">
        <f>IF(ISBLANK(D814),"",INDEX(ΑΜΚ,MATCH(D814,Data!$F$2:$F$999,0),1))</f>
        <v/>
      </c>
      <c r="F814" s="94" t="str">
        <f t="shared" si="12"/>
        <v/>
      </c>
    </row>
    <row r="815" spans="1:6" ht="14.25" customHeight="1" x14ac:dyDescent="0.35">
      <c r="A815" s="45" t="s">
        <v>1144</v>
      </c>
      <c r="B815" s="18"/>
      <c r="C815" s="5"/>
      <c r="D815" s="5"/>
      <c r="E815" s="94" t="str">
        <f>IF(ISBLANK(D815),"",INDEX(ΑΜΚ,MATCH(D815,Data!$F$2:$F$999,0),1))</f>
        <v/>
      </c>
      <c r="F815" s="94" t="str">
        <f t="shared" si="12"/>
        <v/>
      </c>
    </row>
    <row r="816" spans="1:6" ht="14.25" customHeight="1" x14ac:dyDescent="0.35">
      <c r="A816" s="45" t="s">
        <v>1144</v>
      </c>
      <c r="B816" s="18"/>
      <c r="C816" s="5"/>
      <c r="D816" s="5"/>
      <c r="E816" s="94" t="str">
        <f>IF(ISBLANK(D816),"",INDEX(ΑΜΚ,MATCH(D816,Data!$F$2:$F$999,0),1))</f>
        <v/>
      </c>
      <c r="F816" s="94" t="str">
        <f t="shared" si="12"/>
        <v/>
      </c>
    </row>
    <row r="817" spans="1:6" ht="14.25" customHeight="1" x14ac:dyDescent="0.35">
      <c r="A817" s="45" t="s">
        <v>1144</v>
      </c>
      <c r="B817" s="18"/>
      <c r="C817" s="5"/>
      <c r="D817" s="5"/>
      <c r="E817" s="94" t="str">
        <f>IF(ISBLANK(D817),"",INDEX(ΑΜΚ,MATCH(D817,Data!$F$2:$F$999,0),1))</f>
        <v/>
      </c>
      <c r="F817" s="94" t="str">
        <f t="shared" si="12"/>
        <v/>
      </c>
    </row>
    <row r="818" spans="1:6" ht="14.25" customHeight="1" x14ac:dyDescent="0.35">
      <c r="A818" s="45" t="s">
        <v>1144</v>
      </c>
      <c r="B818" s="18"/>
      <c r="C818" s="5"/>
      <c r="D818" s="5"/>
      <c r="E818" s="94" t="str">
        <f>IF(ISBLANK(D818),"",INDEX(ΑΜΚ,MATCH(D818,Data!$F$2:$F$999,0),1))</f>
        <v/>
      </c>
      <c r="F818" s="94" t="str">
        <f t="shared" si="12"/>
        <v/>
      </c>
    </row>
    <row r="819" spans="1:6" ht="14.25" customHeight="1" x14ac:dyDescent="0.35">
      <c r="A819" s="45" t="s">
        <v>1144</v>
      </c>
      <c r="B819" s="18"/>
      <c r="C819" s="5"/>
      <c r="D819" s="5"/>
      <c r="E819" s="94" t="str">
        <f>IF(ISBLANK(D819),"",INDEX(ΑΜΚ,MATCH(D819,Data!$F$2:$F$999,0),1))</f>
        <v/>
      </c>
      <c r="F819" s="94" t="str">
        <f t="shared" si="12"/>
        <v/>
      </c>
    </row>
    <row r="820" spans="1:6" ht="14.25" customHeight="1" x14ac:dyDescent="0.35">
      <c r="A820" s="45" t="s">
        <v>1144</v>
      </c>
      <c r="B820" s="18"/>
      <c r="C820" s="5"/>
      <c r="D820" s="5"/>
      <c r="E820" s="94" t="str">
        <f>IF(ISBLANK(D820),"",INDEX(ΑΜΚ,MATCH(D820,Data!$F$2:$F$999,0),1))</f>
        <v/>
      </c>
      <c r="F820" s="94" t="str">
        <f t="shared" si="12"/>
        <v/>
      </c>
    </row>
    <row r="821" spans="1:6" ht="14.25" customHeight="1" x14ac:dyDescent="0.35">
      <c r="A821" s="45" t="s">
        <v>1144</v>
      </c>
      <c r="B821" s="18"/>
      <c r="C821" s="5"/>
      <c r="D821" s="5"/>
      <c r="E821" s="94" t="str">
        <f>IF(ISBLANK(D821),"",INDEX(ΑΜΚ,MATCH(D821,Data!$F$2:$F$999,0),1))</f>
        <v/>
      </c>
      <c r="F821" s="94" t="str">
        <f t="shared" si="12"/>
        <v/>
      </c>
    </row>
    <row r="822" spans="1:6" ht="14.25" customHeight="1" x14ac:dyDescent="0.35">
      <c r="A822" s="45" t="s">
        <v>1144</v>
      </c>
      <c r="B822" s="18"/>
      <c r="C822" s="5"/>
      <c r="D822" s="5"/>
      <c r="E822" s="94" t="str">
        <f>IF(ISBLANK(D822),"",INDEX(ΑΜΚ,MATCH(D822,Data!$F$2:$F$999,0),1))</f>
        <v/>
      </c>
      <c r="F822" s="94" t="str">
        <f t="shared" si="12"/>
        <v/>
      </c>
    </row>
    <row r="823" spans="1:6" ht="14.25" customHeight="1" x14ac:dyDescent="0.35">
      <c r="A823" s="45" t="s">
        <v>1144</v>
      </c>
      <c r="B823" s="18"/>
      <c r="C823" s="5"/>
      <c r="D823" s="5"/>
      <c r="E823" s="94" t="str">
        <f>IF(ISBLANK(D823),"",INDEX(ΑΜΚ,MATCH(D823,Data!$F$2:$F$999,0),1))</f>
        <v/>
      </c>
      <c r="F823" s="94" t="str">
        <f t="shared" si="12"/>
        <v/>
      </c>
    </row>
    <row r="824" spans="1:6" ht="14.25" customHeight="1" x14ac:dyDescent="0.35">
      <c r="A824" s="45" t="s">
        <v>1144</v>
      </c>
      <c r="B824" s="18"/>
      <c r="C824" s="5"/>
      <c r="D824" s="5"/>
      <c r="E824" s="94" t="str">
        <f>IF(ISBLANK(D824),"",INDEX(ΑΜΚ,MATCH(D824,Data!$F$2:$F$999,0),1))</f>
        <v/>
      </c>
      <c r="F824" s="94" t="str">
        <f t="shared" si="12"/>
        <v/>
      </c>
    </row>
    <row r="825" spans="1:6" ht="14.25" customHeight="1" x14ac:dyDescent="0.35">
      <c r="A825" s="45" t="s">
        <v>1144</v>
      </c>
      <c r="B825" s="18"/>
      <c r="C825" s="5"/>
      <c r="D825" s="5"/>
      <c r="E825" s="94" t="str">
        <f>IF(ISBLANK(D825),"",INDEX(ΑΜΚ,MATCH(D825,Data!$F$2:$F$999,0),1))</f>
        <v/>
      </c>
      <c r="F825" s="94" t="str">
        <f t="shared" si="12"/>
        <v/>
      </c>
    </row>
    <row r="826" spans="1:6" ht="14.25" customHeight="1" x14ac:dyDescent="0.35">
      <c r="A826" s="45" t="s">
        <v>1144</v>
      </c>
      <c r="B826" s="18"/>
      <c r="C826" s="5"/>
      <c r="D826" s="5"/>
      <c r="E826" s="94" t="str">
        <f>IF(ISBLANK(D826),"",INDEX(ΑΜΚ,MATCH(D826,Data!$F$2:$F$999,0),1))</f>
        <v/>
      </c>
      <c r="F826" s="94" t="str">
        <f t="shared" si="12"/>
        <v/>
      </c>
    </row>
    <row r="827" spans="1:6" ht="14.25" customHeight="1" x14ac:dyDescent="0.35">
      <c r="A827" s="45" t="s">
        <v>1144</v>
      </c>
      <c r="B827" s="18"/>
      <c r="C827" s="5"/>
      <c r="D827" s="5"/>
      <c r="E827" s="94" t="str">
        <f>IF(ISBLANK(D827),"",INDEX(ΑΜΚ,MATCH(D827,Data!$F$2:$F$999,0),1))</f>
        <v/>
      </c>
      <c r="F827" s="94" t="str">
        <f t="shared" si="12"/>
        <v/>
      </c>
    </row>
    <row r="828" spans="1:6" ht="14.25" customHeight="1" x14ac:dyDescent="0.35">
      <c r="A828" s="45" t="s">
        <v>1144</v>
      </c>
      <c r="B828" s="18"/>
      <c r="C828" s="5"/>
      <c r="D828" s="5"/>
      <c r="E828" s="94" t="str">
        <f>IF(ISBLANK(D828),"",INDEX(ΑΜΚ,MATCH(D828,Data!$F$2:$F$999,0),1))</f>
        <v/>
      </c>
      <c r="F828" s="94" t="str">
        <f t="shared" si="12"/>
        <v/>
      </c>
    </row>
    <row r="829" spans="1:6" ht="14.25" customHeight="1" x14ac:dyDescent="0.35">
      <c r="A829" s="45" t="s">
        <v>1144</v>
      </c>
      <c r="B829" s="18"/>
      <c r="C829" s="5"/>
      <c r="D829" s="5"/>
      <c r="E829" s="94" t="str">
        <f>IF(ISBLANK(D829),"",INDEX(ΑΜΚ,MATCH(D829,Data!$F$2:$F$999,0),1))</f>
        <v/>
      </c>
      <c r="F829" s="94" t="str">
        <f t="shared" si="12"/>
        <v/>
      </c>
    </row>
    <row r="830" spans="1:6" ht="14.25" customHeight="1" x14ac:dyDescent="0.35">
      <c r="A830" s="45" t="s">
        <v>1144</v>
      </c>
      <c r="B830" s="18"/>
      <c r="C830" s="5"/>
      <c r="D830" s="5"/>
      <c r="E830" s="94" t="str">
        <f>IF(ISBLANK(D830),"",INDEX(ΑΜΚ,MATCH(D830,Data!$F$2:$F$999,0),1))</f>
        <v/>
      </c>
      <c r="F830" s="94" t="str">
        <f t="shared" si="12"/>
        <v/>
      </c>
    </row>
    <row r="831" spans="1:6" ht="14.25" customHeight="1" x14ac:dyDescent="0.35">
      <c r="A831" s="45" t="s">
        <v>1144</v>
      </c>
      <c r="B831" s="18"/>
      <c r="C831" s="5"/>
      <c r="D831" s="5"/>
      <c r="E831" s="94" t="str">
        <f>IF(ISBLANK(D831),"",INDEX(ΑΜΚ,MATCH(D831,Data!$F$2:$F$999,0),1))</f>
        <v/>
      </c>
      <c r="F831" s="94" t="str">
        <f t="shared" si="12"/>
        <v/>
      </c>
    </row>
    <row r="832" spans="1:6" ht="14.25" customHeight="1" x14ac:dyDescent="0.35">
      <c r="A832" s="45" t="s">
        <v>1144</v>
      </c>
      <c r="B832" s="18"/>
      <c r="C832" s="5"/>
      <c r="D832" s="5"/>
      <c r="E832" s="94" t="str">
        <f>IF(ISBLANK(D832),"",INDEX(ΑΜΚ,MATCH(D832,Data!$F$2:$F$999,0),1))</f>
        <v/>
      </c>
      <c r="F832" s="94" t="str">
        <f t="shared" si="12"/>
        <v/>
      </c>
    </row>
    <row r="833" spans="1:6" ht="14.25" customHeight="1" x14ac:dyDescent="0.35">
      <c r="A833" s="45" t="s">
        <v>1144</v>
      </c>
      <c r="B833" s="18"/>
      <c r="C833" s="5"/>
      <c r="D833" s="5"/>
      <c r="E833" s="94" t="str">
        <f>IF(ISBLANK(D833),"",INDEX(ΑΜΚ,MATCH(D833,Data!$F$2:$F$999,0),1))</f>
        <v/>
      </c>
      <c r="F833" s="94" t="str">
        <f t="shared" si="12"/>
        <v/>
      </c>
    </row>
    <row r="834" spans="1:6" ht="14.25" customHeight="1" x14ac:dyDescent="0.35">
      <c r="A834" s="45" t="s">
        <v>1144</v>
      </c>
      <c r="B834" s="18"/>
      <c r="C834" s="5"/>
      <c r="D834" s="5"/>
      <c r="E834" s="94" t="str">
        <f>IF(ISBLANK(D834),"",INDEX(ΑΜΚ,MATCH(D834,Data!$F$2:$F$999,0),1))</f>
        <v/>
      </c>
      <c r="F834" s="94" t="str">
        <f t="shared" ref="F834:F897" si="13">IF(ISBLANK(C834),"",INDEX(ΚΩΔ_ΜΑΘΗΜ_ΤΥΣ_Γ1,MATCH(C834,ΜΑΘΗΜ_ΤΥΣ_Γ1,0)))</f>
        <v/>
      </c>
    </row>
    <row r="835" spans="1:6" ht="14.25" customHeight="1" x14ac:dyDescent="0.35">
      <c r="A835" s="45" t="s">
        <v>1144</v>
      </c>
      <c r="B835" s="18"/>
      <c r="C835" s="5"/>
      <c r="D835" s="5"/>
      <c r="E835" s="94" t="str">
        <f>IF(ISBLANK(D835),"",INDEX(ΑΜΚ,MATCH(D835,Data!$F$2:$F$999,0),1))</f>
        <v/>
      </c>
      <c r="F835" s="94" t="str">
        <f t="shared" si="13"/>
        <v/>
      </c>
    </row>
    <row r="836" spans="1:6" ht="14.25" customHeight="1" x14ac:dyDescent="0.35">
      <c r="A836" s="45" t="s">
        <v>1144</v>
      </c>
      <c r="B836" s="18"/>
      <c r="C836" s="5"/>
      <c r="D836" s="5"/>
      <c r="E836" s="94" t="str">
        <f>IF(ISBLANK(D836),"",INDEX(ΑΜΚ,MATCH(D836,Data!$F$2:$F$999,0),1))</f>
        <v/>
      </c>
      <c r="F836" s="94" t="str">
        <f t="shared" si="13"/>
        <v/>
      </c>
    </row>
    <row r="837" spans="1:6" ht="14.25" customHeight="1" x14ac:dyDescent="0.35">
      <c r="A837" s="45" t="s">
        <v>1144</v>
      </c>
      <c r="B837" s="18"/>
      <c r="C837" s="5"/>
      <c r="D837" s="5"/>
      <c r="E837" s="94" t="str">
        <f>IF(ISBLANK(D837),"",INDEX(ΑΜΚ,MATCH(D837,Data!$F$2:$F$999,0),1))</f>
        <v/>
      </c>
      <c r="F837" s="94" t="str">
        <f t="shared" si="13"/>
        <v/>
      </c>
    </row>
    <row r="838" spans="1:6" ht="14.25" customHeight="1" x14ac:dyDescent="0.35">
      <c r="A838" s="45" t="s">
        <v>1144</v>
      </c>
      <c r="B838" s="18"/>
      <c r="C838" s="5"/>
      <c r="D838" s="5"/>
      <c r="E838" s="94" t="str">
        <f>IF(ISBLANK(D838),"",INDEX(ΑΜΚ,MATCH(D838,Data!$F$2:$F$999,0),1))</f>
        <v/>
      </c>
      <c r="F838" s="94" t="str">
        <f t="shared" si="13"/>
        <v/>
      </c>
    </row>
    <row r="839" spans="1:6" ht="14.25" customHeight="1" x14ac:dyDescent="0.35">
      <c r="A839" s="45" t="s">
        <v>1144</v>
      </c>
      <c r="B839" s="18"/>
      <c r="C839" s="5"/>
      <c r="D839" s="5"/>
      <c r="E839" s="94" t="str">
        <f>IF(ISBLANK(D839),"",INDEX(ΑΜΚ,MATCH(D839,Data!$F$2:$F$999,0),1))</f>
        <v/>
      </c>
      <c r="F839" s="94" t="str">
        <f t="shared" si="13"/>
        <v/>
      </c>
    </row>
    <row r="840" spans="1:6" ht="14.25" customHeight="1" x14ac:dyDescent="0.35">
      <c r="A840" s="45" t="s">
        <v>1144</v>
      </c>
      <c r="B840" s="18"/>
      <c r="C840" s="5"/>
      <c r="D840" s="5"/>
      <c r="E840" s="94" t="str">
        <f>IF(ISBLANK(D840),"",INDEX(ΑΜΚ,MATCH(D840,Data!$F$2:$F$999,0),1))</f>
        <v/>
      </c>
      <c r="F840" s="94" t="str">
        <f t="shared" si="13"/>
        <v/>
      </c>
    </row>
    <row r="841" spans="1:6" ht="14.25" customHeight="1" x14ac:dyDescent="0.35">
      <c r="A841" s="45" t="s">
        <v>1144</v>
      </c>
      <c r="B841" s="18"/>
      <c r="C841" s="5"/>
      <c r="D841" s="5"/>
      <c r="E841" s="94" t="str">
        <f>IF(ISBLANK(D841),"",INDEX(ΑΜΚ,MATCH(D841,Data!$F$2:$F$999,0),1))</f>
        <v/>
      </c>
      <c r="F841" s="94" t="str">
        <f t="shared" si="13"/>
        <v/>
      </c>
    </row>
    <row r="842" spans="1:6" ht="14.25" customHeight="1" x14ac:dyDescent="0.35">
      <c r="A842" s="45" t="s">
        <v>1144</v>
      </c>
      <c r="B842" s="18"/>
      <c r="C842" s="5"/>
      <c r="D842" s="5"/>
      <c r="E842" s="94" t="str">
        <f>IF(ISBLANK(D842),"",INDEX(ΑΜΚ,MATCH(D842,Data!$F$2:$F$999,0),1))</f>
        <v/>
      </c>
      <c r="F842" s="94" t="str">
        <f t="shared" si="13"/>
        <v/>
      </c>
    </row>
    <row r="843" spans="1:6" ht="14.25" customHeight="1" x14ac:dyDescent="0.35">
      <c r="A843" s="45" t="s">
        <v>1144</v>
      </c>
      <c r="B843" s="18"/>
      <c r="C843" s="5"/>
      <c r="D843" s="5"/>
      <c r="E843" s="94" t="str">
        <f>IF(ISBLANK(D843),"",INDEX(ΑΜΚ,MATCH(D843,Data!$F$2:$F$999,0),1))</f>
        <v/>
      </c>
      <c r="F843" s="94" t="str">
        <f t="shared" si="13"/>
        <v/>
      </c>
    </row>
    <row r="844" spans="1:6" ht="14.25" customHeight="1" x14ac:dyDescent="0.35">
      <c r="A844" s="45" t="s">
        <v>1144</v>
      </c>
      <c r="B844" s="18"/>
      <c r="C844" s="5"/>
      <c r="D844" s="5"/>
      <c r="E844" s="94" t="str">
        <f>IF(ISBLANK(D844),"",INDEX(ΑΜΚ,MATCH(D844,Data!$F$2:$F$999,0),1))</f>
        <v/>
      </c>
      <c r="F844" s="94" t="str">
        <f t="shared" si="13"/>
        <v/>
      </c>
    </row>
    <row r="845" spans="1:6" ht="14.25" customHeight="1" x14ac:dyDescent="0.35">
      <c r="A845" s="45" t="s">
        <v>1144</v>
      </c>
      <c r="B845" s="18"/>
      <c r="C845" s="5"/>
      <c r="D845" s="5"/>
      <c r="E845" s="94" t="str">
        <f>IF(ISBLANK(D845),"",INDEX(ΑΜΚ,MATCH(D845,Data!$F$2:$F$999,0),1))</f>
        <v/>
      </c>
      <c r="F845" s="94" t="str">
        <f t="shared" si="13"/>
        <v/>
      </c>
    </row>
    <row r="846" spans="1:6" ht="14.25" customHeight="1" x14ac:dyDescent="0.35">
      <c r="A846" s="45" t="s">
        <v>1144</v>
      </c>
      <c r="B846" s="18"/>
      <c r="C846" s="5"/>
      <c r="D846" s="5"/>
      <c r="E846" s="94" t="str">
        <f>IF(ISBLANK(D846),"",INDEX(ΑΜΚ,MATCH(D846,Data!$F$2:$F$999,0),1))</f>
        <v/>
      </c>
      <c r="F846" s="94" t="str">
        <f t="shared" si="13"/>
        <v/>
      </c>
    </row>
    <row r="847" spans="1:6" ht="14.25" customHeight="1" x14ac:dyDescent="0.35">
      <c r="A847" s="45" t="s">
        <v>1144</v>
      </c>
      <c r="B847" s="18"/>
      <c r="C847" s="5"/>
      <c r="D847" s="5"/>
      <c r="E847" s="94" t="str">
        <f>IF(ISBLANK(D847),"",INDEX(ΑΜΚ,MATCH(D847,Data!$F$2:$F$999,0),1))</f>
        <v/>
      </c>
      <c r="F847" s="94" t="str">
        <f t="shared" si="13"/>
        <v/>
      </c>
    </row>
    <row r="848" spans="1:6" ht="14.25" customHeight="1" x14ac:dyDescent="0.35">
      <c r="A848" s="45" t="s">
        <v>1144</v>
      </c>
      <c r="B848" s="18"/>
      <c r="C848" s="5"/>
      <c r="D848" s="5"/>
      <c r="E848" s="94" t="str">
        <f>IF(ISBLANK(D848),"",INDEX(ΑΜΚ,MATCH(D848,Data!$F$2:$F$999,0),1))</f>
        <v/>
      </c>
      <c r="F848" s="94" t="str">
        <f t="shared" si="13"/>
        <v/>
      </c>
    </row>
    <row r="849" spans="1:6" ht="14.25" customHeight="1" x14ac:dyDescent="0.35">
      <c r="A849" s="45" t="s">
        <v>1144</v>
      </c>
      <c r="B849" s="18"/>
      <c r="C849" s="5"/>
      <c r="D849" s="5"/>
      <c r="E849" s="94" t="str">
        <f>IF(ISBLANK(D849),"",INDEX(ΑΜΚ,MATCH(D849,Data!$F$2:$F$999,0),1))</f>
        <v/>
      </c>
      <c r="F849" s="94" t="str">
        <f t="shared" si="13"/>
        <v/>
      </c>
    </row>
    <row r="850" spans="1:6" ht="14.25" customHeight="1" x14ac:dyDescent="0.35">
      <c r="A850" s="45" t="s">
        <v>1144</v>
      </c>
      <c r="B850" s="18"/>
      <c r="C850" s="5"/>
      <c r="D850" s="5"/>
      <c r="E850" s="94" t="str">
        <f>IF(ISBLANK(D850),"",INDEX(ΑΜΚ,MATCH(D850,Data!$F$2:$F$999,0),1))</f>
        <v/>
      </c>
      <c r="F850" s="94" t="str">
        <f t="shared" si="13"/>
        <v/>
      </c>
    </row>
    <row r="851" spans="1:6" ht="14.25" customHeight="1" x14ac:dyDescent="0.35">
      <c r="A851" s="45" t="s">
        <v>1144</v>
      </c>
      <c r="B851" s="18"/>
      <c r="C851" s="5"/>
      <c r="D851" s="5"/>
      <c r="E851" s="94" t="str">
        <f>IF(ISBLANK(D851),"",INDEX(ΑΜΚ,MATCH(D851,Data!$F$2:$F$999,0),1))</f>
        <v/>
      </c>
      <c r="F851" s="94" t="str">
        <f t="shared" si="13"/>
        <v/>
      </c>
    </row>
    <row r="852" spans="1:6" ht="14.25" customHeight="1" x14ac:dyDescent="0.35">
      <c r="A852" s="45" t="s">
        <v>1144</v>
      </c>
      <c r="B852" s="18"/>
      <c r="C852" s="5"/>
      <c r="D852" s="5"/>
      <c r="E852" s="94" t="str">
        <f>IF(ISBLANK(D852),"",INDEX(ΑΜΚ,MATCH(D852,Data!$F$2:$F$999,0),1))</f>
        <v/>
      </c>
      <c r="F852" s="94" t="str">
        <f t="shared" si="13"/>
        <v/>
      </c>
    </row>
    <row r="853" spans="1:6" ht="14.25" customHeight="1" x14ac:dyDescent="0.35">
      <c r="A853" s="45" t="s">
        <v>1144</v>
      </c>
      <c r="B853" s="18"/>
      <c r="C853" s="5"/>
      <c r="D853" s="5"/>
      <c r="E853" s="94" t="str">
        <f>IF(ISBLANK(D853),"",INDEX(ΑΜΚ,MATCH(D853,Data!$F$2:$F$999,0),1))</f>
        <v/>
      </c>
      <c r="F853" s="94" t="str">
        <f t="shared" si="13"/>
        <v/>
      </c>
    </row>
    <row r="854" spans="1:6" ht="14.25" customHeight="1" x14ac:dyDescent="0.35">
      <c r="A854" s="45" t="s">
        <v>1144</v>
      </c>
      <c r="B854" s="18"/>
      <c r="C854" s="5"/>
      <c r="D854" s="5"/>
      <c r="E854" s="94" t="str">
        <f>IF(ISBLANK(D854),"",INDEX(ΑΜΚ,MATCH(D854,Data!$F$2:$F$999,0),1))</f>
        <v/>
      </c>
      <c r="F854" s="94" t="str">
        <f t="shared" si="13"/>
        <v/>
      </c>
    </row>
    <row r="855" spans="1:6" ht="14.25" customHeight="1" x14ac:dyDescent="0.35">
      <c r="A855" s="45" t="s">
        <v>1144</v>
      </c>
      <c r="B855" s="18"/>
      <c r="C855" s="5"/>
      <c r="D855" s="5"/>
      <c r="E855" s="94" t="str">
        <f>IF(ISBLANK(D855),"",INDEX(ΑΜΚ,MATCH(D855,Data!$F$2:$F$999,0),1))</f>
        <v/>
      </c>
      <c r="F855" s="94" t="str">
        <f t="shared" si="13"/>
        <v/>
      </c>
    </row>
    <row r="856" spans="1:6" ht="14.25" customHeight="1" x14ac:dyDescent="0.35">
      <c r="A856" s="45" t="s">
        <v>1144</v>
      </c>
      <c r="B856" s="18"/>
      <c r="C856" s="5"/>
      <c r="D856" s="5"/>
      <c r="E856" s="94" t="str">
        <f>IF(ISBLANK(D856),"",INDEX(ΑΜΚ,MATCH(D856,Data!$F$2:$F$999,0),1))</f>
        <v/>
      </c>
      <c r="F856" s="94" t="str">
        <f t="shared" si="13"/>
        <v/>
      </c>
    </row>
    <row r="857" spans="1:6" ht="14.25" customHeight="1" x14ac:dyDescent="0.35">
      <c r="A857" s="45" t="s">
        <v>1144</v>
      </c>
      <c r="B857" s="18"/>
      <c r="C857" s="5"/>
      <c r="D857" s="5"/>
      <c r="E857" s="94" t="str">
        <f>IF(ISBLANK(D857),"",INDEX(ΑΜΚ,MATCH(D857,Data!$F$2:$F$999,0),1))</f>
        <v/>
      </c>
      <c r="F857" s="94" t="str">
        <f t="shared" si="13"/>
        <v/>
      </c>
    </row>
    <row r="858" spans="1:6" ht="14.25" customHeight="1" x14ac:dyDescent="0.35">
      <c r="A858" s="45" t="s">
        <v>1144</v>
      </c>
      <c r="B858" s="18"/>
      <c r="C858" s="5"/>
      <c r="D858" s="5"/>
      <c r="E858" s="94" t="str">
        <f>IF(ISBLANK(D858),"",INDEX(ΑΜΚ,MATCH(D858,Data!$F$2:$F$999,0),1))</f>
        <v/>
      </c>
      <c r="F858" s="94" t="str">
        <f t="shared" si="13"/>
        <v/>
      </c>
    </row>
    <row r="859" spans="1:6" ht="14.25" customHeight="1" x14ac:dyDescent="0.35">
      <c r="A859" s="45" t="s">
        <v>1144</v>
      </c>
      <c r="B859" s="18"/>
      <c r="C859" s="5"/>
      <c r="D859" s="5"/>
      <c r="E859" s="94" t="str">
        <f>IF(ISBLANK(D859),"",INDEX(ΑΜΚ,MATCH(D859,Data!$F$2:$F$999,0),1))</f>
        <v/>
      </c>
      <c r="F859" s="94" t="str">
        <f t="shared" si="13"/>
        <v/>
      </c>
    </row>
    <row r="860" spans="1:6" ht="14.25" customHeight="1" x14ac:dyDescent="0.35">
      <c r="A860" s="45" t="s">
        <v>1144</v>
      </c>
      <c r="B860" s="18"/>
      <c r="C860" s="5"/>
      <c r="D860" s="5"/>
      <c r="E860" s="94" t="str">
        <f>IF(ISBLANK(D860),"",INDEX(ΑΜΚ,MATCH(D860,Data!$F$2:$F$999,0),1))</f>
        <v/>
      </c>
      <c r="F860" s="94" t="str">
        <f t="shared" si="13"/>
        <v/>
      </c>
    </row>
    <row r="861" spans="1:6" ht="14.25" customHeight="1" x14ac:dyDescent="0.35">
      <c r="A861" s="45" t="s">
        <v>1144</v>
      </c>
      <c r="B861" s="18"/>
      <c r="C861" s="5"/>
      <c r="D861" s="5"/>
      <c r="E861" s="94" t="str">
        <f>IF(ISBLANK(D861),"",INDEX(ΑΜΚ,MATCH(D861,Data!$F$2:$F$999,0),1))</f>
        <v/>
      </c>
      <c r="F861" s="94" t="str">
        <f t="shared" si="13"/>
        <v/>
      </c>
    </row>
    <row r="862" spans="1:6" ht="14.25" customHeight="1" x14ac:dyDescent="0.35">
      <c r="A862" s="45" t="s">
        <v>1144</v>
      </c>
      <c r="B862" s="18"/>
      <c r="C862" s="5"/>
      <c r="D862" s="5"/>
      <c r="E862" s="94" t="str">
        <f>IF(ISBLANK(D862),"",INDEX(ΑΜΚ,MATCH(D862,Data!$F$2:$F$999,0),1))</f>
        <v/>
      </c>
      <c r="F862" s="94" t="str">
        <f t="shared" si="13"/>
        <v/>
      </c>
    </row>
    <row r="863" spans="1:6" ht="14.25" customHeight="1" x14ac:dyDescent="0.35">
      <c r="A863" s="45" t="s">
        <v>1144</v>
      </c>
      <c r="B863" s="18"/>
      <c r="C863" s="5"/>
      <c r="D863" s="5"/>
      <c r="E863" s="94" t="str">
        <f>IF(ISBLANK(D863),"",INDEX(ΑΜΚ,MATCH(D863,Data!$F$2:$F$999,0),1))</f>
        <v/>
      </c>
      <c r="F863" s="94" t="str">
        <f t="shared" si="13"/>
        <v/>
      </c>
    </row>
    <row r="864" spans="1:6" ht="14.25" customHeight="1" x14ac:dyDescent="0.35">
      <c r="A864" s="45" t="s">
        <v>1144</v>
      </c>
      <c r="B864" s="18"/>
      <c r="C864" s="5"/>
      <c r="D864" s="5"/>
      <c r="E864" s="94" t="str">
        <f>IF(ISBLANK(D864),"",INDEX(ΑΜΚ,MATCH(D864,Data!$F$2:$F$999,0),1))</f>
        <v/>
      </c>
      <c r="F864" s="94" t="str">
        <f t="shared" si="13"/>
        <v/>
      </c>
    </row>
    <row r="865" spans="1:6" ht="14.25" customHeight="1" x14ac:dyDescent="0.35">
      <c r="A865" s="45" t="s">
        <v>1144</v>
      </c>
      <c r="B865" s="18"/>
      <c r="C865" s="5"/>
      <c r="D865" s="5"/>
      <c r="E865" s="94" t="str">
        <f>IF(ISBLANK(D865),"",INDEX(ΑΜΚ,MATCH(D865,Data!$F$2:$F$999,0),1))</f>
        <v/>
      </c>
      <c r="F865" s="94" t="str">
        <f t="shared" si="13"/>
        <v/>
      </c>
    </row>
    <row r="866" spans="1:6" ht="14.25" customHeight="1" x14ac:dyDescent="0.35">
      <c r="A866" s="45" t="s">
        <v>1144</v>
      </c>
      <c r="B866" s="18"/>
      <c r="C866" s="5"/>
      <c r="D866" s="5"/>
      <c r="E866" s="94" t="str">
        <f>IF(ISBLANK(D866),"",INDEX(ΑΜΚ,MATCH(D866,Data!$F$2:$F$999,0),1))</f>
        <v/>
      </c>
      <c r="F866" s="94" t="str">
        <f t="shared" si="13"/>
        <v/>
      </c>
    </row>
    <row r="867" spans="1:6" ht="14.25" customHeight="1" x14ac:dyDescent="0.35">
      <c r="A867" s="45" t="s">
        <v>1144</v>
      </c>
      <c r="B867" s="18"/>
      <c r="C867" s="5"/>
      <c r="D867" s="5"/>
      <c r="E867" s="94" t="str">
        <f>IF(ISBLANK(D867),"",INDEX(ΑΜΚ,MATCH(D867,Data!$F$2:$F$999,0),1))</f>
        <v/>
      </c>
      <c r="F867" s="94" t="str">
        <f t="shared" si="13"/>
        <v/>
      </c>
    </row>
    <row r="868" spans="1:6" ht="14.25" customHeight="1" x14ac:dyDescent="0.35">
      <c r="A868" s="45" t="s">
        <v>1144</v>
      </c>
      <c r="B868" s="18"/>
      <c r="C868" s="5"/>
      <c r="D868" s="5"/>
      <c r="E868" s="94" t="str">
        <f>IF(ISBLANK(D868),"",INDEX(ΑΜΚ,MATCH(D868,Data!$F$2:$F$999,0),1))</f>
        <v/>
      </c>
      <c r="F868" s="94" t="str">
        <f t="shared" si="13"/>
        <v/>
      </c>
    </row>
    <row r="869" spans="1:6" ht="14.25" customHeight="1" x14ac:dyDescent="0.35">
      <c r="A869" s="45" t="s">
        <v>1144</v>
      </c>
      <c r="B869" s="18"/>
      <c r="C869" s="5"/>
      <c r="D869" s="5"/>
      <c r="E869" s="94" t="str">
        <f>IF(ISBLANK(D869),"",INDEX(ΑΜΚ,MATCH(D869,Data!$F$2:$F$999,0),1))</f>
        <v/>
      </c>
      <c r="F869" s="94" t="str">
        <f t="shared" si="13"/>
        <v/>
      </c>
    </row>
    <row r="870" spans="1:6" ht="14.25" customHeight="1" x14ac:dyDescent="0.35">
      <c r="A870" s="45" t="s">
        <v>1144</v>
      </c>
      <c r="B870" s="18"/>
      <c r="C870" s="5"/>
      <c r="D870" s="5"/>
      <c r="E870" s="94" t="str">
        <f>IF(ISBLANK(D870),"",INDEX(ΑΜΚ,MATCH(D870,Data!$F$2:$F$999,0),1))</f>
        <v/>
      </c>
      <c r="F870" s="94" t="str">
        <f t="shared" si="13"/>
        <v/>
      </c>
    </row>
    <row r="871" spans="1:6" ht="14.25" customHeight="1" x14ac:dyDescent="0.35">
      <c r="A871" s="45" t="s">
        <v>1144</v>
      </c>
      <c r="B871" s="18"/>
      <c r="C871" s="5"/>
      <c r="D871" s="5"/>
      <c r="E871" s="94" t="str">
        <f>IF(ISBLANK(D871),"",INDEX(ΑΜΚ,MATCH(D871,Data!$F$2:$F$999,0),1))</f>
        <v/>
      </c>
      <c r="F871" s="94" t="str">
        <f t="shared" si="13"/>
        <v/>
      </c>
    </row>
    <row r="872" spans="1:6" ht="14.25" customHeight="1" x14ac:dyDescent="0.35">
      <c r="A872" s="45" t="s">
        <v>1144</v>
      </c>
      <c r="B872" s="18"/>
      <c r="C872" s="5"/>
      <c r="D872" s="5"/>
      <c r="E872" s="94" t="str">
        <f>IF(ISBLANK(D872),"",INDEX(ΑΜΚ,MATCH(D872,Data!$F$2:$F$999,0),1))</f>
        <v/>
      </c>
      <c r="F872" s="94" t="str">
        <f t="shared" si="13"/>
        <v/>
      </c>
    </row>
    <row r="873" spans="1:6" ht="14.25" customHeight="1" x14ac:dyDescent="0.35">
      <c r="A873" s="45" t="s">
        <v>1144</v>
      </c>
      <c r="B873" s="18"/>
      <c r="C873" s="5"/>
      <c r="D873" s="5"/>
      <c r="E873" s="94" t="str">
        <f>IF(ISBLANK(D873),"",INDEX(ΑΜΚ,MATCH(D873,Data!$F$2:$F$999,0),1))</f>
        <v/>
      </c>
      <c r="F873" s="94" t="str">
        <f t="shared" si="13"/>
        <v/>
      </c>
    </row>
    <row r="874" spans="1:6" ht="14.25" customHeight="1" x14ac:dyDescent="0.35">
      <c r="A874" s="45" t="s">
        <v>1144</v>
      </c>
      <c r="B874" s="18"/>
      <c r="C874" s="5"/>
      <c r="D874" s="5"/>
      <c r="E874" s="94" t="str">
        <f>IF(ISBLANK(D874),"",INDEX(ΑΜΚ,MATCH(D874,Data!$F$2:$F$999,0),1))</f>
        <v/>
      </c>
      <c r="F874" s="94" t="str">
        <f t="shared" si="13"/>
        <v/>
      </c>
    </row>
    <row r="875" spans="1:6" ht="14.25" customHeight="1" x14ac:dyDescent="0.35">
      <c r="A875" s="45" t="s">
        <v>1144</v>
      </c>
      <c r="B875" s="18"/>
      <c r="C875" s="5"/>
      <c r="D875" s="5"/>
      <c r="E875" s="94" t="str">
        <f>IF(ISBLANK(D875),"",INDEX(ΑΜΚ,MATCH(D875,Data!$F$2:$F$999,0),1))</f>
        <v/>
      </c>
      <c r="F875" s="94" t="str">
        <f t="shared" si="13"/>
        <v/>
      </c>
    </row>
    <row r="876" spans="1:6" ht="14.25" customHeight="1" x14ac:dyDescent="0.35">
      <c r="A876" s="45" t="s">
        <v>1144</v>
      </c>
      <c r="B876" s="18"/>
      <c r="C876" s="5"/>
      <c r="D876" s="5"/>
      <c r="E876" s="94" t="str">
        <f>IF(ISBLANK(D876),"",INDEX(ΑΜΚ,MATCH(D876,Data!$F$2:$F$999,0),1))</f>
        <v/>
      </c>
      <c r="F876" s="94" t="str">
        <f t="shared" si="13"/>
        <v/>
      </c>
    </row>
    <row r="877" spans="1:6" ht="14.25" customHeight="1" x14ac:dyDescent="0.35">
      <c r="A877" s="45" t="s">
        <v>1144</v>
      </c>
      <c r="B877" s="18"/>
      <c r="C877" s="5"/>
      <c r="D877" s="5"/>
      <c r="E877" s="94" t="str">
        <f>IF(ISBLANK(D877),"",INDEX(ΑΜΚ,MATCH(D877,Data!$F$2:$F$999,0),1))</f>
        <v/>
      </c>
      <c r="F877" s="94" t="str">
        <f t="shared" si="13"/>
        <v/>
      </c>
    </row>
    <row r="878" spans="1:6" ht="14.25" customHeight="1" x14ac:dyDescent="0.35">
      <c r="A878" s="45" t="s">
        <v>1144</v>
      </c>
      <c r="B878" s="18"/>
      <c r="C878" s="5"/>
      <c r="D878" s="5"/>
      <c r="E878" s="94" t="str">
        <f>IF(ISBLANK(D878),"",INDEX(ΑΜΚ,MATCH(D878,Data!$F$2:$F$999,0),1))</f>
        <v/>
      </c>
      <c r="F878" s="94" t="str">
        <f t="shared" si="13"/>
        <v/>
      </c>
    </row>
    <row r="879" spans="1:6" ht="14.25" customHeight="1" x14ac:dyDescent="0.35">
      <c r="A879" s="45" t="s">
        <v>1144</v>
      </c>
      <c r="B879" s="18"/>
      <c r="C879" s="5"/>
      <c r="D879" s="5"/>
      <c r="E879" s="94" t="str">
        <f>IF(ISBLANK(D879),"",INDEX(ΑΜΚ,MATCH(D879,Data!$F$2:$F$999,0),1))</f>
        <v/>
      </c>
      <c r="F879" s="94" t="str">
        <f t="shared" si="13"/>
        <v/>
      </c>
    </row>
    <row r="880" spans="1:6" ht="14.25" customHeight="1" x14ac:dyDescent="0.35">
      <c r="A880" s="45" t="s">
        <v>1144</v>
      </c>
      <c r="B880" s="18"/>
      <c r="C880" s="5"/>
      <c r="D880" s="5"/>
      <c r="E880" s="94" t="str">
        <f>IF(ISBLANK(D880),"",INDEX(ΑΜΚ,MATCH(D880,Data!$F$2:$F$999,0),1))</f>
        <v/>
      </c>
      <c r="F880" s="94" t="str">
        <f t="shared" si="13"/>
        <v/>
      </c>
    </row>
    <row r="881" spans="1:6" ht="14.25" customHeight="1" x14ac:dyDescent="0.35">
      <c r="A881" s="45" t="s">
        <v>1144</v>
      </c>
      <c r="B881" s="18"/>
      <c r="C881" s="5"/>
      <c r="D881" s="5"/>
      <c r="E881" s="94" t="str">
        <f>IF(ISBLANK(D881),"",INDEX(ΑΜΚ,MATCH(D881,Data!$F$2:$F$999,0),1))</f>
        <v/>
      </c>
      <c r="F881" s="94" t="str">
        <f t="shared" si="13"/>
        <v/>
      </c>
    </row>
    <row r="882" spans="1:6" ht="14.25" customHeight="1" x14ac:dyDescent="0.35">
      <c r="A882" s="45" t="s">
        <v>1144</v>
      </c>
      <c r="B882" s="18"/>
      <c r="C882" s="5"/>
      <c r="D882" s="5"/>
      <c r="E882" s="94" t="str">
        <f>IF(ISBLANK(D882),"",INDEX(ΑΜΚ,MATCH(D882,Data!$F$2:$F$999,0),1))</f>
        <v/>
      </c>
      <c r="F882" s="94" t="str">
        <f t="shared" si="13"/>
        <v/>
      </c>
    </row>
    <row r="883" spans="1:6" ht="14.25" customHeight="1" x14ac:dyDescent="0.35">
      <c r="A883" s="45" t="s">
        <v>1144</v>
      </c>
      <c r="B883" s="18"/>
      <c r="C883" s="5"/>
      <c r="D883" s="5"/>
      <c r="E883" s="94" t="str">
        <f>IF(ISBLANK(D883),"",INDEX(ΑΜΚ,MATCH(D883,Data!$F$2:$F$999,0),1))</f>
        <v/>
      </c>
      <c r="F883" s="94" t="str">
        <f t="shared" si="13"/>
        <v/>
      </c>
    </row>
    <row r="884" spans="1:6" ht="14.25" customHeight="1" x14ac:dyDescent="0.35">
      <c r="A884" s="45" t="s">
        <v>1144</v>
      </c>
      <c r="B884" s="18"/>
      <c r="C884" s="5"/>
      <c r="D884" s="5"/>
      <c r="E884" s="94" t="str">
        <f>IF(ISBLANK(D884),"",INDEX(ΑΜΚ,MATCH(D884,Data!$F$2:$F$999,0),1))</f>
        <v/>
      </c>
      <c r="F884" s="94" t="str">
        <f t="shared" si="13"/>
        <v/>
      </c>
    </row>
    <row r="885" spans="1:6" ht="14.25" customHeight="1" x14ac:dyDescent="0.35">
      <c r="A885" s="45" t="s">
        <v>1144</v>
      </c>
      <c r="B885" s="18"/>
      <c r="C885" s="5"/>
      <c r="D885" s="5"/>
      <c r="E885" s="94" t="str">
        <f>IF(ISBLANK(D885),"",INDEX(ΑΜΚ,MATCH(D885,Data!$F$2:$F$999,0),1))</f>
        <v/>
      </c>
      <c r="F885" s="94" t="str">
        <f t="shared" si="13"/>
        <v/>
      </c>
    </row>
    <row r="886" spans="1:6" ht="14.25" customHeight="1" x14ac:dyDescent="0.35">
      <c r="A886" s="45" t="s">
        <v>1144</v>
      </c>
      <c r="B886" s="18"/>
      <c r="C886" s="5"/>
      <c r="D886" s="5"/>
      <c r="E886" s="94" t="str">
        <f>IF(ISBLANK(D886),"",INDEX(ΑΜΚ,MATCH(D886,Data!$F$2:$F$999,0),1))</f>
        <v/>
      </c>
      <c r="F886" s="94" t="str">
        <f t="shared" si="13"/>
        <v/>
      </c>
    </row>
    <row r="887" spans="1:6" ht="14.25" customHeight="1" x14ac:dyDescent="0.35">
      <c r="A887" s="45" t="s">
        <v>1144</v>
      </c>
      <c r="B887" s="18"/>
      <c r="C887" s="5"/>
      <c r="D887" s="5"/>
      <c r="E887" s="94" t="str">
        <f>IF(ISBLANK(D887),"",INDEX(ΑΜΚ,MATCH(D887,Data!$F$2:$F$999,0),1))</f>
        <v/>
      </c>
      <c r="F887" s="94" t="str">
        <f t="shared" si="13"/>
        <v/>
      </c>
    </row>
    <row r="888" spans="1:6" ht="14.25" customHeight="1" x14ac:dyDescent="0.35">
      <c r="A888" s="45" t="s">
        <v>1144</v>
      </c>
      <c r="B888" s="18"/>
      <c r="C888" s="5"/>
      <c r="D888" s="5"/>
      <c r="E888" s="94" t="str">
        <f>IF(ISBLANK(D888),"",INDEX(ΑΜΚ,MATCH(D888,Data!$F$2:$F$999,0),1))</f>
        <v/>
      </c>
      <c r="F888" s="94" t="str">
        <f t="shared" si="13"/>
        <v/>
      </c>
    </row>
    <row r="889" spans="1:6" ht="14.25" customHeight="1" x14ac:dyDescent="0.35">
      <c r="A889" s="45" t="s">
        <v>1144</v>
      </c>
      <c r="B889" s="18"/>
      <c r="C889" s="5"/>
      <c r="D889" s="5"/>
      <c r="E889" s="94" t="str">
        <f>IF(ISBLANK(D889),"",INDEX(ΑΜΚ,MATCH(D889,Data!$F$2:$F$999,0),1))</f>
        <v/>
      </c>
      <c r="F889" s="94" t="str">
        <f t="shared" si="13"/>
        <v/>
      </c>
    </row>
    <row r="890" spans="1:6" ht="14.25" customHeight="1" x14ac:dyDescent="0.35">
      <c r="A890" s="45" t="s">
        <v>1144</v>
      </c>
      <c r="B890" s="18"/>
      <c r="C890" s="5"/>
      <c r="D890" s="5"/>
      <c r="E890" s="94" t="str">
        <f>IF(ISBLANK(D890),"",INDEX(ΑΜΚ,MATCH(D890,Data!$F$2:$F$999,0),1))</f>
        <v/>
      </c>
      <c r="F890" s="94" t="str">
        <f t="shared" si="13"/>
        <v/>
      </c>
    </row>
    <row r="891" spans="1:6" ht="14.25" customHeight="1" x14ac:dyDescent="0.35">
      <c r="A891" s="45" t="s">
        <v>1144</v>
      </c>
      <c r="B891" s="18"/>
      <c r="C891" s="5"/>
      <c r="D891" s="5"/>
      <c r="E891" s="94" t="str">
        <f>IF(ISBLANK(D891),"",INDEX(ΑΜΚ,MATCH(D891,Data!$F$2:$F$999,0),1))</f>
        <v/>
      </c>
      <c r="F891" s="94" t="str">
        <f t="shared" si="13"/>
        <v/>
      </c>
    </row>
    <row r="892" spans="1:6" ht="14.25" customHeight="1" x14ac:dyDescent="0.35">
      <c r="A892" s="45" t="s">
        <v>1144</v>
      </c>
      <c r="B892" s="18"/>
      <c r="C892" s="5"/>
      <c r="D892" s="5"/>
      <c r="E892" s="94" t="str">
        <f>IF(ISBLANK(D892),"",INDEX(ΑΜΚ,MATCH(D892,Data!$F$2:$F$999,0),1))</f>
        <v/>
      </c>
      <c r="F892" s="94" t="str">
        <f t="shared" si="13"/>
        <v/>
      </c>
    </row>
    <row r="893" spans="1:6" ht="14.25" customHeight="1" x14ac:dyDescent="0.35">
      <c r="A893" s="45" t="s">
        <v>1144</v>
      </c>
      <c r="B893" s="18"/>
      <c r="C893" s="5"/>
      <c r="D893" s="5"/>
      <c r="E893" s="94" t="str">
        <f>IF(ISBLANK(D893),"",INDEX(ΑΜΚ,MATCH(D893,Data!$F$2:$F$999,0),1))</f>
        <v/>
      </c>
      <c r="F893" s="94" t="str">
        <f t="shared" si="13"/>
        <v/>
      </c>
    </row>
    <row r="894" spans="1:6" ht="14.25" customHeight="1" x14ac:dyDescent="0.35">
      <c r="A894" s="45" t="s">
        <v>1144</v>
      </c>
      <c r="B894" s="18"/>
      <c r="C894" s="5"/>
      <c r="D894" s="5"/>
      <c r="E894" s="94" t="str">
        <f>IF(ISBLANK(D894),"",INDEX(ΑΜΚ,MATCH(D894,Data!$F$2:$F$999,0),1))</f>
        <v/>
      </c>
      <c r="F894" s="94" t="str">
        <f t="shared" si="13"/>
        <v/>
      </c>
    </row>
    <row r="895" spans="1:6" ht="14.25" customHeight="1" x14ac:dyDescent="0.35">
      <c r="A895" s="45" t="s">
        <v>1144</v>
      </c>
      <c r="B895" s="18"/>
      <c r="C895" s="5"/>
      <c r="D895" s="5"/>
      <c r="E895" s="94" t="str">
        <f>IF(ISBLANK(D895),"",INDEX(ΑΜΚ,MATCH(D895,Data!$F$2:$F$999,0),1))</f>
        <v/>
      </c>
      <c r="F895" s="94" t="str">
        <f t="shared" si="13"/>
        <v/>
      </c>
    </row>
    <row r="896" spans="1:6" ht="14.25" customHeight="1" x14ac:dyDescent="0.35">
      <c r="A896" s="45" t="s">
        <v>1144</v>
      </c>
      <c r="B896" s="18"/>
      <c r="C896" s="5"/>
      <c r="D896" s="5"/>
      <c r="E896" s="94" t="str">
        <f>IF(ISBLANK(D896),"",INDEX(ΑΜΚ,MATCH(D896,Data!$F$2:$F$999,0),1))</f>
        <v/>
      </c>
      <c r="F896" s="94" t="str">
        <f t="shared" si="13"/>
        <v/>
      </c>
    </row>
    <row r="897" spans="1:6" ht="14.25" customHeight="1" x14ac:dyDescent="0.35">
      <c r="A897" s="45" t="s">
        <v>1144</v>
      </c>
      <c r="B897" s="18"/>
      <c r="C897" s="5"/>
      <c r="D897" s="5"/>
      <c r="E897" s="94" t="str">
        <f>IF(ISBLANK(D897),"",INDEX(ΑΜΚ,MATCH(D897,Data!$F$2:$F$999,0),1))</f>
        <v/>
      </c>
      <c r="F897" s="94" t="str">
        <f t="shared" si="13"/>
        <v/>
      </c>
    </row>
    <row r="898" spans="1:6" ht="14.25" customHeight="1" x14ac:dyDescent="0.35">
      <c r="A898" s="45" t="s">
        <v>1144</v>
      </c>
      <c r="B898" s="18"/>
      <c r="C898" s="5"/>
      <c r="D898" s="5"/>
      <c r="E898" s="94" t="str">
        <f>IF(ISBLANK(D898),"",INDEX(ΑΜΚ,MATCH(D898,Data!$F$2:$F$999,0),1))</f>
        <v/>
      </c>
      <c r="F898" s="94" t="str">
        <f t="shared" ref="F898:F961" si="14">IF(ISBLANK(C898),"",INDEX(ΚΩΔ_ΜΑΘΗΜ_ΤΥΣ_Γ1,MATCH(C898,ΜΑΘΗΜ_ΤΥΣ_Γ1,0)))</f>
        <v/>
      </c>
    </row>
    <row r="899" spans="1:6" ht="14.25" customHeight="1" x14ac:dyDescent="0.35">
      <c r="A899" s="45" t="s">
        <v>1144</v>
      </c>
      <c r="B899" s="18"/>
      <c r="C899" s="5"/>
      <c r="D899" s="5"/>
      <c r="E899" s="94" t="str">
        <f>IF(ISBLANK(D899),"",INDEX(ΑΜΚ,MATCH(D899,Data!$F$2:$F$999,0),1))</f>
        <v/>
      </c>
      <c r="F899" s="94" t="str">
        <f t="shared" si="14"/>
        <v/>
      </c>
    </row>
    <row r="900" spans="1:6" ht="14.25" customHeight="1" x14ac:dyDescent="0.35">
      <c r="A900" s="45" t="s">
        <v>1144</v>
      </c>
      <c r="B900" s="18"/>
      <c r="C900" s="5"/>
      <c r="D900" s="5"/>
      <c r="E900" s="94" t="str">
        <f>IF(ISBLANK(D900),"",INDEX(ΑΜΚ,MATCH(D900,Data!$F$2:$F$999,0),1))</f>
        <v/>
      </c>
      <c r="F900" s="94" t="str">
        <f t="shared" si="14"/>
        <v/>
      </c>
    </row>
    <row r="901" spans="1:6" ht="14.25" customHeight="1" x14ac:dyDescent="0.35">
      <c r="A901" s="45" t="s">
        <v>1144</v>
      </c>
      <c r="B901" s="18"/>
      <c r="C901" s="5"/>
      <c r="D901" s="5"/>
      <c r="E901" s="94" t="str">
        <f>IF(ISBLANK(D901),"",INDEX(ΑΜΚ,MATCH(D901,Data!$F$2:$F$999,0),1))</f>
        <v/>
      </c>
      <c r="F901" s="94" t="str">
        <f t="shared" si="14"/>
        <v/>
      </c>
    </row>
    <row r="902" spans="1:6" ht="14.25" customHeight="1" x14ac:dyDescent="0.35">
      <c r="A902" s="45" t="s">
        <v>1144</v>
      </c>
      <c r="B902" s="18"/>
      <c r="C902" s="5"/>
      <c r="D902" s="5"/>
      <c r="E902" s="94" t="str">
        <f>IF(ISBLANK(D902),"",INDEX(ΑΜΚ,MATCH(D902,Data!$F$2:$F$999,0),1))</f>
        <v/>
      </c>
      <c r="F902" s="94" t="str">
        <f t="shared" si="14"/>
        <v/>
      </c>
    </row>
    <row r="903" spans="1:6" ht="14.25" customHeight="1" x14ac:dyDescent="0.35">
      <c r="A903" s="45" t="s">
        <v>1144</v>
      </c>
      <c r="B903" s="18"/>
      <c r="C903" s="5"/>
      <c r="D903" s="5"/>
      <c r="E903" s="94" t="str">
        <f>IF(ISBLANK(D903),"",INDEX(ΑΜΚ,MATCH(D903,Data!$F$2:$F$999,0),1))</f>
        <v/>
      </c>
      <c r="F903" s="94" t="str">
        <f t="shared" si="14"/>
        <v/>
      </c>
    </row>
    <row r="904" spans="1:6" ht="14.25" customHeight="1" x14ac:dyDescent="0.35">
      <c r="A904" s="45" t="s">
        <v>1144</v>
      </c>
      <c r="B904" s="18"/>
      <c r="C904" s="5"/>
      <c r="D904" s="5"/>
      <c r="E904" s="94" t="str">
        <f>IF(ISBLANK(D904),"",INDEX(ΑΜΚ,MATCH(D904,Data!$F$2:$F$999,0),1))</f>
        <v/>
      </c>
      <c r="F904" s="94" t="str">
        <f t="shared" si="14"/>
        <v/>
      </c>
    </row>
    <row r="905" spans="1:6" ht="14.25" customHeight="1" x14ac:dyDescent="0.35">
      <c r="A905" s="45" t="s">
        <v>1144</v>
      </c>
      <c r="B905" s="18"/>
      <c r="C905" s="5"/>
      <c r="D905" s="5"/>
      <c r="E905" s="94" t="str">
        <f>IF(ISBLANK(D905),"",INDEX(ΑΜΚ,MATCH(D905,Data!$F$2:$F$999,0),1))</f>
        <v/>
      </c>
      <c r="F905" s="94" t="str">
        <f t="shared" si="14"/>
        <v/>
      </c>
    </row>
    <row r="906" spans="1:6" ht="14.25" customHeight="1" x14ac:dyDescent="0.35">
      <c r="A906" s="45" t="s">
        <v>1144</v>
      </c>
      <c r="B906" s="18"/>
      <c r="C906" s="5"/>
      <c r="D906" s="5"/>
      <c r="E906" s="94" t="str">
        <f>IF(ISBLANK(D906),"",INDEX(ΑΜΚ,MATCH(D906,Data!$F$2:$F$999,0),1))</f>
        <v/>
      </c>
      <c r="F906" s="94" t="str">
        <f t="shared" si="14"/>
        <v/>
      </c>
    </row>
    <row r="907" spans="1:6" ht="14.25" customHeight="1" x14ac:dyDescent="0.35">
      <c r="A907" s="45" t="s">
        <v>1144</v>
      </c>
      <c r="B907" s="18"/>
      <c r="C907" s="5"/>
      <c r="D907" s="5"/>
      <c r="E907" s="94" t="str">
        <f>IF(ISBLANK(D907),"",INDEX(ΑΜΚ,MATCH(D907,Data!$F$2:$F$999,0),1))</f>
        <v/>
      </c>
      <c r="F907" s="94" t="str">
        <f t="shared" si="14"/>
        <v/>
      </c>
    </row>
    <row r="908" spans="1:6" ht="14.25" customHeight="1" x14ac:dyDescent="0.35">
      <c r="A908" s="45" t="s">
        <v>1144</v>
      </c>
      <c r="B908" s="18"/>
      <c r="C908" s="5"/>
      <c r="D908" s="5"/>
      <c r="E908" s="94" t="str">
        <f>IF(ISBLANK(D908),"",INDEX(ΑΜΚ,MATCH(D908,Data!$F$2:$F$999,0),1))</f>
        <v/>
      </c>
      <c r="F908" s="94" t="str">
        <f t="shared" si="14"/>
        <v/>
      </c>
    </row>
    <row r="909" spans="1:6" ht="14.25" customHeight="1" x14ac:dyDescent="0.35">
      <c r="A909" s="45" t="s">
        <v>1144</v>
      </c>
      <c r="B909" s="18"/>
      <c r="C909" s="5"/>
      <c r="D909" s="5"/>
      <c r="E909" s="94" t="str">
        <f>IF(ISBLANK(D909),"",INDEX(ΑΜΚ,MATCH(D909,Data!$F$2:$F$999,0),1))</f>
        <v/>
      </c>
      <c r="F909" s="94" t="str">
        <f t="shared" si="14"/>
        <v/>
      </c>
    </row>
    <row r="910" spans="1:6" ht="14.25" customHeight="1" x14ac:dyDescent="0.35">
      <c r="A910" s="45" t="s">
        <v>1144</v>
      </c>
      <c r="B910" s="18"/>
      <c r="C910" s="5"/>
      <c r="D910" s="5"/>
      <c r="E910" s="94" t="str">
        <f>IF(ISBLANK(D910),"",INDEX(ΑΜΚ,MATCH(D910,Data!$F$2:$F$999,0),1))</f>
        <v/>
      </c>
      <c r="F910" s="94" t="str">
        <f t="shared" si="14"/>
        <v/>
      </c>
    </row>
    <row r="911" spans="1:6" ht="14.25" customHeight="1" x14ac:dyDescent="0.35">
      <c r="A911" s="45" t="s">
        <v>1144</v>
      </c>
      <c r="B911" s="18"/>
      <c r="C911" s="5"/>
      <c r="D911" s="5"/>
      <c r="E911" s="94" t="str">
        <f>IF(ISBLANK(D911),"",INDEX(ΑΜΚ,MATCH(D911,Data!$F$2:$F$999,0),1))</f>
        <v/>
      </c>
      <c r="F911" s="94" t="str">
        <f t="shared" si="14"/>
        <v/>
      </c>
    </row>
    <row r="912" spans="1:6" ht="14.25" customHeight="1" x14ac:dyDescent="0.35">
      <c r="A912" s="45" t="s">
        <v>1144</v>
      </c>
      <c r="B912" s="18"/>
      <c r="C912" s="5"/>
      <c r="D912" s="5"/>
      <c r="E912" s="94" t="str">
        <f>IF(ISBLANK(D912),"",INDEX(ΑΜΚ,MATCH(D912,Data!$F$2:$F$999,0),1))</f>
        <v/>
      </c>
      <c r="F912" s="94" t="str">
        <f t="shared" si="14"/>
        <v/>
      </c>
    </row>
    <row r="913" spans="1:6" ht="14.25" customHeight="1" x14ac:dyDescent="0.35">
      <c r="A913" s="45" t="s">
        <v>1144</v>
      </c>
      <c r="B913" s="18"/>
      <c r="C913" s="5"/>
      <c r="D913" s="5"/>
      <c r="E913" s="94" t="str">
        <f>IF(ISBLANK(D913),"",INDEX(ΑΜΚ,MATCH(D913,Data!$F$2:$F$999,0),1))</f>
        <v/>
      </c>
      <c r="F913" s="94" t="str">
        <f t="shared" si="14"/>
        <v/>
      </c>
    </row>
    <row r="914" spans="1:6" ht="14.25" customHeight="1" x14ac:dyDescent="0.35">
      <c r="A914" s="45" t="s">
        <v>1144</v>
      </c>
      <c r="B914" s="18"/>
      <c r="C914" s="5"/>
      <c r="D914" s="5"/>
      <c r="E914" s="94" t="str">
        <f>IF(ISBLANK(D914),"",INDEX(ΑΜΚ,MATCH(D914,Data!$F$2:$F$999,0),1))</f>
        <v/>
      </c>
      <c r="F914" s="94" t="str">
        <f t="shared" si="14"/>
        <v/>
      </c>
    </row>
    <row r="915" spans="1:6" ht="14.25" customHeight="1" x14ac:dyDescent="0.35">
      <c r="A915" s="45" t="s">
        <v>1144</v>
      </c>
      <c r="B915" s="18"/>
      <c r="C915" s="5"/>
      <c r="D915" s="5"/>
      <c r="E915" s="94" t="str">
        <f>IF(ISBLANK(D915),"",INDEX(ΑΜΚ,MATCH(D915,Data!$F$2:$F$999,0),1))</f>
        <v/>
      </c>
      <c r="F915" s="94" t="str">
        <f t="shared" si="14"/>
        <v/>
      </c>
    </row>
    <row r="916" spans="1:6" ht="14.25" customHeight="1" x14ac:dyDescent="0.35">
      <c r="A916" s="45" t="s">
        <v>1144</v>
      </c>
      <c r="B916" s="18"/>
      <c r="C916" s="5"/>
      <c r="D916" s="5"/>
      <c r="E916" s="94" t="str">
        <f>IF(ISBLANK(D916),"",INDEX(ΑΜΚ,MATCH(D916,Data!$F$2:$F$999,0),1))</f>
        <v/>
      </c>
      <c r="F916" s="94" t="str">
        <f t="shared" si="14"/>
        <v/>
      </c>
    </row>
    <row r="917" spans="1:6" ht="14.25" customHeight="1" x14ac:dyDescent="0.35">
      <c r="A917" s="45" t="s">
        <v>1144</v>
      </c>
      <c r="B917" s="18"/>
      <c r="C917" s="5"/>
      <c r="D917" s="5"/>
      <c r="E917" s="94" t="str">
        <f>IF(ISBLANK(D917),"",INDEX(ΑΜΚ,MATCH(D917,Data!$F$2:$F$999,0),1))</f>
        <v/>
      </c>
      <c r="F917" s="94" t="str">
        <f t="shared" si="14"/>
        <v/>
      </c>
    </row>
    <row r="918" spans="1:6" ht="14.25" customHeight="1" x14ac:dyDescent="0.35">
      <c r="A918" s="45" t="s">
        <v>1144</v>
      </c>
      <c r="B918" s="18"/>
      <c r="C918" s="5"/>
      <c r="D918" s="5"/>
      <c r="E918" s="94" t="str">
        <f>IF(ISBLANK(D918),"",INDEX(ΑΜΚ,MATCH(D918,Data!$F$2:$F$999,0),1))</f>
        <v/>
      </c>
      <c r="F918" s="94" t="str">
        <f t="shared" si="14"/>
        <v/>
      </c>
    </row>
    <row r="919" spans="1:6" ht="14.25" customHeight="1" x14ac:dyDescent="0.35">
      <c r="A919" s="45" t="s">
        <v>1144</v>
      </c>
      <c r="B919" s="18"/>
      <c r="C919" s="5"/>
      <c r="D919" s="5"/>
      <c r="E919" s="94" t="str">
        <f>IF(ISBLANK(D919),"",INDEX(ΑΜΚ,MATCH(D919,Data!$F$2:$F$999,0),1))</f>
        <v/>
      </c>
      <c r="F919" s="94" t="str">
        <f t="shared" si="14"/>
        <v/>
      </c>
    </row>
    <row r="920" spans="1:6" ht="14.25" customHeight="1" x14ac:dyDescent="0.35">
      <c r="A920" s="45" t="s">
        <v>1144</v>
      </c>
      <c r="B920" s="18"/>
      <c r="C920" s="5"/>
      <c r="D920" s="5"/>
      <c r="E920" s="94" t="str">
        <f>IF(ISBLANK(D920),"",INDEX(ΑΜΚ,MATCH(D920,Data!$F$2:$F$999,0),1))</f>
        <v/>
      </c>
      <c r="F920" s="94" t="str">
        <f t="shared" si="14"/>
        <v/>
      </c>
    </row>
    <row r="921" spans="1:6" ht="14.25" customHeight="1" x14ac:dyDescent="0.35">
      <c r="A921" s="45" t="s">
        <v>1144</v>
      </c>
      <c r="B921" s="18"/>
      <c r="C921" s="5"/>
      <c r="D921" s="5"/>
      <c r="E921" s="94" t="str">
        <f>IF(ISBLANK(D921),"",INDEX(ΑΜΚ,MATCH(D921,Data!$F$2:$F$999,0),1))</f>
        <v/>
      </c>
      <c r="F921" s="94" t="str">
        <f t="shared" si="14"/>
        <v/>
      </c>
    </row>
    <row r="922" spans="1:6" ht="14.25" customHeight="1" x14ac:dyDescent="0.35">
      <c r="A922" s="45" t="s">
        <v>1144</v>
      </c>
      <c r="B922" s="18"/>
      <c r="C922" s="5"/>
      <c r="D922" s="5"/>
      <c r="E922" s="94" t="str">
        <f>IF(ISBLANK(D922),"",INDEX(ΑΜΚ,MATCH(D922,Data!$F$2:$F$999,0),1))</f>
        <v/>
      </c>
      <c r="F922" s="94" t="str">
        <f t="shared" si="14"/>
        <v/>
      </c>
    </row>
    <row r="923" spans="1:6" ht="14.25" customHeight="1" x14ac:dyDescent="0.35">
      <c r="A923" s="45" t="s">
        <v>1144</v>
      </c>
      <c r="B923" s="18"/>
      <c r="C923" s="5"/>
      <c r="D923" s="5"/>
      <c r="E923" s="94" t="str">
        <f>IF(ISBLANK(D923),"",INDEX(ΑΜΚ,MATCH(D923,Data!$F$2:$F$999,0),1))</f>
        <v/>
      </c>
      <c r="F923" s="94" t="str">
        <f t="shared" si="14"/>
        <v/>
      </c>
    </row>
    <row r="924" spans="1:6" ht="14.25" customHeight="1" x14ac:dyDescent="0.35">
      <c r="A924" s="45" t="s">
        <v>1144</v>
      </c>
      <c r="B924" s="18"/>
      <c r="C924" s="5"/>
      <c r="D924" s="5"/>
      <c r="E924" s="94" t="str">
        <f>IF(ISBLANK(D924),"",INDEX(ΑΜΚ,MATCH(D924,Data!$F$2:$F$999,0),1))</f>
        <v/>
      </c>
      <c r="F924" s="94" t="str">
        <f t="shared" si="14"/>
        <v/>
      </c>
    </row>
    <row r="925" spans="1:6" ht="14.25" customHeight="1" x14ac:dyDescent="0.35">
      <c r="A925" s="45" t="s">
        <v>1144</v>
      </c>
      <c r="B925" s="18"/>
      <c r="C925" s="5"/>
      <c r="D925" s="5"/>
      <c r="E925" s="94" t="str">
        <f>IF(ISBLANK(D925),"",INDEX(ΑΜΚ,MATCH(D925,Data!$F$2:$F$999,0),1))</f>
        <v/>
      </c>
      <c r="F925" s="94" t="str">
        <f t="shared" si="14"/>
        <v/>
      </c>
    </row>
    <row r="926" spans="1:6" ht="14.25" customHeight="1" x14ac:dyDescent="0.35">
      <c r="A926" s="45" t="s">
        <v>1144</v>
      </c>
      <c r="B926" s="18"/>
      <c r="C926" s="5"/>
      <c r="D926" s="5"/>
      <c r="E926" s="94" t="str">
        <f>IF(ISBLANK(D926),"",INDEX(ΑΜΚ,MATCH(D926,Data!$F$2:$F$999,0),1))</f>
        <v/>
      </c>
      <c r="F926" s="94" t="str">
        <f t="shared" si="14"/>
        <v/>
      </c>
    </row>
    <row r="927" spans="1:6" ht="14.25" customHeight="1" x14ac:dyDescent="0.35">
      <c r="A927" s="45" t="s">
        <v>1144</v>
      </c>
      <c r="B927" s="18"/>
      <c r="C927" s="5"/>
      <c r="D927" s="5"/>
      <c r="E927" s="94" t="str">
        <f>IF(ISBLANK(D927),"",INDEX(ΑΜΚ,MATCH(D927,Data!$F$2:$F$999,0),1))</f>
        <v/>
      </c>
      <c r="F927" s="94" t="str">
        <f t="shared" si="14"/>
        <v/>
      </c>
    </row>
    <row r="928" spans="1:6" ht="14.25" customHeight="1" x14ac:dyDescent="0.35">
      <c r="A928" s="45" t="s">
        <v>1144</v>
      </c>
      <c r="B928" s="18"/>
      <c r="C928" s="5"/>
      <c r="D928" s="5"/>
      <c r="E928" s="94" t="str">
        <f>IF(ISBLANK(D928),"",INDEX(ΑΜΚ,MATCH(D928,Data!$F$2:$F$999,0),1))</f>
        <v/>
      </c>
      <c r="F928" s="94" t="str">
        <f t="shared" si="14"/>
        <v/>
      </c>
    </row>
    <row r="929" spans="1:6" ht="14.25" customHeight="1" x14ac:dyDescent="0.35">
      <c r="A929" s="45" t="s">
        <v>1144</v>
      </c>
      <c r="B929" s="18"/>
      <c r="C929" s="5"/>
      <c r="D929" s="5"/>
      <c r="E929" s="94" t="str">
        <f>IF(ISBLANK(D929),"",INDEX(ΑΜΚ,MATCH(D929,Data!$F$2:$F$999,0),1))</f>
        <v/>
      </c>
      <c r="F929" s="94" t="str">
        <f t="shared" si="14"/>
        <v/>
      </c>
    </row>
    <row r="930" spans="1:6" ht="14.25" customHeight="1" x14ac:dyDescent="0.35">
      <c r="A930" s="45" t="s">
        <v>1144</v>
      </c>
      <c r="B930" s="18"/>
      <c r="C930" s="5"/>
      <c r="D930" s="5"/>
      <c r="E930" s="94" t="str">
        <f>IF(ISBLANK(D930),"",INDEX(ΑΜΚ,MATCH(D930,Data!$F$2:$F$999,0),1))</f>
        <v/>
      </c>
      <c r="F930" s="94" t="str">
        <f t="shared" si="14"/>
        <v/>
      </c>
    </row>
    <row r="931" spans="1:6" ht="14.25" customHeight="1" x14ac:dyDescent="0.35">
      <c r="A931" s="45" t="s">
        <v>1144</v>
      </c>
      <c r="B931" s="18"/>
      <c r="C931" s="5"/>
      <c r="D931" s="5"/>
      <c r="E931" s="94" t="str">
        <f>IF(ISBLANK(D931),"",INDEX(ΑΜΚ,MATCH(D931,Data!$F$2:$F$999,0),1))</f>
        <v/>
      </c>
      <c r="F931" s="94" t="str">
        <f t="shared" si="14"/>
        <v/>
      </c>
    </row>
    <row r="932" spans="1:6" ht="14.25" customHeight="1" x14ac:dyDescent="0.35">
      <c r="A932" s="45" t="s">
        <v>1144</v>
      </c>
      <c r="B932" s="18"/>
      <c r="C932" s="5"/>
      <c r="D932" s="5"/>
      <c r="E932" s="94" t="str">
        <f>IF(ISBLANK(D932),"",INDEX(ΑΜΚ,MATCH(D932,Data!$F$2:$F$999,0),1))</f>
        <v/>
      </c>
      <c r="F932" s="94" t="str">
        <f t="shared" si="14"/>
        <v/>
      </c>
    </row>
    <row r="933" spans="1:6" ht="14.25" customHeight="1" x14ac:dyDescent="0.35">
      <c r="A933" s="45" t="s">
        <v>1144</v>
      </c>
      <c r="B933" s="18"/>
      <c r="C933" s="5"/>
      <c r="D933" s="5"/>
      <c r="E933" s="94" t="str">
        <f>IF(ISBLANK(D933),"",INDEX(ΑΜΚ,MATCH(D933,Data!$F$2:$F$999,0),1))</f>
        <v/>
      </c>
      <c r="F933" s="94" t="str">
        <f t="shared" si="14"/>
        <v/>
      </c>
    </row>
    <row r="934" spans="1:6" ht="14.25" customHeight="1" x14ac:dyDescent="0.35">
      <c r="A934" s="45" t="s">
        <v>1144</v>
      </c>
      <c r="B934" s="18"/>
      <c r="C934" s="5"/>
      <c r="D934" s="5"/>
      <c r="E934" s="94" t="str">
        <f>IF(ISBLANK(D934),"",INDEX(ΑΜΚ,MATCH(D934,Data!$F$2:$F$999,0),1))</f>
        <v/>
      </c>
      <c r="F934" s="94" t="str">
        <f t="shared" si="14"/>
        <v/>
      </c>
    </row>
    <row r="935" spans="1:6" ht="14.25" customHeight="1" x14ac:dyDescent="0.35">
      <c r="A935" s="45" t="s">
        <v>1144</v>
      </c>
      <c r="B935" s="18"/>
      <c r="C935" s="5"/>
      <c r="D935" s="5"/>
      <c r="E935" s="94" t="str">
        <f>IF(ISBLANK(D935),"",INDEX(ΑΜΚ,MATCH(D935,Data!$F$2:$F$999,0),1))</f>
        <v/>
      </c>
      <c r="F935" s="94" t="str">
        <f t="shared" si="14"/>
        <v/>
      </c>
    </row>
    <row r="936" spans="1:6" ht="14.25" customHeight="1" x14ac:dyDescent="0.35">
      <c r="A936" s="45" t="s">
        <v>1144</v>
      </c>
      <c r="B936" s="18"/>
      <c r="C936" s="5"/>
      <c r="D936" s="5"/>
      <c r="E936" s="94" t="str">
        <f>IF(ISBLANK(D936),"",INDEX(ΑΜΚ,MATCH(D936,Data!$F$2:$F$999,0),1))</f>
        <v/>
      </c>
      <c r="F936" s="94" t="str">
        <f t="shared" si="14"/>
        <v/>
      </c>
    </row>
    <row r="937" spans="1:6" ht="14.25" customHeight="1" x14ac:dyDescent="0.35">
      <c r="A937" s="45" t="s">
        <v>1144</v>
      </c>
      <c r="B937" s="18"/>
      <c r="C937" s="5"/>
      <c r="D937" s="5"/>
      <c r="E937" s="94" t="str">
        <f>IF(ISBLANK(D937),"",INDEX(ΑΜΚ,MATCH(D937,Data!$F$2:$F$999,0),1))</f>
        <v/>
      </c>
      <c r="F937" s="94" t="str">
        <f t="shared" si="14"/>
        <v/>
      </c>
    </row>
    <row r="938" spans="1:6" ht="14.25" customHeight="1" x14ac:dyDescent="0.35">
      <c r="A938" s="45" t="s">
        <v>1144</v>
      </c>
      <c r="B938" s="18"/>
      <c r="C938" s="5"/>
      <c r="D938" s="5"/>
      <c r="E938" s="94" t="str">
        <f>IF(ISBLANK(D938),"",INDEX(ΑΜΚ,MATCH(D938,Data!$F$2:$F$999,0),1))</f>
        <v/>
      </c>
      <c r="F938" s="94" t="str">
        <f t="shared" si="14"/>
        <v/>
      </c>
    </row>
    <row r="939" spans="1:6" ht="14.25" customHeight="1" x14ac:dyDescent="0.35">
      <c r="A939" s="45" t="s">
        <v>1144</v>
      </c>
      <c r="B939" s="18"/>
      <c r="C939" s="5"/>
      <c r="D939" s="5"/>
      <c r="E939" s="94" t="str">
        <f>IF(ISBLANK(D939),"",INDEX(ΑΜΚ,MATCH(D939,Data!$F$2:$F$999,0),1))</f>
        <v/>
      </c>
      <c r="F939" s="94" t="str">
        <f t="shared" si="14"/>
        <v/>
      </c>
    </row>
    <row r="940" spans="1:6" ht="14.25" customHeight="1" x14ac:dyDescent="0.35">
      <c r="A940" s="45" t="s">
        <v>1144</v>
      </c>
      <c r="B940" s="18"/>
      <c r="C940" s="5"/>
      <c r="D940" s="5"/>
      <c r="E940" s="94" t="str">
        <f>IF(ISBLANK(D940),"",INDEX(ΑΜΚ,MATCH(D940,Data!$F$2:$F$999,0),1))</f>
        <v/>
      </c>
      <c r="F940" s="94" t="str">
        <f t="shared" si="14"/>
        <v/>
      </c>
    </row>
    <row r="941" spans="1:6" ht="14.25" customHeight="1" x14ac:dyDescent="0.35">
      <c r="A941" s="45" t="s">
        <v>1144</v>
      </c>
      <c r="B941" s="18"/>
      <c r="C941" s="5"/>
      <c r="D941" s="5"/>
      <c r="E941" s="94" t="str">
        <f>IF(ISBLANK(D941),"",INDEX(ΑΜΚ,MATCH(D941,Data!$F$2:$F$999,0),1))</f>
        <v/>
      </c>
      <c r="F941" s="94" t="str">
        <f t="shared" si="14"/>
        <v/>
      </c>
    </row>
    <row r="942" spans="1:6" ht="14.25" customHeight="1" x14ac:dyDescent="0.35">
      <c r="A942" s="45" t="s">
        <v>1144</v>
      </c>
      <c r="B942" s="18"/>
      <c r="C942" s="5"/>
      <c r="D942" s="5"/>
      <c r="E942" s="94" t="str">
        <f>IF(ISBLANK(D942),"",INDEX(ΑΜΚ,MATCH(D942,Data!$F$2:$F$999,0),1))</f>
        <v/>
      </c>
      <c r="F942" s="94" t="str">
        <f t="shared" si="14"/>
        <v/>
      </c>
    </row>
    <row r="943" spans="1:6" ht="14.25" customHeight="1" x14ac:dyDescent="0.35">
      <c r="A943" s="45" t="s">
        <v>1144</v>
      </c>
      <c r="B943" s="18"/>
      <c r="C943" s="5"/>
      <c r="D943" s="5"/>
      <c r="E943" s="94" t="str">
        <f>IF(ISBLANK(D943),"",INDEX(ΑΜΚ,MATCH(D943,Data!$F$2:$F$999,0),1))</f>
        <v/>
      </c>
      <c r="F943" s="94" t="str">
        <f t="shared" si="14"/>
        <v/>
      </c>
    </row>
    <row r="944" spans="1:6" ht="14.25" customHeight="1" x14ac:dyDescent="0.35">
      <c r="A944" s="45" t="s">
        <v>1144</v>
      </c>
      <c r="B944" s="18"/>
      <c r="C944" s="5"/>
      <c r="D944" s="5"/>
      <c r="E944" s="94" t="str">
        <f>IF(ISBLANK(D944),"",INDEX(ΑΜΚ,MATCH(D944,Data!$F$2:$F$999,0),1))</f>
        <v/>
      </c>
      <c r="F944" s="94" t="str">
        <f t="shared" si="14"/>
        <v/>
      </c>
    </row>
    <row r="945" spans="1:6" ht="14.25" customHeight="1" x14ac:dyDescent="0.35">
      <c r="A945" s="45" t="s">
        <v>1144</v>
      </c>
      <c r="B945" s="18"/>
      <c r="C945" s="5"/>
      <c r="D945" s="5"/>
      <c r="E945" s="94" t="str">
        <f>IF(ISBLANK(D945),"",INDEX(ΑΜΚ,MATCH(D945,Data!$F$2:$F$999,0),1))</f>
        <v/>
      </c>
      <c r="F945" s="94" t="str">
        <f t="shared" si="14"/>
        <v/>
      </c>
    </row>
    <row r="946" spans="1:6" ht="14.25" customHeight="1" x14ac:dyDescent="0.35">
      <c r="A946" s="45" t="s">
        <v>1144</v>
      </c>
      <c r="B946" s="18"/>
      <c r="C946" s="5"/>
      <c r="D946" s="5"/>
      <c r="E946" s="94" t="str">
        <f>IF(ISBLANK(D946),"",INDEX(ΑΜΚ,MATCH(D946,Data!$F$2:$F$999,0),1))</f>
        <v/>
      </c>
      <c r="F946" s="94" t="str">
        <f t="shared" si="14"/>
        <v/>
      </c>
    </row>
    <row r="947" spans="1:6" ht="14.25" customHeight="1" x14ac:dyDescent="0.35">
      <c r="A947" s="45" t="s">
        <v>1144</v>
      </c>
      <c r="B947" s="18"/>
      <c r="C947" s="5"/>
      <c r="D947" s="5"/>
      <c r="E947" s="94" t="str">
        <f>IF(ISBLANK(D947),"",INDEX(ΑΜΚ,MATCH(D947,Data!$F$2:$F$999,0),1))</f>
        <v/>
      </c>
      <c r="F947" s="94" t="str">
        <f t="shared" si="14"/>
        <v/>
      </c>
    </row>
    <row r="948" spans="1:6" ht="14.25" customHeight="1" x14ac:dyDescent="0.35">
      <c r="A948" s="45" t="s">
        <v>1144</v>
      </c>
      <c r="B948" s="18"/>
      <c r="C948" s="5"/>
      <c r="D948" s="5"/>
      <c r="E948" s="94" t="str">
        <f>IF(ISBLANK(D948),"",INDEX(ΑΜΚ,MATCH(D948,Data!$F$2:$F$999,0),1))</f>
        <v/>
      </c>
      <c r="F948" s="94" t="str">
        <f t="shared" si="14"/>
        <v/>
      </c>
    </row>
    <row r="949" spans="1:6" ht="14.25" customHeight="1" x14ac:dyDescent="0.35">
      <c r="A949" s="45" t="s">
        <v>1144</v>
      </c>
      <c r="B949" s="18"/>
      <c r="C949" s="5"/>
      <c r="D949" s="5"/>
      <c r="E949" s="94" t="str">
        <f>IF(ISBLANK(D949),"",INDEX(ΑΜΚ,MATCH(D949,Data!$F$2:$F$999,0),1))</f>
        <v/>
      </c>
      <c r="F949" s="94" t="str">
        <f t="shared" si="14"/>
        <v/>
      </c>
    </row>
    <row r="950" spans="1:6" ht="14.25" customHeight="1" x14ac:dyDescent="0.35">
      <c r="A950" s="45" t="s">
        <v>1144</v>
      </c>
      <c r="B950" s="18"/>
      <c r="C950" s="5"/>
      <c r="D950" s="5"/>
      <c r="E950" s="94" t="str">
        <f>IF(ISBLANK(D950),"",INDEX(ΑΜΚ,MATCH(D950,Data!$F$2:$F$999,0),1))</f>
        <v/>
      </c>
      <c r="F950" s="94" t="str">
        <f t="shared" si="14"/>
        <v/>
      </c>
    </row>
    <row r="951" spans="1:6" ht="14.25" customHeight="1" x14ac:dyDescent="0.35">
      <c r="A951" s="45" t="s">
        <v>1144</v>
      </c>
      <c r="B951" s="18"/>
      <c r="C951" s="5"/>
      <c r="D951" s="5"/>
      <c r="E951" s="94" t="str">
        <f>IF(ISBLANK(D951),"",INDEX(ΑΜΚ,MATCH(D951,Data!$F$2:$F$999,0),1))</f>
        <v/>
      </c>
      <c r="F951" s="94" t="str">
        <f t="shared" si="14"/>
        <v/>
      </c>
    </row>
    <row r="952" spans="1:6" ht="14.25" customHeight="1" x14ac:dyDescent="0.35">
      <c r="A952" s="45" t="s">
        <v>1144</v>
      </c>
      <c r="B952" s="18"/>
      <c r="C952" s="5"/>
      <c r="D952" s="5"/>
      <c r="E952" s="94" t="str">
        <f>IF(ISBLANK(D952),"",INDEX(ΑΜΚ,MATCH(D952,Data!$F$2:$F$999,0),1))</f>
        <v/>
      </c>
      <c r="F952" s="94" t="str">
        <f t="shared" si="14"/>
        <v/>
      </c>
    </row>
    <row r="953" spans="1:6" ht="14.25" customHeight="1" x14ac:dyDescent="0.35">
      <c r="A953" s="45" t="s">
        <v>1144</v>
      </c>
      <c r="B953" s="18"/>
      <c r="C953" s="5"/>
      <c r="D953" s="5"/>
      <c r="E953" s="94" t="str">
        <f>IF(ISBLANK(D953),"",INDEX(ΑΜΚ,MATCH(D953,Data!$F$2:$F$999,0),1))</f>
        <v/>
      </c>
      <c r="F953" s="94" t="str">
        <f t="shared" si="14"/>
        <v/>
      </c>
    </row>
    <row r="954" spans="1:6" ht="14.25" customHeight="1" x14ac:dyDescent="0.35">
      <c r="A954" s="45" t="s">
        <v>1144</v>
      </c>
      <c r="B954" s="18"/>
      <c r="C954" s="5"/>
      <c r="D954" s="5"/>
      <c r="E954" s="94" t="str">
        <f>IF(ISBLANK(D954),"",INDEX(ΑΜΚ,MATCH(D954,Data!$F$2:$F$999,0),1))</f>
        <v/>
      </c>
      <c r="F954" s="94" t="str">
        <f t="shared" si="14"/>
        <v/>
      </c>
    </row>
    <row r="955" spans="1:6" ht="14.25" customHeight="1" x14ac:dyDescent="0.35">
      <c r="A955" s="45" t="s">
        <v>1144</v>
      </c>
      <c r="B955" s="18"/>
      <c r="C955" s="5"/>
      <c r="D955" s="5"/>
      <c r="E955" s="94" t="str">
        <f>IF(ISBLANK(D955),"",INDEX(ΑΜΚ,MATCH(D955,Data!$F$2:$F$999,0),1))</f>
        <v/>
      </c>
      <c r="F955" s="94" t="str">
        <f t="shared" si="14"/>
        <v/>
      </c>
    </row>
    <row r="956" spans="1:6" ht="14.25" customHeight="1" x14ac:dyDescent="0.35">
      <c r="A956" s="45" t="s">
        <v>1144</v>
      </c>
      <c r="B956" s="18"/>
      <c r="C956" s="5"/>
      <c r="D956" s="5"/>
      <c r="E956" s="94" t="str">
        <f>IF(ISBLANK(D956),"",INDEX(ΑΜΚ,MATCH(D956,Data!$F$2:$F$999,0),1))</f>
        <v/>
      </c>
      <c r="F956" s="94" t="str">
        <f t="shared" si="14"/>
        <v/>
      </c>
    </row>
    <row r="957" spans="1:6" ht="14.25" customHeight="1" x14ac:dyDescent="0.35">
      <c r="A957" s="45" t="s">
        <v>1144</v>
      </c>
      <c r="B957" s="18"/>
      <c r="C957" s="5"/>
      <c r="D957" s="5"/>
      <c r="E957" s="94" t="str">
        <f>IF(ISBLANK(D957),"",INDEX(ΑΜΚ,MATCH(D957,Data!$F$2:$F$999,0),1))</f>
        <v/>
      </c>
      <c r="F957" s="94" t="str">
        <f t="shared" si="14"/>
        <v/>
      </c>
    </row>
    <row r="958" spans="1:6" ht="14.25" customHeight="1" x14ac:dyDescent="0.35">
      <c r="A958" s="45" t="s">
        <v>1144</v>
      </c>
      <c r="B958" s="18"/>
      <c r="C958" s="5"/>
      <c r="D958" s="5"/>
      <c r="E958" s="94" t="str">
        <f>IF(ISBLANK(D958),"",INDEX(ΑΜΚ,MATCH(D958,Data!$F$2:$F$999,0),1))</f>
        <v/>
      </c>
      <c r="F958" s="94" t="str">
        <f t="shared" si="14"/>
        <v/>
      </c>
    </row>
    <row r="959" spans="1:6" ht="14.25" customHeight="1" x14ac:dyDescent="0.35">
      <c r="A959" s="45" t="s">
        <v>1144</v>
      </c>
      <c r="B959" s="18"/>
      <c r="C959" s="5"/>
      <c r="D959" s="5"/>
      <c r="E959" s="94" t="str">
        <f>IF(ISBLANK(D959),"",INDEX(ΑΜΚ,MATCH(D959,Data!$F$2:$F$999,0),1))</f>
        <v/>
      </c>
      <c r="F959" s="94" t="str">
        <f t="shared" si="14"/>
        <v/>
      </c>
    </row>
    <row r="960" spans="1:6" ht="14.25" customHeight="1" x14ac:dyDescent="0.35">
      <c r="A960" s="45" t="s">
        <v>1144</v>
      </c>
      <c r="B960" s="18"/>
      <c r="C960" s="5"/>
      <c r="D960" s="5"/>
      <c r="E960" s="94" t="str">
        <f>IF(ISBLANK(D960),"",INDEX(ΑΜΚ,MATCH(D960,Data!$F$2:$F$999,0),1))</f>
        <v/>
      </c>
      <c r="F960" s="94" t="str">
        <f t="shared" si="14"/>
        <v/>
      </c>
    </row>
    <row r="961" spans="1:6" ht="14.25" customHeight="1" x14ac:dyDescent="0.35">
      <c r="A961" s="45" t="s">
        <v>1144</v>
      </c>
      <c r="B961" s="18"/>
      <c r="C961" s="5"/>
      <c r="D961" s="5"/>
      <c r="E961" s="94" t="str">
        <f>IF(ISBLANK(D961),"",INDEX(ΑΜΚ,MATCH(D961,Data!$F$2:$F$999,0),1))</f>
        <v/>
      </c>
      <c r="F961" s="94" t="str">
        <f t="shared" si="14"/>
        <v/>
      </c>
    </row>
    <row r="962" spans="1:6" ht="14.25" customHeight="1" x14ac:dyDescent="0.35">
      <c r="A962" s="45" t="s">
        <v>1144</v>
      </c>
      <c r="B962" s="18"/>
      <c r="C962" s="5"/>
      <c r="D962" s="5"/>
      <c r="E962" s="94" t="str">
        <f>IF(ISBLANK(D962),"",INDEX(ΑΜΚ,MATCH(D962,Data!$F$2:$F$999,0),1))</f>
        <v/>
      </c>
      <c r="F962" s="94" t="str">
        <f t="shared" ref="F962:F1000" si="15">IF(ISBLANK(C962),"",INDEX(ΚΩΔ_ΜΑΘΗΜ_ΤΥΣ_Γ1,MATCH(C962,ΜΑΘΗΜ_ΤΥΣ_Γ1,0)))</f>
        <v/>
      </c>
    </row>
    <row r="963" spans="1:6" ht="14.25" customHeight="1" x14ac:dyDescent="0.35">
      <c r="A963" s="45" t="s">
        <v>1144</v>
      </c>
      <c r="B963" s="18"/>
      <c r="C963" s="5"/>
      <c r="D963" s="5"/>
      <c r="E963" s="94" t="str">
        <f>IF(ISBLANK(D963),"",INDEX(ΑΜΚ,MATCH(D963,Data!$F$2:$F$999,0),1))</f>
        <v/>
      </c>
      <c r="F963" s="94" t="str">
        <f t="shared" si="15"/>
        <v/>
      </c>
    </row>
    <row r="964" spans="1:6" ht="14.25" customHeight="1" x14ac:dyDescent="0.35">
      <c r="A964" s="45" t="s">
        <v>1144</v>
      </c>
      <c r="B964" s="18"/>
      <c r="C964" s="5"/>
      <c r="D964" s="5"/>
      <c r="E964" s="94" t="str">
        <f>IF(ISBLANK(D964),"",INDEX(ΑΜΚ,MATCH(D964,Data!$F$2:$F$999,0),1))</f>
        <v/>
      </c>
      <c r="F964" s="94" t="str">
        <f t="shared" si="15"/>
        <v/>
      </c>
    </row>
    <row r="965" spans="1:6" ht="14.25" customHeight="1" x14ac:dyDescent="0.35">
      <c r="A965" s="45" t="s">
        <v>1144</v>
      </c>
      <c r="B965" s="18"/>
      <c r="C965" s="5"/>
      <c r="D965" s="5"/>
      <c r="E965" s="94" t="str">
        <f>IF(ISBLANK(D965),"",INDEX(ΑΜΚ,MATCH(D965,Data!$F$2:$F$999,0),1))</f>
        <v/>
      </c>
      <c r="F965" s="94" t="str">
        <f t="shared" si="15"/>
        <v/>
      </c>
    </row>
    <row r="966" spans="1:6" ht="14.25" customHeight="1" x14ac:dyDescent="0.35">
      <c r="A966" s="45" t="s">
        <v>1144</v>
      </c>
      <c r="B966" s="18"/>
      <c r="C966" s="5"/>
      <c r="D966" s="5"/>
      <c r="E966" s="94" t="str">
        <f>IF(ISBLANK(D966),"",INDEX(ΑΜΚ,MATCH(D966,Data!$F$2:$F$999,0),1))</f>
        <v/>
      </c>
      <c r="F966" s="94" t="str">
        <f t="shared" si="15"/>
        <v/>
      </c>
    </row>
    <row r="967" spans="1:6" ht="14.25" customHeight="1" x14ac:dyDescent="0.35">
      <c r="A967" s="45" t="s">
        <v>1144</v>
      </c>
      <c r="B967" s="18"/>
      <c r="C967" s="5"/>
      <c r="D967" s="5"/>
      <c r="E967" s="94" t="str">
        <f>IF(ISBLANK(D967),"",INDEX(ΑΜΚ,MATCH(D967,Data!$F$2:$F$999,0),1))</f>
        <v/>
      </c>
      <c r="F967" s="94" t="str">
        <f t="shared" si="15"/>
        <v/>
      </c>
    </row>
    <row r="968" spans="1:6" ht="14.25" customHeight="1" x14ac:dyDescent="0.35">
      <c r="A968" s="45" t="s">
        <v>1144</v>
      </c>
      <c r="B968" s="18"/>
      <c r="C968" s="5"/>
      <c r="D968" s="5"/>
      <c r="E968" s="94" t="str">
        <f>IF(ISBLANK(D968),"",INDEX(ΑΜΚ,MATCH(D968,Data!$F$2:$F$999,0),1))</f>
        <v/>
      </c>
      <c r="F968" s="94" t="str">
        <f t="shared" si="15"/>
        <v/>
      </c>
    </row>
    <row r="969" spans="1:6" ht="14.25" customHeight="1" x14ac:dyDescent="0.35">
      <c r="A969" s="45" t="s">
        <v>1144</v>
      </c>
      <c r="B969" s="18"/>
      <c r="C969" s="5"/>
      <c r="D969" s="5"/>
      <c r="E969" s="94" t="str">
        <f>IF(ISBLANK(D969),"",INDEX(ΑΜΚ,MATCH(D969,Data!$F$2:$F$999,0),1))</f>
        <v/>
      </c>
      <c r="F969" s="94" t="str">
        <f t="shared" si="15"/>
        <v/>
      </c>
    </row>
    <row r="970" spans="1:6" ht="14.25" customHeight="1" x14ac:dyDescent="0.35">
      <c r="A970" s="45" t="s">
        <v>1144</v>
      </c>
      <c r="B970" s="18"/>
      <c r="C970" s="5"/>
      <c r="D970" s="5"/>
      <c r="E970" s="94" t="str">
        <f>IF(ISBLANK(D970),"",INDEX(ΑΜΚ,MATCH(D970,Data!$F$2:$F$999,0),1))</f>
        <v/>
      </c>
      <c r="F970" s="94" t="str">
        <f t="shared" si="15"/>
        <v/>
      </c>
    </row>
    <row r="971" spans="1:6" ht="14.25" customHeight="1" x14ac:dyDescent="0.35">
      <c r="A971" s="45" t="s">
        <v>1144</v>
      </c>
      <c r="B971" s="18"/>
      <c r="C971" s="5"/>
      <c r="D971" s="5"/>
      <c r="E971" s="94" t="str">
        <f>IF(ISBLANK(D971),"",INDEX(ΑΜΚ,MATCH(D971,Data!$F$2:$F$999,0),1))</f>
        <v/>
      </c>
      <c r="F971" s="94" t="str">
        <f t="shared" si="15"/>
        <v/>
      </c>
    </row>
    <row r="972" spans="1:6" ht="14.25" customHeight="1" x14ac:dyDescent="0.35">
      <c r="A972" s="45" t="s">
        <v>1144</v>
      </c>
      <c r="B972" s="18"/>
      <c r="C972" s="5"/>
      <c r="D972" s="5"/>
      <c r="E972" s="94" t="str">
        <f>IF(ISBLANK(D972),"",INDEX(ΑΜΚ,MATCH(D972,Data!$F$2:$F$999,0),1))</f>
        <v/>
      </c>
      <c r="F972" s="94" t="str">
        <f t="shared" si="15"/>
        <v/>
      </c>
    </row>
    <row r="973" spans="1:6" ht="14.25" customHeight="1" x14ac:dyDescent="0.35">
      <c r="A973" s="45" t="s">
        <v>1144</v>
      </c>
      <c r="B973" s="18"/>
      <c r="C973" s="5"/>
      <c r="D973" s="5"/>
      <c r="E973" s="94" t="str">
        <f>IF(ISBLANK(D973),"",INDEX(ΑΜΚ,MATCH(D973,Data!$F$2:$F$999,0),1))</f>
        <v/>
      </c>
      <c r="F973" s="94" t="str">
        <f t="shared" si="15"/>
        <v/>
      </c>
    </row>
    <row r="974" spans="1:6" ht="14.25" customHeight="1" x14ac:dyDescent="0.35">
      <c r="A974" s="45" t="s">
        <v>1144</v>
      </c>
      <c r="B974" s="18"/>
      <c r="C974" s="5"/>
      <c r="D974" s="5"/>
      <c r="E974" s="94" t="str">
        <f>IF(ISBLANK(D974),"",INDEX(ΑΜΚ,MATCH(D974,Data!$F$2:$F$999,0),1))</f>
        <v/>
      </c>
      <c r="F974" s="94" t="str">
        <f t="shared" si="15"/>
        <v/>
      </c>
    </row>
    <row r="975" spans="1:6" ht="14.25" customHeight="1" x14ac:dyDescent="0.35">
      <c r="A975" s="45" t="s">
        <v>1144</v>
      </c>
      <c r="B975" s="18"/>
      <c r="C975" s="5"/>
      <c r="D975" s="5"/>
      <c r="E975" s="94" t="str">
        <f>IF(ISBLANK(D975),"",INDEX(ΑΜΚ,MATCH(D975,Data!$F$2:$F$999,0),1))</f>
        <v/>
      </c>
      <c r="F975" s="94" t="str">
        <f t="shared" si="15"/>
        <v/>
      </c>
    </row>
    <row r="976" spans="1:6" ht="14.25" customHeight="1" x14ac:dyDescent="0.35">
      <c r="A976" s="45" t="s">
        <v>1144</v>
      </c>
      <c r="B976" s="18"/>
      <c r="C976" s="5"/>
      <c r="D976" s="5"/>
      <c r="E976" s="94" t="str">
        <f>IF(ISBLANK(D976),"",INDEX(ΑΜΚ,MATCH(D976,Data!$F$2:$F$999,0),1))</f>
        <v/>
      </c>
      <c r="F976" s="94" t="str">
        <f t="shared" si="15"/>
        <v/>
      </c>
    </row>
    <row r="977" spans="1:6" ht="14.25" customHeight="1" x14ac:dyDescent="0.35">
      <c r="A977" s="45" t="s">
        <v>1144</v>
      </c>
      <c r="B977" s="18"/>
      <c r="C977" s="5"/>
      <c r="D977" s="5"/>
      <c r="E977" s="94" t="str">
        <f>IF(ISBLANK(D977),"",INDEX(ΑΜΚ,MATCH(D977,Data!$F$2:$F$999,0),1))</f>
        <v/>
      </c>
      <c r="F977" s="94" t="str">
        <f t="shared" si="15"/>
        <v/>
      </c>
    </row>
    <row r="978" spans="1:6" ht="14.25" customHeight="1" x14ac:dyDescent="0.35">
      <c r="A978" s="45" t="s">
        <v>1144</v>
      </c>
      <c r="B978" s="18"/>
      <c r="C978" s="5"/>
      <c r="D978" s="5"/>
      <c r="E978" s="94" t="str">
        <f>IF(ISBLANK(D978),"",INDEX(ΑΜΚ,MATCH(D978,Data!$F$2:$F$999,0),1))</f>
        <v/>
      </c>
      <c r="F978" s="94" t="str">
        <f t="shared" si="15"/>
        <v/>
      </c>
    </row>
    <row r="979" spans="1:6" ht="14.25" customHeight="1" x14ac:dyDescent="0.35">
      <c r="A979" s="45" t="s">
        <v>1144</v>
      </c>
      <c r="B979" s="18"/>
      <c r="C979" s="5"/>
      <c r="D979" s="5"/>
      <c r="E979" s="94" t="str">
        <f>IF(ISBLANK(D979),"",INDEX(ΑΜΚ,MATCH(D979,Data!$F$2:$F$999,0),1))</f>
        <v/>
      </c>
      <c r="F979" s="94" t="str">
        <f t="shared" si="15"/>
        <v/>
      </c>
    </row>
    <row r="980" spans="1:6" ht="14.25" customHeight="1" x14ac:dyDescent="0.35">
      <c r="A980" s="45" t="s">
        <v>1144</v>
      </c>
      <c r="B980" s="18"/>
      <c r="C980" s="5"/>
      <c r="D980" s="5"/>
      <c r="E980" s="94" t="str">
        <f>IF(ISBLANK(D980),"",INDEX(ΑΜΚ,MATCH(D980,Data!$F$2:$F$999,0),1))</f>
        <v/>
      </c>
      <c r="F980" s="94" t="str">
        <f t="shared" si="15"/>
        <v/>
      </c>
    </row>
    <row r="981" spans="1:6" ht="14.25" customHeight="1" x14ac:dyDescent="0.35">
      <c r="A981" s="45" t="s">
        <v>1144</v>
      </c>
      <c r="B981" s="18"/>
      <c r="C981" s="5"/>
      <c r="D981" s="5"/>
      <c r="E981" s="94" t="str">
        <f>IF(ISBLANK(D981),"",INDEX(ΑΜΚ,MATCH(D981,Data!$F$2:$F$999,0),1))</f>
        <v/>
      </c>
      <c r="F981" s="94" t="str">
        <f t="shared" si="15"/>
        <v/>
      </c>
    </row>
    <row r="982" spans="1:6" ht="14.25" customHeight="1" x14ac:dyDescent="0.35">
      <c r="A982" s="45" t="s">
        <v>1144</v>
      </c>
      <c r="B982" s="18"/>
      <c r="C982" s="5"/>
      <c r="D982" s="5"/>
      <c r="E982" s="94" t="str">
        <f>IF(ISBLANK(D982),"",INDEX(ΑΜΚ,MATCH(D982,Data!$F$2:$F$999,0),1))</f>
        <v/>
      </c>
      <c r="F982" s="94" t="str">
        <f t="shared" si="15"/>
        <v/>
      </c>
    </row>
    <row r="983" spans="1:6" ht="14.25" customHeight="1" x14ac:dyDescent="0.35">
      <c r="A983" s="45" t="s">
        <v>1144</v>
      </c>
      <c r="B983" s="18"/>
      <c r="C983" s="5"/>
      <c r="D983" s="5"/>
      <c r="E983" s="94" t="str">
        <f>IF(ISBLANK(D983),"",INDEX(ΑΜΚ,MATCH(D983,Data!$F$2:$F$999,0),1))</f>
        <v/>
      </c>
      <c r="F983" s="94" t="str">
        <f t="shared" si="15"/>
        <v/>
      </c>
    </row>
    <row r="984" spans="1:6" ht="14.25" customHeight="1" x14ac:dyDescent="0.35">
      <c r="A984" s="45" t="s">
        <v>1144</v>
      </c>
      <c r="B984" s="18"/>
      <c r="C984" s="5"/>
      <c r="D984" s="5"/>
      <c r="E984" s="94" t="str">
        <f>IF(ISBLANK(D984),"",INDEX(ΑΜΚ,MATCH(D984,Data!$F$2:$F$999,0),1))</f>
        <v/>
      </c>
      <c r="F984" s="94" t="str">
        <f t="shared" si="15"/>
        <v/>
      </c>
    </row>
    <row r="985" spans="1:6" ht="14.25" customHeight="1" x14ac:dyDescent="0.35">
      <c r="A985" s="45" t="s">
        <v>1144</v>
      </c>
      <c r="B985" s="18"/>
      <c r="C985" s="5"/>
      <c r="D985" s="5"/>
      <c r="E985" s="94" t="str">
        <f>IF(ISBLANK(D985),"",INDEX(ΑΜΚ,MATCH(D985,Data!$F$2:$F$999,0),1))</f>
        <v/>
      </c>
      <c r="F985" s="94" t="str">
        <f t="shared" si="15"/>
        <v/>
      </c>
    </row>
    <row r="986" spans="1:6" ht="14.25" customHeight="1" x14ac:dyDescent="0.35">
      <c r="A986" s="45" t="s">
        <v>1144</v>
      </c>
      <c r="B986" s="18"/>
      <c r="C986" s="5"/>
      <c r="D986" s="5"/>
      <c r="E986" s="94" t="str">
        <f>IF(ISBLANK(D986),"",INDEX(ΑΜΚ,MATCH(D986,Data!$F$2:$F$999,0),1))</f>
        <v/>
      </c>
      <c r="F986" s="94" t="str">
        <f t="shared" si="15"/>
        <v/>
      </c>
    </row>
    <row r="987" spans="1:6" ht="14.25" customHeight="1" x14ac:dyDescent="0.35">
      <c r="A987" s="45" t="s">
        <v>1144</v>
      </c>
      <c r="B987" s="18"/>
      <c r="C987" s="5"/>
      <c r="D987" s="5"/>
      <c r="E987" s="94" t="str">
        <f>IF(ISBLANK(D987),"",INDEX(ΑΜΚ,MATCH(D987,Data!$F$2:$F$999,0),1))</f>
        <v/>
      </c>
      <c r="F987" s="94" t="str">
        <f t="shared" si="15"/>
        <v/>
      </c>
    </row>
    <row r="988" spans="1:6" ht="14.25" customHeight="1" x14ac:dyDescent="0.35">
      <c r="A988" s="45" t="s">
        <v>1144</v>
      </c>
      <c r="B988" s="18"/>
      <c r="C988" s="5"/>
      <c r="D988" s="5"/>
      <c r="E988" s="94" t="str">
        <f>IF(ISBLANK(D988),"",INDEX(ΑΜΚ,MATCH(D988,Data!$F$2:$F$999,0),1))</f>
        <v/>
      </c>
      <c r="F988" s="94" t="str">
        <f t="shared" si="15"/>
        <v/>
      </c>
    </row>
    <row r="989" spans="1:6" ht="14.25" customHeight="1" x14ac:dyDescent="0.35">
      <c r="A989" s="45" t="s">
        <v>1144</v>
      </c>
      <c r="B989" s="18"/>
      <c r="C989" s="5"/>
      <c r="D989" s="5"/>
      <c r="E989" s="94" t="str">
        <f>IF(ISBLANK(D989),"",INDEX(ΑΜΚ,MATCH(D989,Data!$F$2:$F$999,0),1))</f>
        <v/>
      </c>
      <c r="F989" s="94" t="str">
        <f t="shared" si="15"/>
        <v/>
      </c>
    </row>
    <row r="990" spans="1:6" ht="14.25" customHeight="1" x14ac:dyDescent="0.35">
      <c r="A990" s="45" t="s">
        <v>1144</v>
      </c>
      <c r="B990" s="18"/>
      <c r="C990" s="5"/>
      <c r="D990" s="5"/>
      <c r="E990" s="94" t="str">
        <f>IF(ISBLANK(D990),"",INDEX(ΑΜΚ,MATCH(D990,Data!$F$2:$F$999,0),1))</f>
        <v/>
      </c>
      <c r="F990" s="94" t="str">
        <f t="shared" si="15"/>
        <v/>
      </c>
    </row>
    <row r="991" spans="1:6" ht="14.25" customHeight="1" x14ac:dyDescent="0.35">
      <c r="A991" s="45" t="s">
        <v>1144</v>
      </c>
      <c r="B991" s="18"/>
      <c r="C991" s="5"/>
      <c r="D991" s="5"/>
      <c r="E991" s="94" t="str">
        <f>IF(ISBLANK(D991),"",INDEX(ΑΜΚ,MATCH(D991,Data!$F$2:$F$999,0),1))</f>
        <v/>
      </c>
      <c r="F991" s="94" t="str">
        <f t="shared" si="15"/>
        <v/>
      </c>
    </row>
    <row r="992" spans="1:6" ht="14.25" customHeight="1" x14ac:dyDescent="0.35">
      <c r="A992" s="45" t="s">
        <v>1144</v>
      </c>
      <c r="B992" s="18"/>
      <c r="C992" s="5"/>
      <c r="D992" s="5"/>
      <c r="E992" s="94" t="str">
        <f>IF(ISBLANK(D992),"",INDEX(ΑΜΚ,MATCH(D992,Data!$F$2:$F$999,0),1))</f>
        <v/>
      </c>
      <c r="F992" s="94" t="str">
        <f t="shared" si="15"/>
        <v/>
      </c>
    </row>
    <row r="993" spans="1:6" ht="14.25" customHeight="1" x14ac:dyDescent="0.35">
      <c r="A993" s="45" t="s">
        <v>1144</v>
      </c>
      <c r="B993" s="18"/>
      <c r="C993" s="5"/>
      <c r="D993" s="5"/>
      <c r="E993" s="94" t="str">
        <f>IF(ISBLANK(D993),"",INDEX(ΑΜΚ,MATCH(D993,Data!$F$2:$F$999,0),1))</f>
        <v/>
      </c>
      <c r="F993" s="94" t="str">
        <f t="shared" si="15"/>
        <v/>
      </c>
    </row>
    <row r="994" spans="1:6" ht="14.25" customHeight="1" x14ac:dyDescent="0.35">
      <c r="A994" s="45" t="s">
        <v>1144</v>
      </c>
      <c r="B994" s="18"/>
      <c r="C994" s="5"/>
      <c r="D994" s="5"/>
      <c r="E994" s="94" t="str">
        <f>IF(ISBLANK(D994),"",INDEX(ΑΜΚ,MATCH(D994,Data!$F$2:$F$999,0),1))</f>
        <v/>
      </c>
      <c r="F994" s="94" t="str">
        <f t="shared" si="15"/>
        <v/>
      </c>
    </row>
    <row r="995" spans="1:6" ht="14.25" customHeight="1" x14ac:dyDescent="0.35">
      <c r="A995" s="45" t="s">
        <v>1144</v>
      </c>
      <c r="B995" s="18"/>
      <c r="C995" s="5"/>
      <c r="D995" s="5"/>
      <c r="E995" s="94" t="str">
        <f>IF(ISBLANK(D995),"",INDEX(ΑΜΚ,MATCH(D995,Data!$F$2:$F$999,0),1))</f>
        <v/>
      </c>
      <c r="F995" s="94" t="str">
        <f t="shared" si="15"/>
        <v/>
      </c>
    </row>
    <row r="996" spans="1:6" ht="14.25" customHeight="1" x14ac:dyDescent="0.35">
      <c r="A996" s="45" t="s">
        <v>1144</v>
      </c>
      <c r="B996" s="18"/>
      <c r="C996" s="5"/>
      <c r="D996" s="5"/>
      <c r="E996" s="94" t="str">
        <f>IF(ISBLANK(D996),"",INDEX(ΑΜΚ,MATCH(D996,Data!$F$2:$F$999,0),1))</f>
        <v/>
      </c>
      <c r="F996" s="94" t="str">
        <f t="shared" si="15"/>
        <v/>
      </c>
    </row>
    <row r="997" spans="1:6" ht="14.25" customHeight="1" x14ac:dyDescent="0.35">
      <c r="A997" s="45" t="s">
        <v>1144</v>
      </c>
      <c r="B997" s="18"/>
      <c r="C997" s="5"/>
      <c r="D997" s="5"/>
      <c r="E997" s="94" t="str">
        <f>IF(ISBLANK(D997),"",INDEX(ΑΜΚ,MATCH(D997,Data!$F$2:$F$999,0),1))</f>
        <v/>
      </c>
      <c r="F997" s="94" t="str">
        <f t="shared" si="15"/>
        <v/>
      </c>
    </row>
    <row r="998" spans="1:6" ht="14.25" customHeight="1" x14ac:dyDescent="0.35">
      <c r="A998" s="45" t="s">
        <v>1144</v>
      </c>
      <c r="B998" s="18"/>
      <c r="C998" s="5"/>
      <c r="D998" s="5"/>
      <c r="E998" s="94" t="str">
        <f>IF(ISBLANK(D998),"",INDEX(ΑΜΚ,MATCH(D998,Data!$F$2:$F$999,0),1))</f>
        <v/>
      </c>
      <c r="F998" s="94" t="str">
        <f t="shared" si="15"/>
        <v/>
      </c>
    </row>
    <row r="999" spans="1:6" ht="14.25" customHeight="1" x14ac:dyDescent="0.35">
      <c r="A999" s="45" t="s">
        <v>1144</v>
      </c>
      <c r="B999" s="18"/>
      <c r="C999" s="5"/>
      <c r="D999" s="5"/>
      <c r="E999" s="94" t="str">
        <f>IF(ISBLANK(D999),"",INDEX(ΑΜΚ,MATCH(D999,Data!$F$2:$F$999,0),1))</f>
        <v/>
      </c>
      <c r="F999" s="94" t="str">
        <f t="shared" si="15"/>
        <v/>
      </c>
    </row>
    <row r="1000" spans="1:6" ht="14.25" customHeight="1" x14ac:dyDescent="0.35">
      <c r="A1000" s="45" t="s">
        <v>1144</v>
      </c>
      <c r="B1000" s="18"/>
      <c r="C1000" s="5"/>
      <c r="D1000" s="5"/>
      <c r="E1000" s="94" t="str">
        <f>IF(ISBLANK(D1000),"",INDEX(ΑΜΚ,MATCH(D1000,Data!$F$2:$F$999,0),1))</f>
        <v/>
      </c>
      <c r="F1000" s="94" t="str">
        <f t="shared" si="15"/>
        <v/>
      </c>
    </row>
    <row r="1001" spans="1:6" ht="14.25" customHeight="1" x14ac:dyDescent="0.35">
      <c r="A1001" s="17"/>
      <c r="B1001" s="18"/>
      <c r="C1001" s="5"/>
      <c r="D1001" s="5"/>
      <c r="E1001" s="6"/>
    </row>
    <row r="1002" spans="1:6" ht="14.25" customHeight="1" x14ac:dyDescent="0.35">
      <c r="A1002" s="17"/>
      <c r="B1002" s="18"/>
      <c r="C1002" s="5"/>
      <c r="D1002" s="5"/>
      <c r="E1002" s="6"/>
    </row>
    <row r="1003" spans="1:6" ht="14.25" customHeight="1" x14ac:dyDescent="0.35">
      <c r="A1003" s="17"/>
      <c r="B1003" s="18"/>
      <c r="C1003" s="5"/>
      <c r="D1003" s="5"/>
      <c r="E1003" s="6"/>
    </row>
    <row r="1004" spans="1:6" ht="14.25" customHeight="1" x14ac:dyDescent="0.35">
      <c r="A1004" s="17"/>
      <c r="B1004" s="18"/>
      <c r="C1004" s="5"/>
      <c r="D1004" s="5"/>
      <c r="E1004" s="6"/>
    </row>
    <row r="1005" spans="1:6" ht="14.25" customHeight="1" x14ac:dyDescent="0.35">
      <c r="A1005" s="17"/>
      <c r="B1005" s="18"/>
      <c r="C1005" s="5"/>
      <c r="D1005" s="5"/>
      <c r="E1005" s="6"/>
    </row>
    <row r="1006" spans="1:6" ht="14.25" customHeight="1" x14ac:dyDescent="0.35">
      <c r="A1006" s="17"/>
      <c r="B1006" s="18"/>
      <c r="C1006" s="5"/>
      <c r="D1006" s="5"/>
      <c r="E1006" s="6"/>
    </row>
    <row r="1007" spans="1:6" ht="14.25" customHeight="1" x14ac:dyDescent="0.35">
      <c r="A1007" s="17"/>
      <c r="B1007" s="18"/>
      <c r="C1007" s="5"/>
      <c r="D1007" s="5"/>
      <c r="E1007" s="6"/>
    </row>
    <row r="1008" spans="1:6" ht="14.25" customHeight="1" x14ac:dyDescent="0.35">
      <c r="A1008" s="17"/>
      <c r="B1008" s="18"/>
      <c r="C1008" s="5"/>
      <c r="D1008" s="5"/>
      <c r="E1008" s="6"/>
    </row>
    <row r="1009" spans="1:5" ht="14.25" customHeight="1" x14ac:dyDescent="0.35">
      <c r="A1009" s="17"/>
      <c r="B1009" s="18"/>
      <c r="C1009" s="5"/>
      <c r="D1009" s="5"/>
      <c r="E1009" s="6"/>
    </row>
    <row r="1010" spans="1:5" ht="14.25" customHeight="1" x14ac:dyDescent="0.35">
      <c r="A1010" s="17"/>
      <c r="B1010" s="18"/>
      <c r="C1010" s="5"/>
      <c r="D1010" s="5"/>
      <c r="E1010" s="6"/>
    </row>
    <row r="1011" spans="1:5" ht="14.25" customHeight="1" x14ac:dyDescent="0.35">
      <c r="A1011" s="17"/>
      <c r="B1011" s="18"/>
      <c r="C1011" s="5"/>
      <c r="D1011" s="5"/>
      <c r="E1011" s="6"/>
    </row>
    <row r="1012" spans="1:5" ht="14.25" customHeight="1" x14ac:dyDescent="0.35">
      <c r="A1012" s="17"/>
      <c r="B1012" s="18"/>
      <c r="C1012" s="5"/>
      <c r="D1012" s="5"/>
      <c r="E1012" s="6"/>
    </row>
    <row r="1013" spans="1:5" ht="14.25" customHeight="1" x14ac:dyDescent="0.35">
      <c r="A1013" s="17"/>
      <c r="B1013" s="18"/>
      <c r="C1013" s="5"/>
      <c r="D1013" s="5"/>
      <c r="E1013" s="6"/>
    </row>
    <row r="1014" spans="1:5" ht="14.25" customHeight="1" x14ac:dyDescent="0.35">
      <c r="A1014" s="17"/>
      <c r="B1014" s="18"/>
      <c r="C1014" s="5"/>
      <c r="D1014" s="5"/>
      <c r="E1014" s="6"/>
    </row>
    <row r="1015" spans="1:5" ht="14.25" customHeight="1" x14ac:dyDescent="0.35">
      <c r="A1015" s="17"/>
      <c r="B1015" s="18"/>
      <c r="C1015" s="5"/>
      <c r="D1015" s="5"/>
      <c r="E1015" s="6"/>
    </row>
  </sheetData>
  <phoneticPr fontId="25" type="noConversion"/>
  <dataValidations count="2">
    <dataValidation type="list" allowBlank="1" showErrorMessage="1" sqref="C2:C1015" xr:uid="{00000000-0002-0000-1500-000000000000}">
      <formula1>ΜΑΘΗΜ_ΤΥΣ_Γ1</formula1>
    </dataValidation>
    <dataValidation type="list" allowBlank="1" showErrorMessage="1" sqref="D2:D1015" xr:uid="{00000000-0002-0000-1500-000001000000}">
      <formula1>ΚΑΤΑΡΤ_ΤΥΣ_Γ1</formula1>
    </dataValidation>
  </dataValidations>
  <pageMargins left="0.7" right="0.7" top="0.36482412060301511" bottom="0.19899497487437184"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023"/>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1141</v>
      </c>
      <c r="B2" s="18"/>
      <c r="C2" s="5"/>
      <c r="D2" s="5"/>
      <c r="E2" s="6" t="str">
        <f>IF(ISBLANK(D2),"",INDEX(ΑΜΚ,MATCH(D2,Data!$F$2:$F$999,0),1))</f>
        <v/>
      </c>
      <c r="F2" t="str">
        <f t="shared" ref="F2:F65" si="0">IF(ISBLANK(C2),"",INDEX(ΚΩΔ_ΜΑΘΗΜ_ΤΗΥ_Γ1,MATCH(C2,ΜΑΘΗΜ_ΤΗΥ_Γ1,0)))</f>
        <v/>
      </c>
    </row>
    <row r="3" spans="1:29" ht="14.25" customHeight="1" x14ac:dyDescent="0.35">
      <c r="A3" s="45" t="s">
        <v>1141</v>
      </c>
      <c r="B3" s="18"/>
      <c r="C3" s="5"/>
      <c r="D3" s="5"/>
      <c r="E3" s="6" t="str">
        <f>IF(ISBLANK(D3),"",INDEX(ΑΜΚ,MATCH(D3,Data!$F$2:$F$999,0),1))</f>
        <v/>
      </c>
      <c r="F3" t="str">
        <f t="shared" si="0"/>
        <v/>
      </c>
    </row>
    <row r="4" spans="1:29" ht="14.25" customHeight="1" x14ac:dyDescent="0.35">
      <c r="A4" s="45" t="s">
        <v>1141</v>
      </c>
      <c r="B4" s="18"/>
      <c r="C4" s="5"/>
      <c r="D4" s="5"/>
      <c r="E4" s="6" t="str">
        <f>IF(ISBLANK(D4),"",INDEX(ΑΜΚ,MATCH(D4,Data!$F$2:$F$999,0),1))</f>
        <v/>
      </c>
      <c r="F4" t="str">
        <f t="shared" si="0"/>
        <v/>
      </c>
    </row>
    <row r="5" spans="1:29" ht="14.25" customHeight="1" x14ac:dyDescent="0.35">
      <c r="A5" s="45" t="s">
        <v>1141</v>
      </c>
      <c r="B5" s="18"/>
      <c r="C5" s="5"/>
      <c r="D5" s="5"/>
      <c r="E5" s="6" t="str">
        <f>IF(ISBLANK(D5),"",INDEX(ΑΜΚ,MATCH(D5,Data!$F$2:$F$999,0),1))</f>
        <v/>
      </c>
      <c r="F5" t="str">
        <f t="shared" si="0"/>
        <v/>
      </c>
    </row>
    <row r="6" spans="1:29" ht="14.25" customHeight="1" x14ac:dyDescent="0.35">
      <c r="A6" s="45" t="s">
        <v>1141</v>
      </c>
      <c r="B6" s="18"/>
      <c r="C6" s="5"/>
      <c r="D6" s="5"/>
      <c r="E6" s="6" t="str">
        <f>IF(ISBLANK(D6),"",INDEX(ΑΜΚ,MATCH(D6,Data!$F$2:$F$999,0),1))</f>
        <v/>
      </c>
      <c r="F6" t="str">
        <f t="shared" si="0"/>
        <v/>
      </c>
    </row>
    <row r="7" spans="1:29" ht="14.25" customHeight="1" x14ac:dyDescent="0.35">
      <c r="A7" s="45" t="s">
        <v>1141</v>
      </c>
      <c r="B7" s="18"/>
      <c r="C7" s="5"/>
      <c r="D7" s="5"/>
      <c r="E7" s="6" t="str">
        <f>IF(ISBLANK(D7),"",INDEX(ΑΜΚ,MATCH(D7,Data!$F$2:$F$999,0),1))</f>
        <v/>
      </c>
      <c r="F7" t="str">
        <f t="shared" si="0"/>
        <v/>
      </c>
    </row>
    <row r="8" spans="1:29" ht="14.25" customHeight="1" x14ac:dyDescent="0.35">
      <c r="A8" s="45" t="s">
        <v>1141</v>
      </c>
      <c r="B8" s="18"/>
      <c r="C8" s="5"/>
      <c r="D8" s="5"/>
      <c r="E8" s="6" t="str">
        <f>IF(ISBLANK(D8),"",INDEX(ΑΜΚ,MATCH(D8,Data!$F$2:$F$999,0),1))</f>
        <v/>
      </c>
      <c r="F8" t="str">
        <f t="shared" si="0"/>
        <v/>
      </c>
    </row>
    <row r="9" spans="1:29" ht="14.25" customHeight="1" x14ac:dyDescent="0.35">
      <c r="A9" s="45" t="s">
        <v>1141</v>
      </c>
      <c r="B9" s="18"/>
      <c r="C9" s="5"/>
      <c r="D9" s="5"/>
      <c r="E9" s="6" t="str">
        <f>IF(ISBLANK(D9),"",INDEX(ΑΜΚ,MATCH(D9,Data!$F$2:$F$999,0),1))</f>
        <v/>
      </c>
      <c r="F9" t="str">
        <f t="shared" si="0"/>
        <v/>
      </c>
    </row>
    <row r="10" spans="1:29" ht="14.25" customHeight="1" x14ac:dyDescent="0.35">
      <c r="A10" s="45" t="s">
        <v>1141</v>
      </c>
      <c r="B10" s="18"/>
      <c r="C10" s="5"/>
      <c r="D10" s="5"/>
      <c r="E10" s="6" t="str">
        <f>IF(ISBLANK(D10),"",INDEX(ΑΜΚ,MATCH(D10,Data!$F$2:$F$999,0),1))</f>
        <v/>
      </c>
      <c r="F10" t="str">
        <f t="shared" si="0"/>
        <v/>
      </c>
    </row>
    <row r="11" spans="1:29" ht="14.25" customHeight="1" x14ac:dyDescent="0.35">
      <c r="A11" s="45" t="s">
        <v>1141</v>
      </c>
      <c r="B11" s="18"/>
      <c r="C11" s="5"/>
      <c r="D11" s="5"/>
      <c r="E11" s="6" t="str">
        <f>IF(ISBLANK(D11),"",INDEX(ΑΜΚ,MATCH(D11,Data!$F$2:$F$999,0),1))</f>
        <v/>
      </c>
      <c r="F11" t="str">
        <f t="shared" si="0"/>
        <v/>
      </c>
    </row>
    <row r="12" spans="1:29" ht="14.25" customHeight="1" x14ac:dyDescent="0.35">
      <c r="A12" s="45" t="s">
        <v>1141</v>
      </c>
      <c r="B12" s="18"/>
      <c r="C12" s="5"/>
      <c r="D12" s="5"/>
      <c r="E12" s="6" t="str">
        <f>IF(ISBLANK(D12),"",INDEX(ΑΜΚ,MATCH(D12,Data!$F$2:$F$999,0),1))</f>
        <v/>
      </c>
      <c r="F12" t="str">
        <f t="shared" si="0"/>
        <v/>
      </c>
    </row>
    <row r="13" spans="1:29" ht="14.25" customHeight="1" x14ac:dyDescent="0.35">
      <c r="A13" s="45" t="s">
        <v>1141</v>
      </c>
      <c r="B13" s="18"/>
      <c r="C13" s="5"/>
      <c r="D13" s="5"/>
      <c r="E13" s="6" t="str">
        <f>IF(ISBLANK(D13),"",INDEX(ΑΜΚ,MATCH(D13,Data!$F$2:$F$999,0),1))</f>
        <v/>
      </c>
      <c r="F13" t="str">
        <f t="shared" si="0"/>
        <v/>
      </c>
    </row>
    <row r="14" spans="1:29" ht="14.25" customHeight="1" x14ac:dyDescent="0.35">
      <c r="A14" s="45" t="s">
        <v>1141</v>
      </c>
      <c r="B14" s="18"/>
      <c r="C14" s="5"/>
      <c r="D14" s="5"/>
      <c r="E14" s="6" t="str">
        <f>IF(ISBLANK(D14),"",INDEX(ΑΜΚ,MATCH(D14,Data!$F$2:$F$999,0),1))</f>
        <v/>
      </c>
      <c r="F14" t="str">
        <f t="shared" si="0"/>
        <v/>
      </c>
    </row>
    <row r="15" spans="1:29" ht="14.25" customHeight="1" x14ac:dyDescent="0.35">
      <c r="A15" s="45" t="s">
        <v>1141</v>
      </c>
      <c r="B15" s="18"/>
      <c r="C15" s="5"/>
      <c r="D15" s="5"/>
      <c r="E15" s="6" t="str">
        <f>IF(ISBLANK(D15),"",INDEX(ΑΜΚ,MATCH(D15,Data!$F$2:$F$999,0),1))</f>
        <v/>
      </c>
      <c r="F15" t="str">
        <f t="shared" si="0"/>
        <v/>
      </c>
    </row>
    <row r="16" spans="1:29" ht="14.25" customHeight="1" x14ac:dyDescent="0.35">
      <c r="A16" s="45" t="s">
        <v>1141</v>
      </c>
      <c r="B16" s="18"/>
      <c r="C16" s="5"/>
      <c r="D16" s="5"/>
      <c r="E16" s="6" t="str">
        <f>IF(ISBLANK(D16),"",INDEX(ΑΜΚ,MATCH(D16,Data!$F$2:$F$999,0),1))</f>
        <v/>
      </c>
      <c r="F16" t="str">
        <f t="shared" si="0"/>
        <v/>
      </c>
    </row>
    <row r="17" spans="1:6" ht="14.25" customHeight="1" x14ac:dyDescent="0.35">
      <c r="A17" s="45" t="s">
        <v>1141</v>
      </c>
      <c r="B17" s="18"/>
      <c r="C17" s="5"/>
      <c r="D17" s="5"/>
      <c r="E17" s="6" t="str">
        <f>IF(ISBLANK(D17),"",INDEX(ΑΜΚ,MATCH(D17,Data!$F$2:$F$999,0),1))</f>
        <v/>
      </c>
      <c r="F17" t="str">
        <f t="shared" si="0"/>
        <v/>
      </c>
    </row>
    <row r="18" spans="1:6" ht="14.25" customHeight="1" x14ac:dyDescent="0.35">
      <c r="A18" s="45" t="s">
        <v>1141</v>
      </c>
      <c r="B18" s="18"/>
      <c r="C18" s="5"/>
      <c r="D18" s="5"/>
      <c r="E18" s="6" t="str">
        <f>IF(ISBLANK(D18),"",INDEX(ΑΜΚ,MATCH(D18,Data!$F$2:$F$999,0),1))</f>
        <v/>
      </c>
      <c r="F18" t="str">
        <f t="shared" si="0"/>
        <v/>
      </c>
    </row>
    <row r="19" spans="1:6" ht="14.25" customHeight="1" x14ac:dyDescent="0.35">
      <c r="A19" s="45" t="s">
        <v>1141</v>
      </c>
      <c r="B19" s="18"/>
      <c r="C19" s="5"/>
      <c r="D19" s="5"/>
      <c r="E19" s="6" t="str">
        <f>IF(ISBLANK(D19),"",INDEX(ΑΜΚ,MATCH(D19,Data!$F$2:$F$999,0),1))</f>
        <v/>
      </c>
      <c r="F19" t="str">
        <f t="shared" si="0"/>
        <v/>
      </c>
    </row>
    <row r="20" spans="1:6" ht="14.25" customHeight="1" x14ac:dyDescent="0.35">
      <c r="A20" s="45" t="s">
        <v>1141</v>
      </c>
      <c r="B20" s="18"/>
      <c r="C20" s="5"/>
      <c r="D20" s="5"/>
      <c r="E20" s="6" t="str">
        <f>IF(ISBLANK(D20),"",INDEX(ΑΜΚ,MATCH(D20,Data!$F$2:$F$999,0),1))</f>
        <v/>
      </c>
      <c r="F20" t="str">
        <f t="shared" si="0"/>
        <v/>
      </c>
    </row>
    <row r="21" spans="1:6" ht="14.25" customHeight="1" x14ac:dyDescent="0.35">
      <c r="A21" s="45" t="s">
        <v>1141</v>
      </c>
      <c r="B21" s="18"/>
      <c r="C21" s="5"/>
      <c r="D21" s="5"/>
      <c r="E21" s="6" t="str">
        <f>IF(ISBLANK(D21),"",INDEX(ΑΜΚ,MATCH(D21,Data!$F$2:$F$999,0),1))</f>
        <v/>
      </c>
      <c r="F21" t="str">
        <f t="shared" si="0"/>
        <v/>
      </c>
    </row>
    <row r="22" spans="1:6" ht="14.25" customHeight="1" x14ac:dyDescent="0.35">
      <c r="A22" s="45" t="s">
        <v>1141</v>
      </c>
      <c r="B22" s="18"/>
      <c r="C22" s="5"/>
      <c r="D22" s="5"/>
      <c r="E22" s="6" t="str">
        <f>IF(ISBLANK(D22),"",INDEX(ΑΜΚ,MATCH(D22,Data!$F$2:$F$999,0),1))</f>
        <v/>
      </c>
      <c r="F22" t="str">
        <f t="shared" si="0"/>
        <v/>
      </c>
    </row>
    <row r="23" spans="1:6" ht="14.25" customHeight="1" x14ac:dyDescent="0.35">
      <c r="A23" s="45" t="s">
        <v>1141</v>
      </c>
      <c r="B23" s="18"/>
      <c r="C23" s="5"/>
      <c r="D23" s="5"/>
      <c r="E23" s="6" t="str">
        <f>IF(ISBLANK(D23),"",INDEX(ΑΜΚ,MATCH(D23,Data!$F$2:$F$999,0),1))</f>
        <v/>
      </c>
      <c r="F23" t="str">
        <f t="shared" si="0"/>
        <v/>
      </c>
    </row>
    <row r="24" spans="1:6" ht="14.25" customHeight="1" x14ac:dyDescent="0.35">
      <c r="A24" s="45" t="s">
        <v>1141</v>
      </c>
      <c r="B24" s="18"/>
      <c r="C24" s="5"/>
      <c r="D24" s="5"/>
      <c r="E24" s="6" t="str">
        <f>IF(ISBLANK(D24),"",INDEX(ΑΜΚ,MATCH(D24,Data!$F$2:$F$999,0),1))</f>
        <v/>
      </c>
      <c r="F24" t="str">
        <f t="shared" si="0"/>
        <v/>
      </c>
    </row>
    <row r="25" spans="1:6" ht="14.25" customHeight="1" x14ac:dyDescent="0.35">
      <c r="A25" s="45" t="s">
        <v>1141</v>
      </c>
      <c r="B25" s="18"/>
      <c r="C25" s="5"/>
      <c r="D25" s="5"/>
      <c r="E25" s="6" t="str">
        <f>IF(ISBLANK(D25),"",INDEX(ΑΜΚ,MATCH(D25,Data!$F$2:$F$999,0),1))</f>
        <v/>
      </c>
      <c r="F25" t="str">
        <f t="shared" si="0"/>
        <v/>
      </c>
    </row>
    <row r="26" spans="1:6" ht="14.25" customHeight="1" x14ac:dyDescent="0.35">
      <c r="A26" s="45" t="s">
        <v>1141</v>
      </c>
      <c r="B26" s="18"/>
      <c r="C26" s="5"/>
      <c r="D26" s="5"/>
      <c r="E26" s="6" t="str">
        <f>IF(ISBLANK(D26),"",INDEX(ΑΜΚ,MATCH(D26,Data!$F$2:$F$999,0),1))</f>
        <v/>
      </c>
      <c r="F26" t="str">
        <f t="shared" si="0"/>
        <v/>
      </c>
    </row>
    <row r="27" spans="1:6" ht="14.25" customHeight="1" x14ac:dyDescent="0.35">
      <c r="A27" s="45" t="s">
        <v>1141</v>
      </c>
      <c r="B27" s="18"/>
      <c r="C27" s="5"/>
      <c r="D27" s="5"/>
      <c r="E27" s="6" t="str">
        <f>IF(ISBLANK(D27),"",INDEX(ΑΜΚ,MATCH(D27,Data!$F$2:$F$999,0),1))</f>
        <v/>
      </c>
      <c r="F27" t="str">
        <f t="shared" si="0"/>
        <v/>
      </c>
    </row>
    <row r="28" spans="1:6" ht="14.25" customHeight="1" x14ac:dyDescent="0.35">
      <c r="A28" s="45" t="s">
        <v>1141</v>
      </c>
      <c r="B28" s="18"/>
      <c r="C28" s="5"/>
      <c r="D28" s="5"/>
      <c r="E28" s="6" t="str">
        <f>IF(ISBLANK(D28),"",INDEX(ΑΜΚ,MATCH(D28,Data!$F$2:$F$999,0),1))</f>
        <v/>
      </c>
      <c r="F28" t="str">
        <f t="shared" si="0"/>
        <v/>
      </c>
    </row>
    <row r="29" spans="1:6" ht="14.25" customHeight="1" x14ac:dyDescent="0.35">
      <c r="A29" s="45" t="s">
        <v>1141</v>
      </c>
      <c r="B29" s="18"/>
      <c r="C29" s="5"/>
      <c r="D29" s="5"/>
      <c r="E29" s="6" t="str">
        <f>IF(ISBLANK(D29),"",INDEX(ΑΜΚ,MATCH(D29,Data!$F$2:$F$999,0),1))</f>
        <v/>
      </c>
      <c r="F29" t="str">
        <f t="shared" si="0"/>
        <v/>
      </c>
    </row>
    <row r="30" spans="1:6" ht="14.25" customHeight="1" x14ac:dyDescent="0.35">
      <c r="A30" s="45" t="s">
        <v>1141</v>
      </c>
      <c r="B30" s="18"/>
      <c r="C30" s="5"/>
      <c r="D30" s="5"/>
      <c r="E30" s="6" t="str">
        <f>IF(ISBLANK(D30),"",INDEX(ΑΜΚ,MATCH(D30,Data!$F$2:$F$999,0),1))</f>
        <v/>
      </c>
      <c r="F30" t="str">
        <f t="shared" si="0"/>
        <v/>
      </c>
    </row>
    <row r="31" spans="1:6" ht="14.25" customHeight="1" x14ac:dyDescent="0.35">
      <c r="A31" s="45" t="s">
        <v>1141</v>
      </c>
      <c r="B31" s="18"/>
      <c r="C31" s="5"/>
      <c r="D31" s="5"/>
      <c r="E31" s="6" t="str">
        <f>IF(ISBLANK(D31),"",INDEX(ΑΜΚ,MATCH(D31,Data!$F$2:$F$999,0),1))</f>
        <v/>
      </c>
      <c r="F31" t="str">
        <f t="shared" si="0"/>
        <v/>
      </c>
    </row>
    <row r="32" spans="1:6" ht="14.25" customHeight="1" x14ac:dyDescent="0.35">
      <c r="A32" s="45" t="s">
        <v>1141</v>
      </c>
      <c r="B32" s="18"/>
      <c r="C32" s="5"/>
      <c r="D32" s="5"/>
      <c r="E32" s="6" t="str">
        <f>IF(ISBLANK(D32),"",INDEX(ΑΜΚ,MATCH(D32,Data!$F$2:$F$999,0),1))</f>
        <v/>
      </c>
      <c r="F32" t="str">
        <f t="shared" si="0"/>
        <v/>
      </c>
    </row>
    <row r="33" spans="1:6" ht="14.25" customHeight="1" x14ac:dyDescent="0.35">
      <c r="A33" s="45" t="s">
        <v>1141</v>
      </c>
      <c r="B33" s="18"/>
      <c r="C33" s="5"/>
      <c r="D33" s="5"/>
      <c r="E33" s="6" t="str">
        <f>IF(ISBLANK(D33),"",INDEX(ΑΜΚ,MATCH(D33,Data!$F$2:$F$999,0),1))</f>
        <v/>
      </c>
      <c r="F33" t="str">
        <f t="shared" si="0"/>
        <v/>
      </c>
    </row>
    <row r="34" spans="1:6" ht="14.25" customHeight="1" x14ac:dyDescent="0.35">
      <c r="A34" s="45" t="s">
        <v>1141</v>
      </c>
      <c r="B34" s="18"/>
      <c r="C34" s="5"/>
      <c r="D34" s="5"/>
      <c r="E34" s="6" t="str">
        <f>IF(ISBLANK(D34),"",INDEX(ΑΜΚ,MATCH(D34,Data!$F$2:$F$999,0),1))</f>
        <v/>
      </c>
      <c r="F34" t="str">
        <f t="shared" si="0"/>
        <v/>
      </c>
    </row>
    <row r="35" spans="1:6" ht="14.25" customHeight="1" x14ac:dyDescent="0.35">
      <c r="A35" s="45" t="s">
        <v>1141</v>
      </c>
      <c r="B35" s="18"/>
      <c r="C35" s="5"/>
      <c r="D35" s="5"/>
      <c r="E35" s="6" t="str">
        <f>IF(ISBLANK(D35),"",INDEX(ΑΜΚ,MATCH(D35,Data!$F$2:$F$999,0),1))</f>
        <v/>
      </c>
      <c r="F35" t="str">
        <f t="shared" si="0"/>
        <v/>
      </c>
    </row>
    <row r="36" spans="1:6" ht="14.25" customHeight="1" x14ac:dyDescent="0.35">
      <c r="A36" s="45" t="s">
        <v>1141</v>
      </c>
      <c r="B36" s="18"/>
      <c r="C36" s="5"/>
      <c r="D36" s="5"/>
      <c r="E36" s="6" t="str">
        <f>IF(ISBLANK(D36),"",INDEX(ΑΜΚ,MATCH(D36,Data!$F$2:$F$999,0),1))</f>
        <v/>
      </c>
      <c r="F36" t="str">
        <f t="shared" si="0"/>
        <v/>
      </c>
    </row>
    <row r="37" spans="1:6" ht="14.25" customHeight="1" x14ac:dyDescent="0.35">
      <c r="A37" s="45" t="s">
        <v>1141</v>
      </c>
      <c r="B37" s="18"/>
      <c r="C37" s="5"/>
      <c r="D37" s="5"/>
      <c r="E37" s="6" t="str">
        <f>IF(ISBLANK(D37),"",INDEX(ΑΜΚ,MATCH(D37,Data!$F$2:$F$999,0),1))</f>
        <v/>
      </c>
      <c r="F37" t="str">
        <f t="shared" si="0"/>
        <v/>
      </c>
    </row>
    <row r="38" spans="1:6" ht="14.25" customHeight="1" x14ac:dyDescent="0.35">
      <c r="A38" s="45" t="s">
        <v>1141</v>
      </c>
      <c r="B38" s="18"/>
      <c r="C38" s="5"/>
      <c r="D38" s="5"/>
      <c r="E38" s="6" t="str">
        <f>IF(ISBLANK(D38),"",INDEX(ΑΜΚ,MATCH(D38,Data!$F$2:$F$999,0),1))</f>
        <v/>
      </c>
      <c r="F38" t="str">
        <f t="shared" si="0"/>
        <v/>
      </c>
    </row>
    <row r="39" spans="1:6" ht="14.25" customHeight="1" x14ac:dyDescent="0.35">
      <c r="A39" s="45" t="s">
        <v>1141</v>
      </c>
      <c r="B39" s="18"/>
      <c r="C39" s="5"/>
      <c r="D39" s="5"/>
      <c r="E39" s="6" t="str">
        <f>IF(ISBLANK(D39),"",INDEX(ΑΜΚ,MATCH(D39,Data!$F$2:$F$999,0),1))</f>
        <v/>
      </c>
      <c r="F39" t="str">
        <f t="shared" si="0"/>
        <v/>
      </c>
    </row>
    <row r="40" spans="1:6" ht="14.25" customHeight="1" x14ac:dyDescent="0.35">
      <c r="A40" s="45" t="s">
        <v>1141</v>
      </c>
      <c r="B40" s="18"/>
      <c r="C40" s="5"/>
      <c r="D40" s="5"/>
      <c r="E40" s="6" t="str">
        <f>IF(ISBLANK(D40),"",INDEX(ΑΜΚ,MATCH(D40,Data!$F$2:$F$999,0),1))</f>
        <v/>
      </c>
      <c r="F40" t="str">
        <f t="shared" si="0"/>
        <v/>
      </c>
    </row>
    <row r="41" spans="1:6" ht="14.25" customHeight="1" x14ac:dyDescent="0.35">
      <c r="A41" s="45" t="s">
        <v>1141</v>
      </c>
      <c r="B41" s="18"/>
      <c r="C41" s="5"/>
      <c r="D41" s="5"/>
      <c r="E41" s="6" t="str">
        <f>IF(ISBLANK(D41),"",INDEX(ΑΜΚ,MATCH(D41,Data!$F$2:$F$999,0),1))</f>
        <v/>
      </c>
      <c r="F41" t="str">
        <f t="shared" si="0"/>
        <v/>
      </c>
    </row>
    <row r="42" spans="1:6" ht="14.25" customHeight="1" x14ac:dyDescent="0.35">
      <c r="A42" s="45" t="s">
        <v>1141</v>
      </c>
      <c r="B42" s="18"/>
      <c r="C42" s="5"/>
      <c r="D42" s="5"/>
      <c r="E42" s="6" t="str">
        <f>IF(ISBLANK(D42),"",INDEX(ΑΜΚ,MATCH(D42,Data!$F$2:$F$999,0),1))</f>
        <v/>
      </c>
      <c r="F42" t="str">
        <f t="shared" si="0"/>
        <v/>
      </c>
    </row>
    <row r="43" spans="1:6" ht="14.25" customHeight="1" x14ac:dyDescent="0.35">
      <c r="A43" s="45" t="s">
        <v>1141</v>
      </c>
      <c r="B43" s="18"/>
      <c r="C43" s="5"/>
      <c r="D43" s="5"/>
      <c r="E43" s="6" t="str">
        <f>IF(ISBLANK(D43),"",INDEX(ΑΜΚ,MATCH(D43,Data!$F$2:$F$999,0),1))</f>
        <v/>
      </c>
      <c r="F43" t="str">
        <f t="shared" si="0"/>
        <v/>
      </c>
    </row>
    <row r="44" spans="1:6" ht="14.25" customHeight="1" x14ac:dyDescent="0.35">
      <c r="A44" s="45" t="s">
        <v>1141</v>
      </c>
      <c r="B44" s="18"/>
      <c r="C44" s="5"/>
      <c r="D44" s="5"/>
      <c r="E44" s="6" t="str">
        <f>IF(ISBLANK(D44),"",INDEX(ΑΜΚ,MATCH(D44,Data!$F$2:$F$999,0),1))</f>
        <v/>
      </c>
      <c r="F44" t="str">
        <f t="shared" si="0"/>
        <v/>
      </c>
    </row>
    <row r="45" spans="1:6" ht="14.25" customHeight="1" x14ac:dyDescent="0.35">
      <c r="A45" s="45" t="s">
        <v>1141</v>
      </c>
      <c r="B45" s="18"/>
      <c r="C45" s="5"/>
      <c r="D45" s="5"/>
      <c r="E45" s="6" t="str">
        <f>IF(ISBLANK(D45),"",INDEX(ΑΜΚ,MATCH(D45,Data!$F$2:$F$999,0),1))</f>
        <v/>
      </c>
      <c r="F45" t="str">
        <f t="shared" si="0"/>
        <v/>
      </c>
    </row>
    <row r="46" spans="1:6" ht="14.25" customHeight="1" x14ac:dyDescent="0.35">
      <c r="A46" s="45" t="s">
        <v>1141</v>
      </c>
      <c r="B46" s="18"/>
      <c r="C46" s="5"/>
      <c r="D46" s="5"/>
      <c r="E46" s="6" t="str">
        <f>IF(ISBLANK(D46),"",INDEX(ΑΜΚ,MATCH(D46,Data!$F$2:$F$999,0),1))</f>
        <v/>
      </c>
      <c r="F46" t="str">
        <f t="shared" si="0"/>
        <v/>
      </c>
    </row>
    <row r="47" spans="1:6" ht="14.25" customHeight="1" x14ac:dyDescent="0.35">
      <c r="A47" s="45" t="s">
        <v>1141</v>
      </c>
      <c r="B47" s="18"/>
      <c r="C47" s="5"/>
      <c r="D47" s="5"/>
      <c r="E47" s="6" t="str">
        <f>IF(ISBLANK(D47),"",INDEX(ΑΜΚ,MATCH(D47,Data!$F$2:$F$999,0),1))</f>
        <v/>
      </c>
      <c r="F47" t="str">
        <f t="shared" si="0"/>
        <v/>
      </c>
    </row>
    <row r="48" spans="1:6" ht="14.25" customHeight="1" x14ac:dyDescent="0.35">
      <c r="A48" s="45" t="s">
        <v>1141</v>
      </c>
      <c r="B48" s="18"/>
      <c r="C48" s="5"/>
      <c r="D48" s="5"/>
      <c r="E48" s="6" t="str">
        <f>IF(ISBLANK(D48),"",INDEX(ΑΜΚ,MATCH(D48,Data!$F$2:$F$999,0),1))</f>
        <v/>
      </c>
      <c r="F48" t="str">
        <f t="shared" si="0"/>
        <v/>
      </c>
    </row>
    <row r="49" spans="1:6" ht="14.25" customHeight="1" x14ac:dyDescent="0.35">
      <c r="A49" s="45" t="s">
        <v>1141</v>
      </c>
      <c r="B49" s="18"/>
      <c r="C49" s="5"/>
      <c r="D49" s="5"/>
      <c r="E49" s="6" t="str">
        <f>IF(ISBLANK(D49),"",INDEX(ΑΜΚ,MATCH(D49,Data!$F$2:$F$999,0),1))</f>
        <v/>
      </c>
      <c r="F49" t="str">
        <f t="shared" si="0"/>
        <v/>
      </c>
    </row>
    <row r="50" spans="1:6" ht="14.25" customHeight="1" x14ac:dyDescent="0.35">
      <c r="A50" s="45" t="s">
        <v>1141</v>
      </c>
      <c r="B50" s="18"/>
      <c r="C50" s="5"/>
      <c r="D50" s="5"/>
      <c r="E50" s="6" t="str">
        <f>IF(ISBLANK(D50),"",INDEX(ΑΜΚ,MATCH(D50,Data!$F$2:$F$999,0),1))</f>
        <v/>
      </c>
      <c r="F50" t="str">
        <f t="shared" si="0"/>
        <v/>
      </c>
    </row>
    <row r="51" spans="1:6" ht="14.25" customHeight="1" x14ac:dyDescent="0.35">
      <c r="A51" s="45" t="s">
        <v>1141</v>
      </c>
      <c r="B51" s="18"/>
      <c r="C51" s="5"/>
      <c r="D51" s="5"/>
      <c r="E51" s="6" t="str">
        <f>IF(ISBLANK(D51),"",INDEX(ΑΜΚ,MATCH(D51,Data!$F$2:$F$999,0),1))</f>
        <v/>
      </c>
      <c r="F51" t="str">
        <f t="shared" si="0"/>
        <v/>
      </c>
    </row>
    <row r="52" spans="1:6" ht="14.25" customHeight="1" x14ac:dyDescent="0.35">
      <c r="A52" s="45" t="s">
        <v>1141</v>
      </c>
      <c r="B52" s="18"/>
      <c r="C52" s="5"/>
      <c r="D52" s="5"/>
      <c r="E52" s="6" t="str">
        <f>IF(ISBLANK(D52),"",INDEX(ΑΜΚ,MATCH(D52,Data!$F$2:$F$999,0),1))</f>
        <v/>
      </c>
      <c r="F52" t="str">
        <f t="shared" si="0"/>
        <v/>
      </c>
    </row>
    <row r="53" spans="1:6" ht="14.25" customHeight="1" x14ac:dyDescent="0.35">
      <c r="A53" s="45" t="s">
        <v>1141</v>
      </c>
      <c r="B53" s="18"/>
      <c r="C53" s="5"/>
      <c r="D53" s="5"/>
      <c r="E53" s="6" t="str">
        <f>IF(ISBLANK(D53),"",INDEX(ΑΜΚ,MATCH(D53,Data!$F$2:$F$999,0),1))</f>
        <v/>
      </c>
      <c r="F53" t="str">
        <f t="shared" si="0"/>
        <v/>
      </c>
    </row>
    <row r="54" spans="1:6" ht="14.25" customHeight="1" x14ac:dyDescent="0.35">
      <c r="A54" s="45" t="s">
        <v>1141</v>
      </c>
      <c r="B54" s="18"/>
      <c r="C54" s="5"/>
      <c r="D54" s="5"/>
      <c r="E54" s="6" t="str">
        <f>IF(ISBLANK(D54),"",INDEX(ΑΜΚ,MATCH(D54,Data!$F$2:$F$999,0),1))</f>
        <v/>
      </c>
      <c r="F54" t="str">
        <f t="shared" si="0"/>
        <v/>
      </c>
    </row>
    <row r="55" spans="1:6" ht="14.25" customHeight="1" x14ac:dyDescent="0.35">
      <c r="A55" s="45" t="s">
        <v>1141</v>
      </c>
      <c r="B55" s="18"/>
      <c r="C55" s="5"/>
      <c r="D55" s="5"/>
      <c r="E55" s="6" t="str">
        <f>IF(ISBLANK(D55),"",INDEX(ΑΜΚ,MATCH(D55,Data!$F$2:$F$999,0),1))</f>
        <v/>
      </c>
      <c r="F55" t="str">
        <f t="shared" si="0"/>
        <v/>
      </c>
    </row>
    <row r="56" spans="1:6" ht="14.25" customHeight="1" x14ac:dyDescent="0.35">
      <c r="A56" s="45" t="s">
        <v>1141</v>
      </c>
      <c r="B56" s="18"/>
      <c r="C56" s="5"/>
      <c r="D56" s="5"/>
      <c r="E56" s="6" t="str">
        <f>IF(ISBLANK(D56),"",INDEX(ΑΜΚ,MATCH(D56,Data!$F$2:$F$999,0),1))</f>
        <v/>
      </c>
      <c r="F56" t="str">
        <f t="shared" si="0"/>
        <v/>
      </c>
    </row>
    <row r="57" spans="1:6" ht="14.25" customHeight="1" x14ac:dyDescent="0.35">
      <c r="A57" s="45" t="s">
        <v>1141</v>
      </c>
      <c r="B57" s="18"/>
      <c r="C57" s="5"/>
      <c r="D57" s="5"/>
      <c r="E57" s="6" t="str">
        <f>IF(ISBLANK(D57),"",INDEX(ΑΜΚ,MATCH(D57,Data!$F$2:$F$999,0),1))</f>
        <v/>
      </c>
      <c r="F57" t="str">
        <f t="shared" si="0"/>
        <v/>
      </c>
    </row>
    <row r="58" spans="1:6" ht="14.25" customHeight="1" x14ac:dyDescent="0.35">
      <c r="A58" s="45" t="s">
        <v>1141</v>
      </c>
      <c r="B58" s="18"/>
      <c r="C58" s="5"/>
      <c r="D58" s="5"/>
      <c r="E58" s="6" t="str">
        <f>IF(ISBLANK(D58),"",INDEX(ΑΜΚ,MATCH(D58,Data!$F$2:$F$999,0),1))</f>
        <v/>
      </c>
      <c r="F58" t="str">
        <f t="shared" si="0"/>
        <v/>
      </c>
    </row>
    <row r="59" spans="1:6" ht="14.25" customHeight="1" x14ac:dyDescent="0.35">
      <c r="A59" s="45" t="s">
        <v>1141</v>
      </c>
      <c r="B59" s="18"/>
      <c r="C59" s="5"/>
      <c r="D59" s="5"/>
      <c r="E59" s="6" t="str">
        <f>IF(ISBLANK(D59),"",INDEX(ΑΜΚ,MATCH(D59,Data!$F$2:$F$999,0),1))</f>
        <v/>
      </c>
      <c r="F59" t="str">
        <f t="shared" si="0"/>
        <v/>
      </c>
    </row>
    <row r="60" spans="1:6" ht="14.25" customHeight="1" x14ac:dyDescent="0.35">
      <c r="A60" s="45" t="s">
        <v>1141</v>
      </c>
      <c r="B60" s="18"/>
      <c r="C60" s="5"/>
      <c r="D60" s="5"/>
      <c r="E60" s="6" t="str">
        <f>IF(ISBLANK(D60),"",INDEX(ΑΜΚ,MATCH(D60,Data!$F$2:$F$999,0),1))</f>
        <v/>
      </c>
      <c r="F60" t="str">
        <f t="shared" si="0"/>
        <v/>
      </c>
    </row>
    <row r="61" spans="1:6" ht="14.25" customHeight="1" x14ac:dyDescent="0.35">
      <c r="A61" s="45" t="s">
        <v>1141</v>
      </c>
      <c r="B61" s="18"/>
      <c r="C61" s="5"/>
      <c r="D61" s="5"/>
      <c r="E61" s="6" t="str">
        <f>IF(ISBLANK(D61),"",INDEX(ΑΜΚ,MATCH(D61,Data!$F$2:$F$999,0),1))</f>
        <v/>
      </c>
      <c r="F61" t="str">
        <f t="shared" si="0"/>
        <v/>
      </c>
    </row>
    <row r="62" spans="1:6" ht="14.25" customHeight="1" x14ac:dyDescent="0.35">
      <c r="A62" s="45" t="s">
        <v>1141</v>
      </c>
      <c r="B62" s="18"/>
      <c r="C62" s="5"/>
      <c r="D62" s="5"/>
      <c r="E62" s="6" t="str">
        <f>IF(ISBLANK(D62),"",INDEX(ΑΜΚ,MATCH(D62,Data!$F$2:$F$999,0),1))</f>
        <v/>
      </c>
      <c r="F62" t="str">
        <f t="shared" si="0"/>
        <v/>
      </c>
    </row>
    <row r="63" spans="1:6" ht="14.25" customHeight="1" x14ac:dyDescent="0.35">
      <c r="A63" s="45" t="s">
        <v>1141</v>
      </c>
      <c r="B63" s="18"/>
      <c r="C63" s="5"/>
      <c r="D63" s="5"/>
      <c r="E63" s="6" t="str">
        <f>IF(ISBLANK(D63),"",INDEX(ΑΜΚ,MATCH(D63,Data!$F$2:$F$999,0),1))</f>
        <v/>
      </c>
      <c r="F63" t="str">
        <f t="shared" si="0"/>
        <v/>
      </c>
    </row>
    <row r="64" spans="1:6" ht="14.25" customHeight="1" x14ac:dyDescent="0.35">
      <c r="A64" s="45" t="s">
        <v>1141</v>
      </c>
      <c r="B64" s="18"/>
      <c r="C64" s="5"/>
      <c r="D64" s="5"/>
      <c r="E64" s="6" t="str">
        <f>IF(ISBLANK(D64),"",INDEX(ΑΜΚ,MATCH(D64,Data!$F$2:$F$999,0),1))</f>
        <v/>
      </c>
      <c r="F64" t="str">
        <f t="shared" si="0"/>
        <v/>
      </c>
    </row>
    <row r="65" spans="1:6" ht="14.25" customHeight="1" x14ac:dyDescent="0.35">
      <c r="A65" s="45" t="s">
        <v>1141</v>
      </c>
      <c r="B65" s="18"/>
      <c r="C65" s="5"/>
      <c r="D65" s="5"/>
      <c r="E65" s="6" t="str">
        <f>IF(ISBLANK(D65),"",INDEX(ΑΜΚ,MATCH(D65,Data!$F$2:$F$999,0),1))</f>
        <v/>
      </c>
      <c r="F65" t="str">
        <f t="shared" si="0"/>
        <v/>
      </c>
    </row>
    <row r="66" spans="1:6" ht="14.25" customHeight="1" x14ac:dyDescent="0.35">
      <c r="A66" s="45" t="s">
        <v>1141</v>
      </c>
      <c r="B66" s="18"/>
      <c r="C66" s="5"/>
      <c r="D66" s="5"/>
      <c r="E66" s="6" t="str">
        <f>IF(ISBLANK(D66),"",INDEX(ΑΜΚ,MATCH(D66,Data!$F$2:$F$999,0),1))</f>
        <v/>
      </c>
      <c r="F66" t="str">
        <f t="shared" ref="F66:F129" si="1">IF(ISBLANK(C66),"",INDEX(ΚΩΔ_ΜΑΘΗΜ_ΤΗΥ_Γ1,MATCH(C66,ΜΑΘΗΜ_ΤΗΥ_Γ1,0)))</f>
        <v/>
      </c>
    </row>
    <row r="67" spans="1:6" ht="14.25" customHeight="1" x14ac:dyDescent="0.35">
      <c r="A67" s="45" t="s">
        <v>1141</v>
      </c>
      <c r="B67" s="18"/>
      <c r="C67" s="5"/>
      <c r="D67" s="5"/>
      <c r="E67" s="6" t="str">
        <f>IF(ISBLANK(D67),"",INDEX(ΑΜΚ,MATCH(D67,Data!$F$2:$F$999,0),1))</f>
        <v/>
      </c>
      <c r="F67" t="str">
        <f t="shared" si="1"/>
        <v/>
      </c>
    </row>
    <row r="68" spans="1:6" ht="14.25" customHeight="1" x14ac:dyDescent="0.35">
      <c r="A68" s="45" t="s">
        <v>1141</v>
      </c>
      <c r="B68" s="18"/>
      <c r="C68" s="5"/>
      <c r="D68" s="5"/>
      <c r="E68" s="6" t="str">
        <f>IF(ISBLANK(D68),"",INDEX(ΑΜΚ,MATCH(D68,Data!$F$2:$F$999,0),1))</f>
        <v/>
      </c>
      <c r="F68" t="str">
        <f t="shared" si="1"/>
        <v/>
      </c>
    </row>
    <row r="69" spans="1:6" ht="14.25" customHeight="1" x14ac:dyDescent="0.35">
      <c r="A69" s="45" t="s">
        <v>1141</v>
      </c>
      <c r="B69" s="18"/>
      <c r="C69" s="5"/>
      <c r="D69" s="5"/>
      <c r="E69" s="6" t="str">
        <f>IF(ISBLANK(D69),"",INDEX(ΑΜΚ,MATCH(D69,Data!$F$2:$F$999,0),1))</f>
        <v/>
      </c>
      <c r="F69" t="str">
        <f t="shared" si="1"/>
        <v/>
      </c>
    </row>
    <row r="70" spans="1:6" ht="14.25" customHeight="1" x14ac:dyDescent="0.35">
      <c r="A70" s="45" t="s">
        <v>1141</v>
      </c>
      <c r="B70" s="18"/>
      <c r="C70" s="5"/>
      <c r="D70" s="5"/>
      <c r="E70" s="6" t="str">
        <f>IF(ISBLANK(D70),"",INDEX(ΑΜΚ,MATCH(D70,Data!$F$2:$F$999,0),1))</f>
        <v/>
      </c>
      <c r="F70" t="str">
        <f t="shared" si="1"/>
        <v/>
      </c>
    </row>
    <row r="71" spans="1:6" ht="14.25" customHeight="1" x14ac:dyDescent="0.35">
      <c r="A71" s="45" t="s">
        <v>1141</v>
      </c>
      <c r="B71" s="18"/>
      <c r="C71" s="5"/>
      <c r="D71" s="5"/>
      <c r="E71" s="6" t="str">
        <f>IF(ISBLANK(D71),"",INDEX(ΑΜΚ,MATCH(D71,Data!$F$2:$F$999,0),1))</f>
        <v/>
      </c>
      <c r="F71" t="str">
        <f t="shared" si="1"/>
        <v/>
      </c>
    </row>
    <row r="72" spans="1:6" ht="14.25" customHeight="1" x14ac:dyDescent="0.35">
      <c r="A72" s="45" t="s">
        <v>1141</v>
      </c>
      <c r="B72" s="18"/>
      <c r="C72" s="5"/>
      <c r="D72" s="5"/>
      <c r="E72" s="6" t="str">
        <f>IF(ISBLANK(D72),"",INDEX(ΑΜΚ,MATCH(D72,Data!$F$2:$F$999,0),1))</f>
        <v/>
      </c>
      <c r="F72" t="str">
        <f t="shared" si="1"/>
        <v/>
      </c>
    </row>
    <row r="73" spans="1:6" ht="14.25" customHeight="1" x14ac:dyDescent="0.35">
      <c r="A73" s="45" t="s">
        <v>1141</v>
      </c>
      <c r="B73" s="18"/>
      <c r="C73" s="5"/>
      <c r="D73" s="5"/>
      <c r="E73" s="6" t="str">
        <f>IF(ISBLANK(D73),"",INDEX(ΑΜΚ,MATCH(D73,Data!$F$2:$F$999,0),1))</f>
        <v/>
      </c>
      <c r="F73" t="str">
        <f t="shared" si="1"/>
        <v/>
      </c>
    </row>
    <row r="74" spans="1:6" ht="14.25" customHeight="1" x14ac:dyDescent="0.35">
      <c r="A74" s="45" t="s">
        <v>1141</v>
      </c>
      <c r="B74" s="18"/>
      <c r="C74" s="5"/>
      <c r="D74" s="5"/>
      <c r="E74" s="6" t="str">
        <f>IF(ISBLANK(D74),"",INDEX(ΑΜΚ,MATCH(D74,Data!$F$2:$F$999,0),1))</f>
        <v/>
      </c>
      <c r="F74" t="str">
        <f t="shared" si="1"/>
        <v/>
      </c>
    </row>
    <row r="75" spans="1:6" ht="14.25" customHeight="1" x14ac:dyDescent="0.35">
      <c r="A75" s="45" t="s">
        <v>1141</v>
      </c>
      <c r="B75" s="18"/>
      <c r="C75" s="5"/>
      <c r="D75" s="5"/>
      <c r="E75" s="6" t="str">
        <f>IF(ISBLANK(D75),"",INDEX(ΑΜΚ,MATCH(D75,Data!$F$2:$F$999,0),1))</f>
        <v/>
      </c>
      <c r="F75" t="str">
        <f t="shared" si="1"/>
        <v/>
      </c>
    </row>
    <row r="76" spans="1:6" ht="14.25" customHeight="1" x14ac:dyDescent="0.35">
      <c r="A76" s="45" t="s">
        <v>1141</v>
      </c>
      <c r="B76" s="18"/>
      <c r="C76" s="5"/>
      <c r="D76" s="5"/>
      <c r="E76" s="6" t="str">
        <f>IF(ISBLANK(D76),"",INDEX(ΑΜΚ,MATCH(D76,Data!$F$2:$F$999,0),1))</f>
        <v/>
      </c>
      <c r="F76" t="str">
        <f t="shared" si="1"/>
        <v/>
      </c>
    </row>
    <row r="77" spans="1:6" ht="14.25" customHeight="1" x14ac:dyDescent="0.35">
      <c r="A77" s="45" t="s">
        <v>1141</v>
      </c>
      <c r="B77" s="18"/>
      <c r="C77" s="5"/>
      <c r="D77" s="5"/>
      <c r="E77" s="6" t="str">
        <f>IF(ISBLANK(D77),"",INDEX(ΑΜΚ,MATCH(D77,Data!$F$2:$F$999,0),1))</f>
        <v/>
      </c>
      <c r="F77" t="str">
        <f t="shared" si="1"/>
        <v/>
      </c>
    </row>
    <row r="78" spans="1:6" ht="14.25" customHeight="1" x14ac:dyDescent="0.35">
      <c r="A78" s="45" t="s">
        <v>1141</v>
      </c>
      <c r="B78" s="18"/>
      <c r="C78" s="5"/>
      <c r="D78" s="5"/>
      <c r="E78" s="6" t="str">
        <f>IF(ISBLANK(D78),"",INDEX(ΑΜΚ,MATCH(D78,Data!$F$2:$F$999,0),1))</f>
        <v/>
      </c>
      <c r="F78" t="str">
        <f t="shared" si="1"/>
        <v/>
      </c>
    </row>
    <row r="79" spans="1:6" ht="14.25" customHeight="1" x14ac:dyDescent="0.35">
      <c r="A79" s="45" t="s">
        <v>1141</v>
      </c>
      <c r="B79" s="18"/>
      <c r="C79" s="5"/>
      <c r="D79" s="5"/>
      <c r="E79" s="6" t="str">
        <f>IF(ISBLANK(D79),"",INDEX(ΑΜΚ,MATCH(D79,Data!$F$2:$F$999,0),1))</f>
        <v/>
      </c>
      <c r="F79" t="str">
        <f t="shared" si="1"/>
        <v/>
      </c>
    </row>
    <row r="80" spans="1:6" ht="14.25" customHeight="1" x14ac:dyDescent="0.35">
      <c r="A80" s="45" t="s">
        <v>1141</v>
      </c>
      <c r="B80" s="18"/>
      <c r="C80" s="5"/>
      <c r="D80" s="5"/>
      <c r="E80" s="6" t="str">
        <f>IF(ISBLANK(D80),"",INDEX(ΑΜΚ,MATCH(D80,Data!$F$2:$F$999,0),1))</f>
        <v/>
      </c>
      <c r="F80" t="str">
        <f t="shared" si="1"/>
        <v/>
      </c>
    </row>
    <row r="81" spans="1:6" ht="14.25" customHeight="1" x14ac:dyDescent="0.35">
      <c r="A81" s="45" t="s">
        <v>1141</v>
      </c>
      <c r="B81" s="18"/>
      <c r="C81" s="5"/>
      <c r="D81" s="5"/>
      <c r="E81" s="6" t="str">
        <f>IF(ISBLANK(D81),"",INDEX(ΑΜΚ,MATCH(D81,Data!$F$2:$F$999,0),1))</f>
        <v/>
      </c>
      <c r="F81" t="str">
        <f t="shared" si="1"/>
        <v/>
      </c>
    </row>
    <row r="82" spans="1:6" ht="14.25" customHeight="1" x14ac:dyDescent="0.35">
      <c r="A82" s="45" t="s">
        <v>1141</v>
      </c>
      <c r="B82" s="18"/>
      <c r="C82" s="5"/>
      <c r="D82" s="5"/>
      <c r="E82" s="6" t="str">
        <f>IF(ISBLANK(D82),"",INDEX(ΑΜΚ,MATCH(D82,Data!$F$2:$F$999,0),1))</f>
        <v/>
      </c>
      <c r="F82" t="str">
        <f t="shared" si="1"/>
        <v/>
      </c>
    </row>
    <row r="83" spans="1:6" ht="14.25" customHeight="1" x14ac:dyDescent="0.35">
      <c r="A83" s="45" t="s">
        <v>1141</v>
      </c>
      <c r="B83" s="18"/>
      <c r="C83" s="5"/>
      <c r="D83" s="5"/>
      <c r="E83" s="6" t="str">
        <f>IF(ISBLANK(D83),"",INDEX(ΑΜΚ,MATCH(D83,Data!$F$2:$F$999,0),1))</f>
        <v/>
      </c>
      <c r="F83" t="str">
        <f t="shared" si="1"/>
        <v/>
      </c>
    </row>
    <row r="84" spans="1:6" ht="14.25" customHeight="1" x14ac:dyDescent="0.35">
      <c r="A84" s="45" t="s">
        <v>1141</v>
      </c>
      <c r="B84" s="18"/>
      <c r="C84" s="5"/>
      <c r="D84" s="5"/>
      <c r="E84" s="6" t="str">
        <f>IF(ISBLANK(D84),"",INDEX(ΑΜΚ,MATCH(D84,Data!$F$2:$F$999,0),1))</f>
        <v/>
      </c>
      <c r="F84" t="str">
        <f t="shared" si="1"/>
        <v/>
      </c>
    </row>
    <row r="85" spans="1:6" ht="14.25" customHeight="1" x14ac:dyDescent="0.35">
      <c r="A85" s="45" t="s">
        <v>1141</v>
      </c>
      <c r="B85" s="18"/>
      <c r="C85" s="5"/>
      <c r="D85" s="5"/>
      <c r="E85" s="6" t="str">
        <f>IF(ISBLANK(D85),"",INDEX(ΑΜΚ,MATCH(D85,Data!$F$2:$F$999,0),1))</f>
        <v/>
      </c>
      <c r="F85" t="str">
        <f t="shared" si="1"/>
        <v/>
      </c>
    </row>
    <row r="86" spans="1:6" ht="14.25" customHeight="1" x14ac:dyDescent="0.35">
      <c r="A86" s="45" t="s">
        <v>1141</v>
      </c>
      <c r="B86" s="18"/>
      <c r="C86" s="5"/>
      <c r="D86" s="5"/>
      <c r="E86" s="6" t="str">
        <f>IF(ISBLANK(D86),"",INDEX(ΑΜΚ,MATCH(D86,Data!$F$2:$F$999,0),1))</f>
        <v/>
      </c>
      <c r="F86" t="str">
        <f t="shared" si="1"/>
        <v/>
      </c>
    </row>
    <row r="87" spans="1:6" ht="14.25" customHeight="1" x14ac:dyDescent="0.35">
      <c r="A87" s="45" t="s">
        <v>1141</v>
      </c>
      <c r="B87" s="18"/>
      <c r="C87" s="5"/>
      <c r="D87" s="5"/>
      <c r="E87" s="6" t="str">
        <f>IF(ISBLANK(D87),"",INDEX(ΑΜΚ,MATCH(D87,Data!$F$2:$F$999,0),1))</f>
        <v/>
      </c>
      <c r="F87" t="str">
        <f t="shared" si="1"/>
        <v/>
      </c>
    </row>
    <row r="88" spans="1:6" ht="14.25" customHeight="1" x14ac:dyDescent="0.35">
      <c r="A88" s="45" t="s">
        <v>1141</v>
      </c>
      <c r="B88" s="18"/>
      <c r="C88" s="5"/>
      <c r="D88" s="5"/>
      <c r="E88" s="6" t="str">
        <f>IF(ISBLANK(D88),"",INDEX(ΑΜΚ,MATCH(D88,Data!$F$2:$F$999,0),1))</f>
        <v/>
      </c>
      <c r="F88" t="str">
        <f t="shared" si="1"/>
        <v/>
      </c>
    </row>
    <row r="89" spans="1:6" ht="14.25" customHeight="1" x14ac:dyDescent="0.35">
      <c r="A89" s="45" t="s">
        <v>1141</v>
      </c>
      <c r="B89" s="18"/>
      <c r="C89" s="5"/>
      <c r="D89" s="5"/>
      <c r="E89" s="6" t="str">
        <f>IF(ISBLANK(D89),"",INDEX(ΑΜΚ,MATCH(D89,Data!$F$2:$F$999,0),1))</f>
        <v/>
      </c>
      <c r="F89" t="str">
        <f t="shared" si="1"/>
        <v/>
      </c>
    </row>
    <row r="90" spans="1:6" ht="14.25" customHeight="1" x14ac:dyDescent="0.35">
      <c r="A90" s="45" t="s">
        <v>1141</v>
      </c>
      <c r="B90" s="18"/>
      <c r="C90" s="5"/>
      <c r="D90" s="5"/>
      <c r="E90" s="6" t="str">
        <f>IF(ISBLANK(D90),"",INDEX(ΑΜΚ,MATCH(D90,Data!$F$2:$F$999,0),1))</f>
        <v/>
      </c>
      <c r="F90" t="str">
        <f t="shared" si="1"/>
        <v/>
      </c>
    </row>
    <row r="91" spans="1:6" ht="14.25" customHeight="1" x14ac:dyDescent="0.35">
      <c r="A91" s="45" t="s">
        <v>1141</v>
      </c>
      <c r="B91" s="18"/>
      <c r="C91" s="5"/>
      <c r="D91" s="5"/>
      <c r="E91" s="6" t="str">
        <f>IF(ISBLANK(D91),"",INDEX(ΑΜΚ,MATCH(D91,Data!$F$2:$F$999,0),1))</f>
        <v/>
      </c>
      <c r="F91" t="str">
        <f t="shared" si="1"/>
        <v/>
      </c>
    </row>
    <row r="92" spans="1:6" ht="14.25" customHeight="1" x14ac:dyDescent="0.35">
      <c r="A92" s="45" t="s">
        <v>1141</v>
      </c>
      <c r="B92" s="18"/>
      <c r="C92" s="5"/>
      <c r="D92" s="5"/>
      <c r="E92" s="6" t="str">
        <f>IF(ISBLANK(D92),"",INDEX(ΑΜΚ,MATCH(D92,Data!$F$2:$F$999,0),1))</f>
        <v/>
      </c>
      <c r="F92" t="str">
        <f t="shared" si="1"/>
        <v/>
      </c>
    </row>
    <row r="93" spans="1:6" ht="14.25" customHeight="1" x14ac:dyDescent="0.35">
      <c r="A93" s="45" t="s">
        <v>1141</v>
      </c>
      <c r="B93" s="18"/>
      <c r="C93" s="5"/>
      <c r="D93" s="5"/>
      <c r="E93" s="6" t="str">
        <f>IF(ISBLANK(D93),"",INDEX(ΑΜΚ,MATCH(D93,Data!$F$2:$F$999,0),1))</f>
        <v/>
      </c>
      <c r="F93" t="str">
        <f t="shared" si="1"/>
        <v/>
      </c>
    </row>
    <row r="94" spans="1:6" ht="14.25" customHeight="1" x14ac:dyDescent="0.35">
      <c r="A94" s="45" t="s">
        <v>1141</v>
      </c>
      <c r="B94" s="18"/>
      <c r="C94" s="5"/>
      <c r="D94" s="5"/>
      <c r="E94" s="6" t="str">
        <f>IF(ISBLANK(D94),"",INDEX(ΑΜΚ,MATCH(D94,Data!$F$2:$F$999,0),1))</f>
        <v/>
      </c>
      <c r="F94" t="str">
        <f t="shared" si="1"/>
        <v/>
      </c>
    </row>
    <row r="95" spans="1:6" ht="14.25" customHeight="1" x14ac:dyDescent="0.35">
      <c r="A95" s="45" t="s">
        <v>1141</v>
      </c>
      <c r="B95" s="18"/>
      <c r="C95" s="5"/>
      <c r="D95" s="5"/>
      <c r="E95" s="6" t="str">
        <f>IF(ISBLANK(D95),"",INDEX(ΑΜΚ,MATCH(D95,Data!$F$2:$F$999,0),1))</f>
        <v/>
      </c>
      <c r="F95" t="str">
        <f t="shared" si="1"/>
        <v/>
      </c>
    </row>
    <row r="96" spans="1:6" ht="14.25" customHeight="1" x14ac:dyDescent="0.35">
      <c r="A96" s="45" t="s">
        <v>1141</v>
      </c>
      <c r="B96" s="18"/>
      <c r="C96" s="5"/>
      <c r="D96" s="5"/>
      <c r="E96" s="6" t="str">
        <f>IF(ISBLANK(D96),"",INDEX(ΑΜΚ,MATCH(D96,Data!$F$2:$F$999,0),1))</f>
        <v/>
      </c>
      <c r="F96" t="str">
        <f t="shared" si="1"/>
        <v/>
      </c>
    </row>
    <row r="97" spans="1:6" ht="14.25" customHeight="1" x14ac:dyDescent="0.35">
      <c r="A97" s="45" t="s">
        <v>1141</v>
      </c>
      <c r="B97" s="18"/>
      <c r="C97" s="5"/>
      <c r="D97" s="5"/>
      <c r="E97" s="6" t="str">
        <f>IF(ISBLANK(D97),"",INDEX(ΑΜΚ,MATCH(D97,Data!$F$2:$F$999,0),1))</f>
        <v/>
      </c>
      <c r="F97" t="str">
        <f t="shared" si="1"/>
        <v/>
      </c>
    </row>
    <row r="98" spans="1:6" ht="14.25" customHeight="1" x14ac:dyDescent="0.35">
      <c r="A98" s="45" t="s">
        <v>1141</v>
      </c>
      <c r="B98" s="18"/>
      <c r="C98" s="5"/>
      <c r="D98" s="5"/>
      <c r="E98" s="6" t="str">
        <f>IF(ISBLANK(D98),"",INDEX(ΑΜΚ,MATCH(D98,Data!$F$2:$F$999,0),1))</f>
        <v/>
      </c>
      <c r="F98" t="str">
        <f t="shared" si="1"/>
        <v/>
      </c>
    </row>
    <row r="99" spans="1:6" ht="14.25" customHeight="1" x14ac:dyDescent="0.35">
      <c r="A99" s="45" t="s">
        <v>1141</v>
      </c>
      <c r="B99" s="18"/>
      <c r="C99" s="5"/>
      <c r="D99" s="5"/>
      <c r="E99" s="6" t="str">
        <f>IF(ISBLANK(D99),"",INDEX(ΑΜΚ,MATCH(D99,Data!$F$2:$F$999,0),1))</f>
        <v/>
      </c>
      <c r="F99" t="str">
        <f t="shared" si="1"/>
        <v/>
      </c>
    </row>
    <row r="100" spans="1:6" ht="14.25" customHeight="1" x14ac:dyDescent="0.35">
      <c r="A100" s="45" t="s">
        <v>1141</v>
      </c>
      <c r="B100" s="18"/>
      <c r="C100" s="5"/>
      <c r="D100" s="5"/>
      <c r="E100" s="6" t="str">
        <f>IF(ISBLANK(D100),"",INDEX(ΑΜΚ,MATCH(D100,Data!$F$2:$F$999,0),1))</f>
        <v/>
      </c>
      <c r="F100" t="str">
        <f t="shared" si="1"/>
        <v/>
      </c>
    </row>
    <row r="101" spans="1:6" ht="14.25" customHeight="1" x14ac:dyDescent="0.35">
      <c r="A101" s="45" t="s">
        <v>1141</v>
      </c>
      <c r="B101" s="18"/>
      <c r="C101" s="5"/>
      <c r="D101" s="5"/>
      <c r="E101" s="6" t="str">
        <f>IF(ISBLANK(D101),"",INDEX(ΑΜΚ,MATCH(D101,Data!$F$2:$F$999,0),1))</f>
        <v/>
      </c>
      <c r="F101" t="str">
        <f t="shared" si="1"/>
        <v/>
      </c>
    </row>
    <row r="102" spans="1:6" ht="14.25" customHeight="1" x14ac:dyDescent="0.35">
      <c r="A102" s="45" t="s">
        <v>1141</v>
      </c>
      <c r="B102" s="18"/>
      <c r="C102" s="5"/>
      <c r="D102" s="5"/>
      <c r="E102" s="6" t="str">
        <f>IF(ISBLANK(D102),"",INDEX(ΑΜΚ,MATCH(D102,Data!$F$2:$F$999,0),1))</f>
        <v/>
      </c>
      <c r="F102" t="str">
        <f t="shared" si="1"/>
        <v/>
      </c>
    </row>
    <row r="103" spans="1:6" ht="14.25" customHeight="1" x14ac:dyDescent="0.35">
      <c r="A103" s="45" t="s">
        <v>1141</v>
      </c>
      <c r="B103" s="18"/>
      <c r="C103" s="5"/>
      <c r="D103" s="5"/>
      <c r="E103" s="6" t="str">
        <f>IF(ISBLANK(D103),"",INDEX(ΑΜΚ,MATCH(D103,Data!$F$2:$F$999,0),1))</f>
        <v/>
      </c>
      <c r="F103" t="str">
        <f t="shared" si="1"/>
        <v/>
      </c>
    </row>
    <row r="104" spans="1:6" ht="14.25" customHeight="1" x14ac:dyDescent="0.35">
      <c r="A104" s="45" t="s">
        <v>1141</v>
      </c>
      <c r="B104" s="18"/>
      <c r="C104" s="5"/>
      <c r="D104" s="5"/>
      <c r="E104" s="6" t="str">
        <f>IF(ISBLANK(D104),"",INDEX(ΑΜΚ,MATCH(D104,Data!$F$2:$F$999,0),1))</f>
        <v/>
      </c>
      <c r="F104" t="str">
        <f t="shared" si="1"/>
        <v/>
      </c>
    </row>
    <row r="105" spans="1:6" ht="14.25" customHeight="1" x14ac:dyDescent="0.35">
      <c r="A105" s="45" t="s">
        <v>1141</v>
      </c>
      <c r="B105" s="18"/>
      <c r="C105" s="5"/>
      <c r="D105" s="5"/>
      <c r="E105" s="6" t="str">
        <f>IF(ISBLANK(D105),"",INDEX(ΑΜΚ,MATCH(D105,Data!$F$2:$F$999,0),1))</f>
        <v/>
      </c>
      <c r="F105" t="str">
        <f t="shared" si="1"/>
        <v/>
      </c>
    </row>
    <row r="106" spans="1:6" ht="14.25" customHeight="1" x14ac:dyDescent="0.35">
      <c r="A106" s="45" t="s">
        <v>1141</v>
      </c>
      <c r="B106" s="18"/>
      <c r="C106" s="5"/>
      <c r="D106" s="5"/>
      <c r="E106" s="6" t="str">
        <f>IF(ISBLANK(D106),"",INDEX(ΑΜΚ,MATCH(D106,Data!$F$2:$F$999,0),1))</f>
        <v/>
      </c>
      <c r="F106" t="str">
        <f t="shared" si="1"/>
        <v/>
      </c>
    </row>
    <row r="107" spans="1:6" ht="14.25" customHeight="1" x14ac:dyDescent="0.35">
      <c r="A107" s="45" t="s">
        <v>1141</v>
      </c>
      <c r="B107" s="18"/>
      <c r="C107" s="5"/>
      <c r="D107" s="5"/>
      <c r="E107" s="6" t="str">
        <f>IF(ISBLANK(D107),"",INDEX(ΑΜΚ,MATCH(D107,Data!$F$2:$F$999,0),1))</f>
        <v/>
      </c>
      <c r="F107" t="str">
        <f t="shared" si="1"/>
        <v/>
      </c>
    </row>
    <row r="108" spans="1:6" ht="14.25" customHeight="1" x14ac:dyDescent="0.35">
      <c r="A108" s="45" t="s">
        <v>1141</v>
      </c>
      <c r="B108" s="18"/>
      <c r="C108" s="5"/>
      <c r="D108" s="5"/>
      <c r="E108" s="6" t="str">
        <f>IF(ISBLANK(D108),"",INDEX(ΑΜΚ,MATCH(D108,Data!$F$2:$F$999,0),1))</f>
        <v/>
      </c>
      <c r="F108" t="str">
        <f t="shared" si="1"/>
        <v/>
      </c>
    </row>
    <row r="109" spans="1:6" ht="14.25" customHeight="1" x14ac:dyDescent="0.35">
      <c r="A109" s="45" t="s">
        <v>1141</v>
      </c>
      <c r="B109" s="18"/>
      <c r="C109" s="5"/>
      <c r="D109" s="5"/>
      <c r="E109" s="6" t="str">
        <f>IF(ISBLANK(D109),"",INDEX(ΑΜΚ,MATCH(D109,Data!$F$2:$F$999,0),1))</f>
        <v/>
      </c>
      <c r="F109" t="str">
        <f t="shared" si="1"/>
        <v/>
      </c>
    </row>
    <row r="110" spans="1:6" ht="14.25" customHeight="1" x14ac:dyDescent="0.35">
      <c r="A110" s="45" t="s">
        <v>1141</v>
      </c>
      <c r="B110" s="18"/>
      <c r="C110" s="5"/>
      <c r="D110" s="5"/>
      <c r="E110" s="6" t="str">
        <f>IF(ISBLANK(D110),"",INDEX(ΑΜΚ,MATCH(D110,Data!$F$2:$F$999,0),1))</f>
        <v/>
      </c>
      <c r="F110" t="str">
        <f t="shared" si="1"/>
        <v/>
      </c>
    </row>
    <row r="111" spans="1:6" ht="14.25" customHeight="1" x14ac:dyDescent="0.35">
      <c r="A111" s="45" t="s">
        <v>1141</v>
      </c>
      <c r="B111" s="18"/>
      <c r="C111" s="5"/>
      <c r="D111" s="5"/>
      <c r="E111" s="6" t="str">
        <f>IF(ISBLANK(D111),"",INDEX(ΑΜΚ,MATCH(D111,Data!$F$2:$F$999,0),1))</f>
        <v/>
      </c>
      <c r="F111" t="str">
        <f t="shared" si="1"/>
        <v/>
      </c>
    </row>
    <row r="112" spans="1:6" ht="14.25" customHeight="1" x14ac:dyDescent="0.35">
      <c r="A112" s="45" t="s">
        <v>1141</v>
      </c>
      <c r="B112" s="18"/>
      <c r="C112" s="5"/>
      <c r="D112" s="5"/>
      <c r="E112" s="6" t="str">
        <f>IF(ISBLANK(D112),"",INDEX(ΑΜΚ,MATCH(D112,Data!$F$2:$F$999,0),1))</f>
        <v/>
      </c>
      <c r="F112" t="str">
        <f t="shared" si="1"/>
        <v/>
      </c>
    </row>
    <row r="113" spans="1:6" ht="14.25" customHeight="1" x14ac:dyDescent="0.35">
      <c r="A113" s="45" t="s">
        <v>1141</v>
      </c>
      <c r="B113" s="18"/>
      <c r="C113" s="5"/>
      <c r="D113" s="5"/>
      <c r="E113" s="6" t="str">
        <f>IF(ISBLANK(D113),"",INDEX(ΑΜΚ,MATCH(D113,Data!$F$2:$F$999,0),1))</f>
        <v/>
      </c>
      <c r="F113" t="str">
        <f t="shared" si="1"/>
        <v/>
      </c>
    </row>
    <row r="114" spans="1:6" ht="14.25" customHeight="1" x14ac:dyDescent="0.35">
      <c r="A114" s="45" t="s">
        <v>1141</v>
      </c>
      <c r="B114" s="18"/>
      <c r="C114" s="5"/>
      <c r="D114" s="5"/>
      <c r="E114" s="6" t="str">
        <f>IF(ISBLANK(D114),"",INDEX(ΑΜΚ,MATCH(D114,Data!$F$2:$F$999,0),1))</f>
        <v/>
      </c>
      <c r="F114" t="str">
        <f t="shared" si="1"/>
        <v/>
      </c>
    </row>
    <row r="115" spans="1:6" ht="14.25" customHeight="1" x14ac:dyDescent="0.35">
      <c r="A115" s="45" t="s">
        <v>1141</v>
      </c>
      <c r="B115" s="18"/>
      <c r="C115" s="5"/>
      <c r="D115" s="5"/>
      <c r="E115" s="6" t="str">
        <f>IF(ISBLANK(D115),"",INDEX(ΑΜΚ,MATCH(D115,Data!$F$2:$F$999,0),1))</f>
        <v/>
      </c>
      <c r="F115" t="str">
        <f t="shared" si="1"/>
        <v/>
      </c>
    </row>
    <row r="116" spans="1:6" ht="14.25" customHeight="1" x14ac:dyDescent="0.35">
      <c r="A116" s="45" t="s">
        <v>1141</v>
      </c>
      <c r="B116" s="18"/>
      <c r="C116" s="5"/>
      <c r="D116" s="5"/>
      <c r="E116" s="6" t="str">
        <f>IF(ISBLANK(D116),"",INDEX(ΑΜΚ,MATCH(D116,Data!$F$2:$F$999,0),1))</f>
        <v/>
      </c>
      <c r="F116" t="str">
        <f t="shared" si="1"/>
        <v/>
      </c>
    </row>
    <row r="117" spans="1:6" ht="14.25" customHeight="1" x14ac:dyDescent="0.35">
      <c r="A117" s="45" t="s">
        <v>1141</v>
      </c>
      <c r="B117" s="18"/>
      <c r="C117" s="5"/>
      <c r="D117" s="5"/>
      <c r="E117" s="6" t="str">
        <f>IF(ISBLANK(D117),"",INDEX(ΑΜΚ,MATCH(D117,Data!$F$2:$F$999,0),1))</f>
        <v/>
      </c>
      <c r="F117" t="str">
        <f t="shared" si="1"/>
        <v/>
      </c>
    </row>
    <row r="118" spans="1:6" ht="14.25" customHeight="1" x14ac:dyDescent="0.35">
      <c r="A118" s="45" t="s">
        <v>1141</v>
      </c>
      <c r="B118" s="18"/>
      <c r="C118" s="5"/>
      <c r="D118" s="5"/>
      <c r="E118" s="6" t="str">
        <f>IF(ISBLANK(D118),"",INDEX(ΑΜΚ,MATCH(D118,Data!$F$2:$F$999,0),1))</f>
        <v/>
      </c>
      <c r="F118" t="str">
        <f t="shared" si="1"/>
        <v/>
      </c>
    </row>
    <row r="119" spans="1:6" ht="14.25" customHeight="1" x14ac:dyDescent="0.35">
      <c r="A119" s="45" t="s">
        <v>1141</v>
      </c>
      <c r="B119" s="18"/>
      <c r="C119" s="5"/>
      <c r="D119" s="5"/>
      <c r="E119" s="6" t="str">
        <f>IF(ISBLANK(D119),"",INDEX(ΑΜΚ,MATCH(D119,Data!$F$2:$F$999,0),1))</f>
        <v/>
      </c>
      <c r="F119" t="str">
        <f t="shared" si="1"/>
        <v/>
      </c>
    </row>
    <row r="120" spans="1:6" ht="14.25" customHeight="1" x14ac:dyDescent="0.35">
      <c r="A120" s="45" t="s">
        <v>1141</v>
      </c>
      <c r="B120" s="18"/>
      <c r="C120" s="5"/>
      <c r="D120" s="5"/>
      <c r="E120" s="6" t="str">
        <f>IF(ISBLANK(D120),"",INDEX(ΑΜΚ,MATCH(D120,Data!$F$2:$F$999,0),1))</f>
        <v/>
      </c>
      <c r="F120" t="str">
        <f t="shared" si="1"/>
        <v/>
      </c>
    </row>
    <row r="121" spans="1:6" ht="14.25" customHeight="1" x14ac:dyDescent="0.35">
      <c r="A121" s="45" t="s">
        <v>1141</v>
      </c>
      <c r="B121" s="18"/>
      <c r="C121" s="5"/>
      <c r="D121" s="5"/>
      <c r="E121" s="6" t="str">
        <f>IF(ISBLANK(D121),"",INDEX(ΑΜΚ,MATCH(D121,Data!$F$2:$F$999,0),1))</f>
        <v/>
      </c>
      <c r="F121" t="str">
        <f t="shared" si="1"/>
        <v/>
      </c>
    </row>
    <row r="122" spans="1:6" ht="14.25" customHeight="1" x14ac:dyDescent="0.35">
      <c r="A122" s="45" t="s">
        <v>1141</v>
      </c>
      <c r="B122" s="18"/>
      <c r="C122" s="5"/>
      <c r="D122" s="5"/>
      <c r="E122" s="6" t="str">
        <f>IF(ISBLANK(D122),"",INDEX(ΑΜΚ,MATCH(D122,Data!$F$2:$F$999,0),1))</f>
        <v/>
      </c>
      <c r="F122" t="str">
        <f t="shared" si="1"/>
        <v/>
      </c>
    </row>
    <row r="123" spans="1:6" ht="14.25" customHeight="1" x14ac:dyDescent="0.35">
      <c r="A123" s="45" t="s">
        <v>1141</v>
      </c>
      <c r="B123" s="18"/>
      <c r="C123" s="5"/>
      <c r="D123" s="5"/>
      <c r="E123" s="6" t="str">
        <f>IF(ISBLANK(D123),"",INDEX(ΑΜΚ,MATCH(D123,Data!$F$2:$F$999,0),1))</f>
        <v/>
      </c>
      <c r="F123" t="str">
        <f t="shared" si="1"/>
        <v/>
      </c>
    </row>
    <row r="124" spans="1:6" ht="14.25" customHeight="1" x14ac:dyDescent="0.35">
      <c r="A124" s="45" t="s">
        <v>1141</v>
      </c>
      <c r="B124" s="18"/>
      <c r="C124" s="5"/>
      <c r="D124" s="5"/>
      <c r="E124" s="6" t="str">
        <f>IF(ISBLANK(D124),"",INDEX(ΑΜΚ,MATCH(D124,Data!$F$2:$F$999,0),1))</f>
        <v/>
      </c>
      <c r="F124" t="str">
        <f t="shared" si="1"/>
        <v/>
      </c>
    </row>
    <row r="125" spans="1:6" ht="14.25" customHeight="1" x14ac:dyDescent="0.35">
      <c r="A125" s="45" t="s">
        <v>1141</v>
      </c>
      <c r="B125" s="18"/>
      <c r="C125" s="5"/>
      <c r="D125" s="5"/>
      <c r="E125" s="6" t="str">
        <f>IF(ISBLANK(D125),"",INDEX(ΑΜΚ,MATCH(D125,Data!$F$2:$F$999,0),1))</f>
        <v/>
      </c>
      <c r="F125" t="str">
        <f t="shared" si="1"/>
        <v/>
      </c>
    </row>
    <row r="126" spans="1:6" ht="14.25" customHeight="1" x14ac:dyDescent="0.35">
      <c r="A126" s="45" t="s">
        <v>1141</v>
      </c>
      <c r="B126" s="18"/>
      <c r="C126" s="5"/>
      <c r="D126" s="5"/>
      <c r="E126" s="6" t="str">
        <f>IF(ISBLANK(D126),"",INDEX(ΑΜΚ,MATCH(D126,Data!$F$2:$F$999,0),1))</f>
        <v/>
      </c>
      <c r="F126" t="str">
        <f t="shared" si="1"/>
        <v/>
      </c>
    </row>
    <row r="127" spans="1:6" ht="14.25" customHeight="1" x14ac:dyDescent="0.35">
      <c r="A127" s="45" t="s">
        <v>1141</v>
      </c>
      <c r="B127" s="18"/>
      <c r="C127" s="5"/>
      <c r="D127" s="5"/>
      <c r="E127" s="6" t="str">
        <f>IF(ISBLANK(D127),"",INDEX(ΑΜΚ,MATCH(D127,Data!$F$2:$F$999,0),1))</f>
        <v/>
      </c>
      <c r="F127" t="str">
        <f t="shared" si="1"/>
        <v/>
      </c>
    </row>
    <row r="128" spans="1:6" ht="14.25" customHeight="1" x14ac:dyDescent="0.35">
      <c r="A128" s="45" t="s">
        <v>1141</v>
      </c>
      <c r="B128" s="18"/>
      <c r="C128" s="5"/>
      <c r="D128" s="5"/>
      <c r="E128" s="6" t="str">
        <f>IF(ISBLANK(D128),"",INDEX(ΑΜΚ,MATCH(D128,Data!$F$2:$F$999,0),1))</f>
        <v/>
      </c>
      <c r="F128" t="str">
        <f t="shared" si="1"/>
        <v/>
      </c>
    </row>
    <row r="129" spans="1:6" ht="14.25" customHeight="1" x14ac:dyDescent="0.35">
      <c r="A129" s="45" t="s">
        <v>1141</v>
      </c>
      <c r="B129" s="18"/>
      <c r="C129" s="5"/>
      <c r="D129" s="5"/>
      <c r="E129" s="6" t="str">
        <f>IF(ISBLANK(D129),"",INDEX(ΑΜΚ,MATCH(D129,Data!$F$2:$F$999,0),1))</f>
        <v/>
      </c>
      <c r="F129" t="str">
        <f t="shared" si="1"/>
        <v/>
      </c>
    </row>
    <row r="130" spans="1:6" ht="14.25" customHeight="1" x14ac:dyDescent="0.35">
      <c r="A130" s="45" t="s">
        <v>1141</v>
      </c>
      <c r="B130" s="18"/>
      <c r="C130" s="5"/>
      <c r="D130" s="5"/>
      <c r="E130" s="6" t="str">
        <f>IF(ISBLANK(D130),"",INDEX(ΑΜΚ,MATCH(D130,Data!$F$2:$F$999,0),1))</f>
        <v/>
      </c>
      <c r="F130" t="str">
        <f t="shared" ref="F130:F193" si="2">IF(ISBLANK(C130),"",INDEX(ΚΩΔ_ΜΑΘΗΜ_ΤΗΥ_Γ1,MATCH(C130,ΜΑΘΗΜ_ΤΗΥ_Γ1,0)))</f>
        <v/>
      </c>
    </row>
    <row r="131" spans="1:6" ht="14.25" customHeight="1" x14ac:dyDescent="0.35">
      <c r="A131" s="45" t="s">
        <v>1141</v>
      </c>
      <c r="B131" s="18"/>
      <c r="C131" s="5"/>
      <c r="D131" s="5"/>
      <c r="E131" s="6" t="str">
        <f>IF(ISBLANK(D131),"",INDEX(ΑΜΚ,MATCH(D131,Data!$F$2:$F$999,0),1))</f>
        <v/>
      </c>
      <c r="F131" t="str">
        <f t="shared" si="2"/>
        <v/>
      </c>
    </row>
    <row r="132" spans="1:6" ht="14.25" customHeight="1" x14ac:dyDescent="0.35">
      <c r="A132" s="45" t="s">
        <v>1141</v>
      </c>
      <c r="B132" s="18"/>
      <c r="C132" s="5"/>
      <c r="D132" s="5"/>
      <c r="E132" s="6" t="str">
        <f>IF(ISBLANK(D132),"",INDEX(ΑΜΚ,MATCH(D132,Data!$F$2:$F$999,0),1))</f>
        <v/>
      </c>
      <c r="F132" t="str">
        <f t="shared" si="2"/>
        <v/>
      </c>
    </row>
    <row r="133" spans="1:6" ht="14.25" customHeight="1" x14ac:dyDescent="0.35">
      <c r="A133" s="45" t="s">
        <v>1141</v>
      </c>
      <c r="B133" s="18"/>
      <c r="C133" s="5"/>
      <c r="D133" s="5"/>
      <c r="E133" s="6" t="str">
        <f>IF(ISBLANK(D133),"",INDEX(ΑΜΚ,MATCH(D133,Data!$F$2:$F$999,0),1))</f>
        <v/>
      </c>
      <c r="F133" t="str">
        <f t="shared" si="2"/>
        <v/>
      </c>
    </row>
    <row r="134" spans="1:6" ht="14.25" customHeight="1" x14ac:dyDescent="0.35">
      <c r="A134" s="45" t="s">
        <v>1141</v>
      </c>
      <c r="B134" s="18"/>
      <c r="C134" s="5"/>
      <c r="D134" s="5"/>
      <c r="E134" s="6" t="str">
        <f>IF(ISBLANK(D134),"",INDEX(ΑΜΚ,MATCH(D134,Data!$F$2:$F$999,0),1))</f>
        <v/>
      </c>
      <c r="F134" t="str">
        <f t="shared" si="2"/>
        <v/>
      </c>
    </row>
    <row r="135" spans="1:6" ht="14.25" customHeight="1" x14ac:dyDescent="0.35">
      <c r="A135" s="45" t="s">
        <v>1141</v>
      </c>
      <c r="B135" s="18"/>
      <c r="C135" s="5"/>
      <c r="D135" s="5"/>
      <c r="E135" s="6" t="str">
        <f>IF(ISBLANK(D135),"",INDEX(ΑΜΚ,MATCH(D135,Data!$F$2:$F$999,0),1))</f>
        <v/>
      </c>
      <c r="F135" t="str">
        <f t="shared" si="2"/>
        <v/>
      </c>
    </row>
    <row r="136" spans="1:6" ht="14.25" customHeight="1" x14ac:dyDescent="0.35">
      <c r="A136" s="45" t="s">
        <v>1141</v>
      </c>
      <c r="B136" s="18"/>
      <c r="C136" s="5"/>
      <c r="D136" s="5"/>
      <c r="E136" s="6" t="str">
        <f>IF(ISBLANK(D136),"",INDEX(ΑΜΚ,MATCH(D136,Data!$F$2:$F$999,0),1))</f>
        <v/>
      </c>
      <c r="F136" t="str">
        <f t="shared" si="2"/>
        <v/>
      </c>
    </row>
    <row r="137" spans="1:6" ht="14.25" customHeight="1" x14ac:dyDescent="0.35">
      <c r="A137" s="45" t="s">
        <v>1141</v>
      </c>
      <c r="B137" s="18"/>
      <c r="C137" s="5"/>
      <c r="D137" s="5"/>
      <c r="E137" s="6" t="str">
        <f>IF(ISBLANK(D137),"",INDEX(ΑΜΚ,MATCH(D137,Data!$F$2:$F$999,0),1))</f>
        <v/>
      </c>
      <c r="F137" t="str">
        <f t="shared" si="2"/>
        <v/>
      </c>
    </row>
    <row r="138" spans="1:6" ht="14.25" customHeight="1" x14ac:dyDescent="0.35">
      <c r="A138" s="45" t="s">
        <v>1141</v>
      </c>
      <c r="B138" s="18"/>
      <c r="C138" s="5"/>
      <c r="D138" s="5"/>
      <c r="E138" s="6" t="str">
        <f>IF(ISBLANK(D138),"",INDEX(ΑΜΚ,MATCH(D138,Data!$F$2:$F$999,0),1))</f>
        <v/>
      </c>
      <c r="F138" t="str">
        <f t="shared" si="2"/>
        <v/>
      </c>
    </row>
    <row r="139" spans="1:6" ht="14.25" customHeight="1" x14ac:dyDescent="0.35">
      <c r="A139" s="45" t="s">
        <v>1141</v>
      </c>
      <c r="B139" s="18"/>
      <c r="C139" s="5"/>
      <c r="D139" s="5"/>
      <c r="E139" s="6" t="str">
        <f>IF(ISBLANK(D139),"",INDEX(ΑΜΚ,MATCH(D139,Data!$F$2:$F$999,0),1))</f>
        <v/>
      </c>
      <c r="F139" t="str">
        <f t="shared" si="2"/>
        <v/>
      </c>
    </row>
    <row r="140" spans="1:6" ht="14.25" customHeight="1" x14ac:dyDescent="0.35">
      <c r="A140" s="45" t="s">
        <v>1141</v>
      </c>
      <c r="B140" s="18"/>
      <c r="C140" s="5"/>
      <c r="D140" s="5"/>
      <c r="E140" s="6" t="str">
        <f>IF(ISBLANK(D140),"",INDEX(ΑΜΚ,MATCH(D140,Data!$F$2:$F$999,0),1))</f>
        <v/>
      </c>
      <c r="F140" t="str">
        <f t="shared" si="2"/>
        <v/>
      </c>
    </row>
    <row r="141" spans="1:6" ht="14.25" customHeight="1" x14ac:dyDescent="0.35">
      <c r="A141" s="45" t="s">
        <v>1141</v>
      </c>
      <c r="B141" s="18"/>
      <c r="C141" s="5"/>
      <c r="D141" s="5"/>
      <c r="E141" s="6" t="str">
        <f>IF(ISBLANK(D141),"",INDEX(ΑΜΚ,MATCH(D141,Data!$F$2:$F$999,0),1))</f>
        <v/>
      </c>
      <c r="F141" t="str">
        <f t="shared" si="2"/>
        <v/>
      </c>
    </row>
    <row r="142" spans="1:6" ht="14.25" customHeight="1" x14ac:dyDescent="0.35">
      <c r="A142" s="45" t="s">
        <v>1141</v>
      </c>
      <c r="B142" s="18"/>
      <c r="C142" s="5"/>
      <c r="D142" s="5"/>
      <c r="E142" s="6" t="str">
        <f>IF(ISBLANK(D142),"",INDEX(ΑΜΚ,MATCH(D142,Data!$F$2:$F$999,0),1))</f>
        <v/>
      </c>
      <c r="F142" t="str">
        <f t="shared" si="2"/>
        <v/>
      </c>
    </row>
    <row r="143" spans="1:6" ht="14.25" customHeight="1" x14ac:dyDescent="0.35">
      <c r="A143" s="45" t="s">
        <v>1141</v>
      </c>
      <c r="B143" s="18"/>
      <c r="C143" s="5"/>
      <c r="D143" s="5"/>
      <c r="E143" s="6" t="str">
        <f>IF(ISBLANK(D143),"",INDEX(ΑΜΚ,MATCH(D143,Data!$F$2:$F$999,0),1))</f>
        <v/>
      </c>
      <c r="F143" t="str">
        <f t="shared" si="2"/>
        <v/>
      </c>
    </row>
    <row r="144" spans="1:6" ht="14.25" customHeight="1" x14ac:dyDescent="0.35">
      <c r="A144" s="45" t="s">
        <v>1141</v>
      </c>
      <c r="B144" s="18"/>
      <c r="C144" s="5"/>
      <c r="D144" s="5"/>
      <c r="E144" s="6" t="str">
        <f>IF(ISBLANK(D144),"",INDEX(ΑΜΚ,MATCH(D144,Data!$F$2:$F$999,0),1))</f>
        <v/>
      </c>
      <c r="F144" t="str">
        <f t="shared" si="2"/>
        <v/>
      </c>
    </row>
    <row r="145" spans="1:6" ht="14.25" customHeight="1" x14ac:dyDescent="0.35">
      <c r="A145" s="45" t="s">
        <v>1141</v>
      </c>
      <c r="B145" s="18"/>
      <c r="C145" s="5"/>
      <c r="D145" s="5"/>
      <c r="E145" s="6" t="str">
        <f>IF(ISBLANK(D145),"",INDEX(ΑΜΚ,MATCH(D145,Data!$F$2:$F$999,0),1))</f>
        <v/>
      </c>
      <c r="F145" t="str">
        <f t="shared" si="2"/>
        <v/>
      </c>
    </row>
    <row r="146" spans="1:6" ht="14.25" customHeight="1" x14ac:dyDescent="0.35">
      <c r="A146" s="45" t="s">
        <v>1141</v>
      </c>
      <c r="B146" s="18"/>
      <c r="C146" s="5"/>
      <c r="D146" s="5"/>
      <c r="E146" s="6" t="str">
        <f>IF(ISBLANK(D146),"",INDEX(ΑΜΚ,MATCH(D146,Data!$F$2:$F$999,0),1))</f>
        <v/>
      </c>
      <c r="F146" t="str">
        <f t="shared" si="2"/>
        <v/>
      </c>
    </row>
    <row r="147" spans="1:6" ht="14.25" customHeight="1" x14ac:dyDescent="0.35">
      <c r="A147" s="45" t="s">
        <v>1141</v>
      </c>
      <c r="B147" s="18"/>
      <c r="C147" s="5"/>
      <c r="D147" s="5"/>
      <c r="E147" s="6" t="str">
        <f>IF(ISBLANK(D147),"",INDEX(ΑΜΚ,MATCH(D147,Data!$F$2:$F$999,0),1))</f>
        <v/>
      </c>
      <c r="F147" t="str">
        <f t="shared" si="2"/>
        <v/>
      </c>
    </row>
    <row r="148" spans="1:6" ht="14.25" customHeight="1" x14ac:dyDescent="0.35">
      <c r="A148" s="45" t="s">
        <v>1141</v>
      </c>
      <c r="B148" s="18"/>
      <c r="C148" s="5"/>
      <c r="D148" s="5"/>
      <c r="E148" s="6" t="str">
        <f>IF(ISBLANK(D148),"",INDEX(ΑΜΚ,MATCH(D148,Data!$F$2:$F$999,0),1))</f>
        <v/>
      </c>
      <c r="F148" t="str">
        <f t="shared" si="2"/>
        <v/>
      </c>
    </row>
    <row r="149" spans="1:6" ht="14.25" customHeight="1" x14ac:dyDescent="0.35">
      <c r="A149" s="45" t="s">
        <v>1141</v>
      </c>
      <c r="B149" s="18"/>
      <c r="C149" s="5"/>
      <c r="D149" s="5"/>
      <c r="E149" s="6" t="str">
        <f>IF(ISBLANK(D149),"",INDEX(ΑΜΚ,MATCH(D149,Data!$F$2:$F$999,0),1))</f>
        <v/>
      </c>
      <c r="F149" t="str">
        <f t="shared" si="2"/>
        <v/>
      </c>
    </row>
    <row r="150" spans="1:6" ht="14.25" customHeight="1" x14ac:dyDescent="0.35">
      <c r="A150" s="45" t="s">
        <v>1141</v>
      </c>
      <c r="B150" s="18"/>
      <c r="C150" s="5"/>
      <c r="D150" s="5"/>
      <c r="E150" s="6" t="str">
        <f>IF(ISBLANK(D150),"",INDEX(ΑΜΚ,MATCH(D150,Data!$F$2:$F$999,0),1))</f>
        <v/>
      </c>
      <c r="F150" t="str">
        <f t="shared" si="2"/>
        <v/>
      </c>
    </row>
    <row r="151" spans="1:6" ht="14.25" customHeight="1" x14ac:dyDescent="0.35">
      <c r="A151" s="45" t="s">
        <v>1141</v>
      </c>
      <c r="B151" s="18"/>
      <c r="C151" s="5"/>
      <c r="D151" s="5"/>
      <c r="E151" s="6" t="str">
        <f>IF(ISBLANK(D151),"",INDEX(ΑΜΚ,MATCH(D151,Data!$F$2:$F$999,0),1))</f>
        <v/>
      </c>
      <c r="F151" t="str">
        <f t="shared" si="2"/>
        <v/>
      </c>
    </row>
    <row r="152" spans="1:6" ht="14.25" customHeight="1" x14ac:dyDescent="0.35">
      <c r="A152" s="45" t="s">
        <v>1141</v>
      </c>
      <c r="B152" s="18"/>
      <c r="C152" s="5"/>
      <c r="D152" s="5"/>
      <c r="E152" s="6" t="str">
        <f>IF(ISBLANK(D152),"",INDEX(ΑΜΚ,MATCH(D152,Data!$F$2:$F$999,0),1))</f>
        <v/>
      </c>
      <c r="F152" t="str">
        <f t="shared" si="2"/>
        <v/>
      </c>
    </row>
    <row r="153" spans="1:6" ht="14.25" customHeight="1" x14ac:dyDescent="0.35">
      <c r="A153" s="45" t="s">
        <v>1141</v>
      </c>
      <c r="B153" s="18"/>
      <c r="C153" s="5"/>
      <c r="D153" s="5"/>
      <c r="E153" s="6" t="str">
        <f>IF(ISBLANK(D153),"",INDEX(ΑΜΚ,MATCH(D153,Data!$F$2:$F$999,0),1))</f>
        <v/>
      </c>
      <c r="F153" t="str">
        <f t="shared" si="2"/>
        <v/>
      </c>
    </row>
    <row r="154" spans="1:6" ht="14.25" customHeight="1" x14ac:dyDescent="0.35">
      <c r="A154" s="45" t="s">
        <v>1141</v>
      </c>
      <c r="B154" s="18"/>
      <c r="C154" s="5"/>
      <c r="D154" s="5"/>
      <c r="E154" s="6" t="str">
        <f>IF(ISBLANK(D154),"",INDEX(ΑΜΚ,MATCH(D154,Data!$F$2:$F$999,0),1))</f>
        <v/>
      </c>
      <c r="F154" t="str">
        <f t="shared" si="2"/>
        <v/>
      </c>
    </row>
    <row r="155" spans="1:6" ht="14.25" customHeight="1" x14ac:dyDescent="0.35">
      <c r="A155" s="45" t="s">
        <v>1141</v>
      </c>
      <c r="B155" s="18"/>
      <c r="C155" s="5"/>
      <c r="D155" s="5"/>
      <c r="E155" s="6" t="str">
        <f>IF(ISBLANK(D155),"",INDEX(ΑΜΚ,MATCH(D155,Data!$F$2:$F$999,0),1))</f>
        <v/>
      </c>
      <c r="F155" t="str">
        <f t="shared" si="2"/>
        <v/>
      </c>
    </row>
    <row r="156" spans="1:6" ht="14.25" customHeight="1" x14ac:dyDescent="0.35">
      <c r="A156" s="45" t="s">
        <v>1141</v>
      </c>
      <c r="B156" s="18"/>
      <c r="C156" s="5"/>
      <c r="D156" s="5"/>
      <c r="E156" s="6" t="str">
        <f>IF(ISBLANK(D156),"",INDEX(ΑΜΚ,MATCH(D156,Data!$F$2:$F$999,0),1))</f>
        <v/>
      </c>
      <c r="F156" t="str">
        <f t="shared" si="2"/>
        <v/>
      </c>
    </row>
    <row r="157" spans="1:6" ht="14.25" customHeight="1" x14ac:dyDescent="0.35">
      <c r="A157" s="45" t="s">
        <v>1141</v>
      </c>
      <c r="B157" s="18"/>
      <c r="C157" s="5"/>
      <c r="D157" s="5"/>
      <c r="E157" s="6" t="str">
        <f>IF(ISBLANK(D157),"",INDEX(ΑΜΚ,MATCH(D157,Data!$F$2:$F$999,0),1))</f>
        <v/>
      </c>
      <c r="F157" t="str">
        <f t="shared" si="2"/>
        <v/>
      </c>
    </row>
    <row r="158" spans="1:6" ht="14.25" customHeight="1" x14ac:dyDescent="0.35">
      <c r="A158" s="45" t="s">
        <v>1141</v>
      </c>
      <c r="B158" s="18"/>
      <c r="C158" s="5"/>
      <c r="D158" s="5"/>
      <c r="E158" s="6" t="str">
        <f>IF(ISBLANK(D158),"",INDEX(ΑΜΚ,MATCH(D158,Data!$F$2:$F$999,0),1))</f>
        <v/>
      </c>
      <c r="F158" t="str">
        <f t="shared" si="2"/>
        <v/>
      </c>
    </row>
    <row r="159" spans="1:6" ht="14.25" customHeight="1" x14ac:dyDescent="0.35">
      <c r="A159" s="45" t="s">
        <v>1141</v>
      </c>
      <c r="B159" s="18"/>
      <c r="C159" s="5"/>
      <c r="D159" s="5"/>
      <c r="E159" s="6" t="str">
        <f>IF(ISBLANK(D159),"",INDEX(ΑΜΚ,MATCH(D159,Data!$F$2:$F$999,0),1))</f>
        <v/>
      </c>
      <c r="F159" t="str">
        <f t="shared" si="2"/>
        <v/>
      </c>
    </row>
    <row r="160" spans="1:6" ht="14.25" customHeight="1" x14ac:dyDescent="0.35">
      <c r="A160" s="45" t="s">
        <v>1141</v>
      </c>
      <c r="B160" s="18"/>
      <c r="C160" s="5"/>
      <c r="D160" s="5"/>
      <c r="E160" s="6" t="str">
        <f>IF(ISBLANK(D160),"",INDEX(ΑΜΚ,MATCH(D160,Data!$F$2:$F$999,0),1))</f>
        <v/>
      </c>
      <c r="F160" t="str">
        <f t="shared" si="2"/>
        <v/>
      </c>
    </row>
    <row r="161" spans="1:6" ht="14.25" customHeight="1" x14ac:dyDescent="0.35">
      <c r="A161" s="45" t="s">
        <v>1141</v>
      </c>
      <c r="B161" s="18"/>
      <c r="C161" s="5"/>
      <c r="D161" s="5"/>
      <c r="E161" s="6" t="str">
        <f>IF(ISBLANK(D161),"",INDEX(ΑΜΚ,MATCH(D161,Data!$F$2:$F$999,0),1))</f>
        <v/>
      </c>
      <c r="F161" t="str">
        <f t="shared" si="2"/>
        <v/>
      </c>
    </row>
    <row r="162" spans="1:6" ht="14.25" customHeight="1" x14ac:dyDescent="0.35">
      <c r="A162" s="45" t="s">
        <v>1141</v>
      </c>
      <c r="B162" s="18"/>
      <c r="C162" s="5"/>
      <c r="D162" s="5"/>
      <c r="E162" s="6" t="str">
        <f>IF(ISBLANK(D162),"",INDEX(ΑΜΚ,MATCH(D162,Data!$F$2:$F$999,0),1))</f>
        <v/>
      </c>
      <c r="F162" t="str">
        <f t="shared" si="2"/>
        <v/>
      </c>
    </row>
    <row r="163" spans="1:6" ht="14.25" customHeight="1" x14ac:dyDescent="0.35">
      <c r="A163" s="45" t="s">
        <v>1141</v>
      </c>
      <c r="B163" s="18"/>
      <c r="C163" s="5"/>
      <c r="D163" s="5"/>
      <c r="E163" s="6" t="str">
        <f>IF(ISBLANK(D163),"",INDEX(ΑΜΚ,MATCH(D163,Data!$F$2:$F$999,0),1))</f>
        <v/>
      </c>
      <c r="F163" t="str">
        <f t="shared" si="2"/>
        <v/>
      </c>
    </row>
    <row r="164" spans="1:6" ht="14.25" customHeight="1" x14ac:dyDescent="0.35">
      <c r="A164" s="45" t="s">
        <v>1141</v>
      </c>
      <c r="B164" s="18"/>
      <c r="C164" s="5"/>
      <c r="D164" s="5"/>
      <c r="E164" s="6" t="str">
        <f>IF(ISBLANK(D164),"",INDEX(ΑΜΚ,MATCH(D164,Data!$F$2:$F$999,0),1))</f>
        <v/>
      </c>
      <c r="F164" t="str">
        <f t="shared" si="2"/>
        <v/>
      </c>
    </row>
    <row r="165" spans="1:6" ht="14.25" customHeight="1" x14ac:dyDescent="0.35">
      <c r="A165" s="45" t="s">
        <v>1141</v>
      </c>
      <c r="B165" s="18"/>
      <c r="C165" s="5"/>
      <c r="D165" s="5"/>
      <c r="E165" s="6" t="str">
        <f>IF(ISBLANK(D165),"",INDEX(ΑΜΚ,MATCH(D165,Data!$F$2:$F$999,0),1))</f>
        <v/>
      </c>
      <c r="F165" t="str">
        <f t="shared" si="2"/>
        <v/>
      </c>
    </row>
    <row r="166" spans="1:6" ht="14.25" customHeight="1" x14ac:dyDescent="0.35">
      <c r="A166" s="45" t="s">
        <v>1141</v>
      </c>
      <c r="B166" s="18"/>
      <c r="C166" s="5"/>
      <c r="D166" s="5"/>
      <c r="E166" s="6" t="str">
        <f>IF(ISBLANK(D166),"",INDEX(ΑΜΚ,MATCH(D166,Data!$F$2:$F$999,0),1))</f>
        <v/>
      </c>
      <c r="F166" t="str">
        <f t="shared" si="2"/>
        <v/>
      </c>
    </row>
    <row r="167" spans="1:6" ht="14.25" customHeight="1" x14ac:dyDescent="0.35">
      <c r="A167" s="45" t="s">
        <v>1141</v>
      </c>
      <c r="B167" s="18"/>
      <c r="C167" s="5"/>
      <c r="D167" s="5"/>
      <c r="E167" s="6" t="str">
        <f>IF(ISBLANK(D167),"",INDEX(ΑΜΚ,MATCH(D167,Data!$F$2:$F$999,0),1))</f>
        <v/>
      </c>
      <c r="F167" t="str">
        <f t="shared" si="2"/>
        <v/>
      </c>
    </row>
    <row r="168" spans="1:6" ht="14.25" customHeight="1" x14ac:dyDescent="0.35">
      <c r="A168" s="45" t="s">
        <v>1141</v>
      </c>
      <c r="B168" s="18"/>
      <c r="C168" s="5"/>
      <c r="D168" s="5"/>
      <c r="E168" s="6" t="str">
        <f>IF(ISBLANK(D168),"",INDEX(ΑΜΚ,MATCH(D168,Data!$F$2:$F$999,0),1))</f>
        <v/>
      </c>
      <c r="F168" t="str">
        <f t="shared" si="2"/>
        <v/>
      </c>
    </row>
    <row r="169" spans="1:6" ht="14.25" customHeight="1" x14ac:dyDescent="0.35">
      <c r="A169" s="45" t="s">
        <v>1141</v>
      </c>
      <c r="B169" s="18"/>
      <c r="C169" s="5"/>
      <c r="D169" s="5"/>
      <c r="E169" s="6" t="str">
        <f>IF(ISBLANK(D169),"",INDEX(ΑΜΚ,MATCH(D169,Data!$F$2:$F$999,0),1))</f>
        <v/>
      </c>
      <c r="F169" t="str">
        <f t="shared" si="2"/>
        <v/>
      </c>
    </row>
    <row r="170" spans="1:6" ht="14.25" customHeight="1" x14ac:dyDescent="0.35">
      <c r="A170" s="45" t="s">
        <v>1141</v>
      </c>
      <c r="B170" s="18"/>
      <c r="C170" s="5"/>
      <c r="D170" s="5"/>
      <c r="E170" s="6" t="str">
        <f>IF(ISBLANK(D170),"",INDEX(ΑΜΚ,MATCH(D170,Data!$F$2:$F$999,0),1))</f>
        <v/>
      </c>
      <c r="F170" t="str">
        <f t="shared" si="2"/>
        <v/>
      </c>
    </row>
    <row r="171" spans="1:6" ht="14.25" customHeight="1" x14ac:dyDescent="0.35">
      <c r="A171" s="45" t="s">
        <v>1141</v>
      </c>
      <c r="B171" s="18"/>
      <c r="C171" s="5"/>
      <c r="D171" s="5"/>
      <c r="E171" s="6" t="str">
        <f>IF(ISBLANK(D171),"",INDEX(ΑΜΚ,MATCH(D171,Data!$F$2:$F$999,0),1))</f>
        <v/>
      </c>
      <c r="F171" t="str">
        <f t="shared" si="2"/>
        <v/>
      </c>
    </row>
    <row r="172" spans="1:6" ht="14.25" customHeight="1" x14ac:dyDescent="0.35">
      <c r="A172" s="45" t="s">
        <v>1141</v>
      </c>
      <c r="B172" s="18"/>
      <c r="C172" s="5"/>
      <c r="D172" s="5"/>
      <c r="E172" s="6" t="str">
        <f>IF(ISBLANK(D172),"",INDEX(ΑΜΚ,MATCH(D172,Data!$F$2:$F$999,0),1))</f>
        <v/>
      </c>
      <c r="F172" t="str">
        <f t="shared" si="2"/>
        <v/>
      </c>
    </row>
    <row r="173" spans="1:6" ht="14.25" customHeight="1" x14ac:dyDescent="0.35">
      <c r="A173" s="45" t="s">
        <v>1141</v>
      </c>
      <c r="B173" s="18"/>
      <c r="C173" s="5"/>
      <c r="D173" s="5"/>
      <c r="E173" s="6" t="str">
        <f>IF(ISBLANK(D173),"",INDEX(ΑΜΚ,MATCH(D173,Data!$F$2:$F$999,0),1))</f>
        <v/>
      </c>
      <c r="F173" t="str">
        <f t="shared" si="2"/>
        <v/>
      </c>
    </row>
    <row r="174" spans="1:6" ht="14.25" customHeight="1" x14ac:dyDescent="0.35">
      <c r="A174" s="45" t="s">
        <v>1141</v>
      </c>
      <c r="B174" s="18"/>
      <c r="C174" s="5"/>
      <c r="D174" s="5"/>
      <c r="E174" s="6" t="str">
        <f>IF(ISBLANK(D174),"",INDEX(ΑΜΚ,MATCH(D174,Data!$F$2:$F$999,0),1))</f>
        <v/>
      </c>
      <c r="F174" t="str">
        <f t="shared" si="2"/>
        <v/>
      </c>
    </row>
    <row r="175" spans="1:6" ht="14.25" customHeight="1" x14ac:dyDescent="0.35">
      <c r="A175" s="45" t="s">
        <v>1141</v>
      </c>
      <c r="B175" s="18"/>
      <c r="C175" s="5"/>
      <c r="D175" s="5"/>
      <c r="E175" s="6" t="str">
        <f>IF(ISBLANK(D175),"",INDEX(ΑΜΚ,MATCH(D175,Data!$F$2:$F$999,0),1))</f>
        <v/>
      </c>
      <c r="F175" t="str">
        <f t="shared" si="2"/>
        <v/>
      </c>
    </row>
    <row r="176" spans="1:6" ht="14.25" customHeight="1" x14ac:dyDescent="0.35">
      <c r="A176" s="45" t="s">
        <v>1141</v>
      </c>
      <c r="B176" s="18"/>
      <c r="C176" s="5"/>
      <c r="D176" s="5"/>
      <c r="E176" s="6" t="str">
        <f>IF(ISBLANK(D176),"",INDEX(ΑΜΚ,MATCH(D176,Data!$F$2:$F$999,0),1))</f>
        <v/>
      </c>
      <c r="F176" t="str">
        <f t="shared" si="2"/>
        <v/>
      </c>
    </row>
    <row r="177" spans="1:6" ht="14.25" customHeight="1" x14ac:dyDescent="0.35">
      <c r="A177" s="45" t="s">
        <v>1141</v>
      </c>
      <c r="B177" s="18"/>
      <c r="C177" s="5"/>
      <c r="D177" s="5"/>
      <c r="E177" s="6" t="str">
        <f>IF(ISBLANK(D177),"",INDEX(ΑΜΚ,MATCH(D177,Data!$F$2:$F$999,0),1))</f>
        <v/>
      </c>
      <c r="F177" t="str">
        <f t="shared" si="2"/>
        <v/>
      </c>
    </row>
    <row r="178" spans="1:6" ht="14.25" customHeight="1" x14ac:dyDescent="0.35">
      <c r="A178" s="45" t="s">
        <v>1141</v>
      </c>
      <c r="B178" s="18"/>
      <c r="C178" s="5"/>
      <c r="D178" s="5"/>
      <c r="E178" s="6" t="str">
        <f>IF(ISBLANK(D178),"",INDEX(ΑΜΚ,MATCH(D178,Data!$F$2:$F$999,0),1))</f>
        <v/>
      </c>
      <c r="F178" t="str">
        <f t="shared" si="2"/>
        <v/>
      </c>
    </row>
    <row r="179" spans="1:6" ht="14.25" customHeight="1" x14ac:dyDescent="0.35">
      <c r="A179" s="45" t="s">
        <v>1141</v>
      </c>
      <c r="B179" s="18"/>
      <c r="C179" s="5"/>
      <c r="D179" s="5"/>
      <c r="E179" s="6" t="str">
        <f>IF(ISBLANK(D179),"",INDEX(ΑΜΚ,MATCH(D179,Data!$F$2:$F$999,0),1))</f>
        <v/>
      </c>
      <c r="F179" t="str">
        <f t="shared" si="2"/>
        <v/>
      </c>
    </row>
    <row r="180" spans="1:6" ht="14.25" customHeight="1" x14ac:dyDescent="0.35">
      <c r="A180" s="45" t="s">
        <v>1141</v>
      </c>
      <c r="B180" s="18"/>
      <c r="C180" s="5"/>
      <c r="D180" s="5"/>
      <c r="E180" s="6" t="str">
        <f>IF(ISBLANK(D180),"",INDEX(ΑΜΚ,MATCH(D180,Data!$F$2:$F$999,0),1))</f>
        <v/>
      </c>
      <c r="F180" t="str">
        <f t="shared" si="2"/>
        <v/>
      </c>
    </row>
    <row r="181" spans="1:6" ht="14.25" customHeight="1" x14ac:dyDescent="0.35">
      <c r="A181" s="45" t="s">
        <v>1141</v>
      </c>
      <c r="B181" s="18"/>
      <c r="C181" s="5"/>
      <c r="D181" s="5"/>
      <c r="E181" s="6" t="str">
        <f>IF(ISBLANK(D181),"",INDEX(ΑΜΚ,MATCH(D181,Data!$F$2:$F$999,0),1))</f>
        <v/>
      </c>
      <c r="F181" t="str">
        <f t="shared" si="2"/>
        <v/>
      </c>
    </row>
    <row r="182" spans="1:6" ht="14.25" customHeight="1" x14ac:dyDescent="0.35">
      <c r="A182" s="45" t="s">
        <v>1141</v>
      </c>
      <c r="B182" s="18"/>
      <c r="C182" s="5"/>
      <c r="D182" s="5"/>
      <c r="E182" s="6" t="str">
        <f>IF(ISBLANK(D182),"",INDEX(ΑΜΚ,MATCH(D182,Data!$F$2:$F$999,0),1))</f>
        <v/>
      </c>
      <c r="F182" t="str">
        <f t="shared" si="2"/>
        <v/>
      </c>
    </row>
    <row r="183" spans="1:6" ht="14.25" customHeight="1" x14ac:dyDescent="0.35">
      <c r="A183" s="45" t="s">
        <v>1141</v>
      </c>
      <c r="B183" s="18"/>
      <c r="C183" s="5"/>
      <c r="D183" s="5"/>
      <c r="E183" s="6" t="str">
        <f>IF(ISBLANK(D183),"",INDEX(ΑΜΚ,MATCH(D183,Data!$F$2:$F$999,0),1))</f>
        <v/>
      </c>
      <c r="F183" t="str">
        <f t="shared" si="2"/>
        <v/>
      </c>
    </row>
    <row r="184" spans="1:6" ht="14.25" customHeight="1" x14ac:dyDescent="0.35">
      <c r="A184" s="45" t="s">
        <v>1141</v>
      </c>
      <c r="B184" s="18"/>
      <c r="C184" s="5"/>
      <c r="D184" s="5"/>
      <c r="E184" s="6" t="str">
        <f>IF(ISBLANK(D184),"",INDEX(ΑΜΚ,MATCH(D184,Data!$F$2:$F$999,0),1))</f>
        <v/>
      </c>
      <c r="F184" t="str">
        <f t="shared" si="2"/>
        <v/>
      </c>
    </row>
    <row r="185" spans="1:6" ht="14.25" customHeight="1" x14ac:dyDescent="0.35">
      <c r="A185" s="45" t="s">
        <v>1141</v>
      </c>
      <c r="B185" s="18"/>
      <c r="C185" s="5"/>
      <c r="D185" s="5"/>
      <c r="E185" s="6" t="str">
        <f>IF(ISBLANK(D185),"",INDEX(ΑΜΚ,MATCH(D185,Data!$F$2:$F$999,0),1))</f>
        <v/>
      </c>
      <c r="F185" t="str">
        <f t="shared" si="2"/>
        <v/>
      </c>
    </row>
    <row r="186" spans="1:6" ht="14.25" customHeight="1" x14ac:dyDescent="0.35">
      <c r="A186" s="45" t="s">
        <v>1141</v>
      </c>
      <c r="B186" s="18"/>
      <c r="C186" s="5"/>
      <c r="D186" s="5"/>
      <c r="E186" s="6" t="str">
        <f>IF(ISBLANK(D186),"",INDEX(ΑΜΚ,MATCH(D186,Data!$F$2:$F$999,0),1))</f>
        <v/>
      </c>
      <c r="F186" t="str">
        <f t="shared" si="2"/>
        <v/>
      </c>
    </row>
    <row r="187" spans="1:6" ht="14.25" customHeight="1" x14ac:dyDescent="0.35">
      <c r="A187" s="45" t="s">
        <v>1141</v>
      </c>
      <c r="B187" s="18"/>
      <c r="C187" s="5"/>
      <c r="D187" s="5"/>
      <c r="E187" s="6" t="str">
        <f>IF(ISBLANK(D187),"",INDEX(ΑΜΚ,MATCH(D187,Data!$F$2:$F$999,0),1))</f>
        <v/>
      </c>
      <c r="F187" t="str">
        <f t="shared" si="2"/>
        <v/>
      </c>
    </row>
    <row r="188" spans="1:6" ht="14.25" customHeight="1" x14ac:dyDescent="0.35">
      <c r="A188" s="45" t="s">
        <v>1141</v>
      </c>
      <c r="B188" s="18"/>
      <c r="C188" s="5"/>
      <c r="D188" s="5"/>
      <c r="E188" s="6" t="str">
        <f>IF(ISBLANK(D188),"",INDEX(ΑΜΚ,MATCH(D188,Data!$F$2:$F$999,0),1))</f>
        <v/>
      </c>
      <c r="F188" t="str">
        <f t="shared" si="2"/>
        <v/>
      </c>
    </row>
    <row r="189" spans="1:6" ht="14.25" customHeight="1" x14ac:dyDescent="0.35">
      <c r="A189" s="45" t="s">
        <v>1141</v>
      </c>
      <c r="B189" s="18"/>
      <c r="C189" s="5"/>
      <c r="D189" s="5"/>
      <c r="E189" s="6" t="str">
        <f>IF(ISBLANK(D189),"",INDEX(ΑΜΚ,MATCH(D189,Data!$F$2:$F$999,0),1))</f>
        <v/>
      </c>
      <c r="F189" t="str">
        <f t="shared" si="2"/>
        <v/>
      </c>
    </row>
    <row r="190" spans="1:6" ht="14.25" customHeight="1" x14ac:dyDescent="0.35">
      <c r="A190" s="45" t="s">
        <v>1141</v>
      </c>
      <c r="B190" s="18"/>
      <c r="C190" s="5"/>
      <c r="D190" s="5"/>
      <c r="E190" s="6" t="str">
        <f>IF(ISBLANK(D190),"",INDEX(ΑΜΚ,MATCH(D190,Data!$F$2:$F$999,0),1))</f>
        <v/>
      </c>
      <c r="F190" t="str">
        <f t="shared" si="2"/>
        <v/>
      </c>
    </row>
    <row r="191" spans="1:6" ht="14.25" customHeight="1" x14ac:dyDescent="0.35">
      <c r="A191" s="45" t="s">
        <v>1141</v>
      </c>
      <c r="B191" s="18"/>
      <c r="C191" s="5"/>
      <c r="D191" s="5"/>
      <c r="E191" s="6" t="str">
        <f>IF(ISBLANK(D191),"",INDEX(ΑΜΚ,MATCH(D191,Data!$F$2:$F$999,0),1))</f>
        <v/>
      </c>
      <c r="F191" t="str">
        <f t="shared" si="2"/>
        <v/>
      </c>
    </row>
    <row r="192" spans="1:6" ht="14.25" customHeight="1" x14ac:dyDescent="0.35">
      <c r="A192" s="45" t="s">
        <v>1141</v>
      </c>
      <c r="B192" s="18"/>
      <c r="C192" s="5"/>
      <c r="D192" s="5"/>
      <c r="E192" s="6" t="str">
        <f>IF(ISBLANK(D192),"",INDEX(ΑΜΚ,MATCH(D192,Data!$F$2:$F$999,0),1))</f>
        <v/>
      </c>
      <c r="F192" t="str">
        <f t="shared" si="2"/>
        <v/>
      </c>
    </row>
    <row r="193" spans="1:6" ht="14.25" customHeight="1" x14ac:dyDescent="0.35">
      <c r="A193" s="45" t="s">
        <v>1141</v>
      </c>
      <c r="B193" s="18"/>
      <c r="C193" s="5"/>
      <c r="D193" s="5"/>
      <c r="E193" s="6" t="str">
        <f>IF(ISBLANK(D193),"",INDEX(ΑΜΚ,MATCH(D193,Data!$F$2:$F$999,0),1))</f>
        <v/>
      </c>
      <c r="F193" t="str">
        <f t="shared" si="2"/>
        <v/>
      </c>
    </row>
    <row r="194" spans="1:6" ht="14.25" customHeight="1" x14ac:dyDescent="0.35">
      <c r="A194" s="45" t="s">
        <v>1141</v>
      </c>
      <c r="B194" s="18"/>
      <c r="C194" s="5"/>
      <c r="D194" s="5"/>
      <c r="E194" s="6" t="str">
        <f>IF(ISBLANK(D194),"",INDEX(ΑΜΚ,MATCH(D194,Data!$F$2:$F$999,0),1))</f>
        <v/>
      </c>
      <c r="F194" t="str">
        <f t="shared" ref="F194:F257" si="3">IF(ISBLANK(C194),"",INDEX(ΚΩΔ_ΜΑΘΗΜ_ΤΗΥ_Γ1,MATCH(C194,ΜΑΘΗΜ_ΤΗΥ_Γ1,0)))</f>
        <v/>
      </c>
    </row>
    <row r="195" spans="1:6" ht="14.25" customHeight="1" x14ac:dyDescent="0.35">
      <c r="A195" s="45" t="s">
        <v>1141</v>
      </c>
      <c r="B195" s="18"/>
      <c r="C195" s="5"/>
      <c r="D195" s="5"/>
      <c r="E195" s="6" t="str">
        <f>IF(ISBLANK(D195),"",INDEX(ΑΜΚ,MATCH(D195,Data!$F$2:$F$999,0),1))</f>
        <v/>
      </c>
      <c r="F195" t="str">
        <f t="shared" si="3"/>
        <v/>
      </c>
    </row>
    <row r="196" spans="1:6" ht="14.25" customHeight="1" x14ac:dyDescent="0.35">
      <c r="A196" s="45" t="s">
        <v>1141</v>
      </c>
      <c r="B196" s="18"/>
      <c r="C196" s="5"/>
      <c r="D196" s="5"/>
      <c r="E196" s="6" t="str">
        <f>IF(ISBLANK(D196),"",INDEX(ΑΜΚ,MATCH(D196,Data!$F$2:$F$999,0),1))</f>
        <v/>
      </c>
      <c r="F196" t="str">
        <f t="shared" si="3"/>
        <v/>
      </c>
    </row>
    <row r="197" spans="1:6" ht="14.25" customHeight="1" x14ac:dyDescent="0.35">
      <c r="A197" s="45" t="s">
        <v>1141</v>
      </c>
      <c r="B197" s="18"/>
      <c r="C197" s="5"/>
      <c r="D197" s="5"/>
      <c r="E197" s="6" t="str">
        <f>IF(ISBLANK(D197),"",INDEX(ΑΜΚ,MATCH(D197,Data!$F$2:$F$999,0),1))</f>
        <v/>
      </c>
      <c r="F197" t="str">
        <f t="shared" si="3"/>
        <v/>
      </c>
    </row>
    <row r="198" spans="1:6" ht="14.25" customHeight="1" x14ac:dyDescent="0.35">
      <c r="A198" s="45" t="s">
        <v>1141</v>
      </c>
      <c r="B198" s="18"/>
      <c r="C198" s="5"/>
      <c r="D198" s="5"/>
      <c r="E198" s="6" t="str">
        <f>IF(ISBLANK(D198),"",INDEX(ΑΜΚ,MATCH(D198,Data!$F$2:$F$999,0),1))</f>
        <v/>
      </c>
      <c r="F198" t="str">
        <f t="shared" si="3"/>
        <v/>
      </c>
    </row>
    <row r="199" spans="1:6" ht="14.25" customHeight="1" x14ac:dyDescent="0.35">
      <c r="A199" s="45" t="s">
        <v>1141</v>
      </c>
      <c r="B199" s="18"/>
      <c r="C199" s="5"/>
      <c r="D199" s="5"/>
      <c r="E199" s="6" t="str">
        <f>IF(ISBLANK(D199),"",INDEX(ΑΜΚ,MATCH(D199,Data!$F$2:$F$999,0),1))</f>
        <v/>
      </c>
      <c r="F199" t="str">
        <f t="shared" si="3"/>
        <v/>
      </c>
    </row>
    <row r="200" spans="1:6" ht="14.25" customHeight="1" x14ac:dyDescent="0.35">
      <c r="A200" s="45" t="s">
        <v>1141</v>
      </c>
      <c r="B200" s="18"/>
      <c r="C200" s="5"/>
      <c r="D200" s="5"/>
      <c r="E200" s="6" t="str">
        <f>IF(ISBLANK(D200),"",INDEX(ΑΜΚ,MATCH(D200,Data!$F$2:$F$999,0),1))</f>
        <v/>
      </c>
      <c r="F200" t="str">
        <f t="shared" si="3"/>
        <v/>
      </c>
    </row>
    <row r="201" spans="1:6" ht="14.25" customHeight="1" x14ac:dyDescent="0.35">
      <c r="A201" s="45" t="s">
        <v>1141</v>
      </c>
      <c r="B201" s="18"/>
      <c r="C201" s="5"/>
      <c r="D201" s="5"/>
      <c r="E201" s="6" t="str">
        <f>IF(ISBLANK(D201),"",INDEX(ΑΜΚ,MATCH(D201,Data!$F$2:$F$999,0),1))</f>
        <v/>
      </c>
      <c r="F201" t="str">
        <f t="shared" si="3"/>
        <v/>
      </c>
    </row>
    <row r="202" spans="1:6" ht="14.25" customHeight="1" x14ac:dyDescent="0.35">
      <c r="A202" s="45" t="s">
        <v>1141</v>
      </c>
      <c r="B202" s="18"/>
      <c r="C202" s="5"/>
      <c r="D202" s="5"/>
      <c r="E202" s="6" t="str">
        <f>IF(ISBLANK(D202),"",INDEX(ΑΜΚ,MATCH(D202,Data!$F$2:$F$999,0),1))</f>
        <v/>
      </c>
      <c r="F202" t="str">
        <f t="shared" si="3"/>
        <v/>
      </c>
    </row>
    <row r="203" spans="1:6" ht="14.25" customHeight="1" x14ac:dyDescent="0.35">
      <c r="A203" s="45" t="s">
        <v>1141</v>
      </c>
      <c r="B203" s="18"/>
      <c r="C203" s="5"/>
      <c r="D203" s="5"/>
      <c r="E203" s="6" t="str">
        <f>IF(ISBLANK(D203),"",INDEX(ΑΜΚ,MATCH(D203,Data!$F$2:$F$999,0),1))</f>
        <v/>
      </c>
      <c r="F203" t="str">
        <f t="shared" si="3"/>
        <v/>
      </c>
    </row>
    <row r="204" spans="1:6" ht="14.25" customHeight="1" x14ac:dyDescent="0.35">
      <c r="A204" s="45" t="s">
        <v>1141</v>
      </c>
      <c r="B204" s="18"/>
      <c r="C204" s="5"/>
      <c r="D204" s="5"/>
      <c r="E204" s="6" t="str">
        <f>IF(ISBLANK(D204),"",INDEX(ΑΜΚ,MATCH(D204,Data!$F$2:$F$999,0),1))</f>
        <v/>
      </c>
      <c r="F204" t="str">
        <f t="shared" si="3"/>
        <v/>
      </c>
    </row>
    <row r="205" spans="1:6" ht="14.25" customHeight="1" x14ac:dyDescent="0.35">
      <c r="A205" s="45" t="s">
        <v>1141</v>
      </c>
      <c r="B205" s="18"/>
      <c r="C205" s="5"/>
      <c r="D205" s="5"/>
      <c r="E205" s="6" t="str">
        <f>IF(ISBLANK(D205),"",INDEX(ΑΜΚ,MATCH(D205,Data!$F$2:$F$999,0),1))</f>
        <v/>
      </c>
      <c r="F205" t="str">
        <f t="shared" si="3"/>
        <v/>
      </c>
    </row>
    <row r="206" spans="1:6" ht="14.25" customHeight="1" x14ac:dyDescent="0.35">
      <c r="A206" s="45" t="s">
        <v>1141</v>
      </c>
      <c r="B206" s="18"/>
      <c r="C206" s="5"/>
      <c r="D206" s="5"/>
      <c r="E206" s="6" t="str">
        <f>IF(ISBLANK(D206),"",INDEX(ΑΜΚ,MATCH(D206,Data!$F$2:$F$999,0),1))</f>
        <v/>
      </c>
      <c r="F206" t="str">
        <f t="shared" si="3"/>
        <v/>
      </c>
    </row>
    <row r="207" spans="1:6" ht="14.25" customHeight="1" x14ac:dyDescent="0.35">
      <c r="A207" s="45" t="s">
        <v>1141</v>
      </c>
      <c r="B207" s="18"/>
      <c r="C207" s="5"/>
      <c r="D207" s="5"/>
      <c r="E207" s="6" t="str">
        <f>IF(ISBLANK(D207),"",INDEX(ΑΜΚ,MATCH(D207,Data!$F$2:$F$999,0),1))</f>
        <v/>
      </c>
      <c r="F207" t="str">
        <f t="shared" si="3"/>
        <v/>
      </c>
    </row>
    <row r="208" spans="1:6" ht="14.25" customHeight="1" x14ac:dyDescent="0.35">
      <c r="A208" s="45" t="s">
        <v>1141</v>
      </c>
      <c r="B208" s="18"/>
      <c r="C208" s="5"/>
      <c r="D208" s="5"/>
      <c r="E208" s="6" t="str">
        <f>IF(ISBLANK(D208),"",INDEX(ΑΜΚ,MATCH(D208,Data!$F$2:$F$999,0),1))</f>
        <v/>
      </c>
      <c r="F208" t="str">
        <f t="shared" si="3"/>
        <v/>
      </c>
    </row>
    <row r="209" spans="1:6" ht="14.25" customHeight="1" x14ac:dyDescent="0.35">
      <c r="A209" s="45" t="s">
        <v>1141</v>
      </c>
      <c r="B209" s="18"/>
      <c r="C209" s="5"/>
      <c r="D209" s="5"/>
      <c r="E209" s="6" t="str">
        <f>IF(ISBLANK(D209),"",INDEX(ΑΜΚ,MATCH(D209,Data!$F$2:$F$999,0),1))</f>
        <v/>
      </c>
      <c r="F209" t="str">
        <f t="shared" si="3"/>
        <v/>
      </c>
    </row>
    <row r="210" spans="1:6" ht="14.25" customHeight="1" x14ac:dyDescent="0.35">
      <c r="A210" s="45" t="s">
        <v>1141</v>
      </c>
      <c r="B210" s="18"/>
      <c r="C210" s="5"/>
      <c r="D210" s="5"/>
      <c r="E210" s="6" t="str">
        <f>IF(ISBLANK(D210),"",INDEX(ΑΜΚ,MATCH(D210,Data!$F$2:$F$999,0),1))</f>
        <v/>
      </c>
      <c r="F210" t="str">
        <f t="shared" si="3"/>
        <v/>
      </c>
    </row>
    <row r="211" spans="1:6" ht="14.25" customHeight="1" x14ac:dyDescent="0.35">
      <c r="A211" s="45" t="s">
        <v>1141</v>
      </c>
      <c r="B211" s="18"/>
      <c r="C211" s="5"/>
      <c r="D211" s="5"/>
      <c r="E211" s="6" t="str">
        <f>IF(ISBLANK(D211),"",INDEX(ΑΜΚ,MATCH(D211,Data!$F$2:$F$999,0),1))</f>
        <v/>
      </c>
      <c r="F211" t="str">
        <f t="shared" si="3"/>
        <v/>
      </c>
    </row>
    <row r="212" spans="1:6" ht="14.25" customHeight="1" x14ac:dyDescent="0.35">
      <c r="A212" s="45" t="s">
        <v>1141</v>
      </c>
      <c r="B212" s="18"/>
      <c r="C212" s="5"/>
      <c r="D212" s="5"/>
      <c r="E212" s="6" t="str">
        <f>IF(ISBLANK(D212),"",INDEX(ΑΜΚ,MATCH(D212,Data!$F$2:$F$999,0),1))</f>
        <v/>
      </c>
      <c r="F212" t="str">
        <f t="shared" si="3"/>
        <v/>
      </c>
    </row>
    <row r="213" spans="1:6" ht="14.25" customHeight="1" x14ac:dyDescent="0.35">
      <c r="A213" s="45" t="s">
        <v>1141</v>
      </c>
      <c r="B213" s="18"/>
      <c r="C213" s="5"/>
      <c r="D213" s="5"/>
      <c r="E213" s="6" t="str">
        <f>IF(ISBLANK(D213),"",INDEX(ΑΜΚ,MATCH(D213,Data!$F$2:$F$999,0),1))</f>
        <v/>
      </c>
      <c r="F213" t="str">
        <f t="shared" si="3"/>
        <v/>
      </c>
    </row>
    <row r="214" spans="1:6" ht="14.25" customHeight="1" x14ac:dyDescent="0.35">
      <c r="A214" s="45" t="s">
        <v>1141</v>
      </c>
      <c r="B214" s="18"/>
      <c r="C214" s="5"/>
      <c r="D214" s="5"/>
      <c r="E214" s="6" t="str">
        <f>IF(ISBLANK(D214),"",INDEX(ΑΜΚ,MATCH(D214,Data!$F$2:$F$999,0),1))</f>
        <v/>
      </c>
      <c r="F214" t="str">
        <f t="shared" si="3"/>
        <v/>
      </c>
    </row>
    <row r="215" spans="1:6" ht="14.25" customHeight="1" x14ac:dyDescent="0.35">
      <c r="A215" s="45" t="s">
        <v>1141</v>
      </c>
      <c r="B215" s="18"/>
      <c r="C215" s="5"/>
      <c r="D215" s="5"/>
      <c r="E215" s="6" t="str">
        <f>IF(ISBLANK(D215),"",INDEX(ΑΜΚ,MATCH(D215,Data!$F$2:$F$999,0),1))</f>
        <v/>
      </c>
      <c r="F215" t="str">
        <f t="shared" si="3"/>
        <v/>
      </c>
    </row>
    <row r="216" spans="1:6" ht="14.25" customHeight="1" x14ac:dyDescent="0.35">
      <c r="A216" s="45" t="s">
        <v>1141</v>
      </c>
      <c r="B216" s="18"/>
      <c r="C216" s="5"/>
      <c r="D216" s="5"/>
      <c r="E216" s="6" t="str">
        <f>IF(ISBLANK(D216),"",INDEX(ΑΜΚ,MATCH(D216,Data!$F$2:$F$999,0),1))</f>
        <v/>
      </c>
      <c r="F216" t="str">
        <f t="shared" si="3"/>
        <v/>
      </c>
    </row>
    <row r="217" spans="1:6" ht="14.25" customHeight="1" x14ac:dyDescent="0.35">
      <c r="A217" s="45" t="s">
        <v>1141</v>
      </c>
      <c r="B217" s="18"/>
      <c r="C217" s="5"/>
      <c r="D217" s="5"/>
      <c r="E217" s="6" t="str">
        <f>IF(ISBLANK(D217),"",INDEX(ΑΜΚ,MATCH(D217,Data!$F$2:$F$999,0),1))</f>
        <v/>
      </c>
      <c r="F217" t="str">
        <f t="shared" si="3"/>
        <v/>
      </c>
    </row>
    <row r="218" spans="1:6" ht="14.25" customHeight="1" x14ac:dyDescent="0.35">
      <c r="A218" s="45" t="s">
        <v>1141</v>
      </c>
      <c r="B218" s="18"/>
      <c r="C218" s="5"/>
      <c r="D218" s="5"/>
      <c r="E218" s="6" t="str">
        <f>IF(ISBLANK(D218),"",INDEX(ΑΜΚ,MATCH(D218,Data!$F$2:$F$999,0),1))</f>
        <v/>
      </c>
      <c r="F218" t="str">
        <f t="shared" si="3"/>
        <v/>
      </c>
    </row>
    <row r="219" spans="1:6" ht="14.25" customHeight="1" x14ac:dyDescent="0.35">
      <c r="A219" s="45" t="s">
        <v>1141</v>
      </c>
      <c r="B219" s="18"/>
      <c r="C219" s="5"/>
      <c r="D219" s="5"/>
      <c r="E219" s="6" t="str">
        <f>IF(ISBLANK(D219),"",INDEX(ΑΜΚ,MATCH(D219,Data!$F$2:$F$999,0),1))</f>
        <v/>
      </c>
      <c r="F219" t="str">
        <f t="shared" si="3"/>
        <v/>
      </c>
    </row>
    <row r="220" spans="1:6" ht="14.25" customHeight="1" x14ac:dyDescent="0.35">
      <c r="A220" s="45" t="s">
        <v>1141</v>
      </c>
      <c r="B220" s="18"/>
      <c r="C220" s="5"/>
      <c r="D220" s="5"/>
      <c r="E220" s="6" t="str">
        <f>IF(ISBLANK(D220),"",INDEX(ΑΜΚ,MATCH(D220,Data!$F$2:$F$999,0),1))</f>
        <v/>
      </c>
      <c r="F220" t="str">
        <f t="shared" si="3"/>
        <v/>
      </c>
    </row>
    <row r="221" spans="1:6" ht="14.25" customHeight="1" x14ac:dyDescent="0.35">
      <c r="A221" s="45" t="s">
        <v>1141</v>
      </c>
      <c r="B221" s="18"/>
      <c r="C221" s="5"/>
      <c r="D221" s="5"/>
      <c r="E221" s="6" t="str">
        <f>IF(ISBLANK(D221),"",INDEX(ΑΜΚ,MATCH(D221,Data!$F$2:$F$999,0),1))</f>
        <v/>
      </c>
      <c r="F221" t="str">
        <f t="shared" si="3"/>
        <v/>
      </c>
    </row>
    <row r="222" spans="1:6" ht="14.25" customHeight="1" x14ac:dyDescent="0.35">
      <c r="A222" s="45" t="s">
        <v>1141</v>
      </c>
      <c r="B222" s="18"/>
      <c r="C222" s="5"/>
      <c r="D222" s="5"/>
      <c r="E222" s="6" t="str">
        <f>IF(ISBLANK(D222),"",INDEX(ΑΜΚ,MATCH(D222,Data!$F$2:$F$999,0),1))</f>
        <v/>
      </c>
      <c r="F222" t="str">
        <f t="shared" si="3"/>
        <v/>
      </c>
    </row>
    <row r="223" spans="1:6" ht="14.25" customHeight="1" x14ac:dyDescent="0.35">
      <c r="A223" s="45" t="s">
        <v>1141</v>
      </c>
      <c r="B223" s="18"/>
      <c r="C223" s="5"/>
      <c r="D223" s="5"/>
      <c r="E223" s="6" t="str">
        <f>IF(ISBLANK(D223),"",INDEX(ΑΜΚ,MATCH(D223,Data!$F$2:$F$999,0),1))</f>
        <v/>
      </c>
      <c r="F223" t="str">
        <f t="shared" si="3"/>
        <v/>
      </c>
    </row>
    <row r="224" spans="1:6" ht="14.25" customHeight="1" x14ac:dyDescent="0.35">
      <c r="A224" s="45" t="s">
        <v>1141</v>
      </c>
      <c r="B224" s="18"/>
      <c r="C224" s="5"/>
      <c r="D224" s="5"/>
      <c r="E224" s="6" t="str">
        <f>IF(ISBLANK(D224),"",INDEX(ΑΜΚ,MATCH(D224,Data!$F$2:$F$999,0),1))</f>
        <v/>
      </c>
      <c r="F224" t="str">
        <f t="shared" si="3"/>
        <v/>
      </c>
    </row>
    <row r="225" spans="1:6" ht="14.25" customHeight="1" x14ac:dyDescent="0.35">
      <c r="A225" s="45" t="s">
        <v>1141</v>
      </c>
      <c r="B225" s="18"/>
      <c r="C225" s="5"/>
      <c r="D225" s="5"/>
      <c r="E225" s="6" t="str">
        <f>IF(ISBLANK(D225),"",INDEX(ΑΜΚ,MATCH(D225,Data!$F$2:$F$999,0),1))</f>
        <v/>
      </c>
      <c r="F225" t="str">
        <f t="shared" si="3"/>
        <v/>
      </c>
    </row>
    <row r="226" spans="1:6" ht="14.25" customHeight="1" x14ac:dyDescent="0.35">
      <c r="A226" s="45" t="s">
        <v>1141</v>
      </c>
      <c r="B226" s="18"/>
      <c r="C226" s="5"/>
      <c r="D226" s="5"/>
      <c r="E226" s="6" t="str">
        <f>IF(ISBLANK(D226),"",INDEX(ΑΜΚ,MATCH(D226,Data!$F$2:$F$999,0),1))</f>
        <v/>
      </c>
      <c r="F226" t="str">
        <f t="shared" si="3"/>
        <v/>
      </c>
    </row>
    <row r="227" spans="1:6" ht="14.25" customHeight="1" x14ac:dyDescent="0.35">
      <c r="A227" s="45" t="s">
        <v>1141</v>
      </c>
      <c r="B227" s="18"/>
      <c r="C227" s="5"/>
      <c r="D227" s="5"/>
      <c r="E227" s="6" t="str">
        <f>IF(ISBLANK(D227),"",INDEX(ΑΜΚ,MATCH(D227,Data!$F$2:$F$999,0),1))</f>
        <v/>
      </c>
      <c r="F227" t="str">
        <f t="shared" si="3"/>
        <v/>
      </c>
    </row>
    <row r="228" spans="1:6" ht="14.25" customHeight="1" x14ac:dyDescent="0.35">
      <c r="A228" s="45" t="s">
        <v>1141</v>
      </c>
      <c r="B228" s="18"/>
      <c r="C228" s="5"/>
      <c r="D228" s="5"/>
      <c r="E228" s="6" t="str">
        <f>IF(ISBLANK(D228),"",INDEX(ΑΜΚ,MATCH(D228,Data!$F$2:$F$999,0),1))</f>
        <v/>
      </c>
      <c r="F228" t="str">
        <f t="shared" si="3"/>
        <v/>
      </c>
    </row>
    <row r="229" spans="1:6" ht="14.25" customHeight="1" x14ac:dyDescent="0.35">
      <c r="A229" s="45" t="s">
        <v>1141</v>
      </c>
      <c r="B229" s="18"/>
      <c r="C229" s="5"/>
      <c r="D229" s="5"/>
      <c r="E229" s="6" t="str">
        <f>IF(ISBLANK(D229),"",INDEX(ΑΜΚ,MATCH(D229,Data!$F$2:$F$999,0),1))</f>
        <v/>
      </c>
      <c r="F229" t="str">
        <f t="shared" si="3"/>
        <v/>
      </c>
    </row>
    <row r="230" spans="1:6" ht="14.25" customHeight="1" x14ac:dyDescent="0.35">
      <c r="A230" s="45" t="s">
        <v>1141</v>
      </c>
      <c r="B230" s="18"/>
      <c r="C230" s="5"/>
      <c r="D230" s="5"/>
      <c r="E230" s="6" t="str">
        <f>IF(ISBLANK(D230),"",INDEX(ΑΜΚ,MATCH(D230,Data!$F$2:$F$999,0),1))</f>
        <v/>
      </c>
      <c r="F230" t="str">
        <f t="shared" si="3"/>
        <v/>
      </c>
    </row>
    <row r="231" spans="1:6" ht="14.25" customHeight="1" x14ac:dyDescent="0.35">
      <c r="A231" s="45" t="s">
        <v>1141</v>
      </c>
      <c r="B231" s="18"/>
      <c r="C231" s="5"/>
      <c r="D231" s="5"/>
      <c r="E231" s="6" t="str">
        <f>IF(ISBLANK(D231),"",INDEX(ΑΜΚ,MATCH(D231,Data!$F$2:$F$999,0),1))</f>
        <v/>
      </c>
      <c r="F231" t="str">
        <f t="shared" si="3"/>
        <v/>
      </c>
    </row>
    <row r="232" spans="1:6" ht="14.25" customHeight="1" x14ac:dyDescent="0.35">
      <c r="A232" s="45" t="s">
        <v>1141</v>
      </c>
      <c r="B232" s="18"/>
      <c r="C232" s="5"/>
      <c r="D232" s="5"/>
      <c r="E232" s="6" t="str">
        <f>IF(ISBLANK(D232),"",INDEX(ΑΜΚ,MATCH(D232,Data!$F$2:$F$999,0),1))</f>
        <v/>
      </c>
      <c r="F232" t="str">
        <f t="shared" si="3"/>
        <v/>
      </c>
    </row>
    <row r="233" spans="1:6" ht="14.25" customHeight="1" x14ac:dyDescent="0.35">
      <c r="A233" s="45" t="s">
        <v>1141</v>
      </c>
      <c r="B233" s="18"/>
      <c r="C233" s="5"/>
      <c r="D233" s="5"/>
      <c r="E233" s="6" t="str">
        <f>IF(ISBLANK(D233),"",INDEX(ΑΜΚ,MATCH(D233,Data!$F$2:$F$999,0),1))</f>
        <v/>
      </c>
      <c r="F233" t="str">
        <f t="shared" si="3"/>
        <v/>
      </c>
    </row>
    <row r="234" spans="1:6" ht="14.25" customHeight="1" x14ac:dyDescent="0.35">
      <c r="A234" s="45" t="s">
        <v>1141</v>
      </c>
      <c r="B234" s="18"/>
      <c r="C234" s="5"/>
      <c r="D234" s="5"/>
      <c r="E234" s="6" t="str">
        <f>IF(ISBLANK(D234),"",INDEX(ΑΜΚ,MATCH(D234,Data!$F$2:$F$999,0),1))</f>
        <v/>
      </c>
      <c r="F234" t="str">
        <f t="shared" si="3"/>
        <v/>
      </c>
    </row>
    <row r="235" spans="1:6" ht="14.25" customHeight="1" x14ac:dyDescent="0.35">
      <c r="A235" s="45" t="s">
        <v>1141</v>
      </c>
      <c r="B235" s="18"/>
      <c r="C235" s="5"/>
      <c r="D235" s="5"/>
      <c r="E235" s="6" t="str">
        <f>IF(ISBLANK(D235),"",INDEX(ΑΜΚ,MATCH(D235,Data!$F$2:$F$999,0),1))</f>
        <v/>
      </c>
      <c r="F235" t="str">
        <f t="shared" si="3"/>
        <v/>
      </c>
    </row>
    <row r="236" spans="1:6" ht="14.25" customHeight="1" x14ac:dyDescent="0.35">
      <c r="A236" s="45" t="s">
        <v>1141</v>
      </c>
      <c r="B236" s="18"/>
      <c r="C236" s="5"/>
      <c r="D236" s="5"/>
      <c r="E236" s="6" t="str">
        <f>IF(ISBLANK(D236),"",INDEX(ΑΜΚ,MATCH(D236,Data!$F$2:$F$999,0),1))</f>
        <v/>
      </c>
      <c r="F236" t="str">
        <f t="shared" si="3"/>
        <v/>
      </c>
    </row>
    <row r="237" spans="1:6" ht="14.25" customHeight="1" x14ac:dyDescent="0.35">
      <c r="A237" s="45" t="s">
        <v>1141</v>
      </c>
      <c r="B237" s="18"/>
      <c r="C237" s="5"/>
      <c r="D237" s="5"/>
      <c r="E237" s="6" t="str">
        <f>IF(ISBLANK(D237),"",INDEX(ΑΜΚ,MATCH(D237,Data!$F$2:$F$999,0),1))</f>
        <v/>
      </c>
      <c r="F237" t="str">
        <f t="shared" si="3"/>
        <v/>
      </c>
    </row>
    <row r="238" spans="1:6" ht="14.25" customHeight="1" x14ac:dyDescent="0.35">
      <c r="A238" s="45" t="s">
        <v>1141</v>
      </c>
      <c r="B238" s="18"/>
      <c r="C238" s="5"/>
      <c r="D238" s="5"/>
      <c r="E238" s="6" t="str">
        <f>IF(ISBLANK(D238),"",INDEX(ΑΜΚ,MATCH(D238,Data!$F$2:$F$999,0),1))</f>
        <v/>
      </c>
      <c r="F238" t="str">
        <f t="shared" si="3"/>
        <v/>
      </c>
    </row>
    <row r="239" spans="1:6" ht="14.25" customHeight="1" x14ac:dyDescent="0.35">
      <c r="A239" s="45" t="s">
        <v>1141</v>
      </c>
      <c r="B239" s="18"/>
      <c r="C239" s="5"/>
      <c r="D239" s="5"/>
      <c r="E239" s="6" t="str">
        <f>IF(ISBLANK(D239),"",INDEX(ΑΜΚ,MATCH(D239,Data!$F$2:$F$999,0),1))</f>
        <v/>
      </c>
      <c r="F239" t="str">
        <f t="shared" si="3"/>
        <v/>
      </c>
    </row>
    <row r="240" spans="1:6" ht="14.25" customHeight="1" x14ac:dyDescent="0.35">
      <c r="A240" s="45" t="s">
        <v>1141</v>
      </c>
      <c r="B240" s="18"/>
      <c r="C240" s="5"/>
      <c r="D240" s="5"/>
      <c r="E240" s="6" t="str">
        <f>IF(ISBLANK(D240),"",INDEX(ΑΜΚ,MATCH(D240,Data!$F$2:$F$999,0),1))</f>
        <v/>
      </c>
      <c r="F240" t="str">
        <f t="shared" si="3"/>
        <v/>
      </c>
    </row>
    <row r="241" spans="1:6" ht="14.25" customHeight="1" x14ac:dyDescent="0.35">
      <c r="A241" s="45" t="s">
        <v>1141</v>
      </c>
      <c r="B241" s="18"/>
      <c r="C241" s="5"/>
      <c r="D241" s="5"/>
      <c r="E241" s="6" t="str">
        <f>IF(ISBLANK(D241),"",INDEX(ΑΜΚ,MATCH(D241,Data!$F$2:$F$999,0),1))</f>
        <v/>
      </c>
      <c r="F241" t="str">
        <f t="shared" si="3"/>
        <v/>
      </c>
    </row>
    <row r="242" spans="1:6" ht="14.25" customHeight="1" x14ac:dyDescent="0.35">
      <c r="A242" s="45" t="s">
        <v>1141</v>
      </c>
      <c r="B242" s="18"/>
      <c r="C242" s="5"/>
      <c r="D242" s="5"/>
      <c r="E242" s="6" t="str">
        <f>IF(ISBLANK(D242),"",INDEX(ΑΜΚ,MATCH(D242,Data!$F$2:$F$999,0),1))</f>
        <v/>
      </c>
      <c r="F242" t="str">
        <f t="shared" si="3"/>
        <v/>
      </c>
    </row>
    <row r="243" spans="1:6" ht="14.25" customHeight="1" x14ac:dyDescent="0.35">
      <c r="A243" s="45" t="s">
        <v>1141</v>
      </c>
      <c r="B243" s="18"/>
      <c r="C243" s="5"/>
      <c r="D243" s="5"/>
      <c r="E243" s="6" t="str">
        <f>IF(ISBLANK(D243),"",INDEX(ΑΜΚ,MATCH(D243,Data!$F$2:$F$999,0),1))</f>
        <v/>
      </c>
      <c r="F243" t="str">
        <f t="shared" si="3"/>
        <v/>
      </c>
    </row>
    <row r="244" spans="1:6" ht="14.25" customHeight="1" x14ac:dyDescent="0.35">
      <c r="A244" s="45" t="s">
        <v>1141</v>
      </c>
      <c r="B244" s="18"/>
      <c r="C244" s="5"/>
      <c r="D244" s="5"/>
      <c r="E244" s="6" t="str">
        <f>IF(ISBLANK(D244),"",INDEX(ΑΜΚ,MATCH(D244,Data!$F$2:$F$999,0),1))</f>
        <v/>
      </c>
      <c r="F244" t="str">
        <f t="shared" si="3"/>
        <v/>
      </c>
    </row>
    <row r="245" spans="1:6" ht="14.25" customHeight="1" x14ac:dyDescent="0.35">
      <c r="A245" s="45" t="s">
        <v>1141</v>
      </c>
      <c r="B245" s="18"/>
      <c r="C245" s="5"/>
      <c r="D245" s="5"/>
      <c r="E245" s="6" t="str">
        <f>IF(ISBLANK(D245),"",INDEX(ΑΜΚ,MATCH(D245,Data!$F$2:$F$999,0),1))</f>
        <v/>
      </c>
      <c r="F245" t="str">
        <f t="shared" si="3"/>
        <v/>
      </c>
    </row>
    <row r="246" spans="1:6" ht="14.25" customHeight="1" x14ac:dyDescent="0.35">
      <c r="A246" s="45" t="s">
        <v>1141</v>
      </c>
      <c r="B246" s="18"/>
      <c r="C246" s="5"/>
      <c r="D246" s="5"/>
      <c r="E246" s="6" t="str">
        <f>IF(ISBLANK(D246),"",INDEX(ΑΜΚ,MATCH(D246,Data!$F$2:$F$999,0),1))</f>
        <v/>
      </c>
      <c r="F246" t="str">
        <f t="shared" si="3"/>
        <v/>
      </c>
    </row>
    <row r="247" spans="1:6" ht="14.25" customHeight="1" x14ac:dyDescent="0.35">
      <c r="A247" s="45" t="s">
        <v>1141</v>
      </c>
      <c r="B247" s="18"/>
      <c r="C247" s="5"/>
      <c r="D247" s="5"/>
      <c r="E247" s="6" t="str">
        <f>IF(ISBLANK(D247),"",INDEX(ΑΜΚ,MATCH(D247,Data!$F$2:$F$999,0),1))</f>
        <v/>
      </c>
      <c r="F247" t="str">
        <f t="shared" si="3"/>
        <v/>
      </c>
    </row>
    <row r="248" spans="1:6" ht="14.25" customHeight="1" x14ac:dyDescent="0.35">
      <c r="A248" s="45" t="s">
        <v>1141</v>
      </c>
      <c r="B248" s="18"/>
      <c r="C248" s="5"/>
      <c r="D248" s="5"/>
      <c r="E248" s="6" t="str">
        <f>IF(ISBLANK(D248),"",INDEX(ΑΜΚ,MATCH(D248,Data!$F$2:$F$999,0),1))</f>
        <v/>
      </c>
      <c r="F248" t="str">
        <f t="shared" si="3"/>
        <v/>
      </c>
    </row>
    <row r="249" spans="1:6" ht="14.25" customHeight="1" x14ac:dyDescent="0.35">
      <c r="A249" s="45" t="s">
        <v>1141</v>
      </c>
      <c r="B249" s="18"/>
      <c r="C249" s="5"/>
      <c r="D249" s="5"/>
      <c r="E249" s="6" t="str">
        <f>IF(ISBLANK(D249),"",INDEX(ΑΜΚ,MATCH(D249,Data!$F$2:$F$999,0),1))</f>
        <v/>
      </c>
      <c r="F249" t="str">
        <f t="shared" si="3"/>
        <v/>
      </c>
    </row>
    <row r="250" spans="1:6" ht="14.25" customHeight="1" x14ac:dyDescent="0.35">
      <c r="A250" s="45" t="s">
        <v>1141</v>
      </c>
      <c r="B250" s="18"/>
      <c r="C250" s="5"/>
      <c r="D250" s="5"/>
      <c r="E250" s="6" t="str">
        <f>IF(ISBLANK(D250),"",INDEX(ΑΜΚ,MATCH(D250,Data!$F$2:$F$999,0),1))</f>
        <v/>
      </c>
      <c r="F250" t="str">
        <f t="shared" si="3"/>
        <v/>
      </c>
    </row>
    <row r="251" spans="1:6" ht="14.25" customHeight="1" x14ac:dyDescent="0.35">
      <c r="A251" s="45" t="s">
        <v>1141</v>
      </c>
      <c r="B251" s="18"/>
      <c r="C251" s="5"/>
      <c r="D251" s="5"/>
      <c r="E251" s="6" t="str">
        <f>IF(ISBLANK(D251),"",INDEX(ΑΜΚ,MATCH(D251,Data!$F$2:$F$999,0),1))</f>
        <v/>
      </c>
      <c r="F251" t="str">
        <f t="shared" si="3"/>
        <v/>
      </c>
    </row>
    <row r="252" spans="1:6" ht="14.25" customHeight="1" x14ac:dyDescent="0.35">
      <c r="A252" s="45" t="s">
        <v>1141</v>
      </c>
      <c r="B252" s="18"/>
      <c r="C252" s="5"/>
      <c r="D252" s="5"/>
      <c r="E252" s="6" t="str">
        <f>IF(ISBLANK(D252),"",INDEX(ΑΜΚ,MATCH(D252,Data!$F$2:$F$999,0),1))</f>
        <v/>
      </c>
      <c r="F252" t="str">
        <f t="shared" si="3"/>
        <v/>
      </c>
    </row>
    <row r="253" spans="1:6" ht="14.25" customHeight="1" x14ac:dyDescent="0.35">
      <c r="A253" s="45" t="s">
        <v>1141</v>
      </c>
      <c r="B253" s="18"/>
      <c r="C253" s="5"/>
      <c r="D253" s="5"/>
      <c r="E253" s="6" t="str">
        <f>IF(ISBLANK(D253),"",INDEX(ΑΜΚ,MATCH(D253,Data!$F$2:$F$999,0),1))</f>
        <v/>
      </c>
      <c r="F253" t="str">
        <f t="shared" si="3"/>
        <v/>
      </c>
    </row>
    <row r="254" spans="1:6" ht="14.25" customHeight="1" x14ac:dyDescent="0.35">
      <c r="A254" s="45" t="s">
        <v>1141</v>
      </c>
      <c r="B254" s="18"/>
      <c r="C254" s="5"/>
      <c r="D254" s="5"/>
      <c r="E254" s="6" t="str">
        <f>IF(ISBLANK(D254),"",INDEX(ΑΜΚ,MATCH(D254,Data!$F$2:$F$999,0),1))</f>
        <v/>
      </c>
      <c r="F254" t="str">
        <f t="shared" si="3"/>
        <v/>
      </c>
    </row>
    <row r="255" spans="1:6" ht="14.25" customHeight="1" x14ac:dyDescent="0.35">
      <c r="A255" s="45" t="s">
        <v>1141</v>
      </c>
      <c r="B255" s="18"/>
      <c r="C255" s="5"/>
      <c r="D255" s="5"/>
      <c r="E255" s="6" t="str">
        <f>IF(ISBLANK(D255),"",INDEX(ΑΜΚ,MATCH(D255,Data!$F$2:$F$999,0),1))</f>
        <v/>
      </c>
      <c r="F255" t="str">
        <f t="shared" si="3"/>
        <v/>
      </c>
    </row>
    <row r="256" spans="1:6" ht="14.25" customHeight="1" x14ac:dyDescent="0.35">
      <c r="A256" s="45" t="s">
        <v>1141</v>
      </c>
      <c r="B256" s="18"/>
      <c r="C256" s="5"/>
      <c r="D256" s="5"/>
      <c r="E256" s="6" t="str">
        <f>IF(ISBLANK(D256),"",INDEX(ΑΜΚ,MATCH(D256,Data!$F$2:$F$999,0),1))</f>
        <v/>
      </c>
      <c r="F256" t="str">
        <f t="shared" si="3"/>
        <v/>
      </c>
    </row>
    <row r="257" spans="1:6" ht="14.25" customHeight="1" x14ac:dyDescent="0.35">
      <c r="A257" s="45" t="s">
        <v>1141</v>
      </c>
      <c r="B257" s="18"/>
      <c r="C257" s="5"/>
      <c r="D257" s="5"/>
      <c r="E257" s="6" t="str">
        <f>IF(ISBLANK(D257),"",INDEX(ΑΜΚ,MATCH(D257,Data!$F$2:$F$999,0),1))</f>
        <v/>
      </c>
      <c r="F257" t="str">
        <f t="shared" si="3"/>
        <v/>
      </c>
    </row>
    <row r="258" spans="1:6" ht="14.25" customHeight="1" x14ac:dyDescent="0.35">
      <c r="A258" s="45" t="s">
        <v>1141</v>
      </c>
      <c r="B258" s="18"/>
      <c r="C258" s="5"/>
      <c r="D258" s="5"/>
      <c r="E258" s="6" t="str">
        <f>IF(ISBLANK(D258),"",INDEX(ΑΜΚ,MATCH(D258,Data!$F$2:$F$999,0),1))</f>
        <v/>
      </c>
      <c r="F258" t="str">
        <f t="shared" ref="F258:F321" si="4">IF(ISBLANK(C258),"",INDEX(ΚΩΔ_ΜΑΘΗΜ_ΤΗΥ_Γ1,MATCH(C258,ΜΑΘΗΜ_ΤΗΥ_Γ1,0)))</f>
        <v/>
      </c>
    </row>
    <row r="259" spans="1:6" ht="14.25" customHeight="1" x14ac:dyDescent="0.35">
      <c r="A259" s="45" t="s">
        <v>1141</v>
      </c>
      <c r="B259" s="18"/>
      <c r="C259" s="5"/>
      <c r="D259" s="5"/>
      <c r="E259" s="6" t="str">
        <f>IF(ISBLANK(D259),"",INDEX(ΑΜΚ,MATCH(D259,Data!$F$2:$F$999,0),1))</f>
        <v/>
      </c>
      <c r="F259" t="str">
        <f t="shared" si="4"/>
        <v/>
      </c>
    </row>
    <row r="260" spans="1:6" ht="14.25" customHeight="1" x14ac:dyDescent="0.35">
      <c r="A260" s="45" t="s">
        <v>1141</v>
      </c>
      <c r="B260" s="18"/>
      <c r="C260" s="5"/>
      <c r="D260" s="5"/>
      <c r="E260" s="6" t="str">
        <f>IF(ISBLANK(D260),"",INDEX(ΑΜΚ,MATCH(D260,Data!$F$2:$F$999,0),1))</f>
        <v/>
      </c>
      <c r="F260" t="str">
        <f t="shared" si="4"/>
        <v/>
      </c>
    </row>
    <row r="261" spans="1:6" ht="14.25" customHeight="1" x14ac:dyDescent="0.35">
      <c r="A261" s="45" t="s">
        <v>1141</v>
      </c>
      <c r="B261" s="18"/>
      <c r="C261" s="5"/>
      <c r="D261" s="5"/>
      <c r="E261" s="6" t="str">
        <f>IF(ISBLANK(D261),"",INDEX(ΑΜΚ,MATCH(D261,Data!$F$2:$F$999,0),1))</f>
        <v/>
      </c>
      <c r="F261" t="str">
        <f t="shared" si="4"/>
        <v/>
      </c>
    </row>
    <row r="262" spans="1:6" ht="14.25" customHeight="1" x14ac:dyDescent="0.35">
      <c r="A262" s="45" t="s">
        <v>1141</v>
      </c>
      <c r="B262" s="18"/>
      <c r="C262" s="5"/>
      <c r="D262" s="5"/>
      <c r="E262" s="6" t="str">
        <f>IF(ISBLANK(D262),"",INDEX(ΑΜΚ,MATCH(D262,Data!$F$2:$F$999,0),1))</f>
        <v/>
      </c>
      <c r="F262" t="str">
        <f t="shared" si="4"/>
        <v/>
      </c>
    </row>
    <row r="263" spans="1:6" ht="14.25" customHeight="1" x14ac:dyDescent="0.35">
      <c r="A263" s="45" t="s">
        <v>1141</v>
      </c>
      <c r="B263" s="18"/>
      <c r="C263" s="5"/>
      <c r="D263" s="5"/>
      <c r="E263" s="6" t="str">
        <f>IF(ISBLANK(D263),"",INDEX(ΑΜΚ,MATCH(D263,Data!$F$2:$F$999,0),1))</f>
        <v/>
      </c>
      <c r="F263" t="str">
        <f t="shared" si="4"/>
        <v/>
      </c>
    </row>
    <row r="264" spans="1:6" ht="14.25" customHeight="1" x14ac:dyDescent="0.35">
      <c r="A264" s="45" t="s">
        <v>1141</v>
      </c>
      <c r="B264" s="18"/>
      <c r="C264" s="5"/>
      <c r="D264" s="5"/>
      <c r="E264" s="6" t="str">
        <f>IF(ISBLANK(D264),"",INDEX(ΑΜΚ,MATCH(D264,Data!$F$2:$F$999,0),1))</f>
        <v/>
      </c>
      <c r="F264" t="str">
        <f t="shared" si="4"/>
        <v/>
      </c>
    </row>
    <row r="265" spans="1:6" ht="14.25" customHeight="1" x14ac:dyDescent="0.35">
      <c r="A265" s="45" t="s">
        <v>1141</v>
      </c>
      <c r="B265" s="18"/>
      <c r="C265" s="5"/>
      <c r="D265" s="5"/>
      <c r="E265" s="6" t="str">
        <f>IF(ISBLANK(D265),"",INDEX(ΑΜΚ,MATCH(D265,Data!$F$2:$F$999,0),1))</f>
        <v/>
      </c>
      <c r="F265" t="str">
        <f t="shared" si="4"/>
        <v/>
      </c>
    </row>
    <row r="266" spans="1:6" ht="14.25" customHeight="1" x14ac:dyDescent="0.35">
      <c r="A266" s="45" t="s">
        <v>1141</v>
      </c>
      <c r="B266" s="18"/>
      <c r="C266" s="5"/>
      <c r="D266" s="5"/>
      <c r="E266" s="6" t="str">
        <f>IF(ISBLANK(D266),"",INDEX(ΑΜΚ,MATCH(D266,Data!$F$2:$F$999,0),1))</f>
        <v/>
      </c>
      <c r="F266" t="str">
        <f t="shared" si="4"/>
        <v/>
      </c>
    </row>
    <row r="267" spans="1:6" ht="14.25" customHeight="1" x14ac:dyDescent="0.35">
      <c r="A267" s="45" t="s">
        <v>1141</v>
      </c>
      <c r="B267" s="18"/>
      <c r="C267" s="5"/>
      <c r="D267" s="5"/>
      <c r="E267" s="6" t="str">
        <f>IF(ISBLANK(D267),"",INDEX(ΑΜΚ,MATCH(D267,Data!$F$2:$F$999,0),1))</f>
        <v/>
      </c>
      <c r="F267" t="str">
        <f t="shared" si="4"/>
        <v/>
      </c>
    </row>
    <row r="268" spans="1:6" ht="14.25" customHeight="1" x14ac:dyDescent="0.35">
      <c r="A268" s="45" t="s">
        <v>1141</v>
      </c>
      <c r="B268" s="18"/>
      <c r="C268" s="5"/>
      <c r="D268" s="5"/>
      <c r="E268" s="6" t="str">
        <f>IF(ISBLANK(D268),"",INDEX(ΑΜΚ,MATCH(D268,Data!$F$2:$F$999,0),1))</f>
        <v/>
      </c>
      <c r="F268" t="str">
        <f t="shared" si="4"/>
        <v/>
      </c>
    </row>
    <row r="269" spans="1:6" ht="14.25" customHeight="1" x14ac:dyDescent="0.35">
      <c r="A269" s="45" t="s">
        <v>1141</v>
      </c>
      <c r="B269" s="18"/>
      <c r="C269" s="5"/>
      <c r="D269" s="5"/>
      <c r="E269" s="6" t="str">
        <f>IF(ISBLANK(D269),"",INDEX(ΑΜΚ,MATCH(D269,Data!$F$2:$F$999,0),1))</f>
        <v/>
      </c>
      <c r="F269" t="str">
        <f t="shared" si="4"/>
        <v/>
      </c>
    </row>
    <row r="270" spans="1:6" ht="14.25" customHeight="1" x14ac:dyDescent="0.35">
      <c r="A270" s="45" t="s">
        <v>1141</v>
      </c>
      <c r="B270" s="18"/>
      <c r="C270" s="5"/>
      <c r="D270" s="5"/>
      <c r="E270" s="6" t="str">
        <f>IF(ISBLANK(D270),"",INDEX(ΑΜΚ,MATCH(D270,Data!$F$2:$F$999,0),1))</f>
        <v/>
      </c>
      <c r="F270" t="str">
        <f t="shared" si="4"/>
        <v/>
      </c>
    </row>
    <row r="271" spans="1:6" ht="14.25" customHeight="1" x14ac:dyDescent="0.35">
      <c r="A271" s="45" t="s">
        <v>1141</v>
      </c>
      <c r="B271" s="18"/>
      <c r="C271" s="5"/>
      <c r="D271" s="5"/>
      <c r="E271" s="6" t="str">
        <f>IF(ISBLANK(D271),"",INDEX(ΑΜΚ,MATCH(D271,Data!$F$2:$F$999,0),1))</f>
        <v/>
      </c>
      <c r="F271" t="str">
        <f t="shared" si="4"/>
        <v/>
      </c>
    </row>
    <row r="272" spans="1:6" ht="14.25" customHeight="1" x14ac:dyDescent="0.35">
      <c r="A272" s="45" t="s">
        <v>1141</v>
      </c>
      <c r="B272" s="18"/>
      <c r="C272" s="5"/>
      <c r="D272" s="5"/>
      <c r="E272" s="6" t="str">
        <f>IF(ISBLANK(D272),"",INDEX(ΑΜΚ,MATCH(D272,Data!$F$2:$F$999,0),1))</f>
        <v/>
      </c>
      <c r="F272" t="str">
        <f t="shared" si="4"/>
        <v/>
      </c>
    </row>
    <row r="273" spans="1:6" ht="14.25" customHeight="1" x14ac:dyDescent="0.35">
      <c r="A273" s="45" t="s">
        <v>1141</v>
      </c>
      <c r="B273" s="18"/>
      <c r="C273" s="5"/>
      <c r="D273" s="5"/>
      <c r="E273" s="6" t="str">
        <f>IF(ISBLANK(D273),"",INDEX(ΑΜΚ,MATCH(D273,Data!$F$2:$F$999,0),1))</f>
        <v/>
      </c>
      <c r="F273" t="str">
        <f t="shared" si="4"/>
        <v/>
      </c>
    </row>
    <row r="274" spans="1:6" ht="14.25" customHeight="1" x14ac:dyDescent="0.35">
      <c r="A274" s="45" t="s">
        <v>1141</v>
      </c>
      <c r="B274" s="18"/>
      <c r="C274" s="5"/>
      <c r="D274" s="5"/>
      <c r="E274" s="6" t="str">
        <f>IF(ISBLANK(D274),"",INDEX(ΑΜΚ,MATCH(D274,Data!$F$2:$F$999,0),1))</f>
        <v/>
      </c>
      <c r="F274" t="str">
        <f t="shared" si="4"/>
        <v/>
      </c>
    </row>
    <row r="275" spans="1:6" ht="14.25" customHeight="1" x14ac:dyDescent="0.35">
      <c r="A275" s="45" t="s">
        <v>1141</v>
      </c>
      <c r="B275" s="18"/>
      <c r="C275" s="5"/>
      <c r="D275" s="5"/>
      <c r="E275" s="6" t="str">
        <f>IF(ISBLANK(D275),"",INDEX(ΑΜΚ,MATCH(D275,Data!$F$2:$F$999,0),1))</f>
        <v/>
      </c>
      <c r="F275" t="str">
        <f t="shared" si="4"/>
        <v/>
      </c>
    </row>
    <row r="276" spans="1:6" ht="14.25" customHeight="1" x14ac:dyDescent="0.35">
      <c r="A276" s="45" t="s">
        <v>1141</v>
      </c>
      <c r="B276" s="18"/>
      <c r="C276" s="5"/>
      <c r="D276" s="5"/>
      <c r="E276" s="6" t="str">
        <f>IF(ISBLANK(D276),"",INDEX(ΑΜΚ,MATCH(D276,Data!$F$2:$F$999,0),1))</f>
        <v/>
      </c>
      <c r="F276" t="str">
        <f t="shared" si="4"/>
        <v/>
      </c>
    </row>
    <row r="277" spans="1:6" ht="14.25" customHeight="1" x14ac:dyDescent="0.35">
      <c r="A277" s="45" t="s">
        <v>1141</v>
      </c>
      <c r="B277" s="18"/>
      <c r="C277" s="5"/>
      <c r="D277" s="5"/>
      <c r="E277" s="6" t="str">
        <f>IF(ISBLANK(D277),"",INDEX(ΑΜΚ,MATCH(D277,Data!$F$2:$F$999,0),1))</f>
        <v/>
      </c>
      <c r="F277" t="str">
        <f t="shared" si="4"/>
        <v/>
      </c>
    </row>
    <row r="278" spans="1:6" ht="14.25" customHeight="1" x14ac:dyDescent="0.35">
      <c r="A278" s="45" t="s">
        <v>1141</v>
      </c>
      <c r="B278" s="18"/>
      <c r="C278" s="5"/>
      <c r="D278" s="5"/>
      <c r="E278" s="6" t="str">
        <f>IF(ISBLANK(D278),"",INDEX(ΑΜΚ,MATCH(D278,Data!$F$2:$F$999,0),1))</f>
        <v/>
      </c>
      <c r="F278" t="str">
        <f t="shared" si="4"/>
        <v/>
      </c>
    </row>
    <row r="279" spans="1:6" ht="14.25" customHeight="1" x14ac:dyDescent="0.35">
      <c r="A279" s="45" t="s">
        <v>1141</v>
      </c>
      <c r="B279" s="18"/>
      <c r="C279" s="5"/>
      <c r="D279" s="5"/>
      <c r="E279" s="6" t="str">
        <f>IF(ISBLANK(D279),"",INDEX(ΑΜΚ,MATCH(D279,Data!$F$2:$F$999,0),1))</f>
        <v/>
      </c>
      <c r="F279" t="str">
        <f t="shared" si="4"/>
        <v/>
      </c>
    </row>
    <row r="280" spans="1:6" ht="14.25" customHeight="1" x14ac:dyDescent="0.35">
      <c r="A280" s="45" t="s">
        <v>1141</v>
      </c>
      <c r="B280" s="18"/>
      <c r="C280" s="5"/>
      <c r="D280" s="5"/>
      <c r="E280" s="6" t="str">
        <f>IF(ISBLANK(D280),"",INDEX(ΑΜΚ,MATCH(D280,Data!$F$2:$F$999,0),1))</f>
        <v/>
      </c>
      <c r="F280" t="str">
        <f t="shared" si="4"/>
        <v/>
      </c>
    </row>
    <row r="281" spans="1:6" ht="14.25" customHeight="1" x14ac:dyDescent="0.35">
      <c r="A281" s="45" t="s">
        <v>1141</v>
      </c>
      <c r="B281" s="18"/>
      <c r="C281" s="5"/>
      <c r="D281" s="5"/>
      <c r="E281" s="6" t="str">
        <f>IF(ISBLANK(D281),"",INDEX(ΑΜΚ,MATCH(D281,Data!$F$2:$F$999,0),1))</f>
        <v/>
      </c>
      <c r="F281" t="str">
        <f t="shared" si="4"/>
        <v/>
      </c>
    </row>
    <row r="282" spans="1:6" ht="14.25" customHeight="1" x14ac:dyDescent="0.35">
      <c r="A282" s="45" t="s">
        <v>1141</v>
      </c>
      <c r="B282" s="18"/>
      <c r="C282" s="5"/>
      <c r="D282" s="5"/>
      <c r="E282" s="6" t="str">
        <f>IF(ISBLANK(D282),"",INDEX(ΑΜΚ,MATCH(D282,Data!$F$2:$F$999,0),1))</f>
        <v/>
      </c>
      <c r="F282" t="str">
        <f t="shared" si="4"/>
        <v/>
      </c>
    </row>
    <row r="283" spans="1:6" ht="14.25" customHeight="1" x14ac:dyDescent="0.35">
      <c r="A283" s="45" t="s">
        <v>1141</v>
      </c>
      <c r="B283" s="18"/>
      <c r="C283" s="5"/>
      <c r="D283" s="5"/>
      <c r="E283" s="6" t="str">
        <f>IF(ISBLANK(D283),"",INDEX(ΑΜΚ,MATCH(D283,Data!$F$2:$F$999,0),1))</f>
        <v/>
      </c>
      <c r="F283" t="str">
        <f t="shared" si="4"/>
        <v/>
      </c>
    </row>
    <row r="284" spans="1:6" ht="14.25" customHeight="1" x14ac:dyDescent="0.35">
      <c r="A284" s="45" t="s">
        <v>1141</v>
      </c>
      <c r="B284" s="18"/>
      <c r="C284" s="5"/>
      <c r="D284" s="5"/>
      <c r="E284" s="6" t="str">
        <f>IF(ISBLANK(D284),"",INDEX(ΑΜΚ,MATCH(D284,Data!$F$2:$F$999,0),1))</f>
        <v/>
      </c>
      <c r="F284" t="str">
        <f t="shared" si="4"/>
        <v/>
      </c>
    </row>
    <row r="285" spans="1:6" ht="14.25" customHeight="1" x14ac:dyDescent="0.35">
      <c r="A285" s="45" t="s">
        <v>1141</v>
      </c>
      <c r="B285" s="18"/>
      <c r="C285" s="5"/>
      <c r="D285" s="5"/>
      <c r="E285" s="6" t="str">
        <f>IF(ISBLANK(D285),"",INDEX(ΑΜΚ,MATCH(D285,Data!$F$2:$F$999,0),1))</f>
        <v/>
      </c>
      <c r="F285" t="str">
        <f t="shared" si="4"/>
        <v/>
      </c>
    </row>
    <row r="286" spans="1:6" ht="14.25" customHeight="1" x14ac:dyDescent="0.35">
      <c r="A286" s="45" t="s">
        <v>1141</v>
      </c>
      <c r="B286" s="18"/>
      <c r="C286" s="5"/>
      <c r="D286" s="5"/>
      <c r="E286" s="6" t="str">
        <f>IF(ISBLANK(D286),"",INDEX(ΑΜΚ,MATCH(D286,Data!$F$2:$F$999,0),1))</f>
        <v/>
      </c>
      <c r="F286" t="str">
        <f t="shared" si="4"/>
        <v/>
      </c>
    </row>
    <row r="287" spans="1:6" ht="14.25" customHeight="1" x14ac:dyDescent="0.35">
      <c r="A287" s="45" t="s">
        <v>1141</v>
      </c>
      <c r="B287" s="18"/>
      <c r="C287" s="5"/>
      <c r="D287" s="5"/>
      <c r="E287" s="6" t="str">
        <f>IF(ISBLANK(D287),"",INDEX(ΑΜΚ,MATCH(D287,Data!$F$2:$F$999,0),1))</f>
        <v/>
      </c>
      <c r="F287" t="str">
        <f t="shared" si="4"/>
        <v/>
      </c>
    </row>
    <row r="288" spans="1:6" ht="14.25" customHeight="1" x14ac:dyDescent="0.35">
      <c r="A288" s="45" t="s">
        <v>1141</v>
      </c>
      <c r="B288" s="18"/>
      <c r="C288" s="5"/>
      <c r="D288" s="5"/>
      <c r="E288" s="6" t="str">
        <f>IF(ISBLANK(D288),"",INDEX(ΑΜΚ,MATCH(D288,Data!$F$2:$F$999,0),1))</f>
        <v/>
      </c>
      <c r="F288" t="str">
        <f t="shared" si="4"/>
        <v/>
      </c>
    </row>
    <row r="289" spans="1:6" ht="14.25" customHeight="1" x14ac:dyDescent="0.35">
      <c r="A289" s="45" t="s">
        <v>1141</v>
      </c>
      <c r="B289" s="18"/>
      <c r="C289" s="5"/>
      <c r="D289" s="5"/>
      <c r="E289" s="6" t="str">
        <f>IF(ISBLANK(D289),"",INDEX(ΑΜΚ,MATCH(D289,Data!$F$2:$F$999,0),1))</f>
        <v/>
      </c>
      <c r="F289" t="str">
        <f t="shared" si="4"/>
        <v/>
      </c>
    </row>
    <row r="290" spans="1:6" ht="14.25" customHeight="1" x14ac:dyDescent="0.35">
      <c r="A290" s="45" t="s">
        <v>1141</v>
      </c>
      <c r="B290" s="18"/>
      <c r="C290" s="5"/>
      <c r="D290" s="5"/>
      <c r="E290" s="6" t="str">
        <f>IF(ISBLANK(D290),"",INDEX(ΑΜΚ,MATCH(D290,Data!$F$2:$F$999,0),1))</f>
        <v/>
      </c>
      <c r="F290" t="str">
        <f t="shared" si="4"/>
        <v/>
      </c>
    </row>
    <row r="291" spans="1:6" ht="14.25" customHeight="1" x14ac:dyDescent="0.35">
      <c r="A291" s="45" t="s">
        <v>1141</v>
      </c>
      <c r="B291" s="18"/>
      <c r="C291" s="5"/>
      <c r="D291" s="5"/>
      <c r="E291" s="6" t="str">
        <f>IF(ISBLANK(D291),"",INDEX(ΑΜΚ,MATCH(D291,Data!$F$2:$F$999,0),1))</f>
        <v/>
      </c>
      <c r="F291" t="str">
        <f t="shared" si="4"/>
        <v/>
      </c>
    </row>
    <row r="292" spans="1:6" ht="14.25" customHeight="1" x14ac:dyDescent="0.35">
      <c r="A292" s="45" t="s">
        <v>1141</v>
      </c>
      <c r="B292" s="18"/>
      <c r="C292" s="5"/>
      <c r="D292" s="5"/>
      <c r="E292" s="6" t="str">
        <f>IF(ISBLANK(D292),"",INDEX(ΑΜΚ,MATCH(D292,Data!$F$2:$F$999,0),1))</f>
        <v/>
      </c>
      <c r="F292" t="str">
        <f t="shared" si="4"/>
        <v/>
      </c>
    </row>
    <row r="293" spans="1:6" ht="14.25" customHeight="1" x14ac:dyDescent="0.35">
      <c r="A293" s="45" t="s">
        <v>1141</v>
      </c>
      <c r="B293" s="18"/>
      <c r="C293" s="5"/>
      <c r="D293" s="5"/>
      <c r="E293" s="6" t="str">
        <f>IF(ISBLANK(D293),"",INDEX(ΑΜΚ,MATCH(D293,Data!$F$2:$F$999,0),1))</f>
        <v/>
      </c>
      <c r="F293" t="str">
        <f t="shared" si="4"/>
        <v/>
      </c>
    </row>
    <row r="294" spans="1:6" ht="14.25" customHeight="1" x14ac:dyDescent="0.35">
      <c r="A294" s="45" t="s">
        <v>1141</v>
      </c>
      <c r="B294" s="18"/>
      <c r="C294" s="5"/>
      <c r="D294" s="5"/>
      <c r="E294" s="6" t="str">
        <f>IF(ISBLANK(D294),"",INDEX(ΑΜΚ,MATCH(D294,Data!$F$2:$F$999,0),1))</f>
        <v/>
      </c>
      <c r="F294" t="str">
        <f t="shared" si="4"/>
        <v/>
      </c>
    </row>
    <row r="295" spans="1:6" ht="14.25" customHeight="1" x14ac:dyDescent="0.35">
      <c r="A295" s="45" t="s">
        <v>1141</v>
      </c>
      <c r="B295" s="18"/>
      <c r="C295" s="5"/>
      <c r="D295" s="5"/>
      <c r="E295" s="6" t="str">
        <f>IF(ISBLANK(D295),"",INDEX(ΑΜΚ,MATCH(D295,Data!$F$2:$F$999,0),1))</f>
        <v/>
      </c>
      <c r="F295" t="str">
        <f t="shared" si="4"/>
        <v/>
      </c>
    </row>
    <row r="296" spans="1:6" ht="14.25" customHeight="1" x14ac:dyDescent="0.35">
      <c r="A296" s="45" t="s">
        <v>1141</v>
      </c>
      <c r="B296" s="18"/>
      <c r="C296" s="5"/>
      <c r="D296" s="5"/>
      <c r="E296" s="6" t="str">
        <f>IF(ISBLANK(D296),"",INDEX(ΑΜΚ,MATCH(D296,Data!$F$2:$F$999,0),1))</f>
        <v/>
      </c>
      <c r="F296" t="str">
        <f t="shared" si="4"/>
        <v/>
      </c>
    </row>
    <row r="297" spans="1:6" ht="14.25" customHeight="1" x14ac:dyDescent="0.35">
      <c r="A297" s="45" t="s">
        <v>1141</v>
      </c>
      <c r="B297" s="18"/>
      <c r="C297" s="5"/>
      <c r="D297" s="5"/>
      <c r="E297" s="6" t="str">
        <f>IF(ISBLANK(D297),"",INDEX(ΑΜΚ,MATCH(D297,Data!$F$2:$F$999,0),1))</f>
        <v/>
      </c>
      <c r="F297" t="str">
        <f t="shared" si="4"/>
        <v/>
      </c>
    </row>
    <row r="298" spans="1:6" ht="14.25" customHeight="1" x14ac:dyDescent="0.35">
      <c r="A298" s="45" t="s">
        <v>1141</v>
      </c>
      <c r="B298" s="18"/>
      <c r="C298" s="5"/>
      <c r="D298" s="5"/>
      <c r="E298" s="6" t="str">
        <f>IF(ISBLANK(D298),"",INDEX(ΑΜΚ,MATCH(D298,Data!$F$2:$F$999,0),1))</f>
        <v/>
      </c>
      <c r="F298" t="str">
        <f t="shared" si="4"/>
        <v/>
      </c>
    </row>
    <row r="299" spans="1:6" ht="14.25" customHeight="1" x14ac:dyDescent="0.35">
      <c r="A299" s="45" t="s">
        <v>1141</v>
      </c>
      <c r="B299" s="18"/>
      <c r="C299" s="5"/>
      <c r="D299" s="5"/>
      <c r="E299" s="6" t="str">
        <f>IF(ISBLANK(D299),"",INDEX(ΑΜΚ,MATCH(D299,Data!$F$2:$F$999,0),1))</f>
        <v/>
      </c>
      <c r="F299" t="str">
        <f t="shared" si="4"/>
        <v/>
      </c>
    </row>
    <row r="300" spans="1:6" ht="14.25" customHeight="1" x14ac:dyDescent="0.35">
      <c r="A300" s="45" t="s">
        <v>1141</v>
      </c>
      <c r="B300" s="18"/>
      <c r="C300" s="5"/>
      <c r="D300" s="5"/>
      <c r="E300" s="6" t="str">
        <f>IF(ISBLANK(D300),"",INDEX(ΑΜΚ,MATCH(D300,Data!$F$2:$F$999,0),1))</f>
        <v/>
      </c>
      <c r="F300" t="str">
        <f t="shared" si="4"/>
        <v/>
      </c>
    </row>
    <row r="301" spans="1:6" ht="14.25" customHeight="1" x14ac:dyDescent="0.35">
      <c r="A301" s="45" t="s">
        <v>1141</v>
      </c>
      <c r="B301" s="18"/>
      <c r="C301" s="5"/>
      <c r="D301" s="5"/>
      <c r="E301" s="6" t="str">
        <f>IF(ISBLANK(D301),"",INDEX(ΑΜΚ,MATCH(D301,Data!$F$2:$F$999,0),1))</f>
        <v/>
      </c>
      <c r="F301" t="str">
        <f t="shared" si="4"/>
        <v/>
      </c>
    </row>
    <row r="302" spans="1:6" ht="14.25" customHeight="1" x14ac:dyDescent="0.35">
      <c r="A302" s="45" t="s">
        <v>1141</v>
      </c>
      <c r="B302" s="18"/>
      <c r="C302" s="5"/>
      <c r="D302" s="5"/>
      <c r="E302" s="6" t="str">
        <f>IF(ISBLANK(D302),"",INDEX(ΑΜΚ,MATCH(D302,Data!$F$2:$F$999,0),1))</f>
        <v/>
      </c>
      <c r="F302" t="str">
        <f t="shared" si="4"/>
        <v/>
      </c>
    </row>
    <row r="303" spans="1:6" ht="14.25" customHeight="1" x14ac:dyDescent="0.35">
      <c r="A303" s="45" t="s">
        <v>1141</v>
      </c>
      <c r="B303" s="18"/>
      <c r="C303" s="5"/>
      <c r="D303" s="5"/>
      <c r="E303" s="6" t="str">
        <f>IF(ISBLANK(D303),"",INDEX(ΑΜΚ,MATCH(D303,Data!$F$2:$F$999,0),1))</f>
        <v/>
      </c>
      <c r="F303" t="str">
        <f t="shared" si="4"/>
        <v/>
      </c>
    </row>
    <row r="304" spans="1:6" ht="14.25" customHeight="1" x14ac:dyDescent="0.35">
      <c r="A304" s="45" t="s">
        <v>1141</v>
      </c>
      <c r="B304" s="18"/>
      <c r="C304" s="5"/>
      <c r="D304" s="5"/>
      <c r="E304" s="6" t="str">
        <f>IF(ISBLANK(D304),"",INDEX(ΑΜΚ,MATCH(D304,Data!$F$2:$F$999,0),1))</f>
        <v/>
      </c>
      <c r="F304" t="str">
        <f t="shared" si="4"/>
        <v/>
      </c>
    </row>
    <row r="305" spans="1:6" ht="14.25" customHeight="1" x14ac:dyDescent="0.35">
      <c r="A305" s="45" t="s">
        <v>1141</v>
      </c>
      <c r="B305" s="18"/>
      <c r="C305" s="5"/>
      <c r="D305" s="5"/>
      <c r="E305" s="6" t="str">
        <f>IF(ISBLANK(D305),"",INDEX(ΑΜΚ,MATCH(D305,Data!$F$2:$F$999,0),1))</f>
        <v/>
      </c>
      <c r="F305" t="str">
        <f t="shared" si="4"/>
        <v/>
      </c>
    </row>
    <row r="306" spans="1:6" ht="14.25" customHeight="1" x14ac:dyDescent="0.35">
      <c r="A306" s="45" t="s">
        <v>1141</v>
      </c>
      <c r="B306" s="18"/>
      <c r="C306" s="5"/>
      <c r="D306" s="5"/>
      <c r="E306" s="6" t="str">
        <f>IF(ISBLANK(D306),"",INDEX(ΑΜΚ,MATCH(D306,Data!$F$2:$F$999,0),1))</f>
        <v/>
      </c>
      <c r="F306" t="str">
        <f t="shared" si="4"/>
        <v/>
      </c>
    </row>
    <row r="307" spans="1:6" ht="14.25" customHeight="1" x14ac:dyDescent="0.35">
      <c r="A307" s="45" t="s">
        <v>1141</v>
      </c>
      <c r="B307" s="18"/>
      <c r="C307" s="5"/>
      <c r="D307" s="5"/>
      <c r="E307" s="6" t="str">
        <f>IF(ISBLANK(D307),"",INDEX(ΑΜΚ,MATCH(D307,Data!$F$2:$F$999,0),1))</f>
        <v/>
      </c>
      <c r="F307" t="str">
        <f t="shared" si="4"/>
        <v/>
      </c>
    </row>
    <row r="308" spans="1:6" ht="14.25" customHeight="1" x14ac:dyDescent="0.35">
      <c r="A308" s="45" t="s">
        <v>1141</v>
      </c>
      <c r="B308" s="18"/>
      <c r="C308" s="5"/>
      <c r="D308" s="5"/>
      <c r="E308" s="6" t="str">
        <f>IF(ISBLANK(D308),"",INDEX(ΑΜΚ,MATCH(D308,Data!$F$2:$F$999,0),1))</f>
        <v/>
      </c>
      <c r="F308" t="str">
        <f t="shared" si="4"/>
        <v/>
      </c>
    </row>
    <row r="309" spans="1:6" ht="14.25" customHeight="1" x14ac:dyDescent="0.35">
      <c r="A309" s="45" t="s">
        <v>1141</v>
      </c>
      <c r="B309" s="18"/>
      <c r="C309" s="5"/>
      <c r="D309" s="5"/>
      <c r="E309" s="6" t="str">
        <f>IF(ISBLANK(D309),"",INDEX(ΑΜΚ,MATCH(D309,Data!$F$2:$F$999,0),1))</f>
        <v/>
      </c>
      <c r="F309" t="str">
        <f t="shared" si="4"/>
        <v/>
      </c>
    </row>
    <row r="310" spans="1:6" ht="14.25" customHeight="1" x14ac:dyDescent="0.35">
      <c r="A310" s="45" t="s">
        <v>1141</v>
      </c>
      <c r="B310" s="18"/>
      <c r="C310" s="5"/>
      <c r="D310" s="5"/>
      <c r="E310" s="6" t="str">
        <f>IF(ISBLANK(D310),"",INDEX(ΑΜΚ,MATCH(D310,Data!$F$2:$F$999,0),1))</f>
        <v/>
      </c>
      <c r="F310" t="str">
        <f t="shared" si="4"/>
        <v/>
      </c>
    </row>
    <row r="311" spans="1:6" ht="14.25" customHeight="1" x14ac:dyDescent="0.35">
      <c r="A311" s="45" t="s">
        <v>1141</v>
      </c>
      <c r="B311" s="18"/>
      <c r="C311" s="5"/>
      <c r="D311" s="5"/>
      <c r="E311" s="6" t="str">
        <f>IF(ISBLANK(D311),"",INDEX(ΑΜΚ,MATCH(D311,Data!$F$2:$F$999,0),1))</f>
        <v/>
      </c>
      <c r="F311" t="str">
        <f t="shared" si="4"/>
        <v/>
      </c>
    </row>
    <row r="312" spans="1:6" ht="14.25" customHeight="1" x14ac:dyDescent="0.35">
      <c r="A312" s="45" t="s">
        <v>1141</v>
      </c>
      <c r="B312" s="18"/>
      <c r="C312" s="5"/>
      <c r="D312" s="5"/>
      <c r="E312" s="6" t="str">
        <f>IF(ISBLANK(D312),"",INDEX(ΑΜΚ,MATCH(D312,Data!$F$2:$F$999,0),1))</f>
        <v/>
      </c>
      <c r="F312" t="str">
        <f t="shared" si="4"/>
        <v/>
      </c>
    </row>
    <row r="313" spans="1:6" ht="14.25" customHeight="1" x14ac:dyDescent="0.35">
      <c r="A313" s="45" t="s">
        <v>1141</v>
      </c>
      <c r="B313" s="18"/>
      <c r="C313" s="5"/>
      <c r="D313" s="5"/>
      <c r="E313" s="6" t="str">
        <f>IF(ISBLANK(D313),"",INDEX(ΑΜΚ,MATCH(D313,Data!$F$2:$F$999,0),1))</f>
        <v/>
      </c>
      <c r="F313" t="str">
        <f t="shared" si="4"/>
        <v/>
      </c>
    </row>
    <row r="314" spans="1:6" ht="14.25" customHeight="1" x14ac:dyDescent="0.35">
      <c r="A314" s="45" t="s">
        <v>1141</v>
      </c>
      <c r="B314" s="18"/>
      <c r="C314" s="5"/>
      <c r="D314" s="5"/>
      <c r="E314" s="6" t="str">
        <f>IF(ISBLANK(D314),"",INDEX(ΑΜΚ,MATCH(D314,Data!$F$2:$F$999,0),1))</f>
        <v/>
      </c>
      <c r="F314" t="str">
        <f t="shared" si="4"/>
        <v/>
      </c>
    </row>
    <row r="315" spans="1:6" ht="14.25" customHeight="1" x14ac:dyDescent="0.35">
      <c r="A315" s="45" t="s">
        <v>1141</v>
      </c>
      <c r="B315" s="18"/>
      <c r="C315" s="5"/>
      <c r="D315" s="5"/>
      <c r="E315" s="6" t="str">
        <f>IF(ISBLANK(D315),"",INDEX(ΑΜΚ,MATCH(D315,Data!$F$2:$F$999,0),1))</f>
        <v/>
      </c>
      <c r="F315" t="str">
        <f t="shared" si="4"/>
        <v/>
      </c>
    </row>
    <row r="316" spans="1:6" ht="14.25" customHeight="1" x14ac:dyDescent="0.35">
      <c r="A316" s="45" t="s">
        <v>1141</v>
      </c>
      <c r="B316" s="18"/>
      <c r="C316" s="5"/>
      <c r="D316" s="5"/>
      <c r="E316" s="6" t="str">
        <f>IF(ISBLANK(D316),"",INDEX(ΑΜΚ,MATCH(D316,Data!$F$2:$F$999,0),1))</f>
        <v/>
      </c>
      <c r="F316" t="str">
        <f t="shared" si="4"/>
        <v/>
      </c>
    </row>
    <row r="317" spans="1:6" ht="14.25" customHeight="1" x14ac:dyDescent="0.35">
      <c r="A317" s="45" t="s">
        <v>1141</v>
      </c>
      <c r="B317" s="18"/>
      <c r="C317" s="5"/>
      <c r="D317" s="5"/>
      <c r="E317" s="6" t="str">
        <f>IF(ISBLANK(D317),"",INDEX(ΑΜΚ,MATCH(D317,Data!$F$2:$F$999,0),1))</f>
        <v/>
      </c>
      <c r="F317" t="str">
        <f t="shared" si="4"/>
        <v/>
      </c>
    </row>
    <row r="318" spans="1:6" ht="14.25" customHeight="1" x14ac:dyDescent="0.35">
      <c r="A318" s="45" t="s">
        <v>1141</v>
      </c>
      <c r="B318" s="18"/>
      <c r="C318" s="5"/>
      <c r="D318" s="5"/>
      <c r="E318" s="6" t="str">
        <f>IF(ISBLANK(D318),"",INDEX(ΑΜΚ,MATCH(D318,Data!$F$2:$F$999,0),1))</f>
        <v/>
      </c>
      <c r="F318" t="str">
        <f t="shared" si="4"/>
        <v/>
      </c>
    </row>
    <row r="319" spans="1:6" ht="14.25" customHeight="1" x14ac:dyDescent="0.35">
      <c r="A319" s="45" t="s">
        <v>1141</v>
      </c>
      <c r="B319" s="18"/>
      <c r="C319" s="5"/>
      <c r="D319" s="5"/>
      <c r="E319" s="6" t="str">
        <f>IF(ISBLANK(D319),"",INDEX(ΑΜΚ,MATCH(D319,Data!$F$2:$F$999,0),1))</f>
        <v/>
      </c>
      <c r="F319" t="str">
        <f t="shared" si="4"/>
        <v/>
      </c>
    </row>
    <row r="320" spans="1:6" ht="14.25" customHeight="1" x14ac:dyDescent="0.35">
      <c r="A320" s="45" t="s">
        <v>1141</v>
      </c>
      <c r="B320" s="18"/>
      <c r="C320" s="5"/>
      <c r="D320" s="5"/>
      <c r="E320" s="6" t="str">
        <f>IF(ISBLANK(D320),"",INDEX(ΑΜΚ,MATCH(D320,Data!$F$2:$F$999,0),1))</f>
        <v/>
      </c>
      <c r="F320" t="str">
        <f t="shared" si="4"/>
        <v/>
      </c>
    </row>
    <row r="321" spans="1:6" ht="14.25" customHeight="1" x14ac:dyDescent="0.35">
      <c r="A321" s="45" t="s">
        <v>1141</v>
      </c>
      <c r="B321" s="18"/>
      <c r="C321" s="5"/>
      <c r="D321" s="5"/>
      <c r="E321" s="6" t="str">
        <f>IF(ISBLANK(D321),"",INDEX(ΑΜΚ,MATCH(D321,Data!$F$2:$F$999,0),1))</f>
        <v/>
      </c>
      <c r="F321" t="str">
        <f t="shared" si="4"/>
        <v/>
      </c>
    </row>
    <row r="322" spans="1:6" ht="14.25" customHeight="1" x14ac:dyDescent="0.35">
      <c r="A322" s="45" t="s">
        <v>1141</v>
      </c>
      <c r="B322" s="18"/>
      <c r="C322" s="5"/>
      <c r="D322" s="5"/>
      <c r="E322" s="6" t="str">
        <f>IF(ISBLANK(D322),"",INDEX(ΑΜΚ,MATCH(D322,Data!$F$2:$F$999,0),1))</f>
        <v/>
      </c>
      <c r="F322" t="str">
        <f t="shared" ref="F322:F385" si="5">IF(ISBLANK(C322),"",INDEX(ΚΩΔ_ΜΑΘΗΜ_ΤΗΥ_Γ1,MATCH(C322,ΜΑΘΗΜ_ΤΗΥ_Γ1,0)))</f>
        <v/>
      </c>
    </row>
    <row r="323" spans="1:6" ht="14.25" customHeight="1" x14ac:dyDescent="0.35">
      <c r="A323" s="45" t="s">
        <v>1141</v>
      </c>
      <c r="B323" s="18"/>
      <c r="C323" s="5"/>
      <c r="D323" s="5"/>
      <c r="E323" s="6" t="str">
        <f>IF(ISBLANK(D323),"",INDEX(ΑΜΚ,MATCH(D323,Data!$F$2:$F$999,0),1))</f>
        <v/>
      </c>
      <c r="F323" t="str">
        <f t="shared" si="5"/>
        <v/>
      </c>
    </row>
    <row r="324" spans="1:6" ht="14.25" customHeight="1" x14ac:dyDescent="0.35">
      <c r="A324" s="45" t="s">
        <v>1141</v>
      </c>
      <c r="B324" s="18"/>
      <c r="C324" s="5"/>
      <c r="D324" s="5"/>
      <c r="E324" s="6" t="str">
        <f>IF(ISBLANK(D324),"",INDEX(ΑΜΚ,MATCH(D324,Data!$F$2:$F$999,0),1))</f>
        <v/>
      </c>
      <c r="F324" t="str">
        <f t="shared" si="5"/>
        <v/>
      </c>
    </row>
    <row r="325" spans="1:6" ht="14.25" customHeight="1" x14ac:dyDescent="0.35">
      <c r="A325" s="45" t="s">
        <v>1141</v>
      </c>
      <c r="B325" s="18"/>
      <c r="C325" s="5"/>
      <c r="D325" s="5"/>
      <c r="E325" s="6" t="str">
        <f>IF(ISBLANK(D325),"",INDEX(ΑΜΚ,MATCH(D325,Data!$F$2:$F$999,0),1))</f>
        <v/>
      </c>
      <c r="F325" t="str">
        <f t="shared" si="5"/>
        <v/>
      </c>
    </row>
    <row r="326" spans="1:6" ht="14.25" customHeight="1" x14ac:dyDescent="0.35">
      <c r="A326" s="45" t="s">
        <v>1141</v>
      </c>
      <c r="B326" s="18"/>
      <c r="C326" s="5"/>
      <c r="D326" s="5"/>
      <c r="E326" s="6" t="str">
        <f>IF(ISBLANK(D326),"",INDEX(ΑΜΚ,MATCH(D326,Data!$F$2:$F$999,0),1))</f>
        <v/>
      </c>
      <c r="F326" t="str">
        <f t="shared" si="5"/>
        <v/>
      </c>
    </row>
    <row r="327" spans="1:6" ht="14.25" customHeight="1" x14ac:dyDescent="0.35">
      <c r="A327" s="45" t="s">
        <v>1141</v>
      </c>
      <c r="B327" s="18"/>
      <c r="C327" s="5"/>
      <c r="D327" s="5"/>
      <c r="E327" s="6" t="str">
        <f>IF(ISBLANK(D327),"",INDEX(ΑΜΚ,MATCH(D327,Data!$F$2:$F$999,0),1))</f>
        <v/>
      </c>
      <c r="F327" t="str">
        <f t="shared" si="5"/>
        <v/>
      </c>
    </row>
    <row r="328" spans="1:6" ht="14.25" customHeight="1" x14ac:dyDescent="0.35">
      <c r="A328" s="45" t="s">
        <v>1141</v>
      </c>
      <c r="B328" s="18"/>
      <c r="C328" s="5"/>
      <c r="D328" s="5"/>
      <c r="E328" s="6" t="str">
        <f>IF(ISBLANK(D328),"",INDEX(ΑΜΚ,MATCH(D328,Data!$F$2:$F$999,0),1))</f>
        <v/>
      </c>
      <c r="F328" t="str">
        <f t="shared" si="5"/>
        <v/>
      </c>
    </row>
    <row r="329" spans="1:6" ht="14.25" customHeight="1" x14ac:dyDescent="0.35">
      <c r="A329" s="45" t="s">
        <v>1141</v>
      </c>
      <c r="B329" s="18"/>
      <c r="C329" s="5"/>
      <c r="D329" s="5"/>
      <c r="E329" s="6" t="str">
        <f>IF(ISBLANK(D329),"",INDEX(ΑΜΚ,MATCH(D329,Data!$F$2:$F$999,0),1))</f>
        <v/>
      </c>
      <c r="F329" t="str">
        <f t="shared" si="5"/>
        <v/>
      </c>
    </row>
    <row r="330" spans="1:6" ht="14.25" customHeight="1" x14ac:dyDescent="0.35">
      <c r="A330" s="45" t="s">
        <v>1141</v>
      </c>
      <c r="B330" s="18"/>
      <c r="C330" s="5"/>
      <c r="D330" s="5"/>
      <c r="E330" s="6" t="str">
        <f>IF(ISBLANK(D330),"",INDEX(ΑΜΚ,MATCH(D330,Data!$F$2:$F$999,0),1))</f>
        <v/>
      </c>
      <c r="F330" t="str">
        <f t="shared" si="5"/>
        <v/>
      </c>
    </row>
    <row r="331" spans="1:6" ht="14.25" customHeight="1" x14ac:dyDescent="0.35">
      <c r="A331" s="45" t="s">
        <v>1141</v>
      </c>
      <c r="B331" s="18"/>
      <c r="C331" s="5"/>
      <c r="D331" s="5"/>
      <c r="E331" s="6" t="str">
        <f>IF(ISBLANK(D331),"",INDEX(ΑΜΚ,MATCH(D331,Data!$F$2:$F$999,0),1))</f>
        <v/>
      </c>
      <c r="F331" t="str">
        <f t="shared" si="5"/>
        <v/>
      </c>
    </row>
    <row r="332" spans="1:6" ht="14.25" customHeight="1" x14ac:dyDescent="0.35">
      <c r="A332" s="45" t="s">
        <v>1141</v>
      </c>
      <c r="B332" s="18"/>
      <c r="C332" s="5"/>
      <c r="D332" s="5"/>
      <c r="E332" s="6" t="str">
        <f>IF(ISBLANK(D332),"",INDEX(ΑΜΚ,MATCH(D332,Data!$F$2:$F$999,0),1))</f>
        <v/>
      </c>
      <c r="F332" t="str">
        <f t="shared" si="5"/>
        <v/>
      </c>
    </row>
    <row r="333" spans="1:6" ht="14.25" customHeight="1" x14ac:dyDescent="0.35">
      <c r="A333" s="45" t="s">
        <v>1141</v>
      </c>
      <c r="B333" s="18"/>
      <c r="C333" s="5"/>
      <c r="D333" s="5"/>
      <c r="E333" s="6" t="str">
        <f>IF(ISBLANK(D333),"",INDEX(ΑΜΚ,MATCH(D333,Data!$F$2:$F$999,0),1))</f>
        <v/>
      </c>
      <c r="F333" t="str">
        <f t="shared" si="5"/>
        <v/>
      </c>
    </row>
    <row r="334" spans="1:6" ht="14.25" customHeight="1" x14ac:dyDescent="0.35">
      <c r="A334" s="45" t="s">
        <v>1141</v>
      </c>
      <c r="B334" s="18"/>
      <c r="C334" s="5"/>
      <c r="D334" s="5"/>
      <c r="E334" s="6" t="str">
        <f>IF(ISBLANK(D334),"",INDEX(ΑΜΚ,MATCH(D334,Data!$F$2:$F$999,0),1))</f>
        <v/>
      </c>
      <c r="F334" t="str">
        <f t="shared" si="5"/>
        <v/>
      </c>
    </row>
    <row r="335" spans="1:6" ht="14.25" customHeight="1" x14ac:dyDescent="0.35">
      <c r="A335" s="45" t="s">
        <v>1141</v>
      </c>
      <c r="B335" s="18"/>
      <c r="C335" s="5"/>
      <c r="D335" s="5"/>
      <c r="E335" s="6" t="str">
        <f>IF(ISBLANK(D335),"",INDEX(ΑΜΚ,MATCH(D335,Data!$F$2:$F$999,0),1))</f>
        <v/>
      </c>
      <c r="F335" t="str">
        <f t="shared" si="5"/>
        <v/>
      </c>
    </row>
    <row r="336" spans="1:6" ht="14.25" customHeight="1" x14ac:dyDescent="0.35">
      <c r="A336" s="45" t="s">
        <v>1141</v>
      </c>
      <c r="B336" s="18"/>
      <c r="C336" s="5"/>
      <c r="D336" s="5"/>
      <c r="E336" s="6" t="str">
        <f>IF(ISBLANK(D336),"",INDEX(ΑΜΚ,MATCH(D336,Data!$F$2:$F$999,0),1))</f>
        <v/>
      </c>
      <c r="F336" t="str">
        <f t="shared" si="5"/>
        <v/>
      </c>
    </row>
    <row r="337" spans="1:6" ht="14.25" customHeight="1" x14ac:dyDescent="0.35">
      <c r="A337" s="45" t="s">
        <v>1141</v>
      </c>
      <c r="B337" s="18"/>
      <c r="C337" s="5"/>
      <c r="D337" s="5"/>
      <c r="E337" s="6" t="str">
        <f>IF(ISBLANK(D337),"",INDEX(ΑΜΚ,MATCH(D337,Data!$F$2:$F$999,0),1))</f>
        <v/>
      </c>
      <c r="F337" t="str">
        <f t="shared" si="5"/>
        <v/>
      </c>
    </row>
    <row r="338" spans="1:6" ht="14.25" customHeight="1" x14ac:dyDescent="0.35">
      <c r="A338" s="45" t="s">
        <v>1141</v>
      </c>
      <c r="B338" s="18"/>
      <c r="C338" s="5"/>
      <c r="D338" s="5"/>
      <c r="E338" s="6" t="str">
        <f>IF(ISBLANK(D338),"",INDEX(ΑΜΚ,MATCH(D338,Data!$F$2:$F$999,0),1))</f>
        <v/>
      </c>
      <c r="F338" t="str">
        <f t="shared" si="5"/>
        <v/>
      </c>
    </row>
    <row r="339" spans="1:6" ht="14.25" customHeight="1" x14ac:dyDescent="0.35">
      <c r="A339" s="45" t="s">
        <v>1141</v>
      </c>
      <c r="B339" s="18"/>
      <c r="C339" s="5"/>
      <c r="D339" s="5"/>
      <c r="E339" s="6" t="str">
        <f>IF(ISBLANK(D339),"",INDEX(ΑΜΚ,MATCH(D339,Data!$F$2:$F$999,0),1))</f>
        <v/>
      </c>
      <c r="F339" t="str">
        <f t="shared" si="5"/>
        <v/>
      </c>
    </row>
    <row r="340" spans="1:6" ht="14.25" customHeight="1" x14ac:dyDescent="0.35">
      <c r="A340" s="45" t="s">
        <v>1141</v>
      </c>
      <c r="B340" s="18"/>
      <c r="C340" s="5"/>
      <c r="D340" s="5"/>
      <c r="E340" s="6" t="str">
        <f>IF(ISBLANK(D340),"",INDEX(ΑΜΚ,MATCH(D340,Data!$F$2:$F$999,0),1))</f>
        <v/>
      </c>
      <c r="F340" t="str">
        <f t="shared" si="5"/>
        <v/>
      </c>
    </row>
    <row r="341" spans="1:6" ht="14.25" customHeight="1" x14ac:dyDescent="0.35">
      <c r="A341" s="45" t="s">
        <v>1141</v>
      </c>
      <c r="B341" s="18"/>
      <c r="C341" s="5"/>
      <c r="D341" s="5"/>
      <c r="E341" s="6" t="str">
        <f>IF(ISBLANK(D341),"",INDEX(ΑΜΚ,MATCH(D341,Data!$F$2:$F$999,0),1))</f>
        <v/>
      </c>
      <c r="F341" t="str">
        <f t="shared" si="5"/>
        <v/>
      </c>
    </row>
    <row r="342" spans="1:6" ht="14.25" customHeight="1" x14ac:dyDescent="0.35">
      <c r="A342" s="45" t="s">
        <v>1141</v>
      </c>
      <c r="B342" s="18"/>
      <c r="C342" s="5"/>
      <c r="D342" s="5"/>
      <c r="E342" s="6" t="str">
        <f>IF(ISBLANK(D342),"",INDEX(ΑΜΚ,MATCH(D342,Data!$F$2:$F$999,0),1))</f>
        <v/>
      </c>
      <c r="F342" t="str">
        <f t="shared" si="5"/>
        <v/>
      </c>
    </row>
    <row r="343" spans="1:6" ht="14.25" customHeight="1" x14ac:dyDescent="0.35">
      <c r="A343" s="45" t="s">
        <v>1141</v>
      </c>
      <c r="B343" s="18"/>
      <c r="C343" s="5"/>
      <c r="D343" s="5"/>
      <c r="E343" s="6" t="str">
        <f>IF(ISBLANK(D343),"",INDEX(ΑΜΚ,MATCH(D343,Data!$F$2:$F$999,0),1))</f>
        <v/>
      </c>
      <c r="F343" t="str">
        <f t="shared" si="5"/>
        <v/>
      </c>
    </row>
    <row r="344" spans="1:6" ht="14.25" customHeight="1" x14ac:dyDescent="0.35">
      <c r="A344" s="45" t="s">
        <v>1141</v>
      </c>
      <c r="B344" s="18"/>
      <c r="C344" s="5"/>
      <c r="D344" s="5"/>
      <c r="E344" s="6" t="str">
        <f>IF(ISBLANK(D344),"",INDEX(ΑΜΚ,MATCH(D344,Data!$F$2:$F$999,0),1))</f>
        <v/>
      </c>
      <c r="F344" t="str">
        <f t="shared" si="5"/>
        <v/>
      </c>
    </row>
    <row r="345" spans="1:6" ht="14.25" customHeight="1" x14ac:dyDescent="0.35">
      <c r="A345" s="45" t="s">
        <v>1141</v>
      </c>
      <c r="B345" s="18"/>
      <c r="C345" s="5"/>
      <c r="D345" s="5"/>
      <c r="E345" s="6" t="str">
        <f>IF(ISBLANK(D345),"",INDEX(ΑΜΚ,MATCH(D345,Data!$F$2:$F$999,0),1))</f>
        <v/>
      </c>
      <c r="F345" t="str">
        <f t="shared" si="5"/>
        <v/>
      </c>
    </row>
    <row r="346" spans="1:6" ht="14.25" customHeight="1" x14ac:dyDescent="0.35">
      <c r="A346" s="45" t="s">
        <v>1141</v>
      </c>
      <c r="B346" s="18"/>
      <c r="C346" s="5"/>
      <c r="D346" s="5"/>
      <c r="E346" s="6" t="str">
        <f>IF(ISBLANK(D346),"",INDEX(ΑΜΚ,MATCH(D346,Data!$F$2:$F$999,0),1))</f>
        <v/>
      </c>
      <c r="F346" t="str">
        <f t="shared" si="5"/>
        <v/>
      </c>
    </row>
    <row r="347" spans="1:6" ht="14.25" customHeight="1" x14ac:dyDescent="0.35">
      <c r="A347" s="45" t="s">
        <v>1141</v>
      </c>
      <c r="B347" s="18"/>
      <c r="C347" s="5"/>
      <c r="D347" s="5"/>
      <c r="E347" s="6" t="str">
        <f>IF(ISBLANK(D347),"",INDEX(ΑΜΚ,MATCH(D347,Data!$F$2:$F$999,0),1))</f>
        <v/>
      </c>
      <c r="F347" t="str">
        <f t="shared" si="5"/>
        <v/>
      </c>
    </row>
    <row r="348" spans="1:6" ht="14.25" customHeight="1" x14ac:dyDescent="0.35">
      <c r="A348" s="45" t="s">
        <v>1141</v>
      </c>
      <c r="B348" s="18"/>
      <c r="C348" s="5"/>
      <c r="D348" s="5"/>
      <c r="E348" s="6" t="str">
        <f>IF(ISBLANK(D348),"",INDEX(ΑΜΚ,MATCH(D348,Data!$F$2:$F$999,0),1))</f>
        <v/>
      </c>
      <c r="F348" t="str">
        <f t="shared" si="5"/>
        <v/>
      </c>
    </row>
    <row r="349" spans="1:6" ht="14.25" customHeight="1" x14ac:dyDescent="0.35">
      <c r="A349" s="45" t="s">
        <v>1141</v>
      </c>
      <c r="B349" s="18"/>
      <c r="C349" s="5"/>
      <c r="D349" s="5"/>
      <c r="E349" s="6" t="str">
        <f>IF(ISBLANK(D349),"",INDEX(ΑΜΚ,MATCH(D349,Data!$F$2:$F$999,0),1))</f>
        <v/>
      </c>
      <c r="F349" t="str">
        <f t="shared" si="5"/>
        <v/>
      </c>
    </row>
    <row r="350" spans="1:6" ht="14.25" customHeight="1" x14ac:dyDescent="0.35">
      <c r="A350" s="45" t="s">
        <v>1141</v>
      </c>
      <c r="B350" s="18"/>
      <c r="C350" s="5"/>
      <c r="D350" s="5"/>
      <c r="E350" s="6" t="str">
        <f>IF(ISBLANK(D350),"",INDEX(ΑΜΚ,MATCH(D350,Data!$F$2:$F$999,0),1))</f>
        <v/>
      </c>
      <c r="F350" t="str">
        <f t="shared" si="5"/>
        <v/>
      </c>
    </row>
    <row r="351" spans="1:6" ht="14.25" customHeight="1" x14ac:dyDescent="0.35">
      <c r="A351" s="45" t="s">
        <v>1141</v>
      </c>
      <c r="B351" s="18"/>
      <c r="C351" s="5"/>
      <c r="D351" s="5"/>
      <c r="E351" s="6" t="str">
        <f>IF(ISBLANK(D351),"",INDEX(ΑΜΚ,MATCH(D351,Data!$F$2:$F$999,0),1))</f>
        <v/>
      </c>
      <c r="F351" t="str">
        <f t="shared" si="5"/>
        <v/>
      </c>
    </row>
    <row r="352" spans="1:6" ht="14.25" customHeight="1" x14ac:dyDescent="0.35">
      <c r="A352" s="45" t="s">
        <v>1141</v>
      </c>
      <c r="B352" s="18"/>
      <c r="C352" s="5"/>
      <c r="D352" s="5"/>
      <c r="E352" s="6" t="str">
        <f>IF(ISBLANK(D352),"",INDEX(ΑΜΚ,MATCH(D352,Data!$F$2:$F$999,0),1))</f>
        <v/>
      </c>
      <c r="F352" t="str">
        <f t="shared" si="5"/>
        <v/>
      </c>
    </row>
    <row r="353" spans="1:6" ht="14.25" customHeight="1" x14ac:dyDescent="0.35">
      <c r="A353" s="45" t="s">
        <v>1141</v>
      </c>
      <c r="B353" s="18"/>
      <c r="C353" s="5"/>
      <c r="D353" s="5"/>
      <c r="E353" s="6" t="str">
        <f>IF(ISBLANK(D353),"",INDEX(ΑΜΚ,MATCH(D353,Data!$F$2:$F$999,0),1))</f>
        <v/>
      </c>
      <c r="F353" t="str">
        <f t="shared" si="5"/>
        <v/>
      </c>
    </row>
    <row r="354" spans="1:6" ht="14.25" customHeight="1" x14ac:dyDescent="0.35">
      <c r="A354" s="45" t="s">
        <v>1141</v>
      </c>
      <c r="B354" s="18"/>
      <c r="C354" s="5"/>
      <c r="D354" s="5"/>
      <c r="E354" s="6" t="str">
        <f>IF(ISBLANK(D354),"",INDEX(ΑΜΚ,MATCH(D354,Data!$F$2:$F$999,0),1))</f>
        <v/>
      </c>
      <c r="F354" t="str">
        <f t="shared" si="5"/>
        <v/>
      </c>
    </row>
    <row r="355" spans="1:6" ht="14.25" customHeight="1" x14ac:dyDescent="0.35">
      <c r="A355" s="45" t="s">
        <v>1141</v>
      </c>
      <c r="B355" s="18"/>
      <c r="C355" s="5"/>
      <c r="D355" s="5"/>
      <c r="E355" s="6" t="str">
        <f>IF(ISBLANK(D355),"",INDEX(ΑΜΚ,MATCH(D355,Data!$F$2:$F$999,0),1))</f>
        <v/>
      </c>
      <c r="F355" t="str">
        <f t="shared" si="5"/>
        <v/>
      </c>
    </row>
    <row r="356" spans="1:6" ht="14.25" customHeight="1" x14ac:dyDescent="0.35">
      <c r="A356" s="45" t="s">
        <v>1141</v>
      </c>
      <c r="B356" s="18"/>
      <c r="C356" s="5"/>
      <c r="D356" s="5"/>
      <c r="E356" s="6" t="str">
        <f>IF(ISBLANK(D356),"",INDEX(ΑΜΚ,MATCH(D356,Data!$F$2:$F$999,0),1))</f>
        <v/>
      </c>
      <c r="F356" t="str">
        <f t="shared" si="5"/>
        <v/>
      </c>
    </row>
    <row r="357" spans="1:6" ht="14.25" customHeight="1" x14ac:dyDescent="0.35">
      <c r="A357" s="45" t="s">
        <v>1141</v>
      </c>
      <c r="B357" s="18"/>
      <c r="C357" s="5"/>
      <c r="D357" s="5"/>
      <c r="E357" s="6" t="str">
        <f>IF(ISBLANK(D357),"",INDEX(ΑΜΚ,MATCH(D357,Data!$F$2:$F$999,0),1))</f>
        <v/>
      </c>
      <c r="F357" t="str">
        <f t="shared" si="5"/>
        <v/>
      </c>
    </row>
    <row r="358" spans="1:6" ht="14.25" customHeight="1" x14ac:dyDescent="0.35">
      <c r="A358" s="45" t="s">
        <v>1141</v>
      </c>
      <c r="B358" s="18"/>
      <c r="C358" s="5"/>
      <c r="D358" s="5"/>
      <c r="E358" s="6" t="str">
        <f>IF(ISBLANK(D358),"",INDEX(ΑΜΚ,MATCH(D358,Data!$F$2:$F$999,0),1))</f>
        <v/>
      </c>
      <c r="F358" t="str">
        <f t="shared" si="5"/>
        <v/>
      </c>
    </row>
    <row r="359" spans="1:6" ht="14.25" customHeight="1" x14ac:dyDescent="0.35">
      <c r="A359" s="45" t="s">
        <v>1141</v>
      </c>
      <c r="B359" s="18"/>
      <c r="C359" s="5"/>
      <c r="D359" s="5"/>
      <c r="E359" s="6" t="str">
        <f>IF(ISBLANK(D359),"",INDEX(ΑΜΚ,MATCH(D359,Data!$F$2:$F$999,0),1))</f>
        <v/>
      </c>
      <c r="F359" t="str">
        <f t="shared" si="5"/>
        <v/>
      </c>
    </row>
    <row r="360" spans="1:6" ht="14.25" customHeight="1" x14ac:dyDescent="0.35">
      <c r="A360" s="45" t="s">
        <v>1141</v>
      </c>
      <c r="B360" s="18"/>
      <c r="C360" s="5"/>
      <c r="D360" s="5"/>
      <c r="E360" s="6" t="str">
        <f>IF(ISBLANK(D360),"",INDEX(ΑΜΚ,MATCH(D360,Data!$F$2:$F$999,0),1))</f>
        <v/>
      </c>
      <c r="F360" t="str">
        <f t="shared" si="5"/>
        <v/>
      </c>
    </row>
    <row r="361" spans="1:6" ht="14.25" customHeight="1" x14ac:dyDescent="0.35">
      <c r="A361" s="45" t="s">
        <v>1141</v>
      </c>
      <c r="B361" s="18"/>
      <c r="C361" s="5"/>
      <c r="D361" s="5"/>
      <c r="E361" s="6" t="str">
        <f>IF(ISBLANK(D361),"",INDEX(ΑΜΚ,MATCH(D361,Data!$F$2:$F$999,0),1))</f>
        <v/>
      </c>
      <c r="F361" t="str">
        <f t="shared" si="5"/>
        <v/>
      </c>
    </row>
    <row r="362" spans="1:6" ht="14.25" customHeight="1" x14ac:dyDescent="0.35">
      <c r="A362" s="45" t="s">
        <v>1141</v>
      </c>
      <c r="B362" s="18"/>
      <c r="C362" s="5"/>
      <c r="D362" s="5"/>
      <c r="E362" s="6" t="str">
        <f>IF(ISBLANK(D362),"",INDEX(ΑΜΚ,MATCH(D362,Data!$F$2:$F$999,0),1))</f>
        <v/>
      </c>
      <c r="F362" t="str">
        <f t="shared" si="5"/>
        <v/>
      </c>
    </row>
    <row r="363" spans="1:6" ht="14.25" customHeight="1" x14ac:dyDescent="0.35">
      <c r="A363" s="45" t="s">
        <v>1141</v>
      </c>
      <c r="B363" s="18"/>
      <c r="C363" s="5"/>
      <c r="D363" s="5"/>
      <c r="E363" s="6" t="str">
        <f>IF(ISBLANK(D363),"",INDEX(ΑΜΚ,MATCH(D363,Data!$F$2:$F$999,0),1))</f>
        <v/>
      </c>
      <c r="F363" t="str">
        <f t="shared" si="5"/>
        <v/>
      </c>
    </row>
    <row r="364" spans="1:6" ht="14.25" customHeight="1" x14ac:dyDescent="0.35">
      <c r="A364" s="45" t="s">
        <v>1141</v>
      </c>
      <c r="B364" s="18"/>
      <c r="C364" s="5"/>
      <c r="D364" s="5"/>
      <c r="E364" s="6" t="str">
        <f>IF(ISBLANK(D364),"",INDEX(ΑΜΚ,MATCH(D364,Data!$F$2:$F$999,0),1))</f>
        <v/>
      </c>
      <c r="F364" t="str">
        <f t="shared" si="5"/>
        <v/>
      </c>
    </row>
    <row r="365" spans="1:6" ht="14.25" customHeight="1" x14ac:dyDescent="0.35">
      <c r="A365" s="45" t="s">
        <v>1141</v>
      </c>
      <c r="B365" s="18"/>
      <c r="C365" s="5"/>
      <c r="D365" s="5"/>
      <c r="E365" s="6" t="str">
        <f>IF(ISBLANK(D365),"",INDEX(ΑΜΚ,MATCH(D365,Data!$F$2:$F$999,0),1))</f>
        <v/>
      </c>
      <c r="F365" t="str">
        <f t="shared" si="5"/>
        <v/>
      </c>
    </row>
    <row r="366" spans="1:6" ht="14.25" customHeight="1" x14ac:dyDescent="0.35">
      <c r="A366" s="45" t="s">
        <v>1141</v>
      </c>
      <c r="B366" s="18"/>
      <c r="C366" s="5"/>
      <c r="D366" s="5"/>
      <c r="E366" s="6" t="str">
        <f>IF(ISBLANK(D366),"",INDEX(ΑΜΚ,MATCH(D366,Data!$F$2:$F$999,0),1))</f>
        <v/>
      </c>
      <c r="F366" t="str">
        <f t="shared" si="5"/>
        <v/>
      </c>
    </row>
    <row r="367" spans="1:6" ht="14.25" customHeight="1" x14ac:dyDescent="0.35">
      <c r="A367" s="45" t="s">
        <v>1141</v>
      </c>
      <c r="B367" s="18"/>
      <c r="C367" s="5"/>
      <c r="D367" s="5"/>
      <c r="E367" s="6" t="str">
        <f>IF(ISBLANK(D367),"",INDEX(ΑΜΚ,MATCH(D367,Data!$F$2:$F$999,0),1))</f>
        <v/>
      </c>
      <c r="F367" t="str">
        <f t="shared" si="5"/>
        <v/>
      </c>
    </row>
    <row r="368" spans="1:6" ht="14.25" customHeight="1" x14ac:dyDescent="0.35">
      <c r="A368" s="45" t="s">
        <v>1141</v>
      </c>
      <c r="B368" s="18"/>
      <c r="C368" s="5"/>
      <c r="D368" s="5"/>
      <c r="E368" s="6" t="str">
        <f>IF(ISBLANK(D368),"",INDEX(ΑΜΚ,MATCH(D368,Data!$F$2:$F$999,0),1))</f>
        <v/>
      </c>
      <c r="F368" t="str">
        <f t="shared" si="5"/>
        <v/>
      </c>
    </row>
    <row r="369" spans="1:6" ht="14.25" customHeight="1" x14ac:dyDescent="0.35">
      <c r="A369" s="45" t="s">
        <v>1141</v>
      </c>
      <c r="B369" s="18"/>
      <c r="C369" s="5"/>
      <c r="D369" s="5"/>
      <c r="E369" s="6" t="str">
        <f>IF(ISBLANK(D369),"",INDEX(ΑΜΚ,MATCH(D369,Data!$F$2:$F$999,0),1))</f>
        <v/>
      </c>
      <c r="F369" t="str">
        <f t="shared" si="5"/>
        <v/>
      </c>
    </row>
    <row r="370" spans="1:6" ht="14.25" customHeight="1" x14ac:dyDescent="0.35">
      <c r="A370" s="45" t="s">
        <v>1141</v>
      </c>
      <c r="B370" s="18"/>
      <c r="C370" s="5"/>
      <c r="D370" s="5"/>
      <c r="E370" s="6" t="str">
        <f>IF(ISBLANK(D370),"",INDEX(ΑΜΚ,MATCH(D370,Data!$F$2:$F$999,0),1))</f>
        <v/>
      </c>
      <c r="F370" t="str">
        <f t="shared" si="5"/>
        <v/>
      </c>
    </row>
    <row r="371" spans="1:6" ht="14.25" customHeight="1" x14ac:dyDescent="0.35">
      <c r="A371" s="45" t="s">
        <v>1141</v>
      </c>
      <c r="B371" s="18"/>
      <c r="C371" s="5"/>
      <c r="D371" s="5"/>
      <c r="E371" s="6" t="str">
        <f>IF(ISBLANK(D371),"",INDEX(ΑΜΚ,MATCH(D371,Data!$F$2:$F$999,0),1))</f>
        <v/>
      </c>
      <c r="F371" t="str">
        <f t="shared" si="5"/>
        <v/>
      </c>
    </row>
    <row r="372" spans="1:6" ht="14.25" customHeight="1" x14ac:dyDescent="0.35">
      <c r="A372" s="45" t="s">
        <v>1141</v>
      </c>
      <c r="B372" s="18"/>
      <c r="C372" s="5"/>
      <c r="D372" s="5"/>
      <c r="E372" s="6" t="str">
        <f>IF(ISBLANK(D372),"",INDEX(ΑΜΚ,MATCH(D372,Data!$F$2:$F$999,0),1))</f>
        <v/>
      </c>
      <c r="F372" t="str">
        <f t="shared" si="5"/>
        <v/>
      </c>
    </row>
    <row r="373" spans="1:6" ht="14.25" customHeight="1" x14ac:dyDescent="0.35">
      <c r="A373" s="45" t="s">
        <v>1141</v>
      </c>
      <c r="B373" s="18"/>
      <c r="C373" s="5"/>
      <c r="D373" s="5"/>
      <c r="E373" s="6" t="str">
        <f>IF(ISBLANK(D373),"",INDEX(ΑΜΚ,MATCH(D373,Data!$F$2:$F$999,0),1))</f>
        <v/>
      </c>
      <c r="F373" t="str">
        <f t="shared" si="5"/>
        <v/>
      </c>
    </row>
    <row r="374" spans="1:6" ht="14.25" customHeight="1" x14ac:dyDescent="0.35">
      <c r="A374" s="45" t="s">
        <v>1141</v>
      </c>
      <c r="B374" s="18"/>
      <c r="C374" s="5"/>
      <c r="D374" s="5"/>
      <c r="E374" s="6" t="str">
        <f>IF(ISBLANK(D374),"",INDEX(ΑΜΚ,MATCH(D374,Data!$F$2:$F$999,0),1))</f>
        <v/>
      </c>
      <c r="F374" t="str">
        <f t="shared" si="5"/>
        <v/>
      </c>
    </row>
    <row r="375" spans="1:6" ht="14.25" customHeight="1" x14ac:dyDescent="0.35">
      <c r="A375" s="45" t="s">
        <v>1141</v>
      </c>
      <c r="B375" s="18"/>
      <c r="C375" s="5"/>
      <c r="D375" s="5"/>
      <c r="E375" s="6" t="str">
        <f>IF(ISBLANK(D375),"",INDEX(ΑΜΚ,MATCH(D375,Data!$F$2:$F$999,0),1))</f>
        <v/>
      </c>
      <c r="F375" t="str">
        <f t="shared" si="5"/>
        <v/>
      </c>
    </row>
    <row r="376" spans="1:6" ht="14.25" customHeight="1" x14ac:dyDescent="0.35">
      <c r="A376" s="45" t="s">
        <v>1141</v>
      </c>
      <c r="B376" s="18"/>
      <c r="C376" s="5"/>
      <c r="D376" s="5"/>
      <c r="E376" s="6" t="str">
        <f>IF(ISBLANK(D376),"",INDEX(ΑΜΚ,MATCH(D376,Data!$F$2:$F$999,0),1))</f>
        <v/>
      </c>
      <c r="F376" t="str">
        <f t="shared" si="5"/>
        <v/>
      </c>
    </row>
    <row r="377" spans="1:6" ht="14.25" customHeight="1" x14ac:dyDescent="0.35">
      <c r="A377" s="45" t="s">
        <v>1141</v>
      </c>
      <c r="B377" s="18"/>
      <c r="C377" s="5"/>
      <c r="D377" s="5"/>
      <c r="E377" s="6" t="str">
        <f>IF(ISBLANK(D377),"",INDEX(ΑΜΚ,MATCH(D377,Data!$F$2:$F$999,0),1))</f>
        <v/>
      </c>
      <c r="F377" t="str">
        <f t="shared" si="5"/>
        <v/>
      </c>
    </row>
    <row r="378" spans="1:6" ht="14.25" customHeight="1" x14ac:dyDescent="0.35">
      <c r="A378" s="45" t="s">
        <v>1141</v>
      </c>
      <c r="B378" s="18"/>
      <c r="C378" s="5"/>
      <c r="D378" s="5"/>
      <c r="E378" s="6" t="str">
        <f>IF(ISBLANK(D378),"",INDEX(ΑΜΚ,MATCH(D378,Data!$F$2:$F$999,0),1))</f>
        <v/>
      </c>
      <c r="F378" t="str">
        <f t="shared" si="5"/>
        <v/>
      </c>
    </row>
    <row r="379" spans="1:6" ht="14.25" customHeight="1" x14ac:dyDescent="0.35">
      <c r="A379" s="45" t="s">
        <v>1141</v>
      </c>
      <c r="B379" s="18"/>
      <c r="C379" s="5"/>
      <c r="D379" s="5"/>
      <c r="E379" s="6" t="str">
        <f>IF(ISBLANK(D379),"",INDEX(ΑΜΚ,MATCH(D379,Data!$F$2:$F$999,0),1))</f>
        <v/>
      </c>
      <c r="F379" t="str">
        <f t="shared" si="5"/>
        <v/>
      </c>
    </row>
    <row r="380" spans="1:6" ht="14.25" customHeight="1" x14ac:dyDescent="0.35">
      <c r="A380" s="45" t="s">
        <v>1141</v>
      </c>
      <c r="B380" s="18"/>
      <c r="C380" s="5"/>
      <c r="D380" s="5"/>
      <c r="E380" s="6" t="str">
        <f>IF(ISBLANK(D380),"",INDEX(ΑΜΚ,MATCH(D380,Data!$F$2:$F$999,0),1))</f>
        <v/>
      </c>
      <c r="F380" t="str">
        <f t="shared" si="5"/>
        <v/>
      </c>
    </row>
    <row r="381" spans="1:6" ht="14.25" customHeight="1" x14ac:dyDescent="0.35">
      <c r="A381" s="45" t="s">
        <v>1141</v>
      </c>
      <c r="B381" s="18"/>
      <c r="C381" s="5"/>
      <c r="D381" s="5"/>
      <c r="E381" s="6" t="str">
        <f>IF(ISBLANK(D381),"",INDEX(ΑΜΚ,MATCH(D381,Data!$F$2:$F$999,0),1))</f>
        <v/>
      </c>
      <c r="F381" t="str">
        <f t="shared" si="5"/>
        <v/>
      </c>
    </row>
    <row r="382" spans="1:6" ht="14.25" customHeight="1" x14ac:dyDescent="0.35">
      <c r="A382" s="45" t="s">
        <v>1141</v>
      </c>
      <c r="B382" s="18"/>
      <c r="C382" s="5"/>
      <c r="D382" s="5"/>
      <c r="E382" s="6" t="str">
        <f>IF(ISBLANK(D382),"",INDEX(ΑΜΚ,MATCH(D382,Data!$F$2:$F$999,0),1))</f>
        <v/>
      </c>
      <c r="F382" t="str">
        <f t="shared" si="5"/>
        <v/>
      </c>
    </row>
    <row r="383" spans="1:6" ht="14.25" customHeight="1" x14ac:dyDescent="0.35">
      <c r="A383" s="45" t="s">
        <v>1141</v>
      </c>
      <c r="B383" s="18"/>
      <c r="C383" s="5"/>
      <c r="D383" s="5"/>
      <c r="E383" s="6" t="str">
        <f>IF(ISBLANK(D383),"",INDEX(ΑΜΚ,MATCH(D383,Data!$F$2:$F$999,0),1))</f>
        <v/>
      </c>
      <c r="F383" t="str">
        <f t="shared" si="5"/>
        <v/>
      </c>
    </row>
    <row r="384" spans="1:6" ht="14.25" customHeight="1" x14ac:dyDescent="0.35">
      <c r="A384" s="45" t="s">
        <v>1141</v>
      </c>
      <c r="B384" s="18"/>
      <c r="C384" s="5"/>
      <c r="D384" s="5"/>
      <c r="E384" s="6" t="str">
        <f>IF(ISBLANK(D384),"",INDEX(ΑΜΚ,MATCH(D384,Data!$F$2:$F$999,0),1))</f>
        <v/>
      </c>
      <c r="F384" t="str">
        <f t="shared" si="5"/>
        <v/>
      </c>
    </row>
    <row r="385" spans="1:6" ht="14.25" customHeight="1" x14ac:dyDescent="0.35">
      <c r="A385" s="45" t="s">
        <v>1141</v>
      </c>
      <c r="B385" s="18"/>
      <c r="C385" s="5"/>
      <c r="D385" s="5"/>
      <c r="E385" s="6" t="str">
        <f>IF(ISBLANK(D385),"",INDEX(ΑΜΚ,MATCH(D385,Data!$F$2:$F$999,0),1))</f>
        <v/>
      </c>
      <c r="F385" t="str">
        <f t="shared" si="5"/>
        <v/>
      </c>
    </row>
    <row r="386" spans="1:6" ht="14.25" customHeight="1" x14ac:dyDescent="0.35">
      <c r="A386" s="45" t="s">
        <v>1141</v>
      </c>
      <c r="B386" s="18"/>
      <c r="C386" s="5"/>
      <c r="D386" s="5"/>
      <c r="E386" s="6" t="str">
        <f>IF(ISBLANK(D386),"",INDEX(ΑΜΚ,MATCH(D386,Data!$F$2:$F$999,0),1))</f>
        <v/>
      </c>
      <c r="F386" t="str">
        <f t="shared" ref="F386:F449" si="6">IF(ISBLANK(C386),"",INDEX(ΚΩΔ_ΜΑΘΗΜ_ΤΗΥ_Γ1,MATCH(C386,ΜΑΘΗΜ_ΤΗΥ_Γ1,0)))</f>
        <v/>
      </c>
    </row>
    <row r="387" spans="1:6" ht="14.25" customHeight="1" x14ac:dyDescent="0.35">
      <c r="A387" s="45" t="s">
        <v>1141</v>
      </c>
      <c r="B387" s="18"/>
      <c r="C387" s="5"/>
      <c r="D387" s="5"/>
      <c r="E387" s="6" t="str">
        <f>IF(ISBLANK(D387),"",INDEX(ΑΜΚ,MATCH(D387,Data!$F$2:$F$999,0),1))</f>
        <v/>
      </c>
      <c r="F387" t="str">
        <f t="shared" si="6"/>
        <v/>
      </c>
    </row>
    <row r="388" spans="1:6" ht="14.25" customHeight="1" x14ac:dyDescent="0.35">
      <c r="A388" s="45" t="s">
        <v>1141</v>
      </c>
      <c r="B388" s="18"/>
      <c r="C388" s="5"/>
      <c r="D388" s="5"/>
      <c r="E388" s="6" t="str">
        <f>IF(ISBLANK(D388),"",INDEX(ΑΜΚ,MATCH(D388,Data!$F$2:$F$999,0),1))</f>
        <v/>
      </c>
      <c r="F388" t="str">
        <f t="shared" si="6"/>
        <v/>
      </c>
    </row>
    <row r="389" spans="1:6" ht="14.25" customHeight="1" x14ac:dyDescent="0.35">
      <c r="A389" s="45" t="s">
        <v>1141</v>
      </c>
      <c r="B389" s="18"/>
      <c r="C389" s="5"/>
      <c r="D389" s="5"/>
      <c r="E389" s="6" t="str">
        <f>IF(ISBLANK(D389),"",INDEX(ΑΜΚ,MATCH(D389,Data!$F$2:$F$999,0),1))</f>
        <v/>
      </c>
      <c r="F389" t="str">
        <f t="shared" si="6"/>
        <v/>
      </c>
    </row>
    <row r="390" spans="1:6" ht="14.25" customHeight="1" x14ac:dyDescent="0.35">
      <c r="A390" s="45" t="s">
        <v>1141</v>
      </c>
      <c r="B390" s="18"/>
      <c r="C390" s="5"/>
      <c r="D390" s="5"/>
      <c r="E390" s="6" t="str">
        <f>IF(ISBLANK(D390),"",INDEX(ΑΜΚ,MATCH(D390,Data!$F$2:$F$999,0),1))</f>
        <v/>
      </c>
      <c r="F390" t="str">
        <f t="shared" si="6"/>
        <v/>
      </c>
    </row>
    <row r="391" spans="1:6" ht="14.25" customHeight="1" x14ac:dyDescent="0.35">
      <c r="A391" s="45" t="s">
        <v>1141</v>
      </c>
      <c r="B391" s="18"/>
      <c r="C391" s="5"/>
      <c r="D391" s="5"/>
      <c r="E391" s="6" t="str">
        <f>IF(ISBLANK(D391),"",INDEX(ΑΜΚ,MATCH(D391,Data!$F$2:$F$999,0),1))</f>
        <v/>
      </c>
      <c r="F391" t="str">
        <f t="shared" si="6"/>
        <v/>
      </c>
    </row>
    <row r="392" spans="1:6" ht="14.25" customHeight="1" x14ac:dyDescent="0.35">
      <c r="A392" s="45" t="s">
        <v>1141</v>
      </c>
      <c r="B392" s="18"/>
      <c r="C392" s="5"/>
      <c r="D392" s="5"/>
      <c r="E392" s="6" t="str">
        <f>IF(ISBLANK(D392),"",INDEX(ΑΜΚ,MATCH(D392,Data!$F$2:$F$999,0),1))</f>
        <v/>
      </c>
      <c r="F392" t="str">
        <f t="shared" si="6"/>
        <v/>
      </c>
    </row>
    <row r="393" spans="1:6" ht="14.25" customHeight="1" x14ac:dyDescent="0.35">
      <c r="A393" s="45" t="s">
        <v>1141</v>
      </c>
      <c r="B393" s="18"/>
      <c r="C393" s="5"/>
      <c r="D393" s="5"/>
      <c r="E393" s="6" t="str">
        <f>IF(ISBLANK(D393),"",INDEX(ΑΜΚ,MATCH(D393,Data!$F$2:$F$999,0),1))</f>
        <v/>
      </c>
      <c r="F393" t="str">
        <f t="shared" si="6"/>
        <v/>
      </c>
    </row>
    <row r="394" spans="1:6" ht="14.25" customHeight="1" x14ac:dyDescent="0.35">
      <c r="A394" s="45" t="s">
        <v>1141</v>
      </c>
      <c r="B394" s="18"/>
      <c r="C394" s="5"/>
      <c r="D394" s="5"/>
      <c r="E394" s="6" t="str">
        <f>IF(ISBLANK(D394),"",INDEX(ΑΜΚ,MATCH(D394,Data!$F$2:$F$999,0),1))</f>
        <v/>
      </c>
      <c r="F394" t="str">
        <f t="shared" si="6"/>
        <v/>
      </c>
    </row>
    <row r="395" spans="1:6" ht="14.25" customHeight="1" x14ac:dyDescent="0.35">
      <c r="A395" s="45" t="s">
        <v>1141</v>
      </c>
      <c r="B395" s="18"/>
      <c r="C395" s="5"/>
      <c r="D395" s="5"/>
      <c r="E395" s="6" t="str">
        <f>IF(ISBLANK(D395),"",INDEX(ΑΜΚ,MATCH(D395,Data!$F$2:$F$999,0),1))</f>
        <v/>
      </c>
      <c r="F395" t="str">
        <f t="shared" si="6"/>
        <v/>
      </c>
    </row>
    <row r="396" spans="1:6" ht="14.25" customHeight="1" x14ac:dyDescent="0.35">
      <c r="A396" s="45" t="s">
        <v>1141</v>
      </c>
      <c r="B396" s="18"/>
      <c r="C396" s="5"/>
      <c r="D396" s="5"/>
      <c r="E396" s="6" t="str">
        <f>IF(ISBLANK(D396),"",INDEX(ΑΜΚ,MATCH(D396,Data!$F$2:$F$999,0),1))</f>
        <v/>
      </c>
      <c r="F396" t="str">
        <f t="shared" si="6"/>
        <v/>
      </c>
    </row>
    <row r="397" spans="1:6" ht="14.25" customHeight="1" x14ac:dyDescent="0.35">
      <c r="A397" s="45" t="s">
        <v>1141</v>
      </c>
      <c r="B397" s="18"/>
      <c r="C397" s="5"/>
      <c r="D397" s="5"/>
      <c r="E397" s="6" t="str">
        <f>IF(ISBLANK(D397),"",INDEX(ΑΜΚ,MATCH(D397,Data!$F$2:$F$999,0),1))</f>
        <v/>
      </c>
      <c r="F397" t="str">
        <f t="shared" si="6"/>
        <v/>
      </c>
    </row>
    <row r="398" spans="1:6" ht="14.25" customHeight="1" x14ac:dyDescent="0.35">
      <c r="A398" s="45" t="s">
        <v>1141</v>
      </c>
      <c r="B398" s="18"/>
      <c r="C398" s="5"/>
      <c r="D398" s="5"/>
      <c r="E398" s="6" t="str">
        <f>IF(ISBLANK(D398),"",INDEX(ΑΜΚ,MATCH(D398,Data!$F$2:$F$999,0),1))</f>
        <v/>
      </c>
      <c r="F398" t="str">
        <f t="shared" si="6"/>
        <v/>
      </c>
    </row>
    <row r="399" spans="1:6" ht="14.25" customHeight="1" x14ac:dyDescent="0.35">
      <c r="A399" s="45" t="s">
        <v>1141</v>
      </c>
      <c r="B399" s="18"/>
      <c r="C399" s="5"/>
      <c r="D399" s="5"/>
      <c r="E399" s="6" t="str">
        <f>IF(ISBLANK(D399),"",INDEX(ΑΜΚ,MATCH(D399,Data!$F$2:$F$999,0),1))</f>
        <v/>
      </c>
      <c r="F399" t="str">
        <f t="shared" si="6"/>
        <v/>
      </c>
    </row>
    <row r="400" spans="1:6" ht="14.25" customHeight="1" x14ac:dyDescent="0.35">
      <c r="A400" s="45" t="s">
        <v>1141</v>
      </c>
      <c r="B400" s="18"/>
      <c r="C400" s="5"/>
      <c r="D400" s="5"/>
      <c r="E400" s="6" t="str">
        <f>IF(ISBLANK(D400),"",INDEX(ΑΜΚ,MATCH(D400,Data!$F$2:$F$999,0),1))</f>
        <v/>
      </c>
      <c r="F400" t="str">
        <f t="shared" si="6"/>
        <v/>
      </c>
    </row>
    <row r="401" spans="1:6" ht="14.25" customHeight="1" x14ac:dyDescent="0.35">
      <c r="A401" s="45" t="s">
        <v>1141</v>
      </c>
      <c r="B401" s="18"/>
      <c r="C401" s="5"/>
      <c r="D401" s="5"/>
      <c r="E401" s="6" t="str">
        <f>IF(ISBLANK(D401),"",INDEX(ΑΜΚ,MATCH(D401,Data!$F$2:$F$999,0),1))</f>
        <v/>
      </c>
      <c r="F401" t="str">
        <f t="shared" si="6"/>
        <v/>
      </c>
    </row>
    <row r="402" spans="1:6" ht="14.25" customHeight="1" x14ac:dyDescent="0.35">
      <c r="A402" s="45" t="s">
        <v>1141</v>
      </c>
      <c r="B402" s="18"/>
      <c r="C402" s="5"/>
      <c r="D402" s="5"/>
      <c r="E402" s="6" t="str">
        <f>IF(ISBLANK(D402),"",INDEX(ΑΜΚ,MATCH(D402,Data!$F$2:$F$999,0),1))</f>
        <v/>
      </c>
      <c r="F402" t="str">
        <f t="shared" si="6"/>
        <v/>
      </c>
    </row>
    <row r="403" spans="1:6" ht="14.25" customHeight="1" x14ac:dyDescent="0.35">
      <c r="A403" s="45" t="s">
        <v>1141</v>
      </c>
      <c r="B403" s="18"/>
      <c r="C403" s="5"/>
      <c r="D403" s="5"/>
      <c r="E403" s="6" t="str">
        <f>IF(ISBLANK(D403),"",INDEX(ΑΜΚ,MATCH(D403,Data!$F$2:$F$999,0),1))</f>
        <v/>
      </c>
      <c r="F403" t="str">
        <f t="shared" si="6"/>
        <v/>
      </c>
    </row>
    <row r="404" spans="1:6" ht="14.25" customHeight="1" x14ac:dyDescent="0.35">
      <c r="A404" s="45" t="s">
        <v>1141</v>
      </c>
      <c r="B404" s="18"/>
      <c r="C404" s="5"/>
      <c r="D404" s="5"/>
      <c r="E404" s="6" t="str">
        <f>IF(ISBLANK(D404),"",INDEX(ΑΜΚ,MATCH(D404,Data!$F$2:$F$999,0),1))</f>
        <v/>
      </c>
      <c r="F404" t="str">
        <f t="shared" si="6"/>
        <v/>
      </c>
    </row>
    <row r="405" spans="1:6" ht="14.25" customHeight="1" x14ac:dyDescent="0.35">
      <c r="A405" s="45" t="s">
        <v>1141</v>
      </c>
      <c r="B405" s="18"/>
      <c r="C405" s="5"/>
      <c r="D405" s="5"/>
      <c r="E405" s="6" t="str">
        <f>IF(ISBLANK(D405),"",INDEX(ΑΜΚ,MATCH(D405,Data!$F$2:$F$999,0),1))</f>
        <v/>
      </c>
      <c r="F405" t="str">
        <f t="shared" si="6"/>
        <v/>
      </c>
    </row>
    <row r="406" spans="1:6" ht="14.25" customHeight="1" x14ac:dyDescent="0.35">
      <c r="A406" s="45" t="s">
        <v>1141</v>
      </c>
      <c r="B406" s="18"/>
      <c r="C406" s="5"/>
      <c r="D406" s="5"/>
      <c r="E406" s="6" t="str">
        <f>IF(ISBLANK(D406),"",INDEX(ΑΜΚ,MATCH(D406,Data!$F$2:$F$999,0),1))</f>
        <v/>
      </c>
      <c r="F406" t="str">
        <f t="shared" si="6"/>
        <v/>
      </c>
    </row>
    <row r="407" spans="1:6" ht="14.25" customHeight="1" x14ac:dyDescent="0.35">
      <c r="A407" s="45" t="s">
        <v>1141</v>
      </c>
      <c r="B407" s="18"/>
      <c r="C407" s="5"/>
      <c r="D407" s="5"/>
      <c r="E407" s="6" t="str">
        <f>IF(ISBLANK(D407),"",INDEX(ΑΜΚ,MATCH(D407,Data!$F$2:$F$999,0),1))</f>
        <v/>
      </c>
      <c r="F407" t="str">
        <f t="shared" si="6"/>
        <v/>
      </c>
    </row>
    <row r="408" spans="1:6" ht="14.25" customHeight="1" x14ac:dyDescent="0.35">
      <c r="A408" s="45" t="s">
        <v>1141</v>
      </c>
      <c r="B408" s="18"/>
      <c r="C408" s="5"/>
      <c r="D408" s="5"/>
      <c r="E408" s="6" t="str">
        <f>IF(ISBLANK(D408),"",INDEX(ΑΜΚ,MATCH(D408,Data!$F$2:$F$999,0),1))</f>
        <v/>
      </c>
      <c r="F408" t="str">
        <f t="shared" si="6"/>
        <v/>
      </c>
    </row>
    <row r="409" spans="1:6" ht="14.25" customHeight="1" x14ac:dyDescent="0.35">
      <c r="A409" s="45" t="s">
        <v>1141</v>
      </c>
      <c r="B409" s="18"/>
      <c r="C409" s="5"/>
      <c r="D409" s="5"/>
      <c r="E409" s="6" t="str">
        <f>IF(ISBLANK(D409),"",INDEX(ΑΜΚ,MATCH(D409,Data!$F$2:$F$999,0),1))</f>
        <v/>
      </c>
      <c r="F409" t="str">
        <f t="shared" si="6"/>
        <v/>
      </c>
    </row>
    <row r="410" spans="1:6" ht="14.25" customHeight="1" x14ac:dyDescent="0.35">
      <c r="A410" s="45" t="s">
        <v>1141</v>
      </c>
      <c r="B410" s="18"/>
      <c r="C410" s="5"/>
      <c r="D410" s="5"/>
      <c r="E410" s="6" t="str">
        <f>IF(ISBLANK(D410),"",INDEX(ΑΜΚ,MATCH(D410,Data!$F$2:$F$999,0),1))</f>
        <v/>
      </c>
      <c r="F410" t="str">
        <f t="shared" si="6"/>
        <v/>
      </c>
    </row>
    <row r="411" spans="1:6" ht="14.25" customHeight="1" x14ac:dyDescent="0.35">
      <c r="A411" s="45" t="s">
        <v>1141</v>
      </c>
      <c r="B411" s="18"/>
      <c r="C411" s="5"/>
      <c r="D411" s="5"/>
      <c r="E411" s="6" t="str">
        <f>IF(ISBLANK(D411),"",INDEX(ΑΜΚ,MATCH(D411,Data!$F$2:$F$999,0),1))</f>
        <v/>
      </c>
      <c r="F411" t="str">
        <f t="shared" si="6"/>
        <v/>
      </c>
    </row>
    <row r="412" spans="1:6" ht="14.25" customHeight="1" x14ac:dyDescent="0.35">
      <c r="A412" s="45" t="s">
        <v>1141</v>
      </c>
      <c r="B412" s="18"/>
      <c r="C412" s="5"/>
      <c r="D412" s="5"/>
      <c r="E412" s="6" t="str">
        <f>IF(ISBLANK(D412),"",INDEX(ΑΜΚ,MATCH(D412,Data!$F$2:$F$999,0),1))</f>
        <v/>
      </c>
      <c r="F412" t="str">
        <f t="shared" si="6"/>
        <v/>
      </c>
    </row>
    <row r="413" spans="1:6" ht="14.25" customHeight="1" x14ac:dyDescent="0.35">
      <c r="A413" s="45" t="s">
        <v>1141</v>
      </c>
      <c r="B413" s="18"/>
      <c r="C413" s="5"/>
      <c r="D413" s="5"/>
      <c r="E413" s="6" t="str">
        <f>IF(ISBLANK(D413),"",INDEX(ΑΜΚ,MATCH(D413,Data!$F$2:$F$999,0),1))</f>
        <v/>
      </c>
      <c r="F413" t="str">
        <f t="shared" si="6"/>
        <v/>
      </c>
    </row>
    <row r="414" spans="1:6" ht="14.25" customHeight="1" x14ac:dyDescent="0.35">
      <c r="A414" s="45" t="s">
        <v>1141</v>
      </c>
      <c r="B414" s="18"/>
      <c r="C414" s="5"/>
      <c r="D414" s="5"/>
      <c r="E414" s="6" t="str">
        <f>IF(ISBLANK(D414),"",INDEX(ΑΜΚ,MATCH(D414,Data!$F$2:$F$999,0),1))</f>
        <v/>
      </c>
      <c r="F414" t="str">
        <f t="shared" si="6"/>
        <v/>
      </c>
    </row>
    <row r="415" spans="1:6" ht="14.25" customHeight="1" x14ac:dyDescent="0.35">
      <c r="A415" s="45" t="s">
        <v>1141</v>
      </c>
      <c r="B415" s="18"/>
      <c r="C415" s="5"/>
      <c r="D415" s="5"/>
      <c r="E415" s="6" t="str">
        <f>IF(ISBLANK(D415),"",INDEX(ΑΜΚ,MATCH(D415,Data!$F$2:$F$999,0),1))</f>
        <v/>
      </c>
      <c r="F415" t="str">
        <f t="shared" si="6"/>
        <v/>
      </c>
    </row>
    <row r="416" spans="1:6" ht="14.25" customHeight="1" x14ac:dyDescent="0.35">
      <c r="A416" s="45" t="s">
        <v>1141</v>
      </c>
      <c r="B416" s="18"/>
      <c r="C416" s="5"/>
      <c r="D416" s="5"/>
      <c r="E416" s="6" t="str">
        <f>IF(ISBLANK(D416),"",INDEX(ΑΜΚ,MATCH(D416,Data!$F$2:$F$999,0),1))</f>
        <v/>
      </c>
      <c r="F416" t="str">
        <f t="shared" si="6"/>
        <v/>
      </c>
    </row>
    <row r="417" spans="1:6" ht="14.25" customHeight="1" x14ac:dyDescent="0.35">
      <c r="A417" s="45" t="s">
        <v>1141</v>
      </c>
      <c r="B417" s="18"/>
      <c r="C417" s="5"/>
      <c r="D417" s="5"/>
      <c r="E417" s="6" t="str">
        <f>IF(ISBLANK(D417),"",INDEX(ΑΜΚ,MATCH(D417,Data!$F$2:$F$999,0),1))</f>
        <v/>
      </c>
      <c r="F417" t="str">
        <f t="shared" si="6"/>
        <v/>
      </c>
    </row>
    <row r="418" spans="1:6" ht="14.25" customHeight="1" x14ac:dyDescent="0.35">
      <c r="A418" s="45" t="s">
        <v>1141</v>
      </c>
      <c r="B418" s="18"/>
      <c r="C418" s="5"/>
      <c r="D418" s="5"/>
      <c r="E418" s="6" t="str">
        <f>IF(ISBLANK(D418),"",INDEX(ΑΜΚ,MATCH(D418,Data!$F$2:$F$999,0),1))</f>
        <v/>
      </c>
      <c r="F418" t="str">
        <f t="shared" si="6"/>
        <v/>
      </c>
    </row>
    <row r="419" spans="1:6" ht="14.25" customHeight="1" x14ac:dyDescent="0.35">
      <c r="A419" s="45" t="s">
        <v>1141</v>
      </c>
      <c r="B419" s="18"/>
      <c r="C419" s="5"/>
      <c r="D419" s="5"/>
      <c r="E419" s="6" t="str">
        <f>IF(ISBLANK(D419),"",INDEX(ΑΜΚ,MATCH(D419,Data!$F$2:$F$999,0),1))</f>
        <v/>
      </c>
      <c r="F419" t="str">
        <f t="shared" si="6"/>
        <v/>
      </c>
    </row>
    <row r="420" spans="1:6" ht="14.25" customHeight="1" x14ac:dyDescent="0.35">
      <c r="A420" s="45" t="s">
        <v>1141</v>
      </c>
      <c r="B420" s="18"/>
      <c r="C420" s="5"/>
      <c r="D420" s="5"/>
      <c r="E420" s="6" t="str">
        <f>IF(ISBLANK(D420),"",INDEX(ΑΜΚ,MATCH(D420,Data!$F$2:$F$999,0),1))</f>
        <v/>
      </c>
      <c r="F420" t="str">
        <f t="shared" si="6"/>
        <v/>
      </c>
    </row>
    <row r="421" spans="1:6" ht="14.25" customHeight="1" x14ac:dyDescent="0.35">
      <c r="A421" s="45" t="s">
        <v>1141</v>
      </c>
      <c r="B421" s="18"/>
      <c r="C421" s="5"/>
      <c r="D421" s="5"/>
      <c r="E421" s="6" t="str">
        <f>IF(ISBLANK(D421),"",INDEX(ΑΜΚ,MATCH(D421,Data!$F$2:$F$999,0),1))</f>
        <v/>
      </c>
      <c r="F421" t="str">
        <f t="shared" si="6"/>
        <v/>
      </c>
    </row>
    <row r="422" spans="1:6" ht="14.25" customHeight="1" x14ac:dyDescent="0.35">
      <c r="A422" s="45" t="s">
        <v>1141</v>
      </c>
      <c r="B422" s="18"/>
      <c r="C422" s="5"/>
      <c r="D422" s="5"/>
      <c r="E422" s="6" t="str">
        <f>IF(ISBLANK(D422),"",INDEX(ΑΜΚ,MATCH(D422,Data!$F$2:$F$999,0),1))</f>
        <v/>
      </c>
      <c r="F422" t="str">
        <f t="shared" si="6"/>
        <v/>
      </c>
    </row>
    <row r="423" spans="1:6" ht="14.25" customHeight="1" x14ac:dyDescent="0.35">
      <c r="A423" s="45" t="s">
        <v>1141</v>
      </c>
      <c r="B423" s="18"/>
      <c r="C423" s="5"/>
      <c r="D423" s="5"/>
      <c r="E423" s="6" t="str">
        <f>IF(ISBLANK(D423),"",INDEX(ΑΜΚ,MATCH(D423,Data!$F$2:$F$999,0),1))</f>
        <v/>
      </c>
      <c r="F423" t="str">
        <f t="shared" si="6"/>
        <v/>
      </c>
    </row>
    <row r="424" spans="1:6" ht="14.25" customHeight="1" x14ac:dyDescent="0.35">
      <c r="A424" s="45" t="s">
        <v>1141</v>
      </c>
      <c r="B424" s="18"/>
      <c r="C424" s="5"/>
      <c r="D424" s="5"/>
      <c r="E424" s="6" t="str">
        <f>IF(ISBLANK(D424),"",INDEX(ΑΜΚ,MATCH(D424,Data!$F$2:$F$999,0),1))</f>
        <v/>
      </c>
      <c r="F424" t="str">
        <f t="shared" si="6"/>
        <v/>
      </c>
    </row>
    <row r="425" spans="1:6" ht="14.25" customHeight="1" x14ac:dyDescent="0.35">
      <c r="A425" s="45" t="s">
        <v>1141</v>
      </c>
      <c r="B425" s="18"/>
      <c r="C425" s="5"/>
      <c r="D425" s="5"/>
      <c r="E425" s="6" t="str">
        <f>IF(ISBLANK(D425),"",INDEX(ΑΜΚ,MATCH(D425,Data!$F$2:$F$999,0),1))</f>
        <v/>
      </c>
      <c r="F425" t="str">
        <f t="shared" si="6"/>
        <v/>
      </c>
    </row>
    <row r="426" spans="1:6" ht="14.25" customHeight="1" x14ac:dyDescent="0.35">
      <c r="A426" s="45" t="s">
        <v>1141</v>
      </c>
      <c r="B426" s="18"/>
      <c r="C426" s="5"/>
      <c r="D426" s="5"/>
      <c r="E426" s="6" t="str">
        <f>IF(ISBLANK(D426),"",INDEX(ΑΜΚ,MATCH(D426,Data!$F$2:$F$999,0),1))</f>
        <v/>
      </c>
      <c r="F426" t="str">
        <f t="shared" si="6"/>
        <v/>
      </c>
    </row>
    <row r="427" spans="1:6" ht="14.25" customHeight="1" x14ac:dyDescent="0.35">
      <c r="A427" s="45" t="s">
        <v>1141</v>
      </c>
      <c r="B427" s="18"/>
      <c r="C427" s="5"/>
      <c r="D427" s="5"/>
      <c r="E427" s="6" t="str">
        <f>IF(ISBLANK(D427),"",INDEX(ΑΜΚ,MATCH(D427,Data!$F$2:$F$999,0),1))</f>
        <v/>
      </c>
      <c r="F427" t="str">
        <f t="shared" si="6"/>
        <v/>
      </c>
    </row>
    <row r="428" spans="1:6" ht="14.25" customHeight="1" x14ac:dyDescent="0.35">
      <c r="A428" s="45" t="s">
        <v>1141</v>
      </c>
      <c r="B428" s="18"/>
      <c r="C428" s="5"/>
      <c r="D428" s="5"/>
      <c r="E428" s="6" t="str">
        <f>IF(ISBLANK(D428),"",INDEX(ΑΜΚ,MATCH(D428,Data!$F$2:$F$999,0),1))</f>
        <v/>
      </c>
      <c r="F428" t="str">
        <f t="shared" si="6"/>
        <v/>
      </c>
    </row>
    <row r="429" spans="1:6" ht="14.25" customHeight="1" x14ac:dyDescent="0.35">
      <c r="A429" s="45" t="s">
        <v>1141</v>
      </c>
      <c r="B429" s="18"/>
      <c r="C429" s="5"/>
      <c r="D429" s="5"/>
      <c r="E429" s="6" t="str">
        <f>IF(ISBLANK(D429),"",INDEX(ΑΜΚ,MATCH(D429,Data!$F$2:$F$999,0),1))</f>
        <v/>
      </c>
      <c r="F429" t="str">
        <f t="shared" si="6"/>
        <v/>
      </c>
    </row>
    <row r="430" spans="1:6" ht="14.25" customHeight="1" x14ac:dyDescent="0.35">
      <c r="A430" s="45" t="s">
        <v>1141</v>
      </c>
      <c r="B430" s="18"/>
      <c r="C430" s="5"/>
      <c r="D430" s="5"/>
      <c r="E430" s="6" t="str">
        <f>IF(ISBLANK(D430),"",INDEX(ΑΜΚ,MATCH(D430,Data!$F$2:$F$999,0),1))</f>
        <v/>
      </c>
      <c r="F430" t="str">
        <f t="shared" si="6"/>
        <v/>
      </c>
    </row>
    <row r="431" spans="1:6" ht="14.25" customHeight="1" x14ac:dyDescent="0.35">
      <c r="A431" s="45" t="s">
        <v>1141</v>
      </c>
      <c r="B431" s="18"/>
      <c r="C431" s="5"/>
      <c r="D431" s="5"/>
      <c r="E431" s="6" t="str">
        <f>IF(ISBLANK(D431),"",INDEX(ΑΜΚ,MATCH(D431,Data!$F$2:$F$999,0),1))</f>
        <v/>
      </c>
      <c r="F431" t="str">
        <f t="shared" si="6"/>
        <v/>
      </c>
    </row>
    <row r="432" spans="1:6" ht="14.25" customHeight="1" x14ac:dyDescent="0.35">
      <c r="A432" s="45" t="s">
        <v>1141</v>
      </c>
      <c r="B432" s="18"/>
      <c r="C432" s="5"/>
      <c r="D432" s="5"/>
      <c r="E432" s="6" t="str">
        <f>IF(ISBLANK(D432),"",INDEX(ΑΜΚ,MATCH(D432,Data!$F$2:$F$999,0),1))</f>
        <v/>
      </c>
      <c r="F432" t="str">
        <f t="shared" si="6"/>
        <v/>
      </c>
    </row>
    <row r="433" spans="1:6" ht="14.25" customHeight="1" x14ac:dyDescent="0.35">
      <c r="A433" s="45" t="s">
        <v>1141</v>
      </c>
      <c r="B433" s="18"/>
      <c r="C433" s="5"/>
      <c r="D433" s="5"/>
      <c r="E433" s="6" t="str">
        <f>IF(ISBLANK(D433),"",INDEX(ΑΜΚ,MATCH(D433,Data!$F$2:$F$999,0),1))</f>
        <v/>
      </c>
      <c r="F433" t="str">
        <f t="shared" si="6"/>
        <v/>
      </c>
    </row>
    <row r="434" spans="1:6" ht="14.25" customHeight="1" x14ac:dyDescent="0.35">
      <c r="A434" s="45" t="s">
        <v>1141</v>
      </c>
      <c r="B434" s="18"/>
      <c r="C434" s="5"/>
      <c r="D434" s="5"/>
      <c r="E434" s="6" t="str">
        <f>IF(ISBLANK(D434),"",INDEX(ΑΜΚ,MATCH(D434,Data!$F$2:$F$999,0),1))</f>
        <v/>
      </c>
      <c r="F434" t="str">
        <f t="shared" si="6"/>
        <v/>
      </c>
    </row>
    <row r="435" spans="1:6" ht="14.25" customHeight="1" x14ac:dyDescent="0.35">
      <c r="A435" s="45" t="s">
        <v>1141</v>
      </c>
      <c r="B435" s="18"/>
      <c r="C435" s="5"/>
      <c r="D435" s="5"/>
      <c r="E435" s="6" t="str">
        <f>IF(ISBLANK(D435),"",INDEX(ΑΜΚ,MATCH(D435,Data!$F$2:$F$999,0),1))</f>
        <v/>
      </c>
      <c r="F435" t="str">
        <f t="shared" si="6"/>
        <v/>
      </c>
    </row>
    <row r="436" spans="1:6" ht="14.25" customHeight="1" x14ac:dyDescent="0.35">
      <c r="A436" s="45" t="s">
        <v>1141</v>
      </c>
      <c r="B436" s="18"/>
      <c r="C436" s="5"/>
      <c r="D436" s="5"/>
      <c r="E436" s="6" t="str">
        <f>IF(ISBLANK(D436),"",INDEX(ΑΜΚ,MATCH(D436,Data!$F$2:$F$999,0),1))</f>
        <v/>
      </c>
      <c r="F436" t="str">
        <f t="shared" si="6"/>
        <v/>
      </c>
    </row>
    <row r="437" spans="1:6" ht="14.25" customHeight="1" x14ac:dyDescent="0.35">
      <c r="A437" s="45" t="s">
        <v>1141</v>
      </c>
      <c r="B437" s="18"/>
      <c r="C437" s="5"/>
      <c r="D437" s="5"/>
      <c r="E437" s="6" t="str">
        <f>IF(ISBLANK(D437),"",INDEX(ΑΜΚ,MATCH(D437,Data!$F$2:$F$999,0),1))</f>
        <v/>
      </c>
      <c r="F437" t="str">
        <f t="shared" si="6"/>
        <v/>
      </c>
    </row>
    <row r="438" spans="1:6" ht="14.25" customHeight="1" x14ac:dyDescent="0.35">
      <c r="A438" s="45" t="s">
        <v>1141</v>
      </c>
      <c r="B438" s="18"/>
      <c r="C438" s="5"/>
      <c r="D438" s="5"/>
      <c r="E438" s="6" t="str">
        <f>IF(ISBLANK(D438),"",INDEX(ΑΜΚ,MATCH(D438,Data!$F$2:$F$999,0),1))</f>
        <v/>
      </c>
      <c r="F438" t="str">
        <f t="shared" si="6"/>
        <v/>
      </c>
    </row>
    <row r="439" spans="1:6" ht="14.25" customHeight="1" x14ac:dyDescent="0.35">
      <c r="A439" s="45" t="s">
        <v>1141</v>
      </c>
      <c r="B439" s="18"/>
      <c r="C439" s="5"/>
      <c r="D439" s="5"/>
      <c r="E439" s="6" t="str">
        <f>IF(ISBLANK(D439),"",INDEX(ΑΜΚ,MATCH(D439,Data!$F$2:$F$999,0),1))</f>
        <v/>
      </c>
      <c r="F439" t="str">
        <f t="shared" si="6"/>
        <v/>
      </c>
    </row>
    <row r="440" spans="1:6" ht="14.25" customHeight="1" x14ac:dyDescent="0.35">
      <c r="A440" s="45" t="s">
        <v>1141</v>
      </c>
      <c r="B440" s="18"/>
      <c r="C440" s="5"/>
      <c r="D440" s="5"/>
      <c r="E440" s="6" t="str">
        <f>IF(ISBLANK(D440),"",INDEX(ΑΜΚ,MATCH(D440,Data!$F$2:$F$999,0),1))</f>
        <v/>
      </c>
      <c r="F440" t="str">
        <f t="shared" si="6"/>
        <v/>
      </c>
    </row>
    <row r="441" spans="1:6" ht="14.25" customHeight="1" x14ac:dyDescent="0.35">
      <c r="A441" s="45" t="s">
        <v>1141</v>
      </c>
      <c r="B441" s="18"/>
      <c r="C441" s="5"/>
      <c r="D441" s="5"/>
      <c r="E441" s="6" t="str">
        <f>IF(ISBLANK(D441),"",INDEX(ΑΜΚ,MATCH(D441,Data!$F$2:$F$999,0),1))</f>
        <v/>
      </c>
      <c r="F441" t="str">
        <f t="shared" si="6"/>
        <v/>
      </c>
    </row>
    <row r="442" spans="1:6" ht="14.25" customHeight="1" x14ac:dyDescent="0.35">
      <c r="A442" s="45" t="s">
        <v>1141</v>
      </c>
      <c r="B442" s="18"/>
      <c r="C442" s="5"/>
      <c r="D442" s="5"/>
      <c r="E442" s="6" t="str">
        <f>IF(ISBLANK(D442),"",INDEX(ΑΜΚ,MATCH(D442,Data!$F$2:$F$999,0),1))</f>
        <v/>
      </c>
      <c r="F442" t="str">
        <f t="shared" si="6"/>
        <v/>
      </c>
    </row>
    <row r="443" spans="1:6" ht="14.25" customHeight="1" x14ac:dyDescent="0.35">
      <c r="A443" s="45" t="s">
        <v>1141</v>
      </c>
      <c r="B443" s="18"/>
      <c r="C443" s="5"/>
      <c r="D443" s="5"/>
      <c r="E443" s="6" t="str">
        <f>IF(ISBLANK(D443),"",INDEX(ΑΜΚ,MATCH(D443,Data!$F$2:$F$999,0),1))</f>
        <v/>
      </c>
      <c r="F443" t="str">
        <f t="shared" si="6"/>
        <v/>
      </c>
    </row>
    <row r="444" spans="1:6" ht="14.25" customHeight="1" x14ac:dyDescent="0.35">
      <c r="A444" s="45" t="s">
        <v>1141</v>
      </c>
      <c r="B444" s="18"/>
      <c r="C444" s="5"/>
      <c r="D444" s="5"/>
      <c r="E444" s="6" t="str">
        <f>IF(ISBLANK(D444),"",INDEX(ΑΜΚ,MATCH(D444,Data!$F$2:$F$999,0),1))</f>
        <v/>
      </c>
      <c r="F444" t="str">
        <f t="shared" si="6"/>
        <v/>
      </c>
    </row>
    <row r="445" spans="1:6" ht="14.25" customHeight="1" x14ac:dyDescent="0.35">
      <c r="A445" s="45" t="s">
        <v>1141</v>
      </c>
      <c r="B445" s="18"/>
      <c r="C445" s="5"/>
      <c r="D445" s="5"/>
      <c r="E445" s="6" t="str">
        <f>IF(ISBLANK(D445),"",INDEX(ΑΜΚ,MATCH(D445,Data!$F$2:$F$999,0),1))</f>
        <v/>
      </c>
      <c r="F445" t="str">
        <f t="shared" si="6"/>
        <v/>
      </c>
    </row>
    <row r="446" spans="1:6" ht="14.25" customHeight="1" x14ac:dyDescent="0.35">
      <c r="A446" s="45" t="s">
        <v>1141</v>
      </c>
      <c r="B446" s="18"/>
      <c r="C446" s="5"/>
      <c r="D446" s="5"/>
      <c r="E446" s="6" t="str">
        <f>IF(ISBLANK(D446),"",INDEX(ΑΜΚ,MATCH(D446,Data!$F$2:$F$999,0),1))</f>
        <v/>
      </c>
      <c r="F446" t="str">
        <f t="shared" si="6"/>
        <v/>
      </c>
    </row>
    <row r="447" spans="1:6" ht="14.25" customHeight="1" x14ac:dyDescent="0.35">
      <c r="A447" s="45" t="s">
        <v>1141</v>
      </c>
      <c r="B447" s="18"/>
      <c r="C447" s="5"/>
      <c r="D447" s="5"/>
      <c r="E447" s="6" t="str">
        <f>IF(ISBLANK(D447),"",INDEX(ΑΜΚ,MATCH(D447,Data!$F$2:$F$999,0),1))</f>
        <v/>
      </c>
      <c r="F447" t="str">
        <f t="shared" si="6"/>
        <v/>
      </c>
    </row>
    <row r="448" spans="1:6" ht="14.25" customHeight="1" x14ac:dyDescent="0.35">
      <c r="A448" s="45" t="s">
        <v>1141</v>
      </c>
      <c r="B448" s="18"/>
      <c r="C448" s="5"/>
      <c r="D448" s="5"/>
      <c r="E448" s="6" t="str">
        <f>IF(ISBLANK(D448),"",INDEX(ΑΜΚ,MATCH(D448,Data!$F$2:$F$999,0),1))</f>
        <v/>
      </c>
      <c r="F448" t="str">
        <f t="shared" si="6"/>
        <v/>
      </c>
    </row>
    <row r="449" spans="1:6" ht="14.25" customHeight="1" x14ac:dyDescent="0.35">
      <c r="A449" s="45" t="s">
        <v>1141</v>
      </c>
      <c r="B449" s="18"/>
      <c r="C449" s="5"/>
      <c r="D449" s="5"/>
      <c r="E449" s="6" t="str">
        <f>IF(ISBLANK(D449),"",INDEX(ΑΜΚ,MATCH(D449,Data!$F$2:$F$999,0),1))</f>
        <v/>
      </c>
      <c r="F449" t="str">
        <f t="shared" si="6"/>
        <v/>
      </c>
    </row>
    <row r="450" spans="1:6" ht="14.25" customHeight="1" x14ac:dyDescent="0.35">
      <c r="A450" s="45" t="s">
        <v>1141</v>
      </c>
      <c r="B450" s="18"/>
      <c r="C450" s="5"/>
      <c r="D450" s="5"/>
      <c r="E450" s="6" t="str">
        <f>IF(ISBLANK(D450),"",INDEX(ΑΜΚ,MATCH(D450,Data!$F$2:$F$999,0),1))</f>
        <v/>
      </c>
      <c r="F450" t="str">
        <f t="shared" ref="F450:F500" si="7">IF(ISBLANK(C450),"",INDEX(ΚΩΔ_ΜΑΘΗΜ_ΤΗΥ_Γ1,MATCH(C450,ΜΑΘΗΜ_ΤΗΥ_Γ1,0)))</f>
        <v/>
      </c>
    </row>
    <row r="451" spans="1:6" ht="14.25" customHeight="1" x14ac:dyDescent="0.35">
      <c r="A451" s="45" t="s">
        <v>1141</v>
      </c>
      <c r="B451" s="18"/>
      <c r="C451" s="5"/>
      <c r="D451" s="5"/>
      <c r="E451" s="6" t="str">
        <f>IF(ISBLANK(D451),"",INDEX(ΑΜΚ,MATCH(D451,Data!$F$2:$F$999,0),1))</f>
        <v/>
      </c>
      <c r="F451" t="str">
        <f t="shared" si="7"/>
        <v/>
      </c>
    </row>
    <row r="452" spans="1:6" ht="14.25" customHeight="1" x14ac:dyDescent="0.35">
      <c r="A452" s="45" t="s">
        <v>1141</v>
      </c>
      <c r="B452" s="18"/>
      <c r="C452" s="5"/>
      <c r="D452" s="5"/>
      <c r="E452" s="6" t="str">
        <f>IF(ISBLANK(D452),"",INDEX(ΑΜΚ,MATCH(D452,Data!$F$2:$F$999,0),1))</f>
        <v/>
      </c>
      <c r="F452" t="str">
        <f t="shared" si="7"/>
        <v/>
      </c>
    </row>
    <row r="453" spans="1:6" ht="14.25" customHeight="1" x14ac:dyDescent="0.35">
      <c r="A453" s="45" t="s">
        <v>1141</v>
      </c>
      <c r="B453" s="18"/>
      <c r="C453" s="5"/>
      <c r="D453" s="5"/>
      <c r="E453" s="6" t="str">
        <f>IF(ISBLANK(D453),"",INDEX(ΑΜΚ,MATCH(D453,Data!$F$2:$F$999,0),1))</f>
        <v/>
      </c>
      <c r="F453" t="str">
        <f t="shared" si="7"/>
        <v/>
      </c>
    </row>
    <row r="454" spans="1:6" ht="14.25" customHeight="1" x14ac:dyDescent="0.35">
      <c r="A454" s="45" t="s">
        <v>1141</v>
      </c>
      <c r="B454" s="18"/>
      <c r="C454" s="5"/>
      <c r="D454" s="5"/>
      <c r="E454" s="6" t="str">
        <f>IF(ISBLANK(D454),"",INDEX(ΑΜΚ,MATCH(D454,Data!$F$2:$F$999,0),1))</f>
        <v/>
      </c>
      <c r="F454" t="str">
        <f t="shared" si="7"/>
        <v/>
      </c>
    </row>
    <row r="455" spans="1:6" ht="14.25" customHeight="1" x14ac:dyDescent="0.35">
      <c r="A455" s="45" t="s">
        <v>1141</v>
      </c>
      <c r="B455" s="18"/>
      <c r="C455" s="5"/>
      <c r="D455" s="5"/>
      <c r="E455" s="6" t="str">
        <f>IF(ISBLANK(D455),"",INDEX(ΑΜΚ,MATCH(D455,Data!$F$2:$F$999,0),1))</f>
        <v/>
      </c>
      <c r="F455" t="str">
        <f t="shared" si="7"/>
        <v/>
      </c>
    </row>
    <row r="456" spans="1:6" ht="14.25" customHeight="1" x14ac:dyDescent="0.35">
      <c r="A456" s="45" t="s">
        <v>1141</v>
      </c>
      <c r="B456" s="18"/>
      <c r="C456" s="5"/>
      <c r="D456" s="5"/>
      <c r="E456" s="6" t="str">
        <f>IF(ISBLANK(D456),"",INDEX(ΑΜΚ,MATCH(D456,Data!$F$2:$F$999,0),1))</f>
        <v/>
      </c>
      <c r="F456" t="str">
        <f t="shared" si="7"/>
        <v/>
      </c>
    </row>
    <row r="457" spans="1:6" ht="14.25" customHeight="1" x14ac:dyDescent="0.35">
      <c r="A457" s="45" t="s">
        <v>1141</v>
      </c>
      <c r="B457" s="18"/>
      <c r="C457" s="5"/>
      <c r="D457" s="5"/>
      <c r="E457" s="6" t="str">
        <f>IF(ISBLANK(D457),"",INDEX(ΑΜΚ,MATCH(D457,Data!$F$2:$F$999,0),1))</f>
        <v/>
      </c>
      <c r="F457" t="str">
        <f t="shared" si="7"/>
        <v/>
      </c>
    </row>
    <row r="458" spans="1:6" ht="14.25" customHeight="1" x14ac:dyDescent="0.35">
      <c r="A458" s="45" t="s">
        <v>1141</v>
      </c>
      <c r="B458" s="18"/>
      <c r="C458" s="5"/>
      <c r="D458" s="5"/>
      <c r="E458" s="6" t="str">
        <f>IF(ISBLANK(D458),"",INDEX(ΑΜΚ,MATCH(D458,Data!$F$2:$F$999,0),1))</f>
        <v/>
      </c>
      <c r="F458" t="str">
        <f t="shared" si="7"/>
        <v/>
      </c>
    </row>
    <row r="459" spans="1:6" ht="14.25" customHeight="1" x14ac:dyDescent="0.35">
      <c r="A459" s="45" t="s">
        <v>1141</v>
      </c>
      <c r="B459" s="18"/>
      <c r="C459" s="5"/>
      <c r="D459" s="5"/>
      <c r="E459" s="6" t="str">
        <f>IF(ISBLANK(D459),"",INDEX(ΑΜΚ,MATCH(D459,Data!$F$2:$F$999,0),1))</f>
        <v/>
      </c>
      <c r="F459" t="str">
        <f t="shared" si="7"/>
        <v/>
      </c>
    </row>
    <row r="460" spans="1:6" ht="14.25" customHeight="1" x14ac:dyDescent="0.35">
      <c r="A460" s="45" t="s">
        <v>1141</v>
      </c>
      <c r="B460" s="18"/>
      <c r="C460" s="5"/>
      <c r="D460" s="5"/>
      <c r="E460" s="6" t="str">
        <f>IF(ISBLANK(D460),"",INDEX(ΑΜΚ,MATCH(D460,Data!$F$2:$F$999,0),1))</f>
        <v/>
      </c>
      <c r="F460" t="str">
        <f t="shared" si="7"/>
        <v/>
      </c>
    </row>
    <row r="461" spans="1:6" ht="14.25" customHeight="1" x14ac:dyDescent="0.35">
      <c r="A461" s="45" t="s">
        <v>1141</v>
      </c>
      <c r="B461" s="18"/>
      <c r="C461" s="5"/>
      <c r="D461" s="5"/>
      <c r="E461" s="6" t="str">
        <f>IF(ISBLANK(D461),"",INDEX(ΑΜΚ,MATCH(D461,Data!$F$2:$F$999,0),1))</f>
        <v/>
      </c>
      <c r="F461" t="str">
        <f t="shared" si="7"/>
        <v/>
      </c>
    </row>
    <row r="462" spans="1:6" ht="14.25" customHeight="1" x14ac:dyDescent="0.35">
      <c r="A462" s="45" t="s">
        <v>1141</v>
      </c>
      <c r="B462" s="18"/>
      <c r="C462" s="5"/>
      <c r="D462" s="5"/>
      <c r="E462" s="6" t="str">
        <f>IF(ISBLANK(D462),"",INDEX(ΑΜΚ,MATCH(D462,Data!$F$2:$F$999,0),1))</f>
        <v/>
      </c>
      <c r="F462" t="str">
        <f t="shared" si="7"/>
        <v/>
      </c>
    </row>
    <row r="463" spans="1:6" ht="14.25" customHeight="1" x14ac:dyDescent="0.35">
      <c r="A463" s="45" t="s">
        <v>1141</v>
      </c>
      <c r="B463" s="18"/>
      <c r="C463" s="5"/>
      <c r="D463" s="5"/>
      <c r="E463" s="6" t="str">
        <f>IF(ISBLANK(D463),"",INDEX(ΑΜΚ,MATCH(D463,Data!$F$2:$F$999,0),1))</f>
        <v/>
      </c>
      <c r="F463" t="str">
        <f t="shared" si="7"/>
        <v/>
      </c>
    </row>
    <row r="464" spans="1:6" ht="14.25" customHeight="1" x14ac:dyDescent="0.35">
      <c r="A464" s="45" t="s">
        <v>1141</v>
      </c>
      <c r="B464" s="18"/>
      <c r="C464" s="5"/>
      <c r="D464" s="5"/>
      <c r="E464" s="6" t="str">
        <f>IF(ISBLANK(D464),"",INDEX(ΑΜΚ,MATCH(D464,Data!$F$2:$F$999,0),1))</f>
        <v/>
      </c>
      <c r="F464" t="str">
        <f t="shared" si="7"/>
        <v/>
      </c>
    </row>
    <row r="465" spans="1:6" ht="14.25" customHeight="1" x14ac:dyDescent="0.35">
      <c r="A465" s="45" t="s">
        <v>1141</v>
      </c>
      <c r="B465" s="18"/>
      <c r="C465" s="5"/>
      <c r="D465" s="5"/>
      <c r="E465" s="6" t="str">
        <f>IF(ISBLANK(D465),"",INDEX(ΑΜΚ,MATCH(D465,Data!$F$2:$F$999,0),1))</f>
        <v/>
      </c>
      <c r="F465" t="str">
        <f t="shared" si="7"/>
        <v/>
      </c>
    </row>
    <row r="466" spans="1:6" ht="14.25" customHeight="1" x14ac:dyDescent="0.35">
      <c r="A466" s="45" t="s">
        <v>1141</v>
      </c>
      <c r="B466" s="18"/>
      <c r="C466" s="5"/>
      <c r="D466" s="5"/>
      <c r="E466" s="6" t="str">
        <f>IF(ISBLANK(D466),"",INDEX(ΑΜΚ,MATCH(D466,Data!$F$2:$F$999,0),1))</f>
        <v/>
      </c>
      <c r="F466" t="str">
        <f t="shared" si="7"/>
        <v/>
      </c>
    </row>
    <row r="467" spans="1:6" ht="14.25" customHeight="1" x14ac:dyDescent="0.35">
      <c r="A467" s="45" t="s">
        <v>1141</v>
      </c>
      <c r="B467" s="18"/>
      <c r="C467" s="5"/>
      <c r="D467" s="5"/>
      <c r="E467" s="6" t="str">
        <f>IF(ISBLANK(D467),"",INDEX(ΑΜΚ,MATCH(D467,Data!$F$2:$F$999,0),1))</f>
        <v/>
      </c>
      <c r="F467" t="str">
        <f t="shared" si="7"/>
        <v/>
      </c>
    </row>
    <row r="468" spans="1:6" ht="14.25" customHeight="1" x14ac:dyDescent="0.35">
      <c r="A468" s="45" t="s">
        <v>1141</v>
      </c>
      <c r="B468" s="18"/>
      <c r="C468" s="5"/>
      <c r="D468" s="5"/>
      <c r="E468" s="6" t="str">
        <f>IF(ISBLANK(D468),"",INDEX(ΑΜΚ,MATCH(D468,Data!$F$2:$F$999,0),1))</f>
        <v/>
      </c>
      <c r="F468" t="str">
        <f t="shared" si="7"/>
        <v/>
      </c>
    </row>
    <row r="469" spans="1:6" ht="14.25" customHeight="1" x14ac:dyDescent="0.35">
      <c r="A469" s="45" t="s">
        <v>1141</v>
      </c>
      <c r="B469" s="18"/>
      <c r="C469" s="5"/>
      <c r="D469" s="5"/>
      <c r="E469" s="6" t="str">
        <f>IF(ISBLANK(D469),"",INDEX(ΑΜΚ,MATCH(D469,Data!$F$2:$F$999,0),1))</f>
        <v/>
      </c>
      <c r="F469" t="str">
        <f t="shared" si="7"/>
        <v/>
      </c>
    </row>
    <row r="470" spans="1:6" ht="14.25" customHeight="1" x14ac:dyDescent="0.35">
      <c r="A470" s="45" t="s">
        <v>1141</v>
      </c>
      <c r="B470" s="18"/>
      <c r="C470" s="5"/>
      <c r="D470" s="5"/>
      <c r="E470" s="6" t="str">
        <f>IF(ISBLANK(D470),"",INDEX(ΑΜΚ,MATCH(D470,Data!$F$2:$F$999,0),1))</f>
        <v/>
      </c>
      <c r="F470" t="str">
        <f t="shared" si="7"/>
        <v/>
      </c>
    </row>
    <row r="471" spans="1:6" ht="14.25" customHeight="1" x14ac:dyDescent="0.35">
      <c r="A471" s="45" t="s">
        <v>1141</v>
      </c>
      <c r="B471" s="18"/>
      <c r="C471" s="5"/>
      <c r="D471" s="5"/>
      <c r="E471" s="6" t="str">
        <f>IF(ISBLANK(D471),"",INDEX(ΑΜΚ,MATCH(D471,Data!$F$2:$F$999,0),1))</f>
        <v/>
      </c>
      <c r="F471" t="str">
        <f t="shared" si="7"/>
        <v/>
      </c>
    </row>
    <row r="472" spans="1:6" ht="14.25" customHeight="1" x14ac:dyDescent="0.35">
      <c r="A472" s="45" t="s">
        <v>1141</v>
      </c>
      <c r="B472" s="18"/>
      <c r="C472" s="5"/>
      <c r="D472" s="5"/>
      <c r="E472" s="6" t="str">
        <f>IF(ISBLANK(D472),"",INDEX(ΑΜΚ,MATCH(D472,Data!$F$2:$F$999,0),1))</f>
        <v/>
      </c>
      <c r="F472" t="str">
        <f t="shared" si="7"/>
        <v/>
      </c>
    </row>
    <row r="473" spans="1:6" ht="14.25" customHeight="1" x14ac:dyDescent="0.35">
      <c r="A473" s="45" t="s">
        <v>1141</v>
      </c>
      <c r="B473" s="18"/>
      <c r="C473" s="5"/>
      <c r="D473" s="5"/>
      <c r="E473" s="6" t="str">
        <f>IF(ISBLANK(D473),"",INDEX(ΑΜΚ,MATCH(D473,Data!$F$2:$F$999,0),1))</f>
        <v/>
      </c>
      <c r="F473" t="str">
        <f t="shared" si="7"/>
        <v/>
      </c>
    </row>
    <row r="474" spans="1:6" ht="14.25" customHeight="1" x14ac:dyDescent="0.35">
      <c r="A474" s="45" t="s">
        <v>1141</v>
      </c>
      <c r="B474" s="18"/>
      <c r="C474" s="5"/>
      <c r="D474" s="5"/>
      <c r="E474" s="6" t="str">
        <f>IF(ISBLANK(D474),"",INDEX(ΑΜΚ,MATCH(D474,Data!$F$2:$F$999,0),1))</f>
        <v/>
      </c>
      <c r="F474" t="str">
        <f t="shared" si="7"/>
        <v/>
      </c>
    </row>
    <row r="475" spans="1:6" ht="14.25" customHeight="1" x14ac:dyDescent="0.35">
      <c r="A475" s="45" t="s">
        <v>1141</v>
      </c>
      <c r="B475" s="18"/>
      <c r="C475" s="5"/>
      <c r="D475" s="5"/>
      <c r="E475" s="6" t="str">
        <f>IF(ISBLANK(D475),"",INDEX(ΑΜΚ,MATCH(D475,Data!$F$2:$F$999,0),1))</f>
        <v/>
      </c>
      <c r="F475" t="str">
        <f t="shared" si="7"/>
        <v/>
      </c>
    </row>
    <row r="476" spans="1:6" ht="14.25" customHeight="1" x14ac:dyDescent="0.35">
      <c r="A476" s="45" t="s">
        <v>1141</v>
      </c>
      <c r="B476" s="18"/>
      <c r="C476" s="5"/>
      <c r="D476" s="5"/>
      <c r="E476" s="6" t="str">
        <f>IF(ISBLANK(D476),"",INDEX(ΑΜΚ,MATCH(D476,Data!$F$2:$F$999,0),1))</f>
        <v/>
      </c>
      <c r="F476" t="str">
        <f t="shared" si="7"/>
        <v/>
      </c>
    </row>
    <row r="477" spans="1:6" ht="14.25" customHeight="1" x14ac:dyDescent="0.35">
      <c r="A477" s="45" t="s">
        <v>1141</v>
      </c>
      <c r="B477" s="18"/>
      <c r="C477" s="5"/>
      <c r="D477" s="5"/>
      <c r="E477" s="6" t="str">
        <f>IF(ISBLANK(D477),"",INDEX(ΑΜΚ,MATCH(D477,Data!$F$2:$F$999,0),1))</f>
        <v/>
      </c>
      <c r="F477" t="str">
        <f t="shared" si="7"/>
        <v/>
      </c>
    </row>
    <row r="478" spans="1:6" ht="14.25" customHeight="1" x14ac:dyDescent="0.35">
      <c r="A478" s="45" t="s">
        <v>1141</v>
      </c>
      <c r="B478" s="18"/>
      <c r="C478" s="5"/>
      <c r="D478" s="5"/>
      <c r="E478" s="6" t="str">
        <f>IF(ISBLANK(D478),"",INDEX(ΑΜΚ,MATCH(D478,Data!$F$2:$F$999,0),1))</f>
        <v/>
      </c>
      <c r="F478" t="str">
        <f t="shared" si="7"/>
        <v/>
      </c>
    </row>
    <row r="479" spans="1:6" ht="14.25" customHeight="1" x14ac:dyDescent="0.35">
      <c r="A479" s="45" t="s">
        <v>1141</v>
      </c>
      <c r="B479" s="18"/>
      <c r="C479" s="5"/>
      <c r="D479" s="5"/>
      <c r="E479" s="6" t="str">
        <f>IF(ISBLANK(D479),"",INDEX(ΑΜΚ,MATCH(D479,Data!$F$2:$F$999,0),1))</f>
        <v/>
      </c>
      <c r="F479" t="str">
        <f t="shared" si="7"/>
        <v/>
      </c>
    </row>
    <row r="480" spans="1:6" ht="14.25" customHeight="1" x14ac:dyDescent="0.35">
      <c r="A480" s="45" t="s">
        <v>1141</v>
      </c>
      <c r="B480" s="18"/>
      <c r="C480" s="5"/>
      <c r="D480" s="5"/>
      <c r="E480" s="6" t="str">
        <f>IF(ISBLANK(D480),"",INDEX(ΑΜΚ,MATCH(D480,Data!$F$2:$F$999,0),1))</f>
        <v/>
      </c>
      <c r="F480" t="str">
        <f t="shared" si="7"/>
        <v/>
      </c>
    </row>
    <row r="481" spans="1:6" ht="14.25" customHeight="1" x14ac:dyDescent="0.35">
      <c r="A481" s="45" t="s">
        <v>1141</v>
      </c>
      <c r="B481" s="18"/>
      <c r="C481" s="5"/>
      <c r="D481" s="5"/>
      <c r="E481" s="6" t="str">
        <f>IF(ISBLANK(D481),"",INDEX(ΑΜΚ,MATCH(D481,Data!$F$2:$F$999,0),1))</f>
        <v/>
      </c>
      <c r="F481" t="str">
        <f t="shared" si="7"/>
        <v/>
      </c>
    </row>
    <row r="482" spans="1:6" ht="14.25" customHeight="1" x14ac:dyDescent="0.35">
      <c r="A482" s="45" t="s">
        <v>1141</v>
      </c>
      <c r="B482" s="18"/>
      <c r="C482" s="5"/>
      <c r="D482" s="5"/>
      <c r="E482" s="6" t="str">
        <f>IF(ISBLANK(D482),"",INDEX(ΑΜΚ,MATCH(D482,Data!$F$2:$F$999,0),1))</f>
        <v/>
      </c>
      <c r="F482" t="str">
        <f t="shared" si="7"/>
        <v/>
      </c>
    </row>
    <row r="483" spans="1:6" ht="14.25" customHeight="1" x14ac:dyDescent="0.35">
      <c r="A483" s="45" t="s">
        <v>1141</v>
      </c>
      <c r="B483" s="18"/>
      <c r="C483" s="5"/>
      <c r="D483" s="5"/>
      <c r="E483" s="6" t="str">
        <f>IF(ISBLANK(D483),"",INDEX(ΑΜΚ,MATCH(D483,Data!$F$2:$F$999,0),1))</f>
        <v/>
      </c>
      <c r="F483" t="str">
        <f t="shared" si="7"/>
        <v/>
      </c>
    </row>
    <row r="484" spans="1:6" ht="14.25" customHeight="1" x14ac:dyDescent="0.35">
      <c r="A484" s="45" t="s">
        <v>1141</v>
      </c>
      <c r="B484" s="18"/>
      <c r="C484" s="5"/>
      <c r="D484" s="5"/>
      <c r="E484" s="6" t="str">
        <f>IF(ISBLANK(D484),"",INDEX(ΑΜΚ,MATCH(D484,Data!$F$2:$F$999,0),1))</f>
        <v/>
      </c>
      <c r="F484" t="str">
        <f t="shared" si="7"/>
        <v/>
      </c>
    </row>
    <row r="485" spans="1:6" ht="14.25" customHeight="1" x14ac:dyDescent="0.35">
      <c r="A485" s="45" t="s">
        <v>1141</v>
      </c>
      <c r="B485" s="18"/>
      <c r="C485" s="5"/>
      <c r="D485" s="5"/>
      <c r="E485" s="6" t="str">
        <f>IF(ISBLANK(D485),"",INDEX(ΑΜΚ,MATCH(D485,Data!$F$2:$F$999,0),1))</f>
        <v/>
      </c>
      <c r="F485" t="str">
        <f t="shared" si="7"/>
        <v/>
      </c>
    </row>
    <row r="486" spans="1:6" ht="14.25" customHeight="1" x14ac:dyDescent="0.35">
      <c r="A486" s="45" t="s">
        <v>1141</v>
      </c>
      <c r="B486" s="18"/>
      <c r="C486" s="5"/>
      <c r="D486" s="5"/>
      <c r="E486" s="6" t="str">
        <f>IF(ISBLANK(D486),"",INDEX(ΑΜΚ,MATCH(D486,Data!$F$2:$F$999,0),1))</f>
        <v/>
      </c>
      <c r="F486" t="str">
        <f t="shared" si="7"/>
        <v/>
      </c>
    </row>
    <row r="487" spans="1:6" ht="14.25" customHeight="1" x14ac:dyDescent="0.35">
      <c r="A487" s="45" t="s">
        <v>1141</v>
      </c>
      <c r="B487" s="18"/>
      <c r="C487" s="5"/>
      <c r="D487" s="5"/>
      <c r="E487" s="6" t="str">
        <f>IF(ISBLANK(D487),"",INDEX(ΑΜΚ,MATCH(D487,Data!$F$2:$F$999,0),1))</f>
        <v/>
      </c>
      <c r="F487" t="str">
        <f t="shared" si="7"/>
        <v/>
      </c>
    </row>
    <row r="488" spans="1:6" ht="14.25" customHeight="1" x14ac:dyDescent="0.35">
      <c r="A488" s="45" t="s">
        <v>1141</v>
      </c>
      <c r="B488" s="18"/>
      <c r="C488" s="5"/>
      <c r="D488" s="5"/>
      <c r="E488" s="6" t="str">
        <f>IF(ISBLANK(D488),"",INDEX(ΑΜΚ,MATCH(D488,Data!$F$2:$F$999,0),1))</f>
        <v/>
      </c>
      <c r="F488" t="str">
        <f t="shared" si="7"/>
        <v/>
      </c>
    </row>
    <row r="489" spans="1:6" ht="14.25" customHeight="1" x14ac:dyDescent="0.35">
      <c r="A489" s="45" t="s">
        <v>1141</v>
      </c>
      <c r="B489" s="18"/>
      <c r="C489" s="5"/>
      <c r="D489" s="5"/>
      <c r="E489" s="6" t="str">
        <f>IF(ISBLANK(D489),"",INDEX(ΑΜΚ,MATCH(D489,Data!$F$2:$F$999,0),1))</f>
        <v/>
      </c>
      <c r="F489" t="str">
        <f t="shared" si="7"/>
        <v/>
      </c>
    </row>
    <row r="490" spans="1:6" ht="14.25" customHeight="1" x14ac:dyDescent="0.35">
      <c r="A490" s="45" t="s">
        <v>1141</v>
      </c>
      <c r="B490" s="18"/>
      <c r="C490" s="5"/>
      <c r="D490" s="5"/>
      <c r="E490" s="6" t="str">
        <f>IF(ISBLANK(D490),"",INDEX(ΑΜΚ,MATCH(D490,Data!$F$2:$F$999,0),1))</f>
        <v/>
      </c>
      <c r="F490" t="str">
        <f t="shared" si="7"/>
        <v/>
      </c>
    </row>
    <row r="491" spans="1:6" ht="14.25" customHeight="1" x14ac:dyDescent="0.35">
      <c r="A491" s="45" t="s">
        <v>1141</v>
      </c>
      <c r="B491" s="18"/>
      <c r="C491" s="5"/>
      <c r="D491" s="5"/>
      <c r="E491" s="6" t="str">
        <f>IF(ISBLANK(D491),"",INDEX(ΑΜΚ,MATCH(D491,Data!$F$2:$F$999,0),1))</f>
        <v/>
      </c>
      <c r="F491" t="str">
        <f t="shared" si="7"/>
        <v/>
      </c>
    </row>
    <row r="492" spans="1:6" ht="14.25" customHeight="1" x14ac:dyDescent="0.35">
      <c r="A492" s="45" t="s">
        <v>1141</v>
      </c>
      <c r="B492" s="18"/>
      <c r="C492" s="5"/>
      <c r="D492" s="5"/>
      <c r="E492" s="6" t="str">
        <f>IF(ISBLANK(D492),"",INDEX(ΑΜΚ,MATCH(D492,Data!$F$2:$F$999,0),1))</f>
        <v/>
      </c>
      <c r="F492" t="str">
        <f t="shared" si="7"/>
        <v/>
      </c>
    </row>
    <row r="493" spans="1:6" ht="14.25" customHeight="1" x14ac:dyDescent="0.35">
      <c r="A493" s="45" t="s">
        <v>1141</v>
      </c>
      <c r="B493" s="18"/>
      <c r="C493" s="5"/>
      <c r="D493" s="5"/>
      <c r="E493" s="6" t="str">
        <f>IF(ISBLANK(D493),"",INDEX(ΑΜΚ,MATCH(D493,Data!$F$2:$F$999,0),1))</f>
        <v/>
      </c>
      <c r="F493" t="str">
        <f t="shared" si="7"/>
        <v/>
      </c>
    </row>
    <row r="494" spans="1:6" ht="14.25" customHeight="1" x14ac:dyDescent="0.35">
      <c r="A494" s="45" t="s">
        <v>1141</v>
      </c>
      <c r="B494" s="18"/>
      <c r="C494" s="5"/>
      <c r="D494" s="5"/>
      <c r="E494" s="6" t="str">
        <f>IF(ISBLANK(D494),"",INDEX(ΑΜΚ,MATCH(D494,Data!$F$2:$F$999,0),1))</f>
        <v/>
      </c>
      <c r="F494" t="str">
        <f t="shared" si="7"/>
        <v/>
      </c>
    </row>
    <row r="495" spans="1:6" ht="14.25" customHeight="1" x14ac:dyDescent="0.35">
      <c r="A495" s="45" t="s">
        <v>1141</v>
      </c>
      <c r="B495" s="18"/>
      <c r="C495" s="5"/>
      <c r="D495" s="5"/>
      <c r="E495" s="6" t="str">
        <f>IF(ISBLANK(D495),"",INDEX(ΑΜΚ,MATCH(D495,Data!$F$2:$F$999,0),1))</f>
        <v/>
      </c>
      <c r="F495" t="str">
        <f t="shared" si="7"/>
        <v/>
      </c>
    </row>
    <row r="496" spans="1:6" ht="14.25" customHeight="1" x14ac:dyDescent="0.35">
      <c r="A496" s="45" t="s">
        <v>1141</v>
      </c>
      <c r="B496" s="18"/>
      <c r="C496" s="5"/>
      <c r="D496" s="5"/>
      <c r="E496" s="6" t="str">
        <f>IF(ISBLANK(D496),"",INDEX(ΑΜΚ,MATCH(D496,Data!$F$2:$F$999,0),1))</f>
        <v/>
      </c>
      <c r="F496" t="str">
        <f t="shared" si="7"/>
        <v/>
      </c>
    </row>
    <row r="497" spans="1:6" ht="14.25" customHeight="1" x14ac:dyDescent="0.35">
      <c r="A497" s="45" t="s">
        <v>1141</v>
      </c>
      <c r="B497" s="18"/>
      <c r="C497" s="5"/>
      <c r="D497" s="5"/>
      <c r="E497" s="6" t="str">
        <f>IF(ISBLANK(D497),"",INDEX(ΑΜΚ,MATCH(D497,Data!$F$2:$F$999,0),1))</f>
        <v/>
      </c>
      <c r="F497" t="str">
        <f t="shared" si="7"/>
        <v/>
      </c>
    </row>
    <row r="498" spans="1:6" ht="14.25" customHeight="1" x14ac:dyDescent="0.35">
      <c r="A498" s="45" t="s">
        <v>1141</v>
      </c>
      <c r="B498" s="18"/>
      <c r="C498" s="5"/>
      <c r="D498" s="5"/>
      <c r="E498" s="6" t="str">
        <f>IF(ISBLANK(D498),"",INDEX(ΑΜΚ,MATCH(D498,Data!$F$2:$F$999,0),1))</f>
        <v/>
      </c>
      <c r="F498" t="str">
        <f t="shared" si="7"/>
        <v/>
      </c>
    </row>
    <row r="499" spans="1:6" ht="14.25" customHeight="1" x14ac:dyDescent="0.35">
      <c r="A499" s="45" t="s">
        <v>1141</v>
      </c>
      <c r="B499" s="18"/>
      <c r="C499" s="5"/>
      <c r="D499" s="5"/>
      <c r="E499" s="6" t="str">
        <f>IF(ISBLANK(D499),"",INDEX(ΑΜΚ,MATCH(D499,Data!$F$2:$F$999,0),1))</f>
        <v/>
      </c>
      <c r="F499" t="str">
        <f t="shared" si="7"/>
        <v/>
      </c>
    </row>
    <row r="500" spans="1:6" ht="14.25" customHeight="1" x14ac:dyDescent="0.35">
      <c r="A500" s="45" t="s">
        <v>1141</v>
      </c>
      <c r="B500" s="18"/>
      <c r="C500" s="5"/>
      <c r="D500" s="5"/>
      <c r="E500" s="6" t="str">
        <f>IF(ISBLANK(D500),"",INDEX(ΑΜΚ,MATCH(D500,Data!$F$2:$F$999,0),1))</f>
        <v/>
      </c>
      <c r="F500" t="str">
        <f t="shared" si="7"/>
        <v/>
      </c>
    </row>
    <row r="501" spans="1:6" ht="14.25" customHeight="1" x14ac:dyDescent="0.35">
      <c r="A501" s="17"/>
      <c r="B501" s="18"/>
      <c r="C501" s="5"/>
      <c r="D501" s="5"/>
      <c r="E501" s="6"/>
    </row>
    <row r="502" spans="1:6" ht="14.25" customHeight="1" x14ac:dyDescent="0.35">
      <c r="A502" s="17"/>
      <c r="B502" s="18"/>
      <c r="C502" s="5"/>
      <c r="D502" s="5"/>
      <c r="E502" s="6"/>
    </row>
    <row r="503" spans="1:6" ht="14.25" customHeight="1" x14ac:dyDescent="0.35">
      <c r="A503" s="17"/>
      <c r="B503" s="18"/>
      <c r="C503" s="5"/>
      <c r="D503" s="5"/>
      <c r="E503" s="6"/>
    </row>
    <row r="504" spans="1:6" ht="14.25" customHeight="1" x14ac:dyDescent="0.35">
      <c r="A504" s="17"/>
      <c r="B504" s="18"/>
      <c r="C504" s="5"/>
      <c r="D504" s="5"/>
      <c r="E504" s="6"/>
    </row>
    <row r="505" spans="1:6" ht="14.25" customHeight="1" x14ac:dyDescent="0.35">
      <c r="A505" s="17"/>
      <c r="B505" s="18"/>
      <c r="C505" s="5"/>
      <c r="D505" s="5"/>
      <c r="E505" s="6"/>
    </row>
    <row r="506" spans="1:6" ht="14.25" customHeight="1" x14ac:dyDescent="0.35">
      <c r="A506" s="17"/>
      <c r="B506" s="18"/>
      <c r="C506" s="5"/>
      <c r="D506" s="5"/>
      <c r="E506" s="6"/>
    </row>
    <row r="507" spans="1:6" ht="14.25" customHeight="1" x14ac:dyDescent="0.35">
      <c r="A507" s="17"/>
      <c r="B507" s="18"/>
      <c r="C507" s="5"/>
      <c r="D507" s="5"/>
      <c r="E507" s="6"/>
    </row>
    <row r="508" spans="1:6" ht="14.25" customHeight="1" x14ac:dyDescent="0.35">
      <c r="A508" s="17"/>
      <c r="B508" s="18"/>
      <c r="C508" s="5"/>
      <c r="D508" s="5"/>
      <c r="E508" s="6"/>
    </row>
    <row r="509" spans="1:6" ht="14.25" customHeight="1" x14ac:dyDescent="0.35">
      <c r="A509" s="17"/>
      <c r="B509" s="18"/>
      <c r="C509" s="5"/>
      <c r="D509" s="5"/>
      <c r="E509" s="6"/>
    </row>
    <row r="510" spans="1:6" ht="14.25" customHeight="1" x14ac:dyDescent="0.35">
      <c r="A510" s="17"/>
      <c r="B510" s="18"/>
      <c r="C510" s="5"/>
      <c r="D510" s="5"/>
      <c r="E510" s="6"/>
    </row>
    <row r="511" spans="1:6" ht="14.25" customHeight="1" x14ac:dyDescent="0.35">
      <c r="A511" s="17"/>
      <c r="B511" s="18"/>
      <c r="C511" s="5"/>
      <c r="D511" s="5"/>
      <c r="E511" s="6"/>
    </row>
    <row r="512" spans="1:6" ht="14.25" customHeight="1" x14ac:dyDescent="0.35">
      <c r="A512" s="17"/>
      <c r="B512" s="18"/>
      <c r="C512" s="5"/>
      <c r="D512" s="5"/>
      <c r="E512" s="6"/>
    </row>
    <row r="513" spans="1:5" ht="14.25" customHeight="1" x14ac:dyDescent="0.35">
      <c r="A513" s="17"/>
      <c r="B513" s="18"/>
      <c r="C513" s="5"/>
      <c r="D513" s="5"/>
      <c r="E513" s="6"/>
    </row>
    <row r="514" spans="1:5" ht="14.25" customHeight="1" x14ac:dyDescent="0.35">
      <c r="A514" s="17"/>
      <c r="B514" s="18"/>
      <c r="C514" s="5"/>
      <c r="D514" s="5"/>
      <c r="E514" s="6"/>
    </row>
    <row r="515" spans="1:5" ht="14.25" customHeight="1" x14ac:dyDescent="0.35">
      <c r="A515" s="17"/>
      <c r="B515" s="18"/>
      <c r="C515" s="5"/>
      <c r="D515" s="5"/>
      <c r="E515" s="6"/>
    </row>
    <row r="516" spans="1:5" ht="14.25" customHeight="1" x14ac:dyDescent="0.35">
      <c r="A516" s="17"/>
      <c r="B516" s="18"/>
      <c r="C516" s="5"/>
      <c r="D516" s="5"/>
      <c r="E516" s="6"/>
    </row>
    <row r="517" spans="1:5" ht="14.25" customHeight="1" x14ac:dyDescent="0.35">
      <c r="A517" s="17"/>
      <c r="B517" s="18"/>
      <c r="C517" s="5"/>
      <c r="D517" s="5"/>
      <c r="E517" s="6"/>
    </row>
    <row r="518" spans="1:5" ht="14.25" customHeight="1" x14ac:dyDescent="0.35">
      <c r="A518" s="17"/>
      <c r="B518" s="18"/>
      <c r="C518" s="5"/>
      <c r="D518" s="5"/>
      <c r="E518" s="6"/>
    </row>
    <row r="519" spans="1:5" ht="14.25" customHeight="1" x14ac:dyDescent="0.35">
      <c r="A519" s="17"/>
      <c r="B519" s="18"/>
      <c r="C519" s="5"/>
      <c r="D519" s="5"/>
      <c r="E519" s="6"/>
    </row>
    <row r="520" spans="1:5" ht="14.25" customHeight="1" x14ac:dyDescent="0.35">
      <c r="A520" s="17"/>
      <c r="B520" s="18"/>
      <c r="C520" s="5"/>
      <c r="D520" s="5"/>
      <c r="E520" s="6"/>
    </row>
    <row r="521" spans="1:5" ht="14.25" customHeight="1" x14ac:dyDescent="0.35">
      <c r="A521" s="17"/>
      <c r="B521" s="18"/>
      <c r="C521" s="5"/>
      <c r="D521" s="5"/>
      <c r="E521" s="6"/>
    </row>
    <row r="522" spans="1:5" ht="14.25" customHeight="1" x14ac:dyDescent="0.35">
      <c r="A522" s="17"/>
      <c r="B522" s="18"/>
      <c r="C522" s="5"/>
      <c r="D522" s="5"/>
      <c r="E522" s="6"/>
    </row>
    <row r="523" spans="1:5" ht="14.25" customHeight="1" x14ac:dyDescent="0.35">
      <c r="A523" s="17"/>
      <c r="B523" s="18"/>
      <c r="C523" s="5"/>
      <c r="D523" s="5"/>
      <c r="E523" s="6"/>
    </row>
    <row r="524" spans="1:5" ht="14.25" customHeight="1" x14ac:dyDescent="0.35">
      <c r="A524" s="17"/>
      <c r="B524" s="18"/>
      <c r="C524" s="5"/>
      <c r="D524" s="5"/>
      <c r="E524" s="6"/>
    </row>
    <row r="525" spans="1:5" ht="14.25" customHeight="1" x14ac:dyDescent="0.35">
      <c r="A525" s="17"/>
      <c r="B525" s="18"/>
      <c r="C525" s="5"/>
      <c r="D525" s="5"/>
      <c r="E525" s="6"/>
    </row>
    <row r="526" spans="1:5" ht="14.25" customHeight="1" x14ac:dyDescent="0.35">
      <c r="A526" s="17"/>
      <c r="B526" s="18"/>
      <c r="C526" s="5"/>
      <c r="D526" s="5"/>
      <c r="E526" s="6"/>
    </row>
    <row r="527" spans="1:5" ht="14.25" customHeight="1" x14ac:dyDescent="0.35">
      <c r="A527" s="17"/>
      <c r="B527" s="18"/>
      <c r="C527" s="5"/>
      <c r="D527" s="5"/>
      <c r="E527" s="6"/>
    </row>
    <row r="528" spans="1:5" ht="14.25" customHeight="1" x14ac:dyDescent="0.35">
      <c r="A528" s="17"/>
      <c r="B528" s="18"/>
      <c r="C528" s="5"/>
      <c r="D528" s="5"/>
      <c r="E528" s="6"/>
    </row>
    <row r="529" spans="1:5" ht="14.25" customHeight="1" x14ac:dyDescent="0.35">
      <c r="A529" s="17"/>
      <c r="B529" s="18"/>
      <c r="C529" s="5"/>
      <c r="D529" s="5"/>
      <c r="E529" s="6"/>
    </row>
    <row r="530" spans="1:5" ht="14.25" customHeight="1" x14ac:dyDescent="0.35">
      <c r="A530" s="17"/>
      <c r="B530" s="18"/>
      <c r="C530" s="5"/>
      <c r="D530" s="5"/>
      <c r="E530" s="6"/>
    </row>
    <row r="531" spans="1:5" ht="14.25" customHeight="1" x14ac:dyDescent="0.35">
      <c r="A531" s="17"/>
      <c r="B531" s="18"/>
      <c r="C531" s="5"/>
      <c r="D531" s="5"/>
      <c r="E531" s="6"/>
    </row>
    <row r="532" spans="1:5" ht="14.25" customHeight="1" x14ac:dyDescent="0.35">
      <c r="A532" s="17"/>
      <c r="B532" s="18"/>
      <c r="C532" s="5"/>
      <c r="D532" s="5"/>
      <c r="E532" s="6"/>
    </row>
    <row r="533" spans="1:5" ht="14.25" customHeight="1" x14ac:dyDescent="0.35">
      <c r="A533" s="17"/>
      <c r="B533" s="18"/>
      <c r="C533" s="5"/>
      <c r="D533" s="5"/>
      <c r="E533" s="6"/>
    </row>
    <row r="534" spans="1:5" ht="14.25" customHeight="1" x14ac:dyDescent="0.35">
      <c r="A534" s="17"/>
      <c r="B534" s="18"/>
      <c r="C534" s="5"/>
      <c r="D534" s="5"/>
      <c r="E534" s="6"/>
    </row>
    <row r="535" spans="1:5" ht="14.25" customHeight="1" x14ac:dyDescent="0.35">
      <c r="A535" s="17"/>
      <c r="B535" s="18"/>
      <c r="C535" s="5"/>
      <c r="D535" s="5"/>
      <c r="E535" s="6"/>
    </row>
    <row r="536" spans="1:5" ht="14.25" customHeight="1" x14ac:dyDescent="0.35">
      <c r="A536" s="17"/>
      <c r="B536" s="18"/>
      <c r="C536" s="5"/>
      <c r="D536" s="5"/>
      <c r="E536" s="6"/>
    </row>
    <row r="537" spans="1:5" ht="14.25" customHeight="1" x14ac:dyDescent="0.35">
      <c r="A537" s="17"/>
      <c r="B537" s="18"/>
      <c r="C537" s="5"/>
      <c r="D537" s="5"/>
      <c r="E537" s="6"/>
    </row>
    <row r="538" spans="1:5" ht="14.25" customHeight="1" x14ac:dyDescent="0.35">
      <c r="A538" s="17"/>
      <c r="B538" s="18"/>
      <c r="C538" s="5"/>
      <c r="D538" s="5"/>
      <c r="E538" s="6"/>
    </row>
    <row r="539" spans="1:5" ht="14.25" customHeight="1" x14ac:dyDescent="0.35">
      <c r="A539" s="17"/>
      <c r="B539" s="18"/>
      <c r="C539" s="5"/>
      <c r="D539" s="5"/>
      <c r="E539" s="6"/>
    </row>
    <row r="540" spans="1:5" ht="14.25" customHeight="1" x14ac:dyDescent="0.35">
      <c r="A540" s="17"/>
      <c r="B540" s="18"/>
      <c r="C540" s="5"/>
      <c r="D540" s="5"/>
      <c r="E540" s="6"/>
    </row>
    <row r="541" spans="1:5" ht="14.25" customHeight="1" x14ac:dyDescent="0.35">
      <c r="A541" s="17"/>
      <c r="B541" s="18"/>
      <c r="C541" s="5"/>
      <c r="D541" s="5"/>
      <c r="E541" s="6"/>
    </row>
    <row r="542" spans="1:5" ht="14.25" customHeight="1" x14ac:dyDescent="0.35">
      <c r="A542" s="17"/>
      <c r="B542" s="18"/>
      <c r="C542" s="5"/>
      <c r="D542" s="5"/>
      <c r="E542" s="6"/>
    </row>
    <row r="543" spans="1:5" ht="14.25" customHeight="1" x14ac:dyDescent="0.35">
      <c r="A543" s="17"/>
      <c r="B543" s="18"/>
      <c r="C543" s="5"/>
      <c r="D543" s="5"/>
      <c r="E543" s="6"/>
    </row>
    <row r="544" spans="1:5" ht="14.25" customHeight="1" x14ac:dyDescent="0.35">
      <c r="A544" s="17"/>
      <c r="B544" s="18"/>
      <c r="C544" s="5"/>
      <c r="D544" s="5"/>
      <c r="E544" s="6"/>
    </row>
    <row r="545" spans="1:5" ht="14.25" customHeight="1" x14ac:dyDescent="0.35">
      <c r="A545" s="17"/>
      <c r="B545" s="18"/>
      <c r="C545" s="5"/>
      <c r="D545" s="5"/>
      <c r="E545" s="6"/>
    </row>
    <row r="546" spans="1:5" ht="14.25" customHeight="1" x14ac:dyDescent="0.35">
      <c r="A546" s="17"/>
      <c r="B546" s="18"/>
      <c r="C546" s="5"/>
      <c r="D546" s="5"/>
      <c r="E546" s="6"/>
    </row>
    <row r="547" spans="1:5" ht="14.25" customHeight="1" x14ac:dyDescent="0.35">
      <c r="A547" s="17"/>
      <c r="B547" s="18"/>
      <c r="C547" s="5"/>
      <c r="D547" s="5"/>
      <c r="E547" s="6"/>
    </row>
    <row r="548" spans="1:5" ht="14.25" customHeight="1" x14ac:dyDescent="0.35">
      <c r="A548" s="17"/>
      <c r="B548" s="18"/>
      <c r="C548" s="5"/>
      <c r="D548" s="5"/>
      <c r="E548" s="6"/>
    </row>
    <row r="549" spans="1:5" ht="14.25" customHeight="1" x14ac:dyDescent="0.35">
      <c r="A549" s="17"/>
      <c r="B549" s="18"/>
      <c r="C549" s="5"/>
      <c r="D549" s="5"/>
      <c r="E549" s="6"/>
    </row>
    <row r="550" spans="1:5" ht="14.25" customHeight="1" x14ac:dyDescent="0.35">
      <c r="A550" s="17"/>
      <c r="B550" s="18"/>
      <c r="C550" s="5"/>
      <c r="D550" s="5"/>
      <c r="E550" s="6"/>
    </row>
    <row r="551" spans="1:5" ht="14.25" customHeight="1" x14ac:dyDescent="0.35">
      <c r="A551" s="17"/>
      <c r="B551" s="18"/>
      <c r="C551" s="5"/>
      <c r="D551" s="5"/>
      <c r="E551" s="6"/>
    </row>
    <row r="552" spans="1:5" ht="14.25" customHeight="1" x14ac:dyDescent="0.35">
      <c r="A552" s="17"/>
      <c r="B552" s="18"/>
      <c r="C552" s="5"/>
      <c r="D552" s="5"/>
      <c r="E552" s="6"/>
    </row>
    <row r="553" spans="1:5" ht="14.25" customHeight="1" x14ac:dyDescent="0.35">
      <c r="A553" s="17"/>
      <c r="B553" s="18"/>
      <c r="C553" s="5"/>
      <c r="D553" s="5"/>
      <c r="E553" s="6"/>
    </row>
    <row r="554" spans="1:5" ht="14.25" customHeight="1" x14ac:dyDescent="0.35">
      <c r="A554" s="17"/>
      <c r="B554" s="18"/>
      <c r="C554" s="5"/>
      <c r="D554" s="5"/>
      <c r="E554" s="6"/>
    </row>
    <row r="555" spans="1:5" ht="14.25" customHeight="1" x14ac:dyDescent="0.35">
      <c r="A555" s="17"/>
      <c r="B555" s="18"/>
      <c r="C555" s="5"/>
      <c r="D555" s="5"/>
      <c r="E555" s="6"/>
    </row>
    <row r="556" spans="1:5" ht="14.25" customHeight="1" x14ac:dyDescent="0.35">
      <c r="A556" s="17"/>
      <c r="B556" s="18"/>
      <c r="C556" s="5"/>
      <c r="D556" s="5"/>
      <c r="E556" s="6"/>
    </row>
    <row r="557" spans="1:5" ht="14.25" customHeight="1" x14ac:dyDescent="0.35">
      <c r="A557" s="17"/>
      <c r="B557" s="18"/>
      <c r="C557" s="5"/>
      <c r="D557" s="5"/>
      <c r="E557" s="6"/>
    </row>
    <row r="558" spans="1:5" ht="14.25" customHeight="1" x14ac:dyDescent="0.35">
      <c r="A558" s="17"/>
      <c r="B558" s="18"/>
      <c r="C558" s="5"/>
      <c r="D558" s="5"/>
      <c r="E558" s="6"/>
    </row>
    <row r="559" spans="1:5" ht="14.25" customHeight="1" x14ac:dyDescent="0.35">
      <c r="A559" s="17"/>
      <c r="B559" s="18"/>
      <c r="C559" s="5"/>
      <c r="D559" s="5"/>
      <c r="E559" s="6"/>
    </row>
    <row r="560" spans="1:5" ht="14.25" customHeight="1" x14ac:dyDescent="0.35">
      <c r="A560" s="17"/>
      <c r="B560" s="18"/>
      <c r="C560" s="5"/>
      <c r="D560" s="5"/>
      <c r="E560" s="6"/>
    </row>
    <row r="561" spans="1:5" ht="14.25" customHeight="1" x14ac:dyDescent="0.35">
      <c r="A561" s="17"/>
      <c r="B561" s="18"/>
      <c r="C561" s="5"/>
      <c r="D561" s="5"/>
      <c r="E561" s="6"/>
    </row>
    <row r="562" spans="1:5" ht="14.25" customHeight="1" x14ac:dyDescent="0.35">
      <c r="A562" s="17"/>
      <c r="B562" s="18"/>
      <c r="C562" s="5"/>
      <c r="D562" s="5"/>
      <c r="E562" s="6"/>
    </row>
    <row r="563" spans="1:5" ht="14.25" customHeight="1" x14ac:dyDescent="0.35">
      <c r="A563" s="17"/>
      <c r="B563" s="18"/>
      <c r="C563" s="5"/>
      <c r="D563" s="5"/>
      <c r="E563" s="6"/>
    </row>
    <row r="564" spans="1:5" ht="14.25" customHeight="1" x14ac:dyDescent="0.35">
      <c r="A564" s="17"/>
      <c r="B564" s="18"/>
      <c r="C564" s="5"/>
      <c r="D564" s="5"/>
      <c r="E564" s="6"/>
    </row>
    <row r="565" spans="1:5" ht="14.25" customHeight="1" x14ac:dyDescent="0.35">
      <c r="A565" s="17"/>
      <c r="B565" s="18"/>
      <c r="C565" s="5"/>
      <c r="D565" s="5"/>
      <c r="E565" s="6"/>
    </row>
    <row r="566" spans="1:5" ht="14.25" customHeight="1" x14ac:dyDescent="0.35">
      <c r="A566" s="17"/>
      <c r="B566" s="18"/>
      <c r="C566" s="5"/>
      <c r="D566" s="5"/>
      <c r="E566" s="6"/>
    </row>
    <row r="567" spans="1:5" ht="14.25" customHeight="1" x14ac:dyDescent="0.35">
      <c r="A567" s="17"/>
      <c r="B567" s="18"/>
      <c r="C567" s="5"/>
      <c r="D567" s="5"/>
      <c r="E567" s="6"/>
    </row>
    <row r="568" spans="1:5" ht="14.25" customHeight="1" x14ac:dyDescent="0.35">
      <c r="A568" s="17"/>
      <c r="B568" s="18"/>
      <c r="C568" s="5"/>
      <c r="D568" s="5"/>
      <c r="E568" s="6"/>
    </row>
    <row r="569" spans="1:5" ht="14.25" customHeight="1" x14ac:dyDescent="0.35">
      <c r="A569" s="17"/>
      <c r="B569" s="18"/>
      <c r="C569" s="5"/>
      <c r="D569" s="5"/>
      <c r="E569" s="6"/>
    </row>
    <row r="570" spans="1:5" ht="14.25" customHeight="1" x14ac:dyDescent="0.35">
      <c r="A570" s="17"/>
      <c r="B570" s="18"/>
      <c r="C570" s="5"/>
      <c r="D570" s="5"/>
      <c r="E570" s="6"/>
    </row>
    <row r="571" spans="1:5" ht="14.25" customHeight="1" x14ac:dyDescent="0.35">
      <c r="A571" s="17"/>
      <c r="B571" s="18"/>
      <c r="C571" s="5"/>
      <c r="D571" s="5"/>
      <c r="E571" s="6"/>
    </row>
    <row r="572" spans="1:5" ht="14.25" customHeight="1" x14ac:dyDescent="0.35">
      <c r="A572" s="17"/>
      <c r="B572" s="18"/>
      <c r="C572" s="5"/>
      <c r="D572" s="5"/>
      <c r="E572" s="6"/>
    </row>
    <row r="573" spans="1:5" ht="14.25" customHeight="1" x14ac:dyDescent="0.35">
      <c r="A573" s="17"/>
      <c r="B573" s="18"/>
      <c r="C573" s="5"/>
      <c r="D573" s="5"/>
      <c r="E573" s="6"/>
    </row>
    <row r="574" spans="1:5" ht="14.25" customHeight="1" x14ac:dyDescent="0.35">
      <c r="A574" s="17"/>
      <c r="B574" s="18"/>
      <c r="C574" s="5"/>
      <c r="D574" s="5"/>
      <c r="E574" s="6"/>
    </row>
    <row r="575" spans="1:5" ht="14.25" customHeight="1" x14ac:dyDescent="0.35">
      <c r="A575" s="17"/>
      <c r="B575" s="18"/>
      <c r="C575" s="5"/>
      <c r="D575" s="5"/>
      <c r="E575" s="6"/>
    </row>
    <row r="576" spans="1:5" ht="14.25" customHeight="1" x14ac:dyDescent="0.35">
      <c r="A576" s="17"/>
      <c r="B576" s="18"/>
      <c r="C576" s="5"/>
      <c r="D576" s="5"/>
      <c r="E576" s="6"/>
    </row>
    <row r="577" spans="1:5" ht="14.25" customHeight="1" x14ac:dyDescent="0.35">
      <c r="A577" s="17"/>
      <c r="B577" s="18"/>
      <c r="C577" s="5"/>
      <c r="D577" s="5"/>
      <c r="E577" s="6"/>
    </row>
    <row r="578" spans="1:5" ht="14.25" customHeight="1" x14ac:dyDescent="0.35">
      <c r="A578" s="17"/>
      <c r="B578" s="18"/>
      <c r="C578" s="5"/>
      <c r="D578" s="5"/>
      <c r="E578" s="6"/>
    </row>
    <row r="579" spans="1:5" ht="14.25" customHeight="1" x14ac:dyDescent="0.35">
      <c r="A579" s="17"/>
      <c r="B579" s="18"/>
      <c r="C579" s="5"/>
      <c r="D579" s="5"/>
      <c r="E579" s="6"/>
    </row>
    <row r="580" spans="1:5" ht="14.25" customHeight="1" x14ac:dyDescent="0.35">
      <c r="A580" s="17"/>
      <c r="B580" s="18"/>
      <c r="C580" s="5"/>
      <c r="D580" s="5"/>
      <c r="E580" s="6"/>
    </row>
    <row r="581" spans="1:5" ht="14.25" customHeight="1" x14ac:dyDescent="0.35">
      <c r="A581" s="17"/>
      <c r="B581" s="18"/>
      <c r="C581" s="5"/>
      <c r="D581" s="5"/>
      <c r="E581" s="6"/>
    </row>
    <row r="582" spans="1:5" ht="14.25" customHeight="1" x14ac:dyDescent="0.35">
      <c r="A582" s="17"/>
      <c r="B582" s="18"/>
      <c r="C582" s="5"/>
      <c r="D582" s="5"/>
      <c r="E582" s="6"/>
    </row>
    <row r="583" spans="1:5" ht="14.25" customHeight="1" x14ac:dyDescent="0.35">
      <c r="A583" s="17"/>
      <c r="B583" s="18"/>
      <c r="C583" s="5"/>
      <c r="D583" s="5"/>
      <c r="E583" s="6"/>
    </row>
    <row r="584" spans="1:5" ht="14.25" customHeight="1" x14ac:dyDescent="0.35">
      <c r="A584" s="17"/>
      <c r="B584" s="18"/>
      <c r="C584" s="5"/>
      <c r="D584" s="5"/>
      <c r="E584" s="6"/>
    </row>
    <row r="585" spans="1:5" ht="14.25" customHeight="1" x14ac:dyDescent="0.35">
      <c r="A585" s="17"/>
      <c r="B585" s="18"/>
      <c r="C585" s="5"/>
      <c r="D585" s="5"/>
      <c r="E585" s="6"/>
    </row>
    <row r="586" spans="1:5" ht="14.25" customHeight="1" x14ac:dyDescent="0.35">
      <c r="A586" s="17"/>
      <c r="B586" s="18"/>
      <c r="C586" s="5"/>
      <c r="D586" s="5"/>
      <c r="E586" s="6"/>
    </row>
    <row r="587" spans="1:5" ht="14.25" customHeight="1" x14ac:dyDescent="0.35">
      <c r="A587" s="17"/>
      <c r="B587" s="18"/>
      <c r="C587" s="5"/>
      <c r="D587" s="5"/>
      <c r="E587" s="6"/>
    </row>
    <row r="588" spans="1:5" ht="14.25" customHeight="1" x14ac:dyDescent="0.35">
      <c r="A588" s="17"/>
      <c r="B588" s="18"/>
      <c r="C588" s="5"/>
      <c r="D588" s="5"/>
      <c r="E588" s="6"/>
    </row>
    <row r="589" spans="1:5" ht="14.25" customHeight="1" x14ac:dyDescent="0.35">
      <c r="A589" s="17"/>
      <c r="B589" s="18"/>
      <c r="C589" s="5"/>
      <c r="D589" s="5"/>
      <c r="E589" s="6"/>
    </row>
    <row r="590" spans="1:5" ht="14.25" customHeight="1" x14ac:dyDescent="0.35">
      <c r="A590" s="17"/>
      <c r="B590" s="18"/>
      <c r="C590" s="5"/>
      <c r="D590" s="5"/>
      <c r="E590" s="6"/>
    </row>
    <row r="591" spans="1:5" ht="14.25" customHeight="1" x14ac:dyDescent="0.35">
      <c r="A591" s="17"/>
      <c r="B591" s="18"/>
      <c r="C591" s="5"/>
      <c r="D591" s="5"/>
      <c r="E591" s="6"/>
    </row>
    <row r="592" spans="1:5" ht="14.25" customHeight="1" x14ac:dyDescent="0.35">
      <c r="A592" s="17"/>
      <c r="B592" s="18"/>
      <c r="C592" s="5"/>
      <c r="D592" s="5"/>
      <c r="E592" s="6"/>
    </row>
    <row r="593" spans="1:5" ht="14.25" customHeight="1" x14ac:dyDescent="0.35">
      <c r="A593" s="17"/>
      <c r="B593" s="18"/>
      <c r="C593" s="5"/>
      <c r="D593" s="5"/>
      <c r="E593" s="6"/>
    </row>
    <row r="594" spans="1:5" ht="14.25" customHeight="1" x14ac:dyDescent="0.35">
      <c r="A594" s="17"/>
      <c r="B594" s="18"/>
      <c r="C594" s="5"/>
      <c r="D594" s="5"/>
      <c r="E594" s="6"/>
    </row>
    <row r="595" spans="1:5" ht="14.25" customHeight="1" x14ac:dyDescent="0.35">
      <c r="A595" s="17"/>
      <c r="B595" s="18"/>
      <c r="C595" s="5"/>
      <c r="D595" s="5"/>
      <c r="E595" s="6"/>
    </row>
    <row r="596" spans="1:5" ht="14.25" customHeight="1" x14ac:dyDescent="0.35">
      <c r="A596" s="17"/>
      <c r="B596" s="18"/>
      <c r="C596" s="5"/>
      <c r="D596" s="5"/>
      <c r="E596" s="6"/>
    </row>
    <row r="597" spans="1:5" ht="14.25" customHeight="1" x14ac:dyDescent="0.35">
      <c r="A597" s="17"/>
      <c r="B597" s="18"/>
      <c r="C597" s="5"/>
      <c r="D597" s="5"/>
      <c r="E597" s="6"/>
    </row>
    <row r="598" spans="1:5" ht="14.25" customHeight="1" x14ac:dyDescent="0.35">
      <c r="A598" s="17"/>
      <c r="B598" s="18"/>
      <c r="C598" s="5"/>
      <c r="D598" s="5"/>
      <c r="E598" s="6"/>
    </row>
    <row r="599" spans="1:5" ht="14.25" customHeight="1" x14ac:dyDescent="0.35">
      <c r="A599" s="17"/>
      <c r="B599" s="18"/>
      <c r="C599" s="5"/>
      <c r="D599" s="5"/>
      <c r="E599" s="6"/>
    </row>
    <row r="600" spans="1:5" ht="14.25" customHeight="1" x14ac:dyDescent="0.35">
      <c r="A600" s="17"/>
      <c r="B600" s="18"/>
      <c r="C600" s="5"/>
      <c r="D600" s="5"/>
      <c r="E600" s="6"/>
    </row>
    <row r="601" spans="1:5" ht="14.25" customHeight="1" x14ac:dyDescent="0.35">
      <c r="A601" s="17"/>
      <c r="B601" s="18"/>
      <c r="C601" s="5"/>
      <c r="D601" s="5"/>
      <c r="E601" s="6"/>
    </row>
    <row r="602" spans="1:5" ht="14.25" customHeight="1" x14ac:dyDescent="0.35">
      <c r="A602" s="17"/>
      <c r="B602" s="18"/>
      <c r="C602" s="5"/>
      <c r="D602" s="5"/>
      <c r="E602" s="6"/>
    </row>
    <row r="603" spans="1:5" ht="14.25" customHeight="1" x14ac:dyDescent="0.35">
      <c r="A603" s="17"/>
      <c r="B603" s="18"/>
      <c r="C603" s="5"/>
      <c r="D603" s="5"/>
      <c r="E603" s="6"/>
    </row>
    <row r="604" spans="1:5" ht="14.25" customHeight="1" x14ac:dyDescent="0.35">
      <c r="A604" s="17"/>
      <c r="B604" s="18"/>
      <c r="C604" s="5"/>
      <c r="D604" s="5"/>
      <c r="E604" s="6"/>
    </row>
    <row r="605" spans="1:5" ht="14.25" customHeight="1" x14ac:dyDescent="0.35">
      <c r="A605" s="17"/>
      <c r="B605" s="18"/>
      <c r="C605" s="5"/>
      <c r="D605" s="5"/>
      <c r="E605" s="6"/>
    </row>
    <row r="606" spans="1:5" ht="14.25" customHeight="1" x14ac:dyDescent="0.35">
      <c r="A606" s="17"/>
      <c r="B606" s="18"/>
      <c r="C606" s="5"/>
      <c r="D606" s="5"/>
      <c r="E606" s="6"/>
    </row>
    <row r="607" spans="1:5" ht="14.25" customHeight="1" x14ac:dyDescent="0.35">
      <c r="A607" s="17"/>
      <c r="B607" s="18"/>
      <c r="C607" s="5"/>
      <c r="D607" s="5"/>
      <c r="E607" s="6"/>
    </row>
    <row r="608" spans="1:5" ht="14.25" customHeight="1" x14ac:dyDescent="0.35">
      <c r="A608" s="17"/>
      <c r="B608" s="18"/>
      <c r="C608" s="5"/>
      <c r="D608" s="5"/>
      <c r="E608" s="6"/>
    </row>
    <row r="609" spans="1:5" ht="14.25" customHeight="1" x14ac:dyDescent="0.35">
      <c r="A609" s="17"/>
      <c r="B609" s="18"/>
      <c r="C609" s="5"/>
      <c r="D609" s="5"/>
      <c r="E609" s="6"/>
    </row>
    <row r="610" spans="1:5" ht="14.25" customHeight="1" x14ac:dyDescent="0.35">
      <c r="A610" s="17"/>
      <c r="B610" s="18"/>
      <c r="C610" s="5"/>
      <c r="D610" s="5"/>
      <c r="E610" s="6"/>
    </row>
    <row r="611" spans="1:5" ht="14.25" customHeight="1" x14ac:dyDescent="0.35">
      <c r="A611" s="17"/>
      <c r="B611" s="18"/>
      <c r="C611" s="5"/>
      <c r="D611" s="5"/>
      <c r="E611" s="6"/>
    </row>
    <row r="612" spans="1:5" ht="14.25" customHeight="1" x14ac:dyDescent="0.35">
      <c r="A612" s="17"/>
      <c r="B612" s="18"/>
      <c r="C612" s="5"/>
      <c r="D612" s="5"/>
      <c r="E612" s="6"/>
    </row>
    <row r="613" spans="1:5" ht="14.25" customHeight="1" x14ac:dyDescent="0.35">
      <c r="A613" s="17"/>
      <c r="B613" s="18"/>
      <c r="C613" s="5"/>
      <c r="D613" s="5"/>
      <c r="E613" s="6"/>
    </row>
    <row r="614" spans="1:5" ht="14.25" customHeight="1" x14ac:dyDescent="0.35">
      <c r="A614" s="17"/>
      <c r="B614" s="18"/>
      <c r="C614" s="5"/>
      <c r="D614" s="5"/>
      <c r="E614" s="6"/>
    </row>
    <row r="615" spans="1:5" ht="14.25" customHeight="1" x14ac:dyDescent="0.35">
      <c r="A615" s="17"/>
      <c r="B615" s="18"/>
      <c r="C615" s="5"/>
      <c r="D615" s="5"/>
      <c r="E615" s="6"/>
    </row>
    <row r="616" spans="1:5" ht="14.25" customHeight="1" x14ac:dyDescent="0.35">
      <c r="A616" s="17"/>
      <c r="B616" s="18"/>
      <c r="C616" s="5"/>
      <c r="D616" s="5"/>
      <c r="E616" s="6"/>
    </row>
    <row r="617" spans="1:5" ht="14.25" customHeight="1" x14ac:dyDescent="0.35">
      <c r="A617" s="17"/>
      <c r="B617" s="18"/>
      <c r="C617" s="5"/>
      <c r="D617" s="5"/>
      <c r="E617" s="6"/>
    </row>
    <row r="618" spans="1:5" ht="14.25" customHeight="1" x14ac:dyDescent="0.35">
      <c r="A618" s="17"/>
      <c r="B618" s="18"/>
      <c r="C618" s="5"/>
      <c r="D618" s="5"/>
      <c r="E618" s="6"/>
    </row>
    <row r="619" spans="1:5" ht="14.25" customHeight="1" x14ac:dyDescent="0.35">
      <c r="A619" s="17"/>
      <c r="B619" s="18"/>
      <c r="C619" s="5"/>
      <c r="D619" s="5"/>
      <c r="E619" s="6"/>
    </row>
    <row r="620" spans="1:5" ht="14.25" customHeight="1" x14ac:dyDescent="0.35">
      <c r="A620" s="17"/>
      <c r="B620" s="18"/>
      <c r="C620" s="5"/>
      <c r="D620" s="5"/>
      <c r="E620" s="6"/>
    </row>
    <row r="621" spans="1:5" ht="14.25" customHeight="1" x14ac:dyDescent="0.35">
      <c r="A621" s="17"/>
      <c r="B621" s="18"/>
      <c r="C621" s="5"/>
      <c r="D621" s="5"/>
      <c r="E621" s="6"/>
    </row>
    <row r="622" spans="1:5" ht="14.25" customHeight="1" x14ac:dyDescent="0.35">
      <c r="A622" s="17"/>
      <c r="B622" s="18"/>
      <c r="C622" s="5"/>
      <c r="D622" s="5"/>
      <c r="E622" s="6"/>
    </row>
    <row r="623" spans="1:5" ht="14.25" customHeight="1" x14ac:dyDescent="0.35">
      <c r="A623" s="17"/>
      <c r="B623" s="18"/>
      <c r="C623" s="5"/>
      <c r="D623" s="5"/>
      <c r="E623" s="6"/>
    </row>
    <row r="624" spans="1:5" ht="14.25" customHeight="1" x14ac:dyDescent="0.35">
      <c r="A624" s="17"/>
      <c r="B624" s="18"/>
      <c r="C624" s="5"/>
      <c r="D624" s="5"/>
      <c r="E624" s="6"/>
    </row>
    <row r="625" spans="1:5" ht="14.25" customHeight="1" x14ac:dyDescent="0.35">
      <c r="A625" s="17"/>
      <c r="B625" s="18"/>
      <c r="C625" s="5"/>
      <c r="D625" s="5"/>
      <c r="E625" s="6"/>
    </row>
    <row r="626" spans="1:5" ht="14.25" customHeight="1" x14ac:dyDescent="0.35">
      <c r="A626" s="17"/>
      <c r="B626" s="18"/>
      <c r="C626" s="5"/>
      <c r="D626" s="5"/>
      <c r="E626" s="6"/>
    </row>
    <row r="627" spans="1:5" ht="14.25" customHeight="1" x14ac:dyDescent="0.35">
      <c r="A627" s="17"/>
      <c r="B627" s="18"/>
      <c r="C627" s="5"/>
      <c r="D627" s="5"/>
      <c r="E627" s="6"/>
    </row>
    <row r="628" spans="1:5" ht="14.25" customHeight="1" x14ac:dyDescent="0.35">
      <c r="A628" s="17"/>
      <c r="B628" s="18"/>
      <c r="C628" s="5"/>
      <c r="D628" s="5"/>
      <c r="E628" s="6"/>
    </row>
    <row r="629" spans="1:5" ht="14.25" customHeight="1" x14ac:dyDescent="0.35">
      <c r="A629" s="17"/>
      <c r="B629" s="18"/>
      <c r="C629" s="5"/>
      <c r="D629" s="5"/>
      <c r="E629" s="6"/>
    </row>
    <row r="630" spans="1:5" ht="14.25" customHeight="1" x14ac:dyDescent="0.35">
      <c r="A630" s="17"/>
      <c r="B630" s="18"/>
      <c r="C630" s="5"/>
      <c r="D630" s="5"/>
      <c r="E630" s="6"/>
    </row>
    <row r="631" spans="1:5" ht="14.25" customHeight="1" x14ac:dyDescent="0.35">
      <c r="A631" s="17"/>
      <c r="B631" s="18"/>
      <c r="C631" s="5"/>
      <c r="D631" s="5"/>
      <c r="E631" s="6"/>
    </row>
    <row r="632" spans="1:5" ht="14.25" customHeight="1" x14ac:dyDescent="0.35">
      <c r="A632" s="17"/>
      <c r="B632" s="18"/>
      <c r="C632" s="5"/>
      <c r="D632" s="5"/>
      <c r="E632" s="6"/>
    </row>
    <row r="633" spans="1:5" ht="14.25" customHeight="1" x14ac:dyDescent="0.35">
      <c r="A633" s="17"/>
      <c r="B633" s="18"/>
      <c r="C633" s="5"/>
      <c r="D633" s="5"/>
      <c r="E633" s="6"/>
    </row>
    <row r="634" spans="1:5" ht="14.25" customHeight="1" x14ac:dyDescent="0.35">
      <c r="A634" s="17"/>
      <c r="B634" s="18"/>
      <c r="C634" s="5"/>
      <c r="D634" s="5"/>
      <c r="E634" s="6"/>
    </row>
    <row r="635" spans="1:5" ht="14.25" customHeight="1" x14ac:dyDescent="0.35">
      <c r="A635" s="17"/>
      <c r="B635" s="18"/>
      <c r="C635" s="5"/>
      <c r="D635" s="5"/>
      <c r="E635" s="6"/>
    </row>
    <row r="636" spans="1:5" ht="14.25" customHeight="1" x14ac:dyDescent="0.35">
      <c r="A636" s="17"/>
      <c r="B636" s="18"/>
      <c r="C636" s="5"/>
      <c r="D636" s="5"/>
      <c r="E636" s="6"/>
    </row>
    <row r="637" spans="1:5" ht="14.25" customHeight="1" x14ac:dyDescent="0.35">
      <c r="A637" s="17"/>
      <c r="B637" s="18"/>
      <c r="C637" s="5"/>
      <c r="D637" s="5"/>
      <c r="E637" s="6"/>
    </row>
    <row r="638" spans="1:5" ht="14.25" customHeight="1" x14ac:dyDescent="0.35">
      <c r="A638" s="17"/>
      <c r="B638" s="18"/>
      <c r="C638" s="5"/>
      <c r="D638" s="5"/>
      <c r="E638" s="6"/>
    </row>
    <row r="639" spans="1:5" ht="14.25" customHeight="1" x14ac:dyDescent="0.35">
      <c r="A639" s="17"/>
      <c r="B639" s="18"/>
      <c r="C639" s="5"/>
      <c r="D639" s="5"/>
      <c r="E639" s="6"/>
    </row>
    <row r="640" spans="1:5" ht="14.25" customHeight="1" x14ac:dyDescent="0.35">
      <c r="A640" s="17"/>
      <c r="B640" s="18"/>
      <c r="C640" s="5"/>
      <c r="D640" s="5"/>
      <c r="E640" s="6"/>
    </row>
    <row r="641" spans="1:5" ht="14.25" customHeight="1" x14ac:dyDescent="0.35">
      <c r="A641" s="17"/>
      <c r="B641" s="18"/>
      <c r="C641" s="5"/>
      <c r="D641" s="5"/>
      <c r="E641" s="6"/>
    </row>
    <row r="642" spans="1:5" ht="14.25" customHeight="1" x14ac:dyDescent="0.35">
      <c r="A642" s="17"/>
      <c r="B642" s="18"/>
      <c r="C642" s="5"/>
      <c r="D642" s="5"/>
      <c r="E642" s="6"/>
    </row>
    <row r="643" spans="1:5" ht="14.25" customHeight="1" x14ac:dyDescent="0.35">
      <c r="A643" s="17"/>
      <c r="B643" s="18"/>
      <c r="C643" s="5"/>
      <c r="D643" s="5"/>
      <c r="E643" s="6"/>
    </row>
    <row r="644" spans="1:5" ht="14.25" customHeight="1" x14ac:dyDescent="0.35">
      <c r="A644" s="17"/>
      <c r="B644" s="18"/>
      <c r="C644" s="5"/>
      <c r="D644" s="5"/>
      <c r="E644" s="6"/>
    </row>
    <row r="645" spans="1:5" ht="14.25" customHeight="1" x14ac:dyDescent="0.35">
      <c r="A645" s="17"/>
      <c r="B645" s="18"/>
      <c r="C645" s="5"/>
      <c r="D645" s="5"/>
      <c r="E645" s="6"/>
    </row>
    <row r="646" spans="1:5" ht="14.25" customHeight="1" x14ac:dyDescent="0.35">
      <c r="A646" s="17"/>
      <c r="B646" s="18"/>
      <c r="C646" s="5"/>
      <c r="D646" s="5"/>
      <c r="E646" s="6"/>
    </row>
    <row r="647" spans="1:5" ht="14.25" customHeight="1" x14ac:dyDescent="0.35">
      <c r="A647" s="17"/>
      <c r="B647" s="18"/>
      <c r="C647" s="5"/>
      <c r="D647" s="5"/>
      <c r="E647" s="6"/>
    </row>
    <row r="648" spans="1:5" ht="14.25" customHeight="1" x14ac:dyDescent="0.35">
      <c r="A648" s="17"/>
      <c r="B648" s="18"/>
      <c r="C648" s="5"/>
      <c r="D648" s="5"/>
      <c r="E648" s="6"/>
    </row>
    <row r="649" spans="1:5" ht="14.25" customHeight="1" x14ac:dyDescent="0.35">
      <c r="A649" s="17"/>
      <c r="B649" s="18"/>
      <c r="C649" s="5"/>
      <c r="D649" s="5"/>
      <c r="E649" s="6"/>
    </row>
    <row r="650" spans="1:5" ht="14.25" customHeight="1" x14ac:dyDescent="0.35">
      <c r="A650" s="17"/>
      <c r="B650" s="18"/>
      <c r="C650" s="5"/>
      <c r="D650" s="5"/>
      <c r="E650" s="6"/>
    </row>
    <row r="651" spans="1:5" ht="14.25" customHeight="1" x14ac:dyDescent="0.35">
      <c r="A651" s="17"/>
      <c r="B651" s="18"/>
      <c r="C651" s="5"/>
      <c r="D651" s="5"/>
      <c r="E651" s="6"/>
    </row>
    <row r="652" spans="1:5" ht="14.25" customHeight="1" x14ac:dyDescent="0.35">
      <c r="A652" s="17"/>
      <c r="B652" s="18"/>
      <c r="C652" s="5"/>
      <c r="D652" s="5"/>
      <c r="E652" s="6"/>
    </row>
    <row r="653" spans="1:5" ht="14.25" customHeight="1" x14ac:dyDescent="0.35">
      <c r="A653" s="17"/>
      <c r="B653" s="18"/>
      <c r="C653" s="5"/>
      <c r="D653" s="5"/>
      <c r="E653" s="6"/>
    </row>
    <row r="654" spans="1:5" ht="14.25" customHeight="1" x14ac:dyDescent="0.35">
      <c r="A654" s="17"/>
      <c r="B654" s="18"/>
      <c r="C654" s="5"/>
      <c r="D654" s="5"/>
      <c r="E654" s="6"/>
    </row>
    <row r="655" spans="1:5" ht="14.25" customHeight="1" x14ac:dyDescent="0.35">
      <c r="A655" s="17"/>
      <c r="B655" s="18"/>
      <c r="C655" s="5"/>
      <c r="D655" s="5"/>
      <c r="E655" s="6"/>
    </row>
    <row r="656" spans="1:5" ht="14.25" customHeight="1" x14ac:dyDescent="0.35">
      <c r="A656" s="17"/>
      <c r="B656" s="18"/>
      <c r="C656" s="5"/>
      <c r="D656" s="5"/>
      <c r="E656" s="6"/>
    </row>
    <row r="657" spans="1:5" ht="14.25" customHeight="1" x14ac:dyDescent="0.35">
      <c r="A657" s="17"/>
      <c r="B657" s="18"/>
      <c r="C657" s="5"/>
      <c r="D657" s="5"/>
      <c r="E657" s="6"/>
    </row>
    <row r="658" spans="1:5" ht="14.25" customHeight="1" x14ac:dyDescent="0.35">
      <c r="A658" s="17"/>
      <c r="B658" s="18"/>
      <c r="C658" s="5"/>
      <c r="D658" s="5"/>
      <c r="E658" s="6"/>
    </row>
    <row r="659" spans="1:5" ht="14.25" customHeight="1" x14ac:dyDescent="0.35">
      <c r="A659" s="17"/>
      <c r="B659" s="18"/>
      <c r="C659" s="5"/>
      <c r="D659" s="5"/>
      <c r="E659" s="6"/>
    </row>
    <row r="660" spans="1:5" ht="14.25" customHeight="1" x14ac:dyDescent="0.35">
      <c r="A660" s="17"/>
      <c r="B660" s="18"/>
      <c r="C660" s="5"/>
      <c r="D660" s="5"/>
      <c r="E660" s="6"/>
    </row>
    <row r="661" spans="1:5" ht="14.25" customHeight="1" x14ac:dyDescent="0.35">
      <c r="A661" s="17"/>
      <c r="B661" s="18"/>
      <c r="C661" s="5"/>
      <c r="D661" s="5"/>
      <c r="E661" s="6"/>
    </row>
    <row r="662" spans="1:5" ht="14.25" customHeight="1" x14ac:dyDescent="0.35">
      <c r="A662" s="17"/>
      <c r="B662" s="18"/>
      <c r="C662" s="5"/>
      <c r="D662" s="5"/>
      <c r="E662" s="6"/>
    </row>
    <row r="663" spans="1:5" ht="14.25" customHeight="1" x14ac:dyDescent="0.35">
      <c r="A663" s="17"/>
      <c r="B663" s="18"/>
      <c r="C663" s="5"/>
      <c r="D663" s="5"/>
      <c r="E663" s="6"/>
    </row>
    <row r="664" spans="1:5" ht="14.25" customHeight="1" x14ac:dyDescent="0.35">
      <c r="A664" s="17"/>
      <c r="B664" s="18"/>
      <c r="C664" s="5"/>
      <c r="D664" s="5"/>
      <c r="E664" s="6"/>
    </row>
    <row r="665" spans="1:5" ht="14.25" customHeight="1" x14ac:dyDescent="0.35">
      <c r="A665" s="17"/>
      <c r="B665" s="18"/>
      <c r="C665" s="5"/>
      <c r="D665" s="5"/>
      <c r="E665" s="6"/>
    </row>
    <row r="666" spans="1:5" ht="14.25" customHeight="1" x14ac:dyDescent="0.35">
      <c r="A666" s="17"/>
      <c r="B666" s="18"/>
      <c r="C666" s="5"/>
      <c r="D666" s="5"/>
      <c r="E666" s="6"/>
    </row>
    <row r="667" spans="1:5" ht="14.25" customHeight="1" x14ac:dyDescent="0.35">
      <c r="A667" s="17"/>
      <c r="B667" s="18"/>
      <c r="C667" s="5"/>
      <c r="D667" s="5"/>
      <c r="E667" s="6"/>
    </row>
    <row r="668" spans="1:5" ht="14.25" customHeight="1" x14ac:dyDescent="0.35">
      <c r="A668" s="17"/>
      <c r="B668" s="18"/>
      <c r="C668" s="5"/>
      <c r="D668" s="5"/>
      <c r="E668" s="6"/>
    </row>
    <row r="669" spans="1:5" ht="14.25" customHeight="1" x14ac:dyDescent="0.35">
      <c r="A669" s="17"/>
      <c r="B669" s="18"/>
      <c r="C669" s="5"/>
      <c r="D669" s="5"/>
      <c r="E669" s="6"/>
    </row>
    <row r="670" spans="1:5" ht="14.25" customHeight="1" x14ac:dyDescent="0.35">
      <c r="A670" s="17"/>
      <c r="B670" s="18"/>
      <c r="C670" s="5"/>
      <c r="D670" s="5"/>
      <c r="E670" s="6"/>
    </row>
    <row r="671" spans="1:5" ht="14.25" customHeight="1" x14ac:dyDescent="0.35">
      <c r="A671" s="17"/>
      <c r="B671" s="18"/>
      <c r="C671" s="5"/>
      <c r="D671" s="5"/>
      <c r="E671" s="6"/>
    </row>
    <row r="672" spans="1:5" ht="14.25" customHeight="1" x14ac:dyDescent="0.35">
      <c r="A672" s="17"/>
      <c r="B672" s="18"/>
      <c r="C672" s="5"/>
      <c r="D672" s="5"/>
      <c r="E672" s="6"/>
    </row>
    <row r="673" spans="1:5" ht="14.25" customHeight="1" x14ac:dyDescent="0.35">
      <c r="A673" s="17"/>
      <c r="B673" s="18"/>
      <c r="C673" s="5"/>
      <c r="D673" s="5"/>
      <c r="E673" s="6"/>
    </row>
    <row r="674" spans="1:5" ht="14.25" customHeight="1" x14ac:dyDescent="0.35">
      <c r="A674" s="17"/>
      <c r="B674" s="18"/>
      <c r="C674" s="5"/>
      <c r="D674" s="5"/>
      <c r="E674" s="6"/>
    </row>
    <row r="675" spans="1:5" ht="14.25" customHeight="1" x14ac:dyDescent="0.35">
      <c r="A675" s="17"/>
      <c r="B675" s="18"/>
      <c r="C675" s="5"/>
      <c r="D675" s="5"/>
      <c r="E675" s="6"/>
    </row>
    <row r="676" spans="1:5" ht="14.25" customHeight="1" x14ac:dyDescent="0.35">
      <c r="A676" s="17"/>
      <c r="B676" s="18"/>
      <c r="C676" s="5"/>
      <c r="D676" s="5"/>
      <c r="E676" s="6"/>
    </row>
    <row r="677" spans="1:5" ht="14.25" customHeight="1" x14ac:dyDescent="0.35">
      <c r="A677" s="17"/>
      <c r="B677" s="18"/>
      <c r="C677" s="5"/>
      <c r="D677" s="5"/>
      <c r="E677" s="6"/>
    </row>
    <row r="678" spans="1:5" ht="14.25" customHeight="1" x14ac:dyDescent="0.35">
      <c r="A678" s="17"/>
      <c r="B678" s="18"/>
      <c r="C678" s="5"/>
      <c r="D678" s="5"/>
      <c r="E678" s="6"/>
    </row>
    <row r="679" spans="1:5" ht="14.25" customHeight="1" x14ac:dyDescent="0.35">
      <c r="A679" s="17"/>
      <c r="B679" s="18"/>
      <c r="C679" s="5"/>
      <c r="D679" s="5"/>
      <c r="E679" s="6"/>
    </row>
    <row r="680" spans="1:5" ht="14.25" customHeight="1" x14ac:dyDescent="0.35">
      <c r="A680" s="17"/>
      <c r="B680" s="18"/>
      <c r="C680" s="5"/>
      <c r="D680" s="5"/>
      <c r="E680" s="6"/>
    </row>
    <row r="681" spans="1:5" ht="14.25" customHeight="1" x14ac:dyDescent="0.35">
      <c r="A681" s="17"/>
      <c r="B681" s="18"/>
      <c r="C681" s="5"/>
      <c r="D681" s="5"/>
      <c r="E681" s="6"/>
    </row>
    <row r="682" spans="1:5" ht="14.25" customHeight="1" x14ac:dyDescent="0.35">
      <c r="A682" s="17"/>
      <c r="B682" s="18"/>
      <c r="C682" s="5"/>
      <c r="D682" s="5"/>
      <c r="E682" s="6"/>
    </row>
    <row r="683" spans="1:5" ht="14.25" customHeight="1" x14ac:dyDescent="0.35">
      <c r="A683" s="17"/>
      <c r="B683" s="18"/>
      <c r="C683" s="5"/>
      <c r="D683" s="5"/>
      <c r="E683" s="6"/>
    </row>
    <row r="684" spans="1:5" ht="14.25" customHeight="1" x14ac:dyDescent="0.35">
      <c r="A684" s="17"/>
      <c r="B684" s="18"/>
      <c r="C684" s="5"/>
      <c r="D684" s="5"/>
      <c r="E684" s="6"/>
    </row>
    <row r="685" spans="1:5" ht="14.25" customHeight="1" x14ac:dyDescent="0.35">
      <c r="A685" s="17"/>
      <c r="B685" s="18"/>
      <c r="C685" s="5"/>
      <c r="D685" s="5"/>
      <c r="E685" s="6"/>
    </row>
    <row r="686" spans="1:5" ht="14.25" customHeight="1" x14ac:dyDescent="0.35">
      <c r="A686" s="17"/>
      <c r="B686" s="18"/>
      <c r="C686" s="5"/>
      <c r="D686" s="5"/>
      <c r="E686" s="6"/>
    </row>
    <row r="687" spans="1:5" ht="14.25" customHeight="1" x14ac:dyDescent="0.35">
      <c r="A687" s="17"/>
      <c r="B687" s="18"/>
      <c r="C687" s="5"/>
      <c r="D687" s="5"/>
      <c r="E687" s="6"/>
    </row>
    <row r="688" spans="1:5" ht="14.25" customHeight="1" x14ac:dyDescent="0.35">
      <c r="A688" s="17"/>
      <c r="B688" s="18"/>
      <c r="C688" s="5"/>
      <c r="D688" s="5"/>
      <c r="E688" s="6"/>
    </row>
    <row r="689" spans="1:5" ht="14.25" customHeight="1" x14ac:dyDescent="0.35">
      <c r="A689" s="17"/>
      <c r="B689" s="18"/>
      <c r="C689" s="5"/>
      <c r="D689" s="5"/>
      <c r="E689" s="6"/>
    </row>
    <row r="690" spans="1:5" ht="14.25" customHeight="1" x14ac:dyDescent="0.35">
      <c r="A690" s="17"/>
      <c r="B690" s="18"/>
      <c r="C690" s="5"/>
      <c r="D690" s="5"/>
      <c r="E690" s="6"/>
    </row>
    <row r="691" spans="1:5" ht="14.25" customHeight="1" x14ac:dyDescent="0.35">
      <c r="A691" s="17"/>
      <c r="B691" s="18"/>
      <c r="C691" s="5"/>
      <c r="D691" s="5"/>
      <c r="E691" s="6"/>
    </row>
    <row r="692" spans="1:5" ht="14.25" customHeight="1" x14ac:dyDescent="0.35">
      <c r="A692" s="17"/>
      <c r="B692" s="18"/>
      <c r="C692" s="5"/>
      <c r="D692" s="5"/>
      <c r="E692" s="6"/>
    </row>
    <row r="693" spans="1:5" ht="14.25" customHeight="1" x14ac:dyDescent="0.35">
      <c r="A693" s="17"/>
      <c r="B693" s="18"/>
      <c r="C693" s="5"/>
      <c r="D693" s="5"/>
      <c r="E693" s="6"/>
    </row>
    <row r="694" spans="1:5" ht="14.25" customHeight="1" x14ac:dyDescent="0.35">
      <c r="A694" s="17"/>
      <c r="B694" s="18"/>
      <c r="C694" s="5"/>
      <c r="D694" s="5"/>
      <c r="E694" s="6"/>
    </row>
    <row r="695" spans="1:5" ht="14.25" customHeight="1" x14ac:dyDescent="0.35">
      <c r="A695" s="17"/>
      <c r="B695" s="18"/>
      <c r="C695" s="5"/>
      <c r="D695" s="5"/>
      <c r="E695" s="6"/>
    </row>
    <row r="696" spans="1:5" ht="14.25" customHeight="1" x14ac:dyDescent="0.35">
      <c r="A696" s="17"/>
      <c r="B696" s="18"/>
      <c r="C696" s="5"/>
      <c r="D696" s="5"/>
      <c r="E696" s="6"/>
    </row>
    <row r="697" spans="1:5" ht="14.25" customHeight="1" x14ac:dyDescent="0.35">
      <c r="A697" s="17"/>
      <c r="B697" s="18"/>
      <c r="C697" s="5"/>
      <c r="D697" s="5"/>
      <c r="E697" s="6"/>
    </row>
    <row r="698" spans="1:5" ht="14.25" customHeight="1" x14ac:dyDescent="0.35">
      <c r="A698" s="17"/>
      <c r="B698" s="18"/>
      <c r="C698" s="5"/>
      <c r="D698" s="5"/>
      <c r="E698" s="6"/>
    </row>
    <row r="699" spans="1:5" ht="14.25" customHeight="1" x14ac:dyDescent="0.35">
      <c r="A699" s="17"/>
      <c r="B699" s="18"/>
      <c r="C699" s="5"/>
      <c r="D699" s="5"/>
      <c r="E699" s="6"/>
    </row>
    <row r="700" spans="1:5" ht="14.25" customHeight="1" x14ac:dyDescent="0.35">
      <c r="A700" s="17"/>
      <c r="B700" s="18"/>
      <c r="C700" s="5"/>
      <c r="D700" s="5"/>
      <c r="E700" s="6"/>
    </row>
    <row r="701" spans="1:5" ht="14.25" customHeight="1" x14ac:dyDescent="0.35">
      <c r="A701" s="17"/>
      <c r="B701" s="18"/>
      <c r="C701" s="5"/>
      <c r="D701" s="5"/>
      <c r="E701" s="6"/>
    </row>
    <row r="702" spans="1:5" ht="14.25" customHeight="1" x14ac:dyDescent="0.35">
      <c r="A702" s="17"/>
      <c r="B702" s="18"/>
      <c r="C702" s="5"/>
      <c r="D702" s="5"/>
      <c r="E702" s="6"/>
    </row>
    <row r="703" spans="1:5" ht="14.25" customHeight="1" x14ac:dyDescent="0.35">
      <c r="A703" s="17"/>
      <c r="B703" s="18"/>
      <c r="C703" s="5"/>
      <c r="D703" s="5"/>
      <c r="E703" s="6"/>
    </row>
    <row r="704" spans="1:5" ht="14.25" customHeight="1" x14ac:dyDescent="0.35">
      <c r="A704" s="17"/>
      <c r="B704" s="18"/>
      <c r="C704" s="5"/>
      <c r="D704" s="5"/>
      <c r="E704" s="6"/>
    </row>
    <row r="705" spans="1:5" ht="14.25" customHeight="1" x14ac:dyDescent="0.35">
      <c r="A705" s="17"/>
      <c r="B705" s="18"/>
      <c r="C705" s="5"/>
      <c r="D705" s="5"/>
      <c r="E705" s="6"/>
    </row>
    <row r="706" spans="1:5" ht="14.25" customHeight="1" x14ac:dyDescent="0.35">
      <c r="A706" s="17"/>
      <c r="B706" s="18"/>
      <c r="C706" s="5"/>
      <c r="D706" s="5"/>
      <c r="E706" s="6"/>
    </row>
    <row r="707" spans="1:5" ht="14.25" customHeight="1" x14ac:dyDescent="0.35">
      <c r="A707" s="17"/>
      <c r="B707" s="18"/>
      <c r="C707" s="5"/>
      <c r="D707" s="5"/>
      <c r="E707" s="6"/>
    </row>
    <row r="708" spans="1:5" ht="14.25" customHeight="1" x14ac:dyDescent="0.35">
      <c r="A708" s="17"/>
      <c r="B708" s="18"/>
      <c r="C708" s="5"/>
      <c r="D708" s="5"/>
      <c r="E708" s="6"/>
    </row>
    <row r="709" spans="1:5" ht="14.25" customHeight="1" x14ac:dyDescent="0.35">
      <c r="A709" s="17"/>
      <c r="B709" s="18"/>
      <c r="C709" s="5"/>
      <c r="D709" s="5"/>
      <c r="E709" s="6"/>
    </row>
    <row r="710" spans="1:5" ht="14.25" customHeight="1" x14ac:dyDescent="0.35">
      <c r="A710" s="17"/>
      <c r="B710" s="18"/>
      <c r="C710" s="5"/>
      <c r="D710" s="5"/>
      <c r="E710" s="6"/>
    </row>
    <row r="711" spans="1:5" ht="14.25" customHeight="1" x14ac:dyDescent="0.35">
      <c r="A711" s="17"/>
      <c r="B711" s="18"/>
      <c r="C711" s="5"/>
      <c r="D711" s="5"/>
      <c r="E711" s="6"/>
    </row>
    <row r="712" spans="1:5" ht="14.25" customHeight="1" x14ac:dyDescent="0.35">
      <c r="A712" s="17"/>
      <c r="B712" s="18"/>
      <c r="C712" s="5"/>
      <c r="D712" s="5"/>
      <c r="E712" s="6"/>
    </row>
    <row r="713" spans="1:5" ht="14.25" customHeight="1" x14ac:dyDescent="0.35">
      <c r="A713" s="17"/>
      <c r="B713" s="18"/>
      <c r="C713" s="5"/>
      <c r="D713" s="5"/>
      <c r="E713" s="6"/>
    </row>
    <row r="714" spans="1:5" ht="14.25" customHeight="1" x14ac:dyDescent="0.35">
      <c r="A714" s="17"/>
      <c r="B714" s="18"/>
      <c r="C714" s="5"/>
      <c r="D714" s="5"/>
      <c r="E714" s="6"/>
    </row>
    <row r="715" spans="1:5" ht="14.25" customHeight="1" x14ac:dyDescent="0.35">
      <c r="A715" s="17"/>
      <c r="B715" s="18"/>
      <c r="C715" s="5"/>
      <c r="D715" s="5"/>
      <c r="E715" s="6"/>
    </row>
    <row r="716" spans="1:5" ht="14.25" customHeight="1" x14ac:dyDescent="0.35">
      <c r="A716" s="17"/>
      <c r="B716" s="18"/>
      <c r="C716" s="5"/>
      <c r="D716" s="5"/>
      <c r="E716" s="6"/>
    </row>
    <row r="717" spans="1:5" ht="14.25" customHeight="1" x14ac:dyDescent="0.35">
      <c r="A717" s="17"/>
      <c r="B717" s="18"/>
      <c r="C717" s="5"/>
      <c r="D717" s="5"/>
      <c r="E717" s="6"/>
    </row>
    <row r="718" spans="1:5" ht="14.25" customHeight="1" x14ac:dyDescent="0.35">
      <c r="A718" s="17"/>
      <c r="B718" s="18"/>
      <c r="C718" s="5"/>
      <c r="D718" s="5"/>
      <c r="E718" s="6"/>
    </row>
    <row r="719" spans="1:5" ht="14.25" customHeight="1" x14ac:dyDescent="0.35">
      <c r="A719" s="17"/>
      <c r="B719" s="18"/>
      <c r="C719" s="5"/>
      <c r="D719" s="5"/>
      <c r="E719" s="6"/>
    </row>
    <row r="720" spans="1:5" ht="14.25" customHeight="1" x14ac:dyDescent="0.35">
      <c r="A720" s="17"/>
      <c r="B720" s="18"/>
      <c r="C720" s="5"/>
      <c r="D720" s="5"/>
      <c r="E720" s="6"/>
    </row>
    <row r="721" spans="1:5" ht="14.25" customHeight="1" x14ac:dyDescent="0.35">
      <c r="A721" s="17"/>
      <c r="B721" s="18"/>
      <c r="C721" s="5"/>
      <c r="D721" s="5"/>
      <c r="E721" s="6"/>
    </row>
    <row r="722" spans="1:5" ht="14.25" customHeight="1" x14ac:dyDescent="0.35">
      <c r="A722" s="17"/>
      <c r="B722" s="18"/>
      <c r="C722" s="5"/>
      <c r="D722" s="5"/>
      <c r="E722" s="6"/>
    </row>
    <row r="723" spans="1:5" ht="14.25" customHeight="1" x14ac:dyDescent="0.35">
      <c r="A723" s="17"/>
      <c r="B723" s="18"/>
      <c r="C723" s="5"/>
      <c r="D723" s="5"/>
      <c r="E723" s="6"/>
    </row>
    <row r="724" spans="1:5" ht="14.25" customHeight="1" x14ac:dyDescent="0.35">
      <c r="A724" s="17"/>
      <c r="B724" s="18"/>
      <c r="C724" s="5"/>
      <c r="D724" s="5"/>
      <c r="E724" s="6"/>
    </row>
    <row r="725" spans="1:5" ht="14.25" customHeight="1" x14ac:dyDescent="0.35">
      <c r="A725" s="17"/>
      <c r="B725" s="18"/>
      <c r="C725" s="5"/>
      <c r="D725" s="5"/>
      <c r="E725" s="6"/>
    </row>
    <row r="726" spans="1:5" ht="14.25" customHeight="1" x14ac:dyDescent="0.35">
      <c r="A726" s="17"/>
      <c r="B726" s="18"/>
      <c r="C726" s="5"/>
      <c r="D726" s="5"/>
      <c r="E726" s="6"/>
    </row>
    <row r="727" spans="1:5" ht="14.25" customHeight="1" x14ac:dyDescent="0.35">
      <c r="A727" s="17"/>
      <c r="B727" s="18"/>
      <c r="C727" s="5"/>
      <c r="D727" s="5"/>
      <c r="E727" s="6"/>
    </row>
    <row r="728" spans="1:5" ht="14.25" customHeight="1" x14ac:dyDescent="0.35">
      <c r="A728" s="17"/>
      <c r="B728" s="18"/>
      <c r="C728" s="5"/>
      <c r="D728" s="5"/>
      <c r="E728" s="6"/>
    </row>
    <row r="729" spans="1:5" ht="14.25" customHeight="1" x14ac:dyDescent="0.35">
      <c r="A729" s="17"/>
      <c r="B729" s="18"/>
      <c r="C729" s="5"/>
      <c r="D729" s="5"/>
      <c r="E729" s="6"/>
    </row>
    <row r="730" spans="1:5" ht="14.25" customHeight="1" x14ac:dyDescent="0.35">
      <c r="A730" s="17"/>
      <c r="B730" s="18"/>
      <c r="C730" s="5"/>
      <c r="D730" s="5"/>
      <c r="E730" s="6"/>
    </row>
    <row r="731" spans="1:5" ht="14.25" customHeight="1" x14ac:dyDescent="0.35">
      <c r="A731" s="17"/>
      <c r="B731" s="18"/>
      <c r="C731" s="5"/>
      <c r="D731" s="5"/>
      <c r="E731" s="6"/>
    </row>
    <row r="732" spans="1:5" ht="14.25" customHeight="1" x14ac:dyDescent="0.35">
      <c r="A732" s="17"/>
      <c r="B732" s="18"/>
      <c r="C732" s="5"/>
      <c r="D732" s="5"/>
      <c r="E732" s="6"/>
    </row>
    <row r="733" spans="1:5" ht="14.25" customHeight="1" x14ac:dyDescent="0.35">
      <c r="A733" s="17"/>
      <c r="B733" s="18"/>
      <c r="C733" s="5"/>
      <c r="D733" s="5"/>
      <c r="E733" s="6"/>
    </row>
    <row r="734" spans="1:5" ht="14.25" customHeight="1" x14ac:dyDescent="0.35">
      <c r="A734" s="17"/>
      <c r="B734" s="18"/>
      <c r="C734" s="5"/>
      <c r="D734" s="5"/>
      <c r="E734" s="6"/>
    </row>
    <row r="735" spans="1:5" ht="14.25" customHeight="1" x14ac:dyDescent="0.35">
      <c r="A735" s="17"/>
      <c r="B735" s="18"/>
      <c r="C735" s="5"/>
      <c r="D735" s="5"/>
      <c r="E735" s="6"/>
    </row>
    <row r="736" spans="1:5" ht="14.25" customHeight="1" x14ac:dyDescent="0.35">
      <c r="A736" s="17"/>
      <c r="B736" s="18"/>
      <c r="C736" s="5"/>
      <c r="D736" s="5"/>
      <c r="E736" s="6"/>
    </row>
    <row r="737" spans="1:5" ht="14.25" customHeight="1" x14ac:dyDescent="0.35">
      <c r="A737" s="17"/>
      <c r="B737" s="18"/>
      <c r="C737" s="5"/>
      <c r="D737" s="5"/>
      <c r="E737" s="6"/>
    </row>
    <row r="738" spans="1:5" ht="14.25" customHeight="1" x14ac:dyDescent="0.35">
      <c r="A738" s="17"/>
      <c r="B738" s="18"/>
      <c r="C738" s="5"/>
      <c r="D738" s="5"/>
      <c r="E738" s="6"/>
    </row>
    <row r="739" spans="1:5" ht="14.25" customHeight="1" x14ac:dyDescent="0.35">
      <c r="A739" s="17"/>
      <c r="B739" s="18"/>
      <c r="C739" s="5"/>
      <c r="D739" s="5"/>
      <c r="E739" s="6"/>
    </row>
    <row r="740" spans="1:5" ht="14.25" customHeight="1" x14ac:dyDescent="0.35">
      <c r="A740" s="17"/>
      <c r="B740" s="18"/>
      <c r="C740" s="5"/>
      <c r="D740" s="5"/>
      <c r="E740" s="6"/>
    </row>
    <row r="741" spans="1:5" ht="14.25" customHeight="1" x14ac:dyDescent="0.35">
      <c r="A741" s="17"/>
      <c r="B741" s="18"/>
      <c r="C741" s="5"/>
      <c r="D741" s="5"/>
      <c r="E741" s="6"/>
    </row>
    <row r="742" spans="1:5" ht="14.25" customHeight="1" x14ac:dyDescent="0.35">
      <c r="A742" s="17"/>
      <c r="B742" s="18"/>
      <c r="C742" s="5"/>
      <c r="D742" s="5"/>
      <c r="E742" s="6"/>
    </row>
    <row r="743" spans="1:5" ht="14.25" customHeight="1" x14ac:dyDescent="0.35">
      <c r="A743" s="17"/>
      <c r="B743" s="18"/>
      <c r="C743" s="5"/>
      <c r="D743" s="5"/>
      <c r="E743" s="6"/>
    </row>
    <row r="744" spans="1:5" ht="14.25" customHeight="1" x14ac:dyDescent="0.35">
      <c r="A744" s="17"/>
      <c r="B744" s="18"/>
      <c r="C744" s="5"/>
      <c r="D744" s="5"/>
      <c r="E744" s="6"/>
    </row>
    <row r="745" spans="1:5" ht="14.25" customHeight="1" x14ac:dyDescent="0.35">
      <c r="A745" s="17"/>
      <c r="B745" s="18"/>
      <c r="C745" s="5"/>
      <c r="D745" s="5"/>
      <c r="E745" s="6"/>
    </row>
    <row r="746" spans="1:5" ht="14.25" customHeight="1" x14ac:dyDescent="0.35">
      <c r="A746" s="17"/>
      <c r="B746" s="18"/>
      <c r="C746" s="5"/>
      <c r="D746" s="5"/>
      <c r="E746" s="6"/>
    </row>
    <row r="747" spans="1:5" ht="14.25" customHeight="1" x14ac:dyDescent="0.35">
      <c r="A747" s="17"/>
      <c r="B747" s="18"/>
      <c r="C747" s="5"/>
      <c r="D747" s="5"/>
      <c r="E747" s="6"/>
    </row>
    <row r="748" spans="1:5" ht="14.25" customHeight="1" x14ac:dyDescent="0.35">
      <c r="A748" s="17"/>
      <c r="B748" s="18"/>
      <c r="C748" s="5"/>
      <c r="D748" s="5"/>
      <c r="E748" s="6"/>
    </row>
    <row r="749" spans="1:5" ht="14.25" customHeight="1" x14ac:dyDescent="0.35">
      <c r="A749" s="17"/>
      <c r="B749" s="18"/>
      <c r="C749" s="5"/>
      <c r="D749" s="5"/>
      <c r="E749" s="6"/>
    </row>
    <row r="750" spans="1:5" ht="14.25" customHeight="1" x14ac:dyDescent="0.35">
      <c r="A750" s="17"/>
      <c r="B750" s="18"/>
      <c r="C750" s="5"/>
      <c r="D750" s="5"/>
      <c r="E750" s="6"/>
    </row>
    <row r="751" spans="1:5" ht="14.25" customHeight="1" x14ac:dyDescent="0.35">
      <c r="A751" s="17"/>
      <c r="B751" s="18"/>
      <c r="C751" s="5"/>
      <c r="D751" s="5"/>
      <c r="E751" s="6"/>
    </row>
    <row r="752" spans="1:5" ht="14.25" customHeight="1" x14ac:dyDescent="0.35">
      <c r="A752" s="17"/>
      <c r="B752" s="18"/>
      <c r="C752" s="5"/>
      <c r="D752" s="5"/>
      <c r="E752" s="6"/>
    </row>
    <row r="753" spans="1:5" ht="14.25" customHeight="1" x14ac:dyDescent="0.35">
      <c r="A753" s="17"/>
      <c r="B753" s="18"/>
      <c r="C753" s="5"/>
      <c r="D753" s="5"/>
      <c r="E753" s="6"/>
    </row>
    <row r="754" spans="1:5" ht="14.25" customHeight="1" x14ac:dyDescent="0.35">
      <c r="A754" s="17"/>
      <c r="B754" s="18"/>
      <c r="C754" s="5"/>
      <c r="D754" s="5"/>
      <c r="E754" s="6"/>
    </row>
    <row r="755" spans="1:5" ht="14.25" customHeight="1" x14ac:dyDescent="0.35">
      <c r="A755" s="17"/>
      <c r="B755" s="18"/>
      <c r="C755" s="5"/>
      <c r="D755" s="5"/>
      <c r="E755" s="6"/>
    </row>
    <row r="756" spans="1:5" ht="14.25" customHeight="1" x14ac:dyDescent="0.35">
      <c r="A756" s="17"/>
      <c r="B756" s="18"/>
      <c r="C756" s="5"/>
      <c r="D756" s="5"/>
      <c r="E756" s="6"/>
    </row>
    <row r="757" spans="1:5" ht="14.25" customHeight="1" x14ac:dyDescent="0.35">
      <c r="A757" s="17"/>
      <c r="B757" s="18"/>
      <c r="C757" s="5"/>
      <c r="D757" s="5"/>
      <c r="E757" s="6"/>
    </row>
    <row r="758" spans="1:5" ht="14.25" customHeight="1" x14ac:dyDescent="0.35">
      <c r="A758" s="17"/>
      <c r="B758" s="18"/>
      <c r="C758" s="5"/>
      <c r="D758" s="5"/>
      <c r="E758" s="6"/>
    </row>
    <row r="759" spans="1:5" ht="14.25" customHeight="1" x14ac:dyDescent="0.35">
      <c r="A759" s="17"/>
      <c r="B759" s="18"/>
      <c r="C759" s="5"/>
      <c r="D759" s="5"/>
      <c r="E759" s="6"/>
    </row>
    <row r="760" spans="1:5" ht="14.25" customHeight="1" x14ac:dyDescent="0.35">
      <c r="A760" s="17"/>
      <c r="B760" s="18"/>
      <c r="C760" s="5"/>
      <c r="D760" s="5"/>
      <c r="E760" s="6"/>
    </row>
    <row r="761" spans="1:5" ht="14.25" customHeight="1" x14ac:dyDescent="0.35">
      <c r="A761" s="17"/>
      <c r="B761" s="18"/>
      <c r="C761" s="5"/>
      <c r="D761" s="5"/>
      <c r="E761" s="6"/>
    </row>
    <row r="762" spans="1:5" ht="14.25" customHeight="1" x14ac:dyDescent="0.35">
      <c r="A762" s="17"/>
      <c r="B762" s="18"/>
      <c r="C762" s="5"/>
      <c r="D762" s="5"/>
      <c r="E762" s="6"/>
    </row>
    <row r="763" spans="1:5" ht="14.25" customHeight="1" x14ac:dyDescent="0.35">
      <c r="A763" s="17"/>
      <c r="B763" s="18"/>
      <c r="C763" s="5"/>
      <c r="D763" s="5"/>
      <c r="E763" s="6"/>
    </row>
    <row r="764" spans="1:5" ht="14.25" customHeight="1" x14ac:dyDescent="0.35">
      <c r="A764" s="17"/>
      <c r="B764" s="18"/>
      <c r="C764" s="5"/>
      <c r="D764" s="5"/>
      <c r="E764" s="6"/>
    </row>
    <row r="765" spans="1:5" ht="14.25" customHeight="1" x14ac:dyDescent="0.35">
      <c r="A765" s="17"/>
      <c r="B765" s="18"/>
      <c r="C765" s="5"/>
      <c r="D765" s="5"/>
      <c r="E765" s="6"/>
    </row>
    <row r="766" spans="1:5" ht="14.25" customHeight="1" x14ac:dyDescent="0.35">
      <c r="A766" s="17"/>
      <c r="B766" s="18"/>
      <c r="C766" s="5"/>
      <c r="D766" s="5"/>
      <c r="E766" s="6"/>
    </row>
    <row r="767" spans="1:5" ht="14.25" customHeight="1" x14ac:dyDescent="0.35">
      <c r="A767" s="17"/>
      <c r="B767" s="18"/>
      <c r="C767" s="5"/>
      <c r="D767" s="5"/>
      <c r="E767" s="6"/>
    </row>
    <row r="768" spans="1:5" ht="14.25" customHeight="1" x14ac:dyDescent="0.35">
      <c r="A768" s="17"/>
      <c r="B768" s="18"/>
      <c r="C768" s="5"/>
      <c r="D768" s="5"/>
      <c r="E768" s="6"/>
    </row>
    <row r="769" spans="1:5" ht="14.25" customHeight="1" x14ac:dyDescent="0.35">
      <c r="A769" s="17"/>
      <c r="B769" s="18"/>
      <c r="C769" s="5"/>
      <c r="D769" s="5"/>
      <c r="E769" s="6"/>
    </row>
    <row r="770" spans="1:5" ht="14.25" customHeight="1" x14ac:dyDescent="0.35">
      <c r="A770" s="17"/>
      <c r="B770" s="18"/>
      <c r="C770" s="5"/>
      <c r="D770" s="5"/>
      <c r="E770" s="6"/>
    </row>
    <row r="771" spans="1:5" ht="14.25" customHeight="1" x14ac:dyDescent="0.35">
      <c r="A771" s="17"/>
      <c r="B771" s="18"/>
      <c r="C771" s="5"/>
      <c r="D771" s="5"/>
      <c r="E771" s="6"/>
    </row>
    <row r="772" spans="1:5" ht="14.25" customHeight="1" x14ac:dyDescent="0.35">
      <c r="A772" s="17"/>
      <c r="B772" s="18"/>
      <c r="C772" s="5"/>
      <c r="D772" s="5"/>
      <c r="E772" s="6"/>
    </row>
    <row r="773" spans="1:5" ht="14.25" customHeight="1" x14ac:dyDescent="0.35">
      <c r="A773" s="17"/>
      <c r="B773" s="18"/>
      <c r="C773" s="5"/>
      <c r="D773" s="5"/>
      <c r="E773" s="6"/>
    </row>
    <row r="774" spans="1:5" ht="14.25" customHeight="1" x14ac:dyDescent="0.35">
      <c r="A774" s="17"/>
      <c r="B774" s="18"/>
      <c r="C774" s="5"/>
      <c r="D774" s="5"/>
      <c r="E774" s="6"/>
    </row>
    <row r="775" spans="1:5" ht="14.25" customHeight="1" x14ac:dyDescent="0.35">
      <c r="A775" s="17"/>
      <c r="B775" s="18"/>
      <c r="C775" s="5"/>
      <c r="D775" s="5"/>
      <c r="E775" s="6"/>
    </row>
    <row r="776" spans="1:5" ht="14.25" customHeight="1" x14ac:dyDescent="0.35">
      <c r="A776" s="17"/>
      <c r="B776" s="18"/>
      <c r="C776" s="5"/>
      <c r="D776" s="5"/>
      <c r="E776" s="6"/>
    </row>
    <row r="777" spans="1:5" ht="14.25" customHeight="1" x14ac:dyDescent="0.35">
      <c r="A777" s="17"/>
      <c r="B777" s="18"/>
      <c r="C777" s="5"/>
      <c r="D777" s="5"/>
      <c r="E777" s="6"/>
    </row>
    <row r="778" spans="1:5" ht="14.25" customHeight="1" x14ac:dyDescent="0.35">
      <c r="A778" s="17"/>
      <c r="B778" s="18"/>
      <c r="C778" s="5"/>
      <c r="D778" s="5"/>
      <c r="E778" s="6"/>
    </row>
    <row r="779" spans="1:5" ht="14.25" customHeight="1" x14ac:dyDescent="0.35">
      <c r="A779" s="17"/>
      <c r="B779" s="18"/>
      <c r="C779" s="5"/>
      <c r="D779" s="5"/>
      <c r="E779" s="6"/>
    </row>
    <row r="780" spans="1:5" ht="14.25" customHeight="1" x14ac:dyDescent="0.35">
      <c r="A780" s="17"/>
      <c r="B780" s="18"/>
      <c r="C780" s="5"/>
      <c r="D780" s="5"/>
      <c r="E780" s="6"/>
    </row>
    <row r="781" spans="1:5" ht="14.25" customHeight="1" x14ac:dyDescent="0.35">
      <c r="A781" s="17"/>
      <c r="B781" s="18"/>
      <c r="C781" s="5"/>
      <c r="D781" s="5"/>
      <c r="E781" s="6"/>
    </row>
    <row r="782" spans="1:5" ht="14.25" customHeight="1" x14ac:dyDescent="0.35">
      <c r="A782" s="17"/>
      <c r="B782" s="18"/>
      <c r="C782" s="5"/>
      <c r="D782" s="5"/>
      <c r="E782" s="6"/>
    </row>
    <row r="783" spans="1:5" ht="14.25" customHeight="1" x14ac:dyDescent="0.35">
      <c r="A783" s="17"/>
      <c r="B783" s="18"/>
      <c r="C783" s="5"/>
      <c r="D783" s="5"/>
      <c r="E783" s="6"/>
    </row>
    <row r="784" spans="1:5" ht="14.25" customHeight="1" x14ac:dyDescent="0.35">
      <c r="A784" s="17"/>
      <c r="B784" s="18"/>
      <c r="C784" s="5"/>
      <c r="D784" s="5"/>
      <c r="E784" s="6"/>
    </row>
    <row r="785" spans="1:5" ht="14.25" customHeight="1" x14ac:dyDescent="0.35">
      <c r="A785" s="17"/>
      <c r="B785" s="18"/>
      <c r="C785" s="5"/>
      <c r="D785" s="5"/>
      <c r="E785" s="6"/>
    </row>
    <row r="786" spans="1:5" ht="14.25" customHeight="1" x14ac:dyDescent="0.35">
      <c r="A786" s="17"/>
      <c r="B786" s="18"/>
      <c r="C786" s="5"/>
      <c r="D786" s="5"/>
      <c r="E786" s="6"/>
    </row>
    <row r="787" spans="1:5" ht="14.25" customHeight="1" x14ac:dyDescent="0.35">
      <c r="A787" s="17"/>
      <c r="B787" s="18"/>
      <c r="C787" s="5"/>
      <c r="D787" s="5"/>
      <c r="E787" s="6"/>
    </row>
    <row r="788" spans="1:5" ht="14.25" customHeight="1" x14ac:dyDescent="0.35">
      <c r="A788" s="17"/>
      <c r="B788" s="18"/>
      <c r="C788" s="5"/>
      <c r="D788" s="5"/>
      <c r="E788" s="6"/>
    </row>
    <row r="789" spans="1:5" ht="14.25" customHeight="1" x14ac:dyDescent="0.35">
      <c r="A789" s="17"/>
      <c r="B789" s="18"/>
      <c r="C789" s="5"/>
      <c r="D789" s="5"/>
      <c r="E789" s="6"/>
    </row>
    <row r="790" spans="1:5" ht="14.25" customHeight="1" x14ac:dyDescent="0.35">
      <c r="A790" s="17"/>
      <c r="B790" s="18"/>
      <c r="C790" s="5"/>
      <c r="D790" s="5"/>
      <c r="E790" s="6"/>
    </row>
    <row r="791" spans="1:5" ht="14.25" customHeight="1" x14ac:dyDescent="0.35">
      <c r="A791" s="17"/>
      <c r="B791" s="18"/>
      <c r="C791" s="5"/>
      <c r="D791" s="5"/>
      <c r="E791" s="6"/>
    </row>
    <row r="792" spans="1:5" ht="14.25" customHeight="1" x14ac:dyDescent="0.35">
      <c r="A792" s="17"/>
      <c r="B792" s="18"/>
      <c r="C792" s="5"/>
      <c r="D792" s="5"/>
      <c r="E792" s="6"/>
    </row>
    <row r="793" spans="1:5" ht="14.25" customHeight="1" x14ac:dyDescent="0.35">
      <c r="A793" s="17"/>
      <c r="B793" s="18"/>
      <c r="C793" s="5"/>
      <c r="D793" s="5"/>
      <c r="E793" s="6"/>
    </row>
    <row r="794" spans="1:5" ht="14.25" customHeight="1" x14ac:dyDescent="0.35">
      <c r="A794" s="17"/>
      <c r="B794" s="18"/>
      <c r="C794" s="5"/>
      <c r="D794" s="5"/>
      <c r="E794" s="6"/>
    </row>
    <row r="795" spans="1:5" ht="14.25" customHeight="1" x14ac:dyDescent="0.35">
      <c r="A795" s="17"/>
      <c r="B795" s="18"/>
      <c r="C795" s="5"/>
      <c r="D795" s="5"/>
      <c r="E795" s="6"/>
    </row>
    <row r="796" spans="1:5" ht="14.25" customHeight="1" x14ac:dyDescent="0.35">
      <c r="A796" s="17"/>
      <c r="B796" s="18"/>
      <c r="C796" s="5"/>
      <c r="D796" s="5"/>
      <c r="E796" s="6"/>
    </row>
    <row r="797" spans="1:5" ht="14.25" customHeight="1" x14ac:dyDescent="0.35">
      <c r="A797" s="17"/>
      <c r="B797" s="18"/>
      <c r="C797" s="5"/>
      <c r="D797" s="5"/>
      <c r="E797" s="6"/>
    </row>
    <row r="798" spans="1:5" ht="14.25" customHeight="1" x14ac:dyDescent="0.35">
      <c r="A798" s="17"/>
      <c r="B798" s="18"/>
      <c r="C798" s="5"/>
      <c r="D798" s="5"/>
      <c r="E798" s="6"/>
    </row>
    <row r="799" spans="1:5" ht="14.25" customHeight="1" x14ac:dyDescent="0.35">
      <c r="A799" s="17"/>
      <c r="B799" s="18"/>
      <c r="C799" s="5"/>
      <c r="D799" s="5"/>
      <c r="E799" s="6"/>
    </row>
    <row r="800" spans="1:5" ht="14.25" customHeight="1" x14ac:dyDescent="0.35">
      <c r="A800" s="17"/>
      <c r="B800" s="18"/>
      <c r="C800" s="5"/>
      <c r="D800" s="5"/>
      <c r="E800" s="6"/>
    </row>
    <row r="801" spans="1:5" ht="14.25" customHeight="1" x14ac:dyDescent="0.35">
      <c r="A801" s="17"/>
      <c r="B801" s="18"/>
      <c r="C801" s="5"/>
      <c r="D801" s="5"/>
      <c r="E801" s="6"/>
    </row>
    <row r="802" spans="1:5" ht="14.25" customHeight="1" x14ac:dyDescent="0.35">
      <c r="A802" s="17"/>
      <c r="B802" s="18"/>
      <c r="C802" s="5"/>
      <c r="D802" s="5"/>
      <c r="E802" s="6"/>
    </row>
    <row r="803" spans="1:5" ht="14.25" customHeight="1" x14ac:dyDescent="0.35">
      <c r="A803" s="17"/>
      <c r="B803" s="18"/>
      <c r="C803" s="5"/>
      <c r="D803" s="5"/>
      <c r="E803" s="6"/>
    </row>
    <row r="804" spans="1:5" ht="14.25" customHeight="1" x14ac:dyDescent="0.35">
      <c r="A804" s="17"/>
      <c r="B804" s="18"/>
      <c r="C804" s="5"/>
      <c r="D804" s="5"/>
      <c r="E804" s="6"/>
    </row>
    <row r="805" spans="1:5" ht="14.25" customHeight="1" x14ac:dyDescent="0.35">
      <c r="A805" s="17"/>
      <c r="B805" s="18"/>
      <c r="C805" s="5"/>
      <c r="D805" s="5"/>
      <c r="E805" s="6"/>
    </row>
    <row r="806" spans="1:5" ht="14.25" customHeight="1" x14ac:dyDescent="0.35">
      <c r="A806" s="17"/>
      <c r="B806" s="18"/>
      <c r="C806" s="5"/>
      <c r="D806" s="5"/>
      <c r="E806" s="6"/>
    </row>
    <row r="807" spans="1:5" ht="14.25" customHeight="1" x14ac:dyDescent="0.35">
      <c r="A807" s="17"/>
      <c r="B807" s="18"/>
      <c r="C807" s="5"/>
      <c r="D807" s="5"/>
      <c r="E807" s="6"/>
    </row>
    <row r="808" spans="1:5" ht="14.25" customHeight="1" x14ac:dyDescent="0.35">
      <c r="A808" s="17"/>
      <c r="B808" s="18"/>
      <c r="C808" s="5"/>
      <c r="D808" s="5"/>
      <c r="E808" s="6"/>
    </row>
    <row r="809" spans="1:5" ht="14.25" customHeight="1" x14ac:dyDescent="0.35">
      <c r="A809" s="17"/>
      <c r="B809" s="18"/>
      <c r="C809" s="5"/>
      <c r="D809" s="5"/>
      <c r="E809" s="6"/>
    </row>
    <row r="810" spans="1:5" ht="14.25" customHeight="1" x14ac:dyDescent="0.35">
      <c r="A810" s="17"/>
      <c r="B810" s="18"/>
      <c r="C810" s="5"/>
      <c r="D810" s="5"/>
      <c r="E810" s="6"/>
    </row>
    <row r="811" spans="1:5" ht="14.25" customHeight="1" x14ac:dyDescent="0.35">
      <c r="A811" s="17"/>
      <c r="B811" s="18"/>
      <c r="C811" s="5"/>
      <c r="D811" s="5"/>
      <c r="E811" s="6"/>
    </row>
    <row r="812" spans="1:5" ht="14.25" customHeight="1" x14ac:dyDescent="0.35">
      <c r="A812" s="17"/>
      <c r="B812" s="18"/>
      <c r="C812" s="5"/>
      <c r="D812" s="5"/>
      <c r="E812" s="6"/>
    </row>
    <row r="813" spans="1:5" ht="14.25" customHeight="1" x14ac:dyDescent="0.35">
      <c r="A813" s="17"/>
      <c r="B813" s="18"/>
      <c r="C813" s="5"/>
      <c r="D813" s="5"/>
      <c r="E813" s="6"/>
    </row>
    <row r="814" spans="1:5" ht="14.25" customHeight="1" x14ac:dyDescent="0.35">
      <c r="A814" s="17"/>
      <c r="B814" s="18"/>
      <c r="C814" s="5"/>
      <c r="D814" s="5"/>
      <c r="E814" s="6"/>
    </row>
    <row r="815" spans="1:5" ht="14.25" customHeight="1" x14ac:dyDescent="0.35">
      <c r="A815" s="17"/>
      <c r="B815" s="18"/>
      <c r="C815" s="5"/>
      <c r="D815" s="5"/>
      <c r="E815" s="6"/>
    </row>
    <row r="816" spans="1:5" ht="14.25" customHeight="1" x14ac:dyDescent="0.35">
      <c r="A816" s="17"/>
      <c r="B816" s="18"/>
      <c r="C816" s="5"/>
      <c r="D816" s="5"/>
      <c r="E816" s="6"/>
    </row>
    <row r="817" spans="1:5" ht="14.25" customHeight="1" x14ac:dyDescent="0.35">
      <c r="A817" s="17"/>
      <c r="B817" s="18"/>
      <c r="C817" s="5"/>
      <c r="D817" s="5"/>
      <c r="E817" s="6"/>
    </row>
    <row r="818" spans="1:5" ht="14.25" customHeight="1" x14ac:dyDescent="0.35">
      <c r="A818" s="17"/>
      <c r="B818" s="18"/>
      <c r="C818" s="5"/>
      <c r="D818" s="5"/>
      <c r="E818" s="6"/>
    </row>
    <row r="819" spans="1:5" ht="14.25" customHeight="1" x14ac:dyDescent="0.35">
      <c r="A819" s="17"/>
      <c r="B819" s="18"/>
      <c r="C819" s="5"/>
      <c r="D819" s="5"/>
      <c r="E819" s="6"/>
    </row>
    <row r="820" spans="1:5" ht="14.25" customHeight="1" x14ac:dyDescent="0.35">
      <c r="A820" s="17"/>
      <c r="B820" s="18"/>
      <c r="C820" s="5"/>
      <c r="D820" s="5"/>
      <c r="E820" s="6"/>
    </row>
    <row r="821" spans="1:5" ht="14.25" customHeight="1" x14ac:dyDescent="0.35">
      <c r="A821" s="17"/>
      <c r="B821" s="18"/>
      <c r="C821" s="5"/>
      <c r="D821" s="5"/>
      <c r="E821" s="6"/>
    </row>
    <row r="822" spans="1:5" ht="14.25" customHeight="1" x14ac:dyDescent="0.35">
      <c r="A822" s="17"/>
      <c r="B822" s="18"/>
      <c r="C822" s="5"/>
      <c r="D822" s="5"/>
      <c r="E822" s="6"/>
    </row>
    <row r="823" spans="1:5" ht="14.25" customHeight="1" x14ac:dyDescent="0.35">
      <c r="A823" s="17"/>
      <c r="B823" s="18"/>
      <c r="C823" s="5"/>
      <c r="D823" s="5"/>
      <c r="E823" s="6"/>
    </row>
    <row r="824" spans="1:5" ht="14.25" customHeight="1" x14ac:dyDescent="0.35">
      <c r="A824" s="17"/>
      <c r="B824" s="18"/>
      <c r="C824" s="5"/>
      <c r="D824" s="5"/>
      <c r="E824" s="6"/>
    </row>
    <row r="825" spans="1:5" ht="14.25" customHeight="1" x14ac:dyDescent="0.35">
      <c r="A825" s="17"/>
      <c r="B825" s="18"/>
      <c r="C825" s="5"/>
      <c r="D825" s="5"/>
      <c r="E825" s="6"/>
    </row>
    <row r="826" spans="1:5" ht="14.25" customHeight="1" x14ac:dyDescent="0.35">
      <c r="A826" s="17"/>
      <c r="B826" s="18"/>
      <c r="C826" s="5"/>
      <c r="D826" s="5"/>
      <c r="E826" s="6"/>
    </row>
    <row r="827" spans="1:5" ht="14.25" customHeight="1" x14ac:dyDescent="0.35">
      <c r="A827" s="17"/>
      <c r="B827" s="18"/>
      <c r="C827" s="5"/>
      <c r="D827" s="5"/>
      <c r="E827" s="6"/>
    </row>
    <row r="828" spans="1:5" ht="14.25" customHeight="1" x14ac:dyDescent="0.35">
      <c r="A828" s="17"/>
      <c r="B828" s="18"/>
      <c r="C828" s="5"/>
      <c r="D828" s="5"/>
      <c r="E828" s="6"/>
    </row>
    <row r="829" spans="1:5" ht="14.25" customHeight="1" x14ac:dyDescent="0.35">
      <c r="A829" s="17"/>
      <c r="B829" s="18"/>
      <c r="C829" s="5"/>
      <c r="D829" s="5"/>
      <c r="E829" s="6"/>
    </row>
    <row r="830" spans="1:5" ht="14.25" customHeight="1" x14ac:dyDescent="0.35">
      <c r="A830" s="17"/>
      <c r="B830" s="18"/>
      <c r="C830" s="5"/>
      <c r="D830" s="5"/>
      <c r="E830" s="6"/>
    </row>
    <row r="831" spans="1:5" ht="14.25" customHeight="1" x14ac:dyDescent="0.35">
      <c r="A831" s="17"/>
      <c r="B831" s="18"/>
      <c r="C831" s="5"/>
      <c r="D831" s="5"/>
      <c r="E831" s="6"/>
    </row>
    <row r="832" spans="1:5" ht="14.25" customHeight="1" x14ac:dyDescent="0.35">
      <c r="A832" s="17"/>
      <c r="B832" s="18"/>
      <c r="C832" s="5"/>
      <c r="D832" s="5"/>
      <c r="E832" s="6"/>
    </row>
    <row r="833" spans="1:5" ht="14.25" customHeight="1" x14ac:dyDescent="0.35">
      <c r="A833" s="17"/>
      <c r="B833" s="18"/>
      <c r="C833" s="5"/>
      <c r="D833" s="5"/>
      <c r="E833" s="6"/>
    </row>
    <row r="834" spans="1:5" ht="14.25" customHeight="1" x14ac:dyDescent="0.35">
      <c r="A834" s="17"/>
      <c r="B834" s="18"/>
      <c r="C834" s="5"/>
      <c r="D834" s="5"/>
      <c r="E834" s="6"/>
    </row>
    <row r="835" spans="1:5" ht="14.25" customHeight="1" x14ac:dyDescent="0.35">
      <c r="A835" s="17"/>
      <c r="B835" s="18"/>
      <c r="C835" s="5"/>
      <c r="D835" s="5"/>
      <c r="E835" s="6"/>
    </row>
    <row r="836" spans="1:5" ht="14.25" customHeight="1" x14ac:dyDescent="0.35">
      <c r="A836" s="17"/>
      <c r="B836" s="18"/>
      <c r="C836" s="5"/>
      <c r="D836" s="5"/>
      <c r="E836" s="6"/>
    </row>
    <row r="837" spans="1:5" ht="14.25" customHeight="1" x14ac:dyDescent="0.35">
      <c r="A837" s="17"/>
      <c r="B837" s="18"/>
      <c r="C837" s="5"/>
      <c r="D837" s="5"/>
      <c r="E837" s="6"/>
    </row>
    <row r="838" spans="1:5" ht="14.25" customHeight="1" x14ac:dyDescent="0.35">
      <c r="A838" s="17"/>
      <c r="B838" s="18"/>
      <c r="C838" s="5"/>
      <c r="D838" s="5"/>
      <c r="E838" s="6"/>
    </row>
    <row r="839" spans="1:5" ht="14.25" customHeight="1" x14ac:dyDescent="0.35">
      <c r="A839" s="17"/>
      <c r="B839" s="18"/>
      <c r="C839" s="5"/>
      <c r="D839" s="5"/>
      <c r="E839" s="6"/>
    </row>
    <row r="840" spans="1:5" ht="14.25" customHeight="1" x14ac:dyDescent="0.35">
      <c r="A840" s="17"/>
      <c r="B840" s="18"/>
      <c r="C840" s="5"/>
      <c r="D840" s="5"/>
      <c r="E840" s="6"/>
    </row>
    <row r="841" spans="1:5" ht="14.25" customHeight="1" x14ac:dyDescent="0.35">
      <c r="A841" s="17"/>
      <c r="B841" s="18"/>
      <c r="C841" s="5"/>
      <c r="D841" s="5"/>
      <c r="E841" s="6"/>
    </row>
    <row r="842" spans="1:5" ht="14.25" customHeight="1" x14ac:dyDescent="0.35">
      <c r="A842" s="17"/>
      <c r="B842" s="18"/>
      <c r="C842" s="5"/>
      <c r="D842" s="5"/>
      <c r="E842" s="6"/>
    </row>
    <row r="843" spans="1:5" ht="14.25" customHeight="1" x14ac:dyDescent="0.35">
      <c r="A843" s="17"/>
      <c r="B843" s="18"/>
      <c r="C843" s="5"/>
      <c r="D843" s="5"/>
      <c r="E843" s="6"/>
    </row>
    <row r="844" spans="1:5" ht="14.25" customHeight="1" x14ac:dyDescent="0.35">
      <c r="A844" s="17"/>
      <c r="B844" s="18"/>
      <c r="C844" s="5"/>
      <c r="D844" s="5"/>
      <c r="E844" s="6"/>
    </row>
    <row r="845" spans="1:5" ht="14.25" customHeight="1" x14ac:dyDescent="0.35">
      <c r="A845" s="17"/>
      <c r="B845" s="18"/>
      <c r="C845" s="5"/>
      <c r="D845" s="5"/>
      <c r="E845" s="6"/>
    </row>
    <row r="846" spans="1:5" ht="14.25" customHeight="1" x14ac:dyDescent="0.35">
      <c r="A846" s="17"/>
      <c r="B846" s="18"/>
      <c r="C846" s="5"/>
      <c r="D846" s="5"/>
      <c r="E846" s="6"/>
    </row>
    <row r="847" spans="1:5" ht="14.25" customHeight="1" x14ac:dyDescent="0.35">
      <c r="A847" s="17"/>
      <c r="B847" s="18"/>
      <c r="C847" s="5"/>
      <c r="D847" s="5"/>
      <c r="E847" s="6"/>
    </row>
    <row r="848" spans="1:5" ht="14.25" customHeight="1" x14ac:dyDescent="0.35">
      <c r="A848" s="17"/>
      <c r="B848" s="18"/>
      <c r="C848" s="5"/>
      <c r="D848" s="5"/>
      <c r="E848" s="6"/>
    </row>
    <row r="849" spans="1:5" ht="14.25" customHeight="1" x14ac:dyDescent="0.35">
      <c r="A849" s="17"/>
      <c r="B849" s="18"/>
      <c r="C849" s="5"/>
      <c r="D849" s="5"/>
      <c r="E849" s="6"/>
    </row>
    <row r="850" spans="1:5" ht="14.25" customHeight="1" x14ac:dyDescent="0.35">
      <c r="A850" s="17"/>
      <c r="B850" s="18"/>
      <c r="C850" s="5"/>
      <c r="D850" s="5"/>
      <c r="E850" s="6"/>
    </row>
    <row r="851" spans="1:5" ht="14.25" customHeight="1" x14ac:dyDescent="0.35">
      <c r="A851" s="17"/>
      <c r="B851" s="18"/>
      <c r="C851" s="5"/>
      <c r="D851" s="5"/>
      <c r="E851" s="6"/>
    </row>
    <row r="852" spans="1:5" ht="14.25" customHeight="1" x14ac:dyDescent="0.35">
      <c r="A852" s="17"/>
      <c r="B852" s="18"/>
      <c r="C852" s="5"/>
      <c r="D852" s="5"/>
      <c r="E852" s="6"/>
    </row>
    <row r="853" spans="1:5" ht="14.25" customHeight="1" x14ac:dyDescent="0.35">
      <c r="A853" s="17"/>
      <c r="B853" s="18"/>
      <c r="C853" s="5"/>
      <c r="D853" s="5"/>
      <c r="E853" s="6"/>
    </row>
    <row r="854" spans="1:5" ht="14.25" customHeight="1" x14ac:dyDescent="0.35">
      <c r="A854" s="17"/>
      <c r="B854" s="18"/>
      <c r="C854" s="5"/>
      <c r="D854" s="5"/>
      <c r="E854" s="6"/>
    </row>
    <row r="855" spans="1:5" ht="14.25" customHeight="1" x14ac:dyDescent="0.35">
      <c r="A855" s="17"/>
      <c r="B855" s="18"/>
      <c r="C855" s="5"/>
      <c r="D855" s="5"/>
      <c r="E855" s="6"/>
    </row>
    <row r="856" spans="1:5" ht="14.25" customHeight="1" x14ac:dyDescent="0.35">
      <c r="A856" s="17"/>
      <c r="B856" s="18"/>
      <c r="C856" s="5"/>
      <c r="D856" s="5"/>
      <c r="E856" s="6"/>
    </row>
    <row r="857" spans="1:5" ht="14.25" customHeight="1" x14ac:dyDescent="0.35">
      <c r="A857" s="17"/>
      <c r="B857" s="18"/>
      <c r="C857" s="5"/>
      <c r="D857" s="5"/>
      <c r="E857" s="6"/>
    </row>
    <row r="858" spans="1:5" ht="14.25" customHeight="1" x14ac:dyDescent="0.35">
      <c r="A858" s="17"/>
      <c r="B858" s="18"/>
      <c r="C858" s="5"/>
      <c r="D858" s="5"/>
      <c r="E858" s="6"/>
    </row>
    <row r="859" spans="1:5" ht="14.25" customHeight="1" x14ac:dyDescent="0.35">
      <c r="A859" s="17"/>
      <c r="B859" s="18"/>
      <c r="C859" s="5"/>
      <c r="D859" s="5"/>
      <c r="E859" s="6"/>
    </row>
    <row r="860" spans="1:5" ht="14.25" customHeight="1" x14ac:dyDescent="0.35">
      <c r="A860" s="17"/>
      <c r="B860" s="18"/>
      <c r="C860" s="5"/>
      <c r="D860" s="5"/>
      <c r="E860" s="6"/>
    </row>
    <row r="861" spans="1:5" ht="14.25" customHeight="1" x14ac:dyDescent="0.35">
      <c r="A861" s="17"/>
      <c r="B861" s="18"/>
      <c r="C861" s="5"/>
      <c r="D861" s="5"/>
      <c r="E861" s="6"/>
    </row>
    <row r="862" spans="1:5" ht="14.25" customHeight="1" x14ac:dyDescent="0.35">
      <c r="A862" s="17"/>
      <c r="B862" s="18"/>
      <c r="C862" s="5"/>
      <c r="D862" s="5"/>
      <c r="E862" s="6"/>
    </row>
    <row r="863" spans="1:5" ht="14.25" customHeight="1" x14ac:dyDescent="0.35">
      <c r="A863" s="17"/>
      <c r="B863" s="18"/>
      <c r="C863" s="5"/>
      <c r="D863" s="5"/>
      <c r="E863" s="6"/>
    </row>
    <row r="864" spans="1:5" ht="14.25" customHeight="1" x14ac:dyDescent="0.35">
      <c r="A864" s="17"/>
      <c r="B864" s="18"/>
      <c r="C864" s="5"/>
      <c r="D864" s="5"/>
      <c r="E864" s="6"/>
    </row>
    <row r="865" spans="1:5" ht="14.25" customHeight="1" x14ac:dyDescent="0.35">
      <c r="A865" s="17"/>
      <c r="B865" s="18"/>
      <c r="C865" s="5"/>
      <c r="D865" s="5"/>
      <c r="E865" s="6"/>
    </row>
    <row r="866" spans="1:5" ht="14.25" customHeight="1" x14ac:dyDescent="0.35">
      <c r="A866" s="17"/>
      <c r="B866" s="18"/>
      <c r="C866" s="5"/>
      <c r="D866" s="5"/>
      <c r="E866" s="6"/>
    </row>
    <row r="867" spans="1:5" ht="14.25" customHeight="1" x14ac:dyDescent="0.35">
      <c r="A867" s="17"/>
      <c r="B867" s="18"/>
      <c r="C867" s="5"/>
      <c r="D867" s="5"/>
      <c r="E867" s="6"/>
    </row>
    <row r="868" spans="1:5" ht="14.25" customHeight="1" x14ac:dyDescent="0.35">
      <c r="A868" s="17"/>
      <c r="B868" s="18"/>
      <c r="C868" s="5"/>
      <c r="D868" s="5"/>
      <c r="E868" s="6"/>
    </row>
    <row r="869" spans="1:5" ht="14.25" customHeight="1" x14ac:dyDescent="0.35">
      <c r="A869" s="17"/>
      <c r="B869" s="18"/>
      <c r="C869" s="5"/>
      <c r="D869" s="5"/>
      <c r="E869" s="6"/>
    </row>
    <row r="870" spans="1:5" ht="14.25" customHeight="1" x14ac:dyDescent="0.35">
      <c r="A870" s="17"/>
      <c r="B870" s="18"/>
      <c r="C870" s="5"/>
      <c r="D870" s="5"/>
      <c r="E870" s="6"/>
    </row>
    <row r="871" spans="1:5" ht="14.25" customHeight="1" x14ac:dyDescent="0.35">
      <c r="A871" s="17"/>
      <c r="B871" s="18"/>
      <c r="C871" s="5"/>
      <c r="D871" s="5"/>
      <c r="E871" s="6"/>
    </row>
    <row r="872" spans="1:5" ht="14.25" customHeight="1" x14ac:dyDescent="0.35">
      <c r="A872" s="17"/>
      <c r="B872" s="18"/>
      <c r="C872" s="5"/>
      <c r="D872" s="5"/>
      <c r="E872" s="6"/>
    </row>
    <row r="873" spans="1:5" ht="14.25" customHeight="1" x14ac:dyDescent="0.35">
      <c r="A873" s="17"/>
      <c r="B873" s="18"/>
      <c r="C873" s="5"/>
      <c r="D873" s="5"/>
      <c r="E873" s="6"/>
    </row>
    <row r="874" spans="1:5" ht="14.25" customHeight="1" x14ac:dyDescent="0.35">
      <c r="A874" s="17"/>
      <c r="B874" s="18"/>
      <c r="C874" s="5"/>
      <c r="D874" s="5"/>
      <c r="E874" s="6"/>
    </row>
    <row r="875" spans="1:5" ht="14.25" customHeight="1" x14ac:dyDescent="0.35">
      <c r="A875" s="17"/>
      <c r="B875" s="18"/>
      <c r="C875" s="5"/>
      <c r="D875" s="5"/>
      <c r="E875" s="6"/>
    </row>
    <row r="876" spans="1:5" ht="14.25" customHeight="1" x14ac:dyDescent="0.35">
      <c r="A876" s="17"/>
      <c r="B876" s="18"/>
      <c r="C876" s="5"/>
      <c r="D876" s="5"/>
      <c r="E876" s="6"/>
    </row>
    <row r="877" spans="1:5" ht="14.25" customHeight="1" x14ac:dyDescent="0.35">
      <c r="A877" s="17"/>
      <c r="B877" s="18"/>
      <c r="C877" s="5"/>
      <c r="D877" s="5"/>
      <c r="E877" s="6"/>
    </row>
    <row r="878" spans="1:5" ht="14.25" customHeight="1" x14ac:dyDescent="0.35">
      <c r="A878" s="17"/>
      <c r="B878" s="18"/>
      <c r="C878" s="5"/>
      <c r="D878" s="5"/>
      <c r="E878" s="6"/>
    </row>
    <row r="879" spans="1:5" ht="14.25" customHeight="1" x14ac:dyDescent="0.35">
      <c r="A879" s="17"/>
      <c r="B879" s="18"/>
      <c r="C879" s="5"/>
      <c r="D879" s="5"/>
      <c r="E879" s="6"/>
    </row>
    <row r="880" spans="1:5" ht="14.25" customHeight="1" x14ac:dyDescent="0.35">
      <c r="A880" s="17"/>
      <c r="B880" s="18"/>
      <c r="C880" s="5"/>
      <c r="D880" s="5"/>
      <c r="E880" s="6"/>
    </row>
    <row r="881" spans="1:5" ht="14.25" customHeight="1" x14ac:dyDescent="0.35">
      <c r="A881" s="17"/>
      <c r="B881" s="18"/>
      <c r="C881" s="5"/>
      <c r="D881" s="5"/>
      <c r="E881" s="6"/>
    </row>
    <row r="882" spans="1:5" ht="14.25" customHeight="1" x14ac:dyDescent="0.35">
      <c r="A882" s="17"/>
      <c r="B882" s="18"/>
      <c r="C882" s="5"/>
      <c r="D882" s="5"/>
      <c r="E882" s="6"/>
    </row>
    <row r="883" spans="1:5" ht="14.25" customHeight="1" x14ac:dyDescent="0.35">
      <c r="A883" s="17"/>
      <c r="B883" s="18"/>
      <c r="C883" s="5"/>
      <c r="D883" s="5"/>
      <c r="E883" s="6"/>
    </row>
    <row r="884" spans="1:5" ht="14.25" customHeight="1" x14ac:dyDescent="0.35">
      <c r="A884" s="17"/>
      <c r="B884" s="18"/>
      <c r="C884" s="5"/>
      <c r="D884" s="5"/>
      <c r="E884" s="6"/>
    </row>
    <row r="885" spans="1:5" ht="14.25" customHeight="1" x14ac:dyDescent="0.35">
      <c r="A885" s="17"/>
      <c r="B885" s="18"/>
      <c r="C885" s="5"/>
      <c r="D885" s="5"/>
      <c r="E885" s="6"/>
    </row>
    <row r="886" spans="1:5" ht="14.25" customHeight="1" x14ac:dyDescent="0.35">
      <c r="A886" s="17"/>
      <c r="B886" s="18"/>
      <c r="C886" s="5"/>
      <c r="D886" s="5"/>
      <c r="E886" s="6"/>
    </row>
    <row r="887" spans="1:5" ht="14.25" customHeight="1" x14ac:dyDescent="0.35">
      <c r="A887" s="17"/>
      <c r="B887" s="18"/>
      <c r="C887" s="5"/>
      <c r="D887" s="5"/>
      <c r="E887" s="6"/>
    </row>
    <row r="888" spans="1:5" ht="14.25" customHeight="1" x14ac:dyDescent="0.35">
      <c r="A888" s="17"/>
      <c r="B888" s="18"/>
      <c r="C888" s="5"/>
      <c r="D888" s="5"/>
      <c r="E888" s="6"/>
    </row>
    <row r="889" spans="1:5" ht="14.25" customHeight="1" x14ac:dyDescent="0.35">
      <c r="A889" s="17"/>
      <c r="B889" s="18"/>
      <c r="C889" s="5"/>
      <c r="D889" s="5"/>
      <c r="E889" s="6"/>
    </row>
    <row r="890" spans="1:5" ht="14.25" customHeight="1" x14ac:dyDescent="0.35">
      <c r="A890" s="17"/>
      <c r="B890" s="18"/>
      <c r="C890" s="5"/>
      <c r="D890" s="5"/>
      <c r="E890" s="6"/>
    </row>
    <row r="891" spans="1:5" ht="14.25" customHeight="1" x14ac:dyDescent="0.35">
      <c r="A891" s="17"/>
      <c r="B891" s="18"/>
      <c r="C891" s="5"/>
      <c r="D891" s="5"/>
      <c r="E891" s="6"/>
    </row>
    <row r="892" spans="1:5" ht="14.25" customHeight="1" x14ac:dyDescent="0.35">
      <c r="A892" s="17"/>
      <c r="B892" s="18"/>
      <c r="C892" s="5"/>
      <c r="D892" s="5"/>
      <c r="E892" s="6"/>
    </row>
    <row r="893" spans="1:5" ht="14.25" customHeight="1" x14ac:dyDescent="0.35">
      <c r="A893" s="17"/>
      <c r="B893" s="18"/>
      <c r="C893" s="5"/>
      <c r="D893" s="5"/>
      <c r="E893" s="6"/>
    </row>
    <row r="894" spans="1:5" ht="14.25" customHeight="1" x14ac:dyDescent="0.35">
      <c r="A894" s="17"/>
      <c r="B894" s="18"/>
      <c r="C894" s="5"/>
      <c r="D894" s="5"/>
      <c r="E894" s="6"/>
    </row>
    <row r="895" spans="1:5" ht="14.25" customHeight="1" x14ac:dyDescent="0.35">
      <c r="A895" s="17"/>
      <c r="B895" s="18"/>
      <c r="C895" s="5"/>
      <c r="D895" s="5"/>
      <c r="E895" s="6"/>
    </row>
    <row r="896" spans="1:5" ht="14.25" customHeight="1" x14ac:dyDescent="0.35">
      <c r="A896" s="17"/>
      <c r="B896" s="18"/>
      <c r="C896" s="5"/>
      <c r="D896" s="5"/>
      <c r="E896" s="6"/>
    </row>
    <row r="897" spans="1:5" ht="14.25" customHeight="1" x14ac:dyDescent="0.35">
      <c r="A897" s="17"/>
      <c r="B897" s="18"/>
      <c r="C897" s="5"/>
      <c r="D897" s="5"/>
      <c r="E897" s="6"/>
    </row>
    <row r="898" spans="1:5" ht="14.25" customHeight="1" x14ac:dyDescent="0.35">
      <c r="A898" s="17"/>
      <c r="B898" s="18"/>
      <c r="C898" s="5"/>
      <c r="D898" s="5"/>
      <c r="E898" s="6"/>
    </row>
    <row r="899" spans="1:5" ht="14.25" customHeight="1" x14ac:dyDescent="0.35">
      <c r="A899" s="17"/>
      <c r="B899" s="18"/>
      <c r="C899" s="5"/>
      <c r="D899" s="5"/>
      <c r="E899" s="6"/>
    </row>
    <row r="900" spans="1:5" ht="14.25" customHeight="1" x14ac:dyDescent="0.35">
      <c r="A900" s="17"/>
      <c r="B900" s="18"/>
      <c r="C900" s="5"/>
      <c r="D900" s="5"/>
      <c r="E900" s="6"/>
    </row>
    <row r="901" spans="1:5" ht="14.25" customHeight="1" x14ac:dyDescent="0.35">
      <c r="A901" s="17"/>
      <c r="B901" s="18"/>
      <c r="C901" s="5"/>
      <c r="D901" s="5"/>
      <c r="E901" s="6"/>
    </row>
    <row r="902" spans="1:5" ht="14.25" customHeight="1" x14ac:dyDescent="0.35">
      <c r="A902" s="17"/>
      <c r="B902" s="18"/>
      <c r="C902" s="5"/>
      <c r="D902" s="5"/>
      <c r="E902" s="6"/>
    </row>
    <row r="903" spans="1:5" ht="14.25" customHeight="1" x14ac:dyDescent="0.35">
      <c r="A903" s="17"/>
      <c r="B903" s="18"/>
      <c r="C903" s="5"/>
      <c r="D903" s="5"/>
      <c r="E903" s="6"/>
    </row>
    <row r="904" spans="1:5" ht="14.25" customHeight="1" x14ac:dyDescent="0.35">
      <c r="A904" s="17"/>
      <c r="B904" s="18"/>
      <c r="C904" s="5"/>
      <c r="D904" s="5"/>
      <c r="E904" s="6"/>
    </row>
    <row r="905" spans="1:5" ht="14.25" customHeight="1" x14ac:dyDescent="0.35">
      <c r="A905" s="17"/>
      <c r="B905" s="18"/>
      <c r="C905" s="5"/>
      <c r="D905" s="5"/>
      <c r="E905" s="6"/>
    </row>
    <row r="906" spans="1:5" ht="14.25" customHeight="1" x14ac:dyDescent="0.35">
      <c r="A906" s="17"/>
      <c r="B906" s="18"/>
      <c r="C906" s="5"/>
      <c r="D906" s="5"/>
      <c r="E906" s="6"/>
    </row>
    <row r="907" spans="1:5" ht="14.25" customHeight="1" x14ac:dyDescent="0.35">
      <c r="A907" s="17"/>
      <c r="B907" s="18"/>
      <c r="C907" s="5"/>
      <c r="D907" s="5"/>
      <c r="E907" s="6"/>
    </row>
    <row r="908" spans="1:5" ht="14.25" customHeight="1" x14ac:dyDescent="0.35">
      <c r="A908" s="17"/>
      <c r="B908" s="18"/>
      <c r="C908" s="5"/>
      <c r="D908" s="5"/>
      <c r="E908" s="6"/>
    </row>
    <row r="909" spans="1:5" ht="14.25" customHeight="1" x14ac:dyDescent="0.35">
      <c r="A909" s="17"/>
      <c r="B909" s="18"/>
      <c r="C909" s="5"/>
      <c r="D909" s="5"/>
      <c r="E909" s="6"/>
    </row>
    <row r="910" spans="1:5" ht="14.25" customHeight="1" x14ac:dyDescent="0.35">
      <c r="A910" s="17"/>
      <c r="B910" s="18"/>
      <c r="C910" s="5"/>
      <c r="D910" s="5"/>
      <c r="E910" s="6"/>
    </row>
    <row r="911" spans="1:5" ht="14.25" customHeight="1" x14ac:dyDescent="0.35">
      <c r="A911" s="17"/>
      <c r="B911" s="18"/>
      <c r="C911" s="5"/>
      <c r="D911" s="5"/>
      <c r="E911" s="6"/>
    </row>
    <row r="912" spans="1:5" ht="14.25" customHeight="1" x14ac:dyDescent="0.35">
      <c r="A912" s="17"/>
      <c r="B912" s="18"/>
      <c r="C912" s="5"/>
      <c r="D912" s="5"/>
      <c r="E912" s="6"/>
    </row>
    <row r="913" spans="1:5" ht="14.25" customHeight="1" x14ac:dyDescent="0.35">
      <c r="A913" s="17"/>
      <c r="B913" s="18"/>
      <c r="C913" s="5"/>
      <c r="D913" s="5"/>
      <c r="E913" s="6"/>
    </row>
    <row r="914" spans="1:5" ht="14.25" customHeight="1" x14ac:dyDescent="0.35">
      <c r="A914" s="17"/>
      <c r="B914" s="18"/>
      <c r="C914" s="5"/>
      <c r="D914" s="5"/>
      <c r="E914" s="6"/>
    </row>
    <row r="915" spans="1:5" ht="14.25" customHeight="1" x14ac:dyDescent="0.35">
      <c r="A915" s="17"/>
      <c r="B915" s="18"/>
      <c r="C915" s="5"/>
      <c r="D915" s="5"/>
      <c r="E915" s="6"/>
    </row>
    <row r="916" spans="1:5" ht="14.25" customHeight="1" x14ac:dyDescent="0.35">
      <c r="A916" s="17"/>
      <c r="B916" s="18"/>
      <c r="C916" s="5"/>
      <c r="D916" s="5"/>
      <c r="E916" s="6"/>
    </row>
    <row r="917" spans="1:5" ht="14.25" customHeight="1" x14ac:dyDescent="0.35">
      <c r="A917" s="17"/>
      <c r="B917" s="18"/>
      <c r="C917" s="5"/>
      <c r="D917" s="5"/>
      <c r="E917" s="6"/>
    </row>
    <row r="918" spans="1:5" ht="14.25" customHeight="1" x14ac:dyDescent="0.35">
      <c r="A918" s="17"/>
      <c r="B918" s="18"/>
      <c r="C918" s="5"/>
      <c r="D918" s="5"/>
      <c r="E918" s="6"/>
    </row>
    <row r="919" spans="1:5" ht="14.25" customHeight="1" x14ac:dyDescent="0.35">
      <c r="A919" s="17"/>
      <c r="B919" s="18"/>
      <c r="C919" s="5"/>
      <c r="D919" s="5"/>
      <c r="E919" s="6"/>
    </row>
    <row r="920" spans="1:5" ht="14.25" customHeight="1" x14ac:dyDescent="0.35">
      <c r="A920" s="17"/>
      <c r="B920" s="18"/>
      <c r="C920" s="5"/>
      <c r="D920" s="5"/>
      <c r="E920" s="6"/>
    </row>
    <row r="921" spans="1:5" ht="14.25" customHeight="1" x14ac:dyDescent="0.35">
      <c r="A921" s="17"/>
      <c r="B921" s="18"/>
      <c r="C921" s="5"/>
      <c r="D921" s="5"/>
      <c r="E921" s="6"/>
    </row>
    <row r="922" spans="1:5" ht="14.25" customHeight="1" x14ac:dyDescent="0.35">
      <c r="A922" s="17"/>
      <c r="B922" s="18"/>
      <c r="C922" s="5"/>
      <c r="D922" s="5"/>
      <c r="E922" s="6"/>
    </row>
    <row r="923" spans="1:5" ht="14.25" customHeight="1" x14ac:dyDescent="0.35">
      <c r="A923" s="17"/>
      <c r="B923" s="18"/>
      <c r="C923" s="5"/>
      <c r="D923" s="5"/>
      <c r="E923" s="6"/>
    </row>
    <row r="924" spans="1:5" ht="14.25" customHeight="1" x14ac:dyDescent="0.35">
      <c r="A924" s="17"/>
      <c r="B924" s="18"/>
      <c r="C924" s="5"/>
      <c r="D924" s="5"/>
      <c r="E924" s="6"/>
    </row>
    <row r="925" spans="1:5" ht="14.25" customHeight="1" x14ac:dyDescent="0.35">
      <c r="A925" s="17"/>
      <c r="B925" s="18"/>
      <c r="C925" s="5"/>
      <c r="D925" s="5"/>
      <c r="E925" s="6"/>
    </row>
    <row r="926" spans="1:5" ht="14.25" customHeight="1" x14ac:dyDescent="0.35">
      <c r="A926" s="17"/>
      <c r="B926" s="18"/>
      <c r="C926" s="5"/>
      <c r="D926" s="5"/>
      <c r="E926" s="6"/>
    </row>
    <row r="927" spans="1:5" ht="14.25" customHeight="1" x14ac:dyDescent="0.35">
      <c r="A927" s="17"/>
      <c r="B927" s="18"/>
      <c r="C927" s="5"/>
      <c r="D927" s="5"/>
      <c r="E927" s="6"/>
    </row>
    <row r="928" spans="1:5" ht="14.25" customHeight="1" x14ac:dyDescent="0.35">
      <c r="A928" s="17"/>
      <c r="B928" s="18"/>
      <c r="C928" s="5"/>
      <c r="D928" s="5"/>
      <c r="E928" s="6"/>
    </row>
    <row r="929" spans="1:5" ht="14.25" customHeight="1" x14ac:dyDescent="0.35">
      <c r="A929" s="17"/>
      <c r="B929" s="18"/>
      <c r="C929" s="5"/>
      <c r="D929" s="5"/>
      <c r="E929" s="6"/>
    </row>
    <row r="930" spans="1:5" ht="14.25" customHeight="1" x14ac:dyDescent="0.35">
      <c r="A930" s="17"/>
      <c r="B930" s="18"/>
      <c r="C930" s="5"/>
      <c r="D930" s="5"/>
      <c r="E930" s="6"/>
    </row>
    <row r="931" spans="1:5" ht="14.25" customHeight="1" x14ac:dyDescent="0.35">
      <c r="A931" s="17"/>
      <c r="B931" s="18"/>
      <c r="C931" s="5"/>
      <c r="D931" s="5"/>
      <c r="E931" s="6"/>
    </row>
    <row r="932" spans="1:5" ht="14.25" customHeight="1" x14ac:dyDescent="0.35">
      <c r="A932" s="17"/>
      <c r="B932" s="18"/>
      <c r="C932" s="5"/>
      <c r="D932" s="5"/>
      <c r="E932" s="6"/>
    </row>
    <row r="933" spans="1:5" ht="14.25" customHeight="1" x14ac:dyDescent="0.35">
      <c r="A933" s="17"/>
      <c r="B933" s="18"/>
      <c r="C933" s="5"/>
      <c r="D933" s="5"/>
      <c r="E933" s="6"/>
    </row>
    <row r="934" spans="1:5" ht="14.25" customHeight="1" x14ac:dyDescent="0.35">
      <c r="A934" s="17"/>
      <c r="B934" s="18"/>
      <c r="C934" s="5"/>
      <c r="D934" s="5"/>
      <c r="E934" s="6"/>
    </row>
    <row r="935" spans="1:5" ht="14.25" customHeight="1" x14ac:dyDescent="0.35">
      <c r="A935" s="17"/>
      <c r="B935" s="18"/>
      <c r="C935" s="5"/>
      <c r="D935" s="5"/>
      <c r="E935" s="6"/>
    </row>
    <row r="936" spans="1:5" ht="14.25" customHeight="1" x14ac:dyDescent="0.35">
      <c r="A936" s="17"/>
      <c r="B936" s="18"/>
      <c r="C936" s="5"/>
      <c r="D936" s="5"/>
      <c r="E936" s="6"/>
    </row>
    <row r="937" spans="1:5" ht="14.25" customHeight="1" x14ac:dyDescent="0.35">
      <c r="A937" s="17"/>
      <c r="B937" s="18"/>
      <c r="C937" s="5"/>
      <c r="D937" s="5"/>
      <c r="E937" s="6"/>
    </row>
    <row r="938" spans="1:5" ht="14.25" customHeight="1" x14ac:dyDescent="0.35">
      <c r="A938" s="17"/>
      <c r="B938" s="18"/>
      <c r="C938" s="5"/>
      <c r="D938" s="5"/>
      <c r="E938" s="6"/>
    </row>
    <row r="939" spans="1:5" ht="14.25" customHeight="1" x14ac:dyDescent="0.35">
      <c r="A939" s="17"/>
      <c r="B939" s="18"/>
      <c r="C939" s="5"/>
      <c r="D939" s="5"/>
      <c r="E939" s="6"/>
    </row>
    <row r="940" spans="1:5" ht="14.25" customHeight="1" x14ac:dyDescent="0.35">
      <c r="A940" s="17"/>
      <c r="B940" s="18"/>
      <c r="C940" s="5"/>
      <c r="D940" s="5"/>
      <c r="E940" s="6"/>
    </row>
    <row r="941" spans="1:5" ht="14.25" customHeight="1" x14ac:dyDescent="0.35">
      <c r="A941" s="17"/>
      <c r="B941" s="18"/>
      <c r="C941" s="5"/>
      <c r="D941" s="5"/>
      <c r="E941" s="6"/>
    </row>
    <row r="942" spans="1:5" ht="14.25" customHeight="1" x14ac:dyDescent="0.35">
      <c r="A942" s="17"/>
      <c r="B942" s="18"/>
      <c r="C942" s="5"/>
      <c r="D942" s="5"/>
      <c r="E942" s="6"/>
    </row>
    <row r="943" spans="1:5" ht="14.25" customHeight="1" x14ac:dyDescent="0.35">
      <c r="A943" s="17"/>
      <c r="B943" s="18"/>
      <c r="C943" s="5"/>
      <c r="D943" s="5"/>
      <c r="E943" s="6"/>
    </row>
    <row r="944" spans="1:5" ht="14.25" customHeight="1" x14ac:dyDescent="0.35">
      <c r="A944" s="17"/>
      <c r="B944" s="18"/>
      <c r="C944" s="5"/>
      <c r="D944" s="5"/>
      <c r="E944" s="6"/>
    </row>
    <row r="945" spans="1:5" ht="14.25" customHeight="1" x14ac:dyDescent="0.35">
      <c r="A945" s="17"/>
      <c r="B945" s="18"/>
      <c r="C945" s="5"/>
      <c r="D945" s="5"/>
      <c r="E945" s="6"/>
    </row>
    <row r="946" spans="1:5" ht="14.25" customHeight="1" x14ac:dyDescent="0.35">
      <c r="A946" s="17"/>
      <c r="B946" s="18"/>
      <c r="C946" s="5"/>
      <c r="D946" s="5"/>
      <c r="E946" s="6"/>
    </row>
    <row r="947" spans="1:5" ht="14.25" customHeight="1" x14ac:dyDescent="0.35">
      <c r="A947" s="17"/>
      <c r="B947" s="18"/>
      <c r="C947" s="5"/>
      <c r="D947" s="5"/>
      <c r="E947" s="6"/>
    </row>
    <row r="948" spans="1:5" ht="14.25" customHeight="1" x14ac:dyDescent="0.35">
      <c r="A948" s="17"/>
      <c r="B948" s="18"/>
      <c r="C948" s="5"/>
      <c r="D948" s="5"/>
      <c r="E948" s="6"/>
    </row>
    <row r="949" spans="1:5" ht="14.25" customHeight="1" x14ac:dyDescent="0.35">
      <c r="A949" s="17"/>
      <c r="B949" s="18"/>
      <c r="C949" s="5"/>
      <c r="D949" s="5"/>
      <c r="E949" s="6"/>
    </row>
    <row r="950" spans="1:5" ht="14.25" customHeight="1" x14ac:dyDescent="0.35">
      <c r="A950" s="17"/>
      <c r="B950" s="18"/>
      <c r="C950" s="5"/>
      <c r="D950" s="5"/>
      <c r="E950" s="6"/>
    </row>
    <row r="951" spans="1:5" ht="14.25" customHeight="1" x14ac:dyDescent="0.35">
      <c r="A951" s="17"/>
      <c r="B951" s="18"/>
      <c r="C951" s="5"/>
      <c r="D951" s="5"/>
      <c r="E951" s="6"/>
    </row>
    <row r="952" spans="1:5" ht="14.25" customHeight="1" x14ac:dyDescent="0.35">
      <c r="A952" s="17"/>
      <c r="B952" s="18"/>
      <c r="C952" s="5"/>
      <c r="D952" s="5"/>
      <c r="E952" s="6"/>
    </row>
    <row r="953" spans="1:5" ht="14.25" customHeight="1" x14ac:dyDescent="0.35">
      <c r="A953" s="17"/>
      <c r="B953" s="18"/>
      <c r="C953" s="5"/>
      <c r="D953" s="5"/>
      <c r="E953" s="6"/>
    </row>
    <row r="954" spans="1:5" ht="14.25" customHeight="1" x14ac:dyDescent="0.35">
      <c r="A954" s="17"/>
      <c r="B954" s="18"/>
      <c r="C954" s="5"/>
      <c r="D954" s="5"/>
      <c r="E954" s="6"/>
    </row>
    <row r="955" spans="1:5" ht="14.25" customHeight="1" x14ac:dyDescent="0.35">
      <c r="A955" s="17"/>
      <c r="B955" s="18"/>
      <c r="C955" s="5"/>
      <c r="D955" s="5"/>
      <c r="E955" s="6"/>
    </row>
    <row r="956" spans="1:5" ht="14.25" customHeight="1" x14ac:dyDescent="0.35">
      <c r="A956" s="17"/>
      <c r="B956" s="18"/>
      <c r="C956" s="5"/>
      <c r="D956" s="5"/>
      <c r="E956" s="6"/>
    </row>
    <row r="957" spans="1:5" ht="14.25" customHeight="1" x14ac:dyDescent="0.35">
      <c r="A957" s="17"/>
      <c r="B957" s="18"/>
      <c r="C957" s="5"/>
      <c r="D957" s="5"/>
      <c r="E957" s="6"/>
    </row>
    <row r="958" spans="1:5" ht="14.25" customHeight="1" x14ac:dyDescent="0.35">
      <c r="A958" s="17"/>
      <c r="B958" s="18"/>
      <c r="C958" s="5"/>
      <c r="D958" s="5"/>
      <c r="E958" s="6"/>
    </row>
    <row r="959" spans="1:5" ht="14.25" customHeight="1" x14ac:dyDescent="0.35">
      <c r="A959" s="17"/>
      <c r="B959" s="18"/>
      <c r="C959" s="5"/>
      <c r="D959" s="5"/>
      <c r="E959" s="6"/>
    </row>
    <row r="960" spans="1:5" ht="14.25" customHeight="1" x14ac:dyDescent="0.35">
      <c r="A960" s="17"/>
      <c r="B960" s="18"/>
      <c r="C960" s="5"/>
      <c r="D960" s="5"/>
      <c r="E960" s="6"/>
    </row>
    <row r="961" spans="1:5" ht="14.25" customHeight="1" x14ac:dyDescent="0.35">
      <c r="A961" s="17"/>
      <c r="B961" s="18"/>
      <c r="C961" s="5"/>
      <c r="D961" s="5"/>
      <c r="E961" s="6"/>
    </row>
    <row r="962" spans="1:5" ht="14.25" customHeight="1" x14ac:dyDescent="0.35">
      <c r="A962" s="17"/>
      <c r="B962" s="18"/>
      <c r="C962" s="5"/>
      <c r="D962" s="5"/>
      <c r="E962" s="6"/>
    </row>
    <row r="963" spans="1:5" ht="14.25" customHeight="1" x14ac:dyDescent="0.35">
      <c r="A963" s="17"/>
      <c r="B963" s="18"/>
      <c r="C963" s="5"/>
      <c r="D963" s="5"/>
      <c r="E963" s="6"/>
    </row>
    <row r="964" spans="1:5" ht="14.25" customHeight="1" x14ac:dyDescent="0.35">
      <c r="A964" s="17"/>
      <c r="B964" s="18"/>
      <c r="C964" s="5"/>
      <c r="D964" s="5"/>
      <c r="E964" s="6"/>
    </row>
    <row r="965" spans="1:5" ht="14.25" customHeight="1" x14ac:dyDescent="0.35">
      <c r="A965" s="17"/>
      <c r="B965" s="18"/>
      <c r="C965" s="5"/>
      <c r="D965" s="5"/>
      <c r="E965" s="6"/>
    </row>
    <row r="966" spans="1:5" ht="14.25" customHeight="1" x14ac:dyDescent="0.35">
      <c r="A966" s="17"/>
      <c r="B966" s="18"/>
      <c r="C966" s="5"/>
      <c r="D966" s="5"/>
      <c r="E966" s="6"/>
    </row>
    <row r="967" spans="1:5" ht="14.25" customHeight="1" x14ac:dyDescent="0.35">
      <c r="A967" s="17"/>
      <c r="B967" s="18"/>
      <c r="C967" s="5"/>
      <c r="D967" s="5"/>
      <c r="E967" s="6"/>
    </row>
    <row r="968" spans="1:5" ht="14.25" customHeight="1" x14ac:dyDescent="0.35">
      <c r="A968" s="17"/>
      <c r="B968" s="18"/>
      <c r="C968" s="5"/>
      <c r="D968" s="5"/>
      <c r="E968" s="6"/>
    </row>
    <row r="969" spans="1:5" ht="14.25" customHeight="1" x14ac:dyDescent="0.35">
      <c r="A969" s="17"/>
      <c r="B969" s="18"/>
      <c r="C969" s="5"/>
      <c r="D969" s="5"/>
      <c r="E969" s="6"/>
    </row>
    <row r="970" spans="1:5" ht="14.25" customHeight="1" x14ac:dyDescent="0.35">
      <c r="A970" s="17"/>
      <c r="B970" s="18"/>
      <c r="C970" s="5"/>
      <c r="D970" s="5"/>
      <c r="E970" s="6"/>
    </row>
    <row r="971" spans="1:5" ht="14.25" customHeight="1" x14ac:dyDescent="0.35">
      <c r="A971" s="17"/>
      <c r="B971" s="18"/>
      <c r="C971" s="5"/>
      <c r="D971" s="5"/>
      <c r="E971" s="6"/>
    </row>
    <row r="972" spans="1:5" ht="14.25" customHeight="1" x14ac:dyDescent="0.35">
      <c r="A972" s="17"/>
      <c r="B972" s="18"/>
      <c r="C972" s="5"/>
      <c r="D972" s="5"/>
      <c r="E972" s="6"/>
    </row>
    <row r="973" spans="1:5" ht="14.25" customHeight="1" x14ac:dyDescent="0.35">
      <c r="A973" s="17"/>
      <c r="B973" s="18"/>
      <c r="C973" s="5"/>
      <c r="D973" s="5"/>
      <c r="E973" s="6"/>
    </row>
    <row r="974" spans="1:5" ht="14.25" customHeight="1" x14ac:dyDescent="0.35">
      <c r="A974" s="17"/>
      <c r="B974" s="18"/>
      <c r="C974" s="5"/>
      <c r="D974" s="5"/>
      <c r="E974" s="6"/>
    </row>
    <row r="975" spans="1:5" ht="14.25" customHeight="1" x14ac:dyDescent="0.35">
      <c r="A975" s="17"/>
      <c r="B975" s="18"/>
      <c r="C975" s="5"/>
      <c r="D975" s="5"/>
      <c r="E975" s="6"/>
    </row>
    <row r="976" spans="1:5" ht="14.25" customHeight="1" x14ac:dyDescent="0.35">
      <c r="A976" s="17"/>
      <c r="B976" s="18"/>
      <c r="C976" s="5"/>
      <c r="D976" s="5"/>
      <c r="E976" s="6"/>
    </row>
    <row r="977" spans="1:5" ht="14.25" customHeight="1" x14ac:dyDescent="0.35">
      <c r="A977" s="17"/>
      <c r="B977" s="18"/>
      <c r="C977" s="5"/>
      <c r="D977" s="5"/>
      <c r="E977" s="6"/>
    </row>
    <row r="978" spans="1:5" ht="14.25" customHeight="1" x14ac:dyDescent="0.35">
      <c r="A978" s="17"/>
      <c r="B978" s="18"/>
      <c r="C978" s="5"/>
      <c r="D978" s="5"/>
      <c r="E978" s="6"/>
    </row>
    <row r="979" spans="1:5" ht="14.25" customHeight="1" x14ac:dyDescent="0.35">
      <c r="A979" s="17"/>
      <c r="B979" s="18"/>
      <c r="C979" s="5"/>
      <c r="D979" s="5"/>
      <c r="E979" s="6"/>
    </row>
    <row r="980" spans="1:5" ht="14.25" customHeight="1" x14ac:dyDescent="0.35">
      <c r="A980" s="17"/>
      <c r="B980" s="18"/>
      <c r="C980" s="5"/>
      <c r="D980" s="5"/>
      <c r="E980" s="6"/>
    </row>
    <row r="981" spans="1:5" ht="14.25" customHeight="1" x14ac:dyDescent="0.35">
      <c r="A981" s="17"/>
      <c r="B981" s="18"/>
      <c r="C981" s="5"/>
      <c r="D981" s="5"/>
      <c r="E981" s="6"/>
    </row>
    <row r="982" spans="1:5" ht="14.25" customHeight="1" x14ac:dyDescent="0.35">
      <c r="A982" s="17"/>
      <c r="B982" s="18"/>
      <c r="C982" s="5"/>
      <c r="D982" s="5"/>
      <c r="E982" s="6"/>
    </row>
    <row r="983" spans="1:5" ht="14.25" customHeight="1" x14ac:dyDescent="0.35">
      <c r="A983" s="17"/>
      <c r="B983" s="18"/>
      <c r="C983" s="5"/>
      <c r="D983" s="5"/>
      <c r="E983" s="6"/>
    </row>
    <row r="984" spans="1:5" ht="14.25" customHeight="1" x14ac:dyDescent="0.35">
      <c r="A984" s="17"/>
      <c r="B984" s="18"/>
      <c r="C984" s="5"/>
      <c r="D984" s="5"/>
      <c r="E984" s="6"/>
    </row>
    <row r="985" spans="1:5" ht="14.25" customHeight="1" x14ac:dyDescent="0.35">
      <c r="A985" s="17"/>
      <c r="B985" s="18"/>
      <c r="C985" s="5"/>
      <c r="D985" s="5"/>
      <c r="E985" s="6"/>
    </row>
    <row r="986" spans="1:5" ht="14.25" customHeight="1" x14ac:dyDescent="0.35">
      <c r="A986" s="17"/>
      <c r="B986" s="18"/>
      <c r="C986" s="5"/>
      <c r="D986" s="5"/>
      <c r="E986" s="6"/>
    </row>
    <row r="987" spans="1:5" ht="14.25" customHeight="1" x14ac:dyDescent="0.35">
      <c r="A987" s="17"/>
      <c r="B987" s="18"/>
      <c r="C987" s="5"/>
      <c r="D987" s="5"/>
      <c r="E987" s="6"/>
    </row>
    <row r="988" spans="1:5" ht="14.25" customHeight="1" x14ac:dyDescent="0.35">
      <c r="A988" s="17"/>
      <c r="B988" s="18"/>
      <c r="C988" s="5"/>
      <c r="D988" s="5"/>
      <c r="E988" s="6"/>
    </row>
    <row r="989" spans="1:5" ht="14.25" customHeight="1" x14ac:dyDescent="0.35">
      <c r="A989" s="17"/>
      <c r="B989" s="18"/>
      <c r="C989" s="5"/>
      <c r="D989" s="5"/>
      <c r="E989" s="6"/>
    </row>
    <row r="990" spans="1:5" ht="14.25" customHeight="1" x14ac:dyDescent="0.35">
      <c r="A990" s="17"/>
      <c r="B990" s="18"/>
      <c r="C990" s="5"/>
      <c r="D990" s="5"/>
      <c r="E990" s="6"/>
    </row>
    <row r="991" spans="1:5" ht="14.25" customHeight="1" x14ac:dyDescent="0.35">
      <c r="A991" s="17"/>
      <c r="B991" s="18"/>
      <c r="C991" s="5"/>
      <c r="D991" s="5"/>
      <c r="E991" s="6"/>
    </row>
    <row r="992" spans="1:5" ht="14.25" customHeight="1" x14ac:dyDescent="0.35">
      <c r="A992" s="17"/>
      <c r="B992" s="18"/>
      <c r="C992" s="5"/>
      <c r="D992" s="5"/>
      <c r="E992" s="6"/>
    </row>
    <row r="993" spans="1:5" ht="14.25" customHeight="1" x14ac:dyDescent="0.35">
      <c r="A993" s="17"/>
      <c r="B993" s="18"/>
      <c r="C993" s="5"/>
      <c r="D993" s="5"/>
      <c r="E993" s="6"/>
    </row>
    <row r="994" spans="1:5" ht="14.25" customHeight="1" x14ac:dyDescent="0.35">
      <c r="A994" s="17"/>
      <c r="B994" s="18"/>
      <c r="C994" s="5"/>
      <c r="D994" s="5"/>
      <c r="E994" s="6"/>
    </row>
    <row r="995" spans="1:5" ht="14.25" customHeight="1" x14ac:dyDescent="0.35">
      <c r="A995" s="17"/>
      <c r="B995" s="18"/>
      <c r="C995" s="5"/>
      <c r="D995" s="5"/>
      <c r="E995" s="6"/>
    </row>
    <row r="996" spans="1:5" ht="14.25" customHeight="1" x14ac:dyDescent="0.35">
      <c r="A996" s="17"/>
      <c r="B996" s="18"/>
      <c r="C996" s="5"/>
      <c r="D996" s="5"/>
      <c r="E996" s="6"/>
    </row>
    <row r="997" spans="1:5" ht="14.25" customHeight="1" x14ac:dyDescent="0.35">
      <c r="A997" s="17"/>
      <c r="B997" s="18"/>
      <c r="C997" s="5"/>
      <c r="D997" s="5"/>
      <c r="E997" s="6"/>
    </row>
    <row r="998" spans="1:5" ht="14.25" customHeight="1" x14ac:dyDescent="0.35">
      <c r="A998" s="17"/>
      <c r="B998" s="18"/>
      <c r="C998" s="5"/>
      <c r="D998" s="5"/>
      <c r="E998" s="6"/>
    </row>
    <row r="999" spans="1:5" ht="14.25" customHeight="1" x14ac:dyDescent="0.35">
      <c r="A999" s="17"/>
      <c r="B999" s="18"/>
      <c r="C999" s="5"/>
      <c r="D999" s="5"/>
      <c r="E999" s="6"/>
    </row>
    <row r="1000" spans="1:5" ht="14.25" customHeight="1" x14ac:dyDescent="0.35">
      <c r="A1000" s="17"/>
      <c r="B1000" s="18"/>
      <c r="C1000" s="5"/>
      <c r="D1000" s="5"/>
      <c r="E1000" s="6"/>
    </row>
    <row r="1001" spans="1:5" ht="14.25" customHeight="1" x14ac:dyDescent="0.35">
      <c r="A1001" s="17"/>
      <c r="B1001" s="18"/>
      <c r="C1001" s="5"/>
      <c r="D1001" s="5"/>
      <c r="E1001" s="6"/>
    </row>
    <row r="1002" spans="1:5" ht="14.25" customHeight="1" x14ac:dyDescent="0.35">
      <c r="A1002" s="17"/>
      <c r="B1002" s="18"/>
      <c r="C1002" s="5"/>
      <c r="D1002" s="5"/>
      <c r="E1002" s="6"/>
    </row>
    <row r="1003" spans="1:5" ht="14.25" customHeight="1" x14ac:dyDescent="0.35">
      <c r="A1003" s="17"/>
      <c r="B1003" s="18"/>
      <c r="C1003" s="5"/>
      <c r="D1003" s="5"/>
      <c r="E1003" s="6"/>
    </row>
    <row r="1004" spans="1:5" ht="14.25" customHeight="1" x14ac:dyDescent="0.35">
      <c r="A1004" s="17"/>
      <c r="B1004" s="18"/>
      <c r="C1004" s="5"/>
      <c r="D1004" s="5"/>
      <c r="E1004" s="6"/>
    </row>
    <row r="1005" spans="1:5" ht="14.25" customHeight="1" x14ac:dyDescent="0.35">
      <c r="A1005" s="17"/>
      <c r="B1005" s="18"/>
      <c r="C1005" s="5"/>
      <c r="D1005" s="5"/>
      <c r="E1005" s="6"/>
    </row>
    <row r="1006" spans="1:5" ht="14.25" customHeight="1" x14ac:dyDescent="0.35">
      <c r="A1006" s="17"/>
      <c r="B1006" s="18"/>
      <c r="C1006" s="5"/>
      <c r="D1006" s="5"/>
      <c r="E1006" s="6"/>
    </row>
    <row r="1007" spans="1:5" ht="14.25" customHeight="1" x14ac:dyDescent="0.35">
      <c r="A1007" s="17"/>
      <c r="B1007" s="18"/>
      <c r="C1007" s="5"/>
      <c r="D1007" s="5"/>
      <c r="E1007" s="6"/>
    </row>
    <row r="1008" spans="1:5" ht="14.25" customHeight="1" x14ac:dyDescent="0.35">
      <c r="A1008" s="17"/>
      <c r="B1008" s="18"/>
      <c r="C1008" s="5"/>
      <c r="D1008" s="5"/>
      <c r="E1008" s="6"/>
    </row>
    <row r="1009" spans="1:5" ht="14.25" customHeight="1" x14ac:dyDescent="0.35">
      <c r="A1009" s="17"/>
      <c r="B1009" s="18"/>
      <c r="C1009" s="5"/>
      <c r="D1009" s="5"/>
      <c r="E1009" s="6"/>
    </row>
    <row r="1010" spans="1:5" ht="14.25" customHeight="1" x14ac:dyDescent="0.35">
      <c r="A1010" s="17"/>
      <c r="B1010" s="18"/>
      <c r="C1010" s="5"/>
      <c r="D1010" s="5"/>
      <c r="E1010" s="6"/>
    </row>
    <row r="1011" spans="1:5" ht="14.25" customHeight="1" x14ac:dyDescent="0.35">
      <c r="A1011" s="17"/>
      <c r="B1011" s="18"/>
      <c r="C1011" s="5"/>
      <c r="D1011" s="5"/>
      <c r="E1011" s="6"/>
    </row>
    <row r="1012" spans="1:5" ht="14.25" customHeight="1" x14ac:dyDescent="0.35">
      <c r="A1012" s="17"/>
      <c r="B1012" s="18"/>
      <c r="C1012" s="5"/>
      <c r="D1012" s="5"/>
      <c r="E1012" s="6"/>
    </row>
    <row r="1013" spans="1:5" ht="14.25" customHeight="1" x14ac:dyDescent="0.35">
      <c r="A1013" s="17"/>
      <c r="B1013" s="18"/>
      <c r="C1013" s="5"/>
      <c r="D1013" s="5"/>
      <c r="E1013" s="6"/>
    </row>
    <row r="1014" spans="1:5" ht="14.25" customHeight="1" x14ac:dyDescent="0.35">
      <c r="A1014" s="17"/>
      <c r="B1014" s="18"/>
      <c r="C1014" s="5"/>
      <c r="D1014" s="5"/>
      <c r="E1014" s="6"/>
    </row>
    <row r="1015" spans="1:5" ht="14.25" customHeight="1" x14ac:dyDescent="0.35">
      <c r="A1015" s="17"/>
      <c r="B1015" s="18"/>
      <c r="C1015" s="5"/>
      <c r="D1015" s="5"/>
      <c r="E1015" s="6"/>
    </row>
    <row r="1016" spans="1:5" ht="14.25" customHeight="1" x14ac:dyDescent="0.35">
      <c r="A1016" s="17"/>
      <c r="B1016" s="18"/>
      <c r="C1016" s="5"/>
      <c r="D1016" s="5"/>
      <c r="E1016" s="6"/>
    </row>
    <row r="1017" spans="1:5" ht="14.25" customHeight="1" x14ac:dyDescent="0.35">
      <c r="A1017" s="17"/>
      <c r="B1017" s="18"/>
      <c r="C1017" s="5"/>
      <c r="D1017" s="5"/>
      <c r="E1017" s="6"/>
    </row>
    <row r="1018" spans="1:5" ht="14.25" customHeight="1" x14ac:dyDescent="0.35">
      <c r="A1018" s="17"/>
      <c r="B1018" s="18"/>
      <c r="C1018" s="5"/>
      <c r="D1018" s="5"/>
      <c r="E1018" s="6"/>
    </row>
    <row r="1019" spans="1:5" ht="14.25" customHeight="1" x14ac:dyDescent="0.35">
      <c r="A1019" s="17"/>
      <c r="B1019" s="18"/>
      <c r="C1019" s="5"/>
      <c r="D1019" s="5"/>
      <c r="E1019" s="6"/>
    </row>
    <row r="1020" spans="1:5" ht="14.25" customHeight="1" x14ac:dyDescent="0.35">
      <c r="A1020" s="17"/>
      <c r="B1020" s="18"/>
      <c r="C1020" s="5"/>
      <c r="D1020" s="5"/>
      <c r="E1020" s="6"/>
    </row>
    <row r="1021" spans="1:5" ht="14.25" customHeight="1" x14ac:dyDescent="0.35">
      <c r="A1021" s="17"/>
      <c r="B1021" s="18"/>
      <c r="C1021" s="5"/>
      <c r="D1021" s="5"/>
      <c r="E1021" s="6"/>
    </row>
    <row r="1022" spans="1:5" ht="14.25" customHeight="1" x14ac:dyDescent="0.35">
      <c r="A1022" s="17"/>
      <c r="B1022" s="18"/>
      <c r="C1022" s="5"/>
      <c r="D1022" s="5"/>
      <c r="E1022" s="6"/>
    </row>
    <row r="1023" spans="1:5" ht="14.25" customHeight="1" x14ac:dyDescent="0.35">
      <c r="A1023" s="17"/>
      <c r="B1023" s="18"/>
      <c r="C1023" s="5"/>
      <c r="D1023" s="5"/>
      <c r="E1023" s="6"/>
    </row>
  </sheetData>
  <phoneticPr fontId="25" type="noConversion"/>
  <dataValidations count="2">
    <dataValidation type="list" allowBlank="1" showErrorMessage="1" sqref="D2:D1023" xr:uid="{00000000-0002-0000-1600-000000000000}">
      <formula1>ΚΑΤΑΡΤ_ΤΗΥ_Γ1</formula1>
    </dataValidation>
    <dataValidation type="list" allowBlank="1" showErrorMessage="1" sqref="C2:C1023" xr:uid="{00000000-0002-0000-1600-000001000000}">
      <formula1>ΜΑΘΗΜ_ΤΗΥ_Γ1</formula1>
    </dataValidation>
  </dataValidation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005"/>
  <sheetViews>
    <sheetView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1138</v>
      </c>
      <c r="B2" s="18"/>
      <c r="C2" s="5"/>
      <c r="D2" s="5"/>
      <c r="E2" s="94" t="str">
        <f>IF(ISBLANK(D2),"",INDEX(ΑΜΚ,MATCH(D2,Data!$F$2:$F$999,0),1))</f>
        <v/>
      </c>
      <c r="F2" s="94" t="str">
        <f t="shared" ref="F2:F65" si="0">IF(ISBLANK(C2),"",INDEX(ΚΩΔ_ΜΑΘΗΜ_ΤΕΧΝ_ΛΟΓΙΣΜ_Α1,MATCH(C2,ΜΑΘΗΜ_ΤΕΧΝ_ΛΟΓΙΣΜ_Α1,0)))</f>
        <v/>
      </c>
    </row>
    <row r="3" spans="1:29" ht="14.25" customHeight="1" x14ac:dyDescent="0.35">
      <c r="A3" s="45" t="s">
        <v>1138</v>
      </c>
      <c r="B3" s="18"/>
      <c r="C3" s="5"/>
      <c r="D3" s="5"/>
      <c r="E3" s="94" t="str">
        <f>IF(ISBLANK(D3),"",INDEX(ΑΜΚ,MATCH(D3,Data!$F$2:$F$999,0),1))</f>
        <v/>
      </c>
      <c r="F3" s="94" t="str">
        <f t="shared" si="0"/>
        <v/>
      </c>
    </row>
    <row r="4" spans="1:29" ht="14.25" customHeight="1" x14ac:dyDescent="0.35">
      <c r="A4" s="45" t="s">
        <v>1138</v>
      </c>
      <c r="B4" s="18"/>
      <c r="C4" s="5"/>
      <c r="D4" s="5"/>
      <c r="E4" s="94" t="str">
        <f>IF(ISBLANK(D4),"",INDEX(ΑΜΚ,MATCH(D4,Data!$F$2:$F$999,0),1))</f>
        <v/>
      </c>
      <c r="F4" s="94" t="str">
        <f t="shared" si="0"/>
        <v/>
      </c>
    </row>
    <row r="5" spans="1:29" ht="14.25" customHeight="1" x14ac:dyDescent="0.35">
      <c r="A5" s="45" t="s">
        <v>1138</v>
      </c>
      <c r="B5" s="18"/>
      <c r="C5" s="5"/>
      <c r="D5" s="5"/>
      <c r="E5" s="94" t="str">
        <f>IF(ISBLANK(D5),"",INDEX(ΑΜΚ,MATCH(D5,Data!$F$2:$F$999,0),1))</f>
        <v/>
      </c>
      <c r="F5" s="94" t="str">
        <f t="shared" si="0"/>
        <v/>
      </c>
    </row>
    <row r="6" spans="1:29" ht="14.25" customHeight="1" x14ac:dyDescent="0.35">
      <c r="A6" s="45" t="s">
        <v>1138</v>
      </c>
      <c r="B6" s="18"/>
      <c r="C6" s="5"/>
      <c r="D6" s="5"/>
      <c r="E6" s="94" t="str">
        <f>IF(ISBLANK(D6),"",INDEX(ΑΜΚ,MATCH(D6,Data!$F$2:$F$999,0),1))</f>
        <v/>
      </c>
      <c r="F6" s="94" t="str">
        <f t="shared" si="0"/>
        <v/>
      </c>
    </row>
    <row r="7" spans="1:29" ht="14.25" customHeight="1" x14ac:dyDescent="0.35">
      <c r="A7" s="45" t="s">
        <v>1138</v>
      </c>
      <c r="B7" s="18"/>
      <c r="C7" s="5"/>
      <c r="D7" s="5"/>
      <c r="E7" s="94" t="str">
        <f>IF(ISBLANK(D7),"",INDEX(ΑΜΚ,MATCH(D7,Data!$F$2:$F$999,0),1))</f>
        <v/>
      </c>
      <c r="F7" s="94" t="str">
        <f t="shared" si="0"/>
        <v/>
      </c>
    </row>
    <row r="8" spans="1:29" ht="14.25" customHeight="1" x14ac:dyDescent="0.35">
      <c r="A8" s="45" t="s">
        <v>1138</v>
      </c>
      <c r="B8" s="18"/>
      <c r="C8" s="5"/>
      <c r="D8" s="5"/>
      <c r="E8" s="94" t="str">
        <f>IF(ISBLANK(D8),"",INDEX(ΑΜΚ,MATCH(D8,Data!$F$2:$F$999,0),1))</f>
        <v/>
      </c>
      <c r="F8" s="94" t="str">
        <f t="shared" si="0"/>
        <v/>
      </c>
    </row>
    <row r="9" spans="1:29" ht="14.25" customHeight="1" x14ac:dyDescent="0.35">
      <c r="A9" s="45" t="s">
        <v>1138</v>
      </c>
      <c r="B9" s="18"/>
      <c r="C9" s="5"/>
      <c r="D9" s="5"/>
      <c r="E9" s="94" t="str">
        <f>IF(ISBLANK(D9),"",INDEX(ΑΜΚ,MATCH(D9,Data!$F$2:$F$999,0),1))</f>
        <v/>
      </c>
      <c r="F9" s="94" t="str">
        <f t="shared" si="0"/>
        <v/>
      </c>
    </row>
    <row r="10" spans="1:29" ht="14.25" customHeight="1" x14ac:dyDescent="0.35">
      <c r="A10" s="45" t="s">
        <v>1138</v>
      </c>
      <c r="B10" s="18"/>
      <c r="C10" s="5"/>
      <c r="D10" s="5"/>
      <c r="E10" s="94" t="str">
        <f>IF(ISBLANK(D10),"",INDEX(ΑΜΚ,MATCH(D10,Data!$F$2:$F$999,0),1))</f>
        <v/>
      </c>
      <c r="F10" s="94" t="str">
        <f t="shared" si="0"/>
        <v/>
      </c>
    </row>
    <row r="11" spans="1:29" ht="14.25" customHeight="1" x14ac:dyDescent="0.35">
      <c r="A11" s="45" t="s">
        <v>1138</v>
      </c>
      <c r="B11" s="18"/>
      <c r="C11" s="5"/>
      <c r="D11" s="5"/>
      <c r="E11" s="94" t="str">
        <f>IF(ISBLANK(D11),"",INDEX(ΑΜΚ,MATCH(D11,Data!$F$2:$F$999,0),1))</f>
        <v/>
      </c>
      <c r="F11" s="94" t="str">
        <f t="shared" si="0"/>
        <v/>
      </c>
    </row>
    <row r="12" spans="1:29" ht="14.25" customHeight="1" x14ac:dyDescent="0.35">
      <c r="A12" s="45" t="s">
        <v>1138</v>
      </c>
      <c r="B12" s="18"/>
      <c r="C12" s="5"/>
      <c r="D12" s="5"/>
      <c r="E12" s="94" t="str">
        <f>IF(ISBLANK(D12),"",INDEX(ΑΜΚ,MATCH(D12,Data!$F$2:$F$999,0),1))</f>
        <v/>
      </c>
      <c r="F12" s="94" t="str">
        <f t="shared" si="0"/>
        <v/>
      </c>
    </row>
    <row r="13" spans="1:29" ht="14.25" customHeight="1" x14ac:dyDescent="0.35">
      <c r="A13" s="45" t="s">
        <v>1138</v>
      </c>
      <c r="B13" s="18"/>
      <c r="C13" s="5"/>
      <c r="D13" s="5"/>
      <c r="E13" s="94" t="str">
        <f>IF(ISBLANK(D13),"",INDEX(ΑΜΚ,MATCH(D13,Data!$F$2:$F$999,0),1))</f>
        <v/>
      </c>
      <c r="F13" s="94" t="str">
        <f t="shared" si="0"/>
        <v/>
      </c>
    </row>
    <row r="14" spans="1:29" ht="14.25" customHeight="1" x14ac:dyDescent="0.35">
      <c r="A14" s="45" t="s">
        <v>1138</v>
      </c>
      <c r="B14" s="18"/>
      <c r="C14" s="5"/>
      <c r="D14" s="5"/>
      <c r="E14" s="94" t="str">
        <f>IF(ISBLANK(D14),"",INDEX(ΑΜΚ,MATCH(D14,Data!$F$2:$F$999,0),1))</f>
        <v/>
      </c>
      <c r="F14" s="94" t="str">
        <f t="shared" si="0"/>
        <v/>
      </c>
    </row>
    <row r="15" spans="1:29" ht="14.25" customHeight="1" x14ac:dyDescent="0.35">
      <c r="A15" s="45" t="s">
        <v>1138</v>
      </c>
      <c r="B15" s="18"/>
      <c r="C15" s="5"/>
      <c r="D15" s="5"/>
      <c r="E15" s="94" t="str">
        <f>IF(ISBLANK(D15),"",INDEX(ΑΜΚ,MATCH(D15,Data!$F$2:$F$999,0),1))</f>
        <v/>
      </c>
      <c r="F15" s="94" t="str">
        <f t="shared" si="0"/>
        <v/>
      </c>
    </row>
    <row r="16" spans="1:29" ht="14.25" customHeight="1" x14ac:dyDescent="0.35">
      <c r="A16" s="45" t="s">
        <v>1138</v>
      </c>
      <c r="B16" s="18"/>
      <c r="C16" s="5"/>
      <c r="D16" s="5"/>
      <c r="E16" s="94" t="str">
        <f>IF(ISBLANK(D16),"",INDEX(ΑΜΚ,MATCH(D16,Data!$F$2:$F$999,0),1))</f>
        <v/>
      </c>
      <c r="F16" s="94" t="str">
        <f t="shared" si="0"/>
        <v/>
      </c>
    </row>
    <row r="17" spans="1:6" ht="14.25" customHeight="1" x14ac:dyDescent="0.35">
      <c r="A17" s="45" t="s">
        <v>1138</v>
      </c>
      <c r="B17" s="18"/>
      <c r="C17" s="5"/>
      <c r="D17" s="5"/>
      <c r="E17" s="94" t="str">
        <f>IF(ISBLANK(D17),"",INDEX(ΑΜΚ,MATCH(D17,Data!$F$2:$F$999,0),1))</f>
        <v/>
      </c>
      <c r="F17" s="94" t="str">
        <f t="shared" si="0"/>
        <v/>
      </c>
    </row>
    <row r="18" spans="1:6" ht="14.25" customHeight="1" x14ac:dyDescent="0.35">
      <c r="A18" s="45" t="s">
        <v>1138</v>
      </c>
      <c r="B18" s="18"/>
      <c r="C18" s="5"/>
      <c r="D18" s="5"/>
      <c r="E18" s="94" t="str">
        <f>IF(ISBLANK(D18),"",INDEX(ΑΜΚ,MATCH(D18,Data!$F$2:$F$999,0),1))</f>
        <v/>
      </c>
      <c r="F18" s="94" t="str">
        <f t="shared" si="0"/>
        <v/>
      </c>
    </row>
    <row r="19" spans="1:6" ht="14.25" customHeight="1" x14ac:dyDescent="0.35">
      <c r="A19" s="45" t="s">
        <v>1138</v>
      </c>
      <c r="B19" s="18"/>
      <c r="C19" s="5"/>
      <c r="D19" s="5"/>
      <c r="E19" s="94" t="str">
        <f>IF(ISBLANK(D19),"",INDEX(ΑΜΚ,MATCH(D19,Data!$F$2:$F$999,0),1))</f>
        <v/>
      </c>
      <c r="F19" s="94" t="str">
        <f t="shared" si="0"/>
        <v/>
      </c>
    </row>
    <row r="20" spans="1:6" ht="14.25" customHeight="1" x14ac:dyDescent="0.35">
      <c r="A20" s="45" t="s">
        <v>1138</v>
      </c>
      <c r="B20" s="18"/>
      <c r="C20" s="5"/>
      <c r="D20" s="5"/>
      <c r="E20" s="94" t="str">
        <f>IF(ISBLANK(D20),"",INDEX(ΑΜΚ,MATCH(D20,Data!$F$2:$F$999,0),1))</f>
        <v/>
      </c>
      <c r="F20" s="94" t="str">
        <f t="shared" si="0"/>
        <v/>
      </c>
    </row>
    <row r="21" spans="1:6" ht="14.25" customHeight="1" x14ac:dyDescent="0.35">
      <c r="A21" s="45" t="s">
        <v>1138</v>
      </c>
      <c r="B21" s="18"/>
      <c r="C21" s="5"/>
      <c r="D21" s="5"/>
      <c r="E21" s="94" t="str">
        <f>IF(ISBLANK(D21),"",INDEX(ΑΜΚ,MATCH(D21,Data!$F$2:$F$999,0),1))</f>
        <v/>
      </c>
      <c r="F21" s="94" t="str">
        <f t="shared" si="0"/>
        <v/>
      </c>
    </row>
    <row r="22" spans="1:6" ht="14.25" customHeight="1" x14ac:dyDescent="0.35">
      <c r="A22" s="45" t="s">
        <v>1138</v>
      </c>
      <c r="B22" s="18"/>
      <c r="C22" s="5"/>
      <c r="D22" s="5"/>
      <c r="E22" s="94" t="str">
        <f>IF(ISBLANK(D22),"",INDEX(ΑΜΚ,MATCH(D22,Data!$F$2:$F$999,0),1))</f>
        <v/>
      </c>
      <c r="F22" s="94" t="str">
        <f t="shared" si="0"/>
        <v/>
      </c>
    </row>
    <row r="23" spans="1:6" ht="14.25" customHeight="1" x14ac:dyDescent="0.35">
      <c r="A23" s="45" t="s">
        <v>1138</v>
      </c>
      <c r="B23" s="18"/>
      <c r="C23" s="5"/>
      <c r="D23" s="5"/>
      <c r="E23" s="94" t="str">
        <f>IF(ISBLANK(D23),"",INDEX(ΑΜΚ,MATCH(D23,Data!$F$2:$F$999,0),1))</f>
        <v/>
      </c>
      <c r="F23" s="94" t="str">
        <f t="shared" si="0"/>
        <v/>
      </c>
    </row>
    <row r="24" spans="1:6" ht="14.25" customHeight="1" x14ac:dyDescent="0.35">
      <c r="A24" s="45" t="s">
        <v>1138</v>
      </c>
      <c r="B24" s="18"/>
      <c r="C24" s="5"/>
      <c r="D24" s="5"/>
      <c r="E24" s="94" t="str">
        <f>IF(ISBLANK(D24),"",INDEX(ΑΜΚ,MATCH(D24,Data!$F$2:$F$999,0),1))</f>
        <v/>
      </c>
      <c r="F24" s="94" t="str">
        <f t="shared" si="0"/>
        <v/>
      </c>
    </row>
    <row r="25" spans="1:6" ht="14.25" customHeight="1" x14ac:dyDescent="0.35">
      <c r="A25" s="45" t="s">
        <v>1138</v>
      </c>
      <c r="B25" s="18"/>
      <c r="C25" s="5"/>
      <c r="D25" s="5"/>
      <c r="E25" s="94" t="str">
        <f>IF(ISBLANK(D25),"",INDEX(ΑΜΚ,MATCH(D25,Data!$F$2:$F$999,0),1))</f>
        <v/>
      </c>
      <c r="F25" s="94" t="str">
        <f t="shared" si="0"/>
        <v/>
      </c>
    </row>
    <row r="26" spans="1:6" ht="14.25" customHeight="1" x14ac:dyDescent="0.35">
      <c r="A26" s="45" t="s">
        <v>1138</v>
      </c>
      <c r="B26" s="18"/>
      <c r="C26" s="5"/>
      <c r="D26" s="5"/>
      <c r="E26" s="94" t="str">
        <f>IF(ISBLANK(D26),"",INDEX(ΑΜΚ,MATCH(D26,Data!$F$2:$F$999,0),1))</f>
        <v/>
      </c>
      <c r="F26" s="94" t="str">
        <f t="shared" si="0"/>
        <v/>
      </c>
    </row>
    <row r="27" spans="1:6" ht="14.25" customHeight="1" x14ac:dyDescent="0.35">
      <c r="A27" s="45" t="s">
        <v>1138</v>
      </c>
      <c r="B27" s="18"/>
      <c r="C27" s="5"/>
      <c r="D27" s="5"/>
      <c r="E27" s="94" t="str">
        <f>IF(ISBLANK(D27),"",INDEX(ΑΜΚ,MATCH(D27,Data!$F$2:$F$999,0),1))</f>
        <v/>
      </c>
      <c r="F27" s="94" t="str">
        <f t="shared" si="0"/>
        <v/>
      </c>
    </row>
    <row r="28" spans="1:6" ht="14.25" customHeight="1" x14ac:dyDescent="0.35">
      <c r="A28" s="45" t="s">
        <v>1138</v>
      </c>
      <c r="B28" s="18"/>
      <c r="C28" s="5"/>
      <c r="D28" s="5"/>
      <c r="E28" s="94" t="str">
        <f>IF(ISBLANK(D28),"",INDEX(ΑΜΚ,MATCH(D28,Data!$F$2:$F$999,0),1))</f>
        <v/>
      </c>
      <c r="F28" s="94" t="str">
        <f t="shared" si="0"/>
        <v/>
      </c>
    </row>
    <row r="29" spans="1:6" ht="14.25" customHeight="1" x14ac:dyDescent="0.35">
      <c r="A29" s="45" t="s">
        <v>1138</v>
      </c>
      <c r="B29" s="18"/>
      <c r="C29" s="5"/>
      <c r="D29" s="5"/>
      <c r="E29" s="94" t="str">
        <f>IF(ISBLANK(D29),"",INDEX(ΑΜΚ,MATCH(D29,Data!$F$2:$F$999,0),1))</f>
        <v/>
      </c>
      <c r="F29" s="94" t="str">
        <f t="shared" si="0"/>
        <v/>
      </c>
    </row>
    <row r="30" spans="1:6" ht="14.25" customHeight="1" x14ac:dyDescent="0.35">
      <c r="A30" s="45" t="s">
        <v>1138</v>
      </c>
      <c r="B30" s="18"/>
      <c r="C30" s="5"/>
      <c r="D30" s="5"/>
      <c r="E30" s="94" t="str">
        <f>IF(ISBLANK(D30),"",INDEX(ΑΜΚ,MATCH(D30,Data!$F$2:$F$999,0),1))</f>
        <v/>
      </c>
      <c r="F30" s="94" t="str">
        <f t="shared" si="0"/>
        <v/>
      </c>
    </row>
    <row r="31" spans="1:6" ht="14.25" customHeight="1" x14ac:dyDescent="0.35">
      <c r="A31" s="45" t="s">
        <v>1138</v>
      </c>
      <c r="B31" s="18"/>
      <c r="C31" s="5"/>
      <c r="D31" s="5"/>
      <c r="E31" s="94" t="str">
        <f>IF(ISBLANK(D31),"",INDEX(ΑΜΚ,MATCH(D31,Data!$F$2:$F$999,0),1))</f>
        <v/>
      </c>
      <c r="F31" s="94" t="str">
        <f t="shared" si="0"/>
        <v/>
      </c>
    </row>
    <row r="32" spans="1:6" ht="14.25" customHeight="1" x14ac:dyDescent="0.35">
      <c r="A32" s="45" t="s">
        <v>1138</v>
      </c>
      <c r="B32" s="18"/>
      <c r="C32" s="5"/>
      <c r="D32" s="5"/>
      <c r="E32" s="94" t="str">
        <f>IF(ISBLANK(D32),"",INDEX(ΑΜΚ,MATCH(D32,Data!$F$2:$F$999,0),1))</f>
        <v/>
      </c>
      <c r="F32" s="94" t="str">
        <f t="shared" si="0"/>
        <v/>
      </c>
    </row>
    <row r="33" spans="1:6" ht="14.25" customHeight="1" x14ac:dyDescent="0.35">
      <c r="A33" s="45" t="s">
        <v>1138</v>
      </c>
      <c r="B33" s="18"/>
      <c r="C33" s="5"/>
      <c r="D33" s="5"/>
      <c r="E33" s="94" t="str">
        <f>IF(ISBLANK(D33),"",INDEX(ΑΜΚ,MATCH(D33,Data!$F$2:$F$999,0),1))</f>
        <v/>
      </c>
      <c r="F33" s="94" t="str">
        <f t="shared" si="0"/>
        <v/>
      </c>
    </row>
    <row r="34" spans="1:6" ht="14.25" customHeight="1" x14ac:dyDescent="0.35">
      <c r="A34" s="45" t="s">
        <v>1138</v>
      </c>
      <c r="B34" s="18"/>
      <c r="C34" s="5"/>
      <c r="D34" s="5"/>
      <c r="E34" s="94" t="str">
        <f>IF(ISBLANK(D34),"",INDEX(ΑΜΚ,MATCH(D34,Data!$F$2:$F$999,0),1))</f>
        <v/>
      </c>
      <c r="F34" s="94" t="str">
        <f t="shared" si="0"/>
        <v/>
      </c>
    </row>
    <row r="35" spans="1:6" ht="14.25" customHeight="1" x14ac:dyDescent="0.35">
      <c r="A35" s="45" t="s">
        <v>1138</v>
      </c>
      <c r="B35" s="18"/>
      <c r="C35" s="5"/>
      <c r="D35" s="5"/>
      <c r="E35" s="94" t="str">
        <f>IF(ISBLANK(D35),"",INDEX(ΑΜΚ,MATCH(D35,Data!$F$2:$F$999,0),1))</f>
        <v/>
      </c>
      <c r="F35" s="94" t="str">
        <f t="shared" si="0"/>
        <v/>
      </c>
    </row>
    <row r="36" spans="1:6" ht="14.25" customHeight="1" x14ac:dyDescent="0.35">
      <c r="A36" s="45" t="s">
        <v>1138</v>
      </c>
      <c r="B36" s="18"/>
      <c r="C36" s="5"/>
      <c r="D36" s="5"/>
      <c r="E36" s="94" t="str">
        <f>IF(ISBLANK(D36),"",INDEX(ΑΜΚ,MATCH(D36,Data!$F$2:$F$999,0),1))</f>
        <v/>
      </c>
      <c r="F36" s="94" t="str">
        <f t="shared" si="0"/>
        <v/>
      </c>
    </row>
    <row r="37" spans="1:6" ht="14.25" customHeight="1" x14ac:dyDescent="0.35">
      <c r="A37" s="45" t="s">
        <v>1138</v>
      </c>
      <c r="B37" s="18"/>
      <c r="C37" s="5"/>
      <c r="D37" s="5"/>
      <c r="E37" s="94" t="str">
        <f>IF(ISBLANK(D37),"",INDEX(ΑΜΚ,MATCH(D37,Data!$F$2:$F$999,0),1))</f>
        <v/>
      </c>
      <c r="F37" s="94" t="str">
        <f t="shared" si="0"/>
        <v/>
      </c>
    </row>
    <row r="38" spans="1:6" ht="14.25" customHeight="1" x14ac:dyDescent="0.35">
      <c r="A38" s="45" t="s">
        <v>1138</v>
      </c>
      <c r="B38" s="18"/>
      <c r="C38" s="5"/>
      <c r="D38" s="5"/>
      <c r="E38" s="94" t="str">
        <f>IF(ISBLANK(D38),"",INDEX(ΑΜΚ,MATCH(D38,Data!$F$2:$F$999,0),1))</f>
        <v/>
      </c>
      <c r="F38" s="94" t="str">
        <f t="shared" si="0"/>
        <v/>
      </c>
    </row>
    <row r="39" spans="1:6" ht="14.25" customHeight="1" x14ac:dyDescent="0.35">
      <c r="A39" s="45" t="s">
        <v>1138</v>
      </c>
      <c r="B39" s="18"/>
      <c r="C39" s="5"/>
      <c r="D39" s="5"/>
      <c r="E39" s="94" t="str">
        <f>IF(ISBLANK(D39),"",INDEX(ΑΜΚ,MATCH(D39,Data!$F$2:$F$999,0),1))</f>
        <v/>
      </c>
      <c r="F39" s="94" t="str">
        <f t="shared" si="0"/>
        <v/>
      </c>
    </row>
    <row r="40" spans="1:6" ht="14.25" customHeight="1" x14ac:dyDescent="0.35">
      <c r="A40" s="45" t="s">
        <v>1138</v>
      </c>
      <c r="B40" s="18"/>
      <c r="C40" s="5"/>
      <c r="D40" s="5"/>
      <c r="E40" s="94" t="str">
        <f>IF(ISBLANK(D40),"",INDEX(ΑΜΚ,MATCH(D40,Data!$F$2:$F$999,0),1))</f>
        <v/>
      </c>
      <c r="F40" s="94" t="str">
        <f t="shared" si="0"/>
        <v/>
      </c>
    </row>
    <row r="41" spans="1:6" ht="14.25" customHeight="1" x14ac:dyDescent="0.35">
      <c r="A41" s="45" t="s">
        <v>1138</v>
      </c>
      <c r="B41" s="18"/>
      <c r="C41" s="5"/>
      <c r="D41" s="5"/>
      <c r="E41" s="94" t="str">
        <f>IF(ISBLANK(D41),"",INDEX(ΑΜΚ,MATCH(D41,Data!$F$2:$F$999,0),1))</f>
        <v/>
      </c>
      <c r="F41" s="94" t="str">
        <f t="shared" si="0"/>
        <v/>
      </c>
    </row>
    <row r="42" spans="1:6" ht="14.25" customHeight="1" x14ac:dyDescent="0.35">
      <c r="A42" s="45" t="s">
        <v>1138</v>
      </c>
      <c r="B42" s="18"/>
      <c r="C42" s="5"/>
      <c r="D42" s="5"/>
      <c r="E42" s="94" t="str">
        <f>IF(ISBLANK(D42),"",INDEX(ΑΜΚ,MATCH(D42,Data!$F$2:$F$999,0),1))</f>
        <v/>
      </c>
      <c r="F42" s="94" t="str">
        <f t="shared" si="0"/>
        <v/>
      </c>
    </row>
    <row r="43" spans="1:6" ht="14.25" customHeight="1" x14ac:dyDescent="0.35">
      <c r="A43" s="45" t="s">
        <v>1138</v>
      </c>
      <c r="B43" s="18"/>
      <c r="C43" s="5"/>
      <c r="D43" s="5"/>
      <c r="E43" s="94" t="str">
        <f>IF(ISBLANK(D43),"",INDEX(ΑΜΚ,MATCH(D43,Data!$F$2:$F$999,0),1))</f>
        <v/>
      </c>
      <c r="F43" s="94" t="str">
        <f t="shared" si="0"/>
        <v/>
      </c>
    </row>
    <row r="44" spans="1:6" ht="14.25" customHeight="1" x14ac:dyDescent="0.35">
      <c r="A44" s="45" t="s">
        <v>1138</v>
      </c>
      <c r="B44" s="18"/>
      <c r="C44" s="5"/>
      <c r="D44" s="5"/>
      <c r="E44" s="94" t="str">
        <f>IF(ISBLANK(D44),"",INDEX(ΑΜΚ,MATCH(D44,Data!$F$2:$F$999,0),1))</f>
        <v/>
      </c>
      <c r="F44" s="94" t="str">
        <f t="shared" si="0"/>
        <v/>
      </c>
    </row>
    <row r="45" spans="1:6" ht="14.25" customHeight="1" x14ac:dyDescent="0.35">
      <c r="A45" s="45" t="s">
        <v>1138</v>
      </c>
      <c r="B45" s="18"/>
      <c r="C45" s="5"/>
      <c r="D45" s="5"/>
      <c r="E45" s="94" t="str">
        <f>IF(ISBLANK(D45),"",INDEX(ΑΜΚ,MATCH(D45,Data!$F$2:$F$999,0),1))</f>
        <v/>
      </c>
      <c r="F45" s="94" t="str">
        <f t="shared" si="0"/>
        <v/>
      </c>
    </row>
    <row r="46" spans="1:6" ht="14.25" customHeight="1" x14ac:dyDescent="0.35">
      <c r="A46" s="45" t="s">
        <v>1138</v>
      </c>
      <c r="B46" s="18"/>
      <c r="C46" s="5"/>
      <c r="D46" s="5"/>
      <c r="E46" s="94" t="str">
        <f>IF(ISBLANK(D46),"",INDEX(ΑΜΚ,MATCH(D46,Data!$F$2:$F$999,0),1))</f>
        <v/>
      </c>
      <c r="F46" s="94" t="str">
        <f t="shared" si="0"/>
        <v/>
      </c>
    </row>
    <row r="47" spans="1:6" ht="14.25" customHeight="1" x14ac:dyDescent="0.35">
      <c r="A47" s="45" t="s">
        <v>1138</v>
      </c>
      <c r="B47" s="18"/>
      <c r="C47" s="5"/>
      <c r="D47" s="5"/>
      <c r="E47" s="94" t="str">
        <f>IF(ISBLANK(D47),"",INDEX(ΑΜΚ,MATCH(D47,Data!$F$2:$F$999,0),1))</f>
        <v/>
      </c>
      <c r="F47" s="94" t="str">
        <f t="shared" si="0"/>
        <v/>
      </c>
    </row>
    <row r="48" spans="1:6" ht="14.25" customHeight="1" x14ac:dyDescent="0.35">
      <c r="A48" s="45" t="s">
        <v>1138</v>
      </c>
      <c r="B48" s="18"/>
      <c r="C48" s="5"/>
      <c r="D48" s="5"/>
      <c r="E48" s="94" t="str">
        <f>IF(ISBLANK(D48),"",INDEX(ΑΜΚ,MATCH(D48,Data!$F$2:$F$999,0),1))</f>
        <v/>
      </c>
      <c r="F48" s="94" t="str">
        <f t="shared" si="0"/>
        <v/>
      </c>
    </row>
    <row r="49" spans="1:6" ht="14.25" customHeight="1" x14ac:dyDescent="0.35">
      <c r="A49" s="45" t="s">
        <v>1138</v>
      </c>
      <c r="B49" s="18"/>
      <c r="C49" s="5"/>
      <c r="D49" s="5"/>
      <c r="E49" s="94" t="str">
        <f>IF(ISBLANK(D49),"",INDEX(ΑΜΚ,MATCH(D49,Data!$F$2:$F$999,0),1))</f>
        <v/>
      </c>
      <c r="F49" s="94" t="str">
        <f t="shared" si="0"/>
        <v/>
      </c>
    </row>
    <row r="50" spans="1:6" ht="14.25" customHeight="1" x14ac:dyDescent="0.35">
      <c r="A50" s="45" t="s">
        <v>1138</v>
      </c>
      <c r="B50" s="18"/>
      <c r="C50" s="5"/>
      <c r="D50" s="5"/>
      <c r="E50" s="94" t="str">
        <f>IF(ISBLANK(D50),"",INDEX(ΑΜΚ,MATCH(D50,Data!$F$2:$F$999,0),1))</f>
        <v/>
      </c>
      <c r="F50" s="94" t="str">
        <f t="shared" si="0"/>
        <v/>
      </c>
    </row>
    <row r="51" spans="1:6" ht="14.25" customHeight="1" x14ac:dyDescent="0.35">
      <c r="A51" s="45" t="s">
        <v>1138</v>
      </c>
      <c r="B51" s="18"/>
      <c r="C51" s="5"/>
      <c r="D51" s="5"/>
      <c r="E51" s="94" t="str">
        <f>IF(ISBLANK(D51),"",INDEX(ΑΜΚ,MATCH(D51,Data!$F$2:$F$999,0),1))</f>
        <v/>
      </c>
      <c r="F51" s="94" t="str">
        <f t="shared" si="0"/>
        <v/>
      </c>
    </row>
    <row r="52" spans="1:6" ht="14.25" customHeight="1" x14ac:dyDescent="0.35">
      <c r="A52" s="45" t="s">
        <v>1138</v>
      </c>
      <c r="B52" s="18"/>
      <c r="C52" s="5"/>
      <c r="D52" s="5"/>
      <c r="E52" s="94" t="str">
        <f>IF(ISBLANK(D52),"",INDEX(ΑΜΚ,MATCH(D52,Data!$F$2:$F$999,0),1))</f>
        <v/>
      </c>
      <c r="F52" s="94" t="str">
        <f t="shared" si="0"/>
        <v/>
      </c>
    </row>
    <row r="53" spans="1:6" ht="14.25" customHeight="1" x14ac:dyDescent="0.35">
      <c r="A53" s="45" t="s">
        <v>1138</v>
      </c>
      <c r="B53" s="18"/>
      <c r="C53" s="5"/>
      <c r="D53" s="5"/>
      <c r="E53" s="94" t="str">
        <f>IF(ISBLANK(D53),"",INDEX(ΑΜΚ,MATCH(D53,Data!$F$2:$F$999,0),1))</f>
        <v/>
      </c>
      <c r="F53" s="94" t="str">
        <f t="shared" si="0"/>
        <v/>
      </c>
    </row>
    <row r="54" spans="1:6" ht="14.25" customHeight="1" x14ac:dyDescent="0.35">
      <c r="A54" s="45" t="s">
        <v>1138</v>
      </c>
      <c r="B54" s="18"/>
      <c r="C54" s="5"/>
      <c r="D54" s="5"/>
      <c r="E54" s="94" t="str">
        <f>IF(ISBLANK(D54),"",INDEX(ΑΜΚ,MATCH(D54,Data!$F$2:$F$999,0),1))</f>
        <v/>
      </c>
      <c r="F54" s="94" t="str">
        <f t="shared" si="0"/>
        <v/>
      </c>
    </row>
    <row r="55" spans="1:6" ht="14.25" customHeight="1" x14ac:dyDescent="0.35">
      <c r="A55" s="45" t="s">
        <v>1138</v>
      </c>
      <c r="B55" s="18"/>
      <c r="C55" s="5"/>
      <c r="D55" s="5"/>
      <c r="E55" s="94" t="str">
        <f>IF(ISBLANK(D55),"",INDEX(ΑΜΚ,MATCH(D55,Data!$F$2:$F$999,0),1))</f>
        <v/>
      </c>
      <c r="F55" s="94" t="str">
        <f t="shared" si="0"/>
        <v/>
      </c>
    </row>
    <row r="56" spans="1:6" ht="14.25" customHeight="1" x14ac:dyDescent="0.35">
      <c r="A56" s="45" t="s">
        <v>1138</v>
      </c>
      <c r="B56" s="18"/>
      <c r="C56" s="5"/>
      <c r="D56" s="5"/>
      <c r="E56" s="94" t="str">
        <f>IF(ISBLANK(D56),"",INDEX(ΑΜΚ,MATCH(D56,Data!$F$2:$F$999,0),1))</f>
        <v/>
      </c>
      <c r="F56" s="94" t="str">
        <f t="shared" si="0"/>
        <v/>
      </c>
    </row>
    <row r="57" spans="1:6" ht="14.25" customHeight="1" x14ac:dyDescent="0.35">
      <c r="A57" s="45" t="s">
        <v>1138</v>
      </c>
      <c r="B57" s="18"/>
      <c r="C57" s="5"/>
      <c r="D57" s="5"/>
      <c r="E57" s="94" t="str">
        <f>IF(ISBLANK(D57),"",INDEX(ΑΜΚ,MATCH(D57,Data!$F$2:$F$999,0),1))</f>
        <v/>
      </c>
      <c r="F57" s="94" t="str">
        <f t="shared" si="0"/>
        <v/>
      </c>
    </row>
    <row r="58" spans="1:6" ht="14.25" customHeight="1" x14ac:dyDescent="0.35">
      <c r="A58" s="45" t="s">
        <v>1138</v>
      </c>
      <c r="B58" s="18"/>
      <c r="C58" s="5"/>
      <c r="D58" s="5"/>
      <c r="E58" s="94" t="str">
        <f>IF(ISBLANK(D58),"",INDEX(ΑΜΚ,MATCH(D58,Data!$F$2:$F$999,0),1))</f>
        <v/>
      </c>
      <c r="F58" s="94" t="str">
        <f t="shared" si="0"/>
        <v/>
      </c>
    </row>
    <row r="59" spans="1:6" ht="14.25" customHeight="1" x14ac:dyDescent="0.35">
      <c r="A59" s="45" t="s">
        <v>1138</v>
      </c>
      <c r="B59" s="18"/>
      <c r="C59" s="5"/>
      <c r="D59" s="5"/>
      <c r="E59" s="94" t="str">
        <f>IF(ISBLANK(D59),"",INDEX(ΑΜΚ,MATCH(D59,Data!$F$2:$F$999,0),1))</f>
        <v/>
      </c>
      <c r="F59" s="94" t="str">
        <f t="shared" si="0"/>
        <v/>
      </c>
    </row>
    <row r="60" spans="1:6" ht="14.25" customHeight="1" x14ac:dyDescent="0.35">
      <c r="A60" s="45" t="s">
        <v>1138</v>
      </c>
      <c r="B60" s="18"/>
      <c r="C60" s="5"/>
      <c r="D60" s="5"/>
      <c r="E60" s="94" t="str">
        <f>IF(ISBLANK(D60),"",INDEX(ΑΜΚ,MATCH(D60,Data!$F$2:$F$999,0),1))</f>
        <v/>
      </c>
      <c r="F60" s="94" t="str">
        <f t="shared" si="0"/>
        <v/>
      </c>
    </row>
    <row r="61" spans="1:6" ht="14.25" customHeight="1" x14ac:dyDescent="0.35">
      <c r="A61" s="45" t="s">
        <v>1138</v>
      </c>
      <c r="B61" s="18"/>
      <c r="C61" s="5"/>
      <c r="D61" s="5"/>
      <c r="E61" s="94" t="str">
        <f>IF(ISBLANK(D61),"",INDEX(ΑΜΚ,MATCH(D61,Data!$F$2:$F$999,0),1))</f>
        <v/>
      </c>
      <c r="F61" s="94" t="str">
        <f t="shared" si="0"/>
        <v/>
      </c>
    </row>
    <row r="62" spans="1:6" ht="14.25" customHeight="1" x14ac:dyDescent="0.35">
      <c r="A62" s="45" t="s">
        <v>1138</v>
      </c>
      <c r="B62" s="18"/>
      <c r="C62" s="5"/>
      <c r="D62" s="5"/>
      <c r="E62" s="94" t="str">
        <f>IF(ISBLANK(D62),"",INDEX(ΑΜΚ,MATCH(D62,Data!$F$2:$F$999,0),1))</f>
        <v/>
      </c>
      <c r="F62" s="94" t="str">
        <f t="shared" si="0"/>
        <v/>
      </c>
    </row>
    <row r="63" spans="1:6" ht="14.25" customHeight="1" x14ac:dyDescent="0.35">
      <c r="A63" s="45" t="s">
        <v>1138</v>
      </c>
      <c r="B63" s="18"/>
      <c r="C63" s="5"/>
      <c r="D63" s="5"/>
      <c r="E63" s="94" t="str">
        <f>IF(ISBLANK(D63),"",INDEX(ΑΜΚ,MATCH(D63,Data!$F$2:$F$999,0),1))</f>
        <v/>
      </c>
      <c r="F63" s="94" t="str">
        <f t="shared" si="0"/>
        <v/>
      </c>
    </row>
    <row r="64" spans="1:6" ht="14.25" customHeight="1" x14ac:dyDescent="0.35">
      <c r="A64" s="45" t="s">
        <v>1138</v>
      </c>
      <c r="B64" s="18"/>
      <c r="C64" s="5"/>
      <c r="D64" s="5"/>
      <c r="E64" s="94" t="str">
        <f>IF(ISBLANK(D64),"",INDEX(ΑΜΚ,MATCH(D64,Data!$F$2:$F$999,0),1))</f>
        <v/>
      </c>
      <c r="F64" s="94" t="str">
        <f t="shared" si="0"/>
        <v/>
      </c>
    </row>
    <row r="65" spans="1:6" ht="14.25" customHeight="1" x14ac:dyDescent="0.35">
      <c r="A65" s="45" t="s">
        <v>1138</v>
      </c>
      <c r="B65" s="18"/>
      <c r="C65" s="5"/>
      <c r="D65" s="5"/>
      <c r="E65" s="94" t="str">
        <f>IF(ISBLANK(D65),"",INDEX(ΑΜΚ,MATCH(D65,Data!$F$2:$F$999,0),1))</f>
        <v/>
      </c>
      <c r="F65" s="94" t="str">
        <f t="shared" si="0"/>
        <v/>
      </c>
    </row>
    <row r="66" spans="1:6" ht="14.25" customHeight="1" x14ac:dyDescent="0.35">
      <c r="A66" s="45" t="s">
        <v>1138</v>
      </c>
      <c r="B66" s="18"/>
      <c r="C66" s="5"/>
      <c r="D66" s="5"/>
      <c r="E66" s="94" t="str">
        <f>IF(ISBLANK(D66),"",INDEX(ΑΜΚ,MATCH(D66,Data!$F$2:$F$999,0),1))</f>
        <v/>
      </c>
      <c r="F66" s="94" t="str">
        <f t="shared" ref="F66:F129" si="1">IF(ISBLANK(C66),"",INDEX(ΚΩΔ_ΜΑΘΗΜ_ΤΕΧΝ_ΛΟΓΙΣΜ_Α1,MATCH(C66,ΜΑΘΗΜ_ΤΕΧΝ_ΛΟΓΙΣΜ_Α1,0)))</f>
        <v/>
      </c>
    </row>
    <row r="67" spans="1:6" ht="14.25" customHeight="1" x14ac:dyDescent="0.35">
      <c r="A67" s="45" t="s">
        <v>1138</v>
      </c>
      <c r="B67" s="18"/>
      <c r="C67" s="5"/>
      <c r="D67" s="5"/>
      <c r="E67" s="94" t="str">
        <f>IF(ISBLANK(D67),"",INDEX(ΑΜΚ,MATCH(D67,Data!$F$2:$F$999,0),1))</f>
        <v/>
      </c>
      <c r="F67" s="94" t="str">
        <f t="shared" si="1"/>
        <v/>
      </c>
    </row>
    <row r="68" spans="1:6" ht="14.25" customHeight="1" x14ac:dyDescent="0.35">
      <c r="A68" s="45" t="s">
        <v>1138</v>
      </c>
      <c r="B68" s="18"/>
      <c r="C68" s="5"/>
      <c r="D68" s="5"/>
      <c r="E68" s="94" t="str">
        <f>IF(ISBLANK(D68),"",INDEX(ΑΜΚ,MATCH(D68,Data!$F$2:$F$999,0),1))</f>
        <v/>
      </c>
      <c r="F68" s="94" t="str">
        <f t="shared" si="1"/>
        <v/>
      </c>
    </row>
    <row r="69" spans="1:6" ht="14.25" customHeight="1" x14ac:dyDescent="0.35">
      <c r="A69" s="45" t="s">
        <v>1138</v>
      </c>
      <c r="B69" s="18"/>
      <c r="C69" s="5"/>
      <c r="D69" s="5"/>
      <c r="E69" s="94" t="str">
        <f>IF(ISBLANK(D69),"",INDEX(ΑΜΚ,MATCH(D69,Data!$F$2:$F$999,0),1))</f>
        <v/>
      </c>
      <c r="F69" s="94" t="str">
        <f t="shared" si="1"/>
        <v/>
      </c>
    </row>
    <row r="70" spans="1:6" ht="14.25" customHeight="1" x14ac:dyDescent="0.35">
      <c r="A70" s="45" t="s">
        <v>1138</v>
      </c>
      <c r="B70" s="18"/>
      <c r="C70" s="5"/>
      <c r="D70" s="5"/>
      <c r="E70" s="94" t="str">
        <f>IF(ISBLANK(D70),"",INDEX(ΑΜΚ,MATCH(D70,Data!$F$2:$F$999,0),1))</f>
        <v/>
      </c>
      <c r="F70" s="94" t="str">
        <f t="shared" si="1"/>
        <v/>
      </c>
    </row>
    <row r="71" spans="1:6" ht="14.25" customHeight="1" x14ac:dyDescent="0.35">
      <c r="A71" s="45" t="s">
        <v>1138</v>
      </c>
      <c r="B71" s="18"/>
      <c r="C71" s="5"/>
      <c r="D71" s="5"/>
      <c r="E71" s="94" t="str">
        <f>IF(ISBLANK(D71),"",INDEX(ΑΜΚ,MATCH(D71,Data!$F$2:$F$999,0),1))</f>
        <v/>
      </c>
      <c r="F71" s="94" t="str">
        <f t="shared" si="1"/>
        <v/>
      </c>
    </row>
    <row r="72" spans="1:6" ht="14.25" customHeight="1" x14ac:dyDescent="0.35">
      <c r="A72" s="45" t="s">
        <v>1138</v>
      </c>
      <c r="B72" s="18"/>
      <c r="C72" s="5"/>
      <c r="D72" s="5"/>
      <c r="E72" s="94" t="str">
        <f>IF(ISBLANK(D72),"",INDEX(ΑΜΚ,MATCH(D72,Data!$F$2:$F$999,0),1))</f>
        <v/>
      </c>
      <c r="F72" s="94" t="str">
        <f t="shared" si="1"/>
        <v/>
      </c>
    </row>
    <row r="73" spans="1:6" ht="14.25" customHeight="1" x14ac:dyDescent="0.35">
      <c r="A73" s="45" t="s">
        <v>1138</v>
      </c>
      <c r="B73" s="18"/>
      <c r="C73" s="5"/>
      <c r="D73" s="5"/>
      <c r="E73" s="94" t="str">
        <f>IF(ISBLANK(D73),"",INDEX(ΑΜΚ,MATCH(D73,Data!$F$2:$F$999,0),1))</f>
        <v/>
      </c>
      <c r="F73" s="94" t="str">
        <f t="shared" si="1"/>
        <v/>
      </c>
    </row>
    <row r="74" spans="1:6" ht="14.25" customHeight="1" x14ac:dyDescent="0.35">
      <c r="A74" s="45" t="s">
        <v>1138</v>
      </c>
      <c r="B74" s="18"/>
      <c r="C74" s="5"/>
      <c r="D74" s="5"/>
      <c r="E74" s="94" t="str">
        <f>IF(ISBLANK(D74),"",INDEX(ΑΜΚ,MATCH(D74,Data!$F$2:$F$999,0),1))</f>
        <v/>
      </c>
      <c r="F74" s="94" t="str">
        <f t="shared" si="1"/>
        <v/>
      </c>
    </row>
    <row r="75" spans="1:6" ht="14.25" customHeight="1" x14ac:dyDescent="0.35">
      <c r="A75" s="45" t="s">
        <v>1138</v>
      </c>
      <c r="B75" s="18"/>
      <c r="C75" s="5"/>
      <c r="D75" s="5"/>
      <c r="E75" s="94" t="str">
        <f>IF(ISBLANK(D75),"",INDEX(ΑΜΚ,MATCH(D75,Data!$F$2:$F$999,0),1))</f>
        <v/>
      </c>
      <c r="F75" s="94" t="str">
        <f t="shared" si="1"/>
        <v/>
      </c>
    </row>
    <row r="76" spans="1:6" ht="14.25" customHeight="1" x14ac:dyDescent="0.35">
      <c r="A76" s="45" t="s">
        <v>1138</v>
      </c>
      <c r="B76" s="18"/>
      <c r="C76" s="5"/>
      <c r="D76" s="5"/>
      <c r="E76" s="94" t="str">
        <f>IF(ISBLANK(D76),"",INDEX(ΑΜΚ,MATCH(D76,Data!$F$2:$F$999,0),1))</f>
        <v/>
      </c>
      <c r="F76" s="94" t="str">
        <f t="shared" si="1"/>
        <v/>
      </c>
    </row>
    <row r="77" spans="1:6" ht="14.25" customHeight="1" x14ac:dyDescent="0.35">
      <c r="A77" s="45" t="s">
        <v>1138</v>
      </c>
      <c r="B77" s="18"/>
      <c r="C77" s="5"/>
      <c r="D77" s="5"/>
      <c r="E77" s="94" t="str">
        <f>IF(ISBLANK(D77),"",INDEX(ΑΜΚ,MATCH(D77,Data!$F$2:$F$999,0),1))</f>
        <v/>
      </c>
      <c r="F77" s="94" t="str">
        <f t="shared" si="1"/>
        <v/>
      </c>
    </row>
    <row r="78" spans="1:6" ht="14.25" customHeight="1" x14ac:dyDescent="0.35">
      <c r="A78" s="45" t="s">
        <v>1138</v>
      </c>
      <c r="B78" s="18"/>
      <c r="C78" s="5"/>
      <c r="D78" s="5"/>
      <c r="E78" s="94" t="str">
        <f>IF(ISBLANK(D78),"",INDEX(ΑΜΚ,MATCH(D78,Data!$F$2:$F$999,0),1))</f>
        <v/>
      </c>
      <c r="F78" s="94" t="str">
        <f t="shared" si="1"/>
        <v/>
      </c>
    </row>
    <row r="79" spans="1:6" ht="14.25" customHeight="1" x14ac:dyDescent="0.35">
      <c r="A79" s="45" t="s">
        <v>1138</v>
      </c>
      <c r="B79" s="18"/>
      <c r="C79" s="5"/>
      <c r="D79" s="5"/>
      <c r="E79" s="94" t="str">
        <f>IF(ISBLANK(D79),"",INDEX(ΑΜΚ,MATCH(D79,Data!$F$2:$F$999,0),1))</f>
        <v/>
      </c>
      <c r="F79" s="94" t="str">
        <f t="shared" si="1"/>
        <v/>
      </c>
    </row>
    <row r="80" spans="1:6" ht="14.25" customHeight="1" x14ac:dyDescent="0.35">
      <c r="A80" s="45" t="s">
        <v>1138</v>
      </c>
      <c r="B80" s="18"/>
      <c r="C80" s="5"/>
      <c r="D80" s="5"/>
      <c r="E80" s="94" t="str">
        <f>IF(ISBLANK(D80),"",INDEX(ΑΜΚ,MATCH(D80,Data!$F$2:$F$999,0),1))</f>
        <v/>
      </c>
      <c r="F80" s="94" t="str">
        <f t="shared" si="1"/>
        <v/>
      </c>
    </row>
    <row r="81" spans="1:6" ht="14.25" customHeight="1" x14ac:dyDescent="0.35">
      <c r="A81" s="45" t="s">
        <v>1138</v>
      </c>
      <c r="B81" s="18"/>
      <c r="C81" s="5"/>
      <c r="D81" s="5"/>
      <c r="E81" s="94" t="str">
        <f>IF(ISBLANK(D81),"",INDEX(ΑΜΚ,MATCH(D81,Data!$F$2:$F$999,0),1))</f>
        <v/>
      </c>
      <c r="F81" s="94" t="str">
        <f t="shared" si="1"/>
        <v/>
      </c>
    </row>
    <row r="82" spans="1:6" ht="14.25" customHeight="1" x14ac:dyDescent="0.35">
      <c r="A82" s="45" t="s">
        <v>1138</v>
      </c>
      <c r="B82" s="18"/>
      <c r="C82" s="5"/>
      <c r="D82" s="5"/>
      <c r="E82" s="94" t="str">
        <f>IF(ISBLANK(D82),"",INDEX(ΑΜΚ,MATCH(D82,Data!$F$2:$F$999,0),1))</f>
        <v/>
      </c>
      <c r="F82" s="94" t="str">
        <f t="shared" si="1"/>
        <v/>
      </c>
    </row>
    <row r="83" spans="1:6" ht="14.25" customHeight="1" x14ac:dyDescent="0.35">
      <c r="A83" s="45" t="s">
        <v>1138</v>
      </c>
      <c r="B83" s="18"/>
      <c r="C83" s="5"/>
      <c r="D83" s="5"/>
      <c r="E83" s="94" t="str">
        <f>IF(ISBLANK(D83),"",INDEX(ΑΜΚ,MATCH(D83,Data!$F$2:$F$999,0),1))</f>
        <v/>
      </c>
      <c r="F83" s="94" t="str">
        <f t="shared" si="1"/>
        <v/>
      </c>
    </row>
    <row r="84" spans="1:6" ht="14.25" customHeight="1" x14ac:dyDescent="0.35">
      <c r="A84" s="45" t="s">
        <v>1138</v>
      </c>
      <c r="B84" s="18"/>
      <c r="C84" s="5"/>
      <c r="D84" s="5"/>
      <c r="E84" s="94" t="str">
        <f>IF(ISBLANK(D84),"",INDEX(ΑΜΚ,MATCH(D84,Data!$F$2:$F$999,0),1))</f>
        <v/>
      </c>
      <c r="F84" s="94" t="str">
        <f t="shared" si="1"/>
        <v/>
      </c>
    </row>
    <row r="85" spans="1:6" ht="14.25" customHeight="1" x14ac:dyDescent="0.35">
      <c r="A85" s="45" t="s">
        <v>1138</v>
      </c>
      <c r="B85" s="18"/>
      <c r="C85" s="5"/>
      <c r="D85" s="5"/>
      <c r="E85" s="94" t="str">
        <f>IF(ISBLANK(D85),"",INDEX(ΑΜΚ,MATCH(D85,Data!$F$2:$F$999,0),1))</f>
        <v/>
      </c>
      <c r="F85" s="94" t="str">
        <f t="shared" si="1"/>
        <v/>
      </c>
    </row>
    <row r="86" spans="1:6" ht="14.25" customHeight="1" x14ac:dyDescent="0.35">
      <c r="A86" s="45" t="s">
        <v>1138</v>
      </c>
      <c r="B86" s="18"/>
      <c r="C86" s="5"/>
      <c r="D86" s="5"/>
      <c r="E86" s="94" t="str">
        <f>IF(ISBLANK(D86),"",INDEX(ΑΜΚ,MATCH(D86,Data!$F$2:$F$999,0),1))</f>
        <v/>
      </c>
      <c r="F86" s="94" t="str">
        <f t="shared" si="1"/>
        <v/>
      </c>
    </row>
    <row r="87" spans="1:6" ht="14.25" customHeight="1" x14ac:dyDescent="0.35">
      <c r="A87" s="45" t="s">
        <v>1138</v>
      </c>
      <c r="B87" s="18"/>
      <c r="C87" s="5"/>
      <c r="D87" s="5"/>
      <c r="E87" s="94" t="str">
        <f>IF(ISBLANK(D87),"",INDEX(ΑΜΚ,MATCH(D87,Data!$F$2:$F$999,0),1))</f>
        <v/>
      </c>
      <c r="F87" s="94" t="str">
        <f t="shared" si="1"/>
        <v/>
      </c>
    </row>
    <row r="88" spans="1:6" ht="14.25" customHeight="1" x14ac:dyDescent="0.35">
      <c r="A88" s="45" t="s">
        <v>1138</v>
      </c>
      <c r="B88" s="18"/>
      <c r="C88" s="5"/>
      <c r="D88" s="5"/>
      <c r="E88" s="94" t="str">
        <f>IF(ISBLANK(D88),"",INDEX(ΑΜΚ,MATCH(D88,Data!$F$2:$F$999,0),1))</f>
        <v/>
      </c>
      <c r="F88" s="94" t="str">
        <f t="shared" si="1"/>
        <v/>
      </c>
    </row>
    <row r="89" spans="1:6" ht="14.25" customHeight="1" x14ac:dyDescent="0.35">
      <c r="A89" s="45" t="s">
        <v>1138</v>
      </c>
      <c r="B89" s="18"/>
      <c r="C89" s="5"/>
      <c r="D89" s="5"/>
      <c r="E89" s="94" t="str">
        <f>IF(ISBLANK(D89),"",INDEX(ΑΜΚ,MATCH(D89,Data!$F$2:$F$999,0),1))</f>
        <v/>
      </c>
      <c r="F89" s="94" t="str">
        <f t="shared" si="1"/>
        <v/>
      </c>
    </row>
    <row r="90" spans="1:6" ht="14.25" customHeight="1" x14ac:dyDescent="0.35">
      <c r="A90" s="45" t="s">
        <v>1138</v>
      </c>
      <c r="B90" s="18"/>
      <c r="C90" s="5"/>
      <c r="D90" s="5"/>
      <c r="E90" s="94" t="str">
        <f>IF(ISBLANK(D90),"",INDEX(ΑΜΚ,MATCH(D90,Data!$F$2:$F$999,0),1))</f>
        <v/>
      </c>
      <c r="F90" s="94" t="str">
        <f t="shared" si="1"/>
        <v/>
      </c>
    </row>
    <row r="91" spans="1:6" ht="14.25" customHeight="1" x14ac:dyDescent="0.35">
      <c r="A91" s="45" t="s">
        <v>1138</v>
      </c>
      <c r="B91" s="18"/>
      <c r="C91" s="5"/>
      <c r="D91" s="5"/>
      <c r="E91" s="94" t="str">
        <f>IF(ISBLANK(D91),"",INDEX(ΑΜΚ,MATCH(D91,Data!$F$2:$F$999,0),1))</f>
        <v/>
      </c>
      <c r="F91" s="94" t="str">
        <f t="shared" si="1"/>
        <v/>
      </c>
    </row>
    <row r="92" spans="1:6" ht="14.25" customHeight="1" x14ac:dyDescent="0.35">
      <c r="A92" s="45" t="s">
        <v>1138</v>
      </c>
      <c r="B92" s="18"/>
      <c r="C92" s="5"/>
      <c r="D92" s="5"/>
      <c r="E92" s="94" t="str">
        <f>IF(ISBLANK(D92),"",INDEX(ΑΜΚ,MATCH(D92,Data!$F$2:$F$999,0),1))</f>
        <v/>
      </c>
      <c r="F92" s="94" t="str">
        <f t="shared" si="1"/>
        <v/>
      </c>
    </row>
    <row r="93" spans="1:6" ht="14.25" customHeight="1" x14ac:dyDescent="0.35">
      <c r="A93" s="45" t="s">
        <v>1138</v>
      </c>
      <c r="B93" s="18"/>
      <c r="C93" s="5"/>
      <c r="D93" s="5"/>
      <c r="E93" s="94" t="str">
        <f>IF(ISBLANK(D93),"",INDEX(ΑΜΚ,MATCH(D93,Data!$F$2:$F$999,0),1))</f>
        <v/>
      </c>
      <c r="F93" s="94" t="str">
        <f t="shared" si="1"/>
        <v/>
      </c>
    </row>
    <row r="94" spans="1:6" ht="14.25" customHeight="1" x14ac:dyDescent="0.35">
      <c r="A94" s="45" t="s">
        <v>1138</v>
      </c>
      <c r="B94" s="18"/>
      <c r="C94" s="5"/>
      <c r="D94" s="5"/>
      <c r="E94" s="94" t="str">
        <f>IF(ISBLANK(D94),"",INDEX(ΑΜΚ,MATCH(D94,Data!$F$2:$F$999,0),1))</f>
        <v/>
      </c>
      <c r="F94" s="94" t="str">
        <f t="shared" si="1"/>
        <v/>
      </c>
    </row>
    <row r="95" spans="1:6" ht="14.25" customHeight="1" x14ac:dyDescent="0.35">
      <c r="A95" s="45" t="s">
        <v>1138</v>
      </c>
      <c r="B95" s="18"/>
      <c r="C95" s="5"/>
      <c r="D95" s="5"/>
      <c r="E95" s="94" t="str">
        <f>IF(ISBLANK(D95),"",INDEX(ΑΜΚ,MATCH(D95,Data!$F$2:$F$999,0),1))</f>
        <v/>
      </c>
      <c r="F95" s="94" t="str">
        <f t="shared" si="1"/>
        <v/>
      </c>
    </row>
    <row r="96" spans="1:6" ht="14.25" customHeight="1" x14ac:dyDescent="0.35">
      <c r="A96" s="45" t="s">
        <v>1138</v>
      </c>
      <c r="B96" s="18"/>
      <c r="C96" s="5"/>
      <c r="D96" s="5"/>
      <c r="E96" s="94" t="str">
        <f>IF(ISBLANK(D96),"",INDEX(ΑΜΚ,MATCH(D96,Data!$F$2:$F$999,0),1))</f>
        <v/>
      </c>
      <c r="F96" s="94" t="str">
        <f t="shared" si="1"/>
        <v/>
      </c>
    </row>
    <row r="97" spans="1:6" ht="14.25" customHeight="1" x14ac:dyDescent="0.35">
      <c r="A97" s="45" t="s">
        <v>1138</v>
      </c>
      <c r="B97" s="18"/>
      <c r="C97" s="5"/>
      <c r="D97" s="5"/>
      <c r="E97" s="94" t="str">
        <f>IF(ISBLANK(D97),"",INDEX(ΑΜΚ,MATCH(D97,Data!$F$2:$F$999,0),1))</f>
        <v/>
      </c>
      <c r="F97" s="94" t="str">
        <f t="shared" si="1"/>
        <v/>
      </c>
    </row>
    <row r="98" spans="1:6" ht="14.25" customHeight="1" x14ac:dyDescent="0.35">
      <c r="A98" s="45" t="s">
        <v>1138</v>
      </c>
      <c r="B98" s="18"/>
      <c r="C98" s="5"/>
      <c r="D98" s="5"/>
      <c r="E98" s="94" t="str">
        <f>IF(ISBLANK(D98),"",INDEX(ΑΜΚ,MATCH(D98,Data!$F$2:$F$999,0),1))</f>
        <v/>
      </c>
      <c r="F98" s="94" t="str">
        <f t="shared" si="1"/>
        <v/>
      </c>
    </row>
    <row r="99" spans="1:6" ht="14.25" customHeight="1" x14ac:dyDescent="0.35">
      <c r="A99" s="45" t="s">
        <v>1138</v>
      </c>
      <c r="B99" s="18"/>
      <c r="C99" s="5"/>
      <c r="D99" s="5"/>
      <c r="E99" s="94" t="str">
        <f>IF(ISBLANK(D99),"",INDEX(ΑΜΚ,MATCH(D99,Data!$F$2:$F$999,0),1))</f>
        <v/>
      </c>
      <c r="F99" s="94" t="str">
        <f t="shared" si="1"/>
        <v/>
      </c>
    </row>
    <row r="100" spans="1:6" ht="14.25" customHeight="1" x14ac:dyDescent="0.35">
      <c r="A100" s="45" t="s">
        <v>1138</v>
      </c>
      <c r="B100" s="18"/>
      <c r="C100" s="5"/>
      <c r="D100" s="5"/>
      <c r="E100" s="94" t="str">
        <f>IF(ISBLANK(D100),"",INDEX(ΑΜΚ,MATCH(D100,Data!$F$2:$F$999,0),1))</f>
        <v/>
      </c>
      <c r="F100" s="94" t="str">
        <f t="shared" si="1"/>
        <v/>
      </c>
    </row>
    <row r="101" spans="1:6" ht="14.25" customHeight="1" x14ac:dyDescent="0.35">
      <c r="A101" s="45" t="s">
        <v>1138</v>
      </c>
      <c r="B101" s="18"/>
      <c r="C101" s="5"/>
      <c r="D101" s="5"/>
      <c r="E101" s="94" t="str">
        <f>IF(ISBLANK(D101),"",INDEX(ΑΜΚ,MATCH(D101,Data!$F$2:$F$999,0),1))</f>
        <v/>
      </c>
      <c r="F101" s="94" t="str">
        <f t="shared" si="1"/>
        <v/>
      </c>
    </row>
    <row r="102" spans="1:6" ht="14.25" customHeight="1" x14ac:dyDescent="0.35">
      <c r="A102" s="45" t="s">
        <v>1138</v>
      </c>
      <c r="B102" s="18"/>
      <c r="C102" s="5"/>
      <c r="D102" s="5"/>
      <c r="E102" s="94" t="str">
        <f>IF(ISBLANK(D102),"",INDEX(ΑΜΚ,MATCH(D102,Data!$F$2:$F$999,0),1))</f>
        <v/>
      </c>
      <c r="F102" s="94" t="str">
        <f t="shared" si="1"/>
        <v/>
      </c>
    </row>
    <row r="103" spans="1:6" ht="14.25" customHeight="1" x14ac:dyDescent="0.35">
      <c r="A103" s="45" t="s">
        <v>1138</v>
      </c>
      <c r="B103" s="18"/>
      <c r="C103" s="5"/>
      <c r="D103" s="5"/>
      <c r="E103" s="94" t="str">
        <f>IF(ISBLANK(D103),"",INDEX(ΑΜΚ,MATCH(D103,Data!$F$2:$F$999,0),1))</f>
        <v/>
      </c>
      <c r="F103" s="94" t="str">
        <f t="shared" si="1"/>
        <v/>
      </c>
    </row>
    <row r="104" spans="1:6" ht="14.25" customHeight="1" x14ac:dyDescent="0.35">
      <c r="A104" s="45" t="s">
        <v>1138</v>
      </c>
      <c r="B104" s="18"/>
      <c r="C104" s="5"/>
      <c r="D104" s="5"/>
      <c r="E104" s="94" t="str">
        <f>IF(ISBLANK(D104),"",INDEX(ΑΜΚ,MATCH(D104,Data!$F$2:$F$999,0),1))</f>
        <v/>
      </c>
      <c r="F104" s="94" t="str">
        <f t="shared" si="1"/>
        <v/>
      </c>
    </row>
    <row r="105" spans="1:6" ht="14.25" customHeight="1" x14ac:dyDescent="0.35">
      <c r="A105" s="45" t="s">
        <v>1138</v>
      </c>
      <c r="B105" s="18"/>
      <c r="C105" s="5"/>
      <c r="D105" s="5"/>
      <c r="E105" s="94" t="str">
        <f>IF(ISBLANK(D105),"",INDEX(ΑΜΚ,MATCH(D105,Data!$F$2:$F$999,0),1))</f>
        <v/>
      </c>
      <c r="F105" s="94" t="str">
        <f t="shared" si="1"/>
        <v/>
      </c>
    </row>
    <row r="106" spans="1:6" ht="14.25" customHeight="1" x14ac:dyDescent="0.35">
      <c r="A106" s="45" t="s">
        <v>1138</v>
      </c>
      <c r="B106" s="18"/>
      <c r="C106" s="5"/>
      <c r="D106" s="5"/>
      <c r="E106" s="94" t="str">
        <f>IF(ISBLANK(D106),"",INDEX(ΑΜΚ,MATCH(D106,Data!$F$2:$F$999,0),1))</f>
        <v/>
      </c>
      <c r="F106" s="94" t="str">
        <f t="shared" si="1"/>
        <v/>
      </c>
    </row>
    <row r="107" spans="1:6" ht="14.25" customHeight="1" x14ac:dyDescent="0.35">
      <c r="A107" s="45" t="s">
        <v>1138</v>
      </c>
      <c r="B107" s="18"/>
      <c r="C107" s="5"/>
      <c r="D107" s="5"/>
      <c r="E107" s="94" t="str">
        <f>IF(ISBLANK(D107),"",INDEX(ΑΜΚ,MATCH(D107,Data!$F$2:$F$999,0),1))</f>
        <v/>
      </c>
      <c r="F107" s="94" t="str">
        <f t="shared" si="1"/>
        <v/>
      </c>
    </row>
    <row r="108" spans="1:6" ht="14.25" customHeight="1" x14ac:dyDescent="0.35">
      <c r="A108" s="45" t="s">
        <v>1138</v>
      </c>
      <c r="B108" s="18"/>
      <c r="C108" s="5"/>
      <c r="D108" s="5"/>
      <c r="E108" s="94" t="str">
        <f>IF(ISBLANK(D108),"",INDEX(ΑΜΚ,MATCH(D108,Data!$F$2:$F$999,0),1))</f>
        <v/>
      </c>
      <c r="F108" s="94" t="str">
        <f t="shared" si="1"/>
        <v/>
      </c>
    </row>
    <row r="109" spans="1:6" ht="14.25" customHeight="1" x14ac:dyDescent="0.35">
      <c r="A109" s="45" t="s">
        <v>1138</v>
      </c>
      <c r="B109" s="18"/>
      <c r="C109" s="5"/>
      <c r="D109" s="5"/>
      <c r="E109" s="94" t="str">
        <f>IF(ISBLANK(D109),"",INDEX(ΑΜΚ,MATCH(D109,Data!$F$2:$F$999,0),1))</f>
        <v/>
      </c>
      <c r="F109" s="94" t="str">
        <f t="shared" si="1"/>
        <v/>
      </c>
    </row>
    <row r="110" spans="1:6" ht="14.25" customHeight="1" x14ac:dyDescent="0.35">
      <c r="A110" s="45" t="s">
        <v>1138</v>
      </c>
      <c r="B110" s="18"/>
      <c r="C110" s="5"/>
      <c r="D110" s="5"/>
      <c r="E110" s="94" t="str">
        <f>IF(ISBLANK(D110),"",INDEX(ΑΜΚ,MATCH(D110,Data!$F$2:$F$999,0),1))</f>
        <v/>
      </c>
      <c r="F110" s="94" t="str">
        <f t="shared" si="1"/>
        <v/>
      </c>
    </row>
    <row r="111" spans="1:6" ht="14.25" customHeight="1" x14ac:dyDescent="0.35">
      <c r="A111" s="45" t="s">
        <v>1138</v>
      </c>
      <c r="B111" s="18"/>
      <c r="C111" s="5"/>
      <c r="D111" s="5"/>
      <c r="E111" s="94" t="str">
        <f>IF(ISBLANK(D111),"",INDEX(ΑΜΚ,MATCH(D111,Data!$F$2:$F$999,0),1))</f>
        <v/>
      </c>
      <c r="F111" s="94" t="str">
        <f t="shared" si="1"/>
        <v/>
      </c>
    </row>
    <row r="112" spans="1:6" ht="14.25" customHeight="1" x14ac:dyDescent="0.35">
      <c r="A112" s="45" t="s">
        <v>1138</v>
      </c>
      <c r="B112" s="18"/>
      <c r="C112" s="5"/>
      <c r="D112" s="5"/>
      <c r="E112" s="94" t="str">
        <f>IF(ISBLANK(D112),"",INDEX(ΑΜΚ,MATCH(D112,Data!$F$2:$F$999,0),1))</f>
        <v/>
      </c>
      <c r="F112" s="94" t="str">
        <f t="shared" si="1"/>
        <v/>
      </c>
    </row>
    <row r="113" spans="1:6" ht="14.25" customHeight="1" x14ac:dyDescent="0.35">
      <c r="A113" s="45" t="s">
        <v>1138</v>
      </c>
      <c r="B113" s="18"/>
      <c r="C113" s="5"/>
      <c r="D113" s="5"/>
      <c r="E113" s="94" t="str">
        <f>IF(ISBLANK(D113),"",INDEX(ΑΜΚ,MATCH(D113,Data!$F$2:$F$999,0),1))</f>
        <v/>
      </c>
      <c r="F113" s="94" t="str">
        <f t="shared" si="1"/>
        <v/>
      </c>
    </row>
    <row r="114" spans="1:6" ht="14.25" customHeight="1" x14ac:dyDescent="0.35">
      <c r="A114" s="45" t="s">
        <v>1138</v>
      </c>
      <c r="B114" s="18"/>
      <c r="C114" s="5"/>
      <c r="D114" s="5"/>
      <c r="E114" s="94" t="str">
        <f>IF(ISBLANK(D114),"",INDEX(ΑΜΚ,MATCH(D114,Data!$F$2:$F$999,0),1))</f>
        <v/>
      </c>
      <c r="F114" s="94" t="str">
        <f t="shared" si="1"/>
        <v/>
      </c>
    </row>
    <row r="115" spans="1:6" ht="14.25" customHeight="1" x14ac:dyDescent="0.35">
      <c r="A115" s="45" t="s">
        <v>1138</v>
      </c>
      <c r="B115" s="18"/>
      <c r="C115" s="5"/>
      <c r="D115" s="5"/>
      <c r="E115" s="94" t="str">
        <f>IF(ISBLANK(D115),"",INDEX(ΑΜΚ,MATCH(D115,Data!$F$2:$F$999,0),1))</f>
        <v/>
      </c>
      <c r="F115" s="94" t="str">
        <f t="shared" si="1"/>
        <v/>
      </c>
    </row>
    <row r="116" spans="1:6" ht="14.25" customHeight="1" x14ac:dyDescent="0.35">
      <c r="A116" s="45" t="s">
        <v>1138</v>
      </c>
      <c r="B116" s="18"/>
      <c r="C116" s="5"/>
      <c r="D116" s="5"/>
      <c r="E116" s="94" t="str">
        <f>IF(ISBLANK(D116),"",INDEX(ΑΜΚ,MATCH(D116,Data!$F$2:$F$999,0),1))</f>
        <v/>
      </c>
      <c r="F116" s="94" t="str">
        <f t="shared" si="1"/>
        <v/>
      </c>
    </row>
    <row r="117" spans="1:6" ht="14.25" customHeight="1" x14ac:dyDescent="0.35">
      <c r="A117" s="45" t="s">
        <v>1138</v>
      </c>
      <c r="B117" s="18"/>
      <c r="C117" s="5"/>
      <c r="D117" s="5"/>
      <c r="E117" s="94" t="str">
        <f>IF(ISBLANK(D117),"",INDEX(ΑΜΚ,MATCH(D117,Data!$F$2:$F$999,0),1))</f>
        <v/>
      </c>
      <c r="F117" s="94" t="str">
        <f t="shared" si="1"/>
        <v/>
      </c>
    </row>
    <row r="118" spans="1:6" ht="14.25" customHeight="1" x14ac:dyDescent="0.35">
      <c r="A118" s="45" t="s">
        <v>1138</v>
      </c>
      <c r="B118" s="18"/>
      <c r="C118" s="5"/>
      <c r="D118" s="5"/>
      <c r="E118" s="94" t="str">
        <f>IF(ISBLANK(D118),"",INDEX(ΑΜΚ,MATCH(D118,Data!$F$2:$F$999,0),1))</f>
        <v/>
      </c>
      <c r="F118" s="94" t="str">
        <f t="shared" si="1"/>
        <v/>
      </c>
    </row>
    <row r="119" spans="1:6" ht="14.25" customHeight="1" x14ac:dyDescent="0.35">
      <c r="A119" s="45" t="s">
        <v>1138</v>
      </c>
      <c r="B119" s="18"/>
      <c r="C119" s="5"/>
      <c r="D119" s="5"/>
      <c r="E119" s="94" t="str">
        <f>IF(ISBLANK(D119),"",INDEX(ΑΜΚ,MATCH(D119,Data!$F$2:$F$999,0),1))</f>
        <v/>
      </c>
      <c r="F119" s="94" t="str">
        <f t="shared" si="1"/>
        <v/>
      </c>
    </row>
    <row r="120" spans="1:6" ht="14.25" customHeight="1" x14ac:dyDescent="0.35">
      <c r="A120" s="45" t="s">
        <v>1138</v>
      </c>
      <c r="B120" s="18"/>
      <c r="C120" s="5"/>
      <c r="D120" s="5"/>
      <c r="E120" s="94" t="str">
        <f>IF(ISBLANK(D120),"",INDEX(ΑΜΚ,MATCH(D120,Data!$F$2:$F$999,0),1))</f>
        <v/>
      </c>
      <c r="F120" s="94" t="str">
        <f t="shared" si="1"/>
        <v/>
      </c>
    </row>
    <row r="121" spans="1:6" ht="14.25" customHeight="1" x14ac:dyDescent="0.35">
      <c r="A121" s="45" t="s">
        <v>1138</v>
      </c>
      <c r="B121" s="18"/>
      <c r="C121" s="5"/>
      <c r="D121" s="5"/>
      <c r="E121" s="94" t="str">
        <f>IF(ISBLANK(D121),"",INDEX(ΑΜΚ,MATCH(D121,Data!$F$2:$F$999,0),1))</f>
        <v/>
      </c>
      <c r="F121" s="94" t="str">
        <f t="shared" si="1"/>
        <v/>
      </c>
    </row>
    <row r="122" spans="1:6" ht="14.25" customHeight="1" x14ac:dyDescent="0.35">
      <c r="A122" s="45" t="s">
        <v>1138</v>
      </c>
      <c r="B122" s="18"/>
      <c r="C122" s="5"/>
      <c r="D122" s="5"/>
      <c r="E122" s="94" t="str">
        <f>IF(ISBLANK(D122),"",INDEX(ΑΜΚ,MATCH(D122,Data!$F$2:$F$999,0),1))</f>
        <v/>
      </c>
      <c r="F122" s="94" t="str">
        <f t="shared" si="1"/>
        <v/>
      </c>
    </row>
    <row r="123" spans="1:6" ht="14.25" customHeight="1" x14ac:dyDescent="0.35">
      <c r="A123" s="45" t="s">
        <v>1138</v>
      </c>
      <c r="B123" s="18"/>
      <c r="C123" s="5"/>
      <c r="D123" s="5"/>
      <c r="E123" s="94" t="str">
        <f>IF(ISBLANK(D123),"",INDEX(ΑΜΚ,MATCH(D123,Data!$F$2:$F$999,0),1))</f>
        <v/>
      </c>
      <c r="F123" s="94" t="str">
        <f t="shared" si="1"/>
        <v/>
      </c>
    </row>
    <row r="124" spans="1:6" ht="14.25" customHeight="1" x14ac:dyDescent="0.35">
      <c r="A124" s="45" t="s">
        <v>1138</v>
      </c>
      <c r="B124" s="18"/>
      <c r="C124" s="5"/>
      <c r="D124" s="5"/>
      <c r="E124" s="94" t="str">
        <f>IF(ISBLANK(D124),"",INDEX(ΑΜΚ,MATCH(D124,Data!$F$2:$F$999,0),1))</f>
        <v/>
      </c>
      <c r="F124" s="94" t="str">
        <f t="shared" si="1"/>
        <v/>
      </c>
    </row>
    <row r="125" spans="1:6" ht="14.25" customHeight="1" x14ac:dyDescent="0.35">
      <c r="A125" s="45" t="s">
        <v>1138</v>
      </c>
      <c r="B125" s="18"/>
      <c r="C125" s="5"/>
      <c r="D125" s="5"/>
      <c r="E125" s="94" t="str">
        <f>IF(ISBLANK(D125),"",INDEX(ΑΜΚ,MATCH(D125,Data!$F$2:$F$999,0),1))</f>
        <v/>
      </c>
      <c r="F125" s="94" t="str">
        <f t="shared" si="1"/>
        <v/>
      </c>
    </row>
    <row r="126" spans="1:6" ht="14.25" customHeight="1" x14ac:dyDescent="0.35">
      <c r="A126" s="45" t="s">
        <v>1138</v>
      </c>
      <c r="B126" s="18"/>
      <c r="C126" s="5"/>
      <c r="D126" s="5"/>
      <c r="E126" s="94" t="str">
        <f>IF(ISBLANK(D126),"",INDEX(ΑΜΚ,MATCH(D126,Data!$F$2:$F$999,0),1))</f>
        <v/>
      </c>
      <c r="F126" s="94" t="str">
        <f t="shared" si="1"/>
        <v/>
      </c>
    </row>
    <row r="127" spans="1:6" ht="14.25" customHeight="1" x14ac:dyDescent="0.35">
      <c r="A127" s="45" t="s">
        <v>1138</v>
      </c>
      <c r="B127" s="18"/>
      <c r="C127" s="5"/>
      <c r="D127" s="5"/>
      <c r="E127" s="94" t="str">
        <f>IF(ISBLANK(D127),"",INDEX(ΑΜΚ,MATCH(D127,Data!$F$2:$F$999,0),1))</f>
        <v/>
      </c>
      <c r="F127" s="94" t="str">
        <f t="shared" si="1"/>
        <v/>
      </c>
    </row>
    <row r="128" spans="1:6" ht="14.25" customHeight="1" x14ac:dyDescent="0.35">
      <c r="A128" s="45" t="s">
        <v>1138</v>
      </c>
      <c r="B128" s="18"/>
      <c r="C128" s="5"/>
      <c r="D128" s="5"/>
      <c r="E128" s="94" t="str">
        <f>IF(ISBLANK(D128),"",INDEX(ΑΜΚ,MATCH(D128,Data!$F$2:$F$999,0),1))</f>
        <v/>
      </c>
      <c r="F128" s="94" t="str">
        <f t="shared" si="1"/>
        <v/>
      </c>
    </row>
    <row r="129" spans="1:6" ht="14.25" customHeight="1" x14ac:dyDescent="0.35">
      <c r="A129" s="45" t="s">
        <v>1138</v>
      </c>
      <c r="B129" s="18"/>
      <c r="C129" s="5"/>
      <c r="D129" s="5"/>
      <c r="E129" s="94" t="str">
        <f>IF(ISBLANK(D129),"",INDEX(ΑΜΚ,MATCH(D129,Data!$F$2:$F$999,0),1))</f>
        <v/>
      </c>
      <c r="F129" s="94" t="str">
        <f t="shared" si="1"/>
        <v/>
      </c>
    </row>
    <row r="130" spans="1:6" ht="14.25" customHeight="1" x14ac:dyDescent="0.35">
      <c r="A130" s="45" t="s">
        <v>1138</v>
      </c>
      <c r="B130" s="18"/>
      <c r="C130" s="5"/>
      <c r="D130" s="5"/>
      <c r="E130" s="94" t="str">
        <f>IF(ISBLANK(D130),"",INDEX(ΑΜΚ,MATCH(D130,Data!$F$2:$F$999,0),1))</f>
        <v/>
      </c>
      <c r="F130" s="94" t="str">
        <f t="shared" ref="F130:F193" si="2">IF(ISBLANK(C130),"",INDEX(ΚΩΔ_ΜΑΘΗΜ_ΤΕΧΝ_ΛΟΓΙΣΜ_Α1,MATCH(C130,ΜΑΘΗΜ_ΤΕΧΝ_ΛΟΓΙΣΜ_Α1,0)))</f>
        <v/>
      </c>
    </row>
    <row r="131" spans="1:6" ht="14.25" customHeight="1" x14ac:dyDescent="0.35">
      <c r="A131" s="45" t="s">
        <v>1138</v>
      </c>
      <c r="B131" s="18"/>
      <c r="C131" s="5"/>
      <c r="D131" s="5"/>
      <c r="E131" s="94" t="str">
        <f>IF(ISBLANK(D131),"",INDEX(ΑΜΚ,MATCH(D131,Data!$F$2:$F$999,0),1))</f>
        <v/>
      </c>
      <c r="F131" s="94" t="str">
        <f t="shared" si="2"/>
        <v/>
      </c>
    </row>
    <row r="132" spans="1:6" ht="14.25" customHeight="1" x14ac:dyDescent="0.35">
      <c r="A132" s="45" t="s">
        <v>1138</v>
      </c>
      <c r="B132" s="18"/>
      <c r="C132" s="5"/>
      <c r="D132" s="5"/>
      <c r="E132" s="94" t="str">
        <f>IF(ISBLANK(D132),"",INDEX(ΑΜΚ,MATCH(D132,Data!$F$2:$F$999,0),1))</f>
        <v/>
      </c>
      <c r="F132" s="94" t="str">
        <f t="shared" si="2"/>
        <v/>
      </c>
    </row>
    <row r="133" spans="1:6" ht="14.25" customHeight="1" x14ac:dyDescent="0.35">
      <c r="A133" s="45" t="s">
        <v>1138</v>
      </c>
      <c r="B133" s="18"/>
      <c r="C133" s="5"/>
      <c r="D133" s="5"/>
      <c r="E133" s="94" t="str">
        <f>IF(ISBLANK(D133),"",INDEX(ΑΜΚ,MATCH(D133,Data!$F$2:$F$999,0),1))</f>
        <v/>
      </c>
      <c r="F133" s="94" t="str">
        <f t="shared" si="2"/>
        <v/>
      </c>
    </row>
    <row r="134" spans="1:6" ht="14.25" customHeight="1" x14ac:dyDescent="0.35">
      <c r="A134" s="45" t="s">
        <v>1138</v>
      </c>
      <c r="B134" s="18"/>
      <c r="C134" s="5"/>
      <c r="D134" s="5"/>
      <c r="E134" s="94" t="str">
        <f>IF(ISBLANK(D134),"",INDEX(ΑΜΚ,MATCH(D134,Data!$F$2:$F$999,0),1))</f>
        <v/>
      </c>
      <c r="F134" s="94" t="str">
        <f t="shared" si="2"/>
        <v/>
      </c>
    </row>
    <row r="135" spans="1:6" ht="14.25" customHeight="1" x14ac:dyDescent="0.35">
      <c r="A135" s="45" t="s">
        <v>1138</v>
      </c>
      <c r="B135" s="18"/>
      <c r="C135" s="5"/>
      <c r="D135" s="5"/>
      <c r="E135" s="94" t="str">
        <f>IF(ISBLANK(D135),"",INDEX(ΑΜΚ,MATCH(D135,Data!$F$2:$F$999,0),1))</f>
        <v/>
      </c>
      <c r="F135" s="94" t="str">
        <f t="shared" si="2"/>
        <v/>
      </c>
    </row>
    <row r="136" spans="1:6" ht="14.25" customHeight="1" x14ac:dyDescent="0.35">
      <c r="A136" s="45" t="s">
        <v>1138</v>
      </c>
      <c r="B136" s="18"/>
      <c r="C136" s="5"/>
      <c r="D136" s="5"/>
      <c r="E136" s="94" t="str">
        <f>IF(ISBLANK(D136),"",INDEX(ΑΜΚ,MATCH(D136,Data!$F$2:$F$999,0),1))</f>
        <v/>
      </c>
      <c r="F136" s="94" t="str">
        <f t="shared" si="2"/>
        <v/>
      </c>
    </row>
    <row r="137" spans="1:6" ht="14.25" customHeight="1" x14ac:dyDescent="0.35">
      <c r="A137" s="45" t="s">
        <v>1138</v>
      </c>
      <c r="B137" s="18"/>
      <c r="C137" s="5"/>
      <c r="D137" s="5"/>
      <c r="E137" s="94" t="str">
        <f>IF(ISBLANK(D137),"",INDEX(ΑΜΚ,MATCH(D137,Data!$F$2:$F$999,0),1))</f>
        <v/>
      </c>
      <c r="F137" s="94" t="str">
        <f t="shared" si="2"/>
        <v/>
      </c>
    </row>
    <row r="138" spans="1:6" ht="14.25" customHeight="1" x14ac:dyDescent="0.35">
      <c r="A138" s="45" t="s">
        <v>1138</v>
      </c>
      <c r="B138" s="18"/>
      <c r="C138" s="5"/>
      <c r="D138" s="5"/>
      <c r="E138" s="94" t="str">
        <f>IF(ISBLANK(D138),"",INDEX(ΑΜΚ,MATCH(D138,Data!$F$2:$F$999,0),1))</f>
        <v/>
      </c>
      <c r="F138" s="94" t="str">
        <f t="shared" si="2"/>
        <v/>
      </c>
    </row>
    <row r="139" spans="1:6" ht="14.25" customHeight="1" x14ac:dyDescent="0.35">
      <c r="A139" s="45" t="s">
        <v>1138</v>
      </c>
      <c r="B139" s="18"/>
      <c r="C139" s="5"/>
      <c r="D139" s="5"/>
      <c r="E139" s="94" t="str">
        <f>IF(ISBLANK(D139),"",INDEX(ΑΜΚ,MATCH(D139,Data!$F$2:$F$999,0),1))</f>
        <v/>
      </c>
      <c r="F139" s="94" t="str">
        <f t="shared" si="2"/>
        <v/>
      </c>
    </row>
    <row r="140" spans="1:6" ht="14.25" customHeight="1" x14ac:dyDescent="0.35">
      <c r="A140" s="45" t="s">
        <v>1138</v>
      </c>
      <c r="B140" s="18"/>
      <c r="C140" s="5"/>
      <c r="D140" s="5"/>
      <c r="E140" s="94" t="str">
        <f>IF(ISBLANK(D140),"",INDEX(ΑΜΚ,MATCH(D140,Data!$F$2:$F$999,0),1))</f>
        <v/>
      </c>
      <c r="F140" s="94" t="str">
        <f t="shared" si="2"/>
        <v/>
      </c>
    </row>
    <row r="141" spans="1:6" ht="14.25" customHeight="1" x14ac:dyDescent="0.35">
      <c r="A141" s="45" t="s">
        <v>1138</v>
      </c>
      <c r="B141" s="18"/>
      <c r="C141" s="5"/>
      <c r="D141" s="5"/>
      <c r="E141" s="94" t="str">
        <f>IF(ISBLANK(D141),"",INDEX(ΑΜΚ,MATCH(D141,Data!$F$2:$F$999,0),1))</f>
        <v/>
      </c>
      <c r="F141" s="94" t="str">
        <f t="shared" si="2"/>
        <v/>
      </c>
    </row>
    <row r="142" spans="1:6" ht="14.25" customHeight="1" x14ac:dyDescent="0.35">
      <c r="A142" s="45" t="s">
        <v>1138</v>
      </c>
      <c r="B142" s="18"/>
      <c r="C142" s="5"/>
      <c r="D142" s="5"/>
      <c r="E142" s="94" t="str">
        <f>IF(ISBLANK(D142),"",INDEX(ΑΜΚ,MATCH(D142,Data!$F$2:$F$999,0),1))</f>
        <v/>
      </c>
      <c r="F142" s="94" t="str">
        <f t="shared" si="2"/>
        <v/>
      </c>
    </row>
    <row r="143" spans="1:6" ht="14.25" customHeight="1" x14ac:dyDescent="0.35">
      <c r="A143" s="45" t="s">
        <v>1138</v>
      </c>
      <c r="B143" s="18"/>
      <c r="C143" s="5"/>
      <c r="D143" s="5"/>
      <c r="E143" s="94" t="str">
        <f>IF(ISBLANK(D143),"",INDEX(ΑΜΚ,MATCH(D143,Data!$F$2:$F$999,0),1))</f>
        <v/>
      </c>
      <c r="F143" s="94" t="str">
        <f t="shared" si="2"/>
        <v/>
      </c>
    </row>
    <row r="144" spans="1:6" ht="14.25" customHeight="1" x14ac:dyDescent="0.35">
      <c r="A144" s="45" t="s">
        <v>1138</v>
      </c>
      <c r="B144" s="18"/>
      <c r="C144" s="5"/>
      <c r="D144" s="5"/>
      <c r="E144" s="94" t="str">
        <f>IF(ISBLANK(D144),"",INDEX(ΑΜΚ,MATCH(D144,Data!$F$2:$F$999,0),1))</f>
        <v/>
      </c>
      <c r="F144" s="94" t="str">
        <f t="shared" si="2"/>
        <v/>
      </c>
    </row>
    <row r="145" spans="1:6" ht="14.25" customHeight="1" x14ac:dyDescent="0.35">
      <c r="A145" s="45" t="s">
        <v>1138</v>
      </c>
      <c r="B145" s="18"/>
      <c r="C145" s="5"/>
      <c r="D145" s="5"/>
      <c r="E145" s="94" t="str">
        <f>IF(ISBLANK(D145),"",INDEX(ΑΜΚ,MATCH(D145,Data!$F$2:$F$999,0),1))</f>
        <v/>
      </c>
      <c r="F145" s="94" t="str">
        <f t="shared" si="2"/>
        <v/>
      </c>
    </row>
    <row r="146" spans="1:6" ht="14.25" customHeight="1" x14ac:dyDescent="0.35">
      <c r="A146" s="45" t="s">
        <v>1138</v>
      </c>
      <c r="B146" s="18"/>
      <c r="C146" s="5"/>
      <c r="D146" s="5"/>
      <c r="E146" s="94" t="str">
        <f>IF(ISBLANK(D146),"",INDEX(ΑΜΚ,MATCH(D146,Data!$F$2:$F$999,0),1))</f>
        <v/>
      </c>
      <c r="F146" s="94" t="str">
        <f t="shared" si="2"/>
        <v/>
      </c>
    </row>
    <row r="147" spans="1:6" ht="14.25" customHeight="1" x14ac:dyDescent="0.35">
      <c r="A147" s="45" t="s">
        <v>1138</v>
      </c>
      <c r="B147" s="18"/>
      <c r="C147" s="5"/>
      <c r="D147" s="5"/>
      <c r="E147" s="94" t="str">
        <f>IF(ISBLANK(D147),"",INDEX(ΑΜΚ,MATCH(D147,Data!$F$2:$F$999,0),1))</f>
        <v/>
      </c>
      <c r="F147" s="94" t="str">
        <f t="shared" si="2"/>
        <v/>
      </c>
    </row>
    <row r="148" spans="1:6" ht="14.25" customHeight="1" x14ac:dyDescent="0.35">
      <c r="A148" s="45" t="s">
        <v>1138</v>
      </c>
      <c r="B148" s="18"/>
      <c r="C148" s="5"/>
      <c r="D148" s="5"/>
      <c r="E148" s="94" t="str">
        <f>IF(ISBLANK(D148),"",INDEX(ΑΜΚ,MATCH(D148,Data!$F$2:$F$999,0),1))</f>
        <v/>
      </c>
      <c r="F148" s="94" t="str">
        <f t="shared" si="2"/>
        <v/>
      </c>
    </row>
    <row r="149" spans="1:6" ht="14.25" customHeight="1" x14ac:dyDescent="0.35">
      <c r="A149" s="45" t="s">
        <v>1138</v>
      </c>
      <c r="B149" s="18"/>
      <c r="C149" s="5"/>
      <c r="D149" s="5"/>
      <c r="E149" s="94" t="str">
        <f>IF(ISBLANK(D149),"",INDEX(ΑΜΚ,MATCH(D149,Data!$F$2:$F$999,0),1))</f>
        <v/>
      </c>
      <c r="F149" s="94" t="str">
        <f t="shared" si="2"/>
        <v/>
      </c>
    </row>
    <row r="150" spans="1:6" ht="14.25" customHeight="1" x14ac:dyDescent="0.35">
      <c r="A150" s="45" t="s">
        <v>1138</v>
      </c>
      <c r="B150" s="18"/>
      <c r="C150" s="5"/>
      <c r="D150" s="5"/>
      <c r="E150" s="94" t="str">
        <f>IF(ISBLANK(D150),"",INDEX(ΑΜΚ,MATCH(D150,Data!$F$2:$F$999,0),1))</f>
        <v/>
      </c>
      <c r="F150" s="94" t="str">
        <f t="shared" si="2"/>
        <v/>
      </c>
    </row>
    <row r="151" spans="1:6" ht="14.25" customHeight="1" x14ac:dyDescent="0.35">
      <c r="A151" s="45" t="s">
        <v>1138</v>
      </c>
      <c r="B151" s="18"/>
      <c r="C151" s="5"/>
      <c r="D151" s="5"/>
      <c r="E151" s="94" t="str">
        <f>IF(ISBLANK(D151),"",INDEX(ΑΜΚ,MATCH(D151,Data!$F$2:$F$999,0),1))</f>
        <v/>
      </c>
      <c r="F151" s="94" t="str">
        <f t="shared" si="2"/>
        <v/>
      </c>
    </row>
    <row r="152" spans="1:6" ht="14.25" customHeight="1" x14ac:dyDescent="0.35">
      <c r="A152" s="45" t="s">
        <v>1138</v>
      </c>
      <c r="B152" s="18"/>
      <c r="C152" s="5"/>
      <c r="D152" s="5"/>
      <c r="E152" s="94" t="str">
        <f>IF(ISBLANK(D152),"",INDEX(ΑΜΚ,MATCH(D152,Data!$F$2:$F$999,0),1))</f>
        <v/>
      </c>
      <c r="F152" s="94" t="str">
        <f t="shared" si="2"/>
        <v/>
      </c>
    </row>
    <row r="153" spans="1:6" ht="14.25" customHeight="1" x14ac:dyDescent="0.35">
      <c r="A153" s="45" t="s">
        <v>1138</v>
      </c>
      <c r="B153" s="18"/>
      <c r="C153" s="5"/>
      <c r="D153" s="5"/>
      <c r="E153" s="94" t="str">
        <f>IF(ISBLANK(D153),"",INDEX(ΑΜΚ,MATCH(D153,Data!$F$2:$F$999,0),1))</f>
        <v/>
      </c>
      <c r="F153" s="94" t="str">
        <f t="shared" si="2"/>
        <v/>
      </c>
    </row>
    <row r="154" spans="1:6" ht="14.25" customHeight="1" x14ac:dyDescent="0.35">
      <c r="A154" s="45" t="s">
        <v>1138</v>
      </c>
      <c r="B154" s="18"/>
      <c r="C154" s="5"/>
      <c r="D154" s="5"/>
      <c r="E154" s="94" t="str">
        <f>IF(ISBLANK(D154),"",INDEX(ΑΜΚ,MATCH(D154,Data!$F$2:$F$999,0),1))</f>
        <v/>
      </c>
      <c r="F154" s="94" t="str">
        <f t="shared" si="2"/>
        <v/>
      </c>
    </row>
    <row r="155" spans="1:6" ht="14.25" customHeight="1" x14ac:dyDescent="0.35">
      <c r="A155" s="45" t="s">
        <v>1138</v>
      </c>
      <c r="B155" s="18"/>
      <c r="C155" s="5"/>
      <c r="D155" s="5"/>
      <c r="E155" s="94" t="str">
        <f>IF(ISBLANK(D155),"",INDEX(ΑΜΚ,MATCH(D155,Data!$F$2:$F$999,0),1))</f>
        <v/>
      </c>
      <c r="F155" s="94" t="str">
        <f t="shared" si="2"/>
        <v/>
      </c>
    </row>
    <row r="156" spans="1:6" ht="14.25" customHeight="1" x14ac:dyDescent="0.35">
      <c r="A156" s="45" t="s">
        <v>1138</v>
      </c>
      <c r="B156" s="18"/>
      <c r="C156" s="5"/>
      <c r="D156" s="5"/>
      <c r="E156" s="94" t="str">
        <f>IF(ISBLANK(D156),"",INDEX(ΑΜΚ,MATCH(D156,Data!$F$2:$F$999,0),1))</f>
        <v/>
      </c>
      <c r="F156" s="94" t="str">
        <f t="shared" si="2"/>
        <v/>
      </c>
    </row>
    <row r="157" spans="1:6" ht="14.25" customHeight="1" x14ac:dyDescent="0.35">
      <c r="A157" s="45" t="s">
        <v>1138</v>
      </c>
      <c r="B157" s="18"/>
      <c r="C157" s="5"/>
      <c r="D157" s="5"/>
      <c r="E157" s="94" t="str">
        <f>IF(ISBLANK(D157),"",INDEX(ΑΜΚ,MATCH(D157,Data!$F$2:$F$999,0),1))</f>
        <v/>
      </c>
      <c r="F157" s="94" t="str">
        <f t="shared" si="2"/>
        <v/>
      </c>
    </row>
    <row r="158" spans="1:6" ht="14.25" customHeight="1" x14ac:dyDescent="0.35">
      <c r="A158" s="45" t="s">
        <v>1138</v>
      </c>
      <c r="B158" s="18"/>
      <c r="C158" s="5"/>
      <c r="D158" s="5"/>
      <c r="E158" s="94" t="str">
        <f>IF(ISBLANK(D158),"",INDEX(ΑΜΚ,MATCH(D158,Data!$F$2:$F$999,0),1))</f>
        <v/>
      </c>
      <c r="F158" s="94" t="str">
        <f t="shared" si="2"/>
        <v/>
      </c>
    </row>
    <row r="159" spans="1:6" ht="14.25" customHeight="1" x14ac:dyDescent="0.35">
      <c r="A159" s="45" t="s">
        <v>1138</v>
      </c>
      <c r="B159" s="18"/>
      <c r="C159" s="5"/>
      <c r="D159" s="5"/>
      <c r="E159" s="94" t="str">
        <f>IF(ISBLANK(D159),"",INDEX(ΑΜΚ,MATCH(D159,Data!$F$2:$F$999,0),1))</f>
        <v/>
      </c>
      <c r="F159" s="94" t="str">
        <f t="shared" si="2"/>
        <v/>
      </c>
    </row>
    <row r="160" spans="1:6" ht="14.25" customHeight="1" x14ac:dyDescent="0.35">
      <c r="A160" s="45" t="s">
        <v>1138</v>
      </c>
      <c r="B160" s="18"/>
      <c r="C160" s="5"/>
      <c r="D160" s="5"/>
      <c r="E160" s="94" t="str">
        <f>IF(ISBLANK(D160),"",INDEX(ΑΜΚ,MATCH(D160,Data!$F$2:$F$999,0),1))</f>
        <v/>
      </c>
      <c r="F160" s="94" t="str">
        <f t="shared" si="2"/>
        <v/>
      </c>
    </row>
    <row r="161" spans="1:6" ht="14.25" customHeight="1" x14ac:dyDescent="0.35">
      <c r="A161" s="45" t="s">
        <v>1138</v>
      </c>
      <c r="B161" s="18"/>
      <c r="C161" s="5"/>
      <c r="D161" s="5"/>
      <c r="E161" s="94" t="str">
        <f>IF(ISBLANK(D161),"",INDEX(ΑΜΚ,MATCH(D161,Data!$F$2:$F$999,0),1))</f>
        <v/>
      </c>
      <c r="F161" s="94" t="str">
        <f t="shared" si="2"/>
        <v/>
      </c>
    </row>
    <row r="162" spans="1:6" ht="14.25" customHeight="1" x14ac:dyDescent="0.35">
      <c r="A162" s="45" t="s">
        <v>1138</v>
      </c>
      <c r="B162" s="18"/>
      <c r="C162" s="5"/>
      <c r="D162" s="5"/>
      <c r="E162" s="94" t="str">
        <f>IF(ISBLANK(D162),"",INDEX(ΑΜΚ,MATCH(D162,Data!$F$2:$F$999,0),1))</f>
        <v/>
      </c>
      <c r="F162" s="94" t="str">
        <f t="shared" si="2"/>
        <v/>
      </c>
    </row>
    <row r="163" spans="1:6" ht="14.25" customHeight="1" x14ac:dyDescent="0.35">
      <c r="A163" s="45" t="s">
        <v>1138</v>
      </c>
      <c r="B163" s="18"/>
      <c r="C163" s="5"/>
      <c r="D163" s="5"/>
      <c r="E163" s="94" t="str">
        <f>IF(ISBLANK(D163),"",INDEX(ΑΜΚ,MATCH(D163,Data!$F$2:$F$999,0),1))</f>
        <v/>
      </c>
      <c r="F163" s="94" t="str">
        <f t="shared" si="2"/>
        <v/>
      </c>
    </row>
    <row r="164" spans="1:6" ht="14.25" customHeight="1" x14ac:dyDescent="0.35">
      <c r="A164" s="45" t="s">
        <v>1138</v>
      </c>
      <c r="B164" s="18"/>
      <c r="C164" s="5"/>
      <c r="D164" s="5"/>
      <c r="E164" s="94" t="str">
        <f>IF(ISBLANK(D164),"",INDEX(ΑΜΚ,MATCH(D164,Data!$F$2:$F$999,0),1))</f>
        <v/>
      </c>
      <c r="F164" s="94" t="str">
        <f t="shared" si="2"/>
        <v/>
      </c>
    </row>
    <row r="165" spans="1:6" ht="14.25" customHeight="1" x14ac:dyDescent="0.35">
      <c r="A165" s="45" t="s">
        <v>1138</v>
      </c>
      <c r="B165" s="18"/>
      <c r="C165" s="5"/>
      <c r="D165" s="5"/>
      <c r="E165" s="94" t="str">
        <f>IF(ISBLANK(D165),"",INDEX(ΑΜΚ,MATCH(D165,Data!$F$2:$F$999,0),1))</f>
        <v/>
      </c>
      <c r="F165" s="94" t="str">
        <f t="shared" si="2"/>
        <v/>
      </c>
    </row>
    <row r="166" spans="1:6" ht="14.25" customHeight="1" x14ac:dyDescent="0.35">
      <c r="A166" s="45" t="s">
        <v>1138</v>
      </c>
      <c r="B166" s="18"/>
      <c r="C166" s="5"/>
      <c r="D166" s="5"/>
      <c r="E166" s="94" t="str">
        <f>IF(ISBLANK(D166),"",INDEX(ΑΜΚ,MATCH(D166,Data!$F$2:$F$999,0),1))</f>
        <v/>
      </c>
      <c r="F166" s="94" t="str">
        <f t="shared" si="2"/>
        <v/>
      </c>
    </row>
    <row r="167" spans="1:6" ht="14.25" customHeight="1" x14ac:dyDescent="0.35">
      <c r="A167" s="45" t="s">
        <v>1138</v>
      </c>
      <c r="B167" s="18"/>
      <c r="C167" s="5"/>
      <c r="D167" s="5"/>
      <c r="E167" s="94" t="str">
        <f>IF(ISBLANK(D167),"",INDEX(ΑΜΚ,MATCH(D167,Data!$F$2:$F$999,0),1))</f>
        <v/>
      </c>
      <c r="F167" s="94" t="str">
        <f t="shared" si="2"/>
        <v/>
      </c>
    </row>
    <row r="168" spans="1:6" ht="14.25" customHeight="1" x14ac:dyDescent="0.35">
      <c r="A168" s="45" t="s">
        <v>1138</v>
      </c>
      <c r="B168" s="18"/>
      <c r="C168" s="5"/>
      <c r="D168" s="5"/>
      <c r="E168" s="94" t="str">
        <f>IF(ISBLANK(D168),"",INDEX(ΑΜΚ,MATCH(D168,Data!$F$2:$F$999,0),1))</f>
        <v/>
      </c>
      <c r="F168" s="94" t="str">
        <f t="shared" si="2"/>
        <v/>
      </c>
    </row>
    <row r="169" spans="1:6" ht="14.25" customHeight="1" x14ac:dyDescent="0.35">
      <c r="A169" s="45" t="s">
        <v>1138</v>
      </c>
      <c r="B169" s="18"/>
      <c r="C169" s="5"/>
      <c r="D169" s="5"/>
      <c r="E169" s="94" t="str">
        <f>IF(ISBLANK(D169),"",INDEX(ΑΜΚ,MATCH(D169,Data!$F$2:$F$999,0),1))</f>
        <v/>
      </c>
      <c r="F169" s="94" t="str">
        <f t="shared" si="2"/>
        <v/>
      </c>
    </row>
    <row r="170" spans="1:6" ht="14.25" customHeight="1" x14ac:dyDescent="0.35">
      <c r="A170" s="45" t="s">
        <v>1138</v>
      </c>
      <c r="B170" s="18"/>
      <c r="C170" s="5"/>
      <c r="D170" s="5"/>
      <c r="E170" s="94" t="str">
        <f>IF(ISBLANK(D170),"",INDEX(ΑΜΚ,MATCH(D170,Data!$F$2:$F$999,0),1))</f>
        <v/>
      </c>
      <c r="F170" s="94" t="str">
        <f t="shared" si="2"/>
        <v/>
      </c>
    </row>
    <row r="171" spans="1:6" ht="14.25" customHeight="1" x14ac:dyDescent="0.35">
      <c r="A171" s="45" t="s">
        <v>1138</v>
      </c>
      <c r="B171" s="18"/>
      <c r="C171" s="5"/>
      <c r="D171" s="5"/>
      <c r="E171" s="94" t="str">
        <f>IF(ISBLANK(D171),"",INDEX(ΑΜΚ,MATCH(D171,Data!$F$2:$F$999,0),1))</f>
        <v/>
      </c>
      <c r="F171" s="94" t="str">
        <f t="shared" si="2"/>
        <v/>
      </c>
    </row>
    <row r="172" spans="1:6" ht="14.25" customHeight="1" x14ac:dyDescent="0.35">
      <c r="A172" s="45" t="s">
        <v>1138</v>
      </c>
      <c r="B172" s="18"/>
      <c r="C172" s="5"/>
      <c r="D172" s="5"/>
      <c r="E172" s="94" t="str">
        <f>IF(ISBLANK(D172),"",INDEX(ΑΜΚ,MATCH(D172,Data!$F$2:$F$999,0),1))</f>
        <v/>
      </c>
      <c r="F172" s="94" t="str">
        <f t="shared" si="2"/>
        <v/>
      </c>
    </row>
    <row r="173" spans="1:6" ht="14.25" customHeight="1" x14ac:dyDescent="0.35">
      <c r="A173" s="45" t="s">
        <v>1138</v>
      </c>
      <c r="B173" s="18"/>
      <c r="C173" s="5"/>
      <c r="D173" s="5"/>
      <c r="E173" s="94" t="str">
        <f>IF(ISBLANK(D173),"",INDEX(ΑΜΚ,MATCH(D173,Data!$F$2:$F$999,0),1))</f>
        <v/>
      </c>
      <c r="F173" s="94" t="str">
        <f t="shared" si="2"/>
        <v/>
      </c>
    </row>
    <row r="174" spans="1:6" ht="14.25" customHeight="1" x14ac:dyDescent="0.35">
      <c r="A174" s="45" t="s">
        <v>1138</v>
      </c>
      <c r="B174" s="18"/>
      <c r="C174" s="5"/>
      <c r="D174" s="5"/>
      <c r="E174" s="94" t="str">
        <f>IF(ISBLANK(D174),"",INDEX(ΑΜΚ,MATCH(D174,Data!$F$2:$F$999,0),1))</f>
        <v/>
      </c>
      <c r="F174" s="94" t="str">
        <f t="shared" si="2"/>
        <v/>
      </c>
    </row>
    <row r="175" spans="1:6" ht="14.25" customHeight="1" x14ac:dyDescent="0.35">
      <c r="A175" s="45" t="s">
        <v>1138</v>
      </c>
      <c r="B175" s="18"/>
      <c r="C175" s="5"/>
      <c r="D175" s="5"/>
      <c r="E175" s="94" t="str">
        <f>IF(ISBLANK(D175),"",INDEX(ΑΜΚ,MATCH(D175,Data!$F$2:$F$999,0),1))</f>
        <v/>
      </c>
      <c r="F175" s="94" t="str">
        <f t="shared" si="2"/>
        <v/>
      </c>
    </row>
    <row r="176" spans="1:6" ht="14.25" customHeight="1" x14ac:dyDescent="0.35">
      <c r="A176" s="45" t="s">
        <v>1138</v>
      </c>
      <c r="B176" s="18"/>
      <c r="C176" s="5"/>
      <c r="D176" s="5"/>
      <c r="E176" s="94" t="str">
        <f>IF(ISBLANK(D176),"",INDEX(ΑΜΚ,MATCH(D176,Data!$F$2:$F$999,0),1))</f>
        <v/>
      </c>
      <c r="F176" s="94" t="str">
        <f t="shared" si="2"/>
        <v/>
      </c>
    </row>
    <row r="177" spans="1:6" ht="14.25" customHeight="1" x14ac:dyDescent="0.35">
      <c r="A177" s="45" t="s">
        <v>1138</v>
      </c>
      <c r="B177" s="18"/>
      <c r="C177" s="5"/>
      <c r="D177" s="5"/>
      <c r="E177" s="94" t="str">
        <f>IF(ISBLANK(D177),"",INDEX(ΑΜΚ,MATCH(D177,Data!$F$2:$F$999,0),1))</f>
        <v/>
      </c>
      <c r="F177" s="94" t="str">
        <f t="shared" si="2"/>
        <v/>
      </c>
    </row>
    <row r="178" spans="1:6" ht="14.25" customHeight="1" x14ac:dyDescent="0.35">
      <c r="A178" s="45" t="s">
        <v>1138</v>
      </c>
      <c r="B178" s="18"/>
      <c r="C178" s="5"/>
      <c r="D178" s="5"/>
      <c r="E178" s="94" t="str">
        <f>IF(ISBLANK(D178),"",INDEX(ΑΜΚ,MATCH(D178,Data!$F$2:$F$999,0),1))</f>
        <v/>
      </c>
      <c r="F178" s="94" t="str">
        <f t="shared" si="2"/>
        <v/>
      </c>
    </row>
    <row r="179" spans="1:6" ht="14.25" customHeight="1" x14ac:dyDescent="0.35">
      <c r="A179" s="45" t="s">
        <v>1138</v>
      </c>
      <c r="B179" s="18"/>
      <c r="C179" s="5"/>
      <c r="D179" s="5"/>
      <c r="E179" s="94" t="str">
        <f>IF(ISBLANK(D179),"",INDEX(ΑΜΚ,MATCH(D179,Data!$F$2:$F$999,0),1))</f>
        <v/>
      </c>
      <c r="F179" s="94" t="str">
        <f t="shared" si="2"/>
        <v/>
      </c>
    </row>
    <row r="180" spans="1:6" ht="14.25" customHeight="1" x14ac:dyDescent="0.35">
      <c r="A180" s="45" t="s">
        <v>1138</v>
      </c>
      <c r="B180" s="18"/>
      <c r="C180" s="5"/>
      <c r="D180" s="5"/>
      <c r="E180" s="94" t="str">
        <f>IF(ISBLANK(D180),"",INDEX(ΑΜΚ,MATCH(D180,Data!$F$2:$F$999,0),1))</f>
        <v/>
      </c>
      <c r="F180" s="94" t="str">
        <f t="shared" si="2"/>
        <v/>
      </c>
    </row>
    <row r="181" spans="1:6" ht="14.25" customHeight="1" x14ac:dyDescent="0.35">
      <c r="A181" s="45" t="s">
        <v>1138</v>
      </c>
      <c r="B181" s="18"/>
      <c r="C181" s="5"/>
      <c r="D181" s="5"/>
      <c r="E181" s="94" t="str">
        <f>IF(ISBLANK(D181),"",INDEX(ΑΜΚ,MATCH(D181,Data!$F$2:$F$999,0),1))</f>
        <v/>
      </c>
      <c r="F181" s="94" t="str">
        <f t="shared" si="2"/>
        <v/>
      </c>
    </row>
    <row r="182" spans="1:6" ht="14.25" customHeight="1" x14ac:dyDescent="0.35">
      <c r="A182" s="45" t="s">
        <v>1138</v>
      </c>
      <c r="B182" s="18"/>
      <c r="C182" s="5"/>
      <c r="D182" s="5"/>
      <c r="E182" s="94" t="str">
        <f>IF(ISBLANK(D182),"",INDEX(ΑΜΚ,MATCH(D182,Data!$F$2:$F$999,0),1))</f>
        <v/>
      </c>
      <c r="F182" s="94" t="str">
        <f t="shared" si="2"/>
        <v/>
      </c>
    </row>
    <row r="183" spans="1:6" ht="14.25" customHeight="1" x14ac:dyDescent="0.35">
      <c r="A183" s="45" t="s">
        <v>1138</v>
      </c>
      <c r="B183" s="18"/>
      <c r="C183" s="5"/>
      <c r="D183" s="5"/>
      <c r="E183" s="94" t="str">
        <f>IF(ISBLANK(D183),"",INDEX(ΑΜΚ,MATCH(D183,Data!$F$2:$F$999,0),1))</f>
        <v/>
      </c>
      <c r="F183" s="94" t="str">
        <f t="shared" si="2"/>
        <v/>
      </c>
    </row>
    <row r="184" spans="1:6" ht="14.25" customHeight="1" x14ac:dyDescent="0.35">
      <c r="A184" s="45" t="s">
        <v>1138</v>
      </c>
      <c r="B184" s="18"/>
      <c r="C184" s="5"/>
      <c r="D184" s="5"/>
      <c r="E184" s="94" t="str">
        <f>IF(ISBLANK(D184),"",INDEX(ΑΜΚ,MATCH(D184,Data!$F$2:$F$999,0),1))</f>
        <v/>
      </c>
      <c r="F184" s="94" t="str">
        <f t="shared" si="2"/>
        <v/>
      </c>
    </row>
    <row r="185" spans="1:6" ht="14.25" customHeight="1" x14ac:dyDescent="0.35">
      <c r="A185" s="45" t="s">
        <v>1138</v>
      </c>
      <c r="B185" s="18"/>
      <c r="C185" s="5"/>
      <c r="D185" s="5"/>
      <c r="E185" s="94" t="str">
        <f>IF(ISBLANK(D185),"",INDEX(ΑΜΚ,MATCH(D185,Data!$F$2:$F$999,0),1))</f>
        <v/>
      </c>
      <c r="F185" s="94" t="str">
        <f t="shared" si="2"/>
        <v/>
      </c>
    </row>
    <row r="186" spans="1:6" ht="14.25" customHeight="1" x14ac:dyDescent="0.35">
      <c r="A186" s="45" t="s">
        <v>1138</v>
      </c>
      <c r="B186" s="18"/>
      <c r="C186" s="5"/>
      <c r="D186" s="5"/>
      <c r="E186" s="94" t="str">
        <f>IF(ISBLANK(D186),"",INDEX(ΑΜΚ,MATCH(D186,Data!$F$2:$F$999,0),1))</f>
        <v/>
      </c>
      <c r="F186" s="94" t="str">
        <f t="shared" si="2"/>
        <v/>
      </c>
    </row>
    <row r="187" spans="1:6" ht="14.25" customHeight="1" x14ac:dyDescent="0.35">
      <c r="A187" s="45" t="s">
        <v>1138</v>
      </c>
      <c r="B187" s="18"/>
      <c r="C187" s="5"/>
      <c r="D187" s="5"/>
      <c r="E187" s="94" t="str">
        <f>IF(ISBLANK(D187),"",INDEX(ΑΜΚ,MATCH(D187,Data!$F$2:$F$999,0),1))</f>
        <v/>
      </c>
      <c r="F187" s="94" t="str">
        <f t="shared" si="2"/>
        <v/>
      </c>
    </row>
    <row r="188" spans="1:6" ht="14.25" customHeight="1" x14ac:dyDescent="0.35">
      <c r="A188" s="45" t="s">
        <v>1138</v>
      </c>
      <c r="B188" s="18"/>
      <c r="C188" s="5"/>
      <c r="D188" s="5"/>
      <c r="E188" s="94" t="str">
        <f>IF(ISBLANK(D188),"",INDEX(ΑΜΚ,MATCH(D188,Data!$F$2:$F$999,0),1))</f>
        <v/>
      </c>
      <c r="F188" s="94" t="str">
        <f t="shared" si="2"/>
        <v/>
      </c>
    </row>
    <row r="189" spans="1:6" ht="14.25" customHeight="1" x14ac:dyDescent="0.35">
      <c r="A189" s="45" t="s">
        <v>1138</v>
      </c>
      <c r="B189" s="18"/>
      <c r="C189" s="5"/>
      <c r="D189" s="5"/>
      <c r="E189" s="94" t="str">
        <f>IF(ISBLANK(D189),"",INDEX(ΑΜΚ,MATCH(D189,Data!$F$2:$F$999,0),1))</f>
        <v/>
      </c>
      <c r="F189" s="94" t="str">
        <f t="shared" si="2"/>
        <v/>
      </c>
    </row>
    <row r="190" spans="1:6" ht="14.25" customHeight="1" x14ac:dyDescent="0.35">
      <c r="A190" s="45" t="s">
        <v>1138</v>
      </c>
      <c r="B190" s="18"/>
      <c r="C190" s="5"/>
      <c r="D190" s="5"/>
      <c r="E190" s="94" t="str">
        <f>IF(ISBLANK(D190),"",INDEX(ΑΜΚ,MATCH(D190,Data!$F$2:$F$999,0),1))</f>
        <v/>
      </c>
      <c r="F190" s="94" t="str">
        <f t="shared" si="2"/>
        <v/>
      </c>
    </row>
    <row r="191" spans="1:6" ht="14.25" customHeight="1" x14ac:dyDescent="0.35">
      <c r="A191" s="45" t="s">
        <v>1138</v>
      </c>
      <c r="B191" s="18"/>
      <c r="C191" s="5"/>
      <c r="D191" s="5"/>
      <c r="E191" s="94" t="str">
        <f>IF(ISBLANK(D191),"",INDEX(ΑΜΚ,MATCH(D191,Data!$F$2:$F$999,0),1))</f>
        <v/>
      </c>
      <c r="F191" s="94" t="str">
        <f t="shared" si="2"/>
        <v/>
      </c>
    </row>
    <row r="192" spans="1:6" ht="14.25" customHeight="1" x14ac:dyDescent="0.35">
      <c r="A192" s="45" t="s">
        <v>1138</v>
      </c>
      <c r="B192" s="18"/>
      <c r="C192" s="5"/>
      <c r="D192" s="5"/>
      <c r="E192" s="94" t="str">
        <f>IF(ISBLANK(D192),"",INDEX(ΑΜΚ,MATCH(D192,Data!$F$2:$F$999,0),1))</f>
        <v/>
      </c>
      <c r="F192" s="94" t="str">
        <f t="shared" si="2"/>
        <v/>
      </c>
    </row>
    <row r="193" spans="1:6" ht="14.25" customHeight="1" x14ac:dyDescent="0.35">
      <c r="A193" s="45" t="s">
        <v>1138</v>
      </c>
      <c r="B193" s="18"/>
      <c r="C193" s="5"/>
      <c r="D193" s="5"/>
      <c r="E193" s="94" t="str">
        <f>IF(ISBLANK(D193),"",INDEX(ΑΜΚ,MATCH(D193,Data!$F$2:$F$999,0),1))</f>
        <v/>
      </c>
      <c r="F193" s="94" t="str">
        <f t="shared" si="2"/>
        <v/>
      </c>
    </row>
    <row r="194" spans="1:6" ht="14.25" customHeight="1" x14ac:dyDescent="0.35">
      <c r="A194" s="45" t="s">
        <v>1138</v>
      </c>
      <c r="B194" s="18"/>
      <c r="C194" s="5"/>
      <c r="D194" s="5"/>
      <c r="E194" s="94" t="str">
        <f>IF(ISBLANK(D194),"",INDEX(ΑΜΚ,MATCH(D194,Data!$F$2:$F$999,0),1))</f>
        <v/>
      </c>
      <c r="F194" s="94" t="str">
        <f t="shared" ref="F194:F257" si="3">IF(ISBLANK(C194),"",INDEX(ΚΩΔ_ΜΑΘΗΜ_ΤΕΧΝ_ΛΟΓΙΣΜ_Α1,MATCH(C194,ΜΑΘΗΜ_ΤΕΧΝ_ΛΟΓΙΣΜ_Α1,0)))</f>
        <v/>
      </c>
    </row>
    <row r="195" spans="1:6" ht="14.25" customHeight="1" x14ac:dyDescent="0.35">
      <c r="A195" s="45" t="s">
        <v>1138</v>
      </c>
      <c r="B195" s="18"/>
      <c r="C195" s="5"/>
      <c r="D195" s="5"/>
      <c r="E195" s="94" t="str">
        <f>IF(ISBLANK(D195),"",INDEX(ΑΜΚ,MATCH(D195,Data!$F$2:$F$999,0),1))</f>
        <v/>
      </c>
      <c r="F195" s="94" t="str">
        <f t="shared" si="3"/>
        <v/>
      </c>
    </row>
    <row r="196" spans="1:6" ht="14.25" customHeight="1" x14ac:dyDescent="0.35">
      <c r="A196" s="45" t="s">
        <v>1138</v>
      </c>
      <c r="B196" s="18"/>
      <c r="C196" s="5"/>
      <c r="D196" s="5"/>
      <c r="E196" s="94" t="str">
        <f>IF(ISBLANK(D196),"",INDEX(ΑΜΚ,MATCH(D196,Data!$F$2:$F$999,0),1))</f>
        <v/>
      </c>
      <c r="F196" s="94" t="str">
        <f t="shared" si="3"/>
        <v/>
      </c>
    </row>
    <row r="197" spans="1:6" ht="14.25" customHeight="1" x14ac:dyDescent="0.35">
      <c r="A197" s="45" t="s">
        <v>1138</v>
      </c>
      <c r="B197" s="18"/>
      <c r="C197" s="5"/>
      <c r="D197" s="5"/>
      <c r="E197" s="94" t="str">
        <f>IF(ISBLANK(D197),"",INDEX(ΑΜΚ,MATCH(D197,Data!$F$2:$F$999,0),1))</f>
        <v/>
      </c>
      <c r="F197" s="94" t="str">
        <f t="shared" si="3"/>
        <v/>
      </c>
    </row>
    <row r="198" spans="1:6" ht="14.25" customHeight="1" x14ac:dyDescent="0.35">
      <c r="A198" s="45" t="s">
        <v>1138</v>
      </c>
      <c r="B198" s="18"/>
      <c r="C198" s="5"/>
      <c r="D198" s="5"/>
      <c r="E198" s="94" t="str">
        <f>IF(ISBLANK(D198),"",INDEX(ΑΜΚ,MATCH(D198,Data!$F$2:$F$999,0),1))</f>
        <v/>
      </c>
      <c r="F198" s="94" t="str">
        <f t="shared" si="3"/>
        <v/>
      </c>
    </row>
    <row r="199" spans="1:6" ht="14.25" customHeight="1" x14ac:dyDescent="0.35">
      <c r="A199" s="45" t="s">
        <v>1138</v>
      </c>
      <c r="B199" s="18"/>
      <c r="C199" s="5"/>
      <c r="D199" s="5"/>
      <c r="E199" s="94" t="str">
        <f>IF(ISBLANK(D199),"",INDEX(ΑΜΚ,MATCH(D199,Data!$F$2:$F$999,0),1))</f>
        <v/>
      </c>
      <c r="F199" s="94" t="str">
        <f t="shared" si="3"/>
        <v/>
      </c>
    </row>
    <row r="200" spans="1:6" ht="14.25" customHeight="1" x14ac:dyDescent="0.35">
      <c r="A200" s="45" t="s">
        <v>1138</v>
      </c>
      <c r="B200" s="18"/>
      <c r="C200" s="5"/>
      <c r="D200" s="5"/>
      <c r="E200" s="94" t="str">
        <f>IF(ISBLANK(D200),"",INDEX(ΑΜΚ,MATCH(D200,Data!$F$2:$F$999,0),1))</f>
        <v/>
      </c>
      <c r="F200" s="94" t="str">
        <f t="shared" si="3"/>
        <v/>
      </c>
    </row>
    <row r="201" spans="1:6" ht="14.25" customHeight="1" x14ac:dyDescent="0.35">
      <c r="A201" s="45" t="s">
        <v>1138</v>
      </c>
      <c r="B201" s="18"/>
      <c r="C201" s="5"/>
      <c r="D201" s="5"/>
      <c r="E201" s="94" t="str">
        <f>IF(ISBLANK(D201),"",INDEX(ΑΜΚ,MATCH(D201,Data!$F$2:$F$999,0),1))</f>
        <v/>
      </c>
      <c r="F201" s="94" t="str">
        <f t="shared" si="3"/>
        <v/>
      </c>
    </row>
    <row r="202" spans="1:6" ht="14.25" customHeight="1" x14ac:dyDescent="0.35">
      <c r="A202" s="45" t="s">
        <v>1138</v>
      </c>
      <c r="B202" s="18"/>
      <c r="C202" s="5"/>
      <c r="D202" s="5"/>
      <c r="E202" s="94" t="str">
        <f>IF(ISBLANK(D202),"",INDEX(ΑΜΚ,MATCH(D202,Data!$F$2:$F$999,0),1))</f>
        <v/>
      </c>
      <c r="F202" s="94" t="str">
        <f t="shared" si="3"/>
        <v/>
      </c>
    </row>
    <row r="203" spans="1:6" ht="14.25" customHeight="1" x14ac:dyDescent="0.35">
      <c r="A203" s="45" t="s">
        <v>1138</v>
      </c>
      <c r="B203" s="18"/>
      <c r="C203" s="5"/>
      <c r="D203" s="5"/>
      <c r="E203" s="94" t="str">
        <f>IF(ISBLANK(D203),"",INDEX(ΑΜΚ,MATCH(D203,Data!$F$2:$F$999,0),1))</f>
        <v/>
      </c>
      <c r="F203" s="94" t="str">
        <f t="shared" si="3"/>
        <v/>
      </c>
    </row>
    <row r="204" spans="1:6" ht="14.25" customHeight="1" x14ac:dyDescent="0.35">
      <c r="A204" s="45" t="s">
        <v>1138</v>
      </c>
      <c r="B204" s="18"/>
      <c r="C204" s="5"/>
      <c r="D204" s="5"/>
      <c r="E204" s="94" t="str">
        <f>IF(ISBLANK(D204),"",INDEX(ΑΜΚ,MATCH(D204,Data!$F$2:$F$999,0),1))</f>
        <v/>
      </c>
      <c r="F204" s="94" t="str">
        <f t="shared" si="3"/>
        <v/>
      </c>
    </row>
    <row r="205" spans="1:6" ht="14.25" customHeight="1" x14ac:dyDescent="0.35">
      <c r="A205" s="45" t="s">
        <v>1138</v>
      </c>
      <c r="B205" s="18"/>
      <c r="C205" s="5"/>
      <c r="D205" s="5"/>
      <c r="E205" s="94" t="str">
        <f>IF(ISBLANK(D205),"",INDEX(ΑΜΚ,MATCH(D205,Data!$F$2:$F$999,0),1))</f>
        <v/>
      </c>
      <c r="F205" s="94" t="str">
        <f t="shared" si="3"/>
        <v/>
      </c>
    </row>
    <row r="206" spans="1:6" ht="14.25" customHeight="1" x14ac:dyDescent="0.35">
      <c r="A206" s="45" t="s">
        <v>1138</v>
      </c>
      <c r="B206" s="18"/>
      <c r="C206" s="5"/>
      <c r="D206" s="5"/>
      <c r="E206" s="94" t="str">
        <f>IF(ISBLANK(D206),"",INDEX(ΑΜΚ,MATCH(D206,Data!$F$2:$F$999,0),1))</f>
        <v/>
      </c>
      <c r="F206" s="94" t="str">
        <f t="shared" si="3"/>
        <v/>
      </c>
    </row>
    <row r="207" spans="1:6" ht="14.25" customHeight="1" x14ac:dyDescent="0.35">
      <c r="A207" s="45" t="s">
        <v>1138</v>
      </c>
      <c r="B207" s="18"/>
      <c r="C207" s="5"/>
      <c r="D207" s="5"/>
      <c r="E207" s="94" t="str">
        <f>IF(ISBLANK(D207),"",INDEX(ΑΜΚ,MATCH(D207,Data!$F$2:$F$999,0),1))</f>
        <v/>
      </c>
      <c r="F207" s="94" t="str">
        <f t="shared" si="3"/>
        <v/>
      </c>
    </row>
    <row r="208" spans="1:6" ht="14.25" customHeight="1" x14ac:dyDescent="0.35">
      <c r="A208" s="45" t="s">
        <v>1138</v>
      </c>
      <c r="B208" s="18"/>
      <c r="C208" s="5"/>
      <c r="D208" s="5"/>
      <c r="E208" s="94" t="str">
        <f>IF(ISBLANK(D208),"",INDEX(ΑΜΚ,MATCH(D208,Data!$F$2:$F$999,0),1))</f>
        <v/>
      </c>
      <c r="F208" s="94" t="str">
        <f t="shared" si="3"/>
        <v/>
      </c>
    </row>
    <row r="209" spans="1:6" ht="14.25" customHeight="1" x14ac:dyDescent="0.35">
      <c r="A209" s="45" t="s">
        <v>1138</v>
      </c>
      <c r="B209" s="18"/>
      <c r="C209" s="5"/>
      <c r="D209" s="5"/>
      <c r="E209" s="94" t="str">
        <f>IF(ISBLANK(D209),"",INDEX(ΑΜΚ,MATCH(D209,Data!$F$2:$F$999,0),1))</f>
        <v/>
      </c>
      <c r="F209" s="94" t="str">
        <f t="shared" si="3"/>
        <v/>
      </c>
    </row>
    <row r="210" spans="1:6" ht="14.25" customHeight="1" x14ac:dyDescent="0.35">
      <c r="A210" s="45" t="s">
        <v>1138</v>
      </c>
      <c r="B210" s="18"/>
      <c r="C210" s="5"/>
      <c r="D210" s="5"/>
      <c r="E210" s="94" t="str">
        <f>IF(ISBLANK(D210),"",INDEX(ΑΜΚ,MATCH(D210,Data!$F$2:$F$999,0),1))</f>
        <v/>
      </c>
      <c r="F210" s="94" t="str">
        <f t="shared" si="3"/>
        <v/>
      </c>
    </row>
    <row r="211" spans="1:6" ht="14.25" customHeight="1" x14ac:dyDescent="0.35">
      <c r="A211" s="45" t="s">
        <v>1138</v>
      </c>
      <c r="B211" s="18"/>
      <c r="C211" s="5"/>
      <c r="D211" s="5"/>
      <c r="E211" s="94" t="str">
        <f>IF(ISBLANK(D211),"",INDEX(ΑΜΚ,MATCH(D211,Data!$F$2:$F$999,0),1))</f>
        <v/>
      </c>
      <c r="F211" s="94" t="str">
        <f t="shared" si="3"/>
        <v/>
      </c>
    </row>
    <row r="212" spans="1:6" ht="14.25" customHeight="1" x14ac:dyDescent="0.35">
      <c r="A212" s="45" t="s">
        <v>1138</v>
      </c>
      <c r="B212" s="18"/>
      <c r="C212" s="5"/>
      <c r="D212" s="5"/>
      <c r="E212" s="94" t="str">
        <f>IF(ISBLANK(D212),"",INDEX(ΑΜΚ,MATCH(D212,Data!$F$2:$F$999,0),1))</f>
        <v/>
      </c>
      <c r="F212" s="94" t="str">
        <f t="shared" si="3"/>
        <v/>
      </c>
    </row>
    <row r="213" spans="1:6" ht="14.25" customHeight="1" x14ac:dyDescent="0.35">
      <c r="A213" s="45" t="s">
        <v>1138</v>
      </c>
      <c r="B213" s="18"/>
      <c r="C213" s="5"/>
      <c r="D213" s="5"/>
      <c r="E213" s="94" t="str">
        <f>IF(ISBLANK(D213),"",INDEX(ΑΜΚ,MATCH(D213,Data!$F$2:$F$999,0),1))</f>
        <v/>
      </c>
      <c r="F213" s="94" t="str">
        <f t="shared" si="3"/>
        <v/>
      </c>
    </row>
    <row r="214" spans="1:6" ht="14.25" customHeight="1" x14ac:dyDescent="0.35">
      <c r="A214" s="45" t="s">
        <v>1138</v>
      </c>
      <c r="B214" s="18"/>
      <c r="C214" s="5"/>
      <c r="D214" s="5"/>
      <c r="E214" s="94" t="str">
        <f>IF(ISBLANK(D214),"",INDEX(ΑΜΚ,MATCH(D214,Data!$F$2:$F$999,0),1))</f>
        <v/>
      </c>
      <c r="F214" s="94" t="str">
        <f t="shared" si="3"/>
        <v/>
      </c>
    </row>
    <row r="215" spans="1:6" ht="14.25" customHeight="1" x14ac:dyDescent="0.35">
      <c r="A215" s="45" t="s">
        <v>1138</v>
      </c>
      <c r="B215" s="18"/>
      <c r="C215" s="5"/>
      <c r="D215" s="5"/>
      <c r="E215" s="94" t="str">
        <f>IF(ISBLANK(D215),"",INDEX(ΑΜΚ,MATCH(D215,Data!$F$2:$F$999,0),1))</f>
        <v/>
      </c>
      <c r="F215" s="94" t="str">
        <f t="shared" si="3"/>
        <v/>
      </c>
    </row>
    <row r="216" spans="1:6" ht="14.25" customHeight="1" x14ac:dyDescent="0.35">
      <c r="A216" s="45" t="s">
        <v>1138</v>
      </c>
      <c r="B216" s="18"/>
      <c r="C216" s="5"/>
      <c r="D216" s="5"/>
      <c r="E216" s="94" t="str">
        <f>IF(ISBLANK(D216),"",INDEX(ΑΜΚ,MATCH(D216,Data!$F$2:$F$999,0),1))</f>
        <v/>
      </c>
      <c r="F216" s="94" t="str">
        <f t="shared" si="3"/>
        <v/>
      </c>
    </row>
    <row r="217" spans="1:6" ht="14.25" customHeight="1" x14ac:dyDescent="0.35">
      <c r="A217" s="45" t="s">
        <v>1138</v>
      </c>
      <c r="B217" s="18"/>
      <c r="C217" s="5"/>
      <c r="D217" s="5"/>
      <c r="E217" s="94" t="str">
        <f>IF(ISBLANK(D217),"",INDEX(ΑΜΚ,MATCH(D217,Data!$F$2:$F$999,0),1))</f>
        <v/>
      </c>
      <c r="F217" s="94" t="str">
        <f t="shared" si="3"/>
        <v/>
      </c>
    </row>
    <row r="218" spans="1:6" ht="14.25" customHeight="1" x14ac:dyDescent="0.35">
      <c r="A218" s="45" t="s">
        <v>1138</v>
      </c>
      <c r="B218" s="18"/>
      <c r="C218" s="5"/>
      <c r="D218" s="5"/>
      <c r="E218" s="94" t="str">
        <f>IF(ISBLANK(D218),"",INDEX(ΑΜΚ,MATCH(D218,Data!$F$2:$F$999,0),1))</f>
        <v/>
      </c>
      <c r="F218" s="94" t="str">
        <f t="shared" si="3"/>
        <v/>
      </c>
    </row>
    <row r="219" spans="1:6" ht="14.25" customHeight="1" x14ac:dyDescent="0.35">
      <c r="A219" s="45" t="s">
        <v>1138</v>
      </c>
      <c r="B219" s="18"/>
      <c r="C219" s="5"/>
      <c r="D219" s="5"/>
      <c r="E219" s="94" t="str">
        <f>IF(ISBLANK(D219),"",INDEX(ΑΜΚ,MATCH(D219,Data!$F$2:$F$999,0),1))</f>
        <v/>
      </c>
      <c r="F219" s="94" t="str">
        <f t="shared" si="3"/>
        <v/>
      </c>
    </row>
    <row r="220" spans="1:6" ht="14.25" customHeight="1" x14ac:dyDescent="0.35">
      <c r="A220" s="45" t="s">
        <v>1138</v>
      </c>
      <c r="B220" s="18"/>
      <c r="C220" s="5"/>
      <c r="D220" s="5"/>
      <c r="E220" s="94" t="str">
        <f>IF(ISBLANK(D220),"",INDEX(ΑΜΚ,MATCH(D220,Data!$F$2:$F$999,0),1))</f>
        <v/>
      </c>
      <c r="F220" s="94" t="str">
        <f t="shared" si="3"/>
        <v/>
      </c>
    </row>
    <row r="221" spans="1:6" ht="14.25" customHeight="1" x14ac:dyDescent="0.35">
      <c r="A221" s="45" t="s">
        <v>1138</v>
      </c>
      <c r="B221" s="18"/>
      <c r="C221" s="5"/>
      <c r="D221" s="5"/>
      <c r="E221" s="94" t="str">
        <f>IF(ISBLANK(D221),"",INDEX(ΑΜΚ,MATCH(D221,Data!$F$2:$F$999,0),1))</f>
        <v/>
      </c>
      <c r="F221" s="94" t="str">
        <f t="shared" si="3"/>
        <v/>
      </c>
    </row>
    <row r="222" spans="1:6" ht="14.25" customHeight="1" x14ac:dyDescent="0.35">
      <c r="A222" s="45" t="s">
        <v>1138</v>
      </c>
      <c r="B222" s="18"/>
      <c r="C222" s="5"/>
      <c r="D222" s="5"/>
      <c r="E222" s="94" t="str">
        <f>IF(ISBLANK(D222),"",INDEX(ΑΜΚ,MATCH(D222,Data!$F$2:$F$999,0),1))</f>
        <v/>
      </c>
      <c r="F222" s="94" t="str">
        <f t="shared" si="3"/>
        <v/>
      </c>
    </row>
    <row r="223" spans="1:6" ht="14.25" customHeight="1" x14ac:dyDescent="0.35">
      <c r="A223" s="45" t="s">
        <v>1138</v>
      </c>
      <c r="B223" s="18"/>
      <c r="C223" s="5"/>
      <c r="D223" s="5"/>
      <c r="E223" s="94" t="str">
        <f>IF(ISBLANK(D223),"",INDEX(ΑΜΚ,MATCH(D223,Data!$F$2:$F$999,0),1))</f>
        <v/>
      </c>
      <c r="F223" s="94" t="str">
        <f t="shared" si="3"/>
        <v/>
      </c>
    </row>
    <row r="224" spans="1:6" ht="14.25" customHeight="1" x14ac:dyDescent="0.35">
      <c r="A224" s="45" t="s">
        <v>1138</v>
      </c>
      <c r="B224" s="18"/>
      <c r="C224" s="5"/>
      <c r="D224" s="5"/>
      <c r="E224" s="94" t="str">
        <f>IF(ISBLANK(D224),"",INDEX(ΑΜΚ,MATCH(D224,Data!$F$2:$F$999,0),1))</f>
        <v/>
      </c>
      <c r="F224" s="94" t="str">
        <f t="shared" si="3"/>
        <v/>
      </c>
    </row>
    <row r="225" spans="1:6" ht="14.25" customHeight="1" x14ac:dyDescent="0.35">
      <c r="A225" s="45" t="s">
        <v>1138</v>
      </c>
      <c r="B225" s="18"/>
      <c r="C225" s="5"/>
      <c r="D225" s="5"/>
      <c r="E225" s="94" t="str">
        <f>IF(ISBLANK(D225),"",INDEX(ΑΜΚ,MATCH(D225,Data!$F$2:$F$999,0),1))</f>
        <v/>
      </c>
      <c r="F225" s="94" t="str">
        <f t="shared" si="3"/>
        <v/>
      </c>
    </row>
    <row r="226" spans="1:6" ht="14.25" customHeight="1" x14ac:dyDescent="0.35">
      <c r="A226" s="45" t="s">
        <v>1138</v>
      </c>
      <c r="B226" s="18"/>
      <c r="C226" s="5"/>
      <c r="D226" s="5"/>
      <c r="E226" s="94" t="str">
        <f>IF(ISBLANK(D226),"",INDEX(ΑΜΚ,MATCH(D226,Data!$F$2:$F$999,0),1))</f>
        <v/>
      </c>
      <c r="F226" s="94" t="str">
        <f t="shared" si="3"/>
        <v/>
      </c>
    </row>
    <row r="227" spans="1:6" ht="14.25" customHeight="1" x14ac:dyDescent="0.35">
      <c r="A227" s="45" t="s">
        <v>1138</v>
      </c>
      <c r="B227" s="18"/>
      <c r="C227" s="5"/>
      <c r="D227" s="5"/>
      <c r="E227" s="94" t="str">
        <f>IF(ISBLANK(D227),"",INDEX(ΑΜΚ,MATCH(D227,Data!$F$2:$F$999,0),1))</f>
        <v/>
      </c>
      <c r="F227" s="94" t="str">
        <f t="shared" si="3"/>
        <v/>
      </c>
    </row>
    <row r="228" spans="1:6" ht="14.25" customHeight="1" x14ac:dyDescent="0.35">
      <c r="A228" s="45" t="s">
        <v>1138</v>
      </c>
      <c r="B228" s="18"/>
      <c r="C228" s="5"/>
      <c r="D228" s="5"/>
      <c r="E228" s="94" t="str">
        <f>IF(ISBLANK(D228),"",INDEX(ΑΜΚ,MATCH(D228,Data!$F$2:$F$999,0),1))</f>
        <v/>
      </c>
      <c r="F228" s="94" t="str">
        <f t="shared" si="3"/>
        <v/>
      </c>
    </row>
    <row r="229" spans="1:6" ht="14.25" customHeight="1" x14ac:dyDescent="0.35">
      <c r="A229" s="45" t="s">
        <v>1138</v>
      </c>
      <c r="B229" s="18"/>
      <c r="C229" s="5"/>
      <c r="D229" s="5"/>
      <c r="E229" s="94" t="str">
        <f>IF(ISBLANK(D229),"",INDEX(ΑΜΚ,MATCH(D229,Data!$F$2:$F$999,0),1))</f>
        <v/>
      </c>
      <c r="F229" s="94" t="str">
        <f t="shared" si="3"/>
        <v/>
      </c>
    </row>
    <row r="230" spans="1:6" ht="14.25" customHeight="1" x14ac:dyDescent="0.35">
      <c r="A230" s="45" t="s">
        <v>1138</v>
      </c>
      <c r="B230" s="18"/>
      <c r="C230" s="5"/>
      <c r="D230" s="5"/>
      <c r="E230" s="94" t="str">
        <f>IF(ISBLANK(D230),"",INDEX(ΑΜΚ,MATCH(D230,Data!$F$2:$F$999,0),1))</f>
        <v/>
      </c>
      <c r="F230" s="94" t="str">
        <f t="shared" si="3"/>
        <v/>
      </c>
    </row>
    <row r="231" spans="1:6" ht="14.25" customHeight="1" x14ac:dyDescent="0.35">
      <c r="A231" s="45" t="s">
        <v>1138</v>
      </c>
      <c r="B231" s="18"/>
      <c r="C231" s="5"/>
      <c r="D231" s="5"/>
      <c r="E231" s="94" t="str">
        <f>IF(ISBLANK(D231),"",INDEX(ΑΜΚ,MATCH(D231,Data!$F$2:$F$999,0),1))</f>
        <v/>
      </c>
      <c r="F231" s="94" t="str">
        <f t="shared" si="3"/>
        <v/>
      </c>
    </row>
    <row r="232" spans="1:6" ht="14.25" customHeight="1" x14ac:dyDescent="0.35">
      <c r="A232" s="45" t="s">
        <v>1138</v>
      </c>
      <c r="B232" s="18"/>
      <c r="C232" s="5"/>
      <c r="D232" s="5"/>
      <c r="E232" s="94" t="str">
        <f>IF(ISBLANK(D232),"",INDEX(ΑΜΚ,MATCH(D232,Data!$F$2:$F$999,0),1))</f>
        <v/>
      </c>
      <c r="F232" s="94" t="str">
        <f t="shared" si="3"/>
        <v/>
      </c>
    </row>
    <row r="233" spans="1:6" ht="14.25" customHeight="1" x14ac:dyDescent="0.35">
      <c r="A233" s="45" t="s">
        <v>1138</v>
      </c>
      <c r="B233" s="18"/>
      <c r="C233" s="5"/>
      <c r="D233" s="5"/>
      <c r="E233" s="94" t="str">
        <f>IF(ISBLANK(D233),"",INDEX(ΑΜΚ,MATCH(D233,Data!$F$2:$F$999,0),1))</f>
        <v/>
      </c>
      <c r="F233" s="94" t="str">
        <f t="shared" si="3"/>
        <v/>
      </c>
    </row>
    <row r="234" spans="1:6" ht="14.25" customHeight="1" x14ac:dyDescent="0.35">
      <c r="A234" s="45" t="s">
        <v>1138</v>
      </c>
      <c r="B234" s="18"/>
      <c r="C234" s="5"/>
      <c r="D234" s="5"/>
      <c r="E234" s="94" t="str">
        <f>IF(ISBLANK(D234),"",INDEX(ΑΜΚ,MATCH(D234,Data!$F$2:$F$999,0),1))</f>
        <v/>
      </c>
      <c r="F234" s="94" t="str">
        <f t="shared" si="3"/>
        <v/>
      </c>
    </row>
    <row r="235" spans="1:6" ht="14.25" customHeight="1" x14ac:dyDescent="0.35">
      <c r="A235" s="45" t="s">
        <v>1138</v>
      </c>
      <c r="B235" s="18"/>
      <c r="C235" s="5"/>
      <c r="D235" s="5"/>
      <c r="E235" s="94" t="str">
        <f>IF(ISBLANK(D235),"",INDEX(ΑΜΚ,MATCH(D235,Data!$F$2:$F$999,0),1))</f>
        <v/>
      </c>
      <c r="F235" s="94" t="str">
        <f t="shared" si="3"/>
        <v/>
      </c>
    </row>
    <row r="236" spans="1:6" ht="14.25" customHeight="1" x14ac:dyDescent="0.35">
      <c r="A236" s="45" t="s">
        <v>1138</v>
      </c>
      <c r="B236" s="18"/>
      <c r="C236" s="5"/>
      <c r="D236" s="5"/>
      <c r="E236" s="94" t="str">
        <f>IF(ISBLANK(D236),"",INDEX(ΑΜΚ,MATCH(D236,Data!$F$2:$F$999,0),1))</f>
        <v/>
      </c>
      <c r="F236" s="94" t="str">
        <f t="shared" si="3"/>
        <v/>
      </c>
    </row>
    <row r="237" spans="1:6" ht="14.25" customHeight="1" x14ac:dyDescent="0.35">
      <c r="A237" s="45" t="s">
        <v>1138</v>
      </c>
      <c r="B237" s="18"/>
      <c r="C237" s="5"/>
      <c r="D237" s="5"/>
      <c r="E237" s="94" t="str">
        <f>IF(ISBLANK(D237),"",INDEX(ΑΜΚ,MATCH(D237,Data!$F$2:$F$999,0),1))</f>
        <v/>
      </c>
      <c r="F237" s="94" t="str">
        <f t="shared" si="3"/>
        <v/>
      </c>
    </row>
    <row r="238" spans="1:6" ht="14.25" customHeight="1" x14ac:dyDescent="0.35">
      <c r="A238" s="45" t="s">
        <v>1138</v>
      </c>
      <c r="B238" s="18"/>
      <c r="C238" s="5"/>
      <c r="D238" s="5"/>
      <c r="E238" s="94" t="str">
        <f>IF(ISBLANK(D238),"",INDEX(ΑΜΚ,MATCH(D238,Data!$F$2:$F$999,0),1))</f>
        <v/>
      </c>
      <c r="F238" s="94" t="str">
        <f t="shared" si="3"/>
        <v/>
      </c>
    </row>
    <row r="239" spans="1:6" ht="14.25" customHeight="1" x14ac:dyDescent="0.35">
      <c r="A239" s="45" t="s">
        <v>1138</v>
      </c>
      <c r="B239" s="18"/>
      <c r="C239" s="5"/>
      <c r="D239" s="5"/>
      <c r="E239" s="94" t="str">
        <f>IF(ISBLANK(D239),"",INDEX(ΑΜΚ,MATCH(D239,Data!$F$2:$F$999,0),1))</f>
        <v/>
      </c>
      <c r="F239" s="94" t="str">
        <f t="shared" si="3"/>
        <v/>
      </c>
    </row>
    <row r="240" spans="1:6" ht="14.25" customHeight="1" x14ac:dyDescent="0.35">
      <c r="A240" s="45" t="s">
        <v>1138</v>
      </c>
      <c r="B240" s="18"/>
      <c r="C240" s="5"/>
      <c r="D240" s="5"/>
      <c r="E240" s="94" t="str">
        <f>IF(ISBLANK(D240),"",INDEX(ΑΜΚ,MATCH(D240,Data!$F$2:$F$999,0),1))</f>
        <v/>
      </c>
      <c r="F240" s="94" t="str">
        <f t="shared" si="3"/>
        <v/>
      </c>
    </row>
    <row r="241" spans="1:6" ht="14.25" customHeight="1" x14ac:dyDescent="0.35">
      <c r="A241" s="45" t="s">
        <v>1138</v>
      </c>
      <c r="B241" s="18"/>
      <c r="C241" s="5"/>
      <c r="D241" s="5"/>
      <c r="E241" s="94" t="str">
        <f>IF(ISBLANK(D241),"",INDEX(ΑΜΚ,MATCH(D241,Data!$F$2:$F$999,0),1))</f>
        <v/>
      </c>
      <c r="F241" s="94" t="str">
        <f t="shared" si="3"/>
        <v/>
      </c>
    </row>
    <row r="242" spans="1:6" ht="14.25" customHeight="1" x14ac:dyDescent="0.35">
      <c r="A242" s="45" t="s">
        <v>1138</v>
      </c>
      <c r="B242" s="18"/>
      <c r="C242" s="5"/>
      <c r="D242" s="5"/>
      <c r="E242" s="94" t="str">
        <f>IF(ISBLANK(D242),"",INDEX(ΑΜΚ,MATCH(D242,Data!$F$2:$F$999,0),1))</f>
        <v/>
      </c>
      <c r="F242" s="94" t="str">
        <f t="shared" si="3"/>
        <v/>
      </c>
    </row>
    <row r="243" spans="1:6" ht="14.25" customHeight="1" x14ac:dyDescent="0.35">
      <c r="A243" s="45" t="s">
        <v>1138</v>
      </c>
      <c r="B243" s="18"/>
      <c r="C243" s="5"/>
      <c r="D243" s="5"/>
      <c r="E243" s="94" t="str">
        <f>IF(ISBLANK(D243),"",INDEX(ΑΜΚ,MATCH(D243,Data!$F$2:$F$999,0),1))</f>
        <v/>
      </c>
      <c r="F243" s="94" t="str">
        <f t="shared" si="3"/>
        <v/>
      </c>
    </row>
    <row r="244" spans="1:6" ht="14.25" customHeight="1" x14ac:dyDescent="0.35">
      <c r="A244" s="45" t="s">
        <v>1138</v>
      </c>
      <c r="B244" s="18"/>
      <c r="C244" s="5"/>
      <c r="D244" s="5"/>
      <c r="E244" s="94" t="str">
        <f>IF(ISBLANK(D244),"",INDEX(ΑΜΚ,MATCH(D244,Data!$F$2:$F$999,0),1))</f>
        <v/>
      </c>
      <c r="F244" s="94" t="str">
        <f t="shared" si="3"/>
        <v/>
      </c>
    </row>
    <row r="245" spans="1:6" ht="14.25" customHeight="1" x14ac:dyDescent="0.35">
      <c r="A245" s="45" t="s">
        <v>1138</v>
      </c>
      <c r="B245" s="18"/>
      <c r="C245" s="5"/>
      <c r="D245" s="5"/>
      <c r="E245" s="94" t="str">
        <f>IF(ISBLANK(D245),"",INDEX(ΑΜΚ,MATCH(D245,Data!$F$2:$F$999,0),1))</f>
        <v/>
      </c>
      <c r="F245" s="94" t="str">
        <f t="shared" si="3"/>
        <v/>
      </c>
    </row>
    <row r="246" spans="1:6" ht="14.25" customHeight="1" x14ac:dyDescent="0.35">
      <c r="A246" s="45" t="s">
        <v>1138</v>
      </c>
      <c r="B246" s="18"/>
      <c r="C246" s="5"/>
      <c r="D246" s="5"/>
      <c r="E246" s="94" t="str">
        <f>IF(ISBLANK(D246),"",INDEX(ΑΜΚ,MATCH(D246,Data!$F$2:$F$999,0),1))</f>
        <v/>
      </c>
      <c r="F246" s="94" t="str">
        <f t="shared" si="3"/>
        <v/>
      </c>
    </row>
    <row r="247" spans="1:6" ht="14.25" customHeight="1" x14ac:dyDescent="0.35">
      <c r="A247" s="45" t="s">
        <v>1138</v>
      </c>
      <c r="B247" s="18"/>
      <c r="C247" s="5"/>
      <c r="D247" s="5"/>
      <c r="E247" s="94" t="str">
        <f>IF(ISBLANK(D247),"",INDEX(ΑΜΚ,MATCH(D247,Data!$F$2:$F$999,0),1))</f>
        <v/>
      </c>
      <c r="F247" s="94" t="str">
        <f t="shared" si="3"/>
        <v/>
      </c>
    </row>
    <row r="248" spans="1:6" ht="14.25" customHeight="1" x14ac:dyDescent="0.35">
      <c r="A248" s="45" t="s">
        <v>1138</v>
      </c>
      <c r="B248" s="18"/>
      <c r="C248" s="5"/>
      <c r="D248" s="5"/>
      <c r="E248" s="94" t="str">
        <f>IF(ISBLANK(D248),"",INDEX(ΑΜΚ,MATCH(D248,Data!$F$2:$F$999,0),1))</f>
        <v/>
      </c>
      <c r="F248" s="94" t="str">
        <f t="shared" si="3"/>
        <v/>
      </c>
    </row>
    <row r="249" spans="1:6" ht="14.25" customHeight="1" x14ac:dyDescent="0.35">
      <c r="A249" s="45" t="s">
        <v>1138</v>
      </c>
      <c r="B249" s="18"/>
      <c r="C249" s="5"/>
      <c r="D249" s="5"/>
      <c r="E249" s="94" t="str">
        <f>IF(ISBLANK(D249),"",INDEX(ΑΜΚ,MATCH(D249,Data!$F$2:$F$999,0),1))</f>
        <v/>
      </c>
      <c r="F249" s="94" t="str">
        <f t="shared" si="3"/>
        <v/>
      </c>
    </row>
    <row r="250" spans="1:6" ht="14.25" customHeight="1" x14ac:dyDescent="0.35">
      <c r="A250" s="45" t="s">
        <v>1138</v>
      </c>
      <c r="B250" s="18"/>
      <c r="C250" s="5"/>
      <c r="D250" s="5"/>
      <c r="E250" s="94" t="str">
        <f>IF(ISBLANK(D250),"",INDEX(ΑΜΚ,MATCH(D250,Data!$F$2:$F$999,0),1))</f>
        <v/>
      </c>
      <c r="F250" s="94" t="str">
        <f t="shared" si="3"/>
        <v/>
      </c>
    </row>
    <row r="251" spans="1:6" ht="14.25" customHeight="1" x14ac:dyDescent="0.35">
      <c r="A251" s="45" t="s">
        <v>1138</v>
      </c>
      <c r="B251" s="18"/>
      <c r="C251" s="5"/>
      <c r="D251" s="5"/>
      <c r="E251" s="94" t="str">
        <f>IF(ISBLANK(D251),"",INDEX(ΑΜΚ,MATCH(D251,Data!$F$2:$F$999,0),1))</f>
        <v/>
      </c>
      <c r="F251" s="94" t="str">
        <f t="shared" si="3"/>
        <v/>
      </c>
    </row>
    <row r="252" spans="1:6" ht="14.25" customHeight="1" x14ac:dyDescent="0.35">
      <c r="A252" s="45" t="s">
        <v>1138</v>
      </c>
      <c r="B252" s="18"/>
      <c r="C252" s="5"/>
      <c r="D252" s="5"/>
      <c r="E252" s="94" t="str">
        <f>IF(ISBLANK(D252),"",INDEX(ΑΜΚ,MATCH(D252,Data!$F$2:$F$999,0),1))</f>
        <v/>
      </c>
      <c r="F252" s="94" t="str">
        <f t="shared" si="3"/>
        <v/>
      </c>
    </row>
    <row r="253" spans="1:6" ht="14.25" customHeight="1" x14ac:dyDescent="0.35">
      <c r="A253" s="45" t="s">
        <v>1138</v>
      </c>
      <c r="B253" s="18"/>
      <c r="C253" s="5"/>
      <c r="D253" s="5"/>
      <c r="E253" s="94" t="str">
        <f>IF(ISBLANK(D253),"",INDEX(ΑΜΚ,MATCH(D253,Data!$F$2:$F$999,0),1))</f>
        <v/>
      </c>
      <c r="F253" s="94" t="str">
        <f t="shared" si="3"/>
        <v/>
      </c>
    </row>
    <row r="254" spans="1:6" ht="14.25" customHeight="1" x14ac:dyDescent="0.35">
      <c r="A254" s="45" t="s">
        <v>1138</v>
      </c>
      <c r="B254" s="18"/>
      <c r="C254" s="5"/>
      <c r="D254" s="5"/>
      <c r="E254" s="94" t="str">
        <f>IF(ISBLANK(D254),"",INDEX(ΑΜΚ,MATCH(D254,Data!$F$2:$F$999,0),1))</f>
        <v/>
      </c>
      <c r="F254" s="94" t="str">
        <f t="shared" si="3"/>
        <v/>
      </c>
    </row>
    <row r="255" spans="1:6" ht="14.25" customHeight="1" x14ac:dyDescent="0.35">
      <c r="A255" s="45" t="s">
        <v>1138</v>
      </c>
      <c r="B255" s="18"/>
      <c r="C255" s="5"/>
      <c r="D255" s="5"/>
      <c r="E255" s="94" t="str">
        <f>IF(ISBLANK(D255),"",INDEX(ΑΜΚ,MATCH(D255,Data!$F$2:$F$999,0),1))</f>
        <v/>
      </c>
      <c r="F255" s="94" t="str">
        <f t="shared" si="3"/>
        <v/>
      </c>
    </row>
    <row r="256" spans="1:6" ht="14.25" customHeight="1" x14ac:dyDescent="0.35">
      <c r="A256" s="45" t="s">
        <v>1138</v>
      </c>
      <c r="B256" s="18"/>
      <c r="C256" s="5"/>
      <c r="D256" s="5"/>
      <c r="E256" s="94" t="str">
        <f>IF(ISBLANK(D256),"",INDEX(ΑΜΚ,MATCH(D256,Data!$F$2:$F$999,0),1))</f>
        <v/>
      </c>
      <c r="F256" s="94" t="str">
        <f t="shared" si="3"/>
        <v/>
      </c>
    </row>
    <row r="257" spans="1:6" ht="14.25" customHeight="1" x14ac:dyDescent="0.35">
      <c r="A257" s="45" t="s">
        <v>1138</v>
      </c>
      <c r="B257" s="18"/>
      <c r="C257" s="5"/>
      <c r="D257" s="5"/>
      <c r="E257" s="94" t="str">
        <f>IF(ISBLANK(D257),"",INDEX(ΑΜΚ,MATCH(D257,Data!$F$2:$F$999,0),1))</f>
        <v/>
      </c>
      <c r="F257" s="94" t="str">
        <f t="shared" si="3"/>
        <v/>
      </c>
    </row>
    <row r="258" spans="1:6" ht="14.25" customHeight="1" x14ac:dyDescent="0.35">
      <c r="A258" s="45" t="s">
        <v>1138</v>
      </c>
      <c r="B258" s="18"/>
      <c r="C258" s="5"/>
      <c r="D258" s="5"/>
      <c r="E258" s="94" t="str">
        <f>IF(ISBLANK(D258),"",INDEX(ΑΜΚ,MATCH(D258,Data!$F$2:$F$999,0),1))</f>
        <v/>
      </c>
      <c r="F258" s="94" t="str">
        <f t="shared" ref="F258:F321" si="4">IF(ISBLANK(C258),"",INDEX(ΚΩΔ_ΜΑΘΗΜ_ΤΕΧΝ_ΛΟΓΙΣΜ_Α1,MATCH(C258,ΜΑΘΗΜ_ΤΕΧΝ_ΛΟΓΙΣΜ_Α1,0)))</f>
        <v/>
      </c>
    </row>
    <row r="259" spans="1:6" ht="14.25" customHeight="1" x14ac:dyDescent="0.35">
      <c r="A259" s="45" t="s">
        <v>1138</v>
      </c>
      <c r="B259" s="18"/>
      <c r="C259" s="5"/>
      <c r="D259" s="5"/>
      <c r="E259" s="94" t="str">
        <f>IF(ISBLANK(D259),"",INDEX(ΑΜΚ,MATCH(D259,Data!$F$2:$F$999,0),1))</f>
        <v/>
      </c>
      <c r="F259" s="94" t="str">
        <f t="shared" si="4"/>
        <v/>
      </c>
    </row>
    <row r="260" spans="1:6" ht="14.25" customHeight="1" x14ac:dyDescent="0.35">
      <c r="A260" s="45" t="s">
        <v>1138</v>
      </c>
      <c r="B260" s="18"/>
      <c r="C260" s="5"/>
      <c r="D260" s="5"/>
      <c r="E260" s="94" t="str">
        <f>IF(ISBLANK(D260),"",INDEX(ΑΜΚ,MATCH(D260,Data!$F$2:$F$999,0),1))</f>
        <v/>
      </c>
      <c r="F260" s="94" t="str">
        <f t="shared" si="4"/>
        <v/>
      </c>
    </row>
    <row r="261" spans="1:6" ht="14.25" customHeight="1" x14ac:dyDescent="0.35">
      <c r="A261" s="45" t="s">
        <v>1138</v>
      </c>
      <c r="B261" s="18"/>
      <c r="C261" s="5"/>
      <c r="D261" s="5"/>
      <c r="E261" s="94" t="str">
        <f>IF(ISBLANK(D261),"",INDEX(ΑΜΚ,MATCH(D261,Data!$F$2:$F$999,0),1))</f>
        <v/>
      </c>
      <c r="F261" s="94" t="str">
        <f t="shared" si="4"/>
        <v/>
      </c>
    </row>
    <row r="262" spans="1:6" ht="14.25" customHeight="1" x14ac:dyDescent="0.35">
      <c r="A262" s="45" t="s">
        <v>1138</v>
      </c>
      <c r="B262" s="18"/>
      <c r="C262" s="5"/>
      <c r="D262" s="5"/>
      <c r="E262" s="94" t="str">
        <f>IF(ISBLANK(D262),"",INDEX(ΑΜΚ,MATCH(D262,Data!$F$2:$F$999,0),1))</f>
        <v/>
      </c>
      <c r="F262" s="94" t="str">
        <f t="shared" si="4"/>
        <v/>
      </c>
    </row>
    <row r="263" spans="1:6" ht="14.25" customHeight="1" x14ac:dyDescent="0.35">
      <c r="A263" s="45" t="s">
        <v>1138</v>
      </c>
      <c r="B263" s="18"/>
      <c r="C263" s="5"/>
      <c r="D263" s="5"/>
      <c r="E263" s="94" t="str">
        <f>IF(ISBLANK(D263),"",INDEX(ΑΜΚ,MATCH(D263,Data!$F$2:$F$999,0),1))</f>
        <v/>
      </c>
      <c r="F263" s="94" t="str">
        <f t="shared" si="4"/>
        <v/>
      </c>
    </row>
    <row r="264" spans="1:6" ht="14.25" customHeight="1" x14ac:dyDescent="0.35">
      <c r="A264" s="45" t="s">
        <v>1138</v>
      </c>
      <c r="B264" s="18"/>
      <c r="C264" s="5"/>
      <c r="D264" s="5"/>
      <c r="E264" s="94" t="str">
        <f>IF(ISBLANK(D264),"",INDEX(ΑΜΚ,MATCH(D264,Data!$F$2:$F$999,0),1))</f>
        <v/>
      </c>
      <c r="F264" s="94" t="str">
        <f t="shared" si="4"/>
        <v/>
      </c>
    </row>
    <row r="265" spans="1:6" ht="14.25" customHeight="1" x14ac:dyDescent="0.35">
      <c r="A265" s="45" t="s">
        <v>1138</v>
      </c>
      <c r="B265" s="18"/>
      <c r="C265" s="5"/>
      <c r="D265" s="5"/>
      <c r="E265" s="94" t="str">
        <f>IF(ISBLANK(D265),"",INDEX(ΑΜΚ,MATCH(D265,Data!$F$2:$F$999,0),1))</f>
        <v/>
      </c>
      <c r="F265" s="94" t="str">
        <f t="shared" si="4"/>
        <v/>
      </c>
    </row>
    <row r="266" spans="1:6" ht="14.25" customHeight="1" x14ac:dyDescent="0.35">
      <c r="A266" s="45" t="s">
        <v>1138</v>
      </c>
      <c r="B266" s="18"/>
      <c r="C266" s="5"/>
      <c r="D266" s="5"/>
      <c r="E266" s="94" t="str">
        <f>IF(ISBLANK(D266),"",INDEX(ΑΜΚ,MATCH(D266,Data!$F$2:$F$999,0),1))</f>
        <v/>
      </c>
      <c r="F266" s="94" t="str">
        <f t="shared" si="4"/>
        <v/>
      </c>
    </row>
    <row r="267" spans="1:6" ht="14.25" customHeight="1" x14ac:dyDescent="0.35">
      <c r="A267" s="45" t="s">
        <v>1138</v>
      </c>
      <c r="B267" s="18"/>
      <c r="C267" s="5"/>
      <c r="D267" s="5"/>
      <c r="E267" s="94" t="str">
        <f>IF(ISBLANK(D267),"",INDEX(ΑΜΚ,MATCH(D267,Data!$F$2:$F$999,0),1))</f>
        <v/>
      </c>
      <c r="F267" s="94" t="str">
        <f t="shared" si="4"/>
        <v/>
      </c>
    </row>
    <row r="268" spans="1:6" ht="14.25" customHeight="1" x14ac:dyDescent="0.35">
      <c r="A268" s="45" t="s">
        <v>1138</v>
      </c>
      <c r="B268" s="18"/>
      <c r="C268" s="5"/>
      <c r="D268" s="5"/>
      <c r="E268" s="94" t="str">
        <f>IF(ISBLANK(D268),"",INDEX(ΑΜΚ,MATCH(D268,Data!$F$2:$F$999,0),1))</f>
        <v/>
      </c>
      <c r="F268" s="94" t="str">
        <f t="shared" si="4"/>
        <v/>
      </c>
    </row>
    <row r="269" spans="1:6" ht="14.25" customHeight="1" x14ac:dyDescent="0.35">
      <c r="A269" s="45" t="s">
        <v>1138</v>
      </c>
      <c r="B269" s="18"/>
      <c r="C269" s="5"/>
      <c r="D269" s="5"/>
      <c r="E269" s="94" t="str">
        <f>IF(ISBLANK(D269),"",INDEX(ΑΜΚ,MATCH(D269,Data!$F$2:$F$999,0),1))</f>
        <v/>
      </c>
      <c r="F269" s="94" t="str">
        <f t="shared" si="4"/>
        <v/>
      </c>
    </row>
    <row r="270" spans="1:6" ht="14.25" customHeight="1" x14ac:dyDescent="0.35">
      <c r="A270" s="45" t="s">
        <v>1138</v>
      </c>
      <c r="B270" s="18"/>
      <c r="C270" s="5"/>
      <c r="D270" s="5"/>
      <c r="E270" s="94" t="str">
        <f>IF(ISBLANK(D270),"",INDEX(ΑΜΚ,MATCH(D270,Data!$F$2:$F$999,0),1))</f>
        <v/>
      </c>
      <c r="F270" s="94" t="str">
        <f t="shared" si="4"/>
        <v/>
      </c>
    </row>
    <row r="271" spans="1:6" ht="14.25" customHeight="1" x14ac:dyDescent="0.35">
      <c r="A271" s="45" t="s">
        <v>1138</v>
      </c>
      <c r="B271" s="18"/>
      <c r="C271" s="5"/>
      <c r="D271" s="5"/>
      <c r="E271" s="94" t="str">
        <f>IF(ISBLANK(D271),"",INDEX(ΑΜΚ,MATCH(D271,Data!$F$2:$F$999,0),1))</f>
        <v/>
      </c>
      <c r="F271" s="94" t="str">
        <f t="shared" si="4"/>
        <v/>
      </c>
    </row>
    <row r="272" spans="1:6" ht="14.25" customHeight="1" x14ac:dyDescent="0.35">
      <c r="A272" s="45" t="s">
        <v>1138</v>
      </c>
      <c r="B272" s="18"/>
      <c r="C272" s="5"/>
      <c r="D272" s="5"/>
      <c r="E272" s="94" t="str">
        <f>IF(ISBLANK(D272),"",INDEX(ΑΜΚ,MATCH(D272,Data!$F$2:$F$999,0),1))</f>
        <v/>
      </c>
      <c r="F272" s="94" t="str">
        <f t="shared" si="4"/>
        <v/>
      </c>
    </row>
    <row r="273" spans="1:6" ht="14.25" customHeight="1" x14ac:dyDescent="0.35">
      <c r="A273" s="45" t="s">
        <v>1138</v>
      </c>
      <c r="B273" s="18"/>
      <c r="C273" s="5"/>
      <c r="D273" s="5"/>
      <c r="E273" s="94" t="str">
        <f>IF(ISBLANK(D273),"",INDEX(ΑΜΚ,MATCH(D273,Data!$F$2:$F$999,0),1))</f>
        <v/>
      </c>
      <c r="F273" s="94" t="str">
        <f t="shared" si="4"/>
        <v/>
      </c>
    </row>
    <row r="274" spans="1:6" ht="14.25" customHeight="1" x14ac:dyDescent="0.35">
      <c r="A274" s="45" t="s">
        <v>1138</v>
      </c>
      <c r="B274" s="18"/>
      <c r="C274" s="5"/>
      <c r="D274" s="5"/>
      <c r="E274" s="94" t="str">
        <f>IF(ISBLANK(D274),"",INDEX(ΑΜΚ,MATCH(D274,Data!$F$2:$F$999,0),1))</f>
        <v/>
      </c>
      <c r="F274" s="94" t="str">
        <f t="shared" si="4"/>
        <v/>
      </c>
    </row>
    <row r="275" spans="1:6" ht="14.25" customHeight="1" x14ac:dyDescent="0.35">
      <c r="A275" s="45" t="s">
        <v>1138</v>
      </c>
      <c r="B275" s="18"/>
      <c r="C275" s="5"/>
      <c r="D275" s="5"/>
      <c r="E275" s="94" t="str">
        <f>IF(ISBLANK(D275),"",INDEX(ΑΜΚ,MATCH(D275,Data!$F$2:$F$999,0),1))</f>
        <v/>
      </c>
      <c r="F275" s="94" t="str">
        <f t="shared" si="4"/>
        <v/>
      </c>
    </row>
    <row r="276" spans="1:6" ht="14.25" customHeight="1" x14ac:dyDescent="0.35">
      <c r="A276" s="45" t="s">
        <v>1138</v>
      </c>
      <c r="B276" s="18"/>
      <c r="C276" s="5"/>
      <c r="D276" s="5"/>
      <c r="E276" s="94" t="str">
        <f>IF(ISBLANK(D276),"",INDEX(ΑΜΚ,MATCH(D276,Data!$F$2:$F$999,0),1))</f>
        <v/>
      </c>
      <c r="F276" s="94" t="str">
        <f t="shared" si="4"/>
        <v/>
      </c>
    </row>
    <row r="277" spans="1:6" ht="14.25" customHeight="1" x14ac:dyDescent="0.35">
      <c r="A277" s="45" t="s">
        <v>1138</v>
      </c>
      <c r="B277" s="18"/>
      <c r="C277" s="5"/>
      <c r="D277" s="5"/>
      <c r="E277" s="94" t="str">
        <f>IF(ISBLANK(D277),"",INDEX(ΑΜΚ,MATCH(D277,Data!$F$2:$F$999,0),1))</f>
        <v/>
      </c>
      <c r="F277" s="94" t="str">
        <f t="shared" si="4"/>
        <v/>
      </c>
    </row>
    <row r="278" spans="1:6" ht="14.25" customHeight="1" x14ac:dyDescent="0.35">
      <c r="A278" s="45" t="s">
        <v>1138</v>
      </c>
      <c r="B278" s="18"/>
      <c r="C278" s="5"/>
      <c r="D278" s="5"/>
      <c r="E278" s="94" t="str">
        <f>IF(ISBLANK(D278),"",INDEX(ΑΜΚ,MATCH(D278,Data!$F$2:$F$999,0),1))</f>
        <v/>
      </c>
      <c r="F278" s="94" t="str">
        <f t="shared" si="4"/>
        <v/>
      </c>
    </row>
    <row r="279" spans="1:6" ht="14.25" customHeight="1" x14ac:dyDescent="0.35">
      <c r="A279" s="45" t="s">
        <v>1138</v>
      </c>
      <c r="B279" s="18"/>
      <c r="C279" s="5"/>
      <c r="D279" s="5"/>
      <c r="E279" s="94" t="str">
        <f>IF(ISBLANK(D279),"",INDEX(ΑΜΚ,MATCH(D279,Data!$F$2:$F$999,0),1))</f>
        <v/>
      </c>
      <c r="F279" s="94" t="str">
        <f t="shared" si="4"/>
        <v/>
      </c>
    </row>
    <row r="280" spans="1:6" ht="14.25" customHeight="1" x14ac:dyDescent="0.35">
      <c r="A280" s="45" t="s">
        <v>1138</v>
      </c>
      <c r="B280" s="18"/>
      <c r="C280" s="5"/>
      <c r="D280" s="5"/>
      <c r="E280" s="94" t="str">
        <f>IF(ISBLANK(D280),"",INDEX(ΑΜΚ,MATCH(D280,Data!$F$2:$F$999,0),1))</f>
        <v/>
      </c>
      <c r="F280" s="94" t="str">
        <f t="shared" si="4"/>
        <v/>
      </c>
    </row>
    <row r="281" spans="1:6" ht="14.25" customHeight="1" x14ac:dyDescent="0.35">
      <c r="A281" s="45" t="s">
        <v>1138</v>
      </c>
      <c r="B281" s="18"/>
      <c r="C281" s="5"/>
      <c r="D281" s="5"/>
      <c r="E281" s="94" t="str">
        <f>IF(ISBLANK(D281),"",INDEX(ΑΜΚ,MATCH(D281,Data!$F$2:$F$999,0),1))</f>
        <v/>
      </c>
      <c r="F281" s="94" t="str">
        <f t="shared" si="4"/>
        <v/>
      </c>
    </row>
    <row r="282" spans="1:6" ht="14.25" customHeight="1" x14ac:dyDescent="0.35">
      <c r="A282" s="45" t="s">
        <v>1138</v>
      </c>
      <c r="B282" s="18"/>
      <c r="C282" s="5"/>
      <c r="D282" s="5"/>
      <c r="E282" s="94" t="str">
        <f>IF(ISBLANK(D282),"",INDEX(ΑΜΚ,MATCH(D282,Data!$F$2:$F$999,0),1))</f>
        <v/>
      </c>
      <c r="F282" s="94" t="str">
        <f t="shared" si="4"/>
        <v/>
      </c>
    </row>
    <row r="283" spans="1:6" ht="14.25" customHeight="1" x14ac:dyDescent="0.35">
      <c r="A283" s="45" t="s">
        <v>1138</v>
      </c>
      <c r="B283" s="18"/>
      <c r="C283" s="5"/>
      <c r="D283" s="5"/>
      <c r="E283" s="94" t="str">
        <f>IF(ISBLANK(D283),"",INDEX(ΑΜΚ,MATCH(D283,Data!$F$2:$F$999,0),1))</f>
        <v/>
      </c>
      <c r="F283" s="94" t="str">
        <f t="shared" si="4"/>
        <v/>
      </c>
    </row>
    <row r="284" spans="1:6" ht="14.25" customHeight="1" x14ac:dyDescent="0.35">
      <c r="A284" s="45" t="s">
        <v>1138</v>
      </c>
      <c r="B284" s="18"/>
      <c r="C284" s="5"/>
      <c r="D284" s="5"/>
      <c r="E284" s="94" t="str">
        <f>IF(ISBLANK(D284),"",INDEX(ΑΜΚ,MATCH(D284,Data!$F$2:$F$999,0),1))</f>
        <v/>
      </c>
      <c r="F284" s="94" t="str">
        <f t="shared" si="4"/>
        <v/>
      </c>
    </row>
    <row r="285" spans="1:6" ht="14.25" customHeight="1" x14ac:dyDescent="0.35">
      <c r="A285" s="45" t="s">
        <v>1138</v>
      </c>
      <c r="B285" s="18"/>
      <c r="C285" s="5"/>
      <c r="D285" s="5"/>
      <c r="E285" s="94" t="str">
        <f>IF(ISBLANK(D285),"",INDEX(ΑΜΚ,MATCH(D285,Data!$F$2:$F$999,0),1))</f>
        <v/>
      </c>
      <c r="F285" s="94" t="str">
        <f t="shared" si="4"/>
        <v/>
      </c>
    </row>
    <row r="286" spans="1:6" ht="14.25" customHeight="1" x14ac:dyDescent="0.35">
      <c r="A286" s="45" t="s">
        <v>1138</v>
      </c>
      <c r="B286" s="18"/>
      <c r="C286" s="5"/>
      <c r="D286" s="5"/>
      <c r="E286" s="94" t="str">
        <f>IF(ISBLANK(D286),"",INDEX(ΑΜΚ,MATCH(D286,Data!$F$2:$F$999,0),1))</f>
        <v/>
      </c>
      <c r="F286" s="94" t="str">
        <f t="shared" si="4"/>
        <v/>
      </c>
    </row>
    <row r="287" spans="1:6" ht="14.25" customHeight="1" x14ac:dyDescent="0.35">
      <c r="A287" s="45" t="s">
        <v>1138</v>
      </c>
      <c r="B287" s="18"/>
      <c r="C287" s="5"/>
      <c r="D287" s="5"/>
      <c r="E287" s="94" t="str">
        <f>IF(ISBLANK(D287),"",INDEX(ΑΜΚ,MATCH(D287,Data!$F$2:$F$999,0),1))</f>
        <v/>
      </c>
      <c r="F287" s="94" t="str">
        <f t="shared" si="4"/>
        <v/>
      </c>
    </row>
    <row r="288" spans="1:6" ht="14.25" customHeight="1" x14ac:dyDescent="0.35">
      <c r="A288" s="45" t="s">
        <v>1138</v>
      </c>
      <c r="B288" s="18"/>
      <c r="C288" s="5"/>
      <c r="D288" s="5"/>
      <c r="E288" s="94" t="str">
        <f>IF(ISBLANK(D288),"",INDEX(ΑΜΚ,MATCH(D288,Data!$F$2:$F$999,0),1))</f>
        <v/>
      </c>
      <c r="F288" s="94" t="str">
        <f t="shared" si="4"/>
        <v/>
      </c>
    </row>
    <row r="289" spans="1:6" ht="14.25" customHeight="1" x14ac:dyDescent="0.35">
      <c r="A289" s="45" t="s">
        <v>1138</v>
      </c>
      <c r="B289" s="18"/>
      <c r="C289" s="5"/>
      <c r="D289" s="5"/>
      <c r="E289" s="94" t="str">
        <f>IF(ISBLANK(D289),"",INDEX(ΑΜΚ,MATCH(D289,Data!$F$2:$F$999,0),1))</f>
        <v/>
      </c>
      <c r="F289" s="94" t="str">
        <f t="shared" si="4"/>
        <v/>
      </c>
    </row>
    <row r="290" spans="1:6" ht="14.25" customHeight="1" x14ac:dyDescent="0.35">
      <c r="A290" s="45" t="s">
        <v>1138</v>
      </c>
      <c r="B290" s="18"/>
      <c r="C290" s="5"/>
      <c r="D290" s="5"/>
      <c r="E290" s="94" t="str">
        <f>IF(ISBLANK(D290),"",INDEX(ΑΜΚ,MATCH(D290,Data!$F$2:$F$999,0),1))</f>
        <v/>
      </c>
      <c r="F290" s="94" t="str">
        <f t="shared" si="4"/>
        <v/>
      </c>
    </row>
    <row r="291" spans="1:6" ht="14.25" customHeight="1" x14ac:dyDescent="0.35">
      <c r="A291" s="45" t="s">
        <v>1138</v>
      </c>
      <c r="B291" s="18"/>
      <c r="C291" s="5"/>
      <c r="D291" s="5"/>
      <c r="E291" s="94" t="str">
        <f>IF(ISBLANK(D291),"",INDEX(ΑΜΚ,MATCH(D291,Data!$F$2:$F$999,0),1))</f>
        <v/>
      </c>
      <c r="F291" s="94" t="str">
        <f t="shared" si="4"/>
        <v/>
      </c>
    </row>
    <row r="292" spans="1:6" ht="14.25" customHeight="1" x14ac:dyDescent="0.35">
      <c r="A292" s="45" t="s">
        <v>1138</v>
      </c>
      <c r="B292" s="18"/>
      <c r="C292" s="5"/>
      <c r="D292" s="5"/>
      <c r="E292" s="94" t="str">
        <f>IF(ISBLANK(D292),"",INDEX(ΑΜΚ,MATCH(D292,Data!$F$2:$F$999,0),1))</f>
        <v/>
      </c>
      <c r="F292" s="94" t="str">
        <f t="shared" si="4"/>
        <v/>
      </c>
    </row>
    <row r="293" spans="1:6" ht="14.25" customHeight="1" x14ac:dyDescent="0.35">
      <c r="A293" s="45" t="s">
        <v>1138</v>
      </c>
      <c r="B293" s="18"/>
      <c r="C293" s="5"/>
      <c r="D293" s="5"/>
      <c r="E293" s="94" t="str">
        <f>IF(ISBLANK(D293),"",INDEX(ΑΜΚ,MATCH(D293,Data!$F$2:$F$999,0),1))</f>
        <v/>
      </c>
      <c r="F293" s="94" t="str">
        <f t="shared" si="4"/>
        <v/>
      </c>
    </row>
    <row r="294" spans="1:6" ht="14.25" customHeight="1" x14ac:dyDescent="0.35">
      <c r="A294" s="45" t="s">
        <v>1138</v>
      </c>
      <c r="B294" s="18"/>
      <c r="C294" s="5"/>
      <c r="D294" s="5"/>
      <c r="E294" s="94" t="str">
        <f>IF(ISBLANK(D294),"",INDEX(ΑΜΚ,MATCH(D294,Data!$F$2:$F$999,0),1))</f>
        <v/>
      </c>
      <c r="F294" s="94" t="str">
        <f t="shared" si="4"/>
        <v/>
      </c>
    </row>
    <row r="295" spans="1:6" ht="14.25" customHeight="1" x14ac:dyDescent="0.35">
      <c r="A295" s="45" t="s">
        <v>1138</v>
      </c>
      <c r="B295" s="18"/>
      <c r="C295" s="5"/>
      <c r="D295" s="5"/>
      <c r="E295" s="94" t="str">
        <f>IF(ISBLANK(D295),"",INDEX(ΑΜΚ,MATCH(D295,Data!$F$2:$F$999,0),1))</f>
        <v/>
      </c>
      <c r="F295" s="94" t="str">
        <f t="shared" si="4"/>
        <v/>
      </c>
    </row>
    <row r="296" spans="1:6" ht="14.25" customHeight="1" x14ac:dyDescent="0.35">
      <c r="A296" s="45" t="s">
        <v>1138</v>
      </c>
      <c r="B296" s="18"/>
      <c r="C296" s="5"/>
      <c r="D296" s="5"/>
      <c r="E296" s="94" t="str">
        <f>IF(ISBLANK(D296),"",INDEX(ΑΜΚ,MATCH(D296,Data!$F$2:$F$999,0),1))</f>
        <v/>
      </c>
      <c r="F296" s="94" t="str">
        <f t="shared" si="4"/>
        <v/>
      </c>
    </row>
    <row r="297" spans="1:6" ht="14.25" customHeight="1" x14ac:dyDescent="0.35">
      <c r="A297" s="45" t="s">
        <v>1138</v>
      </c>
      <c r="B297" s="18"/>
      <c r="C297" s="5"/>
      <c r="D297" s="5"/>
      <c r="E297" s="94" t="str">
        <f>IF(ISBLANK(D297),"",INDEX(ΑΜΚ,MATCH(D297,Data!$F$2:$F$999,0),1))</f>
        <v/>
      </c>
      <c r="F297" s="94" t="str">
        <f t="shared" si="4"/>
        <v/>
      </c>
    </row>
    <row r="298" spans="1:6" ht="14.25" customHeight="1" x14ac:dyDescent="0.35">
      <c r="A298" s="45" t="s">
        <v>1138</v>
      </c>
      <c r="B298" s="18"/>
      <c r="C298" s="5"/>
      <c r="D298" s="5"/>
      <c r="E298" s="94" t="str">
        <f>IF(ISBLANK(D298),"",INDEX(ΑΜΚ,MATCH(D298,Data!$F$2:$F$999,0),1))</f>
        <v/>
      </c>
      <c r="F298" s="94" t="str">
        <f t="shared" si="4"/>
        <v/>
      </c>
    </row>
    <row r="299" spans="1:6" ht="14.25" customHeight="1" x14ac:dyDescent="0.35">
      <c r="A299" s="45" t="s">
        <v>1138</v>
      </c>
      <c r="B299" s="18"/>
      <c r="C299" s="5"/>
      <c r="D299" s="5"/>
      <c r="E299" s="94" t="str">
        <f>IF(ISBLANK(D299),"",INDEX(ΑΜΚ,MATCH(D299,Data!$F$2:$F$999,0),1))</f>
        <v/>
      </c>
      <c r="F299" s="94" t="str">
        <f t="shared" si="4"/>
        <v/>
      </c>
    </row>
    <row r="300" spans="1:6" ht="14.25" customHeight="1" x14ac:dyDescent="0.35">
      <c r="A300" s="45" t="s">
        <v>1138</v>
      </c>
      <c r="B300" s="18"/>
      <c r="C300" s="5"/>
      <c r="D300" s="5"/>
      <c r="E300" s="94" t="str">
        <f>IF(ISBLANK(D300),"",INDEX(ΑΜΚ,MATCH(D300,Data!$F$2:$F$999,0),1))</f>
        <v/>
      </c>
      <c r="F300" s="94" t="str">
        <f t="shared" si="4"/>
        <v/>
      </c>
    </row>
    <row r="301" spans="1:6" ht="14.25" customHeight="1" x14ac:dyDescent="0.35">
      <c r="A301" s="45" t="s">
        <v>1138</v>
      </c>
      <c r="B301" s="18"/>
      <c r="C301" s="5"/>
      <c r="D301" s="5"/>
      <c r="E301" s="94" t="str">
        <f>IF(ISBLANK(D301),"",INDEX(ΑΜΚ,MATCH(D301,Data!$F$2:$F$999,0),1))</f>
        <v/>
      </c>
      <c r="F301" s="94" t="str">
        <f t="shared" si="4"/>
        <v/>
      </c>
    </row>
    <row r="302" spans="1:6" ht="14.25" customHeight="1" x14ac:dyDescent="0.35">
      <c r="A302" s="45" t="s">
        <v>1138</v>
      </c>
      <c r="B302" s="18"/>
      <c r="C302" s="5"/>
      <c r="D302" s="5"/>
      <c r="E302" s="94" t="str">
        <f>IF(ISBLANK(D302),"",INDEX(ΑΜΚ,MATCH(D302,Data!$F$2:$F$999,0),1))</f>
        <v/>
      </c>
      <c r="F302" s="94" t="str">
        <f t="shared" si="4"/>
        <v/>
      </c>
    </row>
    <row r="303" spans="1:6" ht="14.25" customHeight="1" x14ac:dyDescent="0.35">
      <c r="A303" s="45" t="s">
        <v>1138</v>
      </c>
      <c r="B303" s="18"/>
      <c r="C303" s="5"/>
      <c r="D303" s="5"/>
      <c r="E303" s="94" t="str">
        <f>IF(ISBLANK(D303),"",INDEX(ΑΜΚ,MATCH(D303,Data!$F$2:$F$999,0),1))</f>
        <v/>
      </c>
      <c r="F303" s="94" t="str">
        <f t="shared" si="4"/>
        <v/>
      </c>
    </row>
    <row r="304" spans="1:6" ht="14.25" customHeight="1" x14ac:dyDescent="0.35">
      <c r="A304" s="45" t="s">
        <v>1138</v>
      </c>
      <c r="B304" s="18"/>
      <c r="C304" s="5"/>
      <c r="D304" s="5"/>
      <c r="E304" s="94" t="str">
        <f>IF(ISBLANK(D304),"",INDEX(ΑΜΚ,MATCH(D304,Data!$F$2:$F$999,0),1))</f>
        <v/>
      </c>
      <c r="F304" s="94" t="str">
        <f t="shared" si="4"/>
        <v/>
      </c>
    </row>
    <row r="305" spans="1:6" ht="14.25" customHeight="1" x14ac:dyDescent="0.35">
      <c r="A305" s="45" t="s">
        <v>1138</v>
      </c>
      <c r="B305" s="18"/>
      <c r="C305" s="5"/>
      <c r="D305" s="5"/>
      <c r="E305" s="94" t="str">
        <f>IF(ISBLANK(D305),"",INDEX(ΑΜΚ,MATCH(D305,Data!$F$2:$F$999,0),1))</f>
        <v/>
      </c>
      <c r="F305" s="94" t="str">
        <f t="shared" si="4"/>
        <v/>
      </c>
    </row>
    <row r="306" spans="1:6" ht="14.25" customHeight="1" x14ac:dyDescent="0.35">
      <c r="A306" s="45" t="s">
        <v>1138</v>
      </c>
      <c r="B306" s="18"/>
      <c r="C306" s="5"/>
      <c r="D306" s="5"/>
      <c r="E306" s="94" t="str">
        <f>IF(ISBLANK(D306),"",INDEX(ΑΜΚ,MATCH(D306,Data!$F$2:$F$999,0),1))</f>
        <v/>
      </c>
      <c r="F306" s="94" t="str">
        <f t="shared" si="4"/>
        <v/>
      </c>
    </row>
    <row r="307" spans="1:6" ht="14.25" customHeight="1" x14ac:dyDescent="0.35">
      <c r="A307" s="45" t="s">
        <v>1138</v>
      </c>
      <c r="B307" s="18"/>
      <c r="C307" s="5"/>
      <c r="D307" s="5"/>
      <c r="E307" s="94" t="str">
        <f>IF(ISBLANK(D307),"",INDEX(ΑΜΚ,MATCH(D307,Data!$F$2:$F$999,0),1))</f>
        <v/>
      </c>
      <c r="F307" s="94" t="str">
        <f t="shared" si="4"/>
        <v/>
      </c>
    </row>
    <row r="308" spans="1:6" ht="14.25" customHeight="1" x14ac:dyDescent="0.35">
      <c r="A308" s="45" t="s">
        <v>1138</v>
      </c>
      <c r="B308" s="18"/>
      <c r="C308" s="5"/>
      <c r="D308" s="5"/>
      <c r="E308" s="94" t="str">
        <f>IF(ISBLANK(D308),"",INDEX(ΑΜΚ,MATCH(D308,Data!$F$2:$F$999,0),1))</f>
        <v/>
      </c>
      <c r="F308" s="94" t="str">
        <f t="shared" si="4"/>
        <v/>
      </c>
    </row>
    <row r="309" spans="1:6" ht="14.25" customHeight="1" x14ac:dyDescent="0.35">
      <c r="A309" s="45" t="s">
        <v>1138</v>
      </c>
      <c r="B309" s="18"/>
      <c r="C309" s="5"/>
      <c r="D309" s="5"/>
      <c r="E309" s="94" t="str">
        <f>IF(ISBLANK(D309),"",INDEX(ΑΜΚ,MATCH(D309,Data!$F$2:$F$999,0),1))</f>
        <v/>
      </c>
      <c r="F309" s="94" t="str">
        <f t="shared" si="4"/>
        <v/>
      </c>
    </row>
    <row r="310" spans="1:6" ht="14.25" customHeight="1" x14ac:dyDescent="0.35">
      <c r="A310" s="45" t="s">
        <v>1138</v>
      </c>
      <c r="B310" s="18"/>
      <c r="C310" s="5"/>
      <c r="D310" s="5"/>
      <c r="E310" s="94" t="str">
        <f>IF(ISBLANK(D310),"",INDEX(ΑΜΚ,MATCH(D310,Data!$F$2:$F$999,0),1))</f>
        <v/>
      </c>
      <c r="F310" s="94" t="str">
        <f t="shared" si="4"/>
        <v/>
      </c>
    </row>
    <row r="311" spans="1:6" ht="14.25" customHeight="1" x14ac:dyDescent="0.35">
      <c r="A311" s="45" t="s">
        <v>1138</v>
      </c>
      <c r="B311" s="18"/>
      <c r="C311" s="5"/>
      <c r="D311" s="5"/>
      <c r="E311" s="94" t="str">
        <f>IF(ISBLANK(D311),"",INDEX(ΑΜΚ,MATCH(D311,Data!$F$2:$F$999,0),1))</f>
        <v/>
      </c>
      <c r="F311" s="94" t="str">
        <f t="shared" si="4"/>
        <v/>
      </c>
    </row>
    <row r="312" spans="1:6" ht="14.25" customHeight="1" x14ac:dyDescent="0.35">
      <c r="A312" s="45" t="s">
        <v>1138</v>
      </c>
      <c r="B312" s="18"/>
      <c r="C312" s="5"/>
      <c r="D312" s="5"/>
      <c r="E312" s="94" t="str">
        <f>IF(ISBLANK(D312),"",INDEX(ΑΜΚ,MATCH(D312,Data!$F$2:$F$999,0),1))</f>
        <v/>
      </c>
      <c r="F312" s="94" t="str">
        <f t="shared" si="4"/>
        <v/>
      </c>
    </row>
    <row r="313" spans="1:6" ht="14.25" customHeight="1" x14ac:dyDescent="0.35">
      <c r="A313" s="45" t="s">
        <v>1138</v>
      </c>
      <c r="B313" s="18"/>
      <c r="C313" s="5"/>
      <c r="D313" s="5"/>
      <c r="E313" s="94" t="str">
        <f>IF(ISBLANK(D313),"",INDEX(ΑΜΚ,MATCH(D313,Data!$F$2:$F$999,0),1))</f>
        <v/>
      </c>
      <c r="F313" s="94" t="str">
        <f t="shared" si="4"/>
        <v/>
      </c>
    </row>
    <row r="314" spans="1:6" ht="14.25" customHeight="1" x14ac:dyDescent="0.35">
      <c r="A314" s="45" t="s">
        <v>1138</v>
      </c>
      <c r="B314" s="18"/>
      <c r="C314" s="5"/>
      <c r="D314" s="5"/>
      <c r="E314" s="94" t="str">
        <f>IF(ISBLANK(D314),"",INDEX(ΑΜΚ,MATCH(D314,Data!$F$2:$F$999,0),1))</f>
        <v/>
      </c>
      <c r="F314" s="94" t="str">
        <f t="shared" si="4"/>
        <v/>
      </c>
    </row>
    <row r="315" spans="1:6" ht="14.25" customHeight="1" x14ac:dyDescent="0.35">
      <c r="A315" s="45" t="s">
        <v>1138</v>
      </c>
      <c r="B315" s="18"/>
      <c r="C315" s="5"/>
      <c r="D315" s="5"/>
      <c r="E315" s="94" t="str">
        <f>IF(ISBLANK(D315),"",INDEX(ΑΜΚ,MATCH(D315,Data!$F$2:$F$999,0),1))</f>
        <v/>
      </c>
      <c r="F315" s="94" t="str">
        <f t="shared" si="4"/>
        <v/>
      </c>
    </row>
    <row r="316" spans="1:6" ht="14.25" customHeight="1" x14ac:dyDescent="0.35">
      <c r="A316" s="45" t="s">
        <v>1138</v>
      </c>
      <c r="B316" s="18"/>
      <c r="C316" s="5"/>
      <c r="D316" s="5"/>
      <c r="E316" s="94" t="str">
        <f>IF(ISBLANK(D316),"",INDEX(ΑΜΚ,MATCH(D316,Data!$F$2:$F$999,0),1))</f>
        <v/>
      </c>
      <c r="F316" s="94" t="str">
        <f t="shared" si="4"/>
        <v/>
      </c>
    </row>
    <row r="317" spans="1:6" ht="14.25" customHeight="1" x14ac:dyDescent="0.35">
      <c r="A317" s="45" t="s">
        <v>1138</v>
      </c>
      <c r="B317" s="18"/>
      <c r="C317" s="5"/>
      <c r="D317" s="5"/>
      <c r="E317" s="94" t="str">
        <f>IF(ISBLANK(D317),"",INDEX(ΑΜΚ,MATCH(D317,Data!$F$2:$F$999,0),1))</f>
        <v/>
      </c>
      <c r="F317" s="94" t="str">
        <f t="shared" si="4"/>
        <v/>
      </c>
    </row>
    <row r="318" spans="1:6" ht="14.25" customHeight="1" x14ac:dyDescent="0.35">
      <c r="A318" s="45" t="s">
        <v>1138</v>
      </c>
      <c r="B318" s="18"/>
      <c r="C318" s="5"/>
      <c r="D318" s="5"/>
      <c r="E318" s="94" t="str">
        <f>IF(ISBLANK(D318),"",INDEX(ΑΜΚ,MATCH(D318,Data!$F$2:$F$999,0),1))</f>
        <v/>
      </c>
      <c r="F318" s="94" t="str">
        <f t="shared" si="4"/>
        <v/>
      </c>
    </row>
    <row r="319" spans="1:6" ht="14.25" customHeight="1" x14ac:dyDescent="0.35">
      <c r="A319" s="45" t="s">
        <v>1138</v>
      </c>
      <c r="B319" s="18"/>
      <c r="C319" s="5"/>
      <c r="D319" s="5"/>
      <c r="E319" s="94" t="str">
        <f>IF(ISBLANK(D319),"",INDEX(ΑΜΚ,MATCH(D319,Data!$F$2:$F$999,0),1))</f>
        <v/>
      </c>
      <c r="F319" s="94" t="str">
        <f t="shared" si="4"/>
        <v/>
      </c>
    </row>
    <row r="320" spans="1:6" ht="14.25" customHeight="1" x14ac:dyDescent="0.35">
      <c r="A320" s="45" t="s">
        <v>1138</v>
      </c>
      <c r="B320" s="18"/>
      <c r="C320" s="5"/>
      <c r="D320" s="5"/>
      <c r="E320" s="94" t="str">
        <f>IF(ISBLANK(D320),"",INDEX(ΑΜΚ,MATCH(D320,Data!$F$2:$F$999,0),1))</f>
        <v/>
      </c>
      <c r="F320" s="94" t="str">
        <f t="shared" si="4"/>
        <v/>
      </c>
    </row>
    <row r="321" spans="1:6" ht="14.25" customHeight="1" x14ac:dyDescent="0.35">
      <c r="A321" s="45" t="s">
        <v>1138</v>
      </c>
      <c r="B321" s="18"/>
      <c r="C321" s="5"/>
      <c r="D321" s="5"/>
      <c r="E321" s="94" t="str">
        <f>IF(ISBLANK(D321),"",INDEX(ΑΜΚ,MATCH(D321,Data!$F$2:$F$999,0),1))</f>
        <v/>
      </c>
      <c r="F321" s="94" t="str">
        <f t="shared" si="4"/>
        <v/>
      </c>
    </row>
    <row r="322" spans="1:6" ht="14.25" customHeight="1" x14ac:dyDescent="0.35">
      <c r="A322" s="45" t="s">
        <v>1138</v>
      </c>
      <c r="B322" s="18"/>
      <c r="C322" s="5"/>
      <c r="D322" s="5"/>
      <c r="E322" s="94" t="str">
        <f>IF(ISBLANK(D322),"",INDEX(ΑΜΚ,MATCH(D322,Data!$F$2:$F$999,0),1))</f>
        <v/>
      </c>
      <c r="F322" s="94" t="str">
        <f t="shared" ref="F322:F385" si="5">IF(ISBLANK(C322),"",INDEX(ΚΩΔ_ΜΑΘΗΜ_ΤΕΧΝ_ΛΟΓΙΣΜ_Α1,MATCH(C322,ΜΑΘΗΜ_ΤΕΧΝ_ΛΟΓΙΣΜ_Α1,0)))</f>
        <v/>
      </c>
    </row>
    <row r="323" spans="1:6" ht="14.25" customHeight="1" x14ac:dyDescent="0.35">
      <c r="A323" s="45" t="s">
        <v>1138</v>
      </c>
      <c r="B323" s="18"/>
      <c r="C323" s="5"/>
      <c r="D323" s="5"/>
      <c r="E323" s="94" t="str">
        <f>IF(ISBLANK(D323),"",INDEX(ΑΜΚ,MATCH(D323,Data!$F$2:$F$999,0),1))</f>
        <v/>
      </c>
      <c r="F323" s="94" t="str">
        <f t="shared" si="5"/>
        <v/>
      </c>
    </row>
    <row r="324" spans="1:6" ht="14.25" customHeight="1" x14ac:dyDescent="0.35">
      <c r="A324" s="45" t="s">
        <v>1138</v>
      </c>
      <c r="B324" s="18"/>
      <c r="C324" s="5"/>
      <c r="D324" s="5"/>
      <c r="E324" s="94" t="str">
        <f>IF(ISBLANK(D324),"",INDEX(ΑΜΚ,MATCH(D324,Data!$F$2:$F$999,0),1))</f>
        <v/>
      </c>
      <c r="F324" s="94" t="str">
        <f t="shared" si="5"/>
        <v/>
      </c>
    </row>
    <row r="325" spans="1:6" ht="14.25" customHeight="1" x14ac:dyDescent="0.35">
      <c r="A325" s="45" t="s">
        <v>1138</v>
      </c>
      <c r="B325" s="18"/>
      <c r="C325" s="5"/>
      <c r="D325" s="5"/>
      <c r="E325" s="94" t="str">
        <f>IF(ISBLANK(D325),"",INDEX(ΑΜΚ,MATCH(D325,Data!$F$2:$F$999,0),1))</f>
        <v/>
      </c>
      <c r="F325" s="94" t="str">
        <f t="shared" si="5"/>
        <v/>
      </c>
    </row>
    <row r="326" spans="1:6" ht="14.25" customHeight="1" x14ac:dyDescent="0.35">
      <c r="A326" s="45" t="s">
        <v>1138</v>
      </c>
      <c r="B326" s="18"/>
      <c r="C326" s="5"/>
      <c r="D326" s="5"/>
      <c r="E326" s="94" t="str">
        <f>IF(ISBLANK(D326),"",INDEX(ΑΜΚ,MATCH(D326,Data!$F$2:$F$999,0),1))</f>
        <v/>
      </c>
      <c r="F326" s="94" t="str">
        <f t="shared" si="5"/>
        <v/>
      </c>
    </row>
    <row r="327" spans="1:6" ht="14.25" customHeight="1" x14ac:dyDescent="0.35">
      <c r="A327" s="45" t="s">
        <v>1138</v>
      </c>
      <c r="B327" s="18"/>
      <c r="C327" s="5"/>
      <c r="D327" s="5"/>
      <c r="E327" s="94" t="str">
        <f>IF(ISBLANK(D327),"",INDEX(ΑΜΚ,MATCH(D327,Data!$F$2:$F$999,0),1))</f>
        <v/>
      </c>
      <c r="F327" s="94" t="str">
        <f t="shared" si="5"/>
        <v/>
      </c>
    </row>
    <row r="328" spans="1:6" ht="14.25" customHeight="1" x14ac:dyDescent="0.35">
      <c r="A328" s="45" t="s">
        <v>1138</v>
      </c>
      <c r="B328" s="18"/>
      <c r="C328" s="5"/>
      <c r="D328" s="5"/>
      <c r="E328" s="94" t="str">
        <f>IF(ISBLANK(D328),"",INDEX(ΑΜΚ,MATCH(D328,Data!$F$2:$F$999,0),1))</f>
        <v/>
      </c>
      <c r="F328" s="94" t="str">
        <f t="shared" si="5"/>
        <v/>
      </c>
    </row>
    <row r="329" spans="1:6" ht="14.25" customHeight="1" x14ac:dyDescent="0.35">
      <c r="A329" s="45" t="s">
        <v>1138</v>
      </c>
      <c r="B329" s="18"/>
      <c r="C329" s="5"/>
      <c r="D329" s="5"/>
      <c r="E329" s="94" t="str">
        <f>IF(ISBLANK(D329),"",INDEX(ΑΜΚ,MATCH(D329,Data!$F$2:$F$999,0),1))</f>
        <v/>
      </c>
      <c r="F329" s="94" t="str">
        <f t="shared" si="5"/>
        <v/>
      </c>
    </row>
    <row r="330" spans="1:6" ht="14.25" customHeight="1" x14ac:dyDescent="0.35">
      <c r="A330" s="45" t="s">
        <v>1138</v>
      </c>
      <c r="B330" s="18"/>
      <c r="C330" s="5"/>
      <c r="D330" s="5"/>
      <c r="E330" s="94" t="str">
        <f>IF(ISBLANK(D330),"",INDEX(ΑΜΚ,MATCH(D330,Data!$F$2:$F$999,0),1))</f>
        <v/>
      </c>
      <c r="F330" s="94" t="str">
        <f t="shared" si="5"/>
        <v/>
      </c>
    </row>
    <row r="331" spans="1:6" ht="14.25" customHeight="1" x14ac:dyDescent="0.35">
      <c r="A331" s="45" t="s">
        <v>1138</v>
      </c>
      <c r="B331" s="18"/>
      <c r="C331" s="5"/>
      <c r="D331" s="5"/>
      <c r="E331" s="94" t="str">
        <f>IF(ISBLANK(D331),"",INDEX(ΑΜΚ,MATCH(D331,Data!$F$2:$F$999,0),1))</f>
        <v/>
      </c>
      <c r="F331" s="94" t="str">
        <f t="shared" si="5"/>
        <v/>
      </c>
    </row>
    <row r="332" spans="1:6" ht="14.25" customHeight="1" x14ac:dyDescent="0.35">
      <c r="A332" s="45" t="s">
        <v>1138</v>
      </c>
      <c r="B332" s="18"/>
      <c r="C332" s="5"/>
      <c r="D332" s="5"/>
      <c r="E332" s="94" t="str">
        <f>IF(ISBLANK(D332),"",INDEX(ΑΜΚ,MATCH(D332,Data!$F$2:$F$999,0),1))</f>
        <v/>
      </c>
      <c r="F332" s="94" t="str">
        <f t="shared" si="5"/>
        <v/>
      </c>
    </row>
    <row r="333" spans="1:6" ht="14.25" customHeight="1" x14ac:dyDescent="0.35">
      <c r="A333" s="45" t="s">
        <v>1138</v>
      </c>
      <c r="B333" s="18"/>
      <c r="C333" s="5"/>
      <c r="D333" s="5"/>
      <c r="E333" s="94" t="str">
        <f>IF(ISBLANK(D333),"",INDEX(ΑΜΚ,MATCH(D333,Data!$F$2:$F$999,0),1))</f>
        <v/>
      </c>
      <c r="F333" s="94" t="str">
        <f t="shared" si="5"/>
        <v/>
      </c>
    </row>
    <row r="334" spans="1:6" ht="14.25" customHeight="1" x14ac:dyDescent="0.35">
      <c r="A334" s="45" t="s">
        <v>1138</v>
      </c>
      <c r="B334" s="18"/>
      <c r="C334" s="5"/>
      <c r="D334" s="5"/>
      <c r="E334" s="94" t="str">
        <f>IF(ISBLANK(D334),"",INDEX(ΑΜΚ,MATCH(D334,Data!$F$2:$F$999,0),1))</f>
        <v/>
      </c>
      <c r="F334" s="94" t="str">
        <f t="shared" si="5"/>
        <v/>
      </c>
    </row>
    <row r="335" spans="1:6" ht="14.25" customHeight="1" x14ac:dyDescent="0.35">
      <c r="A335" s="45" t="s">
        <v>1138</v>
      </c>
      <c r="B335" s="18"/>
      <c r="C335" s="5"/>
      <c r="D335" s="5"/>
      <c r="E335" s="94" t="str">
        <f>IF(ISBLANK(D335),"",INDEX(ΑΜΚ,MATCH(D335,Data!$F$2:$F$999,0),1))</f>
        <v/>
      </c>
      <c r="F335" s="94" t="str">
        <f t="shared" si="5"/>
        <v/>
      </c>
    </row>
    <row r="336" spans="1:6" ht="14.25" customHeight="1" x14ac:dyDescent="0.35">
      <c r="A336" s="45" t="s">
        <v>1138</v>
      </c>
      <c r="B336" s="18"/>
      <c r="C336" s="5"/>
      <c r="D336" s="5"/>
      <c r="E336" s="94" t="str">
        <f>IF(ISBLANK(D336),"",INDEX(ΑΜΚ,MATCH(D336,Data!$F$2:$F$999,0),1))</f>
        <v/>
      </c>
      <c r="F336" s="94" t="str">
        <f t="shared" si="5"/>
        <v/>
      </c>
    </row>
    <row r="337" spans="1:6" ht="14.25" customHeight="1" x14ac:dyDescent="0.35">
      <c r="A337" s="45" t="s">
        <v>1138</v>
      </c>
      <c r="B337" s="18"/>
      <c r="C337" s="5"/>
      <c r="D337" s="5"/>
      <c r="E337" s="94" t="str">
        <f>IF(ISBLANK(D337),"",INDEX(ΑΜΚ,MATCH(D337,Data!$F$2:$F$999,0),1))</f>
        <v/>
      </c>
      <c r="F337" s="94" t="str">
        <f t="shared" si="5"/>
        <v/>
      </c>
    </row>
    <row r="338" spans="1:6" ht="14.25" customHeight="1" x14ac:dyDescent="0.35">
      <c r="A338" s="45" t="s">
        <v>1138</v>
      </c>
      <c r="B338" s="18"/>
      <c r="C338" s="5"/>
      <c r="D338" s="5"/>
      <c r="E338" s="94" t="str">
        <f>IF(ISBLANK(D338),"",INDEX(ΑΜΚ,MATCH(D338,Data!$F$2:$F$999,0),1))</f>
        <v/>
      </c>
      <c r="F338" s="94" t="str">
        <f t="shared" si="5"/>
        <v/>
      </c>
    </row>
    <row r="339" spans="1:6" ht="14.25" customHeight="1" x14ac:dyDescent="0.35">
      <c r="A339" s="45" t="s">
        <v>1138</v>
      </c>
      <c r="B339" s="18"/>
      <c r="C339" s="5"/>
      <c r="D339" s="5"/>
      <c r="E339" s="94" t="str">
        <f>IF(ISBLANK(D339),"",INDEX(ΑΜΚ,MATCH(D339,Data!$F$2:$F$999,0),1))</f>
        <v/>
      </c>
      <c r="F339" s="94" t="str">
        <f t="shared" si="5"/>
        <v/>
      </c>
    </row>
    <row r="340" spans="1:6" ht="14.25" customHeight="1" x14ac:dyDescent="0.35">
      <c r="A340" s="45" t="s">
        <v>1138</v>
      </c>
      <c r="B340" s="18"/>
      <c r="C340" s="5"/>
      <c r="D340" s="5"/>
      <c r="E340" s="94" t="str">
        <f>IF(ISBLANK(D340),"",INDEX(ΑΜΚ,MATCH(D340,Data!$F$2:$F$999,0),1))</f>
        <v/>
      </c>
      <c r="F340" s="94" t="str">
        <f t="shared" si="5"/>
        <v/>
      </c>
    </row>
    <row r="341" spans="1:6" ht="14.25" customHeight="1" x14ac:dyDescent="0.35">
      <c r="A341" s="45" t="s">
        <v>1138</v>
      </c>
      <c r="B341" s="18"/>
      <c r="C341" s="5"/>
      <c r="D341" s="5"/>
      <c r="E341" s="94" t="str">
        <f>IF(ISBLANK(D341),"",INDEX(ΑΜΚ,MATCH(D341,Data!$F$2:$F$999,0),1))</f>
        <v/>
      </c>
      <c r="F341" s="94" t="str">
        <f t="shared" si="5"/>
        <v/>
      </c>
    </row>
    <row r="342" spans="1:6" ht="14.25" customHeight="1" x14ac:dyDescent="0.35">
      <c r="A342" s="45" t="s">
        <v>1138</v>
      </c>
      <c r="B342" s="18"/>
      <c r="C342" s="5"/>
      <c r="D342" s="5"/>
      <c r="E342" s="94" t="str">
        <f>IF(ISBLANK(D342),"",INDEX(ΑΜΚ,MATCH(D342,Data!$F$2:$F$999,0),1))</f>
        <v/>
      </c>
      <c r="F342" s="94" t="str">
        <f t="shared" si="5"/>
        <v/>
      </c>
    </row>
    <row r="343" spans="1:6" ht="14.25" customHeight="1" x14ac:dyDescent="0.35">
      <c r="A343" s="45" t="s">
        <v>1138</v>
      </c>
      <c r="B343" s="18"/>
      <c r="C343" s="5"/>
      <c r="D343" s="5"/>
      <c r="E343" s="94" t="str">
        <f>IF(ISBLANK(D343),"",INDEX(ΑΜΚ,MATCH(D343,Data!$F$2:$F$999,0),1))</f>
        <v/>
      </c>
      <c r="F343" s="94" t="str">
        <f t="shared" si="5"/>
        <v/>
      </c>
    </row>
    <row r="344" spans="1:6" ht="14.25" customHeight="1" x14ac:dyDescent="0.35">
      <c r="A344" s="45" t="s">
        <v>1138</v>
      </c>
      <c r="B344" s="18"/>
      <c r="C344" s="5"/>
      <c r="D344" s="5"/>
      <c r="E344" s="94" t="str">
        <f>IF(ISBLANK(D344),"",INDEX(ΑΜΚ,MATCH(D344,Data!$F$2:$F$999,0),1))</f>
        <v/>
      </c>
      <c r="F344" s="94" t="str">
        <f t="shared" si="5"/>
        <v/>
      </c>
    </row>
    <row r="345" spans="1:6" ht="14.25" customHeight="1" x14ac:dyDescent="0.35">
      <c r="A345" s="45" t="s">
        <v>1138</v>
      </c>
      <c r="B345" s="18"/>
      <c r="C345" s="5"/>
      <c r="D345" s="5"/>
      <c r="E345" s="94" t="str">
        <f>IF(ISBLANK(D345),"",INDEX(ΑΜΚ,MATCH(D345,Data!$F$2:$F$999,0),1))</f>
        <v/>
      </c>
      <c r="F345" s="94" t="str">
        <f t="shared" si="5"/>
        <v/>
      </c>
    </row>
    <row r="346" spans="1:6" ht="14.25" customHeight="1" x14ac:dyDescent="0.35">
      <c r="A346" s="45" t="s">
        <v>1138</v>
      </c>
      <c r="B346" s="18"/>
      <c r="C346" s="5"/>
      <c r="D346" s="5"/>
      <c r="E346" s="94" t="str">
        <f>IF(ISBLANK(D346),"",INDEX(ΑΜΚ,MATCH(D346,Data!$F$2:$F$999,0),1))</f>
        <v/>
      </c>
      <c r="F346" s="94" t="str">
        <f t="shared" si="5"/>
        <v/>
      </c>
    </row>
    <row r="347" spans="1:6" ht="14.25" customHeight="1" x14ac:dyDescent="0.35">
      <c r="A347" s="45" t="s">
        <v>1138</v>
      </c>
      <c r="B347" s="18"/>
      <c r="C347" s="5"/>
      <c r="D347" s="5"/>
      <c r="E347" s="94" t="str">
        <f>IF(ISBLANK(D347),"",INDEX(ΑΜΚ,MATCH(D347,Data!$F$2:$F$999,0),1))</f>
        <v/>
      </c>
      <c r="F347" s="94" t="str">
        <f t="shared" si="5"/>
        <v/>
      </c>
    </row>
    <row r="348" spans="1:6" ht="14.25" customHeight="1" x14ac:dyDescent="0.35">
      <c r="A348" s="45" t="s">
        <v>1138</v>
      </c>
      <c r="B348" s="18"/>
      <c r="C348" s="5"/>
      <c r="D348" s="5"/>
      <c r="E348" s="94" t="str">
        <f>IF(ISBLANK(D348),"",INDEX(ΑΜΚ,MATCH(D348,Data!$F$2:$F$999,0),1))</f>
        <v/>
      </c>
      <c r="F348" s="94" t="str">
        <f t="shared" si="5"/>
        <v/>
      </c>
    </row>
    <row r="349" spans="1:6" ht="14.25" customHeight="1" x14ac:dyDescent="0.35">
      <c r="A349" s="45" t="s">
        <v>1138</v>
      </c>
      <c r="B349" s="18"/>
      <c r="C349" s="5"/>
      <c r="D349" s="5"/>
      <c r="E349" s="94" t="str">
        <f>IF(ISBLANK(D349),"",INDEX(ΑΜΚ,MATCH(D349,Data!$F$2:$F$999,0),1))</f>
        <v/>
      </c>
      <c r="F349" s="94" t="str">
        <f t="shared" si="5"/>
        <v/>
      </c>
    </row>
    <row r="350" spans="1:6" ht="14.25" customHeight="1" x14ac:dyDescent="0.35">
      <c r="A350" s="45" t="s">
        <v>1138</v>
      </c>
      <c r="B350" s="18"/>
      <c r="C350" s="5"/>
      <c r="D350" s="5"/>
      <c r="E350" s="94" t="str">
        <f>IF(ISBLANK(D350),"",INDEX(ΑΜΚ,MATCH(D350,Data!$F$2:$F$999,0),1))</f>
        <v/>
      </c>
      <c r="F350" s="94" t="str">
        <f t="shared" si="5"/>
        <v/>
      </c>
    </row>
    <row r="351" spans="1:6" ht="14.25" customHeight="1" x14ac:dyDescent="0.35">
      <c r="A351" s="45" t="s">
        <v>1138</v>
      </c>
      <c r="B351" s="18"/>
      <c r="C351" s="5"/>
      <c r="D351" s="5"/>
      <c r="E351" s="94" t="str">
        <f>IF(ISBLANK(D351),"",INDEX(ΑΜΚ,MATCH(D351,Data!$F$2:$F$999,0),1))</f>
        <v/>
      </c>
      <c r="F351" s="94" t="str">
        <f t="shared" si="5"/>
        <v/>
      </c>
    </row>
    <row r="352" spans="1:6" ht="14.25" customHeight="1" x14ac:dyDescent="0.35">
      <c r="A352" s="45" t="s">
        <v>1138</v>
      </c>
      <c r="B352" s="18"/>
      <c r="C352" s="5"/>
      <c r="D352" s="5"/>
      <c r="E352" s="94" t="str">
        <f>IF(ISBLANK(D352),"",INDEX(ΑΜΚ,MATCH(D352,Data!$F$2:$F$999,0),1))</f>
        <v/>
      </c>
      <c r="F352" s="94" t="str">
        <f t="shared" si="5"/>
        <v/>
      </c>
    </row>
    <row r="353" spans="1:6" ht="14.25" customHeight="1" x14ac:dyDescent="0.35">
      <c r="A353" s="45" t="s">
        <v>1138</v>
      </c>
      <c r="B353" s="18"/>
      <c r="C353" s="5"/>
      <c r="D353" s="5"/>
      <c r="E353" s="94" t="str">
        <f>IF(ISBLANK(D353),"",INDEX(ΑΜΚ,MATCH(D353,Data!$F$2:$F$999,0),1))</f>
        <v/>
      </c>
      <c r="F353" s="94" t="str">
        <f t="shared" si="5"/>
        <v/>
      </c>
    </row>
    <row r="354" spans="1:6" ht="14.25" customHeight="1" x14ac:dyDescent="0.35">
      <c r="A354" s="45" t="s">
        <v>1138</v>
      </c>
      <c r="B354" s="18"/>
      <c r="C354" s="5"/>
      <c r="D354" s="5"/>
      <c r="E354" s="94" t="str">
        <f>IF(ISBLANK(D354),"",INDEX(ΑΜΚ,MATCH(D354,Data!$F$2:$F$999,0),1))</f>
        <v/>
      </c>
      <c r="F354" s="94" t="str">
        <f t="shared" si="5"/>
        <v/>
      </c>
    </row>
    <row r="355" spans="1:6" ht="14.25" customHeight="1" x14ac:dyDescent="0.35">
      <c r="A355" s="45" t="s">
        <v>1138</v>
      </c>
      <c r="B355" s="18"/>
      <c r="C355" s="5"/>
      <c r="D355" s="5"/>
      <c r="E355" s="94" t="str">
        <f>IF(ISBLANK(D355),"",INDEX(ΑΜΚ,MATCH(D355,Data!$F$2:$F$999,0),1))</f>
        <v/>
      </c>
      <c r="F355" s="94" t="str">
        <f t="shared" si="5"/>
        <v/>
      </c>
    </row>
    <row r="356" spans="1:6" ht="14.25" customHeight="1" x14ac:dyDescent="0.35">
      <c r="A356" s="45" t="s">
        <v>1138</v>
      </c>
      <c r="B356" s="18"/>
      <c r="C356" s="5"/>
      <c r="D356" s="5"/>
      <c r="E356" s="94" t="str">
        <f>IF(ISBLANK(D356),"",INDEX(ΑΜΚ,MATCH(D356,Data!$F$2:$F$999,0),1))</f>
        <v/>
      </c>
      <c r="F356" s="94" t="str">
        <f t="shared" si="5"/>
        <v/>
      </c>
    </row>
    <row r="357" spans="1:6" ht="14.25" customHeight="1" x14ac:dyDescent="0.35">
      <c r="A357" s="45" t="s">
        <v>1138</v>
      </c>
      <c r="B357" s="18"/>
      <c r="C357" s="5"/>
      <c r="D357" s="5"/>
      <c r="E357" s="94" t="str">
        <f>IF(ISBLANK(D357),"",INDEX(ΑΜΚ,MATCH(D357,Data!$F$2:$F$999,0),1))</f>
        <v/>
      </c>
      <c r="F357" s="94" t="str">
        <f t="shared" si="5"/>
        <v/>
      </c>
    </row>
    <row r="358" spans="1:6" ht="14.25" customHeight="1" x14ac:dyDescent="0.35">
      <c r="A358" s="45" t="s">
        <v>1138</v>
      </c>
      <c r="B358" s="18"/>
      <c r="C358" s="5"/>
      <c r="D358" s="5"/>
      <c r="E358" s="94" t="str">
        <f>IF(ISBLANK(D358),"",INDEX(ΑΜΚ,MATCH(D358,Data!$F$2:$F$999,0),1))</f>
        <v/>
      </c>
      <c r="F358" s="94" t="str">
        <f t="shared" si="5"/>
        <v/>
      </c>
    </row>
    <row r="359" spans="1:6" ht="14.25" customHeight="1" x14ac:dyDescent="0.35">
      <c r="A359" s="45" t="s">
        <v>1138</v>
      </c>
      <c r="B359" s="18"/>
      <c r="C359" s="5"/>
      <c r="D359" s="5"/>
      <c r="E359" s="94" t="str">
        <f>IF(ISBLANK(D359),"",INDEX(ΑΜΚ,MATCH(D359,Data!$F$2:$F$999,0),1))</f>
        <v/>
      </c>
      <c r="F359" s="94" t="str">
        <f t="shared" si="5"/>
        <v/>
      </c>
    </row>
    <row r="360" spans="1:6" ht="14.25" customHeight="1" x14ac:dyDescent="0.35">
      <c r="A360" s="45" t="s">
        <v>1138</v>
      </c>
      <c r="B360" s="18"/>
      <c r="C360" s="5"/>
      <c r="D360" s="5"/>
      <c r="E360" s="94" t="str">
        <f>IF(ISBLANK(D360),"",INDEX(ΑΜΚ,MATCH(D360,Data!$F$2:$F$999,0),1))</f>
        <v/>
      </c>
      <c r="F360" s="94" t="str">
        <f t="shared" si="5"/>
        <v/>
      </c>
    </row>
    <row r="361" spans="1:6" ht="14.25" customHeight="1" x14ac:dyDescent="0.35">
      <c r="A361" s="45" t="s">
        <v>1138</v>
      </c>
      <c r="B361" s="18"/>
      <c r="C361" s="5"/>
      <c r="D361" s="5"/>
      <c r="E361" s="94" t="str">
        <f>IF(ISBLANK(D361),"",INDEX(ΑΜΚ,MATCH(D361,Data!$F$2:$F$999,0),1))</f>
        <v/>
      </c>
      <c r="F361" s="94" t="str">
        <f t="shared" si="5"/>
        <v/>
      </c>
    </row>
    <row r="362" spans="1:6" ht="14.25" customHeight="1" x14ac:dyDescent="0.35">
      <c r="A362" s="45" t="s">
        <v>1138</v>
      </c>
      <c r="B362" s="18"/>
      <c r="C362" s="5"/>
      <c r="D362" s="5"/>
      <c r="E362" s="94" t="str">
        <f>IF(ISBLANK(D362),"",INDEX(ΑΜΚ,MATCH(D362,Data!$F$2:$F$999,0),1))</f>
        <v/>
      </c>
      <c r="F362" s="94" t="str">
        <f t="shared" si="5"/>
        <v/>
      </c>
    </row>
    <row r="363" spans="1:6" ht="14.25" customHeight="1" x14ac:dyDescent="0.35">
      <c r="A363" s="45" t="s">
        <v>1138</v>
      </c>
      <c r="B363" s="18"/>
      <c r="C363" s="5"/>
      <c r="D363" s="5"/>
      <c r="E363" s="94" t="str">
        <f>IF(ISBLANK(D363),"",INDEX(ΑΜΚ,MATCH(D363,Data!$F$2:$F$999,0),1))</f>
        <v/>
      </c>
      <c r="F363" s="94" t="str">
        <f t="shared" si="5"/>
        <v/>
      </c>
    </row>
    <row r="364" spans="1:6" ht="14.25" customHeight="1" x14ac:dyDescent="0.35">
      <c r="A364" s="45" t="s">
        <v>1138</v>
      </c>
      <c r="B364" s="18"/>
      <c r="C364" s="5"/>
      <c r="D364" s="5"/>
      <c r="E364" s="94" t="str">
        <f>IF(ISBLANK(D364),"",INDEX(ΑΜΚ,MATCH(D364,Data!$F$2:$F$999,0),1))</f>
        <v/>
      </c>
      <c r="F364" s="94" t="str">
        <f t="shared" si="5"/>
        <v/>
      </c>
    </row>
    <row r="365" spans="1:6" ht="14.25" customHeight="1" x14ac:dyDescent="0.35">
      <c r="A365" s="45" t="s">
        <v>1138</v>
      </c>
      <c r="B365" s="18"/>
      <c r="C365" s="5"/>
      <c r="D365" s="5"/>
      <c r="E365" s="94" t="str">
        <f>IF(ISBLANK(D365),"",INDEX(ΑΜΚ,MATCH(D365,Data!$F$2:$F$999,0),1))</f>
        <v/>
      </c>
      <c r="F365" s="94" t="str">
        <f t="shared" si="5"/>
        <v/>
      </c>
    </row>
    <row r="366" spans="1:6" ht="14.25" customHeight="1" x14ac:dyDescent="0.35">
      <c r="A366" s="45" t="s">
        <v>1138</v>
      </c>
      <c r="B366" s="18"/>
      <c r="C366" s="5"/>
      <c r="D366" s="5"/>
      <c r="E366" s="94" t="str">
        <f>IF(ISBLANK(D366),"",INDEX(ΑΜΚ,MATCH(D366,Data!$F$2:$F$999,0),1))</f>
        <v/>
      </c>
      <c r="F366" s="94" t="str">
        <f t="shared" si="5"/>
        <v/>
      </c>
    </row>
    <row r="367" spans="1:6" ht="14.25" customHeight="1" x14ac:dyDescent="0.35">
      <c r="A367" s="45" t="s">
        <v>1138</v>
      </c>
      <c r="B367" s="18"/>
      <c r="C367" s="5"/>
      <c r="D367" s="5"/>
      <c r="E367" s="94" t="str">
        <f>IF(ISBLANK(D367),"",INDEX(ΑΜΚ,MATCH(D367,Data!$F$2:$F$999,0),1))</f>
        <v/>
      </c>
      <c r="F367" s="94" t="str">
        <f t="shared" si="5"/>
        <v/>
      </c>
    </row>
    <row r="368" spans="1:6" ht="14.25" customHeight="1" x14ac:dyDescent="0.35">
      <c r="A368" s="45" t="s">
        <v>1138</v>
      </c>
      <c r="B368" s="18"/>
      <c r="C368" s="5"/>
      <c r="D368" s="5"/>
      <c r="E368" s="94" t="str">
        <f>IF(ISBLANK(D368),"",INDEX(ΑΜΚ,MATCH(D368,Data!$F$2:$F$999,0),1))</f>
        <v/>
      </c>
      <c r="F368" s="94" t="str">
        <f t="shared" si="5"/>
        <v/>
      </c>
    </row>
    <row r="369" spans="1:6" ht="14.25" customHeight="1" x14ac:dyDescent="0.35">
      <c r="A369" s="45" t="s">
        <v>1138</v>
      </c>
      <c r="B369" s="18"/>
      <c r="C369" s="5"/>
      <c r="D369" s="5"/>
      <c r="E369" s="94" t="str">
        <f>IF(ISBLANK(D369),"",INDEX(ΑΜΚ,MATCH(D369,Data!$F$2:$F$999,0),1))</f>
        <v/>
      </c>
      <c r="F369" s="94" t="str">
        <f t="shared" si="5"/>
        <v/>
      </c>
    </row>
    <row r="370" spans="1:6" ht="14.25" customHeight="1" x14ac:dyDescent="0.35">
      <c r="A370" s="45" t="s">
        <v>1138</v>
      </c>
      <c r="B370" s="18"/>
      <c r="C370" s="5"/>
      <c r="D370" s="5"/>
      <c r="E370" s="94" t="str">
        <f>IF(ISBLANK(D370),"",INDEX(ΑΜΚ,MATCH(D370,Data!$F$2:$F$999,0),1))</f>
        <v/>
      </c>
      <c r="F370" s="94" t="str">
        <f t="shared" si="5"/>
        <v/>
      </c>
    </row>
    <row r="371" spans="1:6" ht="14.25" customHeight="1" x14ac:dyDescent="0.35">
      <c r="A371" s="45" t="s">
        <v>1138</v>
      </c>
      <c r="B371" s="18"/>
      <c r="C371" s="5"/>
      <c r="D371" s="5"/>
      <c r="E371" s="94" t="str">
        <f>IF(ISBLANK(D371),"",INDEX(ΑΜΚ,MATCH(D371,Data!$F$2:$F$999,0),1))</f>
        <v/>
      </c>
      <c r="F371" s="94" t="str">
        <f t="shared" si="5"/>
        <v/>
      </c>
    </row>
    <row r="372" spans="1:6" ht="14.25" customHeight="1" x14ac:dyDescent="0.35">
      <c r="A372" s="45" t="s">
        <v>1138</v>
      </c>
      <c r="B372" s="18"/>
      <c r="C372" s="5"/>
      <c r="D372" s="5"/>
      <c r="E372" s="94" t="str">
        <f>IF(ISBLANK(D372),"",INDEX(ΑΜΚ,MATCH(D372,Data!$F$2:$F$999,0),1))</f>
        <v/>
      </c>
      <c r="F372" s="94" t="str">
        <f t="shared" si="5"/>
        <v/>
      </c>
    </row>
    <row r="373" spans="1:6" ht="14.25" customHeight="1" x14ac:dyDescent="0.35">
      <c r="A373" s="45" t="s">
        <v>1138</v>
      </c>
      <c r="B373" s="18"/>
      <c r="C373" s="5"/>
      <c r="D373" s="5"/>
      <c r="E373" s="94" t="str">
        <f>IF(ISBLANK(D373),"",INDEX(ΑΜΚ,MATCH(D373,Data!$F$2:$F$999,0),1))</f>
        <v/>
      </c>
      <c r="F373" s="94" t="str">
        <f t="shared" si="5"/>
        <v/>
      </c>
    </row>
    <row r="374" spans="1:6" ht="14.25" customHeight="1" x14ac:dyDescent="0.35">
      <c r="A374" s="45" t="s">
        <v>1138</v>
      </c>
      <c r="B374" s="18"/>
      <c r="C374" s="5"/>
      <c r="D374" s="5"/>
      <c r="E374" s="94" t="str">
        <f>IF(ISBLANK(D374),"",INDEX(ΑΜΚ,MATCH(D374,Data!$F$2:$F$999,0),1))</f>
        <v/>
      </c>
      <c r="F374" s="94" t="str">
        <f t="shared" si="5"/>
        <v/>
      </c>
    </row>
    <row r="375" spans="1:6" ht="14.25" customHeight="1" x14ac:dyDescent="0.35">
      <c r="A375" s="45" t="s">
        <v>1138</v>
      </c>
      <c r="B375" s="18"/>
      <c r="C375" s="5"/>
      <c r="D375" s="5"/>
      <c r="E375" s="94" t="str">
        <f>IF(ISBLANK(D375),"",INDEX(ΑΜΚ,MATCH(D375,Data!$F$2:$F$999,0),1))</f>
        <v/>
      </c>
      <c r="F375" s="94" t="str">
        <f t="shared" si="5"/>
        <v/>
      </c>
    </row>
    <row r="376" spans="1:6" ht="14.25" customHeight="1" x14ac:dyDescent="0.35">
      <c r="A376" s="45" t="s">
        <v>1138</v>
      </c>
      <c r="B376" s="18"/>
      <c r="C376" s="5"/>
      <c r="D376" s="5"/>
      <c r="E376" s="94" t="str">
        <f>IF(ISBLANK(D376),"",INDEX(ΑΜΚ,MATCH(D376,Data!$F$2:$F$999,0),1))</f>
        <v/>
      </c>
      <c r="F376" s="94" t="str">
        <f t="shared" si="5"/>
        <v/>
      </c>
    </row>
    <row r="377" spans="1:6" ht="14.25" customHeight="1" x14ac:dyDescent="0.35">
      <c r="A377" s="45" t="s">
        <v>1138</v>
      </c>
      <c r="B377" s="18"/>
      <c r="C377" s="5"/>
      <c r="D377" s="5"/>
      <c r="E377" s="94" t="str">
        <f>IF(ISBLANK(D377),"",INDEX(ΑΜΚ,MATCH(D377,Data!$F$2:$F$999,0),1))</f>
        <v/>
      </c>
      <c r="F377" s="94" t="str">
        <f t="shared" si="5"/>
        <v/>
      </c>
    </row>
    <row r="378" spans="1:6" ht="14.25" customHeight="1" x14ac:dyDescent="0.35">
      <c r="A378" s="45" t="s">
        <v>1138</v>
      </c>
      <c r="B378" s="18"/>
      <c r="C378" s="5"/>
      <c r="D378" s="5"/>
      <c r="E378" s="94" t="str">
        <f>IF(ISBLANK(D378),"",INDEX(ΑΜΚ,MATCH(D378,Data!$F$2:$F$999,0),1))</f>
        <v/>
      </c>
      <c r="F378" s="94" t="str">
        <f t="shared" si="5"/>
        <v/>
      </c>
    </row>
    <row r="379" spans="1:6" ht="14.25" customHeight="1" x14ac:dyDescent="0.35">
      <c r="A379" s="45" t="s">
        <v>1138</v>
      </c>
      <c r="B379" s="18"/>
      <c r="C379" s="5"/>
      <c r="D379" s="5"/>
      <c r="E379" s="94" t="str">
        <f>IF(ISBLANK(D379),"",INDEX(ΑΜΚ,MATCH(D379,Data!$F$2:$F$999,0),1))</f>
        <v/>
      </c>
      <c r="F379" s="94" t="str">
        <f t="shared" si="5"/>
        <v/>
      </c>
    </row>
    <row r="380" spans="1:6" ht="14.25" customHeight="1" x14ac:dyDescent="0.35">
      <c r="A380" s="45" t="s">
        <v>1138</v>
      </c>
      <c r="B380" s="18"/>
      <c r="C380" s="5"/>
      <c r="D380" s="5"/>
      <c r="E380" s="94" t="str">
        <f>IF(ISBLANK(D380),"",INDEX(ΑΜΚ,MATCH(D380,Data!$F$2:$F$999,0),1))</f>
        <v/>
      </c>
      <c r="F380" s="94" t="str">
        <f t="shared" si="5"/>
        <v/>
      </c>
    </row>
    <row r="381" spans="1:6" ht="14.25" customHeight="1" x14ac:dyDescent="0.35">
      <c r="A381" s="45" t="s">
        <v>1138</v>
      </c>
      <c r="B381" s="18"/>
      <c r="C381" s="5"/>
      <c r="D381" s="5"/>
      <c r="E381" s="94" t="str">
        <f>IF(ISBLANK(D381),"",INDEX(ΑΜΚ,MATCH(D381,Data!$F$2:$F$999,0),1))</f>
        <v/>
      </c>
      <c r="F381" s="94" t="str">
        <f t="shared" si="5"/>
        <v/>
      </c>
    </row>
    <row r="382" spans="1:6" ht="14.25" customHeight="1" x14ac:dyDescent="0.35">
      <c r="A382" s="45" t="s">
        <v>1138</v>
      </c>
      <c r="B382" s="18"/>
      <c r="C382" s="5"/>
      <c r="D382" s="5"/>
      <c r="E382" s="94" t="str">
        <f>IF(ISBLANK(D382),"",INDEX(ΑΜΚ,MATCH(D382,Data!$F$2:$F$999,0),1))</f>
        <v/>
      </c>
      <c r="F382" s="94" t="str">
        <f t="shared" si="5"/>
        <v/>
      </c>
    </row>
    <row r="383" spans="1:6" ht="14.25" customHeight="1" x14ac:dyDescent="0.35">
      <c r="A383" s="45" t="s">
        <v>1138</v>
      </c>
      <c r="B383" s="18"/>
      <c r="C383" s="5"/>
      <c r="D383" s="5"/>
      <c r="E383" s="94" t="str">
        <f>IF(ISBLANK(D383),"",INDEX(ΑΜΚ,MATCH(D383,Data!$F$2:$F$999,0),1))</f>
        <v/>
      </c>
      <c r="F383" s="94" t="str">
        <f t="shared" si="5"/>
        <v/>
      </c>
    </row>
    <row r="384" spans="1:6" ht="14.25" customHeight="1" x14ac:dyDescent="0.35">
      <c r="A384" s="45" t="s">
        <v>1138</v>
      </c>
      <c r="B384" s="18"/>
      <c r="C384" s="5"/>
      <c r="D384" s="5"/>
      <c r="E384" s="94" t="str">
        <f>IF(ISBLANK(D384),"",INDEX(ΑΜΚ,MATCH(D384,Data!$F$2:$F$999,0),1))</f>
        <v/>
      </c>
      <c r="F384" s="94" t="str">
        <f t="shared" si="5"/>
        <v/>
      </c>
    </row>
    <row r="385" spans="1:6" ht="14.25" customHeight="1" x14ac:dyDescent="0.35">
      <c r="A385" s="45" t="s">
        <v>1138</v>
      </c>
      <c r="B385" s="18"/>
      <c r="C385" s="5"/>
      <c r="D385" s="5"/>
      <c r="E385" s="94" t="str">
        <f>IF(ISBLANK(D385),"",INDEX(ΑΜΚ,MATCH(D385,Data!$F$2:$F$999,0),1))</f>
        <v/>
      </c>
      <c r="F385" s="94" t="str">
        <f t="shared" si="5"/>
        <v/>
      </c>
    </row>
    <row r="386" spans="1:6" ht="14.25" customHeight="1" x14ac:dyDescent="0.35">
      <c r="A386" s="45" t="s">
        <v>1138</v>
      </c>
      <c r="B386" s="18"/>
      <c r="C386" s="5"/>
      <c r="D386" s="5"/>
      <c r="E386" s="94" t="str">
        <f>IF(ISBLANK(D386),"",INDEX(ΑΜΚ,MATCH(D386,Data!$F$2:$F$999,0),1))</f>
        <v/>
      </c>
      <c r="F386" s="94" t="str">
        <f t="shared" ref="F386:F449" si="6">IF(ISBLANK(C386),"",INDEX(ΚΩΔ_ΜΑΘΗΜ_ΤΕΧΝ_ΛΟΓΙΣΜ_Α1,MATCH(C386,ΜΑΘΗΜ_ΤΕΧΝ_ΛΟΓΙΣΜ_Α1,0)))</f>
        <v/>
      </c>
    </row>
    <row r="387" spans="1:6" ht="14.25" customHeight="1" x14ac:dyDescent="0.35">
      <c r="A387" s="45" t="s">
        <v>1138</v>
      </c>
      <c r="B387" s="18"/>
      <c r="C387" s="5"/>
      <c r="D387" s="5"/>
      <c r="E387" s="94" t="str">
        <f>IF(ISBLANK(D387),"",INDEX(ΑΜΚ,MATCH(D387,Data!$F$2:$F$999,0),1))</f>
        <v/>
      </c>
      <c r="F387" s="94" t="str">
        <f t="shared" si="6"/>
        <v/>
      </c>
    </row>
    <row r="388" spans="1:6" ht="14.25" customHeight="1" x14ac:dyDescent="0.35">
      <c r="A388" s="45" t="s">
        <v>1138</v>
      </c>
      <c r="B388" s="18"/>
      <c r="C388" s="5"/>
      <c r="D388" s="5"/>
      <c r="E388" s="94" t="str">
        <f>IF(ISBLANK(D388),"",INDEX(ΑΜΚ,MATCH(D388,Data!$F$2:$F$999,0),1))</f>
        <v/>
      </c>
      <c r="F388" s="94" t="str">
        <f t="shared" si="6"/>
        <v/>
      </c>
    </row>
    <row r="389" spans="1:6" ht="14.25" customHeight="1" x14ac:dyDescent="0.35">
      <c r="A389" s="45" t="s">
        <v>1138</v>
      </c>
      <c r="B389" s="18"/>
      <c r="C389" s="5"/>
      <c r="D389" s="5"/>
      <c r="E389" s="94" t="str">
        <f>IF(ISBLANK(D389),"",INDEX(ΑΜΚ,MATCH(D389,Data!$F$2:$F$999,0),1))</f>
        <v/>
      </c>
      <c r="F389" s="94" t="str">
        <f t="shared" si="6"/>
        <v/>
      </c>
    </row>
    <row r="390" spans="1:6" ht="14.25" customHeight="1" x14ac:dyDescent="0.35">
      <c r="A390" s="45" t="s">
        <v>1138</v>
      </c>
      <c r="B390" s="18"/>
      <c r="C390" s="5"/>
      <c r="D390" s="5"/>
      <c r="E390" s="94" t="str">
        <f>IF(ISBLANK(D390),"",INDEX(ΑΜΚ,MATCH(D390,Data!$F$2:$F$999,0),1))</f>
        <v/>
      </c>
      <c r="F390" s="94" t="str">
        <f t="shared" si="6"/>
        <v/>
      </c>
    </row>
    <row r="391" spans="1:6" ht="14.25" customHeight="1" x14ac:dyDescent="0.35">
      <c r="A391" s="45" t="s">
        <v>1138</v>
      </c>
      <c r="B391" s="18"/>
      <c r="C391" s="5"/>
      <c r="D391" s="5"/>
      <c r="E391" s="94" t="str">
        <f>IF(ISBLANK(D391),"",INDEX(ΑΜΚ,MATCH(D391,Data!$F$2:$F$999,0),1))</f>
        <v/>
      </c>
      <c r="F391" s="94" t="str">
        <f t="shared" si="6"/>
        <v/>
      </c>
    </row>
    <row r="392" spans="1:6" ht="14.25" customHeight="1" x14ac:dyDescent="0.35">
      <c r="A392" s="45" t="s">
        <v>1138</v>
      </c>
      <c r="B392" s="18"/>
      <c r="C392" s="5"/>
      <c r="D392" s="5"/>
      <c r="E392" s="94" t="str">
        <f>IF(ISBLANK(D392),"",INDEX(ΑΜΚ,MATCH(D392,Data!$F$2:$F$999,0),1))</f>
        <v/>
      </c>
      <c r="F392" s="94" t="str">
        <f t="shared" si="6"/>
        <v/>
      </c>
    </row>
    <row r="393" spans="1:6" ht="14.25" customHeight="1" x14ac:dyDescent="0.35">
      <c r="A393" s="45" t="s">
        <v>1138</v>
      </c>
      <c r="B393" s="18"/>
      <c r="C393" s="5"/>
      <c r="D393" s="5"/>
      <c r="E393" s="94" t="str">
        <f>IF(ISBLANK(D393),"",INDEX(ΑΜΚ,MATCH(D393,Data!$F$2:$F$999,0),1))</f>
        <v/>
      </c>
      <c r="F393" s="94" t="str">
        <f t="shared" si="6"/>
        <v/>
      </c>
    </row>
    <row r="394" spans="1:6" ht="14.25" customHeight="1" x14ac:dyDescent="0.35">
      <c r="A394" s="45" t="s">
        <v>1138</v>
      </c>
      <c r="B394" s="18"/>
      <c r="C394" s="5"/>
      <c r="D394" s="5"/>
      <c r="E394" s="94" t="str">
        <f>IF(ISBLANK(D394),"",INDEX(ΑΜΚ,MATCH(D394,Data!$F$2:$F$999,0),1))</f>
        <v/>
      </c>
      <c r="F394" s="94" t="str">
        <f t="shared" si="6"/>
        <v/>
      </c>
    </row>
    <row r="395" spans="1:6" ht="14.25" customHeight="1" x14ac:dyDescent="0.35">
      <c r="A395" s="45" t="s">
        <v>1138</v>
      </c>
      <c r="B395" s="18"/>
      <c r="C395" s="5"/>
      <c r="D395" s="5"/>
      <c r="E395" s="94" t="str">
        <f>IF(ISBLANK(D395),"",INDEX(ΑΜΚ,MATCH(D395,Data!$F$2:$F$999,0),1))</f>
        <v/>
      </c>
      <c r="F395" s="94" t="str">
        <f t="shared" si="6"/>
        <v/>
      </c>
    </row>
    <row r="396" spans="1:6" ht="14.25" customHeight="1" x14ac:dyDescent="0.35">
      <c r="A396" s="45" t="s">
        <v>1138</v>
      </c>
      <c r="B396" s="18"/>
      <c r="C396" s="5"/>
      <c r="D396" s="5"/>
      <c r="E396" s="94" t="str">
        <f>IF(ISBLANK(D396),"",INDEX(ΑΜΚ,MATCH(D396,Data!$F$2:$F$999,0),1))</f>
        <v/>
      </c>
      <c r="F396" s="94" t="str">
        <f t="shared" si="6"/>
        <v/>
      </c>
    </row>
    <row r="397" spans="1:6" ht="14.25" customHeight="1" x14ac:dyDescent="0.35">
      <c r="A397" s="45" t="s">
        <v>1138</v>
      </c>
      <c r="B397" s="18"/>
      <c r="C397" s="5"/>
      <c r="D397" s="5"/>
      <c r="E397" s="94" t="str">
        <f>IF(ISBLANK(D397),"",INDEX(ΑΜΚ,MATCH(D397,Data!$F$2:$F$999,0),1))</f>
        <v/>
      </c>
      <c r="F397" s="94" t="str">
        <f t="shared" si="6"/>
        <v/>
      </c>
    </row>
    <row r="398" spans="1:6" ht="14.25" customHeight="1" x14ac:dyDescent="0.35">
      <c r="A398" s="45" t="s">
        <v>1138</v>
      </c>
      <c r="B398" s="18"/>
      <c r="C398" s="5"/>
      <c r="D398" s="5"/>
      <c r="E398" s="94" t="str">
        <f>IF(ISBLANK(D398),"",INDEX(ΑΜΚ,MATCH(D398,Data!$F$2:$F$999,0),1))</f>
        <v/>
      </c>
      <c r="F398" s="94" t="str">
        <f t="shared" si="6"/>
        <v/>
      </c>
    </row>
    <row r="399" spans="1:6" ht="14.25" customHeight="1" x14ac:dyDescent="0.35">
      <c r="A399" s="45" t="s">
        <v>1138</v>
      </c>
      <c r="B399" s="18"/>
      <c r="C399" s="5"/>
      <c r="D399" s="5"/>
      <c r="E399" s="94" t="str">
        <f>IF(ISBLANK(D399),"",INDEX(ΑΜΚ,MATCH(D399,Data!$F$2:$F$999,0),1))</f>
        <v/>
      </c>
      <c r="F399" s="94" t="str">
        <f t="shared" si="6"/>
        <v/>
      </c>
    </row>
    <row r="400" spans="1:6" ht="14.25" customHeight="1" x14ac:dyDescent="0.35">
      <c r="A400" s="45" t="s">
        <v>1138</v>
      </c>
      <c r="B400" s="18"/>
      <c r="C400" s="5"/>
      <c r="D400" s="5"/>
      <c r="E400" s="94" t="str">
        <f>IF(ISBLANK(D400),"",INDEX(ΑΜΚ,MATCH(D400,Data!$F$2:$F$999,0),1))</f>
        <v/>
      </c>
      <c r="F400" s="94" t="str">
        <f t="shared" si="6"/>
        <v/>
      </c>
    </row>
    <row r="401" spans="1:6" ht="14.25" customHeight="1" x14ac:dyDescent="0.35">
      <c r="A401" s="45" t="s">
        <v>1138</v>
      </c>
      <c r="B401" s="18"/>
      <c r="C401" s="5"/>
      <c r="D401" s="5"/>
      <c r="E401" s="94" t="str">
        <f>IF(ISBLANK(D401),"",INDEX(ΑΜΚ,MATCH(D401,Data!$F$2:$F$999,0),1))</f>
        <v/>
      </c>
      <c r="F401" s="94" t="str">
        <f t="shared" si="6"/>
        <v/>
      </c>
    </row>
    <row r="402" spans="1:6" ht="14.25" customHeight="1" x14ac:dyDescent="0.35">
      <c r="A402" s="45" t="s">
        <v>1138</v>
      </c>
      <c r="B402" s="18"/>
      <c r="C402" s="5"/>
      <c r="D402" s="5"/>
      <c r="E402" s="94" t="str">
        <f>IF(ISBLANK(D402),"",INDEX(ΑΜΚ,MATCH(D402,Data!$F$2:$F$999,0),1))</f>
        <v/>
      </c>
      <c r="F402" s="94" t="str">
        <f t="shared" si="6"/>
        <v/>
      </c>
    </row>
    <row r="403" spans="1:6" ht="14.25" customHeight="1" x14ac:dyDescent="0.35">
      <c r="A403" s="45" t="s">
        <v>1138</v>
      </c>
      <c r="B403" s="18"/>
      <c r="C403" s="5"/>
      <c r="D403" s="5"/>
      <c r="E403" s="94" t="str">
        <f>IF(ISBLANK(D403),"",INDEX(ΑΜΚ,MATCH(D403,Data!$F$2:$F$999,0),1))</f>
        <v/>
      </c>
      <c r="F403" s="94" t="str">
        <f t="shared" si="6"/>
        <v/>
      </c>
    </row>
    <row r="404" spans="1:6" ht="14.25" customHeight="1" x14ac:dyDescent="0.35">
      <c r="A404" s="45" t="s">
        <v>1138</v>
      </c>
      <c r="B404" s="18"/>
      <c r="C404" s="5"/>
      <c r="D404" s="5"/>
      <c r="E404" s="94" t="str">
        <f>IF(ISBLANK(D404),"",INDEX(ΑΜΚ,MATCH(D404,Data!$F$2:$F$999,0),1))</f>
        <v/>
      </c>
      <c r="F404" s="94" t="str">
        <f t="shared" si="6"/>
        <v/>
      </c>
    </row>
    <row r="405" spans="1:6" ht="14.25" customHeight="1" x14ac:dyDescent="0.35">
      <c r="A405" s="45" t="s">
        <v>1138</v>
      </c>
      <c r="B405" s="18"/>
      <c r="C405" s="5"/>
      <c r="D405" s="5"/>
      <c r="E405" s="94" t="str">
        <f>IF(ISBLANK(D405),"",INDEX(ΑΜΚ,MATCH(D405,Data!$F$2:$F$999,0),1))</f>
        <v/>
      </c>
      <c r="F405" s="94" t="str">
        <f t="shared" si="6"/>
        <v/>
      </c>
    </row>
    <row r="406" spans="1:6" ht="14.25" customHeight="1" x14ac:dyDescent="0.35">
      <c r="A406" s="45" t="s">
        <v>1138</v>
      </c>
      <c r="B406" s="18"/>
      <c r="C406" s="5"/>
      <c r="D406" s="5"/>
      <c r="E406" s="94" t="str">
        <f>IF(ISBLANK(D406),"",INDEX(ΑΜΚ,MATCH(D406,Data!$F$2:$F$999,0),1))</f>
        <v/>
      </c>
      <c r="F406" s="94" t="str">
        <f t="shared" si="6"/>
        <v/>
      </c>
    </row>
    <row r="407" spans="1:6" ht="14.25" customHeight="1" x14ac:dyDescent="0.35">
      <c r="A407" s="45" t="s">
        <v>1138</v>
      </c>
      <c r="B407" s="18"/>
      <c r="C407" s="5"/>
      <c r="D407" s="5"/>
      <c r="E407" s="94" t="str">
        <f>IF(ISBLANK(D407),"",INDEX(ΑΜΚ,MATCH(D407,Data!$F$2:$F$999,0),1))</f>
        <v/>
      </c>
      <c r="F407" s="94" t="str">
        <f t="shared" si="6"/>
        <v/>
      </c>
    </row>
    <row r="408" spans="1:6" ht="14.25" customHeight="1" x14ac:dyDescent="0.35">
      <c r="A408" s="45" t="s">
        <v>1138</v>
      </c>
      <c r="B408" s="18"/>
      <c r="C408" s="5"/>
      <c r="D408" s="5"/>
      <c r="E408" s="94" t="str">
        <f>IF(ISBLANK(D408),"",INDEX(ΑΜΚ,MATCH(D408,Data!$F$2:$F$999,0),1))</f>
        <v/>
      </c>
      <c r="F408" s="94" t="str">
        <f t="shared" si="6"/>
        <v/>
      </c>
    </row>
    <row r="409" spans="1:6" ht="14.25" customHeight="1" x14ac:dyDescent="0.35">
      <c r="A409" s="45" t="s">
        <v>1138</v>
      </c>
      <c r="B409" s="18"/>
      <c r="C409" s="5"/>
      <c r="D409" s="5"/>
      <c r="E409" s="94" t="str">
        <f>IF(ISBLANK(D409),"",INDEX(ΑΜΚ,MATCH(D409,Data!$F$2:$F$999,0),1))</f>
        <v/>
      </c>
      <c r="F409" s="94" t="str">
        <f t="shared" si="6"/>
        <v/>
      </c>
    </row>
    <row r="410" spans="1:6" ht="14.25" customHeight="1" x14ac:dyDescent="0.35">
      <c r="A410" s="45" t="s">
        <v>1138</v>
      </c>
      <c r="B410" s="18"/>
      <c r="C410" s="5"/>
      <c r="D410" s="5"/>
      <c r="E410" s="94" t="str">
        <f>IF(ISBLANK(D410),"",INDEX(ΑΜΚ,MATCH(D410,Data!$F$2:$F$999,0),1))</f>
        <v/>
      </c>
      <c r="F410" s="94" t="str">
        <f t="shared" si="6"/>
        <v/>
      </c>
    </row>
    <row r="411" spans="1:6" ht="14.25" customHeight="1" x14ac:dyDescent="0.35">
      <c r="A411" s="45" t="s">
        <v>1138</v>
      </c>
      <c r="B411" s="18"/>
      <c r="C411" s="5"/>
      <c r="D411" s="5"/>
      <c r="E411" s="94" t="str">
        <f>IF(ISBLANK(D411),"",INDEX(ΑΜΚ,MATCH(D411,Data!$F$2:$F$999,0),1))</f>
        <v/>
      </c>
      <c r="F411" s="94" t="str">
        <f t="shared" si="6"/>
        <v/>
      </c>
    </row>
    <row r="412" spans="1:6" ht="14.25" customHeight="1" x14ac:dyDescent="0.35">
      <c r="A412" s="45" t="s">
        <v>1138</v>
      </c>
      <c r="B412" s="18"/>
      <c r="C412" s="5"/>
      <c r="D412" s="5"/>
      <c r="E412" s="94" t="str">
        <f>IF(ISBLANK(D412),"",INDEX(ΑΜΚ,MATCH(D412,Data!$F$2:$F$999,0),1))</f>
        <v/>
      </c>
      <c r="F412" s="94" t="str">
        <f t="shared" si="6"/>
        <v/>
      </c>
    </row>
    <row r="413" spans="1:6" ht="14.25" customHeight="1" x14ac:dyDescent="0.35">
      <c r="A413" s="45" t="s">
        <v>1138</v>
      </c>
      <c r="B413" s="18"/>
      <c r="C413" s="5"/>
      <c r="D413" s="5"/>
      <c r="E413" s="94" t="str">
        <f>IF(ISBLANK(D413),"",INDEX(ΑΜΚ,MATCH(D413,Data!$F$2:$F$999,0),1))</f>
        <v/>
      </c>
      <c r="F413" s="94" t="str">
        <f t="shared" si="6"/>
        <v/>
      </c>
    </row>
    <row r="414" spans="1:6" ht="14.25" customHeight="1" x14ac:dyDescent="0.35">
      <c r="A414" s="45" t="s">
        <v>1138</v>
      </c>
      <c r="B414" s="18"/>
      <c r="C414" s="5"/>
      <c r="D414" s="5"/>
      <c r="E414" s="94" t="str">
        <f>IF(ISBLANK(D414),"",INDEX(ΑΜΚ,MATCH(D414,Data!$F$2:$F$999,0),1))</f>
        <v/>
      </c>
      <c r="F414" s="94" t="str">
        <f t="shared" si="6"/>
        <v/>
      </c>
    </row>
    <row r="415" spans="1:6" ht="14.25" customHeight="1" x14ac:dyDescent="0.35">
      <c r="A415" s="45" t="s">
        <v>1138</v>
      </c>
      <c r="B415" s="18"/>
      <c r="C415" s="5"/>
      <c r="D415" s="5"/>
      <c r="E415" s="94" t="str">
        <f>IF(ISBLANK(D415),"",INDEX(ΑΜΚ,MATCH(D415,Data!$F$2:$F$999,0),1))</f>
        <v/>
      </c>
      <c r="F415" s="94" t="str">
        <f t="shared" si="6"/>
        <v/>
      </c>
    </row>
    <row r="416" spans="1:6" ht="14.25" customHeight="1" x14ac:dyDescent="0.35">
      <c r="A416" s="45" t="s">
        <v>1138</v>
      </c>
      <c r="B416" s="18"/>
      <c r="C416" s="5"/>
      <c r="D416" s="5"/>
      <c r="E416" s="94" t="str">
        <f>IF(ISBLANK(D416),"",INDEX(ΑΜΚ,MATCH(D416,Data!$F$2:$F$999,0),1))</f>
        <v/>
      </c>
      <c r="F416" s="94" t="str">
        <f t="shared" si="6"/>
        <v/>
      </c>
    </row>
    <row r="417" spans="1:6" ht="14.25" customHeight="1" x14ac:dyDescent="0.35">
      <c r="A417" s="45" t="s">
        <v>1138</v>
      </c>
      <c r="B417" s="18"/>
      <c r="C417" s="5"/>
      <c r="D417" s="5"/>
      <c r="E417" s="94" t="str">
        <f>IF(ISBLANK(D417),"",INDEX(ΑΜΚ,MATCH(D417,Data!$F$2:$F$999,0),1))</f>
        <v/>
      </c>
      <c r="F417" s="94" t="str">
        <f t="shared" si="6"/>
        <v/>
      </c>
    </row>
    <row r="418" spans="1:6" ht="14.25" customHeight="1" x14ac:dyDescent="0.35">
      <c r="A418" s="45" t="s">
        <v>1138</v>
      </c>
      <c r="B418" s="18"/>
      <c r="C418" s="5"/>
      <c r="D418" s="5"/>
      <c r="E418" s="94" t="str">
        <f>IF(ISBLANK(D418),"",INDEX(ΑΜΚ,MATCH(D418,Data!$F$2:$F$999,0),1))</f>
        <v/>
      </c>
      <c r="F418" s="94" t="str">
        <f t="shared" si="6"/>
        <v/>
      </c>
    </row>
    <row r="419" spans="1:6" ht="14.25" customHeight="1" x14ac:dyDescent="0.35">
      <c r="A419" s="45" t="s">
        <v>1138</v>
      </c>
      <c r="B419" s="18"/>
      <c r="C419" s="5"/>
      <c r="D419" s="5"/>
      <c r="E419" s="94" t="str">
        <f>IF(ISBLANK(D419),"",INDEX(ΑΜΚ,MATCH(D419,Data!$F$2:$F$999,0),1))</f>
        <v/>
      </c>
      <c r="F419" s="94" t="str">
        <f t="shared" si="6"/>
        <v/>
      </c>
    </row>
    <row r="420" spans="1:6" ht="14.25" customHeight="1" x14ac:dyDescent="0.35">
      <c r="A420" s="45" t="s">
        <v>1138</v>
      </c>
      <c r="B420" s="18"/>
      <c r="C420" s="5"/>
      <c r="D420" s="5"/>
      <c r="E420" s="94" t="str">
        <f>IF(ISBLANK(D420),"",INDEX(ΑΜΚ,MATCH(D420,Data!$F$2:$F$999,0),1))</f>
        <v/>
      </c>
      <c r="F420" s="94" t="str">
        <f t="shared" si="6"/>
        <v/>
      </c>
    </row>
    <row r="421" spans="1:6" ht="14.25" customHeight="1" x14ac:dyDescent="0.35">
      <c r="A421" s="45" t="s">
        <v>1138</v>
      </c>
      <c r="B421" s="18"/>
      <c r="C421" s="5"/>
      <c r="D421" s="5"/>
      <c r="E421" s="94" t="str">
        <f>IF(ISBLANK(D421),"",INDEX(ΑΜΚ,MATCH(D421,Data!$F$2:$F$999,0),1))</f>
        <v/>
      </c>
      <c r="F421" s="94" t="str">
        <f t="shared" si="6"/>
        <v/>
      </c>
    </row>
    <row r="422" spans="1:6" ht="14.25" customHeight="1" x14ac:dyDescent="0.35">
      <c r="A422" s="45" t="s">
        <v>1138</v>
      </c>
      <c r="B422" s="18"/>
      <c r="C422" s="5"/>
      <c r="D422" s="5"/>
      <c r="E422" s="94" t="str">
        <f>IF(ISBLANK(D422),"",INDEX(ΑΜΚ,MATCH(D422,Data!$F$2:$F$999,0),1))</f>
        <v/>
      </c>
      <c r="F422" s="94" t="str">
        <f t="shared" si="6"/>
        <v/>
      </c>
    </row>
    <row r="423" spans="1:6" ht="14.25" customHeight="1" x14ac:dyDescent="0.35">
      <c r="A423" s="45" t="s">
        <v>1138</v>
      </c>
      <c r="B423" s="18"/>
      <c r="C423" s="5"/>
      <c r="D423" s="5"/>
      <c r="E423" s="94" t="str">
        <f>IF(ISBLANK(D423),"",INDEX(ΑΜΚ,MATCH(D423,Data!$F$2:$F$999,0),1))</f>
        <v/>
      </c>
      <c r="F423" s="94" t="str">
        <f t="shared" si="6"/>
        <v/>
      </c>
    </row>
    <row r="424" spans="1:6" ht="14.25" customHeight="1" x14ac:dyDescent="0.35">
      <c r="A424" s="45" t="s">
        <v>1138</v>
      </c>
      <c r="B424" s="18"/>
      <c r="C424" s="5"/>
      <c r="D424" s="5"/>
      <c r="E424" s="94" t="str">
        <f>IF(ISBLANK(D424),"",INDEX(ΑΜΚ,MATCH(D424,Data!$F$2:$F$999,0),1))</f>
        <v/>
      </c>
      <c r="F424" s="94" t="str">
        <f t="shared" si="6"/>
        <v/>
      </c>
    </row>
    <row r="425" spans="1:6" ht="14.25" customHeight="1" x14ac:dyDescent="0.35">
      <c r="A425" s="45" t="s">
        <v>1138</v>
      </c>
      <c r="B425" s="18"/>
      <c r="C425" s="5"/>
      <c r="D425" s="5"/>
      <c r="E425" s="94" t="str">
        <f>IF(ISBLANK(D425),"",INDEX(ΑΜΚ,MATCH(D425,Data!$F$2:$F$999,0),1))</f>
        <v/>
      </c>
      <c r="F425" s="94" t="str">
        <f t="shared" si="6"/>
        <v/>
      </c>
    </row>
    <row r="426" spans="1:6" ht="14.25" customHeight="1" x14ac:dyDescent="0.35">
      <c r="A426" s="45" t="s">
        <v>1138</v>
      </c>
      <c r="B426" s="18"/>
      <c r="C426" s="5"/>
      <c r="D426" s="5"/>
      <c r="E426" s="94" t="str">
        <f>IF(ISBLANK(D426),"",INDEX(ΑΜΚ,MATCH(D426,Data!$F$2:$F$999,0),1))</f>
        <v/>
      </c>
      <c r="F426" s="94" t="str">
        <f t="shared" si="6"/>
        <v/>
      </c>
    </row>
    <row r="427" spans="1:6" ht="14.25" customHeight="1" x14ac:dyDescent="0.35">
      <c r="A427" s="45" t="s">
        <v>1138</v>
      </c>
      <c r="B427" s="18"/>
      <c r="C427" s="5"/>
      <c r="D427" s="5"/>
      <c r="E427" s="94" t="str">
        <f>IF(ISBLANK(D427),"",INDEX(ΑΜΚ,MATCH(D427,Data!$F$2:$F$999,0),1))</f>
        <v/>
      </c>
      <c r="F427" s="94" t="str">
        <f t="shared" si="6"/>
        <v/>
      </c>
    </row>
    <row r="428" spans="1:6" ht="14.25" customHeight="1" x14ac:dyDescent="0.35">
      <c r="A428" s="45" t="s">
        <v>1138</v>
      </c>
      <c r="B428" s="18"/>
      <c r="C428" s="5"/>
      <c r="D428" s="5"/>
      <c r="E428" s="94" t="str">
        <f>IF(ISBLANK(D428),"",INDEX(ΑΜΚ,MATCH(D428,Data!$F$2:$F$999,0),1))</f>
        <v/>
      </c>
      <c r="F428" s="94" t="str">
        <f t="shared" si="6"/>
        <v/>
      </c>
    </row>
    <row r="429" spans="1:6" ht="14.25" customHeight="1" x14ac:dyDescent="0.35">
      <c r="A429" s="45" t="s">
        <v>1138</v>
      </c>
      <c r="B429" s="18"/>
      <c r="C429" s="5"/>
      <c r="D429" s="5"/>
      <c r="E429" s="94" t="str">
        <f>IF(ISBLANK(D429),"",INDEX(ΑΜΚ,MATCH(D429,Data!$F$2:$F$999,0),1))</f>
        <v/>
      </c>
      <c r="F429" s="94" t="str">
        <f t="shared" si="6"/>
        <v/>
      </c>
    </row>
    <row r="430" spans="1:6" ht="14.25" customHeight="1" x14ac:dyDescent="0.35">
      <c r="A430" s="45" t="s">
        <v>1138</v>
      </c>
      <c r="B430" s="18"/>
      <c r="C430" s="5"/>
      <c r="D430" s="5"/>
      <c r="E430" s="94" t="str">
        <f>IF(ISBLANK(D430),"",INDEX(ΑΜΚ,MATCH(D430,Data!$F$2:$F$999,0),1))</f>
        <v/>
      </c>
      <c r="F430" s="94" t="str">
        <f t="shared" si="6"/>
        <v/>
      </c>
    </row>
    <row r="431" spans="1:6" ht="14.25" customHeight="1" x14ac:dyDescent="0.35">
      <c r="A431" s="45" t="s">
        <v>1138</v>
      </c>
      <c r="B431" s="18"/>
      <c r="C431" s="5"/>
      <c r="D431" s="5"/>
      <c r="E431" s="94" t="str">
        <f>IF(ISBLANK(D431),"",INDEX(ΑΜΚ,MATCH(D431,Data!$F$2:$F$999,0),1))</f>
        <v/>
      </c>
      <c r="F431" s="94" t="str">
        <f t="shared" si="6"/>
        <v/>
      </c>
    </row>
    <row r="432" spans="1:6" ht="14.25" customHeight="1" x14ac:dyDescent="0.35">
      <c r="A432" s="45" t="s">
        <v>1138</v>
      </c>
      <c r="B432" s="18"/>
      <c r="C432" s="5"/>
      <c r="D432" s="5"/>
      <c r="E432" s="94" t="str">
        <f>IF(ISBLANK(D432),"",INDEX(ΑΜΚ,MATCH(D432,Data!$F$2:$F$999,0),1))</f>
        <v/>
      </c>
      <c r="F432" s="94" t="str">
        <f t="shared" si="6"/>
        <v/>
      </c>
    </row>
    <row r="433" spans="1:6" ht="14.25" customHeight="1" x14ac:dyDescent="0.35">
      <c r="A433" s="45" t="s">
        <v>1138</v>
      </c>
      <c r="B433" s="18"/>
      <c r="C433" s="5"/>
      <c r="D433" s="5"/>
      <c r="E433" s="94" t="str">
        <f>IF(ISBLANK(D433),"",INDEX(ΑΜΚ,MATCH(D433,Data!$F$2:$F$999,0),1))</f>
        <v/>
      </c>
      <c r="F433" s="94" t="str">
        <f t="shared" si="6"/>
        <v/>
      </c>
    </row>
    <row r="434" spans="1:6" ht="14.25" customHeight="1" x14ac:dyDescent="0.35">
      <c r="A434" s="45" t="s">
        <v>1138</v>
      </c>
      <c r="B434" s="18"/>
      <c r="C434" s="5"/>
      <c r="D434" s="5"/>
      <c r="E434" s="94" t="str">
        <f>IF(ISBLANK(D434),"",INDEX(ΑΜΚ,MATCH(D434,Data!$F$2:$F$999,0),1))</f>
        <v/>
      </c>
      <c r="F434" s="94" t="str">
        <f t="shared" si="6"/>
        <v/>
      </c>
    </row>
    <row r="435" spans="1:6" ht="14.25" customHeight="1" x14ac:dyDescent="0.35">
      <c r="A435" s="45" t="s">
        <v>1138</v>
      </c>
      <c r="B435" s="18"/>
      <c r="C435" s="5"/>
      <c r="D435" s="5"/>
      <c r="E435" s="94" t="str">
        <f>IF(ISBLANK(D435),"",INDEX(ΑΜΚ,MATCH(D435,Data!$F$2:$F$999,0),1))</f>
        <v/>
      </c>
      <c r="F435" s="94" t="str">
        <f t="shared" si="6"/>
        <v/>
      </c>
    </row>
    <row r="436" spans="1:6" ht="14.25" customHeight="1" x14ac:dyDescent="0.35">
      <c r="A436" s="45" t="s">
        <v>1138</v>
      </c>
      <c r="B436" s="18"/>
      <c r="C436" s="5"/>
      <c r="D436" s="5"/>
      <c r="E436" s="94" t="str">
        <f>IF(ISBLANK(D436),"",INDEX(ΑΜΚ,MATCH(D436,Data!$F$2:$F$999,0),1))</f>
        <v/>
      </c>
      <c r="F436" s="94" t="str">
        <f t="shared" si="6"/>
        <v/>
      </c>
    </row>
    <row r="437" spans="1:6" ht="14.25" customHeight="1" x14ac:dyDescent="0.35">
      <c r="A437" s="45" t="s">
        <v>1138</v>
      </c>
      <c r="B437" s="18"/>
      <c r="C437" s="5"/>
      <c r="D437" s="5"/>
      <c r="E437" s="94" t="str">
        <f>IF(ISBLANK(D437),"",INDEX(ΑΜΚ,MATCH(D437,Data!$F$2:$F$999,0),1))</f>
        <v/>
      </c>
      <c r="F437" s="94" t="str">
        <f t="shared" si="6"/>
        <v/>
      </c>
    </row>
    <row r="438" spans="1:6" ht="14.25" customHeight="1" x14ac:dyDescent="0.35">
      <c r="A438" s="45" t="s">
        <v>1138</v>
      </c>
      <c r="B438" s="18"/>
      <c r="C438" s="5"/>
      <c r="D438" s="5"/>
      <c r="E438" s="94" t="str">
        <f>IF(ISBLANK(D438),"",INDEX(ΑΜΚ,MATCH(D438,Data!$F$2:$F$999,0),1))</f>
        <v/>
      </c>
      <c r="F438" s="94" t="str">
        <f t="shared" si="6"/>
        <v/>
      </c>
    </row>
    <row r="439" spans="1:6" ht="14.25" customHeight="1" x14ac:dyDescent="0.35">
      <c r="A439" s="45" t="s">
        <v>1138</v>
      </c>
      <c r="B439" s="18"/>
      <c r="C439" s="5"/>
      <c r="D439" s="5"/>
      <c r="E439" s="94" t="str">
        <f>IF(ISBLANK(D439),"",INDEX(ΑΜΚ,MATCH(D439,Data!$F$2:$F$999,0),1))</f>
        <v/>
      </c>
      <c r="F439" s="94" t="str">
        <f t="shared" si="6"/>
        <v/>
      </c>
    </row>
    <row r="440" spans="1:6" ht="14.25" customHeight="1" x14ac:dyDescent="0.35">
      <c r="A440" s="45" t="s">
        <v>1138</v>
      </c>
      <c r="B440" s="18"/>
      <c r="C440" s="5"/>
      <c r="D440" s="5"/>
      <c r="E440" s="94" t="str">
        <f>IF(ISBLANK(D440),"",INDEX(ΑΜΚ,MATCH(D440,Data!$F$2:$F$999,0),1))</f>
        <v/>
      </c>
      <c r="F440" s="94" t="str">
        <f t="shared" si="6"/>
        <v/>
      </c>
    </row>
    <row r="441" spans="1:6" ht="14.25" customHeight="1" x14ac:dyDescent="0.35">
      <c r="A441" s="45" t="s">
        <v>1138</v>
      </c>
      <c r="B441" s="18"/>
      <c r="C441" s="5"/>
      <c r="D441" s="5"/>
      <c r="E441" s="94" t="str">
        <f>IF(ISBLANK(D441),"",INDEX(ΑΜΚ,MATCH(D441,Data!$F$2:$F$999,0),1))</f>
        <v/>
      </c>
      <c r="F441" s="94" t="str">
        <f t="shared" si="6"/>
        <v/>
      </c>
    </row>
    <row r="442" spans="1:6" ht="14.25" customHeight="1" x14ac:dyDescent="0.35">
      <c r="A442" s="45" t="s">
        <v>1138</v>
      </c>
      <c r="B442" s="18"/>
      <c r="C442" s="5"/>
      <c r="D442" s="5"/>
      <c r="E442" s="94" t="str">
        <f>IF(ISBLANK(D442),"",INDEX(ΑΜΚ,MATCH(D442,Data!$F$2:$F$999,0),1))</f>
        <v/>
      </c>
      <c r="F442" s="94" t="str">
        <f t="shared" si="6"/>
        <v/>
      </c>
    </row>
    <row r="443" spans="1:6" ht="14.25" customHeight="1" x14ac:dyDescent="0.35">
      <c r="A443" s="45" t="s">
        <v>1138</v>
      </c>
      <c r="B443" s="18"/>
      <c r="C443" s="5"/>
      <c r="D443" s="5"/>
      <c r="E443" s="94" t="str">
        <f>IF(ISBLANK(D443),"",INDEX(ΑΜΚ,MATCH(D443,Data!$F$2:$F$999,0),1))</f>
        <v/>
      </c>
      <c r="F443" s="94" t="str">
        <f t="shared" si="6"/>
        <v/>
      </c>
    </row>
    <row r="444" spans="1:6" ht="14.25" customHeight="1" x14ac:dyDescent="0.35">
      <c r="A444" s="45" t="s">
        <v>1138</v>
      </c>
      <c r="B444" s="18"/>
      <c r="C444" s="5"/>
      <c r="D444" s="5"/>
      <c r="E444" s="94" t="str">
        <f>IF(ISBLANK(D444),"",INDEX(ΑΜΚ,MATCH(D444,Data!$F$2:$F$999,0),1))</f>
        <v/>
      </c>
      <c r="F444" s="94" t="str">
        <f t="shared" si="6"/>
        <v/>
      </c>
    </row>
    <row r="445" spans="1:6" ht="14.25" customHeight="1" x14ac:dyDescent="0.35">
      <c r="A445" s="45" t="s">
        <v>1138</v>
      </c>
      <c r="B445" s="18"/>
      <c r="C445" s="5"/>
      <c r="D445" s="5"/>
      <c r="E445" s="94" t="str">
        <f>IF(ISBLANK(D445),"",INDEX(ΑΜΚ,MATCH(D445,Data!$F$2:$F$999,0),1))</f>
        <v/>
      </c>
      <c r="F445" s="94" t="str">
        <f t="shared" si="6"/>
        <v/>
      </c>
    </row>
    <row r="446" spans="1:6" ht="14.25" customHeight="1" x14ac:dyDescent="0.35">
      <c r="A446" s="45" t="s">
        <v>1138</v>
      </c>
      <c r="B446" s="18"/>
      <c r="C446" s="5"/>
      <c r="D446" s="5"/>
      <c r="E446" s="94" t="str">
        <f>IF(ISBLANK(D446),"",INDEX(ΑΜΚ,MATCH(D446,Data!$F$2:$F$999,0),1))</f>
        <v/>
      </c>
      <c r="F446" s="94" t="str">
        <f t="shared" si="6"/>
        <v/>
      </c>
    </row>
    <row r="447" spans="1:6" ht="14.25" customHeight="1" x14ac:dyDescent="0.35">
      <c r="A447" s="45" t="s">
        <v>1138</v>
      </c>
      <c r="B447" s="18"/>
      <c r="C447" s="5"/>
      <c r="D447" s="5"/>
      <c r="E447" s="94" t="str">
        <f>IF(ISBLANK(D447),"",INDEX(ΑΜΚ,MATCH(D447,Data!$F$2:$F$999,0),1))</f>
        <v/>
      </c>
      <c r="F447" s="94" t="str">
        <f t="shared" si="6"/>
        <v/>
      </c>
    </row>
    <row r="448" spans="1:6" ht="14.25" customHeight="1" x14ac:dyDescent="0.35">
      <c r="A448" s="45" t="s">
        <v>1138</v>
      </c>
      <c r="B448" s="18"/>
      <c r="C448" s="5"/>
      <c r="D448" s="5"/>
      <c r="E448" s="94" t="str">
        <f>IF(ISBLANK(D448),"",INDEX(ΑΜΚ,MATCH(D448,Data!$F$2:$F$999,0),1))</f>
        <v/>
      </c>
      <c r="F448" s="94" t="str">
        <f t="shared" si="6"/>
        <v/>
      </c>
    </row>
    <row r="449" spans="1:6" ht="14.25" customHeight="1" x14ac:dyDescent="0.35">
      <c r="A449" s="45" t="s">
        <v>1138</v>
      </c>
      <c r="B449" s="18"/>
      <c r="C449" s="5"/>
      <c r="D449" s="5"/>
      <c r="E449" s="94" t="str">
        <f>IF(ISBLANK(D449),"",INDEX(ΑΜΚ,MATCH(D449,Data!$F$2:$F$999,0),1))</f>
        <v/>
      </c>
      <c r="F449" s="94" t="str">
        <f t="shared" si="6"/>
        <v/>
      </c>
    </row>
    <row r="450" spans="1:6" ht="14.25" customHeight="1" x14ac:dyDescent="0.35">
      <c r="A450" s="45" t="s">
        <v>1138</v>
      </c>
      <c r="B450" s="18"/>
      <c r="C450" s="5"/>
      <c r="D450" s="5"/>
      <c r="E450" s="94" t="str">
        <f>IF(ISBLANK(D450),"",INDEX(ΑΜΚ,MATCH(D450,Data!$F$2:$F$999,0),1))</f>
        <v/>
      </c>
      <c r="F450" s="94" t="str">
        <f t="shared" ref="F450:F513" si="7">IF(ISBLANK(C450),"",INDEX(ΚΩΔ_ΜΑΘΗΜ_ΤΕΧΝ_ΛΟΓΙΣΜ_Α1,MATCH(C450,ΜΑΘΗΜ_ΤΕΧΝ_ΛΟΓΙΣΜ_Α1,0)))</f>
        <v/>
      </c>
    </row>
    <row r="451" spans="1:6" ht="14.25" customHeight="1" x14ac:dyDescent="0.35">
      <c r="A451" s="45" t="s">
        <v>1138</v>
      </c>
      <c r="B451" s="18"/>
      <c r="C451" s="5"/>
      <c r="D451" s="5"/>
      <c r="E451" s="94" t="str">
        <f>IF(ISBLANK(D451),"",INDEX(ΑΜΚ,MATCH(D451,Data!$F$2:$F$999,0),1))</f>
        <v/>
      </c>
      <c r="F451" s="94" t="str">
        <f t="shared" si="7"/>
        <v/>
      </c>
    </row>
    <row r="452" spans="1:6" ht="14.25" customHeight="1" x14ac:dyDescent="0.35">
      <c r="A452" s="45" t="s">
        <v>1138</v>
      </c>
      <c r="B452" s="18"/>
      <c r="C452" s="5"/>
      <c r="D452" s="5"/>
      <c r="E452" s="94" t="str">
        <f>IF(ISBLANK(D452),"",INDEX(ΑΜΚ,MATCH(D452,Data!$F$2:$F$999,0),1))</f>
        <v/>
      </c>
      <c r="F452" s="94" t="str">
        <f t="shared" si="7"/>
        <v/>
      </c>
    </row>
    <row r="453" spans="1:6" ht="14.25" customHeight="1" x14ac:dyDescent="0.35">
      <c r="A453" s="45" t="s">
        <v>1138</v>
      </c>
      <c r="B453" s="18"/>
      <c r="C453" s="5"/>
      <c r="D453" s="5"/>
      <c r="E453" s="94" t="str">
        <f>IF(ISBLANK(D453),"",INDEX(ΑΜΚ,MATCH(D453,Data!$F$2:$F$999,0),1))</f>
        <v/>
      </c>
      <c r="F453" s="94" t="str">
        <f t="shared" si="7"/>
        <v/>
      </c>
    </row>
    <row r="454" spans="1:6" ht="14.25" customHeight="1" x14ac:dyDescent="0.35">
      <c r="A454" s="45" t="s">
        <v>1138</v>
      </c>
      <c r="B454" s="18"/>
      <c r="C454" s="5"/>
      <c r="D454" s="5"/>
      <c r="E454" s="94" t="str">
        <f>IF(ISBLANK(D454),"",INDEX(ΑΜΚ,MATCH(D454,Data!$F$2:$F$999,0),1))</f>
        <v/>
      </c>
      <c r="F454" s="94" t="str">
        <f t="shared" si="7"/>
        <v/>
      </c>
    </row>
    <row r="455" spans="1:6" ht="14.25" customHeight="1" x14ac:dyDescent="0.35">
      <c r="A455" s="45" t="s">
        <v>1138</v>
      </c>
      <c r="B455" s="18"/>
      <c r="C455" s="5"/>
      <c r="D455" s="5"/>
      <c r="E455" s="94" t="str">
        <f>IF(ISBLANK(D455),"",INDEX(ΑΜΚ,MATCH(D455,Data!$F$2:$F$999,0),1))</f>
        <v/>
      </c>
      <c r="F455" s="94" t="str">
        <f t="shared" si="7"/>
        <v/>
      </c>
    </row>
    <row r="456" spans="1:6" ht="14.25" customHeight="1" x14ac:dyDescent="0.35">
      <c r="A456" s="45" t="s">
        <v>1138</v>
      </c>
      <c r="B456" s="18"/>
      <c r="C456" s="5"/>
      <c r="D456" s="5"/>
      <c r="E456" s="94" t="str">
        <f>IF(ISBLANK(D456),"",INDEX(ΑΜΚ,MATCH(D456,Data!$F$2:$F$999,0),1))</f>
        <v/>
      </c>
      <c r="F456" s="94" t="str">
        <f t="shared" si="7"/>
        <v/>
      </c>
    </row>
    <row r="457" spans="1:6" ht="14.25" customHeight="1" x14ac:dyDescent="0.35">
      <c r="A457" s="45" t="s">
        <v>1138</v>
      </c>
      <c r="B457" s="18"/>
      <c r="C457" s="5"/>
      <c r="D457" s="5"/>
      <c r="E457" s="94" t="str">
        <f>IF(ISBLANK(D457),"",INDEX(ΑΜΚ,MATCH(D457,Data!$F$2:$F$999,0),1))</f>
        <v/>
      </c>
      <c r="F457" s="94" t="str">
        <f t="shared" si="7"/>
        <v/>
      </c>
    </row>
    <row r="458" spans="1:6" ht="14.25" customHeight="1" x14ac:dyDescent="0.35">
      <c r="A458" s="45" t="s">
        <v>1138</v>
      </c>
      <c r="B458" s="18"/>
      <c r="C458" s="5"/>
      <c r="D458" s="5"/>
      <c r="E458" s="94" t="str">
        <f>IF(ISBLANK(D458),"",INDEX(ΑΜΚ,MATCH(D458,Data!$F$2:$F$999,0),1))</f>
        <v/>
      </c>
      <c r="F458" s="94" t="str">
        <f t="shared" si="7"/>
        <v/>
      </c>
    </row>
    <row r="459" spans="1:6" ht="14.25" customHeight="1" x14ac:dyDescent="0.35">
      <c r="A459" s="45" t="s">
        <v>1138</v>
      </c>
      <c r="B459" s="18"/>
      <c r="C459" s="5"/>
      <c r="D459" s="5"/>
      <c r="E459" s="94" t="str">
        <f>IF(ISBLANK(D459),"",INDEX(ΑΜΚ,MATCH(D459,Data!$F$2:$F$999,0),1))</f>
        <v/>
      </c>
      <c r="F459" s="94" t="str">
        <f t="shared" si="7"/>
        <v/>
      </c>
    </row>
    <row r="460" spans="1:6" ht="14.25" customHeight="1" x14ac:dyDescent="0.35">
      <c r="A460" s="45" t="s">
        <v>1138</v>
      </c>
      <c r="B460" s="18"/>
      <c r="C460" s="5"/>
      <c r="D460" s="5"/>
      <c r="E460" s="94" t="str">
        <f>IF(ISBLANK(D460),"",INDEX(ΑΜΚ,MATCH(D460,Data!$F$2:$F$999,0),1))</f>
        <v/>
      </c>
      <c r="F460" s="94" t="str">
        <f t="shared" si="7"/>
        <v/>
      </c>
    </row>
    <row r="461" spans="1:6" ht="14.25" customHeight="1" x14ac:dyDescent="0.35">
      <c r="A461" s="45" t="s">
        <v>1138</v>
      </c>
      <c r="B461" s="18"/>
      <c r="C461" s="5"/>
      <c r="D461" s="5"/>
      <c r="E461" s="94" t="str">
        <f>IF(ISBLANK(D461),"",INDEX(ΑΜΚ,MATCH(D461,Data!$F$2:$F$999,0),1))</f>
        <v/>
      </c>
      <c r="F461" s="94" t="str">
        <f t="shared" si="7"/>
        <v/>
      </c>
    </row>
    <row r="462" spans="1:6" ht="14.25" customHeight="1" x14ac:dyDescent="0.35">
      <c r="A462" s="45" t="s">
        <v>1138</v>
      </c>
      <c r="B462" s="18"/>
      <c r="C462" s="5"/>
      <c r="D462" s="5"/>
      <c r="E462" s="94" t="str">
        <f>IF(ISBLANK(D462),"",INDEX(ΑΜΚ,MATCH(D462,Data!$F$2:$F$999,0),1))</f>
        <v/>
      </c>
      <c r="F462" s="94" t="str">
        <f t="shared" si="7"/>
        <v/>
      </c>
    </row>
    <row r="463" spans="1:6" ht="14.25" customHeight="1" x14ac:dyDescent="0.35">
      <c r="A463" s="45" t="s">
        <v>1138</v>
      </c>
      <c r="B463" s="18"/>
      <c r="C463" s="5"/>
      <c r="D463" s="5"/>
      <c r="E463" s="94" t="str">
        <f>IF(ISBLANK(D463),"",INDEX(ΑΜΚ,MATCH(D463,Data!$F$2:$F$999,0),1))</f>
        <v/>
      </c>
      <c r="F463" s="94" t="str">
        <f t="shared" si="7"/>
        <v/>
      </c>
    </row>
    <row r="464" spans="1:6" ht="14.25" customHeight="1" x14ac:dyDescent="0.35">
      <c r="A464" s="45" t="s">
        <v>1138</v>
      </c>
      <c r="B464" s="18"/>
      <c r="C464" s="5"/>
      <c r="D464" s="5"/>
      <c r="E464" s="94" t="str">
        <f>IF(ISBLANK(D464),"",INDEX(ΑΜΚ,MATCH(D464,Data!$F$2:$F$999,0),1))</f>
        <v/>
      </c>
      <c r="F464" s="94" t="str">
        <f t="shared" si="7"/>
        <v/>
      </c>
    </row>
    <row r="465" spans="1:6" ht="14.25" customHeight="1" x14ac:dyDescent="0.35">
      <c r="A465" s="45" t="s">
        <v>1138</v>
      </c>
      <c r="B465" s="18"/>
      <c r="C465" s="5"/>
      <c r="D465" s="5"/>
      <c r="E465" s="94" t="str">
        <f>IF(ISBLANK(D465),"",INDEX(ΑΜΚ,MATCH(D465,Data!$F$2:$F$999,0),1))</f>
        <v/>
      </c>
      <c r="F465" s="94" t="str">
        <f t="shared" si="7"/>
        <v/>
      </c>
    </row>
    <row r="466" spans="1:6" ht="14.25" customHeight="1" x14ac:dyDescent="0.35">
      <c r="A466" s="45" t="s">
        <v>1138</v>
      </c>
      <c r="B466" s="18"/>
      <c r="C466" s="5"/>
      <c r="D466" s="5"/>
      <c r="E466" s="94" t="str">
        <f>IF(ISBLANK(D466),"",INDEX(ΑΜΚ,MATCH(D466,Data!$F$2:$F$999,0),1))</f>
        <v/>
      </c>
      <c r="F466" s="94" t="str">
        <f t="shared" si="7"/>
        <v/>
      </c>
    </row>
    <row r="467" spans="1:6" ht="14.25" customHeight="1" x14ac:dyDescent="0.35">
      <c r="A467" s="45" t="s">
        <v>1138</v>
      </c>
      <c r="B467" s="18"/>
      <c r="C467" s="5"/>
      <c r="D467" s="5"/>
      <c r="E467" s="94" t="str">
        <f>IF(ISBLANK(D467),"",INDEX(ΑΜΚ,MATCH(D467,Data!$F$2:$F$999,0),1))</f>
        <v/>
      </c>
      <c r="F467" s="94" t="str">
        <f t="shared" si="7"/>
        <v/>
      </c>
    </row>
    <row r="468" spans="1:6" ht="14.25" customHeight="1" x14ac:dyDescent="0.35">
      <c r="A468" s="45" t="s">
        <v>1138</v>
      </c>
      <c r="B468" s="18"/>
      <c r="C468" s="5"/>
      <c r="D468" s="5"/>
      <c r="E468" s="94" t="str">
        <f>IF(ISBLANK(D468),"",INDEX(ΑΜΚ,MATCH(D468,Data!$F$2:$F$999,0),1))</f>
        <v/>
      </c>
      <c r="F468" s="94" t="str">
        <f t="shared" si="7"/>
        <v/>
      </c>
    </row>
    <row r="469" spans="1:6" ht="14.25" customHeight="1" x14ac:dyDescent="0.35">
      <c r="A469" s="45" t="s">
        <v>1138</v>
      </c>
      <c r="B469" s="18"/>
      <c r="C469" s="5"/>
      <c r="D469" s="5"/>
      <c r="E469" s="94" t="str">
        <f>IF(ISBLANK(D469),"",INDEX(ΑΜΚ,MATCH(D469,Data!$F$2:$F$999,0),1))</f>
        <v/>
      </c>
      <c r="F469" s="94" t="str">
        <f t="shared" si="7"/>
        <v/>
      </c>
    </row>
    <row r="470" spans="1:6" ht="14.25" customHeight="1" x14ac:dyDescent="0.35">
      <c r="A470" s="45" t="s">
        <v>1138</v>
      </c>
      <c r="B470" s="18"/>
      <c r="C470" s="5"/>
      <c r="D470" s="5"/>
      <c r="E470" s="94" t="str">
        <f>IF(ISBLANK(D470),"",INDEX(ΑΜΚ,MATCH(D470,Data!$F$2:$F$999,0),1))</f>
        <v/>
      </c>
      <c r="F470" s="94" t="str">
        <f t="shared" si="7"/>
        <v/>
      </c>
    </row>
    <row r="471" spans="1:6" ht="14.25" customHeight="1" x14ac:dyDescent="0.35">
      <c r="A471" s="45" t="s">
        <v>1138</v>
      </c>
      <c r="B471" s="18"/>
      <c r="C471" s="5"/>
      <c r="D471" s="5"/>
      <c r="E471" s="94" t="str">
        <f>IF(ISBLANK(D471),"",INDEX(ΑΜΚ,MATCH(D471,Data!$F$2:$F$999,0),1))</f>
        <v/>
      </c>
      <c r="F471" s="94" t="str">
        <f t="shared" si="7"/>
        <v/>
      </c>
    </row>
    <row r="472" spans="1:6" ht="14.25" customHeight="1" x14ac:dyDescent="0.35">
      <c r="A472" s="45" t="s">
        <v>1138</v>
      </c>
      <c r="B472" s="18"/>
      <c r="C472" s="5"/>
      <c r="D472" s="5"/>
      <c r="E472" s="94" t="str">
        <f>IF(ISBLANK(D472),"",INDEX(ΑΜΚ,MATCH(D472,Data!$F$2:$F$999,0),1))</f>
        <v/>
      </c>
      <c r="F472" s="94" t="str">
        <f t="shared" si="7"/>
        <v/>
      </c>
    </row>
    <row r="473" spans="1:6" ht="14.25" customHeight="1" x14ac:dyDescent="0.35">
      <c r="A473" s="45" t="s">
        <v>1138</v>
      </c>
      <c r="B473" s="18"/>
      <c r="C473" s="5"/>
      <c r="D473" s="5"/>
      <c r="E473" s="94" t="str">
        <f>IF(ISBLANK(D473),"",INDEX(ΑΜΚ,MATCH(D473,Data!$F$2:$F$999,0),1))</f>
        <v/>
      </c>
      <c r="F473" s="94" t="str">
        <f t="shared" si="7"/>
        <v/>
      </c>
    </row>
    <row r="474" spans="1:6" ht="14.25" customHeight="1" x14ac:dyDescent="0.35">
      <c r="A474" s="45" t="s">
        <v>1138</v>
      </c>
      <c r="B474" s="18"/>
      <c r="C474" s="5"/>
      <c r="D474" s="5"/>
      <c r="E474" s="94" t="str">
        <f>IF(ISBLANK(D474),"",INDEX(ΑΜΚ,MATCH(D474,Data!$F$2:$F$999,0),1))</f>
        <v/>
      </c>
      <c r="F474" s="94" t="str">
        <f t="shared" si="7"/>
        <v/>
      </c>
    </row>
    <row r="475" spans="1:6" ht="14.25" customHeight="1" x14ac:dyDescent="0.35">
      <c r="A475" s="45" t="s">
        <v>1138</v>
      </c>
      <c r="B475" s="18"/>
      <c r="C475" s="5"/>
      <c r="D475" s="5"/>
      <c r="E475" s="94" t="str">
        <f>IF(ISBLANK(D475),"",INDEX(ΑΜΚ,MATCH(D475,Data!$F$2:$F$999,0),1))</f>
        <v/>
      </c>
      <c r="F475" s="94" t="str">
        <f t="shared" si="7"/>
        <v/>
      </c>
    </row>
    <row r="476" spans="1:6" ht="14.25" customHeight="1" x14ac:dyDescent="0.35">
      <c r="A476" s="45" t="s">
        <v>1138</v>
      </c>
      <c r="B476" s="18"/>
      <c r="C476" s="5"/>
      <c r="D476" s="5"/>
      <c r="E476" s="94" t="str">
        <f>IF(ISBLANK(D476),"",INDEX(ΑΜΚ,MATCH(D476,Data!$F$2:$F$999,0),1))</f>
        <v/>
      </c>
      <c r="F476" s="94" t="str">
        <f t="shared" si="7"/>
        <v/>
      </c>
    </row>
    <row r="477" spans="1:6" ht="14.25" customHeight="1" x14ac:dyDescent="0.35">
      <c r="A477" s="45" t="s">
        <v>1138</v>
      </c>
      <c r="B477" s="18"/>
      <c r="C477" s="5"/>
      <c r="D477" s="5"/>
      <c r="E477" s="94" t="str">
        <f>IF(ISBLANK(D477),"",INDEX(ΑΜΚ,MATCH(D477,Data!$F$2:$F$999,0),1))</f>
        <v/>
      </c>
      <c r="F477" s="94" t="str">
        <f t="shared" si="7"/>
        <v/>
      </c>
    </row>
    <row r="478" spans="1:6" ht="14.25" customHeight="1" x14ac:dyDescent="0.35">
      <c r="A478" s="45" t="s">
        <v>1138</v>
      </c>
      <c r="B478" s="18"/>
      <c r="C478" s="5"/>
      <c r="D478" s="5"/>
      <c r="E478" s="94" t="str">
        <f>IF(ISBLANK(D478),"",INDEX(ΑΜΚ,MATCH(D478,Data!$F$2:$F$999,0),1))</f>
        <v/>
      </c>
      <c r="F478" s="94" t="str">
        <f t="shared" si="7"/>
        <v/>
      </c>
    </row>
    <row r="479" spans="1:6" ht="14.25" customHeight="1" x14ac:dyDescent="0.35">
      <c r="A479" s="45" t="s">
        <v>1138</v>
      </c>
      <c r="B479" s="18"/>
      <c r="C479" s="5"/>
      <c r="D479" s="5"/>
      <c r="E479" s="94" t="str">
        <f>IF(ISBLANK(D479),"",INDEX(ΑΜΚ,MATCH(D479,Data!$F$2:$F$999,0),1))</f>
        <v/>
      </c>
      <c r="F479" s="94" t="str">
        <f t="shared" si="7"/>
        <v/>
      </c>
    </row>
    <row r="480" spans="1:6" ht="14.25" customHeight="1" x14ac:dyDescent="0.35">
      <c r="A480" s="45" t="s">
        <v>1138</v>
      </c>
      <c r="B480" s="18"/>
      <c r="C480" s="5"/>
      <c r="D480" s="5"/>
      <c r="E480" s="94" t="str">
        <f>IF(ISBLANK(D480),"",INDEX(ΑΜΚ,MATCH(D480,Data!$F$2:$F$999,0),1))</f>
        <v/>
      </c>
      <c r="F480" s="94" t="str">
        <f t="shared" si="7"/>
        <v/>
      </c>
    </row>
    <row r="481" spans="1:6" ht="14.25" customHeight="1" x14ac:dyDescent="0.35">
      <c r="A481" s="45" t="s">
        <v>1138</v>
      </c>
      <c r="B481" s="18"/>
      <c r="C481" s="5"/>
      <c r="D481" s="5"/>
      <c r="E481" s="94" t="str">
        <f>IF(ISBLANK(D481),"",INDEX(ΑΜΚ,MATCH(D481,Data!$F$2:$F$999,0),1))</f>
        <v/>
      </c>
      <c r="F481" s="94" t="str">
        <f t="shared" si="7"/>
        <v/>
      </c>
    </row>
    <row r="482" spans="1:6" ht="14.25" customHeight="1" x14ac:dyDescent="0.35">
      <c r="A482" s="45" t="s">
        <v>1138</v>
      </c>
      <c r="B482" s="18"/>
      <c r="C482" s="5"/>
      <c r="D482" s="5"/>
      <c r="E482" s="94" t="str">
        <f>IF(ISBLANK(D482),"",INDEX(ΑΜΚ,MATCH(D482,Data!$F$2:$F$999,0),1))</f>
        <v/>
      </c>
      <c r="F482" s="94" t="str">
        <f t="shared" si="7"/>
        <v/>
      </c>
    </row>
    <row r="483" spans="1:6" ht="14.25" customHeight="1" x14ac:dyDescent="0.35">
      <c r="A483" s="45" t="s">
        <v>1138</v>
      </c>
      <c r="B483" s="18"/>
      <c r="C483" s="5"/>
      <c r="D483" s="5"/>
      <c r="E483" s="94" t="str">
        <f>IF(ISBLANK(D483),"",INDEX(ΑΜΚ,MATCH(D483,Data!$F$2:$F$999,0),1))</f>
        <v/>
      </c>
      <c r="F483" s="94" t="str">
        <f t="shared" si="7"/>
        <v/>
      </c>
    </row>
    <row r="484" spans="1:6" ht="14.25" customHeight="1" x14ac:dyDescent="0.35">
      <c r="A484" s="45" t="s">
        <v>1138</v>
      </c>
      <c r="B484" s="18"/>
      <c r="C484" s="5"/>
      <c r="D484" s="5"/>
      <c r="E484" s="94" t="str">
        <f>IF(ISBLANK(D484),"",INDEX(ΑΜΚ,MATCH(D484,Data!$F$2:$F$999,0),1))</f>
        <v/>
      </c>
      <c r="F484" s="94" t="str">
        <f t="shared" si="7"/>
        <v/>
      </c>
    </row>
    <row r="485" spans="1:6" ht="14.25" customHeight="1" x14ac:dyDescent="0.35">
      <c r="A485" s="45" t="s">
        <v>1138</v>
      </c>
      <c r="B485" s="18"/>
      <c r="C485" s="5"/>
      <c r="D485" s="5"/>
      <c r="E485" s="94" t="str">
        <f>IF(ISBLANK(D485),"",INDEX(ΑΜΚ,MATCH(D485,Data!$F$2:$F$999,0),1))</f>
        <v/>
      </c>
      <c r="F485" s="94" t="str">
        <f t="shared" si="7"/>
        <v/>
      </c>
    </row>
    <row r="486" spans="1:6" ht="14.25" customHeight="1" x14ac:dyDescent="0.35">
      <c r="A486" s="45" t="s">
        <v>1138</v>
      </c>
      <c r="B486" s="18"/>
      <c r="C486" s="5"/>
      <c r="D486" s="5"/>
      <c r="E486" s="94" t="str">
        <f>IF(ISBLANK(D486),"",INDEX(ΑΜΚ,MATCH(D486,Data!$F$2:$F$999,0),1))</f>
        <v/>
      </c>
      <c r="F486" s="94" t="str">
        <f t="shared" si="7"/>
        <v/>
      </c>
    </row>
    <row r="487" spans="1:6" ht="14.25" customHeight="1" x14ac:dyDescent="0.35">
      <c r="A487" s="45" t="s">
        <v>1138</v>
      </c>
      <c r="B487" s="18"/>
      <c r="C487" s="5"/>
      <c r="D487" s="5"/>
      <c r="E487" s="94" t="str">
        <f>IF(ISBLANK(D487),"",INDEX(ΑΜΚ,MATCH(D487,Data!$F$2:$F$999,0),1))</f>
        <v/>
      </c>
      <c r="F487" s="94" t="str">
        <f t="shared" si="7"/>
        <v/>
      </c>
    </row>
    <row r="488" spans="1:6" ht="14.25" customHeight="1" x14ac:dyDescent="0.35">
      <c r="A488" s="45" t="s">
        <v>1138</v>
      </c>
      <c r="B488" s="18"/>
      <c r="C488" s="5"/>
      <c r="D488" s="5"/>
      <c r="E488" s="94" t="str">
        <f>IF(ISBLANK(D488),"",INDEX(ΑΜΚ,MATCH(D488,Data!$F$2:$F$999,0),1))</f>
        <v/>
      </c>
      <c r="F488" s="94" t="str">
        <f t="shared" si="7"/>
        <v/>
      </c>
    </row>
    <row r="489" spans="1:6" ht="14.25" customHeight="1" x14ac:dyDescent="0.35">
      <c r="A489" s="45" t="s">
        <v>1138</v>
      </c>
      <c r="B489" s="18"/>
      <c r="C489" s="5"/>
      <c r="D489" s="5"/>
      <c r="E489" s="94" t="str">
        <f>IF(ISBLANK(D489),"",INDEX(ΑΜΚ,MATCH(D489,Data!$F$2:$F$999,0),1))</f>
        <v/>
      </c>
      <c r="F489" s="94" t="str">
        <f t="shared" si="7"/>
        <v/>
      </c>
    </row>
    <row r="490" spans="1:6" ht="14.25" customHeight="1" x14ac:dyDescent="0.35">
      <c r="A490" s="45" t="s">
        <v>1138</v>
      </c>
      <c r="B490" s="18"/>
      <c r="C490" s="5"/>
      <c r="D490" s="5"/>
      <c r="E490" s="94" t="str">
        <f>IF(ISBLANK(D490),"",INDEX(ΑΜΚ,MATCH(D490,Data!$F$2:$F$999,0),1))</f>
        <v/>
      </c>
      <c r="F490" s="94" t="str">
        <f t="shared" si="7"/>
        <v/>
      </c>
    </row>
    <row r="491" spans="1:6" ht="14.25" customHeight="1" x14ac:dyDescent="0.35">
      <c r="A491" s="45" t="s">
        <v>1138</v>
      </c>
      <c r="B491" s="18"/>
      <c r="C491" s="5"/>
      <c r="D491" s="5"/>
      <c r="E491" s="94" t="str">
        <f>IF(ISBLANK(D491),"",INDEX(ΑΜΚ,MATCH(D491,Data!$F$2:$F$999,0),1))</f>
        <v/>
      </c>
      <c r="F491" s="94" t="str">
        <f t="shared" si="7"/>
        <v/>
      </c>
    </row>
    <row r="492" spans="1:6" ht="14.25" customHeight="1" x14ac:dyDescent="0.35">
      <c r="A492" s="45" t="s">
        <v>1138</v>
      </c>
      <c r="B492" s="18"/>
      <c r="C492" s="5"/>
      <c r="D492" s="5"/>
      <c r="E492" s="94" t="str">
        <f>IF(ISBLANK(D492),"",INDEX(ΑΜΚ,MATCH(D492,Data!$F$2:$F$999,0),1))</f>
        <v/>
      </c>
      <c r="F492" s="94" t="str">
        <f t="shared" si="7"/>
        <v/>
      </c>
    </row>
    <row r="493" spans="1:6" ht="14.25" customHeight="1" x14ac:dyDescent="0.35">
      <c r="A493" s="45" t="s">
        <v>1138</v>
      </c>
      <c r="B493" s="18"/>
      <c r="C493" s="5"/>
      <c r="D493" s="5"/>
      <c r="E493" s="94" t="str">
        <f>IF(ISBLANK(D493),"",INDEX(ΑΜΚ,MATCH(D493,Data!$F$2:$F$999,0),1))</f>
        <v/>
      </c>
      <c r="F493" s="94" t="str">
        <f t="shared" si="7"/>
        <v/>
      </c>
    </row>
    <row r="494" spans="1:6" ht="14.25" customHeight="1" x14ac:dyDescent="0.35">
      <c r="A494" s="45" t="s">
        <v>1138</v>
      </c>
      <c r="B494" s="18"/>
      <c r="C494" s="5"/>
      <c r="D494" s="5"/>
      <c r="E494" s="94" t="str">
        <f>IF(ISBLANK(D494),"",INDEX(ΑΜΚ,MATCH(D494,Data!$F$2:$F$999,0),1))</f>
        <v/>
      </c>
      <c r="F494" s="94" t="str">
        <f t="shared" si="7"/>
        <v/>
      </c>
    </row>
    <row r="495" spans="1:6" ht="14.25" customHeight="1" x14ac:dyDescent="0.35">
      <c r="A495" s="45" t="s">
        <v>1138</v>
      </c>
      <c r="B495" s="18"/>
      <c r="C495" s="5"/>
      <c r="D495" s="5"/>
      <c r="E495" s="94" t="str">
        <f>IF(ISBLANK(D495),"",INDEX(ΑΜΚ,MATCH(D495,Data!$F$2:$F$999,0),1))</f>
        <v/>
      </c>
      <c r="F495" s="94" t="str">
        <f t="shared" si="7"/>
        <v/>
      </c>
    </row>
    <row r="496" spans="1:6" ht="14.25" customHeight="1" x14ac:dyDescent="0.35">
      <c r="A496" s="45" t="s">
        <v>1138</v>
      </c>
      <c r="B496" s="18"/>
      <c r="C496" s="5"/>
      <c r="D496" s="5"/>
      <c r="E496" s="94" t="str">
        <f>IF(ISBLANK(D496),"",INDEX(ΑΜΚ,MATCH(D496,Data!$F$2:$F$999,0),1))</f>
        <v/>
      </c>
      <c r="F496" s="94" t="str">
        <f t="shared" si="7"/>
        <v/>
      </c>
    </row>
    <row r="497" spans="1:6" ht="14.25" customHeight="1" x14ac:dyDescent="0.35">
      <c r="A497" s="45" t="s">
        <v>1138</v>
      </c>
      <c r="B497" s="18"/>
      <c r="C497" s="5"/>
      <c r="D497" s="5"/>
      <c r="E497" s="94" t="str">
        <f>IF(ISBLANK(D497),"",INDEX(ΑΜΚ,MATCH(D497,Data!$F$2:$F$999,0),1))</f>
        <v/>
      </c>
      <c r="F497" s="94" t="str">
        <f t="shared" si="7"/>
        <v/>
      </c>
    </row>
    <row r="498" spans="1:6" ht="14.25" customHeight="1" x14ac:dyDescent="0.35">
      <c r="A498" s="45" t="s">
        <v>1138</v>
      </c>
      <c r="B498" s="18"/>
      <c r="C498" s="5"/>
      <c r="D498" s="5"/>
      <c r="E498" s="94" t="str">
        <f>IF(ISBLANK(D498),"",INDEX(ΑΜΚ,MATCH(D498,Data!$F$2:$F$999,0),1))</f>
        <v/>
      </c>
      <c r="F498" s="94" t="str">
        <f t="shared" si="7"/>
        <v/>
      </c>
    </row>
    <row r="499" spans="1:6" ht="14.25" customHeight="1" x14ac:dyDescent="0.35">
      <c r="A499" s="45" t="s">
        <v>1138</v>
      </c>
      <c r="B499" s="18"/>
      <c r="C499" s="5"/>
      <c r="D499" s="5"/>
      <c r="E499" s="94" t="str">
        <f>IF(ISBLANK(D499),"",INDEX(ΑΜΚ,MATCH(D499,Data!$F$2:$F$999,0),1))</f>
        <v/>
      </c>
      <c r="F499" s="94" t="str">
        <f t="shared" si="7"/>
        <v/>
      </c>
    </row>
    <row r="500" spans="1:6" ht="14.25" customHeight="1" x14ac:dyDescent="0.35">
      <c r="A500" s="45" t="s">
        <v>1138</v>
      </c>
      <c r="B500" s="18"/>
      <c r="C500" s="5"/>
      <c r="D500" s="5"/>
      <c r="E500" s="94" t="str">
        <f>IF(ISBLANK(D500),"",INDEX(ΑΜΚ,MATCH(D500,Data!$F$2:$F$999,0),1))</f>
        <v/>
      </c>
      <c r="F500" s="94" t="str">
        <f t="shared" si="7"/>
        <v/>
      </c>
    </row>
    <row r="501" spans="1:6" ht="14.25" customHeight="1" x14ac:dyDescent="0.35">
      <c r="A501" s="45" t="s">
        <v>1138</v>
      </c>
      <c r="B501" s="18"/>
      <c r="C501" s="5"/>
      <c r="D501" s="5"/>
      <c r="E501" s="94" t="str">
        <f>IF(ISBLANK(D501),"",INDEX(ΑΜΚ,MATCH(D501,Data!$F$2:$F$999,0),1))</f>
        <v/>
      </c>
      <c r="F501" s="94" t="str">
        <f t="shared" si="7"/>
        <v/>
      </c>
    </row>
    <row r="502" spans="1:6" ht="14.25" customHeight="1" x14ac:dyDescent="0.35">
      <c r="A502" s="45" t="s">
        <v>1138</v>
      </c>
      <c r="B502" s="18"/>
      <c r="C502" s="5"/>
      <c r="D502" s="5"/>
      <c r="E502" s="94" t="str">
        <f>IF(ISBLANK(D502),"",INDEX(ΑΜΚ,MATCH(D502,Data!$F$2:$F$999,0),1))</f>
        <v/>
      </c>
      <c r="F502" s="94" t="str">
        <f t="shared" si="7"/>
        <v/>
      </c>
    </row>
    <row r="503" spans="1:6" ht="14.25" customHeight="1" x14ac:dyDescent="0.35">
      <c r="A503" s="45" t="s">
        <v>1138</v>
      </c>
      <c r="B503" s="18"/>
      <c r="C503" s="5"/>
      <c r="D503" s="5"/>
      <c r="E503" s="94" t="str">
        <f>IF(ISBLANK(D503),"",INDEX(ΑΜΚ,MATCH(D503,Data!$F$2:$F$999,0),1))</f>
        <v/>
      </c>
      <c r="F503" s="94" t="str">
        <f t="shared" si="7"/>
        <v/>
      </c>
    </row>
    <row r="504" spans="1:6" ht="14.25" customHeight="1" x14ac:dyDescent="0.35">
      <c r="A504" s="45" t="s">
        <v>1138</v>
      </c>
      <c r="B504" s="18"/>
      <c r="C504" s="5"/>
      <c r="D504" s="5"/>
      <c r="E504" s="94" t="str">
        <f>IF(ISBLANK(D504),"",INDEX(ΑΜΚ,MATCH(D504,Data!$F$2:$F$999,0),1))</f>
        <v/>
      </c>
      <c r="F504" s="94" t="str">
        <f t="shared" si="7"/>
        <v/>
      </c>
    </row>
    <row r="505" spans="1:6" ht="14.25" customHeight="1" x14ac:dyDescent="0.35">
      <c r="A505" s="45" t="s">
        <v>1138</v>
      </c>
      <c r="B505" s="18"/>
      <c r="C505" s="5"/>
      <c r="D505" s="5"/>
      <c r="E505" s="94" t="str">
        <f>IF(ISBLANK(D505),"",INDEX(ΑΜΚ,MATCH(D505,Data!$F$2:$F$999,0),1))</f>
        <v/>
      </c>
      <c r="F505" s="94" t="str">
        <f t="shared" si="7"/>
        <v/>
      </c>
    </row>
    <row r="506" spans="1:6" ht="14.25" customHeight="1" x14ac:dyDescent="0.35">
      <c r="A506" s="45" t="s">
        <v>1138</v>
      </c>
      <c r="B506" s="18"/>
      <c r="C506" s="5"/>
      <c r="D506" s="5"/>
      <c r="E506" s="94" t="str">
        <f>IF(ISBLANK(D506),"",INDEX(ΑΜΚ,MATCH(D506,Data!$F$2:$F$999,0),1))</f>
        <v/>
      </c>
      <c r="F506" s="94" t="str">
        <f t="shared" si="7"/>
        <v/>
      </c>
    </row>
    <row r="507" spans="1:6" ht="14.25" customHeight="1" x14ac:dyDescent="0.35">
      <c r="A507" s="45" t="s">
        <v>1138</v>
      </c>
      <c r="B507" s="18"/>
      <c r="C507" s="5"/>
      <c r="D507" s="5"/>
      <c r="E507" s="94" t="str">
        <f>IF(ISBLANK(D507),"",INDEX(ΑΜΚ,MATCH(D507,Data!$F$2:$F$999,0),1))</f>
        <v/>
      </c>
      <c r="F507" s="94" t="str">
        <f t="shared" si="7"/>
        <v/>
      </c>
    </row>
    <row r="508" spans="1:6" ht="14.25" customHeight="1" x14ac:dyDescent="0.35">
      <c r="A508" s="45" t="s">
        <v>1138</v>
      </c>
      <c r="B508" s="18"/>
      <c r="C508" s="5"/>
      <c r="D508" s="5"/>
      <c r="E508" s="94" t="str">
        <f>IF(ISBLANK(D508),"",INDEX(ΑΜΚ,MATCH(D508,Data!$F$2:$F$999,0),1))</f>
        <v/>
      </c>
      <c r="F508" s="94" t="str">
        <f t="shared" si="7"/>
        <v/>
      </c>
    </row>
    <row r="509" spans="1:6" ht="14.25" customHeight="1" x14ac:dyDescent="0.35">
      <c r="A509" s="45" t="s">
        <v>1138</v>
      </c>
      <c r="B509" s="18"/>
      <c r="C509" s="5"/>
      <c r="D509" s="5"/>
      <c r="E509" s="94" t="str">
        <f>IF(ISBLANK(D509),"",INDEX(ΑΜΚ,MATCH(D509,Data!$F$2:$F$999,0),1))</f>
        <v/>
      </c>
      <c r="F509" s="94" t="str">
        <f t="shared" si="7"/>
        <v/>
      </c>
    </row>
    <row r="510" spans="1:6" ht="14.25" customHeight="1" x14ac:dyDescent="0.35">
      <c r="A510" s="45" t="s">
        <v>1138</v>
      </c>
      <c r="B510" s="18"/>
      <c r="C510" s="5"/>
      <c r="D510" s="5"/>
      <c r="E510" s="94" t="str">
        <f>IF(ISBLANK(D510),"",INDEX(ΑΜΚ,MATCH(D510,Data!$F$2:$F$999,0),1))</f>
        <v/>
      </c>
      <c r="F510" s="94" t="str">
        <f t="shared" si="7"/>
        <v/>
      </c>
    </row>
    <row r="511" spans="1:6" ht="14.25" customHeight="1" x14ac:dyDescent="0.35">
      <c r="A511" s="45" t="s">
        <v>1138</v>
      </c>
      <c r="B511" s="18"/>
      <c r="C511" s="5"/>
      <c r="D511" s="5"/>
      <c r="E511" s="94" t="str">
        <f>IF(ISBLANK(D511),"",INDEX(ΑΜΚ,MATCH(D511,Data!$F$2:$F$999,0),1))</f>
        <v/>
      </c>
      <c r="F511" s="94" t="str">
        <f t="shared" si="7"/>
        <v/>
      </c>
    </row>
    <row r="512" spans="1:6" ht="14.25" customHeight="1" x14ac:dyDescent="0.35">
      <c r="A512" s="45" t="s">
        <v>1138</v>
      </c>
      <c r="B512" s="18"/>
      <c r="C512" s="5"/>
      <c r="D512" s="5"/>
      <c r="E512" s="94" t="str">
        <f>IF(ISBLANK(D512),"",INDEX(ΑΜΚ,MATCH(D512,Data!$F$2:$F$999,0),1))</f>
        <v/>
      </c>
      <c r="F512" s="94" t="str">
        <f t="shared" si="7"/>
        <v/>
      </c>
    </row>
    <row r="513" spans="1:6" ht="14.25" customHeight="1" x14ac:dyDescent="0.35">
      <c r="A513" s="45" t="s">
        <v>1138</v>
      </c>
      <c r="B513" s="18"/>
      <c r="C513" s="5"/>
      <c r="D513" s="5"/>
      <c r="E513" s="94" t="str">
        <f>IF(ISBLANK(D513),"",INDEX(ΑΜΚ,MATCH(D513,Data!$F$2:$F$999,0),1))</f>
        <v/>
      </c>
      <c r="F513" s="94" t="str">
        <f t="shared" si="7"/>
        <v/>
      </c>
    </row>
    <row r="514" spans="1:6" ht="14.25" customHeight="1" x14ac:dyDescent="0.35">
      <c r="A514" s="45" t="s">
        <v>1138</v>
      </c>
      <c r="B514" s="18"/>
      <c r="C514" s="5"/>
      <c r="D514" s="5"/>
      <c r="E514" s="94" t="str">
        <f>IF(ISBLANK(D514),"",INDEX(ΑΜΚ,MATCH(D514,Data!$F$2:$F$999,0),1))</f>
        <v/>
      </c>
      <c r="F514" s="94" t="str">
        <f t="shared" ref="F514:F577" si="8">IF(ISBLANK(C514),"",INDEX(ΚΩΔ_ΜΑΘΗΜ_ΤΕΧΝ_ΛΟΓΙΣΜ_Α1,MATCH(C514,ΜΑΘΗΜ_ΤΕΧΝ_ΛΟΓΙΣΜ_Α1,0)))</f>
        <v/>
      </c>
    </row>
    <row r="515" spans="1:6" ht="14.25" customHeight="1" x14ac:dyDescent="0.35">
      <c r="A515" s="45" t="s">
        <v>1138</v>
      </c>
      <c r="B515" s="18"/>
      <c r="C515" s="5"/>
      <c r="D515" s="5"/>
      <c r="E515" s="94" t="str">
        <f>IF(ISBLANK(D515),"",INDEX(ΑΜΚ,MATCH(D515,Data!$F$2:$F$999,0),1))</f>
        <v/>
      </c>
      <c r="F515" s="94" t="str">
        <f t="shared" si="8"/>
        <v/>
      </c>
    </row>
    <row r="516" spans="1:6" ht="14.25" customHeight="1" x14ac:dyDescent="0.35">
      <c r="A516" s="45" t="s">
        <v>1138</v>
      </c>
      <c r="B516" s="18"/>
      <c r="C516" s="5"/>
      <c r="D516" s="5"/>
      <c r="E516" s="94" t="str">
        <f>IF(ISBLANK(D516),"",INDEX(ΑΜΚ,MATCH(D516,Data!$F$2:$F$999,0),1))</f>
        <v/>
      </c>
      <c r="F516" s="94" t="str">
        <f t="shared" si="8"/>
        <v/>
      </c>
    </row>
    <row r="517" spans="1:6" ht="14.25" customHeight="1" x14ac:dyDescent="0.35">
      <c r="A517" s="45" t="s">
        <v>1138</v>
      </c>
      <c r="B517" s="18"/>
      <c r="C517" s="5"/>
      <c r="D517" s="5"/>
      <c r="E517" s="94" t="str">
        <f>IF(ISBLANK(D517),"",INDEX(ΑΜΚ,MATCH(D517,Data!$F$2:$F$999,0),1))</f>
        <v/>
      </c>
      <c r="F517" s="94" t="str">
        <f t="shared" si="8"/>
        <v/>
      </c>
    </row>
    <row r="518" spans="1:6" ht="14.25" customHeight="1" x14ac:dyDescent="0.35">
      <c r="A518" s="45" t="s">
        <v>1138</v>
      </c>
      <c r="B518" s="18"/>
      <c r="C518" s="5"/>
      <c r="D518" s="5"/>
      <c r="E518" s="94" t="str">
        <f>IF(ISBLANK(D518),"",INDEX(ΑΜΚ,MATCH(D518,Data!$F$2:$F$999,0),1))</f>
        <v/>
      </c>
      <c r="F518" s="94" t="str">
        <f t="shared" si="8"/>
        <v/>
      </c>
    </row>
    <row r="519" spans="1:6" ht="14.25" customHeight="1" x14ac:dyDescent="0.35">
      <c r="A519" s="45" t="s">
        <v>1138</v>
      </c>
      <c r="B519" s="18"/>
      <c r="C519" s="5"/>
      <c r="D519" s="5"/>
      <c r="E519" s="94" t="str">
        <f>IF(ISBLANK(D519),"",INDEX(ΑΜΚ,MATCH(D519,Data!$F$2:$F$999,0),1))</f>
        <v/>
      </c>
      <c r="F519" s="94" t="str">
        <f t="shared" si="8"/>
        <v/>
      </c>
    </row>
    <row r="520" spans="1:6" ht="14.25" customHeight="1" x14ac:dyDescent="0.35">
      <c r="A520" s="45" t="s">
        <v>1138</v>
      </c>
      <c r="B520" s="18"/>
      <c r="C520" s="5"/>
      <c r="D520" s="5"/>
      <c r="E520" s="94" t="str">
        <f>IF(ISBLANK(D520),"",INDEX(ΑΜΚ,MATCH(D520,Data!$F$2:$F$999,0),1))</f>
        <v/>
      </c>
      <c r="F520" s="94" t="str">
        <f t="shared" si="8"/>
        <v/>
      </c>
    </row>
    <row r="521" spans="1:6" ht="14.25" customHeight="1" x14ac:dyDescent="0.35">
      <c r="A521" s="45" t="s">
        <v>1138</v>
      </c>
      <c r="B521" s="18"/>
      <c r="C521" s="5"/>
      <c r="D521" s="5"/>
      <c r="E521" s="94" t="str">
        <f>IF(ISBLANK(D521),"",INDEX(ΑΜΚ,MATCH(D521,Data!$F$2:$F$999,0),1))</f>
        <v/>
      </c>
      <c r="F521" s="94" t="str">
        <f t="shared" si="8"/>
        <v/>
      </c>
    </row>
    <row r="522" spans="1:6" ht="14.25" customHeight="1" x14ac:dyDescent="0.35">
      <c r="A522" s="45" t="s">
        <v>1138</v>
      </c>
      <c r="B522" s="18"/>
      <c r="C522" s="5"/>
      <c r="D522" s="5"/>
      <c r="E522" s="94" t="str">
        <f>IF(ISBLANK(D522),"",INDEX(ΑΜΚ,MATCH(D522,Data!$F$2:$F$999,0),1))</f>
        <v/>
      </c>
      <c r="F522" s="94" t="str">
        <f t="shared" si="8"/>
        <v/>
      </c>
    </row>
    <row r="523" spans="1:6" ht="14.25" customHeight="1" x14ac:dyDescent="0.35">
      <c r="A523" s="45" t="s">
        <v>1138</v>
      </c>
      <c r="B523" s="18"/>
      <c r="C523" s="5"/>
      <c r="D523" s="5"/>
      <c r="E523" s="94" t="str">
        <f>IF(ISBLANK(D523),"",INDEX(ΑΜΚ,MATCH(D523,Data!$F$2:$F$999,0),1))</f>
        <v/>
      </c>
      <c r="F523" s="94" t="str">
        <f t="shared" si="8"/>
        <v/>
      </c>
    </row>
    <row r="524" spans="1:6" ht="14.25" customHeight="1" x14ac:dyDescent="0.35">
      <c r="A524" s="45" t="s">
        <v>1138</v>
      </c>
      <c r="B524" s="18"/>
      <c r="C524" s="5"/>
      <c r="D524" s="5"/>
      <c r="E524" s="94" t="str">
        <f>IF(ISBLANK(D524),"",INDEX(ΑΜΚ,MATCH(D524,Data!$F$2:$F$999,0),1))</f>
        <v/>
      </c>
      <c r="F524" s="94" t="str">
        <f t="shared" si="8"/>
        <v/>
      </c>
    </row>
    <row r="525" spans="1:6" ht="14.25" customHeight="1" x14ac:dyDescent="0.35">
      <c r="A525" s="45" t="s">
        <v>1138</v>
      </c>
      <c r="B525" s="18"/>
      <c r="C525" s="5"/>
      <c r="D525" s="5"/>
      <c r="E525" s="94" t="str">
        <f>IF(ISBLANK(D525),"",INDEX(ΑΜΚ,MATCH(D525,Data!$F$2:$F$999,0),1))</f>
        <v/>
      </c>
      <c r="F525" s="94" t="str">
        <f t="shared" si="8"/>
        <v/>
      </c>
    </row>
    <row r="526" spans="1:6" ht="14.25" customHeight="1" x14ac:dyDescent="0.35">
      <c r="A526" s="45" t="s">
        <v>1138</v>
      </c>
      <c r="B526" s="18"/>
      <c r="C526" s="5"/>
      <c r="D526" s="5"/>
      <c r="E526" s="94" t="str">
        <f>IF(ISBLANK(D526),"",INDEX(ΑΜΚ,MATCH(D526,Data!$F$2:$F$999,0),1))</f>
        <v/>
      </c>
      <c r="F526" s="94" t="str">
        <f t="shared" si="8"/>
        <v/>
      </c>
    </row>
    <row r="527" spans="1:6" ht="14.25" customHeight="1" x14ac:dyDescent="0.35">
      <c r="A527" s="45" t="s">
        <v>1138</v>
      </c>
      <c r="B527" s="18"/>
      <c r="C527" s="5"/>
      <c r="D527" s="5"/>
      <c r="E527" s="94" t="str">
        <f>IF(ISBLANK(D527),"",INDEX(ΑΜΚ,MATCH(D527,Data!$F$2:$F$999,0),1))</f>
        <v/>
      </c>
      <c r="F527" s="94" t="str">
        <f t="shared" si="8"/>
        <v/>
      </c>
    </row>
    <row r="528" spans="1:6" ht="14.25" customHeight="1" x14ac:dyDescent="0.35">
      <c r="A528" s="45" t="s">
        <v>1138</v>
      </c>
      <c r="B528" s="18"/>
      <c r="C528" s="5"/>
      <c r="D528" s="5"/>
      <c r="E528" s="94" t="str">
        <f>IF(ISBLANK(D528),"",INDEX(ΑΜΚ,MATCH(D528,Data!$F$2:$F$999,0),1))</f>
        <v/>
      </c>
      <c r="F528" s="94" t="str">
        <f t="shared" si="8"/>
        <v/>
      </c>
    </row>
    <row r="529" spans="1:6" ht="14.25" customHeight="1" x14ac:dyDescent="0.35">
      <c r="A529" s="45" t="s">
        <v>1138</v>
      </c>
      <c r="B529" s="18"/>
      <c r="C529" s="5"/>
      <c r="D529" s="5"/>
      <c r="E529" s="94" t="str">
        <f>IF(ISBLANK(D529),"",INDEX(ΑΜΚ,MATCH(D529,Data!$F$2:$F$999,0),1))</f>
        <v/>
      </c>
      <c r="F529" s="94" t="str">
        <f t="shared" si="8"/>
        <v/>
      </c>
    </row>
    <row r="530" spans="1:6" ht="14.25" customHeight="1" x14ac:dyDescent="0.35">
      <c r="A530" s="45" t="s">
        <v>1138</v>
      </c>
      <c r="B530" s="18"/>
      <c r="C530" s="5"/>
      <c r="D530" s="5"/>
      <c r="E530" s="94" t="str">
        <f>IF(ISBLANK(D530),"",INDEX(ΑΜΚ,MATCH(D530,Data!$F$2:$F$999,0),1))</f>
        <v/>
      </c>
      <c r="F530" s="94" t="str">
        <f t="shared" si="8"/>
        <v/>
      </c>
    </row>
    <row r="531" spans="1:6" ht="14.25" customHeight="1" x14ac:dyDescent="0.35">
      <c r="A531" s="45" t="s">
        <v>1138</v>
      </c>
      <c r="B531" s="18"/>
      <c r="C531" s="5"/>
      <c r="D531" s="5"/>
      <c r="E531" s="94" t="str">
        <f>IF(ISBLANK(D531),"",INDEX(ΑΜΚ,MATCH(D531,Data!$F$2:$F$999,0),1))</f>
        <v/>
      </c>
      <c r="F531" s="94" t="str">
        <f t="shared" si="8"/>
        <v/>
      </c>
    </row>
    <row r="532" spans="1:6" ht="14.25" customHeight="1" x14ac:dyDescent="0.35">
      <c r="A532" s="45" t="s">
        <v>1138</v>
      </c>
      <c r="B532" s="18"/>
      <c r="C532" s="5"/>
      <c r="D532" s="5"/>
      <c r="E532" s="94" t="str">
        <f>IF(ISBLANK(D532),"",INDEX(ΑΜΚ,MATCH(D532,Data!$F$2:$F$999,0),1))</f>
        <v/>
      </c>
      <c r="F532" s="94" t="str">
        <f t="shared" si="8"/>
        <v/>
      </c>
    </row>
    <row r="533" spans="1:6" ht="14.25" customHeight="1" x14ac:dyDescent="0.35">
      <c r="A533" s="45" t="s">
        <v>1138</v>
      </c>
      <c r="B533" s="18"/>
      <c r="C533" s="5"/>
      <c r="D533" s="5"/>
      <c r="E533" s="94" t="str">
        <f>IF(ISBLANK(D533),"",INDEX(ΑΜΚ,MATCH(D533,Data!$F$2:$F$999,0),1))</f>
        <v/>
      </c>
      <c r="F533" s="94" t="str">
        <f t="shared" si="8"/>
        <v/>
      </c>
    </row>
    <row r="534" spans="1:6" ht="14.25" customHeight="1" x14ac:dyDescent="0.35">
      <c r="A534" s="45" t="s">
        <v>1138</v>
      </c>
      <c r="B534" s="18"/>
      <c r="C534" s="5"/>
      <c r="D534" s="5"/>
      <c r="E534" s="94" t="str">
        <f>IF(ISBLANK(D534),"",INDEX(ΑΜΚ,MATCH(D534,Data!$F$2:$F$999,0),1))</f>
        <v/>
      </c>
      <c r="F534" s="94" t="str">
        <f t="shared" si="8"/>
        <v/>
      </c>
    </row>
    <row r="535" spans="1:6" ht="14.25" customHeight="1" x14ac:dyDescent="0.35">
      <c r="A535" s="45" t="s">
        <v>1138</v>
      </c>
      <c r="B535" s="18"/>
      <c r="C535" s="5"/>
      <c r="D535" s="5"/>
      <c r="E535" s="94" t="str">
        <f>IF(ISBLANK(D535),"",INDEX(ΑΜΚ,MATCH(D535,Data!$F$2:$F$999,0),1))</f>
        <v/>
      </c>
      <c r="F535" s="94" t="str">
        <f t="shared" si="8"/>
        <v/>
      </c>
    </row>
    <row r="536" spans="1:6" ht="14.25" customHeight="1" x14ac:dyDescent="0.35">
      <c r="A536" s="45" t="s">
        <v>1138</v>
      </c>
      <c r="B536" s="18"/>
      <c r="C536" s="5"/>
      <c r="D536" s="5"/>
      <c r="E536" s="94" t="str">
        <f>IF(ISBLANK(D536),"",INDEX(ΑΜΚ,MATCH(D536,Data!$F$2:$F$999,0),1))</f>
        <v/>
      </c>
      <c r="F536" s="94" t="str">
        <f t="shared" si="8"/>
        <v/>
      </c>
    </row>
    <row r="537" spans="1:6" ht="14.25" customHeight="1" x14ac:dyDescent="0.35">
      <c r="A537" s="45" t="s">
        <v>1138</v>
      </c>
      <c r="B537" s="18"/>
      <c r="C537" s="5"/>
      <c r="D537" s="5"/>
      <c r="E537" s="94" t="str">
        <f>IF(ISBLANK(D537),"",INDEX(ΑΜΚ,MATCH(D537,Data!$F$2:$F$999,0),1))</f>
        <v/>
      </c>
      <c r="F537" s="94" t="str">
        <f t="shared" si="8"/>
        <v/>
      </c>
    </row>
    <row r="538" spans="1:6" ht="14.25" customHeight="1" x14ac:dyDescent="0.35">
      <c r="A538" s="45" t="s">
        <v>1138</v>
      </c>
      <c r="B538" s="18"/>
      <c r="C538" s="5"/>
      <c r="D538" s="5"/>
      <c r="E538" s="94" t="str">
        <f>IF(ISBLANK(D538),"",INDEX(ΑΜΚ,MATCH(D538,Data!$F$2:$F$999,0),1))</f>
        <v/>
      </c>
      <c r="F538" s="94" t="str">
        <f t="shared" si="8"/>
        <v/>
      </c>
    </row>
    <row r="539" spans="1:6" ht="14.25" customHeight="1" x14ac:dyDescent="0.35">
      <c r="A539" s="45" t="s">
        <v>1138</v>
      </c>
      <c r="B539" s="18"/>
      <c r="C539" s="5"/>
      <c r="D539" s="5"/>
      <c r="E539" s="94" t="str">
        <f>IF(ISBLANK(D539),"",INDEX(ΑΜΚ,MATCH(D539,Data!$F$2:$F$999,0),1))</f>
        <v/>
      </c>
      <c r="F539" s="94" t="str">
        <f t="shared" si="8"/>
        <v/>
      </c>
    </row>
    <row r="540" spans="1:6" ht="14.25" customHeight="1" x14ac:dyDescent="0.35">
      <c r="A540" s="45" t="s">
        <v>1138</v>
      </c>
      <c r="B540" s="18"/>
      <c r="C540" s="5"/>
      <c r="D540" s="5"/>
      <c r="E540" s="94" t="str">
        <f>IF(ISBLANK(D540),"",INDEX(ΑΜΚ,MATCH(D540,Data!$F$2:$F$999,0),1))</f>
        <v/>
      </c>
      <c r="F540" s="94" t="str">
        <f t="shared" si="8"/>
        <v/>
      </c>
    </row>
    <row r="541" spans="1:6" ht="14.25" customHeight="1" x14ac:dyDescent="0.35">
      <c r="A541" s="45" t="s">
        <v>1138</v>
      </c>
      <c r="B541" s="18"/>
      <c r="C541" s="5"/>
      <c r="D541" s="5"/>
      <c r="E541" s="94" t="str">
        <f>IF(ISBLANK(D541),"",INDEX(ΑΜΚ,MATCH(D541,Data!$F$2:$F$999,0),1))</f>
        <v/>
      </c>
      <c r="F541" s="94" t="str">
        <f t="shared" si="8"/>
        <v/>
      </c>
    </row>
    <row r="542" spans="1:6" ht="14.25" customHeight="1" x14ac:dyDescent="0.35">
      <c r="A542" s="45" t="s">
        <v>1138</v>
      </c>
      <c r="B542" s="18"/>
      <c r="C542" s="5"/>
      <c r="D542" s="5"/>
      <c r="E542" s="94" t="str">
        <f>IF(ISBLANK(D542),"",INDEX(ΑΜΚ,MATCH(D542,Data!$F$2:$F$999,0),1))</f>
        <v/>
      </c>
      <c r="F542" s="94" t="str">
        <f t="shared" si="8"/>
        <v/>
      </c>
    </row>
    <row r="543" spans="1:6" ht="14.25" customHeight="1" x14ac:dyDescent="0.35">
      <c r="A543" s="45" t="s">
        <v>1138</v>
      </c>
      <c r="B543" s="18"/>
      <c r="C543" s="5"/>
      <c r="D543" s="5"/>
      <c r="E543" s="94" t="str">
        <f>IF(ISBLANK(D543),"",INDEX(ΑΜΚ,MATCH(D543,Data!$F$2:$F$999,0),1))</f>
        <v/>
      </c>
      <c r="F543" s="94" t="str">
        <f t="shared" si="8"/>
        <v/>
      </c>
    </row>
    <row r="544" spans="1:6" ht="14.25" customHeight="1" x14ac:dyDescent="0.35">
      <c r="A544" s="45" t="s">
        <v>1138</v>
      </c>
      <c r="B544" s="18"/>
      <c r="C544" s="5"/>
      <c r="D544" s="5"/>
      <c r="E544" s="94" t="str">
        <f>IF(ISBLANK(D544),"",INDEX(ΑΜΚ,MATCH(D544,Data!$F$2:$F$999,0),1))</f>
        <v/>
      </c>
      <c r="F544" s="94" t="str">
        <f t="shared" si="8"/>
        <v/>
      </c>
    </row>
    <row r="545" spans="1:6" ht="14.25" customHeight="1" x14ac:dyDescent="0.35">
      <c r="A545" s="45" t="s">
        <v>1138</v>
      </c>
      <c r="B545" s="18"/>
      <c r="C545" s="5"/>
      <c r="D545" s="5"/>
      <c r="E545" s="94" t="str">
        <f>IF(ISBLANK(D545),"",INDEX(ΑΜΚ,MATCH(D545,Data!$F$2:$F$999,0),1))</f>
        <v/>
      </c>
      <c r="F545" s="94" t="str">
        <f t="shared" si="8"/>
        <v/>
      </c>
    </row>
    <row r="546" spans="1:6" ht="14.25" customHeight="1" x14ac:dyDescent="0.35">
      <c r="A546" s="45" t="s">
        <v>1138</v>
      </c>
      <c r="B546" s="18"/>
      <c r="C546" s="5"/>
      <c r="D546" s="5"/>
      <c r="E546" s="94" t="str">
        <f>IF(ISBLANK(D546),"",INDEX(ΑΜΚ,MATCH(D546,Data!$F$2:$F$999,0),1))</f>
        <v/>
      </c>
      <c r="F546" s="94" t="str">
        <f t="shared" si="8"/>
        <v/>
      </c>
    </row>
    <row r="547" spans="1:6" ht="14.25" customHeight="1" x14ac:dyDescent="0.35">
      <c r="A547" s="45" t="s">
        <v>1138</v>
      </c>
      <c r="B547" s="18"/>
      <c r="C547" s="5"/>
      <c r="D547" s="5"/>
      <c r="E547" s="94" t="str">
        <f>IF(ISBLANK(D547),"",INDEX(ΑΜΚ,MATCH(D547,Data!$F$2:$F$999,0),1))</f>
        <v/>
      </c>
      <c r="F547" s="94" t="str">
        <f t="shared" si="8"/>
        <v/>
      </c>
    </row>
    <row r="548" spans="1:6" ht="14.25" customHeight="1" x14ac:dyDescent="0.35">
      <c r="A548" s="45" t="s">
        <v>1138</v>
      </c>
      <c r="B548" s="18"/>
      <c r="C548" s="5"/>
      <c r="D548" s="5"/>
      <c r="E548" s="94" t="str">
        <f>IF(ISBLANK(D548),"",INDEX(ΑΜΚ,MATCH(D548,Data!$F$2:$F$999,0),1))</f>
        <v/>
      </c>
      <c r="F548" s="94" t="str">
        <f t="shared" si="8"/>
        <v/>
      </c>
    </row>
    <row r="549" spans="1:6" ht="14.25" customHeight="1" x14ac:dyDescent="0.35">
      <c r="A549" s="45" t="s">
        <v>1138</v>
      </c>
      <c r="B549" s="18"/>
      <c r="C549" s="5"/>
      <c r="D549" s="5"/>
      <c r="E549" s="94" t="str">
        <f>IF(ISBLANK(D549),"",INDEX(ΑΜΚ,MATCH(D549,Data!$F$2:$F$999,0),1))</f>
        <v/>
      </c>
      <c r="F549" s="94" t="str">
        <f t="shared" si="8"/>
        <v/>
      </c>
    </row>
    <row r="550" spans="1:6" ht="14.25" customHeight="1" x14ac:dyDescent="0.35">
      <c r="A550" s="45" t="s">
        <v>1138</v>
      </c>
      <c r="B550" s="18"/>
      <c r="C550" s="5"/>
      <c r="D550" s="5"/>
      <c r="E550" s="94" t="str">
        <f>IF(ISBLANK(D550),"",INDEX(ΑΜΚ,MATCH(D550,Data!$F$2:$F$999,0),1))</f>
        <v/>
      </c>
      <c r="F550" s="94" t="str">
        <f t="shared" si="8"/>
        <v/>
      </c>
    </row>
    <row r="551" spans="1:6" ht="14.25" customHeight="1" x14ac:dyDescent="0.35">
      <c r="A551" s="45" t="s">
        <v>1138</v>
      </c>
      <c r="B551" s="18"/>
      <c r="C551" s="5"/>
      <c r="D551" s="5"/>
      <c r="E551" s="94" t="str">
        <f>IF(ISBLANK(D551),"",INDEX(ΑΜΚ,MATCH(D551,Data!$F$2:$F$999,0),1))</f>
        <v/>
      </c>
      <c r="F551" s="94" t="str">
        <f t="shared" si="8"/>
        <v/>
      </c>
    </row>
    <row r="552" spans="1:6" ht="14.25" customHeight="1" x14ac:dyDescent="0.35">
      <c r="A552" s="45" t="s">
        <v>1138</v>
      </c>
      <c r="B552" s="18"/>
      <c r="C552" s="5"/>
      <c r="D552" s="5"/>
      <c r="E552" s="94" t="str">
        <f>IF(ISBLANK(D552),"",INDEX(ΑΜΚ,MATCH(D552,Data!$F$2:$F$999,0),1))</f>
        <v/>
      </c>
      <c r="F552" s="94" t="str">
        <f t="shared" si="8"/>
        <v/>
      </c>
    </row>
    <row r="553" spans="1:6" ht="14.25" customHeight="1" x14ac:dyDescent="0.35">
      <c r="A553" s="45" t="s">
        <v>1138</v>
      </c>
      <c r="B553" s="18"/>
      <c r="C553" s="5"/>
      <c r="D553" s="5"/>
      <c r="E553" s="94" t="str">
        <f>IF(ISBLANK(D553),"",INDEX(ΑΜΚ,MATCH(D553,Data!$F$2:$F$999,0),1))</f>
        <v/>
      </c>
      <c r="F553" s="94" t="str">
        <f t="shared" si="8"/>
        <v/>
      </c>
    </row>
    <row r="554" spans="1:6" ht="14.25" customHeight="1" x14ac:dyDescent="0.35">
      <c r="A554" s="45" t="s">
        <v>1138</v>
      </c>
      <c r="B554" s="18"/>
      <c r="C554" s="5"/>
      <c r="D554" s="5"/>
      <c r="E554" s="94" t="str">
        <f>IF(ISBLANK(D554),"",INDEX(ΑΜΚ,MATCH(D554,Data!$F$2:$F$999,0),1))</f>
        <v/>
      </c>
      <c r="F554" s="94" t="str">
        <f t="shared" si="8"/>
        <v/>
      </c>
    </row>
    <row r="555" spans="1:6" ht="14.25" customHeight="1" x14ac:dyDescent="0.35">
      <c r="A555" s="45" t="s">
        <v>1138</v>
      </c>
      <c r="B555" s="18"/>
      <c r="C555" s="5"/>
      <c r="D555" s="5"/>
      <c r="E555" s="94" t="str">
        <f>IF(ISBLANK(D555),"",INDEX(ΑΜΚ,MATCH(D555,Data!$F$2:$F$999,0),1))</f>
        <v/>
      </c>
      <c r="F555" s="94" t="str">
        <f t="shared" si="8"/>
        <v/>
      </c>
    </row>
    <row r="556" spans="1:6" ht="14.25" customHeight="1" x14ac:dyDescent="0.35">
      <c r="A556" s="45" t="s">
        <v>1138</v>
      </c>
      <c r="B556" s="18"/>
      <c r="C556" s="5"/>
      <c r="D556" s="5"/>
      <c r="E556" s="94" t="str">
        <f>IF(ISBLANK(D556),"",INDEX(ΑΜΚ,MATCH(D556,Data!$F$2:$F$999,0),1))</f>
        <v/>
      </c>
      <c r="F556" s="94" t="str">
        <f t="shared" si="8"/>
        <v/>
      </c>
    </row>
    <row r="557" spans="1:6" ht="14.25" customHeight="1" x14ac:dyDescent="0.35">
      <c r="A557" s="45" t="s">
        <v>1138</v>
      </c>
      <c r="B557" s="18"/>
      <c r="C557" s="5"/>
      <c r="D557" s="5"/>
      <c r="E557" s="94" t="str">
        <f>IF(ISBLANK(D557),"",INDEX(ΑΜΚ,MATCH(D557,Data!$F$2:$F$999,0),1))</f>
        <v/>
      </c>
      <c r="F557" s="94" t="str">
        <f t="shared" si="8"/>
        <v/>
      </c>
    </row>
    <row r="558" spans="1:6" ht="14.25" customHeight="1" x14ac:dyDescent="0.35">
      <c r="A558" s="45" t="s">
        <v>1138</v>
      </c>
      <c r="B558" s="18"/>
      <c r="C558" s="5"/>
      <c r="D558" s="5"/>
      <c r="E558" s="94" t="str">
        <f>IF(ISBLANK(D558),"",INDEX(ΑΜΚ,MATCH(D558,Data!$F$2:$F$999,0),1))</f>
        <v/>
      </c>
      <c r="F558" s="94" t="str">
        <f t="shared" si="8"/>
        <v/>
      </c>
    </row>
    <row r="559" spans="1:6" ht="14.25" customHeight="1" x14ac:dyDescent="0.35">
      <c r="A559" s="45" t="s">
        <v>1138</v>
      </c>
      <c r="B559" s="18"/>
      <c r="C559" s="5"/>
      <c r="D559" s="5"/>
      <c r="E559" s="94" t="str">
        <f>IF(ISBLANK(D559),"",INDEX(ΑΜΚ,MATCH(D559,Data!$F$2:$F$999,0),1))</f>
        <v/>
      </c>
      <c r="F559" s="94" t="str">
        <f t="shared" si="8"/>
        <v/>
      </c>
    </row>
    <row r="560" spans="1:6" ht="14.25" customHeight="1" x14ac:dyDescent="0.35">
      <c r="A560" s="45" t="s">
        <v>1138</v>
      </c>
      <c r="B560" s="18"/>
      <c r="C560" s="5"/>
      <c r="D560" s="5"/>
      <c r="E560" s="94" t="str">
        <f>IF(ISBLANK(D560),"",INDEX(ΑΜΚ,MATCH(D560,Data!$F$2:$F$999,0),1))</f>
        <v/>
      </c>
      <c r="F560" s="94" t="str">
        <f t="shared" si="8"/>
        <v/>
      </c>
    </row>
    <row r="561" spans="1:6" ht="14.25" customHeight="1" x14ac:dyDescent="0.35">
      <c r="A561" s="45" t="s">
        <v>1138</v>
      </c>
      <c r="B561" s="18"/>
      <c r="C561" s="5"/>
      <c r="D561" s="5"/>
      <c r="E561" s="94" t="str">
        <f>IF(ISBLANK(D561),"",INDEX(ΑΜΚ,MATCH(D561,Data!$F$2:$F$999,0),1))</f>
        <v/>
      </c>
      <c r="F561" s="94" t="str">
        <f t="shared" si="8"/>
        <v/>
      </c>
    </row>
    <row r="562" spans="1:6" ht="14.25" customHeight="1" x14ac:dyDescent="0.35">
      <c r="A562" s="45" t="s">
        <v>1138</v>
      </c>
      <c r="B562" s="18"/>
      <c r="C562" s="5"/>
      <c r="D562" s="5"/>
      <c r="E562" s="94" t="str">
        <f>IF(ISBLANK(D562),"",INDEX(ΑΜΚ,MATCH(D562,Data!$F$2:$F$999,0),1))</f>
        <v/>
      </c>
      <c r="F562" s="94" t="str">
        <f t="shared" si="8"/>
        <v/>
      </c>
    </row>
    <row r="563" spans="1:6" ht="14.25" customHeight="1" x14ac:dyDescent="0.35">
      <c r="A563" s="45" t="s">
        <v>1138</v>
      </c>
      <c r="B563" s="18"/>
      <c r="C563" s="5"/>
      <c r="D563" s="5"/>
      <c r="E563" s="94" t="str">
        <f>IF(ISBLANK(D563),"",INDEX(ΑΜΚ,MATCH(D563,Data!$F$2:$F$999,0),1))</f>
        <v/>
      </c>
      <c r="F563" s="94" t="str">
        <f t="shared" si="8"/>
        <v/>
      </c>
    </row>
    <row r="564" spans="1:6" ht="14.25" customHeight="1" x14ac:dyDescent="0.35">
      <c r="A564" s="45" t="s">
        <v>1138</v>
      </c>
      <c r="B564" s="18"/>
      <c r="C564" s="5"/>
      <c r="D564" s="5"/>
      <c r="E564" s="94" t="str">
        <f>IF(ISBLANK(D564),"",INDEX(ΑΜΚ,MATCH(D564,Data!$F$2:$F$999,0),1))</f>
        <v/>
      </c>
      <c r="F564" s="94" t="str">
        <f t="shared" si="8"/>
        <v/>
      </c>
    </row>
    <row r="565" spans="1:6" ht="14.25" customHeight="1" x14ac:dyDescent="0.35">
      <c r="A565" s="45" t="s">
        <v>1138</v>
      </c>
      <c r="B565" s="18"/>
      <c r="C565" s="5"/>
      <c r="D565" s="5"/>
      <c r="E565" s="94" t="str">
        <f>IF(ISBLANK(D565),"",INDEX(ΑΜΚ,MATCH(D565,Data!$F$2:$F$999,0),1))</f>
        <v/>
      </c>
      <c r="F565" s="94" t="str">
        <f t="shared" si="8"/>
        <v/>
      </c>
    </row>
    <row r="566" spans="1:6" ht="14.25" customHeight="1" x14ac:dyDescent="0.35">
      <c r="A566" s="45" t="s">
        <v>1138</v>
      </c>
      <c r="B566" s="18"/>
      <c r="C566" s="5"/>
      <c r="D566" s="5"/>
      <c r="E566" s="94" t="str">
        <f>IF(ISBLANK(D566),"",INDEX(ΑΜΚ,MATCH(D566,Data!$F$2:$F$999,0),1))</f>
        <v/>
      </c>
      <c r="F566" s="94" t="str">
        <f t="shared" si="8"/>
        <v/>
      </c>
    </row>
    <row r="567" spans="1:6" ht="14.25" customHeight="1" x14ac:dyDescent="0.35">
      <c r="A567" s="45" t="s">
        <v>1138</v>
      </c>
      <c r="B567" s="18"/>
      <c r="C567" s="5"/>
      <c r="D567" s="5"/>
      <c r="E567" s="94" t="str">
        <f>IF(ISBLANK(D567),"",INDEX(ΑΜΚ,MATCH(D567,Data!$F$2:$F$999,0),1))</f>
        <v/>
      </c>
      <c r="F567" s="94" t="str">
        <f t="shared" si="8"/>
        <v/>
      </c>
    </row>
    <row r="568" spans="1:6" ht="14.25" customHeight="1" x14ac:dyDescent="0.35">
      <c r="A568" s="45" t="s">
        <v>1138</v>
      </c>
      <c r="B568" s="18"/>
      <c r="C568" s="5"/>
      <c r="D568" s="5"/>
      <c r="E568" s="94" t="str">
        <f>IF(ISBLANK(D568),"",INDEX(ΑΜΚ,MATCH(D568,Data!$F$2:$F$999,0),1))</f>
        <v/>
      </c>
      <c r="F568" s="94" t="str">
        <f t="shared" si="8"/>
        <v/>
      </c>
    </row>
    <row r="569" spans="1:6" ht="14.25" customHeight="1" x14ac:dyDescent="0.35">
      <c r="A569" s="45" t="s">
        <v>1138</v>
      </c>
      <c r="B569" s="18"/>
      <c r="C569" s="5"/>
      <c r="D569" s="5"/>
      <c r="E569" s="94" t="str">
        <f>IF(ISBLANK(D569),"",INDEX(ΑΜΚ,MATCH(D569,Data!$F$2:$F$999,0),1))</f>
        <v/>
      </c>
      <c r="F569" s="94" t="str">
        <f t="shared" si="8"/>
        <v/>
      </c>
    </row>
    <row r="570" spans="1:6" ht="14.25" customHeight="1" x14ac:dyDescent="0.35">
      <c r="A570" s="45" t="s">
        <v>1138</v>
      </c>
      <c r="B570" s="18"/>
      <c r="C570" s="5"/>
      <c r="D570" s="5"/>
      <c r="E570" s="94" t="str">
        <f>IF(ISBLANK(D570),"",INDEX(ΑΜΚ,MATCH(D570,Data!$F$2:$F$999,0),1))</f>
        <v/>
      </c>
      <c r="F570" s="94" t="str">
        <f t="shared" si="8"/>
        <v/>
      </c>
    </row>
    <row r="571" spans="1:6" ht="14.25" customHeight="1" x14ac:dyDescent="0.35">
      <c r="A571" s="45" t="s">
        <v>1138</v>
      </c>
      <c r="B571" s="18"/>
      <c r="C571" s="5"/>
      <c r="D571" s="5"/>
      <c r="E571" s="94" t="str">
        <f>IF(ISBLANK(D571),"",INDEX(ΑΜΚ,MATCH(D571,Data!$F$2:$F$999,0),1))</f>
        <v/>
      </c>
      <c r="F571" s="94" t="str">
        <f t="shared" si="8"/>
        <v/>
      </c>
    </row>
    <row r="572" spans="1:6" ht="14.25" customHeight="1" x14ac:dyDescent="0.35">
      <c r="A572" s="45" t="s">
        <v>1138</v>
      </c>
      <c r="B572" s="18"/>
      <c r="C572" s="5"/>
      <c r="D572" s="5"/>
      <c r="E572" s="94" t="str">
        <f>IF(ISBLANK(D572),"",INDEX(ΑΜΚ,MATCH(D572,Data!$F$2:$F$999,0),1))</f>
        <v/>
      </c>
      <c r="F572" s="94" t="str">
        <f t="shared" si="8"/>
        <v/>
      </c>
    </row>
    <row r="573" spans="1:6" ht="14.25" customHeight="1" x14ac:dyDescent="0.35">
      <c r="A573" s="45" t="s">
        <v>1138</v>
      </c>
      <c r="B573" s="18"/>
      <c r="C573" s="5"/>
      <c r="D573" s="5"/>
      <c r="E573" s="94" t="str">
        <f>IF(ISBLANK(D573),"",INDEX(ΑΜΚ,MATCH(D573,Data!$F$2:$F$999,0),1))</f>
        <v/>
      </c>
      <c r="F573" s="94" t="str">
        <f t="shared" si="8"/>
        <v/>
      </c>
    </row>
    <row r="574" spans="1:6" ht="14.25" customHeight="1" x14ac:dyDescent="0.35">
      <c r="A574" s="45" t="s">
        <v>1138</v>
      </c>
      <c r="B574" s="18"/>
      <c r="C574" s="5"/>
      <c r="D574" s="5"/>
      <c r="E574" s="94" t="str">
        <f>IF(ISBLANK(D574),"",INDEX(ΑΜΚ,MATCH(D574,Data!$F$2:$F$999,0),1))</f>
        <v/>
      </c>
      <c r="F574" s="94" t="str">
        <f t="shared" si="8"/>
        <v/>
      </c>
    </row>
    <row r="575" spans="1:6" ht="14.25" customHeight="1" x14ac:dyDescent="0.35">
      <c r="A575" s="45" t="s">
        <v>1138</v>
      </c>
      <c r="B575" s="18"/>
      <c r="C575" s="5"/>
      <c r="D575" s="5"/>
      <c r="E575" s="94" t="str">
        <f>IF(ISBLANK(D575),"",INDEX(ΑΜΚ,MATCH(D575,Data!$F$2:$F$999,0),1))</f>
        <v/>
      </c>
      <c r="F575" s="94" t="str">
        <f t="shared" si="8"/>
        <v/>
      </c>
    </row>
    <row r="576" spans="1:6" ht="14.25" customHeight="1" x14ac:dyDescent="0.35">
      <c r="A576" s="45" t="s">
        <v>1138</v>
      </c>
      <c r="B576" s="18"/>
      <c r="C576" s="5"/>
      <c r="D576" s="5"/>
      <c r="E576" s="94" t="str">
        <f>IF(ISBLANK(D576),"",INDEX(ΑΜΚ,MATCH(D576,Data!$F$2:$F$999,0),1))</f>
        <v/>
      </c>
      <c r="F576" s="94" t="str">
        <f t="shared" si="8"/>
        <v/>
      </c>
    </row>
    <row r="577" spans="1:6" ht="14.25" customHeight="1" x14ac:dyDescent="0.35">
      <c r="A577" s="45" t="s">
        <v>1138</v>
      </c>
      <c r="B577" s="18"/>
      <c r="C577" s="5"/>
      <c r="D577" s="5"/>
      <c r="E577" s="94" t="str">
        <f>IF(ISBLANK(D577),"",INDEX(ΑΜΚ,MATCH(D577,Data!$F$2:$F$999,0),1))</f>
        <v/>
      </c>
      <c r="F577" s="94" t="str">
        <f t="shared" si="8"/>
        <v/>
      </c>
    </row>
    <row r="578" spans="1:6" ht="14.25" customHeight="1" x14ac:dyDescent="0.35">
      <c r="A578" s="45" t="s">
        <v>1138</v>
      </c>
      <c r="B578" s="18"/>
      <c r="C578" s="5"/>
      <c r="D578" s="5"/>
      <c r="E578" s="94" t="str">
        <f>IF(ISBLANK(D578),"",INDEX(ΑΜΚ,MATCH(D578,Data!$F$2:$F$999,0),1))</f>
        <v/>
      </c>
      <c r="F578" s="94" t="str">
        <f t="shared" ref="F578:F641" si="9">IF(ISBLANK(C578),"",INDEX(ΚΩΔ_ΜΑΘΗΜ_ΤΕΧΝ_ΛΟΓΙΣΜ_Α1,MATCH(C578,ΜΑΘΗΜ_ΤΕΧΝ_ΛΟΓΙΣΜ_Α1,0)))</f>
        <v/>
      </c>
    </row>
    <row r="579" spans="1:6" ht="14.25" customHeight="1" x14ac:dyDescent="0.35">
      <c r="A579" s="45" t="s">
        <v>1138</v>
      </c>
      <c r="B579" s="18"/>
      <c r="C579" s="5"/>
      <c r="D579" s="5"/>
      <c r="E579" s="94" t="str">
        <f>IF(ISBLANK(D579),"",INDEX(ΑΜΚ,MATCH(D579,Data!$F$2:$F$999,0),1))</f>
        <v/>
      </c>
      <c r="F579" s="94" t="str">
        <f t="shared" si="9"/>
        <v/>
      </c>
    </row>
    <row r="580" spans="1:6" ht="14.25" customHeight="1" x14ac:dyDescent="0.35">
      <c r="A580" s="45" t="s">
        <v>1138</v>
      </c>
      <c r="B580" s="18"/>
      <c r="C580" s="5"/>
      <c r="D580" s="5"/>
      <c r="E580" s="94" t="str">
        <f>IF(ISBLANK(D580),"",INDEX(ΑΜΚ,MATCH(D580,Data!$F$2:$F$999,0),1))</f>
        <v/>
      </c>
      <c r="F580" s="94" t="str">
        <f t="shared" si="9"/>
        <v/>
      </c>
    </row>
    <row r="581" spans="1:6" ht="14.25" customHeight="1" x14ac:dyDescent="0.35">
      <c r="A581" s="45" t="s">
        <v>1138</v>
      </c>
      <c r="B581" s="18"/>
      <c r="C581" s="5"/>
      <c r="D581" s="5"/>
      <c r="E581" s="94" t="str">
        <f>IF(ISBLANK(D581),"",INDEX(ΑΜΚ,MATCH(D581,Data!$F$2:$F$999,0),1))</f>
        <v/>
      </c>
      <c r="F581" s="94" t="str">
        <f t="shared" si="9"/>
        <v/>
      </c>
    </row>
    <row r="582" spans="1:6" ht="14.25" customHeight="1" x14ac:dyDescent="0.35">
      <c r="A582" s="45" t="s">
        <v>1138</v>
      </c>
      <c r="B582" s="18"/>
      <c r="C582" s="5"/>
      <c r="D582" s="5"/>
      <c r="E582" s="94" t="str">
        <f>IF(ISBLANK(D582),"",INDEX(ΑΜΚ,MATCH(D582,Data!$F$2:$F$999,0),1))</f>
        <v/>
      </c>
      <c r="F582" s="94" t="str">
        <f t="shared" si="9"/>
        <v/>
      </c>
    </row>
    <row r="583" spans="1:6" ht="14.25" customHeight="1" x14ac:dyDescent="0.35">
      <c r="A583" s="45" t="s">
        <v>1138</v>
      </c>
      <c r="B583" s="18"/>
      <c r="C583" s="5"/>
      <c r="D583" s="5"/>
      <c r="E583" s="94" t="str">
        <f>IF(ISBLANK(D583),"",INDEX(ΑΜΚ,MATCH(D583,Data!$F$2:$F$999,0),1))</f>
        <v/>
      </c>
      <c r="F583" s="94" t="str">
        <f t="shared" si="9"/>
        <v/>
      </c>
    </row>
    <row r="584" spans="1:6" ht="14.25" customHeight="1" x14ac:dyDescent="0.35">
      <c r="A584" s="45" t="s">
        <v>1138</v>
      </c>
      <c r="B584" s="18"/>
      <c r="C584" s="5"/>
      <c r="D584" s="5"/>
      <c r="E584" s="94" t="str">
        <f>IF(ISBLANK(D584),"",INDEX(ΑΜΚ,MATCH(D584,Data!$F$2:$F$999,0),1))</f>
        <v/>
      </c>
      <c r="F584" s="94" t="str">
        <f t="shared" si="9"/>
        <v/>
      </c>
    </row>
    <row r="585" spans="1:6" ht="14.25" customHeight="1" x14ac:dyDescent="0.35">
      <c r="A585" s="45" t="s">
        <v>1138</v>
      </c>
      <c r="B585" s="18"/>
      <c r="C585" s="5"/>
      <c r="D585" s="5"/>
      <c r="E585" s="94" t="str">
        <f>IF(ISBLANK(D585),"",INDEX(ΑΜΚ,MATCH(D585,Data!$F$2:$F$999,0),1))</f>
        <v/>
      </c>
      <c r="F585" s="94" t="str">
        <f t="shared" si="9"/>
        <v/>
      </c>
    </row>
    <row r="586" spans="1:6" ht="14.25" customHeight="1" x14ac:dyDescent="0.35">
      <c r="A586" s="45" t="s">
        <v>1138</v>
      </c>
      <c r="B586" s="18"/>
      <c r="C586" s="5"/>
      <c r="D586" s="5"/>
      <c r="E586" s="94" t="str">
        <f>IF(ISBLANK(D586),"",INDEX(ΑΜΚ,MATCH(D586,Data!$F$2:$F$999,0),1))</f>
        <v/>
      </c>
      <c r="F586" s="94" t="str">
        <f t="shared" si="9"/>
        <v/>
      </c>
    </row>
    <row r="587" spans="1:6" ht="14.25" customHeight="1" x14ac:dyDescent="0.35">
      <c r="A587" s="45" t="s">
        <v>1138</v>
      </c>
      <c r="B587" s="18"/>
      <c r="C587" s="5"/>
      <c r="D587" s="5"/>
      <c r="E587" s="94" t="str">
        <f>IF(ISBLANK(D587),"",INDEX(ΑΜΚ,MATCH(D587,Data!$F$2:$F$999,0),1))</f>
        <v/>
      </c>
      <c r="F587" s="94" t="str">
        <f t="shared" si="9"/>
        <v/>
      </c>
    </row>
    <row r="588" spans="1:6" ht="14.25" customHeight="1" x14ac:dyDescent="0.35">
      <c r="A588" s="45" t="s">
        <v>1138</v>
      </c>
      <c r="B588" s="18"/>
      <c r="C588" s="5"/>
      <c r="D588" s="5"/>
      <c r="E588" s="94" t="str">
        <f>IF(ISBLANK(D588),"",INDEX(ΑΜΚ,MATCH(D588,Data!$F$2:$F$999,0),1))</f>
        <v/>
      </c>
      <c r="F588" s="94" t="str">
        <f t="shared" si="9"/>
        <v/>
      </c>
    </row>
    <row r="589" spans="1:6" ht="14.25" customHeight="1" x14ac:dyDescent="0.35">
      <c r="A589" s="45" t="s">
        <v>1138</v>
      </c>
      <c r="B589" s="18"/>
      <c r="C589" s="5"/>
      <c r="D589" s="5"/>
      <c r="E589" s="94" t="str">
        <f>IF(ISBLANK(D589),"",INDEX(ΑΜΚ,MATCH(D589,Data!$F$2:$F$999,0),1))</f>
        <v/>
      </c>
      <c r="F589" s="94" t="str">
        <f t="shared" si="9"/>
        <v/>
      </c>
    </row>
    <row r="590" spans="1:6" ht="14.25" customHeight="1" x14ac:dyDescent="0.35">
      <c r="A590" s="45" t="s">
        <v>1138</v>
      </c>
      <c r="B590" s="18"/>
      <c r="C590" s="5"/>
      <c r="D590" s="5"/>
      <c r="E590" s="94" t="str">
        <f>IF(ISBLANK(D590),"",INDEX(ΑΜΚ,MATCH(D590,Data!$F$2:$F$999,0),1))</f>
        <v/>
      </c>
      <c r="F590" s="94" t="str">
        <f t="shared" si="9"/>
        <v/>
      </c>
    </row>
    <row r="591" spans="1:6" ht="14.25" customHeight="1" x14ac:dyDescent="0.35">
      <c r="A591" s="45" t="s">
        <v>1138</v>
      </c>
      <c r="B591" s="18"/>
      <c r="C591" s="5"/>
      <c r="D591" s="5"/>
      <c r="E591" s="94" t="str">
        <f>IF(ISBLANK(D591),"",INDEX(ΑΜΚ,MATCH(D591,Data!$F$2:$F$999,0),1))</f>
        <v/>
      </c>
      <c r="F591" s="94" t="str">
        <f t="shared" si="9"/>
        <v/>
      </c>
    </row>
    <row r="592" spans="1:6" ht="14.25" customHeight="1" x14ac:dyDescent="0.35">
      <c r="A592" s="45" t="s">
        <v>1138</v>
      </c>
      <c r="B592" s="18"/>
      <c r="C592" s="5"/>
      <c r="D592" s="5"/>
      <c r="E592" s="94" t="str">
        <f>IF(ISBLANK(D592),"",INDEX(ΑΜΚ,MATCH(D592,Data!$F$2:$F$999,0),1))</f>
        <v/>
      </c>
      <c r="F592" s="94" t="str">
        <f t="shared" si="9"/>
        <v/>
      </c>
    </row>
    <row r="593" spans="1:6" ht="14.25" customHeight="1" x14ac:dyDescent="0.35">
      <c r="A593" s="45" t="s">
        <v>1138</v>
      </c>
      <c r="B593" s="18"/>
      <c r="C593" s="5"/>
      <c r="D593" s="5"/>
      <c r="E593" s="94" t="str">
        <f>IF(ISBLANK(D593),"",INDEX(ΑΜΚ,MATCH(D593,Data!$F$2:$F$999,0),1))</f>
        <v/>
      </c>
      <c r="F593" s="94" t="str">
        <f t="shared" si="9"/>
        <v/>
      </c>
    </row>
    <row r="594" spans="1:6" ht="14.25" customHeight="1" x14ac:dyDescent="0.35">
      <c r="A594" s="45" t="s">
        <v>1138</v>
      </c>
      <c r="B594" s="18"/>
      <c r="C594" s="5"/>
      <c r="D594" s="5"/>
      <c r="E594" s="94" t="str">
        <f>IF(ISBLANK(D594),"",INDEX(ΑΜΚ,MATCH(D594,Data!$F$2:$F$999,0),1))</f>
        <v/>
      </c>
      <c r="F594" s="94" t="str">
        <f t="shared" si="9"/>
        <v/>
      </c>
    </row>
    <row r="595" spans="1:6" ht="14.25" customHeight="1" x14ac:dyDescent="0.35">
      <c r="A595" s="45" t="s">
        <v>1138</v>
      </c>
      <c r="B595" s="18"/>
      <c r="C595" s="5"/>
      <c r="D595" s="5"/>
      <c r="E595" s="94" t="str">
        <f>IF(ISBLANK(D595),"",INDEX(ΑΜΚ,MATCH(D595,Data!$F$2:$F$999,0),1))</f>
        <v/>
      </c>
      <c r="F595" s="94" t="str">
        <f t="shared" si="9"/>
        <v/>
      </c>
    </row>
    <row r="596" spans="1:6" ht="14.25" customHeight="1" x14ac:dyDescent="0.35">
      <c r="A596" s="45" t="s">
        <v>1138</v>
      </c>
      <c r="B596" s="18"/>
      <c r="C596" s="5"/>
      <c r="D596" s="5"/>
      <c r="E596" s="94" t="str">
        <f>IF(ISBLANK(D596),"",INDEX(ΑΜΚ,MATCH(D596,Data!$F$2:$F$999,0),1))</f>
        <v/>
      </c>
      <c r="F596" s="94" t="str">
        <f t="shared" si="9"/>
        <v/>
      </c>
    </row>
    <row r="597" spans="1:6" ht="14.25" customHeight="1" x14ac:dyDescent="0.35">
      <c r="A597" s="45" t="s">
        <v>1138</v>
      </c>
      <c r="B597" s="18"/>
      <c r="C597" s="5"/>
      <c r="D597" s="5"/>
      <c r="E597" s="94" t="str">
        <f>IF(ISBLANK(D597),"",INDEX(ΑΜΚ,MATCH(D597,Data!$F$2:$F$999,0),1))</f>
        <v/>
      </c>
      <c r="F597" s="94" t="str">
        <f t="shared" si="9"/>
        <v/>
      </c>
    </row>
    <row r="598" spans="1:6" ht="14.25" customHeight="1" x14ac:dyDescent="0.35">
      <c r="A598" s="45" t="s">
        <v>1138</v>
      </c>
      <c r="B598" s="18"/>
      <c r="C598" s="5"/>
      <c r="D598" s="5"/>
      <c r="E598" s="94" t="str">
        <f>IF(ISBLANK(D598),"",INDEX(ΑΜΚ,MATCH(D598,Data!$F$2:$F$999,0),1))</f>
        <v/>
      </c>
      <c r="F598" s="94" t="str">
        <f t="shared" si="9"/>
        <v/>
      </c>
    </row>
    <row r="599" spans="1:6" ht="14.25" customHeight="1" x14ac:dyDescent="0.35">
      <c r="A599" s="45" t="s">
        <v>1138</v>
      </c>
      <c r="B599" s="18"/>
      <c r="C599" s="5"/>
      <c r="D599" s="5"/>
      <c r="E599" s="94" t="str">
        <f>IF(ISBLANK(D599),"",INDEX(ΑΜΚ,MATCH(D599,Data!$F$2:$F$999,0),1))</f>
        <v/>
      </c>
      <c r="F599" s="94" t="str">
        <f t="shared" si="9"/>
        <v/>
      </c>
    </row>
    <row r="600" spans="1:6" ht="14.25" customHeight="1" x14ac:dyDescent="0.35">
      <c r="A600" s="45" t="s">
        <v>1138</v>
      </c>
      <c r="B600" s="18"/>
      <c r="C600" s="5"/>
      <c r="D600" s="5"/>
      <c r="E600" s="94" t="str">
        <f>IF(ISBLANK(D600),"",INDEX(ΑΜΚ,MATCH(D600,Data!$F$2:$F$999,0),1))</f>
        <v/>
      </c>
      <c r="F600" s="94" t="str">
        <f t="shared" si="9"/>
        <v/>
      </c>
    </row>
    <row r="601" spans="1:6" ht="14.25" customHeight="1" x14ac:dyDescent="0.35">
      <c r="A601" s="45" t="s">
        <v>1138</v>
      </c>
      <c r="B601" s="18"/>
      <c r="C601" s="5"/>
      <c r="D601" s="5"/>
      <c r="E601" s="94" t="str">
        <f>IF(ISBLANK(D601),"",INDEX(ΑΜΚ,MATCH(D601,Data!$F$2:$F$999,0),1))</f>
        <v/>
      </c>
      <c r="F601" s="94" t="str">
        <f t="shared" si="9"/>
        <v/>
      </c>
    </row>
    <row r="602" spans="1:6" ht="14.25" customHeight="1" x14ac:dyDescent="0.35">
      <c r="A602" s="45" t="s">
        <v>1138</v>
      </c>
      <c r="B602" s="18"/>
      <c r="C602" s="5"/>
      <c r="D602" s="5"/>
      <c r="E602" s="94" t="str">
        <f>IF(ISBLANK(D602),"",INDEX(ΑΜΚ,MATCH(D602,Data!$F$2:$F$999,0),1))</f>
        <v/>
      </c>
      <c r="F602" s="94" t="str">
        <f t="shared" si="9"/>
        <v/>
      </c>
    </row>
    <row r="603" spans="1:6" ht="14.25" customHeight="1" x14ac:dyDescent="0.35">
      <c r="A603" s="45" t="s">
        <v>1138</v>
      </c>
      <c r="B603" s="18"/>
      <c r="C603" s="5"/>
      <c r="D603" s="5"/>
      <c r="E603" s="94" t="str">
        <f>IF(ISBLANK(D603),"",INDEX(ΑΜΚ,MATCH(D603,Data!$F$2:$F$999,0),1))</f>
        <v/>
      </c>
      <c r="F603" s="94" t="str">
        <f t="shared" si="9"/>
        <v/>
      </c>
    </row>
    <row r="604" spans="1:6" ht="14.25" customHeight="1" x14ac:dyDescent="0.35">
      <c r="A604" s="45" t="s">
        <v>1138</v>
      </c>
      <c r="B604" s="18"/>
      <c r="C604" s="5"/>
      <c r="D604" s="5"/>
      <c r="E604" s="94" t="str">
        <f>IF(ISBLANK(D604),"",INDEX(ΑΜΚ,MATCH(D604,Data!$F$2:$F$999,0),1))</f>
        <v/>
      </c>
      <c r="F604" s="94" t="str">
        <f t="shared" si="9"/>
        <v/>
      </c>
    </row>
    <row r="605" spans="1:6" ht="14.25" customHeight="1" x14ac:dyDescent="0.35">
      <c r="A605" s="45" t="s">
        <v>1138</v>
      </c>
      <c r="B605" s="18"/>
      <c r="C605" s="5"/>
      <c r="D605" s="5"/>
      <c r="E605" s="94" t="str">
        <f>IF(ISBLANK(D605),"",INDEX(ΑΜΚ,MATCH(D605,Data!$F$2:$F$999,0),1))</f>
        <v/>
      </c>
      <c r="F605" s="94" t="str">
        <f t="shared" si="9"/>
        <v/>
      </c>
    </row>
    <row r="606" spans="1:6" ht="14.25" customHeight="1" x14ac:dyDescent="0.35">
      <c r="A606" s="45" t="s">
        <v>1138</v>
      </c>
      <c r="B606" s="18"/>
      <c r="C606" s="5"/>
      <c r="D606" s="5"/>
      <c r="E606" s="94" t="str">
        <f>IF(ISBLANK(D606),"",INDEX(ΑΜΚ,MATCH(D606,Data!$F$2:$F$999,0),1))</f>
        <v/>
      </c>
      <c r="F606" s="94" t="str">
        <f t="shared" si="9"/>
        <v/>
      </c>
    </row>
    <row r="607" spans="1:6" ht="14.25" customHeight="1" x14ac:dyDescent="0.35">
      <c r="A607" s="45" t="s">
        <v>1138</v>
      </c>
      <c r="B607" s="18"/>
      <c r="C607" s="5"/>
      <c r="D607" s="5"/>
      <c r="E607" s="94" t="str">
        <f>IF(ISBLANK(D607),"",INDEX(ΑΜΚ,MATCH(D607,Data!$F$2:$F$999,0),1))</f>
        <v/>
      </c>
      <c r="F607" s="94" t="str">
        <f t="shared" si="9"/>
        <v/>
      </c>
    </row>
    <row r="608" spans="1:6" ht="14.25" customHeight="1" x14ac:dyDescent="0.35">
      <c r="A608" s="45" t="s">
        <v>1138</v>
      </c>
      <c r="B608" s="18"/>
      <c r="C608" s="5"/>
      <c r="D608" s="5"/>
      <c r="E608" s="94" t="str">
        <f>IF(ISBLANK(D608),"",INDEX(ΑΜΚ,MATCH(D608,Data!$F$2:$F$999,0),1))</f>
        <v/>
      </c>
      <c r="F608" s="94" t="str">
        <f t="shared" si="9"/>
        <v/>
      </c>
    </row>
    <row r="609" spans="1:6" ht="14.25" customHeight="1" x14ac:dyDescent="0.35">
      <c r="A609" s="45" t="s">
        <v>1138</v>
      </c>
      <c r="B609" s="18"/>
      <c r="C609" s="5"/>
      <c r="D609" s="5"/>
      <c r="E609" s="94" t="str">
        <f>IF(ISBLANK(D609),"",INDEX(ΑΜΚ,MATCH(D609,Data!$F$2:$F$999,0),1))</f>
        <v/>
      </c>
      <c r="F609" s="94" t="str">
        <f t="shared" si="9"/>
        <v/>
      </c>
    </row>
    <row r="610" spans="1:6" ht="14.25" customHeight="1" x14ac:dyDescent="0.35">
      <c r="A610" s="45" t="s">
        <v>1138</v>
      </c>
      <c r="B610" s="18"/>
      <c r="C610" s="5"/>
      <c r="D610" s="5"/>
      <c r="E610" s="94" t="str">
        <f>IF(ISBLANK(D610),"",INDEX(ΑΜΚ,MATCH(D610,Data!$F$2:$F$999,0),1))</f>
        <v/>
      </c>
      <c r="F610" s="94" t="str">
        <f t="shared" si="9"/>
        <v/>
      </c>
    </row>
    <row r="611" spans="1:6" ht="14.25" customHeight="1" x14ac:dyDescent="0.35">
      <c r="A611" s="45" t="s">
        <v>1138</v>
      </c>
      <c r="B611" s="18"/>
      <c r="C611" s="5"/>
      <c r="D611" s="5"/>
      <c r="E611" s="94" t="str">
        <f>IF(ISBLANK(D611),"",INDEX(ΑΜΚ,MATCH(D611,Data!$F$2:$F$999,0),1))</f>
        <v/>
      </c>
      <c r="F611" s="94" t="str">
        <f t="shared" si="9"/>
        <v/>
      </c>
    </row>
    <row r="612" spans="1:6" ht="14.25" customHeight="1" x14ac:dyDescent="0.35">
      <c r="A612" s="45" t="s">
        <v>1138</v>
      </c>
      <c r="B612" s="18"/>
      <c r="C612" s="5"/>
      <c r="D612" s="5"/>
      <c r="E612" s="94" t="str">
        <f>IF(ISBLANK(D612),"",INDEX(ΑΜΚ,MATCH(D612,Data!$F$2:$F$999,0),1))</f>
        <v/>
      </c>
      <c r="F612" s="94" t="str">
        <f t="shared" si="9"/>
        <v/>
      </c>
    </row>
    <row r="613" spans="1:6" ht="14.25" customHeight="1" x14ac:dyDescent="0.35">
      <c r="A613" s="45" t="s">
        <v>1138</v>
      </c>
      <c r="B613" s="18"/>
      <c r="C613" s="5"/>
      <c r="D613" s="5"/>
      <c r="E613" s="94" t="str">
        <f>IF(ISBLANK(D613),"",INDEX(ΑΜΚ,MATCH(D613,Data!$F$2:$F$999,0),1))</f>
        <v/>
      </c>
      <c r="F613" s="94" t="str">
        <f t="shared" si="9"/>
        <v/>
      </c>
    </row>
    <row r="614" spans="1:6" ht="14.25" customHeight="1" x14ac:dyDescent="0.35">
      <c r="A614" s="45" t="s">
        <v>1138</v>
      </c>
      <c r="B614" s="18"/>
      <c r="C614" s="5"/>
      <c r="D614" s="5"/>
      <c r="E614" s="94" t="str">
        <f>IF(ISBLANK(D614),"",INDEX(ΑΜΚ,MATCH(D614,Data!$F$2:$F$999,0),1))</f>
        <v/>
      </c>
      <c r="F614" s="94" t="str">
        <f t="shared" si="9"/>
        <v/>
      </c>
    </row>
    <row r="615" spans="1:6" ht="14.25" customHeight="1" x14ac:dyDescent="0.35">
      <c r="A615" s="45" t="s">
        <v>1138</v>
      </c>
      <c r="B615" s="18"/>
      <c r="C615" s="5"/>
      <c r="D615" s="5"/>
      <c r="E615" s="94" t="str">
        <f>IF(ISBLANK(D615),"",INDEX(ΑΜΚ,MATCH(D615,Data!$F$2:$F$999,0),1))</f>
        <v/>
      </c>
      <c r="F615" s="94" t="str">
        <f t="shared" si="9"/>
        <v/>
      </c>
    </row>
    <row r="616" spans="1:6" ht="14.25" customHeight="1" x14ac:dyDescent="0.35">
      <c r="A616" s="45" t="s">
        <v>1138</v>
      </c>
      <c r="B616" s="18"/>
      <c r="C616" s="5"/>
      <c r="D616" s="5"/>
      <c r="E616" s="94" t="str">
        <f>IF(ISBLANK(D616),"",INDEX(ΑΜΚ,MATCH(D616,Data!$F$2:$F$999,0),1))</f>
        <v/>
      </c>
      <c r="F616" s="94" t="str">
        <f t="shared" si="9"/>
        <v/>
      </c>
    </row>
    <row r="617" spans="1:6" ht="14.25" customHeight="1" x14ac:dyDescent="0.35">
      <c r="A617" s="45" t="s">
        <v>1138</v>
      </c>
      <c r="B617" s="18"/>
      <c r="C617" s="5"/>
      <c r="D617" s="5"/>
      <c r="E617" s="94" t="str">
        <f>IF(ISBLANK(D617),"",INDEX(ΑΜΚ,MATCH(D617,Data!$F$2:$F$999,0),1))</f>
        <v/>
      </c>
      <c r="F617" s="94" t="str">
        <f t="shared" si="9"/>
        <v/>
      </c>
    </row>
    <row r="618" spans="1:6" ht="14.25" customHeight="1" x14ac:dyDescent="0.35">
      <c r="A618" s="45" t="s">
        <v>1138</v>
      </c>
      <c r="B618" s="18"/>
      <c r="C618" s="5"/>
      <c r="D618" s="5"/>
      <c r="E618" s="94" t="str">
        <f>IF(ISBLANK(D618),"",INDEX(ΑΜΚ,MATCH(D618,Data!$F$2:$F$999,0),1))</f>
        <v/>
      </c>
      <c r="F618" s="94" t="str">
        <f t="shared" si="9"/>
        <v/>
      </c>
    </row>
    <row r="619" spans="1:6" ht="14.25" customHeight="1" x14ac:dyDescent="0.35">
      <c r="A619" s="45" t="s">
        <v>1138</v>
      </c>
      <c r="B619" s="18"/>
      <c r="C619" s="5"/>
      <c r="D619" s="5"/>
      <c r="E619" s="94" t="str">
        <f>IF(ISBLANK(D619),"",INDEX(ΑΜΚ,MATCH(D619,Data!$F$2:$F$999,0),1))</f>
        <v/>
      </c>
      <c r="F619" s="94" t="str">
        <f t="shared" si="9"/>
        <v/>
      </c>
    </row>
    <row r="620" spans="1:6" ht="14.25" customHeight="1" x14ac:dyDescent="0.35">
      <c r="A620" s="45" t="s">
        <v>1138</v>
      </c>
      <c r="B620" s="18"/>
      <c r="C620" s="5"/>
      <c r="D620" s="5"/>
      <c r="E620" s="94" t="str">
        <f>IF(ISBLANK(D620),"",INDEX(ΑΜΚ,MATCH(D620,Data!$F$2:$F$999,0),1))</f>
        <v/>
      </c>
      <c r="F620" s="94" t="str">
        <f t="shared" si="9"/>
        <v/>
      </c>
    </row>
    <row r="621" spans="1:6" ht="14.25" customHeight="1" x14ac:dyDescent="0.35">
      <c r="A621" s="45" t="s">
        <v>1138</v>
      </c>
      <c r="B621" s="18"/>
      <c r="C621" s="5"/>
      <c r="D621" s="5"/>
      <c r="E621" s="94" t="str">
        <f>IF(ISBLANK(D621),"",INDEX(ΑΜΚ,MATCH(D621,Data!$F$2:$F$999,0),1))</f>
        <v/>
      </c>
      <c r="F621" s="94" t="str">
        <f t="shared" si="9"/>
        <v/>
      </c>
    </row>
    <row r="622" spans="1:6" ht="14.25" customHeight="1" x14ac:dyDescent="0.35">
      <c r="A622" s="45" t="s">
        <v>1138</v>
      </c>
      <c r="B622" s="18"/>
      <c r="C622" s="5"/>
      <c r="D622" s="5"/>
      <c r="E622" s="94" t="str">
        <f>IF(ISBLANK(D622),"",INDEX(ΑΜΚ,MATCH(D622,Data!$F$2:$F$999,0),1))</f>
        <v/>
      </c>
      <c r="F622" s="94" t="str">
        <f t="shared" si="9"/>
        <v/>
      </c>
    </row>
    <row r="623" spans="1:6" ht="14.25" customHeight="1" x14ac:dyDescent="0.35">
      <c r="A623" s="45" t="s">
        <v>1138</v>
      </c>
      <c r="B623" s="18"/>
      <c r="C623" s="5"/>
      <c r="D623" s="5"/>
      <c r="E623" s="94" t="str">
        <f>IF(ISBLANK(D623),"",INDEX(ΑΜΚ,MATCH(D623,Data!$F$2:$F$999,0),1))</f>
        <v/>
      </c>
      <c r="F623" s="94" t="str">
        <f t="shared" si="9"/>
        <v/>
      </c>
    </row>
    <row r="624" spans="1:6" ht="14.25" customHeight="1" x14ac:dyDescent="0.35">
      <c r="A624" s="45" t="s">
        <v>1138</v>
      </c>
      <c r="B624" s="18"/>
      <c r="C624" s="5"/>
      <c r="D624" s="5"/>
      <c r="E624" s="94" t="str">
        <f>IF(ISBLANK(D624),"",INDEX(ΑΜΚ,MATCH(D624,Data!$F$2:$F$999,0),1))</f>
        <v/>
      </c>
      <c r="F624" s="94" t="str">
        <f t="shared" si="9"/>
        <v/>
      </c>
    </row>
    <row r="625" spans="1:6" ht="14.25" customHeight="1" x14ac:dyDescent="0.35">
      <c r="A625" s="45" t="s">
        <v>1138</v>
      </c>
      <c r="B625" s="18"/>
      <c r="C625" s="5"/>
      <c r="D625" s="5"/>
      <c r="E625" s="94" t="str">
        <f>IF(ISBLANK(D625),"",INDEX(ΑΜΚ,MATCH(D625,Data!$F$2:$F$999,0),1))</f>
        <v/>
      </c>
      <c r="F625" s="94" t="str">
        <f t="shared" si="9"/>
        <v/>
      </c>
    </row>
    <row r="626" spans="1:6" ht="14.25" customHeight="1" x14ac:dyDescent="0.35">
      <c r="A626" s="45" t="s">
        <v>1138</v>
      </c>
      <c r="B626" s="18"/>
      <c r="C626" s="5"/>
      <c r="D626" s="5"/>
      <c r="E626" s="94" t="str">
        <f>IF(ISBLANK(D626),"",INDEX(ΑΜΚ,MATCH(D626,Data!$F$2:$F$999,0),1))</f>
        <v/>
      </c>
      <c r="F626" s="94" t="str">
        <f t="shared" si="9"/>
        <v/>
      </c>
    </row>
    <row r="627" spans="1:6" ht="14.25" customHeight="1" x14ac:dyDescent="0.35">
      <c r="A627" s="45" t="s">
        <v>1138</v>
      </c>
      <c r="B627" s="18"/>
      <c r="C627" s="5"/>
      <c r="D627" s="5"/>
      <c r="E627" s="94" t="str">
        <f>IF(ISBLANK(D627),"",INDEX(ΑΜΚ,MATCH(D627,Data!$F$2:$F$999,0),1))</f>
        <v/>
      </c>
      <c r="F627" s="94" t="str">
        <f t="shared" si="9"/>
        <v/>
      </c>
    </row>
    <row r="628" spans="1:6" ht="14.25" customHeight="1" x14ac:dyDescent="0.35">
      <c r="A628" s="45" t="s">
        <v>1138</v>
      </c>
      <c r="B628" s="18"/>
      <c r="C628" s="5"/>
      <c r="D628" s="5"/>
      <c r="E628" s="94" t="str">
        <f>IF(ISBLANK(D628),"",INDEX(ΑΜΚ,MATCH(D628,Data!$F$2:$F$999,0),1))</f>
        <v/>
      </c>
      <c r="F628" s="94" t="str">
        <f t="shared" si="9"/>
        <v/>
      </c>
    </row>
    <row r="629" spans="1:6" ht="14.25" customHeight="1" x14ac:dyDescent="0.35">
      <c r="A629" s="45" t="s">
        <v>1138</v>
      </c>
      <c r="B629" s="18"/>
      <c r="C629" s="5"/>
      <c r="D629" s="5"/>
      <c r="E629" s="94" t="str">
        <f>IF(ISBLANK(D629),"",INDEX(ΑΜΚ,MATCH(D629,Data!$F$2:$F$999,0),1))</f>
        <v/>
      </c>
      <c r="F629" s="94" t="str">
        <f t="shared" si="9"/>
        <v/>
      </c>
    </row>
    <row r="630" spans="1:6" ht="14.25" customHeight="1" x14ac:dyDescent="0.35">
      <c r="A630" s="45" t="s">
        <v>1138</v>
      </c>
      <c r="B630" s="18"/>
      <c r="C630" s="5"/>
      <c r="D630" s="5"/>
      <c r="E630" s="94" t="str">
        <f>IF(ISBLANK(D630),"",INDEX(ΑΜΚ,MATCH(D630,Data!$F$2:$F$999,0),1))</f>
        <v/>
      </c>
      <c r="F630" s="94" t="str">
        <f t="shared" si="9"/>
        <v/>
      </c>
    </row>
    <row r="631" spans="1:6" ht="14.25" customHeight="1" x14ac:dyDescent="0.35">
      <c r="A631" s="45" t="s">
        <v>1138</v>
      </c>
      <c r="B631" s="18"/>
      <c r="C631" s="5"/>
      <c r="D631" s="5"/>
      <c r="E631" s="94" t="str">
        <f>IF(ISBLANK(D631),"",INDEX(ΑΜΚ,MATCH(D631,Data!$F$2:$F$999,0),1))</f>
        <v/>
      </c>
      <c r="F631" s="94" t="str">
        <f t="shared" si="9"/>
        <v/>
      </c>
    </row>
    <row r="632" spans="1:6" ht="14.25" customHeight="1" x14ac:dyDescent="0.35">
      <c r="A632" s="45" t="s">
        <v>1138</v>
      </c>
      <c r="B632" s="18"/>
      <c r="C632" s="5"/>
      <c r="D632" s="5"/>
      <c r="E632" s="94" t="str">
        <f>IF(ISBLANK(D632),"",INDEX(ΑΜΚ,MATCH(D632,Data!$F$2:$F$999,0),1))</f>
        <v/>
      </c>
      <c r="F632" s="94" t="str">
        <f t="shared" si="9"/>
        <v/>
      </c>
    </row>
    <row r="633" spans="1:6" ht="14.25" customHeight="1" x14ac:dyDescent="0.35">
      <c r="A633" s="45" t="s">
        <v>1138</v>
      </c>
      <c r="B633" s="18"/>
      <c r="C633" s="5"/>
      <c r="D633" s="5"/>
      <c r="E633" s="94" t="str">
        <f>IF(ISBLANK(D633),"",INDEX(ΑΜΚ,MATCH(D633,Data!$F$2:$F$999,0),1))</f>
        <v/>
      </c>
      <c r="F633" s="94" t="str">
        <f t="shared" si="9"/>
        <v/>
      </c>
    </row>
    <row r="634" spans="1:6" ht="14.25" customHeight="1" x14ac:dyDescent="0.35">
      <c r="A634" s="45" t="s">
        <v>1138</v>
      </c>
      <c r="B634" s="18"/>
      <c r="C634" s="5"/>
      <c r="D634" s="5"/>
      <c r="E634" s="94" t="str">
        <f>IF(ISBLANK(D634),"",INDEX(ΑΜΚ,MATCH(D634,Data!$F$2:$F$999,0),1))</f>
        <v/>
      </c>
      <c r="F634" s="94" t="str">
        <f t="shared" si="9"/>
        <v/>
      </c>
    </row>
    <row r="635" spans="1:6" ht="14.25" customHeight="1" x14ac:dyDescent="0.35">
      <c r="A635" s="45" t="s">
        <v>1138</v>
      </c>
      <c r="B635" s="18"/>
      <c r="C635" s="5"/>
      <c r="D635" s="5"/>
      <c r="E635" s="94" t="str">
        <f>IF(ISBLANK(D635),"",INDEX(ΑΜΚ,MATCH(D635,Data!$F$2:$F$999,0),1))</f>
        <v/>
      </c>
      <c r="F635" s="94" t="str">
        <f t="shared" si="9"/>
        <v/>
      </c>
    </row>
    <row r="636" spans="1:6" ht="14.25" customHeight="1" x14ac:dyDescent="0.35">
      <c r="A636" s="45" t="s">
        <v>1138</v>
      </c>
      <c r="B636" s="18"/>
      <c r="C636" s="5"/>
      <c r="D636" s="5"/>
      <c r="E636" s="94" t="str">
        <f>IF(ISBLANK(D636),"",INDEX(ΑΜΚ,MATCH(D636,Data!$F$2:$F$999,0),1))</f>
        <v/>
      </c>
      <c r="F636" s="94" t="str">
        <f t="shared" si="9"/>
        <v/>
      </c>
    </row>
    <row r="637" spans="1:6" ht="14.25" customHeight="1" x14ac:dyDescent="0.35">
      <c r="A637" s="45" t="s">
        <v>1138</v>
      </c>
      <c r="B637" s="18"/>
      <c r="C637" s="5"/>
      <c r="D637" s="5"/>
      <c r="E637" s="94" t="str">
        <f>IF(ISBLANK(D637),"",INDEX(ΑΜΚ,MATCH(D637,Data!$F$2:$F$999,0),1))</f>
        <v/>
      </c>
      <c r="F637" s="94" t="str">
        <f t="shared" si="9"/>
        <v/>
      </c>
    </row>
    <row r="638" spans="1:6" ht="14.25" customHeight="1" x14ac:dyDescent="0.35">
      <c r="A638" s="45" t="s">
        <v>1138</v>
      </c>
      <c r="B638" s="18"/>
      <c r="C638" s="5"/>
      <c r="D638" s="5"/>
      <c r="E638" s="94" t="str">
        <f>IF(ISBLANK(D638),"",INDEX(ΑΜΚ,MATCH(D638,Data!$F$2:$F$999,0),1))</f>
        <v/>
      </c>
      <c r="F638" s="94" t="str">
        <f t="shared" si="9"/>
        <v/>
      </c>
    </row>
    <row r="639" spans="1:6" ht="14.25" customHeight="1" x14ac:dyDescent="0.35">
      <c r="A639" s="45" t="s">
        <v>1138</v>
      </c>
      <c r="B639" s="18"/>
      <c r="C639" s="5"/>
      <c r="D639" s="5"/>
      <c r="E639" s="94" t="str">
        <f>IF(ISBLANK(D639),"",INDEX(ΑΜΚ,MATCH(D639,Data!$F$2:$F$999,0),1))</f>
        <v/>
      </c>
      <c r="F639" s="94" t="str">
        <f t="shared" si="9"/>
        <v/>
      </c>
    </row>
    <row r="640" spans="1:6" ht="14.25" customHeight="1" x14ac:dyDescent="0.35">
      <c r="A640" s="45" t="s">
        <v>1138</v>
      </c>
      <c r="B640" s="18"/>
      <c r="C640" s="5"/>
      <c r="D640" s="5"/>
      <c r="E640" s="94" t="str">
        <f>IF(ISBLANK(D640),"",INDEX(ΑΜΚ,MATCH(D640,Data!$F$2:$F$999,0),1))</f>
        <v/>
      </c>
      <c r="F640" s="94" t="str">
        <f t="shared" si="9"/>
        <v/>
      </c>
    </row>
    <row r="641" spans="1:6" ht="14.25" customHeight="1" x14ac:dyDescent="0.35">
      <c r="A641" s="45" t="s">
        <v>1138</v>
      </c>
      <c r="B641" s="18"/>
      <c r="C641" s="5"/>
      <c r="D641" s="5"/>
      <c r="E641" s="94" t="str">
        <f>IF(ISBLANK(D641),"",INDEX(ΑΜΚ,MATCH(D641,Data!$F$2:$F$999,0),1))</f>
        <v/>
      </c>
      <c r="F641" s="94" t="str">
        <f t="shared" si="9"/>
        <v/>
      </c>
    </row>
    <row r="642" spans="1:6" ht="14.25" customHeight="1" x14ac:dyDescent="0.35">
      <c r="A642" s="45" t="s">
        <v>1138</v>
      </c>
      <c r="B642" s="18"/>
      <c r="C642" s="5"/>
      <c r="D642" s="5"/>
      <c r="E642" s="94" t="str">
        <f>IF(ISBLANK(D642),"",INDEX(ΑΜΚ,MATCH(D642,Data!$F$2:$F$999,0),1))</f>
        <v/>
      </c>
      <c r="F642" s="94" t="str">
        <f t="shared" ref="F642:F705" si="10">IF(ISBLANK(C642),"",INDEX(ΚΩΔ_ΜΑΘΗΜ_ΤΕΧΝ_ΛΟΓΙΣΜ_Α1,MATCH(C642,ΜΑΘΗΜ_ΤΕΧΝ_ΛΟΓΙΣΜ_Α1,0)))</f>
        <v/>
      </c>
    </row>
    <row r="643" spans="1:6" ht="14.25" customHeight="1" x14ac:dyDescent="0.35">
      <c r="A643" s="45" t="s">
        <v>1138</v>
      </c>
      <c r="B643" s="18"/>
      <c r="C643" s="5"/>
      <c r="D643" s="5"/>
      <c r="E643" s="94" t="str">
        <f>IF(ISBLANK(D643),"",INDEX(ΑΜΚ,MATCH(D643,Data!$F$2:$F$999,0),1))</f>
        <v/>
      </c>
      <c r="F643" s="94" t="str">
        <f t="shared" si="10"/>
        <v/>
      </c>
    </row>
    <row r="644" spans="1:6" ht="14.25" customHeight="1" x14ac:dyDescent="0.35">
      <c r="A644" s="45" t="s">
        <v>1138</v>
      </c>
      <c r="B644" s="18"/>
      <c r="C644" s="5"/>
      <c r="D644" s="5"/>
      <c r="E644" s="94" t="str">
        <f>IF(ISBLANK(D644),"",INDEX(ΑΜΚ,MATCH(D644,Data!$F$2:$F$999,0),1))</f>
        <v/>
      </c>
      <c r="F644" s="94" t="str">
        <f t="shared" si="10"/>
        <v/>
      </c>
    </row>
    <row r="645" spans="1:6" ht="14.25" customHeight="1" x14ac:dyDescent="0.35">
      <c r="A645" s="45" t="s">
        <v>1138</v>
      </c>
      <c r="B645" s="18"/>
      <c r="C645" s="5"/>
      <c r="D645" s="5"/>
      <c r="E645" s="94" t="str">
        <f>IF(ISBLANK(D645),"",INDEX(ΑΜΚ,MATCH(D645,Data!$F$2:$F$999,0),1))</f>
        <v/>
      </c>
      <c r="F645" s="94" t="str">
        <f t="shared" si="10"/>
        <v/>
      </c>
    </row>
    <row r="646" spans="1:6" ht="14.25" customHeight="1" x14ac:dyDescent="0.35">
      <c r="A646" s="45" t="s">
        <v>1138</v>
      </c>
      <c r="B646" s="18"/>
      <c r="C646" s="5"/>
      <c r="D646" s="5"/>
      <c r="E646" s="94" t="str">
        <f>IF(ISBLANK(D646),"",INDEX(ΑΜΚ,MATCH(D646,Data!$F$2:$F$999,0),1))</f>
        <v/>
      </c>
      <c r="F646" s="94" t="str">
        <f t="shared" si="10"/>
        <v/>
      </c>
    </row>
    <row r="647" spans="1:6" ht="14.25" customHeight="1" x14ac:dyDescent="0.35">
      <c r="A647" s="45" t="s">
        <v>1138</v>
      </c>
      <c r="B647" s="18"/>
      <c r="C647" s="5"/>
      <c r="D647" s="5"/>
      <c r="E647" s="94" t="str">
        <f>IF(ISBLANK(D647),"",INDEX(ΑΜΚ,MATCH(D647,Data!$F$2:$F$999,0),1))</f>
        <v/>
      </c>
      <c r="F647" s="94" t="str">
        <f t="shared" si="10"/>
        <v/>
      </c>
    </row>
    <row r="648" spans="1:6" ht="14.25" customHeight="1" x14ac:dyDescent="0.35">
      <c r="A648" s="45" t="s">
        <v>1138</v>
      </c>
      <c r="B648" s="18"/>
      <c r="C648" s="5"/>
      <c r="D648" s="5"/>
      <c r="E648" s="94" t="str">
        <f>IF(ISBLANK(D648),"",INDEX(ΑΜΚ,MATCH(D648,Data!$F$2:$F$999,0),1))</f>
        <v/>
      </c>
      <c r="F648" s="94" t="str">
        <f t="shared" si="10"/>
        <v/>
      </c>
    </row>
    <row r="649" spans="1:6" ht="14.25" customHeight="1" x14ac:dyDescent="0.35">
      <c r="A649" s="45" t="s">
        <v>1138</v>
      </c>
      <c r="B649" s="18"/>
      <c r="C649" s="5"/>
      <c r="D649" s="5"/>
      <c r="E649" s="94" t="str">
        <f>IF(ISBLANK(D649),"",INDEX(ΑΜΚ,MATCH(D649,Data!$F$2:$F$999,0),1))</f>
        <v/>
      </c>
      <c r="F649" s="94" t="str">
        <f t="shared" si="10"/>
        <v/>
      </c>
    </row>
    <row r="650" spans="1:6" ht="14.25" customHeight="1" x14ac:dyDescent="0.35">
      <c r="A650" s="45" t="s">
        <v>1138</v>
      </c>
      <c r="B650" s="18"/>
      <c r="C650" s="5"/>
      <c r="D650" s="5"/>
      <c r="E650" s="94" t="str">
        <f>IF(ISBLANK(D650),"",INDEX(ΑΜΚ,MATCH(D650,Data!$F$2:$F$999,0),1))</f>
        <v/>
      </c>
      <c r="F650" s="94" t="str">
        <f t="shared" si="10"/>
        <v/>
      </c>
    </row>
    <row r="651" spans="1:6" ht="14.25" customHeight="1" x14ac:dyDescent="0.35">
      <c r="A651" s="45" t="s">
        <v>1138</v>
      </c>
      <c r="B651" s="18"/>
      <c r="C651" s="5"/>
      <c r="D651" s="5"/>
      <c r="E651" s="94" t="str">
        <f>IF(ISBLANK(D651),"",INDEX(ΑΜΚ,MATCH(D651,Data!$F$2:$F$999,0),1))</f>
        <v/>
      </c>
      <c r="F651" s="94" t="str">
        <f t="shared" si="10"/>
        <v/>
      </c>
    </row>
    <row r="652" spans="1:6" ht="14.25" customHeight="1" x14ac:dyDescent="0.35">
      <c r="A652" s="45" t="s">
        <v>1138</v>
      </c>
      <c r="B652" s="18"/>
      <c r="C652" s="5"/>
      <c r="D652" s="5"/>
      <c r="E652" s="94" t="str">
        <f>IF(ISBLANK(D652),"",INDEX(ΑΜΚ,MATCH(D652,Data!$F$2:$F$999,0),1))</f>
        <v/>
      </c>
      <c r="F652" s="94" t="str">
        <f t="shared" si="10"/>
        <v/>
      </c>
    </row>
    <row r="653" spans="1:6" ht="14.25" customHeight="1" x14ac:dyDescent="0.35">
      <c r="A653" s="45" t="s">
        <v>1138</v>
      </c>
      <c r="B653" s="18"/>
      <c r="C653" s="5"/>
      <c r="D653" s="5"/>
      <c r="E653" s="94" t="str">
        <f>IF(ISBLANK(D653),"",INDEX(ΑΜΚ,MATCH(D653,Data!$F$2:$F$999,0),1))</f>
        <v/>
      </c>
      <c r="F653" s="94" t="str">
        <f t="shared" si="10"/>
        <v/>
      </c>
    </row>
    <row r="654" spans="1:6" ht="14.25" customHeight="1" x14ac:dyDescent="0.35">
      <c r="A654" s="45" t="s">
        <v>1138</v>
      </c>
      <c r="B654" s="18"/>
      <c r="C654" s="5"/>
      <c r="D654" s="5"/>
      <c r="E654" s="94" t="str">
        <f>IF(ISBLANK(D654),"",INDEX(ΑΜΚ,MATCH(D654,Data!$F$2:$F$999,0),1))</f>
        <v/>
      </c>
      <c r="F654" s="94" t="str">
        <f t="shared" si="10"/>
        <v/>
      </c>
    </row>
    <row r="655" spans="1:6" ht="14.25" customHeight="1" x14ac:dyDescent="0.35">
      <c r="A655" s="45" t="s">
        <v>1138</v>
      </c>
      <c r="B655" s="18"/>
      <c r="C655" s="5"/>
      <c r="D655" s="5"/>
      <c r="E655" s="94" t="str">
        <f>IF(ISBLANK(D655),"",INDEX(ΑΜΚ,MATCH(D655,Data!$F$2:$F$999,0),1))</f>
        <v/>
      </c>
      <c r="F655" s="94" t="str">
        <f t="shared" si="10"/>
        <v/>
      </c>
    </row>
    <row r="656" spans="1:6" ht="14.25" customHeight="1" x14ac:dyDescent="0.35">
      <c r="A656" s="45" t="s">
        <v>1138</v>
      </c>
      <c r="B656" s="18"/>
      <c r="C656" s="5"/>
      <c r="D656" s="5"/>
      <c r="E656" s="94" t="str">
        <f>IF(ISBLANK(D656),"",INDEX(ΑΜΚ,MATCH(D656,Data!$F$2:$F$999,0),1))</f>
        <v/>
      </c>
      <c r="F656" s="94" t="str">
        <f t="shared" si="10"/>
        <v/>
      </c>
    </row>
    <row r="657" spans="1:6" ht="14.25" customHeight="1" x14ac:dyDescent="0.35">
      <c r="A657" s="45" t="s">
        <v>1138</v>
      </c>
      <c r="B657" s="18"/>
      <c r="C657" s="5"/>
      <c r="D657" s="5"/>
      <c r="E657" s="94" t="str">
        <f>IF(ISBLANK(D657),"",INDEX(ΑΜΚ,MATCH(D657,Data!$F$2:$F$999,0),1))</f>
        <v/>
      </c>
      <c r="F657" s="94" t="str">
        <f t="shared" si="10"/>
        <v/>
      </c>
    </row>
    <row r="658" spans="1:6" ht="14.25" customHeight="1" x14ac:dyDescent="0.35">
      <c r="A658" s="45" t="s">
        <v>1138</v>
      </c>
      <c r="B658" s="18"/>
      <c r="C658" s="5"/>
      <c r="D658" s="5"/>
      <c r="E658" s="94" t="str">
        <f>IF(ISBLANK(D658),"",INDEX(ΑΜΚ,MATCH(D658,Data!$F$2:$F$999,0),1))</f>
        <v/>
      </c>
      <c r="F658" s="94" t="str">
        <f t="shared" si="10"/>
        <v/>
      </c>
    </row>
    <row r="659" spans="1:6" ht="14.25" customHeight="1" x14ac:dyDescent="0.35">
      <c r="A659" s="45" t="s">
        <v>1138</v>
      </c>
      <c r="B659" s="18"/>
      <c r="C659" s="5"/>
      <c r="D659" s="5"/>
      <c r="E659" s="94" t="str">
        <f>IF(ISBLANK(D659),"",INDEX(ΑΜΚ,MATCH(D659,Data!$F$2:$F$999,0),1))</f>
        <v/>
      </c>
      <c r="F659" s="94" t="str">
        <f t="shared" si="10"/>
        <v/>
      </c>
    </row>
    <row r="660" spans="1:6" ht="14.25" customHeight="1" x14ac:dyDescent="0.35">
      <c r="A660" s="45" t="s">
        <v>1138</v>
      </c>
      <c r="B660" s="18"/>
      <c r="C660" s="5"/>
      <c r="D660" s="5"/>
      <c r="E660" s="94" t="str">
        <f>IF(ISBLANK(D660),"",INDEX(ΑΜΚ,MATCH(D660,Data!$F$2:$F$999,0),1))</f>
        <v/>
      </c>
      <c r="F660" s="94" t="str">
        <f t="shared" si="10"/>
        <v/>
      </c>
    </row>
    <row r="661" spans="1:6" ht="14.25" customHeight="1" x14ac:dyDescent="0.35">
      <c r="A661" s="45" t="s">
        <v>1138</v>
      </c>
      <c r="B661" s="18"/>
      <c r="C661" s="5"/>
      <c r="D661" s="5"/>
      <c r="E661" s="94" t="str">
        <f>IF(ISBLANK(D661),"",INDEX(ΑΜΚ,MATCH(D661,Data!$F$2:$F$999,0),1))</f>
        <v/>
      </c>
      <c r="F661" s="94" t="str">
        <f t="shared" si="10"/>
        <v/>
      </c>
    </row>
    <row r="662" spans="1:6" ht="14.25" customHeight="1" x14ac:dyDescent="0.35">
      <c r="A662" s="45" t="s">
        <v>1138</v>
      </c>
      <c r="B662" s="18"/>
      <c r="C662" s="5"/>
      <c r="D662" s="5"/>
      <c r="E662" s="94" t="str">
        <f>IF(ISBLANK(D662),"",INDEX(ΑΜΚ,MATCH(D662,Data!$F$2:$F$999,0),1))</f>
        <v/>
      </c>
      <c r="F662" s="94" t="str">
        <f t="shared" si="10"/>
        <v/>
      </c>
    </row>
    <row r="663" spans="1:6" ht="14.25" customHeight="1" x14ac:dyDescent="0.35">
      <c r="A663" s="45" t="s">
        <v>1138</v>
      </c>
      <c r="B663" s="18"/>
      <c r="C663" s="5"/>
      <c r="D663" s="5"/>
      <c r="E663" s="94" t="str">
        <f>IF(ISBLANK(D663),"",INDEX(ΑΜΚ,MATCH(D663,Data!$F$2:$F$999,0),1))</f>
        <v/>
      </c>
      <c r="F663" s="94" t="str">
        <f t="shared" si="10"/>
        <v/>
      </c>
    </row>
    <row r="664" spans="1:6" ht="14.25" customHeight="1" x14ac:dyDescent="0.35">
      <c r="A664" s="45" t="s">
        <v>1138</v>
      </c>
      <c r="B664" s="18"/>
      <c r="C664" s="5"/>
      <c r="D664" s="5"/>
      <c r="E664" s="94" t="str">
        <f>IF(ISBLANK(D664),"",INDEX(ΑΜΚ,MATCH(D664,Data!$F$2:$F$999,0),1))</f>
        <v/>
      </c>
      <c r="F664" s="94" t="str">
        <f t="shared" si="10"/>
        <v/>
      </c>
    </row>
    <row r="665" spans="1:6" ht="14.25" customHeight="1" x14ac:dyDescent="0.35">
      <c r="A665" s="45" t="s">
        <v>1138</v>
      </c>
      <c r="B665" s="18"/>
      <c r="C665" s="5"/>
      <c r="D665" s="5"/>
      <c r="E665" s="94" t="str">
        <f>IF(ISBLANK(D665),"",INDEX(ΑΜΚ,MATCH(D665,Data!$F$2:$F$999,0),1))</f>
        <v/>
      </c>
      <c r="F665" s="94" t="str">
        <f t="shared" si="10"/>
        <v/>
      </c>
    </row>
    <row r="666" spans="1:6" ht="14.25" customHeight="1" x14ac:dyDescent="0.35">
      <c r="A666" s="45" t="s">
        <v>1138</v>
      </c>
      <c r="B666" s="18"/>
      <c r="C666" s="5"/>
      <c r="D666" s="5"/>
      <c r="E666" s="94" t="str">
        <f>IF(ISBLANK(D666),"",INDEX(ΑΜΚ,MATCH(D666,Data!$F$2:$F$999,0),1))</f>
        <v/>
      </c>
      <c r="F666" s="94" t="str">
        <f t="shared" si="10"/>
        <v/>
      </c>
    </row>
    <row r="667" spans="1:6" ht="14.25" customHeight="1" x14ac:dyDescent="0.35">
      <c r="A667" s="45" t="s">
        <v>1138</v>
      </c>
      <c r="B667" s="18"/>
      <c r="C667" s="5"/>
      <c r="D667" s="5"/>
      <c r="E667" s="94" t="str">
        <f>IF(ISBLANK(D667),"",INDEX(ΑΜΚ,MATCH(D667,Data!$F$2:$F$999,0),1))</f>
        <v/>
      </c>
      <c r="F667" s="94" t="str">
        <f t="shared" si="10"/>
        <v/>
      </c>
    </row>
    <row r="668" spans="1:6" ht="14.25" customHeight="1" x14ac:dyDescent="0.35">
      <c r="A668" s="45" t="s">
        <v>1138</v>
      </c>
      <c r="B668" s="18"/>
      <c r="C668" s="5"/>
      <c r="D668" s="5"/>
      <c r="E668" s="94" t="str">
        <f>IF(ISBLANK(D668),"",INDEX(ΑΜΚ,MATCH(D668,Data!$F$2:$F$999,0),1))</f>
        <v/>
      </c>
      <c r="F668" s="94" t="str">
        <f t="shared" si="10"/>
        <v/>
      </c>
    </row>
    <row r="669" spans="1:6" ht="14.25" customHeight="1" x14ac:dyDescent="0.35">
      <c r="A669" s="45" t="s">
        <v>1138</v>
      </c>
      <c r="B669" s="18"/>
      <c r="C669" s="5"/>
      <c r="D669" s="5"/>
      <c r="E669" s="94" t="str">
        <f>IF(ISBLANK(D669),"",INDEX(ΑΜΚ,MATCH(D669,Data!$F$2:$F$999,0),1))</f>
        <v/>
      </c>
      <c r="F669" s="94" t="str">
        <f t="shared" si="10"/>
        <v/>
      </c>
    </row>
    <row r="670" spans="1:6" ht="14.25" customHeight="1" x14ac:dyDescent="0.35">
      <c r="A670" s="45" t="s">
        <v>1138</v>
      </c>
      <c r="B670" s="18"/>
      <c r="C670" s="5"/>
      <c r="D670" s="5"/>
      <c r="E670" s="94" t="str">
        <f>IF(ISBLANK(D670),"",INDEX(ΑΜΚ,MATCH(D670,Data!$F$2:$F$999,0),1))</f>
        <v/>
      </c>
      <c r="F670" s="94" t="str">
        <f t="shared" si="10"/>
        <v/>
      </c>
    </row>
    <row r="671" spans="1:6" ht="14.25" customHeight="1" x14ac:dyDescent="0.35">
      <c r="A671" s="45" t="s">
        <v>1138</v>
      </c>
      <c r="B671" s="18"/>
      <c r="C671" s="5"/>
      <c r="D671" s="5"/>
      <c r="E671" s="94" t="str">
        <f>IF(ISBLANK(D671),"",INDEX(ΑΜΚ,MATCH(D671,Data!$F$2:$F$999,0),1))</f>
        <v/>
      </c>
      <c r="F671" s="94" t="str">
        <f t="shared" si="10"/>
        <v/>
      </c>
    </row>
    <row r="672" spans="1:6" ht="14.25" customHeight="1" x14ac:dyDescent="0.35">
      <c r="A672" s="45" t="s">
        <v>1138</v>
      </c>
      <c r="B672" s="18"/>
      <c r="C672" s="5"/>
      <c r="D672" s="5"/>
      <c r="E672" s="94" t="str">
        <f>IF(ISBLANK(D672),"",INDEX(ΑΜΚ,MATCH(D672,Data!$F$2:$F$999,0),1))</f>
        <v/>
      </c>
      <c r="F672" s="94" t="str">
        <f t="shared" si="10"/>
        <v/>
      </c>
    </row>
    <row r="673" spans="1:6" ht="14.25" customHeight="1" x14ac:dyDescent="0.35">
      <c r="A673" s="45" t="s">
        <v>1138</v>
      </c>
      <c r="B673" s="18"/>
      <c r="C673" s="5"/>
      <c r="D673" s="5"/>
      <c r="E673" s="94" t="str">
        <f>IF(ISBLANK(D673),"",INDEX(ΑΜΚ,MATCH(D673,Data!$F$2:$F$999,0),1))</f>
        <v/>
      </c>
      <c r="F673" s="94" t="str">
        <f t="shared" si="10"/>
        <v/>
      </c>
    </row>
    <row r="674" spans="1:6" ht="14.25" customHeight="1" x14ac:dyDescent="0.35">
      <c r="A674" s="45" t="s">
        <v>1138</v>
      </c>
      <c r="B674" s="18"/>
      <c r="C674" s="5"/>
      <c r="D674" s="5"/>
      <c r="E674" s="94" t="str">
        <f>IF(ISBLANK(D674),"",INDEX(ΑΜΚ,MATCH(D674,Data!$F$2:$F$999,0),1))</f>
        <v/>
      </c>
      <c r="F674" s="94" t="str">
        <f t="shared" si="10"/>
        <v/>
      </c>
    </row>
    <row r="675" spans="1:6" ht="14.25" customHeight="1" x14ac:dyDescent="0.35">
      <c r="A675" s="45" t="s">
        <v>1138</v>
      </c>
      <c r="B675" s="18"/>
      <c r="C675" s="5"/>
      <c r="D675" s="5"/>
      <c r="E675" s="94" t="str">
        <f>IF(ISBLANK(D675),"",INDEX(ΑΜΚ,MATCH(D675,Data!$F$2:$F$999,0),1))</f>
        <v/>
      </c>
      <c r="F675" s="94" t="str">
        <f t="shared" si="10"/>
        <v/>
      </c>
    </row>
    <row r="676" spans="1:6" ht="14.25" customHeight="1" x14ac:dyDescent="0.35">
      <c r="A676" s="45" t="s">
        <v>1138</v>
      </c>
      <c r="B676" s="18"/>
      <c r="C676" s="5"/>
      <c r="D676" s="5"/>
      <c r="E676" s="94" t="str">
        <f>IF(ISBLANK(D676),"",INDEX(ΑΜΚ,MATCH(D676,Data!$F$2:$F$999,0),1))</f>
        <v/>
      </c>
      <c r="F676" s="94" t="str">
        <f t="shared" si="10"/>
        <v/>
      </c>
    </row>
    <row r="677" spans="1:6" ht="14.25" customHeight="1" x14ac:dyDescent="0.35">
      <c r="A677" s="45" t="s">
        <v>1138</v>
      </c>
      <c r="B677" s="18"/>
      <c r="C677" s="5"/>
      <c r="D677" s="5"/>
      <c r="E677" s="94" t="str">
        <f>IF(ISBLANK(D677),"",INDEX(ΑΜΚ,MATCH(D677,Data!$F$2:$F$999,0),1))</f>
        <v/>
      </c>
      <c r="F677" s="94" t="str">
        <f t="shared" si="10"/>
        <v/>
      </c>
    </row>
    <row r="678" spans="1:6" ht="14.25" customHeight="1" x14ac:dyDescent="0.35">
      <c r="A678" s="45" t="s">
        <v>1138</v>
      </c>
      <c r="B678" s="18"/>
      <c r="C678" s="5"/>
      <c r="D678" s="5"/>
      <c r="E678" s="94" t="str">
        <f>IF(ISBLANK(D678),"",INDEX(ΑΜΚ,MATCH(D678,Data!$F$2:$F$999,0),1))</f>
        <v/>
      </c>
      <c r="F678" s="94" t="str">
        <f t="shared" si="10"/>
        <v/>
      </c>
    </row>
    <row r="679" spans="1:6" ht="14.25" customHeight="1" x14ac:dyDescent="0.35">
      <c r="A679" s="45" t="s">
        <v>1138</v>
      </c>
      <c r="B679" s="18"/>
      <c r="C679" s="5"/>
      <c r="D679" s="5"/>
      <c r="E679" s="94" t="str">
        <f>IF(ISBLANK(D679),"",INDEX(ΑΜΚ,MATCH(D679,Data!$F$2:$F$999,0),1))</f>
        <v/>
      </c>
      <c r="F679" s="94" t="str">
        <f t="shared" si="10"/>
        <v/>
      </c>
    </row>
    <row r="680" spans="1:6" ht="14.25" customHeight="1" x14ac:dyDescent="0.35">
      <c r="A680" s="45" t="s">
        <v>1138</v>
      </c>
      <c r="B680" s="18"/>
      <c r="C680" s="5"/>
      <c r="D680" s="5"/>
      <c r="E680" s="94" t="str">
        <f>IF(ISBLANK(D680),"",INDEX(ΑΜΚ,MATCH(D680,Data!$F$2:$F$999,0),1))</f>
        <v/>
      </c>
      <c r="F680" s="94" t="str">
        <f t="shared" si="10"/>
        <v/>
      </c>
    </row>
    <row r="681" spans="1:6" ht="14.25" customHeight="1" x14ac:dyDescent="0.35">
      <c r="A681" s="45" t="s">
        <v>1138</v>
      </c>
      <c r="B681" s="18"/>
      <c r="C681" s="5"/>
      <c r="D681" s="5"/>
      <c r="E681" s="94" t="str">
        <f>IF(ISBLANK(D681),"",INDEX(ΑΜΚ,MATCH(D681,Data!$F$2:$F$999,0),1))</f>
        <v/>
      </c>
      <c r="F681" s="94" t="str">
        <f t="shared" si="10"/>
        <v/>
      </c>
    </row>
    <row r="682" spans="1:6" ht="14.25" customHeight="1" x14ac:dyDescent="0.35">
      <c r="A682" s="45" t="s">
        <v>1138</v>
      </c>
      <c r="B682" s="18"/>
      <c r="C682" s="5"/>
      <c r="D682" s="5"/>
      <c r="E682" s="94" t="str">
        <f>IF(ISBLANK(D682),"",INDEX(ΑΜΚ,MATCH(D682,Data!$F$2:$F$999,0),1))</f>
        <v/>
      </c>
      <c r="F682" s="94" t="str">
        <f t="shared" si="10"/>
        <v/>
      </c>
    </row>
    <row r="683" spans="1:6" ht="14.25" customHeight="1" x14ac:dyDescent="0.35">
      <c r="A683" s="45" t="s">
        <v>1138</v>
      </c>
      <c r="B683" s="18"/>
      <c r="C683" s="5"/>
      <c r="D683" s="5"/>
      <c r="E683" s="94" t="str">
        <f>IF(ISBLANK(D683),"",INDEX(ΑΜΚ,MATCH(D683,Data!$F$2:$F$999,0),1))</f>
        <v/>
      </c>
      <c r="F683" s="94" t="str">
        <f t="shared" si="10"/>
        <v/>
      </c>
    </row>
    <row r="684" spans="1:6" ht="14.25" customHeight="1" x14ac:dyDescent="0.35">
      <c r="A684" s="45" t="s">
        <v>1138</v>
      </c>
      <c r="B684" s="18"/>
      <c r="C684" s="5"/>
      <c r="D684" s="5"/>
      <c r="E684" s="94" t="str">
        <f>IF(ISBLANK(D684),"",INDEX(ΑΜΚ,MATCH(D684,Data!$F$2:$F$999,0),1))</f>
        <v/>
      </c>
      <c r="F684" s="94" t="str">
        <f t="shared" si="10"/>
        <v/>
      </c>
    </row>
    <row r="685" spans="1:6" ht="14.25" customHeight="1" x14ac:dyDescent="0.35">
      <c r="A685" s="45" t="s">
        <v>1138</v>
      </c>
      <c r="B685" s="18"/>
      <c r="C685" s="5"/>
      <c r="D685" s="5"/>
      <c r="E685" s="94" t="str">
        <f>IF(ISBLANK(D685),"",INDEX(ΑΜΚ,MATCH(D685,Data!$F$2:$F$999,0),1))</f>
        <v/>
      </c>
      <c r="F685" s="94" t="str">
        <f t="shared" si="10"/>
        <v/>
      </c>
    </row>
    <row r="686" spans="1:6" ht="14.25" customHeight="1" x14ac:dyDescent="0.35">
      <c r="A686" s="45" t="s">
        <v>1138</v>
      </c>
      <c r="B686" s="18"/>
      <c r="C686" s="5"/>
      <c r="D686" s="5"/>
      <c r="E686" s="94" t="str">
        <f>IF(ISBLANK(D686),"",INDEX(ΑΜΚ,MATCH(D686,Data!$F$2:$F$999,0),1))</f>
        <v/>
      </c>
      <c r="F686" s="94" t="str">
        <f t="shared" si="10"/>
        <v/>
      </c>
    </row>
    <row r="687" spans="1:6" ht="14.25" customHeight="1" x14ac:dyDescent="0.35">
      <c r="A687" s="45" t="s">
        <v>1138</v>
      </c>
      <c r="B687" s="18"/>
      <c r="C687" s="5"/>
      <c r="D687" s="5"/>
      <c r="E687" s="94" t="str">
        <f>IF(ISBLANK(D687),"",INDEX(ΑΜΚ,MATCH(D687,Data!$F$2:$F$999,0),1))</f>
        <v/>
      </c>
      <c r="F687" s="94" t="str">
        <f t="shared" si="10"/>
        <v/>
      </c>
    </row>
    <row r="688" spans="1:6" ht="14.25" customHeight="1" x14ac:dyDescent="0.35">
      <c r="A688" s="45" t="s">
        <v>1138</v>
      </c>
      <c r="B688" s="18"/>
      <c r="C688" s="5"/>
      <c r="D688" s="5"/>
      <c r="E688" s="94" t="str">
        <f>IF(ISBLANK(D688),"",INDEX(ΑΜΚ,MATCH(D688,Data!$F$2:$F$999,0),1))</f>
        <v/>
      </c>
      <c r="F688" s="94" t="str">
        <f t="shared" si="10"/>
        <v/>
      </c>
    </row>
    <row r="689" spans="1:6" ht="14.25" customHeight="1" x14ac:dyDescent="0.35">
      <c r="A689" s="45" t="s">
        <v>1138</v>
      </c>
      <c r="B689" s="18"/>
      <c r="C689" s="5"/>
      <c r="D689" s="5"/>
      <c r="E689" s="94" t="str">
        <f>IF(ISBLANK(D689),"",INDEX(ΑΜΚ,MATCH(D689,Data!$F$2:$F$999,0),1))</f>
        <v/>
      </c>
      <c r="F689" s="94" t="str">
        <f t="shared" si="10"/>
        <v/>
      </c>
    </row>
    <row r="690" spans="1:6" ht="14.25" customHeight="1" x14ac:dyDescent="0.35">
      <c r="A690" s="45" t="s">
        <v>1138</v>
      </c>
      <c r="B690" s="18"/>
      <c r="C690" s="5"/>
      <c r="D690" s="5"/>
      <c r="E690" s="94" t="str">
        <f>IF(ISBLANK(D690),"",INDEX(ΑΜΚ,MATCH(D690,Data!$F$2:$F$999,0),1))</f>
        <v/>
      </c>
      <c r="F690" s="94" t="str">
        <f t="shared" si="10"/>
        <v/>
      </c>
    </row>
    <row r="691" spans="1:6" ht="14.25" customHeight="1" x14ac:dyDescent="0.35">
      <c r="A691" s="45" t="s">
        <v>1138</v>
      </c>
      <c r="B691" s="18"/>
      <c r="C691" s="5"/>
      <c r="D691" s="5"/>
      <c r="E691" s="94" t="str">
        <f>IF(ISBLANK(D691),"",INDEX(ΑΜΚ,MATCH(D691,Data!$F$2:$F$999,0),1))</f>
        <v/>
      </c>
      <c r="F691" s="94" t="str">
        <f t="shared" si="10"/>
        <v/>
      </c>
    </row>
    <row r="692" spans="1:6" ht="14.25" customHeight="1" x14ac:dyDescent="0.35">
      <c r="A692" s="45" t="s">
        <v>1138</v>
      </c>
      <c r="B692" s="18"/>
      <c r="C692" s="5"/>
      <c r="D692" s="5"/>
      <c r="E692" s="94" t="str">
        <f>IF(ISBLANK(D692),"",INDEX(ΑΜΚ,MATCH(D692,Data!$F$2:$F$999,0),1))</f>
        <v/>
      </c>
      <c r="F692" s="94" t="str">
        <f t="shared" si="10"/>
        <v/>
      </c>
    </row>
    <row r="693" spans="1:6" ht="14.25" customHeight="1" x14ac:dyDescent="0.35">
      <c r="A693" s="45" t="s">
        <v>1138</v>
      </c>
      <c r="B693" s="18"/>
      <c r="C693" s="5"/>
      <c r="D693" s="5"/>
      <c r="E693" s="94" t="str">
        <f>IF(ISBLANK(D693),"",INDEX(ΑΜΚ,MATCH(D693,Data!$F$2:$F$999,0),1))</f>
        <v/>
      </c>
      <c r="F693" s="94" t="str">
        <f t="shared" si="10"/>
        <v/>
      </c>
    </row>
    <row r="694" spans="1:6" ht="14.25" customHeight="1" x14ac:dyDescent="0.35">
      <c r="A694" s="45" t="s">
        <v>1138</v>
      </c>
      <c r="B694" s="18"/>
      <c r="C694" s="5"/>
      <c r="D694" s="5"/>
      <c r="E694" s="94" t="str">
        <f>IF(ISBLANK(D694),"",INDEX(ΑΜΚ,MATCH(D694,Data!$F$2:$F$999,0),1))</f>
        <v/>
      </c>
      <c r="F694" s="94" t="str">
        <f t="shared" si="10"/>
        <v/>
      </c>
    </row>
    <row r="695" spans="1:6" ht="14.25" customHeight="1" x14ac:dyDescent="0.35">
      <c r="A695" s="45" t="s">
        <v>1138</v>
      </c>
      <c r="B695" s="18"/>
      <c r="C695" s="5"/>
      <c r="D695" s="5"/>
      <c r="E695" s="94" t="str">
        <f>IF(ISBLANK(D695),"",INDEX(ΑΜΚ,MATCH(D695,Data!$F$2:$F$999,0),1))</f>
        <v/>
      </c>
      <c r="F695" s="94" t="str">
        <f t="shared" si="10"/>
        <v/>
      </c>
    </row>
    <row r="696" spans="1:6" ht="14.25" customHeight="1" x14ac:dyDescent="0.35">
      <c r="A696" s="45" t="s">
        <v>1138</v>
      </c>
      <c r="B696" s="18"/>
      <c r="C696" s="5"/>
      <c r="D696" s="5"/>
      <c r="E696" s="94" t="str">
        <f>IF(ISBLANK(D696),"",INDEX(ΑΜΚ,MATCH(D696,Data!$F$2:$F$999,0),1))</f>
        <v/>
      </c>
      <c r="F696" s="94" t="str">
        <f t="shared" si="10"/>
        <v/>
      </c>
    </row>
    <row r="697" spans="1:6" ht="14.25" customHeight="1" x14ac:dyDescent="0.35">
      <c r="A697" s="45" t="s">
        <v>1138</v>
      </c>
      <c r="B697" s="18"/>
      <c r="C697" s="5"/>
      <c r="D697" s="5"/>
      <c r="E697" s="94" t="str">
        <f>IF(ISBLANK(D697),"",INDEX(ΑΜΚ,MATCH(D697,Data!$F$2:$F$999,0),1))</f>
        <v/>
      </c>
      <c r="F697" s="94" t="str">
        <f t="shared" si="10"/>
        <v/>
      </c>
    </row>
    <row r="698" spans="1:6" ht="14.25" customHeight="1" x14ac:dyDescent="0.35">
      <c r="A698" s="45" t="s">
        <v>1138</v>
      </c>
      <c r="B698" s="18"/>
      <c r="C698" s="5"/>
      <c r="D698" s="5"/>
      <c r="E698" s="94" t="str">
        <f>IF(ISBLANK(D698),"",INDEX(ΑΜΚ,MATCH(D698,Data!$F$2:$F$999,0),1))</f>
        <v/>
      </c>
      <c r="F698" s="94" t="str">
        <f t="shared" si="10"/>
        <v/>
      </c>
    </row>
    <row r="699" spans="1:6" ht="14.25" customHeight="1" x14ac:dyDescent="0.35">
      <c r="A699" s="45" t="s">
        <v>1138</v>
      </c>
      <c r="B699" s="18"/>
      <c r="C699" s="5"/>
      <c r="D699" s="5"/>
      <c r="E699" s="94" t="str">
        <f>IF(ISBLANK(D699),"",INDEX(ΑΜΚ,MATCH(D699,Data!$F$2:$F$999,0),1))</f>
        <v/>
      </c>
      <c r="F699" s="94" t="str">
        <f t="shared" si="10"/>
        <v/>
      </c>
    </row>
    <row r="700" spans="1:6" ht="14.25" customHeight="1" x14ac:dyDescent="0.35">
      <c r="A700" s="45" t="s">
        <v>1138</v>
      </c>
      <c r="B700" s="18"/>
      <c r="C700" s="5"/>
      <c r="D700" s="5"/>
      <c r="E700" s="94" t="str">
        <f>IF(ISBLANK(D700),"",INDEX(ΑΜΚ,MATCH(D700,Data!$F$2:$F$999,0),1))</f>
        <v/>
      </c>
      <c r="F700" s="94" t="str">
        <f t="shared" si="10"/>
        <v/>
      </c>
    </row>
    <row r="701" spans="1:6" ht="14.25" customHeight="1" x14ac:dyDescent="0.35">
      <c r="A701" s="45" t="s">
        <v>1138</v>
      </c>
      <c r="B701" s="18"/>
      <c r="C701" s="5"/>
      <c r="D701" s="5"/>
      <c r="E701" s="94" t="str">
        <f>IF(ISBLANK(D701),"",INDEX(ΑΜΚ,MATCH(D701,Data!$F$2:$F$999,0),1))</f>
        <v/>
      </c>
      <c r="F701" s="94" t="str">
        <f t="shared" si="10"/>
        <v/>
      </c>
    </row>
    <row r="702" spans="1:6" ht="14.25" customHeight="1" x14ac:dyDescent="0.35">
      <c r="A702" s="45" t="s">
        <v>1138</v>
      </c>
      <c r="B702" s="18"/>
      <c r="C702" s="5"/>
      <c r="D702" s="5"/>
      <c r="E702" s="94" t="str">
        <f>IF(ISBLANK(D702),"",INDEX(ΑΜΚ,MATCH(D702,Data!$F$2:$F$999,0),1))</f>
        <v/>
      </c>
      <c r="F702" s="94" t="str">
        <f t="shared" si="10"/>
        <v/>
      </c>
    </row>
    <row r="703" spans="1:6" ht="14.25" customHeight="1" x14ac:dyDescent="0.35">
      <c r="A703" s="45" t="s">
        <v>1138</v>
      </c>
      <c r="B703" s="18"/>
      <c r="C703" s="5"/>
      <c r="D703" s="5"/>
      <c r="E703" s="94" t="str">
        <f>IF(ISBLANK(D703),"",INDEX(ΑΜΚ,MATCH(D703,Data!$F$2:$F$999,0),1))</f>
        <v/>
      </c>
      <c r="F703" s="94" t="str">
        <f t="shared" si="10"/>
        <v/>
      </c>
    </row>
    <row r="704" spans="1:6" ht="14.25" customHeight="1" x14ac:dyDescent="0.35">
      <c r="A704" s="45" t="s">
        <v>1138</v>
      </c>
      <c r="B704" s="18"/>
      <c r="C704" s="5"/>
      <c r="D704" s="5"/>
      <c r="E704" s="94" t="str">
        <f>IF(ISBLANK(D704),"",INDEX(ΑΜΚ,MATCH(D704,Data!$F$2:$F$999,0),1))</f>
        <v/>
      </c>
      <c r="F704" s="94" t="str">
        <f t="shared" si="10"/>
        <v/>
      </c>
    </row>
    <row r="705" spans="1:6" ht="14.25" customHeight="1" x14ac:dyDescent="0.35">
      <c r="A705" s="45" t="s">
        <v>1138</v>
      </c>
      <c r="B705" s="18"/>
      <c r="C705" s="5"/>
      <c r="D705" s="5"/>
      <c r="E705" s="94" t="str">
        <f>IF(ISBLANK(D705),"",INDEX(ΑΜΚ,MATCH(D705,Data!$F$2:$F$999,0),1))</f>
        <v/>
      </c>
      <c r="F705" s="94" t="str">
        <f t="shared" si="10"/>
        <v/>
      </c>
    </row>
    <row r="706" spans="1:6" ht="14.25" customHeight="1" x14ac:dyDescent="0.35">
      <c r="A706" s="45" t="s">
        <v>1138</v>
      </c>
      <c r="B706" s="18"/>
      <c r="C706" s="5"/>
      <c r="D706" s="5"/>
      <c r="E706" s="94" t="str">
        <f>IF(ISBLANK(D706),"",INDEX(ΑΜΚ,MATCH(D706,Data!$F$2:$F$999,0),1))</f>
        <v/>
      </c>
      <c r="F706" s="94" t="str">
        <f t="shared" ref="F706:F769" si="11">IF(ISBLANK(C706),"",INDEX(ΚΩΔ_ΜΑΘΗΜ_ΤΕΧΝ_ΛΟΓΙΣΜ_Α1,MATCH(C706,ΜΑΘΗΜ_ΤΕΧΝ_ΛΟΓΙΣΜ_Α1,0)))</f>
        <v/>
      </c>
    </row>
    <row r="707" spans="1:6" ht="14.25" customHeight="1" x14ac:dyDescent="0.35">
      <c r="A707" s="45" t="s">
        <v>1138</v>
      </c>
      <c r="B707" s="18"/>
      <c r="C707" s="5"/>
      <c r="D707" s="5"/>
      <c r="E707" s="94" t="str">
        <f>IF(ISBLANK(D707),"",INDEX(ΑΜΚ,MATCH(D707,Data!$F$2:$F$999,0),1))</f>
        <v/>
      </c>
      <c r="F707" s="94" t="str">
        <f t="shared" si="11"/>
        <v/>
      </c>
    </row>
    <row r="708" spans="1:6" ht="14.25" customHeight="1" x14ac:dyDescent="0.35">
      <c r="A708" s="45" t="s">
        <v>1138</v>
      </c>
      <c r="B708" s="18"/>
      <c r="C708" s="5"/>
      <c r="D708" s="5"/>
      <c r="E708" s="94" t="str">
        <f>IF(ISBLANK(D708),"",INDEX(ΑΜΚ,MATCH(D708,Data!$F$2:$F$999,0),1))</f>
        <v/>
      </c>
      <c r="F708" s="94" t="str">
        <f t="shared" si="11"/>
        <v/>
      </c>
    </row>
    <row r="709" spans="1:6" ht="14.25" customHeight="1" x14ac:dyDescent="0.35">
      <c r="A709" s="45" t="s">
        <v>1138</v>
      </c>
      <c r="B709" s="18"/>
      <c r="C709" s="5"/>
      <c r="D709" s="5"/>
      <c r="E709" s="94" t="str">
        <f>IF(ISBLANK(D709),"",INDEX(ΑΜΚ,MATCH(D709,Data!$F$2:$F$999,0),1))</f>
        <v/>
      </c>
      <c r="F709" s="94" t="str">
        <f t="shared" si="11"/>
        <v/>
      </c>
    </row>
    <row r="710" spans="1:6" ht="14.25" customHeight="1" x14ac:dyDescent="0.35">
      <c r="A710" s="45" t="s">
        <v>1138</v>
      </c>
      <c r="B710" s="18"/>
      <c r="C710" s="5"/>
      <c r="D710" s="5"/>
      <c r="E710" s="94" t="str">
        <f>IF(ISBLANK(D710),"",INDEX(ΑΜΚ,MATCH(D710,Data!$F$2:$F$999,0),1))</f>
        <v/>
      </c>
      <c r="F710" s="94" t="str">
        <f t="shared" si="11"/>
        <v/>
      </c>
    </row>
    <row r="711" spans="1:6" ht="14.25" customHeight="1" x14ac:dyDescent="0.35">
      <c r="A711" s="45" t="s">
        <v>1138</v>
      </c>
      <c r="B711" s="18"/>
      <c r="C711" s="5"/>
      <c r="D711" s="5"/>
      <c r="E711" s="94" t="str">
        <f>IF(ISBLANK(D711),"",INDEX(ΑΜΚ,MATCH(D711,Data!$F$2:$F$999,0),1))</f>
        <v/>
      </c>
      <c r="F711" s="94" t="str">
        <f t="shared" si="11"/>
        <v/>
      </c>
    </row>
    <row r="712" spans="1:6" ht="14.25" customHeight="1" x14ac:dyDescent="0.35">
      <c r="A712" s="45" t="s">
        <v>1138</v>
      </c>
      <c r="B712" s="18"/>
      <c r="C712" s="5"/>
      <c r="D712" s="5"/>
      <c r="E712" s="94" t="str">
        <f>IF(ISBLANK(D712),"",INDEX(ΑΜΚ,MATCH(D712,Data!$F$2:$F$999,0),1))</f>
        <v/>
      </c>
      <c r="F712" s="94" t="str">
        <f t="shared" si="11"/>
        <v/>
      </c>
    </row>
    <row r="713" spans="1:6" ht="14.25" customHeight="1" x14ac:dyDescent="0.35">
      <c r="A713" s="45" t="s">
        <v>1138</v>
      </c>
      <c r="B713" s="18"/>
      <c r="C713" s="5"/>
      <c r="D713" s="5"/>
      <c r="E713" s="94" t="str">
        <f>IF(ISBLANK(D713),"",INDEX(ΑΜΚ,MATCH(D713,Data!$F$2:$F$999,0),1))</f>
        <v/>
      </c>
      <c r="F713" s="94" t="str">
        <f t="shared" si="11"/>
        <v/>
      </c>
    </row>
    <row r="714" spans="1:6" ht="14.25" customHeight="1" x14ac:dyDescent="0.35">
      <c r="A714" s="45" t="s">
        <v>1138</v>
      </c>
      <c r="B714" s="18"/>
      <c r="C714" s="5"/>
      <c r="D714" s="5"/>
      <c r="E714" s="94" t="str">
        <f>IF(ISBLANK(D714),"",INDEX(ΑΜΚ,MATCH(D714,Data!$F$2:$F$999,0),1))</f>
        <v/>
      </c>
      <c r="F714" s="94" t="str">
        <f t="shared" si="11"/>
        <v/>
      </c>
    </row>
    <row r="715" spans="1:6" ht="14.25" customHeight="1" x14ac:dyDescent="0.35">
      <c r="A715" s="45" t="s">
        <v>1138</v>
      </c>
      <c r="B715" s="18"/>
      <c r="C715" s="5"/>
      <c r="D715" s="5"/>
      <c r="E715" s="94" t="str">
        <f>IF(ISBLANK(D715),"",INDEX(ΑΜΚ,MATCH(D715,Data!$F$2:$F$999,0),1))</f>
        <v/>
      </c>
      <c r="F715" s="94" t="str">
        <f t="shared" si="11"/>
        <v/>
      </c>
    </row>
    <row r="716" spans="1:6" ht="14.25" customHeight="1" x14ac:dyDescent="0.35">
      <c r="A716" s="45" t="s">
        <v>1138</v>
      </c>
      <c r="B716" s="18"/>
      <c r="C716" s="5"/>
      <c r="D716" s="5"/>
      <c r="E716" s="94" t="str">
        <f>IF(ISBLANK(D716),"",INDEX(ΑΜΚ,MATCH(D716,Data!$F$2:$F$999,0),1))</f>
        <v/>
      </c>
      <c r="F716" s="94" t="str">
        <f t="shared" si="11"/>
        <v/>
      </c>
    </row>
    <row r="717" spans="1:6" ht="14.25" customHeight="1" x14ac:dyDescent="0.35">
      <c r="A717" s="45" t="s">
        <v>1138</v>
      </c>
      <c r="B717" s="18"/>
      <c r="C717" s="5"/>
      <c r="D717" s="5"/>
      <c r="E717" s="94" t="str">
        <f>IF(ISBLANK(D717),"",INDEX(ΑΜΚ,MATCH(D717,Data!$F$2:$F$999,0),1))</f>
        <v/>
      </c>
      <c r="F717" s="94" t="str">
        <f t="shared" si="11"/>
        <v/>
      </c>
    </row>
    <row r="718" spans="1:6" ht="14.25" customHeight="1" x14ac:dyDescent="0.35">
      <c r="A718" s="45" t="s">
        <v>1138</v>
      </c>
      <c r="B718" s="18"/>
      <c r="C718" s="5"/>
      <c r="D718" s="5"/>
      <c r="E718" s="94" t="str">
        <f>IF(ISBLANK(D718),"",INDEX(ΑΜΚ,MATCH(D718,Data!$F$2:$F$999,0),1))</f>
        <v/>
      </c>
      <c r="F718" s="94" t="str">
        <f t="shared" si="11"/>
        <v/>
      </c>
    </row>
    <row r="719" spans="1:6" ht="14.25" customHeight="1" x14ac:dyDescent="0.35">
      <c r="A719" s="45" t="s">
        <v>1138</v>
      </c>
      <c r="B719" s="18"/>
      <c r="C719" s="5"/>
      <c r="D719" s="5"/>
      <c r="E719" s="94" t="str">
        <f>IF(ISBLANK(D719),"",INDEX(ΑΜΚ,MATCH(D719,Data!$F$2:$F$999,0),1))</f>
        <v/>
      </c>
      <c r="F719" s="94" t="str">
        <f t="shared" si="11"/>
        <v/>
      </c>
    </row>
    <row r="720" spans="1:6" ht="14.25" customHeight="1" x14ac:dyDescent="0.35">
      <c r="A720" s="45" t="s">
        <v>1138</v>
      </c>
      <c r="B720" s="18"/>
      <c r="C720" s="5"/>
      <c r="D720" s="5"/>
      <c r="E720" s="94" t="str">
        <f>IF(ISBLANK(D720),"",INDEX(ΑΜΚ,MATCH(D720,Data!$F$2:$F$999,0),1))</f>
        <v/>
      </c>
      <c r="F720" s="94" t="str">
        <f t="shared" si="11"/>
        <v/>
      </c>
    </row>
    <row r="721" spans="1:6" ht="14.25" customHeight="1" x14ac:dyDescent="0.35">
      <c r="A721" s="45" t="s">
        <v>1138</v>
      </c>
      <c r="B721" s="18"/>
      <c r="C721" s="5"/>
      <c r="D721" s="5"/>
      <c r="E721" s="94" t="str">
        <f>IF(ISBLANK(D721),"",INDEX(ΑΜΚ,MATCH(D721,Data!$F$2:$F$999,0),1))</f>
        <v/>
      </c>
      <c r="F721" s="94" t="str">
        <f t="shared" si="11"/>
        <v/>
      </c>
    </row>
    <row r="722" spans="1:6" ht="14.25" customHeight="1" x14ac:dyDescent="0.35">
      <c r="A722" s="45" t="s">
        <v>1138</v>
      </c>
      <c r="B722" s="18"/>
      <c r="C722" s="5"/>
      <c r="D722" s="5"/>
      <c r="E722" s="94" t="str">
        <f>IF(ISBLANK(D722),"",INDEX(ΑΜΚ,MATCH(D722,Data!$F$2:$F$999,0),1))</f>
        <v/>
      </c>
      <c r="F722" s="94" t="str">
        <f t="shared" si="11"/>
        <v/>
      </c>
    </row>
    <row r="723" spans="1:6" ht="14.25" customHeight="1" x14ac:dyDescent="0.35">
      <c r="A723" s="45" t="s">
        <v>1138</v>
      </c>
      <c r="B723" s="18"/>
      <c r="C723" s="5"/>
      <c r="D723" s="5"/>
      <c r="E723" s="94" t="str">
        <f>IF(ISBLANK(D723),"",INDEX(ΑΜΚ,MATCH(D723,Data!$F$2:$F$999,0),1))</f>
        <v/>
      </c>
      <c r="F723" s="94" t="str">
        <f t="shared" si="11"/>
        <v/>
      </c>
    </row>
    <row r="724" spans="1:6" ht="14.25" customHeight="1" x14ac:dyDescent="0.35">
      <c r="A724" s="45" t="s">
        <v>1138</v>
      </c>
      <c r="B724" s="18"/>
      <c r="C724" s="5"/>
      <c r="D724" s="5"/>
      <c r="E724" s="94" t="str">
        <f>IF(ISBLANK(D724),"",INDEX(ΑΜΚ,MATCH(D724,Data!$F$2:$F$999,0),1))</f>
        <v/>
      </c>
      <c r="F724" s="94" t="str">
        <f t="shared" si="11"/>
        <v/>
      </c>
    </row>
    <row r="725" spans="1:6" ht="14.25" customHeight="1" x14ac:dyDescent="0.35">
      <c r="A725" s="45" t="s">
        <v>1138</v>
      </c>
      <c r="B725" s="18"/>
      <c r="C725" s="5"/>
      <c r="D725" s="5"/>
      <c r="E725" s="94" t="str">
        <f>IF(ISBLANK(D725),"",INDEX(ΑΜΚ,MATCH(D725,Data!$F$2:$F$999,0),1))</f>
        <v/>
      </c>
      <c r="F725" s="94" t="str">
        <f t="shared" si="11"/>
        <v/>
      </c>
    </row>
    <row r="726" spans="1:6" ht="14.25" customHeight="1" x14ac:dyDescent="0.35">
      <c r="A726" s="45" t="s">
        <v>1138</v>
      </c>
      <c r="B726" s="18"/>
      <c r="C726" s="5"/>
      <c r="D726" s="5"/>
      <c r="E726" s="94" t="str">
        <f>IF(ISBLANK(D726),"",INDEX(ΑΜΚ,MATCH(D726,Data!$F$2:$F$999,0),1))</f>
        <v/>
      </c>
      <c r="F726" s="94" t="str">
        <f t="shared" si="11"/>
        <v/>
      </c>
    </row>
    <row r="727" spans="1:6" ht="14.25" customHeight="1" x14ac:dyDescent="0.35">
      <c r="A727" s="45" t="s">
        <v>1138</v>
      </c>
      <c r="B727" s="18"/>
      <c r="C727" s="5"/>
      <c r="D727" s="5"/>
      <c r="E727" s="94" t="str">
        <f>IF(ISBLANK(D727),"",INDEX(ΑΜΚ,MATCH(D727,Data!$F$2:$F$999,0),1))</f>
        <v/>
      </c>
      <c r="F727" s="94" t="str">
        <f t="shared" si="11"/>
        <v/>
      </c>
    </row>
    <row r="728" spans="1:6" ht="14.25" customHeight="1" x14ac:dyDescent="0.35">
      <c r="A728" s="45" t="s">
        <v>1138</v>
      </c>
      <c r="B728" s="18"/>
      <c r="C728" s="5"/>
      <c r="D728" s="5"/>
      <c r="E728" s="94" t="str">
        <f>IF(ISBLANK(D728),"",INDEX(ΑΜΚ,MATCH(D728,Data!$F$2:$F$999,0),1))</f>
        <v/>
      </c>
      <c r="F728" s="94" t="str">
        <f t="shared" si="11"/>
        <v/>
      </c>
    </row>
    <row r="729" spans="1:6" ht="14.25" customHeight="1" x14ac:dyDescent="0.35">
      <c r="A729" s="45" t="s">
        <v>1138</v>
      </c>
      <c r="B729" s="18"/>
      <c r="C729" s="5"/>
      <c r="D729" s="5"/>
      <c r="E729" s="94" t="str">
        <f>IF(ISBLANK(D729),"",INDEX(ΑΜΚ,MATCH(D729,Data!$F$2:$F$999,0),1))</f>
        <v/>
      </c>
      <c r="F729" s="94" t="str">
        <f t="shared" si="11"/>
        <v/>
      </c>
    </row>
    <row r="730" spans="1:6" ht="14.25" customHeight="1" x14ac:dyDescent="0.35">
      <c r="A730" s="45" t="s">
        <v>1138</v>
      </c>
      <c r="B730" s="18"/>
      <c r="C730" s="5"/>
      <c r="D730" s="5"/>
      <c r="E730" s="94" t="str">
        <f>IF(ISBLANK(D730),"",INDEX(ΑΜΚ,MATCH(D730,Data!$F$2:$F$999,0),1))</f>
        <v/>
      </c>
      <c r="F730" s="94" t="str">
        <f t="shared" si="11"/>
        <v/>
      </c>
    </row>
    <row r="731" spans="1:6" ht="14.25" customHeight="1" x14ac:dyDescent="0.35">
      <c r="A731" s="45" t="s">
        <v>1138</v>
      </c>
      <c r="B731" s="18"/>
      <c r="C731" s="5"/>
      <c r="D731" s="5"/>
      <c r="E731" s="94" t="str">
        <f>IF(ISBLANK(D731),"",INDEX(ΑΜΚ,MATCH(D731,Data!$F$2:$F$999,0),1))</f>
        <v/>
      </c>
      <c r="F731" s="94" t="str">
        <f t="shared" si="11"/>
        <v/>
      </c>
    </row>
    <row r="732" spans="1:6" ht="14.25" customHeight="1" x14ac:dyDescent="0.35">
      <c r="A732" s="45" t="s">
        <v>1138</v>
      </c>
      <c r="B732" s="18"/>
      <c r="C732" s="5"/>
      <c r="D732" s="5"/>
      <c r="E732" s="94" t="str">
        <f>IF(ISBLANK(D732),"",INDEX(ΑΜΚ,MATCH(D732,Data!$F$2:$F$999,0),1))</f>
        <v/>
      </c>
      <c r="F732" s="94" t="str">
        <f t="shared" si="11"/>
        <v/>
      </c>
    </row>
    <row r="733" spans="1:6" ht="14.25" customHeight="1" x14ac:dyDescent="0.35">
      <c r="A733" s="45" t="s">
        <v>1138</v>
      </c>
      <c r="B733" s="18"/>
      <c r="C733" s="5"/>
      <c r="D733" s="5"/>
      <c r="E733" s="94" t="str">
        <f>IF(ISBLANK(D733),"",INDEX(ΑΜΚ,MATCH(D733,Data!$F$2:$F$999,0),1))</f>
        <v/>
      </c>
      <c r="F733" s="94" t="str">
        <f t="shared" si="11"/>
        <v/>
      </c>
    </row>
    <row r="734" spans="1:6" ht="14.25" customHeight="1" x14ac:dyDescent="0.35">
      <c r="A734" s="45" t="s">
        <v>1138</v>
      </c>
      <c r="B734" s="18"/>
      <c r="C734" s="5"/>
      <c r="D734" s="5"/>
      <c r="E734" s="94" t="str">
        <f>IF(ISBLANK(D734),"",INDEX(ΑΜΚ,MATCH(D734,Data!$F$2:$F$999,0),1))</f>
        <v/>
      </c>
      <c r="F734" s="94" t="str">
        <f t="shared" si="11"/>
        <v/>
      </c>
    </row>
    <row r="735" spans="1:6" ht="14.25" customHeight="1" x14ac:dyDescent="0.35">
      <c r="A735" s="45" t="s">
        <v>1138</v>
      </c>
      <c r="B735" s="18"/>
      <c r="C735" s="5"/>
      <c r="D735" s="5"/>
      <c r="E735" s="94" t="str">
        <f>IF(ISBLANK(D735),"",INDEX(ΑΜΚ,MATCH(D735,Data!$F$2:$F$999,0),1))</f>
        <v/>
      </c>
      <c r="F735" s="94" t="str">
        <f t="shared" si="11"/>
        <v/>
      </c>
    </row>
    <row r="736" spans="1:6" ht="14.25" customHeight="1" x14ac:dyDescent="0.35">
      <c r="A736" s="45" t="s">
        <v>1138</v>
      </c>
      <c r="B736" s="18"/>
      <c r="C736" s="5"/>
      <c r="D736" s="5"/>
      <c r="E736" s="94" t="str">
        <f>IF(ISBLANK(D736),"",INDEX(ΑΜΚ,MATCH(D736,Data!$F$2:$F$999,0),1))</f>
        <v/>
      </c>
      <c r="F736" s="94" t="str">
        <f t="shared" si="11"/>
        <v/>
      </c>
    </row>
    <row r="737" spans="1:6" ht="14.25" customHeight="1" x14ac:dyDescent="0.35">
      <c r="A737" s="45" t="s">
        <v>1138</v>
      </c>
      <c r="B737" s="18"/>
      <c r="C737" s="5"/>
      <c r="D737" s="5"/>
      <c r="E737" s="94" t="str">
        <f>IF(ISBLANK(D737),"",INDEX(ΑΜΚ,MATCH(D737,Data!$F$2:$F$999,0),1))</f>
        <v/>
      </c>
      <c r="F737" s="94" t="str">
        <f t="shared" si="11"/>
        <v/>
      </c>
    </row>
    <row r="738" spans="1:6" ht="14.25" customHeight="1" x14ac:dyDescent="0.35">
      <c r="A738" s="45" t="s">
        <v>1138</v>
      </c>
      <c r="B738" s="18"/>
      <c r="C738" s="5"/>
      <c r="D738" s="5"/>
      <c r="E738" s="94" t="str">
        <f>IF(ISBLANK(D738),"",INDEX(ΑΜΚ,MATCH(D738,Data!$F$2:$F$999,0),1))</f>
        <v/>
      </c>
      <c r="F738" s="94" t="str">
        <f t="shared" si="11"/>
        <v/>
      </c>
    </row>
    <row r="739" spans="1:6" ht="14.25" customHeight="1" x14ac:dyDescent="0.35">
      <c r="A739" s="45" t="s">
        <v>1138</v>
      </c>
      <c r="B739" s="18"/>
      <c r="C739" s="5"/>
      <c r="D739" s="5"/>
      <c r="E739" s="94" t="str">
        <f>IF(ISBLANK(D739),"",INDEX(ΑΜΚ,MATCH(D739,Data!$F$2:$F$999,0),1))</f>
        <v/>
      </c>
      <c r="F739" s="94" t="str">
        <f t="shared" si="11"/>
        <v/>
      </c>
    </row>
    <row r="740" spans="1:6" ht="14.25" customHeight="1" x14ac:dyDescent="0.35">
      <c r="A740" s="45" t="s">
        <v>1138</v>
      </c>
      <c r="B740" s="18"/>
      <c r="C740" s="5"/>
      <c r="D740" s="5"/>
      <c r="E740" s="94" t="str">
        <f>IF(ISBLANK(D740),"",INDEX(ΑΜΚ,MATCH(D740,Data!$F$2:$F$999,0),1))</f>
        <v/>
      </c>
      <c r="F740" s="94" t="str">
        <f t="shared" si="11"/>
        <v/>
      </c>
    </row>
    <row r="741" spans="1:6" ht="14.25" customHeight="1" x14ac:dyDescent="0.35">
      <c r="A741" s="45" t="s">
        <v>1138</v>
      </c>
      <c r="B741" s="18"/>
      <c r="C741" s="5"/>
      <c r="D741" s="5"/>
      <c r="E741" s="94" t="str">
        <f>IF(ISBLANK(D741),"",INDEX(ΑΜΚ,MATCH(D741,Data!$F$2:$F$999,0),1))</f>
        <v/>
      </c>
      <c r="F741" s="94" t="str">
        <f t="shared" si="11"/>
        <v/>
      </c>
    </row>
    <row r="742" spans="1:6" ht="14.25" customHeight="1" x14ac:dyDescent="0.35">
      <c r="A742" s="45" t="s">
        <v>1138</v>
      </c>
      <c r="B742" s="18"/>
      <c r="C742" s="5"/>
      <c r="D742" s="5"/>
      <c r="E742" s="94" t="str">
        <f>IF(ISBLANK(D742),"",INDEX(ΑΜΚ,MATCH(D742,Data!$F$2:$F$999,0),1))</f>
        <v/>
      </c>
      <c r="F742" s="94" t="str">
        <f t="shared" si="11"/>
        <v/>
      </c>
    </row>
    <row r="743" spans="1:6" ht="14.25" customHeight="1" x14ac:dyDescent="0.35">
      <c r="A743" s="45" t="s">
        <v>1138</v>
      </c>
      <c r="B743" s="18"/>
      <c r="C743" s="5"/>
      <c r="D743" s="5"/>
      <c r="E743" s="94" t="str">
        <f>IF(ISBLANK(D743),"",INDEX(ΑΜΚ,MATCH(D743,Data!$F$2:$F$999,0),1))</f>
        <v/>
      </c>
      <c r="F743" s="94" t="str">
        <f t="shared" si="11"/>
        <v/>
      </c>
    </row>
    <row r="744" spans="1:6" ht="14.25" customHeight="1" x14ac:dyDescent="0.35">
      <c r="A744" s="45" t="s">
        <v>1138</v>
      </c>
      <c r="B744" s="18"/>
      <c r="C744" s="5"/>
      <c r="D744" s="5"/>
      <c r="E744" s="94" t="str">
        <f>IF(ISBLANK(D744),"",INDEX(ΑΜΚ,MATCH(D744,Data!$F$2:$F$999,0),1))</f>
        <v/>
      </c>
      <c r="F744" s="94" t="str">
        <f t="shared" si="11"/>
        <v/>
      </c>
    </row>
    <row r="745" spans="1:6" ht="14.25" customHeight="1" x14ac:dyDescent="0.35">
      <c r="A745" s="45" t="s">
        <v>1138</v>
      </c>
      <c r="B745" s="18"/>
      <c r="C745" s="5"/>
      <c r="D745" s="5"/>
      <c r="E745" s="94" t="str">
        <f>IF(ISBLANK(D745),"",INDEX(ΑΜΚ,MATCH(D745,Data!$F$2:$F$999,0),1))</f>
        <v/>
      </c>
      <c r="F745" s="94" t="str">
        <f t="shared" si="11"/>
        <v/>
      </c>
    </row>
    <row r="746" spans="1:6" ht="14.25" customHeight="1" x14ac:dyDescent="0.35">
      <c r="A746" s="45" t="s">
        <v>1138</v>
      </c>
      <c r="B746" s="18"/>
      <c r="C746" s="5"/>
      <c r="D746" s="5"/>
      <c r="E746" s="94" t="str">
        <f>IF(ISBLANK(D746),"",INDEX(ΑΜΚ,MATCH(D746,Data!$F$2:$F$999,0),1))</f>
        <v/>
      </c>
      <c r="F746" s="94" t="str">
        <f t="shared" si="11"/>
        <v/>
      </c>
    </row>
    <row r="747" spans="1:6" ht="14.25" customHeight="1" x14ac:dyDescent="0.35">
      <c r="A747" s="45" t="s">
        <v>1138</v>
      </c>
      <c r="B747" s="18"/>
      <c r="C747" s="5"/>
      <c r="D747" s="5"/>
      <c r="E747" s="94" t="str">
        <f>IF(ISBLANK(D747),"",INDEX(ΑΜΚ,MATCH(D747,Data!$F$2:$F$999,0),1))</f>
        <v/>
      </c>
      <c r="F747" s="94" t="str">
        <f t="shared" si="11"/>
        <v/>
      </c>
    </row>
    <row r="748" spans="1:6" ht="14.25" customHeight="1" x14ac:dyDescent="0.35">
      <c r="A748" s="45" t="s">
        <v>1138</v>
      </c>
      <c r="B748" s="18"/>
      <c r="C748" s="5"/>
      <c r="D748" s="5"/>
      <c r="E748" s="94" t="str">
        <f>IF(ISBLANK(D748),"",INDEX(ΑΜΚ,MATCH(D748,Data!$F$2:$F$999,0),1))</f>
        <v/>
      </c>
      <c r="F748" s="94" t="str">
        <f t="shared" si="11"/>
        <v/>
      </c>
    </row>
    <row r="749" spans="1:6" ht="14.25" customHeight="1" x14ac:dyDescent="0.35">
      <c r="A749" s="45" t="s">
        <v>1138</v>
      </c>
      <c r="B749" s="18"/>
      <c r="C749" s="5"/>
      <c r="D749" s="5"/>
      <c r="E749" s="94" t="str">
        <f>IF(ISBLANK(D749),"",INDEX(ΑΜΚ,MATCH(D749,Data!$F$2:$F$999,0),1))</f>
        <v/>
      </c>
      <c r="F749" s="94" t="str">
        <f t="shared" si="11"/>
        <v/>
      </c>
    </row>
    <row r="750" spans="1:6" ht="14.25" customHeight="1" x14ac:dyDescent="0.35">
      <c r="A750" s="45" t="s">
        <v>1138</v>
      </c>
      <c r="B750" s="18"/>
      <c r="C750" s="5"/>
      <c r="D750" s="5"/>
      <c r="E750" s="94" t="str">
        <f>IF(ISBLANK(D750),"",INDEX(ΑΜΚ,MATCH(D750,Data!$F$2:$F$999,0),1))</f>
        <v/>
      </c>
      <c r="F750" s="94" t="str">
        <f t="shared" si="11"/>
        <v/>
      </c>
    </row>
    <row r="751" spans="1:6" ht="14.25" customHeight="1" x14ac:dyDescent="0.35">
      <c r="A751" s="45" t="s">
        <v>1138</v>
      </c>
      <c r="B751" s="18"/>
      <c r="C751" s="5"/>
      <c r="D751" s="5"/>
      <c r="E751" s="94" t="str">
        <f>IF(ISBLANK(D751),"",INDEX(ΑΜΚ,MATCH(D751,Data!$F$2:$F$999,0),1))</f>
        <v/>
      </c>
      <c r="F751" s="94" t="str">
        <f t="shared" si="11"/>
        <v/>
      </c>
    </row>
    <row r="752" spans="1:6" ht="14.25" customHeight="1" x14ac:dyDescent="0.35">
      <c r="A752" s="45" t="s">
        <v>1138</v>
      </c>
      <c r="B752" s="18"/>
      <c r="C752" s="5"/>
      <c r="D752" s="5"/>
      <c r="E752" s="94" t="str">
        <f>IF(ISBLANK(D752),"",INDEX(ΑΜΚ,MATCH(D752,Data!$F$2:$F$999,0),1))</f>
        <v/>
      </c>
      <c r="F752" s="94" t="str">
        <f t="shared" si="11"/>
        <v/>
      </c>
    </row>
    <row r="753" spans="1:6" ht="14.25" customHeight="1" x14ac:dyDescent="0.35">
      <c r="A753" s="45" t="s">
        <v>1138</v>
      </c>
      <c r="B753" s="18"/>
      <c r="C753" s="5"/>
      <c r="D753" s="5"/>
      <c r="E753" s="94" t="str">
        <f>IF(ISBLANK(D753),"",INDEX(ΑΜΚ,MATCH(D753,Data!$F$2:$F$999,0),1))</f>
        <v/>
      </c>
      <c r="F753" s="94" t="str">
        <f t="shared" si="11"/>
        <v/>
      </c>
    </row>
    <row r="754" spans="1:6" ht="14.25" customHeight="1" x14ac:dyDescent="0.35">
      <c r="A754" s="45" t="s">
        <v>1138</v>
      </c>
      <c r="B754" s="18"/>
      <c r="C754" s="5"/>
      <c r="D754" s="5"/>
      <c r="E754" s="94" t="str">
        <f>IF(ISBLANK(D754),"",INDEX(ΑΜΚ,MATCH(D754,Data!$F$2:$F$999,0),1))</f>
        <v/>
      </c>
      <c r="F754" s="94" t="str">
        <f t="shared" si="11"/>
        <v/>
      </c>
    </row>
    <row r="755" spans="1:6" ht="14.25" customHeight="1" x14ac:dyDescent="0.35">
      <c r="A755" s="45" t="s">
        <v>1138</v>
      </c>
      <c r="B755" s="18"/>
      <c r="C755" s="5"/>
      <c r="D755" s="5"/>
      <c r="E755" s="94" t="str">
        <f>IF(ISBLANK(D755),"",INDEX(ΑΜΚ,MATCH(D755,Data!$F$2:$F$999,0),1))</f>
        <v/>
      </c>
      <c r="F755" s="94" t="str">
        <f t="shared" si="11"/>
        <v/>
      </c>
    </row>
    <row r="756" spans="1:6" ht="14.25" customHeight="1" x14ac:dyDescent="0.35">
      <c r="A756" s="45" t="s">
        <v>1138</v>
      </c>
      <c r="B756" s="18"/>
      <c r="C756" s="5"/>
      <c r="D756" s="5"/>
      <c r="E756" s="94" t="str">
        <f>IF(ISBLANK(D756),"",INDEX(ΑΜΚ,MATCH(D756,Data!$F$2:$F$999,0),1))</f>
        <v/>
      </c>
      <c r="F756" s="94" t="str">
        <f t="shared" si="11"/>
        <v/>
      </c>
    </row>
    <row r="757" spans="1:6" ht="14.25" customHeight="1" x14ac:dyDescent="0.35">
      <c r="A757" s="45" t="s">
        <v>1138</v>
      </c>
      <c r="B757" s="18"/>
      <c r="C757" s="5"/>
      <c r="D757" s="5"/>
      <c r="E757" s="94" t="str">
        <f>IF(ISBLANK(D757),"",INDEX(ΑΜΚ,MATCH(D757,Data!$F$2:$F$999,0),1))</f>
        <v/>
      </c>
      <c r="F757" s="94" t="str">
        <f t="shared" si="11"/>
        <v/>
      </c>
    </row>
    <row r="758" spans="1:6" ht="14.25" customHeight="1" x14ac:dyDescent="0.35">
      <c r="A758" s="45" t="s">
        <v>1138</v>
      </c>
      <c r="B758" s="18"/>
      <c r="C758" s="5"/>
      <c r="D758" s="5"/>
      <c r="E758" s="94" t="str">
        <f>IF(ISBLANK(D758),"",INDEX(ΑΜΚ,MATCH(D758,Data!$F$2:$F$999,0),1))</f>
        <v/>
      </c>
      <c r="F758" s="94" t="str">
        <f t="shared" si="11"/>
        <v/>
      </c>
    </row>
    <row r="759" spans="1:6" ht="14.25" customHeight="1" x14ac:dyDescent="0.35">
      <c r="A759" s="45" t="s">
        <v>1138</v>
      </c>
      <c r="B759" s="18"/>
      <c r="C759" s="5"/>
      <c r="D759" s="5"/>
      <c r="E759" s="94" t="str">
        <f>IF(ISBLANK(D759),"",INDEX(ΑΜΚ,MATCH(D759,Data!$F$2:$F$999,0),1))</f>
        <v/>
      </c>
      <c r="F759" s="94" t="str">
        <f t="shared" si="11"/>
        <v/>
      </c>
    </row>
    <row r="760" spans="1:6" ht="14.25" customHeight="1" x14ac:dyDescent="0.35">
      <c r="A760" s="45" t="s">
        <v>1138</v>
      </c>
      <c r="B760" s="18"/>
      <c r="C760" s="5"/>
      <c r="D760" s="5"/>
      <c r="E760" s="94" t="str">
        <f>IF(ISBLANK(D760),"",INDEX(ΑΜΚ,MATCH(D760,Data!$F$2:$F$999,0),1))</f>
        <v/>
      </c>
      <c r="F760" s="94" t="str">
        <f t="shared" si="11"/>
        <v/>
      </c>
    </row>
    <row r="761" spans="1:6" ht="14.25" customHeight="1" x14ac:dyDescent="0.35">
      <c r="A761" s="45" t="s">
        <v>1138</v>
      </c>
      <c r="B761" s="18"/>
      <c r="C761" s="5"/>
      <c r="D761" s="5"/>
      <c r="E761" s="94" t="str">
        <f>IF(ISBLANK(D761),"",INDEX(ΑΜΚ,MATCH(D761,Data!$F$2:$F$999,0),1))</f>
        <v/>
      </c>
      <c r="F761" s="94" t="str">
        <f t="shared" si="11"/>
        <v/>
      </c>
    </row>
    <row r="762" spans="1:6" ht="14.25" customHeight="1" x14ac:dyDescent="0.35">
      <c r="A762" s="45" t="s">
        <v>1138</v>
      </c>
      <c r="B762" s="18"/>
      <c r="C762" s="5"/>
      <c r="D762" s="5"/>
      <c r="E762" s="94" t="str">
        <f>IF(ISBLANK(D762),"",INDEX(ΑΜΚ,MATCH(D762,Data!$F$2:$F$999,0),1))</f>
        <v/>
      </c>
      <c r="F762" s="94" t="str">
        <f t="shared" si="11"/>
        <v/>
      </c>
    </row>
    <row r="763" spans="1:6" ht="14.25" customHeight="1" x14ac:dyDescent="0.35">
      <c r="A763" s="45" t="s">
        <v>1138</v>
      </c>
      <c r="B763" s="18"/>
      <c r="C763" s="5"/>
      <c r="D763" s="5"/>
      <c r="E763" s="94" t="str">
        <f>IF(ISBLANK(D763),"",INDEX(ΑΜΚ,MATCH(D763,Data!$F$2:$F$999,0),1))</f>
        <v/>
      </c>
      <c r="F763" s="94" t="str">
        <f t="shared" si="11"/>
        <v/>
      </c>
    </row>
    <row r="764" spans="1:6" ht="14.25" customHeight="1" x14ac:dyDescent="0.35">
      <c r="A764" s="45" t="s">
        <v>1138</v>
      </c>
      <c r="B764" s="18"/>
      <c r="C764" s="5"/>
      <c r="D764" s="5"/>
      <c r="E764" s="94" t="str">
        <f>IF(ISBLANK(D764),"",INDEX(ΑΜΚ,MATCH(D764,Data!$F$2:$F$999,0),1))</f>
        <v/>
      </c>
      <c r="F764" s="94" t="str">
        <f t="shared" si="11"/>
        <v/>
      </c>
    </row>
    <row r="765" spans="1:6" ht="14.25" customHeight="1" x14ac:dyDescent="0.35">
      <c r="A765" s="45" t="s">
        <v>1138</v>
      </c>
      <c r="B765" s="18"/>
      <c r="C765" s="5"/>
      <c r="D765" s="5"/>
      <c r="E765" s="94" t="str">
        <f>IF(ISBLANK(D765),"",INDEX(ΑΜΚ,MATCH(D765,Data!$F$2:$F$999,0),1))</f>
        <v/>
      </c>
      <c r="F765" s="94" t="str">
        <f t="shared" si="11"/>
        <v/>
      </c>
    </row>
    <row r="766" spans="1:6" ht="14.25" customHeight="1" x14ac:dyDescent="0.35">
      <c r="A766" s="45" t="s">
        <v>1138</v>
      </c>
      <c r="B766" s="18"/>
      <c r="C766" s="5"/>
      <c r="D766" s="5"/>
      <c r="E766" s="94" t="str">
        <f>IF(ISBLANK(D766),"",INDEX(ΑΜΚ,MATCH(D766,Data!$F$2:$F$999,0),1))</f>
        <v/>
      </c>
      <c r="F766" s="94" t="str">
        <f t="shared" si="11"/>
        <v/>
      </c>
    </row>
    <row r="767" spans="1:6" ht="14.25" customHeight="1" x14ac:dyDescent="0.35">
      <c r="A767" s="45" t="s">
        <v>1138</v>
      </c>
      <c r="B767" s="18"/>
      <c r="C767" s="5"/>
      <c r="D767" s="5"/>
      <c r="E767" s="94" t="str">
        <f>IF(ISBLANK(D767),"",INDEX(ΑΜΚ,MATCH(D767,Data!$F$2:$F$999,0),1))</f>
        <v/>
      </c>
      <c r="F767" s="94" t="str">
        <f t="shared" si="11"/>
        <v/>
      </c>
    </row>
    <row r="768" spans="1:6" ht="14.25" customHeight="1" x14ac:dyDescent="0.35">
      <c r="A768" s="45" t="s">
        <v>1138</v>
      </c>
      <c r="B768" s="18"/>
      <c r="C768" s="5"/>
      <c r="D768" s="5"/>
      <c r="E768" s="94" t="str">
        <f>IF(ISBLANK(D768),"",INDEX(ΑΜΚ,MATCH(D768,Data!$F$2:$F$999,0),1))</f>
        <v/>
      </c>
      <c r="F768" s="94" t="str">
        <f t="shared" si="11"/>
        <v/>
      </c>
    </row>
    <row r="769" spans="1:6" ht="14.25" customHeight="1" x14ac:dyDescent="0.35">
      <c r="A769" s="45" t="s">
        <v>1138</v>
      </c>
      <c r="B769" s="18"/>
      <c r="C769" s="5"/>
      <c r="D769" s="5"/>
      <c r="E769" s="94" t="str">
        <f>IF(ISBLANK(D769),"",INDEX(ΑΜΚ,MATCH(D769,Data!$F$2:$F$999,0),1))</f>
        <v/>
      </c>
      <c r="F769" s="94" t="str">
        <f t="shared" si="11"/>
        <v/>
      </c>
    </row>
    <row r="770" spans="1:6" ht="14.25" customHeight="1" x14ac:dyDescent="0.35">
      <c r="A770" s="45" t="s">
        <v>1138</v>
      </c>
      <c r="B770" s="18"/>
      <c r="C770" s="5"/>
      <c r="D770" s="5"/>
      <c r="E770" s="94" t="str">
        <f>IF(ISBLANK(D770),"",INDEX(ΑΜΚ,MATCH(D770,Data!$F$2:$F$999,0),1))</f>
        <v/>
      </c>
      <c r="F770" s="94" t="str">
        <f t="shared" ref="F770:F833" si="12">IF(ISBLANK(C770),"",INDEX(ΚΩΔ_ΜΑΘΗΜ_ΤΕΧΝ_ΛΟΓΙΣΜ_Α1,MATCH(C770,ΜΑΘΗΜ_ΤΕΧΝ_ΛΟΓΙΣΜ_Α1,0)))</f>
        <v/>
      </c>
    </row>
    <row r="771" spans="1:6" ht="14.25" customHeight="1" x14ac:dyDescent="0.35">
      <c r="A771" s="45" t="s">
        <v>1138</v>
      </c>
      <c r="B771" s="18"/>
      <c r="C771" s="5"/>
      <c r="D771" s="5"/>
      <c r="E771" s="94" t="str">
        <f>IF(ISBLANK(D771),"",INDEX(ΑΜΚ,MATCH(D771,Data!$F$2:$F$999,0),1))</f>
        <v/>
      </c>
      <c r="F771" s="94" t="str">
        <f t="shared" si="12"/>
        <v/>
      </c>
    </row>
    <row r="772" spans="1:6" ht="14.25" customHeight="1" x14ac:dyDescent="0.35">
      <c r="A772" s="45" t="s">
        <v>1138</v>
      </c>
      <c r="B772" s="18"/>
      <c r="C772" s="5"/>
      <c r="D772" s="5"/>
      <c r="E772" s="94" t="str">
        <f>IF(ISBLANK(D772),"",INDEX(ΑΜΚ,MATCH(D772,Data!$F$2:$F$999,0),1))</f>
        <v/>
      </c>
      <c r="F772" s="94" t="str">
        <f t="shared" si="12"/>
        <v/>
      </c>
    </row>
    <row r="773" spans="1:6" ht="14.25" customHeight="1" x14ac:dyDescent="0.35">
      <c r="A773" s="45" t="s">
        <v>1138</v>
      </c>
      <c r="B773" s="18"/>
      <c r="C773" s="5"/>
      <c r="D773" s="5"/>
      <c r="E773" s="94" t="str">
        <f>IF(ISBLANK(D773),"",INDEX(ΑΜΚ,MATCH(D773,Data!$F$2:$F$999,0),1))</f>
        <v/>
      </c>
      <c r="F773" s="94" t="str">
        <f t="shared" si="12"/>
        <v/>
      </c>
    </row>
    <row r="774" spans="1:6" ht="14.25" customHeight="1" x14ac:dyDescent="0.35">
      <c r="A774" s="45" t="s">
        <v>1138</v>
      </c>
      <c r="B774" s="18"/>
      <c r="C774" s="5"/>
      <c r="D774" s="5"/>
      <c r="E774" s="94" t="str">
        <f>IF(ISBLANK(D774),"",INDEX(ΑΜΚ,MATCH(D774,Data!$F$2:$F$999,0),1))</f>
        <v/>
      </c>
      <c r="F774" s="94" t="str">
        <f t="shared" si="12"/>
        <v/>
      </c>
    </row>
    <row r="775" spans="1:6" ht="14.25" customHeight="1" x14ac:dyDescent="0.35">
      <c r="A775" s="45" t="s">
        <v>1138</v>
      </c>
      <c r="B775" s="18"/>
      <c r="C775" s="5"/>
      <c r="D775" s="5"/>
      <c r="E775" s="94" t="str">
        <f>IF(ISBLANK(D775),"",INDEX(ΑΜΚ,MATCH(D775,Data!$F$2:$F$999,0),1))</f>
        <v/>
      </c>
      <c r="F775" s="94" t="str">
        <f t="shared" si="12"/>
        <v/>
      </c>
    </row>
    <row r="776" spans="1:6" ht="14.25" customHeight="1" x14ac:dyDescent="0.35">
      <c r="A776" s="45" t="s">
        <v>1138</v>
      </c>
      <c r="B776" s="18"/>
      <c r="C776" s="5"/>
      <c r="D776" s="5"/>
      <c r="E776" s="94" t="str">
        <f>IF(ISBLANK(D776),"",INDEX(ΑΜΚ,MATCH(D776,Data!$F$2:$F$999,0),1))</f>
        <v/>
      </c>
      <c r="F776" s="94" t="str">
        <f t="shared" si="12"/>
        <v/>
      </c>
    </row>
    <row r="777" spans="1:6" ht="14.25" customHeight="1" x14ac:dyDescent="0.35">
      <c r="A777" s="45" t="s">
        <v>1138</v>
      </c>
      <c r="B777" s="18"/>
      <c r="C777" s="5"/>
      <c r="D777" s="5"/>
      <c r="E777" s="94" t="str">
        <f>IF(ISBLANK(D777),"",INDEX(ΑΜΚ,MATCH(D777,Data!$F$2:$F$999,0),1))</f>
        <v/>
      </c>
      <c r="F777" s="94" t="str">
        <f t="shared" si="12"/>
        <v/>
      </c>
    </row>
    <row r="778" spans="1:6" ht="14.25" customHeight="1" x14ac:dyDescent="0.35">
      <c r="A778" s="45" t="s">
        <v>1138</v>
      </c>
      <c r="B778" s="18"/>
      <c r="C778" s="5"/>
      <c r="D778" s="5"/>
      <c r="E778" s="94" t="str">
        <f>IF(ISBLANK(D778),"",INDEX(ΑΜΚ,MATCH(D778,Data!$F$2:$F$999,0),1))</f>
        <v/>
      </c>
      <c r="F778" s="94" t="str">
        <f t="shared" si="12"/>
        <v/>
      </c>
    </row>
    <row r="779" spans="1:6" ht="14.25" customHeight="1" x14ac:dyDescent="0.35">
      <c r="A779" s="45" t="s">
        <v>1138</v>
      </c>
      <c r="B779" s="18"/>
      <c r="C779" s="5"/>
      <c r="D779" s="5"/>
      <c r="E779" s="94" t="str">
        <f>IF(ISBLANK(D779),"",INDEX(ΑΜΚ,MATCH(D779,Data!$F$2:$F$999,0),1))</f>
        <v/>
      </c>
      <c r="F779" s="94" t="str">
        <f t="shared" si="12"/>
        <v/>
      </c>
    </row>
    <row r="780" spans="1:6" ht="14.25" customHeight="1" x14ac:dyDescent="0.35">
      <c r="A780" s="45" t="s">
        <v>1138</v>
      </c>
      <c r="B780" s="18"/>
      <c r="C780" s="5"/>
      <c r="D780" s="5"/>
      <c r="E780" s="94" t="str">
        <f>IF(ISBLANK(D780),"",INDEX(ΑΜΚ,MATCH(D780,Data!$F$2:$F$999,0),1))</f>
        <v/>
      </c>
      <c r="F780" s="94" t="str">
        <f t="shared" si="12"/>
        <v/>
      </c>
    </row>
    <row r="781" spans="1:6" ht="14.25" customHeight="1" x14ac:dyDescent="0.35">
      <c r="A781" s="45" t="s">
        <v>1138</v>
      </c>
      <c r="B781" s="18"/>
      <c r="C781" s="5"/>
      <c r="D781" s="5"/>
      <c r="E781" s="94" t="str">
        <f>IF(ISBLANK(D781),"",INDEX(ΑΜΚ,MATCH(D781,Data!$F$2:$F$999,0),1))</f>
        <v/>
      </c>
      <c r="F781" s="94" t="str">
        <f t="shared" si="12"/>
        <v/>
      </c>
    </row>
    <row r="782" spans="1:6" ht="14.25" customHeight="1" x14ac:dyDescent="0.35">
      <c r="A782" s="45" t="s">
        <v>1138</v>
      </c>
      <c r="B782" s="18"/>
      <c r="C782" s="5"/>
      <c r="D782" s="5"/>
      <c r="E782" s="94" t="str">
        <f>IF(ISBLANK(D782),"",INDEX(ΑΜΚ,MATCH(D782,Data!$F$2:$F$999,0),1))</f>
        <v/>
      </c>
      <c r="F782" s="94" t="str">
        <f t="shared" si="12"/>
        <v/>
      </c>
    </row>
    <row r="783" spans="1:6" ht="14.25" customHeight="1" x14ac:dyDescent="0.35">
      <c r="A783" s="45" t="s">
        <v>1138</v>
      </c>
      <c r="B783" s="18"/>
      <c r="C783" s="5"/>
      <c r="D783" s="5"/>
      <c r="E783" s="94" t="str">
        <f>IF(ISBLANK(D783),"",INDEX(ΑΜΚ,MATCH(D783,Data!$F$2:$F$999,0),1))</f>
        <v/>
      </c>
      <c r="F783" s="94" t="str">
        <f t="shared" si="12"/>
        <v/>
      </c>
    </row>
    <row r="784" spans="1:6" ht="14.25" customHeight="1" x14ac:dyDescent="0.35">
      <c r="A784" s="45" t="s">
        <v>1138</v>
      </c>
      <c r="B784" s="18"/>
      <c r="C784" s="5"/>
      <c r="D784" s="5"/>
      <c r="E784" s="94" t="str">
        <f>IF(ISBLANK(D784),"",INDEX(ΑΜΚ,MATCH(D784,Data!$F$2:$F$999,0),1))</f>
        <v/>
      </c>
      <c r="F784" s="94" t="str">
        <f t="shared" si="12"/>
        <v/>
      </c>
    </row>
    <row r="785" spans="1:6" ht="14.25" customHeight="1" x14ac:dyDescent="0.35">
      <c r="A785" s="45" t="s">
        <v>1138</v>
      </c>
      <c r="B785" s="18"/>
      <c r="C785" s="5"/>
      <c r="D785" s="5"/>
      <c r="E785" s="94" t="str">
        <f>IF(ISBLANK(D785),"",INDEX(ΑΜΚ,MATCH(D785,Data!$F$2:$F$999,0),1))</f>
        <v/>
      </c>
      <c r="F785" s="94" t="str">
        <f t="shared" si="12"/>
        <v/>
      </c>
    </row>
    <row r="786" spans="1:6" ht="14.25" customHeight="1" x14ac:dyDescent="0.35">
      <c r="A786" s="45" t="s">
        <v>1138</v>
      </c>
      <c r="B786" s="18"/>
      <c r="C786" s="5"/>
      <c r="D786" s="5"/>
      <c r="E786" s="94" t="str">
        <f>IF(ISBLANK(D786),"",INDEX(ΑΜΚ,MATCH(D786,Data!$F$2:$F$999,0),1))</f>
        <v/>
      </c>
      <c r="F786" s="94" t="str">
        <f t="shared" si="12"/>
        <v/>
      </c>
    </row>
    <row r="787" spans="1:6" ht="14.25" customHeight="1" x14ac:dyDescent="0.35">
      <c r="A787" s="45" t="s">
        <v>1138</v>
      </c>
      <c r="B787" s="18"/>
      <c r="C787" s="5"/>
      <c r="D787" s="5"/>
      <c r="E787" s="94" t="str">
        <f>IF(ISBLANK(D787),"",INDEX(ΑΜΚ,MATCH(D787,Data!$F$2:$F$999,0),1))</f>
        <v/>
      </c>
      <c r="F787" s="94" t="str">
        <f t="shared" si="12"/>
        <v/>
      </c>
    </row>
    <row r="788" spans="1:6" ht="14.25" customHeight="1" x14ac:dyDescent="0.35">
      <c r="A788" s="45" t="s">
        <v>1138</v>
      </c>
      <c r="B788" s="18"/>
      <c r="C788" s="5"/>
      <c r="D788" s="5"/>
      <c r="E788" s="94" t="str">
        <f>IF(ISBLANK(D788),"",INDEX(ΑΜΚ,MATCH(D788,Data!$F$2:$F$999,0),1))</f>
        <v/>
      </c>
      <c r="F788" s="94" t="str">
        <f t="shared" si="12"/>
        <v/>
      </c>
    </row>
    <row r="789" spans="1:6" ht="14.25" customHeight="1" x14ac:dyDescent="0.35">
      <c r="A789" s="45" t="s">
        <v>1138</v>
      </c>
      <c r="B789" s="18"/>
      <c r="C789" s="5"/>
      <c r="D789" s="5"/>
      <c r="E789" s="94" t="str">
        <f>IF(ISBLANK(D789),"",INDEX(ΑΜΚ,MATCH(D789,Data!$F$2:$F$999,0),1))</f>
        <v/>
      </c>
      <c r="F789" s="94" t="str">
        <f t="shared" si="12"/>
        <v/>
      </c>
    </row>
    <row r="790" spans="1:6" ht="14.25" customHeight="1" x14ac:dyDescent="0.35">
      <c r="A790" s="45" t="s">
        <v>1138</v>
      </c>
      <c r="B790" s="18"/>
      <c r="C790" s="5"/>
      <c r="D790" s="5"/>
      <c r="E790" s="94" t="str">
        <f>IF(ISBLANK(D790),"",INDEX(ΑΜΚ,MATCH(D790,Data!$F$2:$F$999,0),1))</f>
        <v/>
      </c>
      <c r="F790" s="94" t="str">
        <f t="shared" si="12"/>
        <v/>
      </c>
    </row>
    <row r="791" spans="1:6" ht="14.25" customHeight="1" x14ac:dyDescent="0.35">
      <c r="A791" s="45" t="s">
        <v>1138</v>
      </c>
      <c r="B791" s="18"/>
      <c r="C791" s="5"/>
      <c r="D791" s="5"/>
      <c r="E791" s="94" t="str">
        <f>IF(ISBLANK(D791),"",INDEX(ΑΜΚ,MATCH(D791,Data!$F$2:$F$999,0),1))</f>
        <v/>
      </c>
      <c r="F791" s="94" t="str">
        <f t="shared" si="12"/>
        <v/>
      </c>
    </row>
    <row r="792" spans="1:6" ht="14.25" customHeight="1" x14ac:dyDescent="0.35">
      <c r="A792" s="45" t="s">
        <v>1138</v>
      </c>
      <c r="B792" s="18"/>
      <c r="C792" s="5"/>
      <c r="D792" s="5"/>
      <c r="E792" s="94" t="str">
        <f>IF(ISBLANK(D792),"",INDEX(ΑΜΚ,MATCH(D792,Data!$F$2:$F$999,0),1))</f>
        <v/>
      </c>
      <c r="F792" s="94" t="str">
        <f t="shared" si="12"/>
        <v/>
      </c>
    </row>
    <row r="793" spans="1:6" ht="14.25" customHeight="1" x14ac:dyDescent="0.35">
      <c r="A793" s="45" t="s">
        <v>1138</v>
      </c>
      <c r="B793" s="18"/>
      <c r="C793" s="5"/>
      <c r="D793" s="5"/>
      <c r="E793" s="94" t="str">
        <f>IF(ISBLANK(D793),"",INDEX(ΑΜΚ,MATCH(D793,Data!$F$2:$F$999,0),1))</f>
        <v/>
      </c>
      <c r="F793" s="94" t="str">
        <f t="shared" si="12"/>
        <v/>
      </c>
    </row>
    <row r="794" spans="1:6" ht="14.25" customHeight="1" x14ac:dyDescent="0.35">
      <c r="A794" s="45" t="s">
        <v>1138</v>
      </c>
      <c r="B794" s="18"/>
      <c r="C794" s="5"/>
      <c r="D794" s="5"/>
      <c r="E794" s="94" t="str">
        <f>IF(ISBLANK(D794),"",INDEX(ΑΜΚ,MATCH(D794,Data!$F$2:$F$999,0),1))</f>
        <v/>
      </c>
      <c r="F794" s="94" t="str">
        <f t="shared" si="12"/>
        <v/>
      </c>
    </row>
    <row r="795" spans="1:6" ht="14.25" customHeight="1" x14ac:dyDescent="0.35">
      <c r="A795" s="45" t="s">
        <v>1138</v>
      </c>
      <c r="B795" s="18"/>
      <c r="C795" s="5"/>
      <c r="D795" s="5"/>
      <c r="E795" s="94" t="str">
        <f>IF(ISBLANK(D795),"",INDEX(ΑΜΚ,MATCH(D795,Data!$F$2:$F$999,0),1))</f>
        <v/>
      </c>
      <c r="F795" s="94" t="str">
        <f t="shared" si="12"/>
        <v/>
      </c>
    </row>
    <row r="796" spans="1:6" ht="14.25" customHeight="1" x14ac:dyDescent="0.35">
      <c r="A796" s="45" t="s">
        <v>1138</v>
      </c>
      <c r="B796" s="18"/>
      <c r="C796" s="5"/>
      <c r="D796" s="5"/>
      <c r="E796" s="94" t="str">
        <f>IF(ISBLANK(D796),"",INDEX(ΑΜΚ,MATCH(D796,Data!$F$2:$F$999,0),1))</f>
        <v/>
      </c>
      <c r="F796" s="94" t="str">
        <f t="shared" si="12"/>
        <v/>
      </c>
    </row>
    <row r="797" spans="1:6" ht="14.25" customHeight="1" x14ac:dyDescent="0.35">
      <c r="A797" s="45" t="s">
        <v>1138</v>
      </c>
      <c r="B797" s="18"/>
      <c r="C797" s="5"/>
      <c r="D797" s="5"/>
      <c r="E797" s="94" t="str">
        <f>IF(ISBLANK(D797),"",INDEX(ΑΜΚ,MATCH(D797,Data!$F$2:$F$999,0),1))</f>
        <v/>
      </c>
      <c r="F797" s="94" t="str">
        <f t="shared" si="12"/>
        <v/>
      </c>
    </row>
    <row r="798" spans="1:6" ht="14.25" customHeight="1" x14ac:dyDescent="0.35">
      <c r="A798" s="45" t="s">
        <v>1138</v>
      </c>
      <c r="B798" s="18"/>
      <c r="C798" s="5"/>
      <c r="D798" s="5"/>
      <c r="E798" s="94" t="str">
        <f>IF(ISBLANK(D798),"",INDEX(ΑΜΚ,MATCH(D798,Data!$F$2:$F$999,0),1))</f>
        <v/>
      </c>
      <c r="F798" s="94" t="str">
        <f t="shared" si="12"/>
        <v/>
      </c>
    </row>
    <row r="799" spans="1:6" ht="14.25" customHeight="1" x14ac:dyDescent="0.35">
      <c r="A799" s="45" t="s">
        <v>1138</v>
      </c>
      <c r="B799" s="18"/>
      <c r="C799" s="5"/>
      <c r="D799" s="5"/>
      <c r="E799" s="94" t="str">
        <f>IF(ISBLANK(D799),"",INDEX(ΑΜΚ,MATCH(D799,Data!$F$2:$F$999,0),1))</f>
        <v/>
      </c>
      <c r="F799" s="94" t="str">
        <f t="shared" si="12"/>
        <v/>
      </c>
    </row>
    <row r="800" spans="1:6" ht="14.25" customHeight="1" x14ac:dyDescent="0.35">
      <c r="A800" s="45" t="s">
        <v>1138</v>
      </c>
      <c r="B800" s="18"/>
      <c r="C800" s="5"/>
      <c r="D800" s="5"/>
      <c r="E800" s="94" t="str">
        <f>IF(ISBLANK(D800),"",INDEX(ΑΜΚ,MATCH(D800,Data!$F$2:$F$999,0),1))</f>
        <v/>
      </c>
      <c r="F800" s="94" t="str">
        <f t="shared" si="12"/>
        <v/>
      </c>
    </row>
    <row r="801" spans="1:6" ht="14.25" customHeight="1" x14ac:dyDescent="0.35">
      <c r="A801" s="45" t="s">
        <v>1138</v>
      </c>
      <c r="B801" s="18"/>
      <c r="C801" s="5"/>
      <c r="D801" s="5"/>
      <c r="E801" s="94" t="str">
        <f>IF(ISBLANK(D801),"",INDEX(ΑΜΚ,MATCH(D801,Data!$F$2:$F$999,0),1))</f>
        <v/>
      </c>
      <c r="F801" s="94" t="str">
        <f t="shared" si="12"/>
        <v/>
      </c>
    </row>
    <row r="802" spans="1:6" ht="14.25" customHeight="1" x14ac:dyDescent="0.35">
      <c r="A802" s="45" t="s">
        <v>1138</v>
      </c>
      <c r="B802" s="18"/>
      <c r="C802" s="5"/>
      <c r="D802" s="5"/>
      <c r="E802" s="94" t="str">
        <f>IF(ISBLANK(D802),"",INDEX(ΑΜΚ,MATCH(D802,Data!$F$2:$F$999,0),1))</f>
        <v/>
      </c>
      <c r="F802" s="94" t="str">
        <f t="shared" si="12"/>
        <v/>
      </c>
    </row>
    <row r="803" spans="1:6" ht="14.25" customHeight="1" x14ac:dyDescent="0.35">
      <c r="A803" s="45" t="s">
        <v>1138</v>
      </c>
      <c r="B803" s="18"/>
      <c r="C803" s="5"/>
      <c r="D803" s="5"/>
      <c r="E803" s="94" t="str">
        <f>IF(ISBLANK(D803),"",INDEX(ΑΜΚ,MATCH(D803,Data!$F$2:$F$999,0),1))</f>
        <v/>
      </c>
      <c r="F803" s="94" t="str">
        <f t="shared" si="12"/>
        <v/>
      </c>
    </row>
    <row r="804" spans="1:6" ht="14.25" customHeight="1" x14ac:dyDescent="0.35">
      <c r="A804" s="45" t="s">
        <v>1138</v>
      </c>
      <c r="B804" s="18"/>
      <c r="C804" s="5"/>
      <c r="D804" s="5"/>
      <c r="E804" s="94" t="str">
        <f>IF(ISBLANK(D804),"",INDEX(ΑΜΚ,MATCH(D804,Data!$F$2:$F$999,0),1))</f>
        <v/>
      </c>
      <c r="F804" s="94" t="str">
        <f t="shared" si="12"/>
        <v/>
      </c>
    </row>
    <row r="805" spans="1:6" ht="14.25" customHeight="1" x14ac:dyDescent="0.35">
      <c r="A805" s="45" t="s">
        <v>1138</v>
      </c>
      <c r="B805" s="18"/>
      <c r="C805" s="5"/>
      <c r="D805" s="5"/>
      <c r="E805" s="94" t="str">
        <f>IF(ISBLANK(D805),"",INDEX(ΑΜΚ,MATCH(D805,Data!$F$2:$F$999,0),1))</f>
        <v/>
      </c>
      <c r="F805" s="94" t="str">
        <f t="shared" si="12"/>
        <v/>
      </c>
    </row>
    <row r="806" spans="1:6" ht="14.25" customHeight="1" x14ac:dyDescent="0.35">
      <c r="A806" s="45" t="s">
        <v>1138</v>
      </c>
      <c r="B806" s="18"/>
      <c r="C806" s="5"/>
      <c r="D806" s="5"/>
      <c r="E806" s="94" t="str">
        <f>IF(ISBLANK(D806),"",INDEX(ΑΜΚ,MATCH(D806,Data!$F$2:$F$999,0),1))</f>
        <v/>
      </c>
      <c r="F806" s="94" t="str">
        <f t="shared" si="12"/>
        <v/>
      </c>
    </row>
    <row r="807" spans="1:6" ht="14.25" customHeight="1" x14ac:dyDescent="0.35">
      <c r="A807" s="45" t="s">
        <v>1138</v>
      </c>
      <c r="B807" s="18"/>
      <c r="C807" s="5"/>
      <c r="D807" s="5"/>
      <c r="E807" s="94" t="str">
        <f>IF(ISBLANK(D807),"",INDEX(ΑΜΚ,MATCH(D807,Data!$F$2:$F$999,0),1))</f>
        <v/>
      </c>
      <c r="F807" s="94" t="str">
        <f t="shared" si="12"/>
        <v/>
      </c>
    </row>
    <row r="808" spans="1:6" ht="14.25" customHeight="1" x14ac:dyDescent="0.35">
      <c r="A808" s="45" t="s">
        <v>1138</v>
      </c>
      <c r="B808" s="18"/>
      <c r="C808" s="5"/>
      <c r="D808" s="5"/>
      <c r="E808" s="94" t="str">
        <f>IF(ISBLANK(D808),"",INDEX(ΑΜΚ,MATCH(D808,Data!$F$2:$F$999,0),1))</f>
        <v/>
      </c>
      <c r="F808" s="94" t="str">
        <f t="shared" si="12"/>
        <v/>
      </c>
    </row>
    <row r="809" spans="1:6" ht="14.25" customHeight="1" x14ac:dyDescent="0.35">
      <c r="A809" s="45" t="s">
        <v>1138</v>
      </c>
      <c r="B809" s="18"/>
      <c r="C809" s="5"/>
      <c r="D809" s="5"/>
      <c r="E809" s="94" t="str">
        <f>IF(ISBLANK(D809),"",INDEX(ΑΜΚ,MATCH(D809,Data!$F$2:$F$999,0),1))</f>
        <v/>
      </c>
      <c r="F809" s="94" t="str">
        <f t="shared" si="12"/>
        <v/>
      </c>
    </row>
    <row r="810" spans="1:6" ht="14.25" customHeight="1" x14ac:dyDescent="0.35">
      <c r="A810" s="45" t="s">
        <v>1138</v>
      </c>
      <c r="B810" s="18"/>
      <c r="C810" s="5"/>
      <c r="D810" s="5"/>
      <c r="E810" s="94" t="str">
        <f>IF(ISBLANK(D810),"",INDEX(ΑΜΚ,MATCH(D810,Data!$F$2:$F$999,0),1))</f>
        <v/>
      </c>
      <c r="F810" s="94" t="str">
        <f t="shared" si="12"/>
        <v/>
      </c>
    </row>
    <row r="811" spans="1:6" ht="14.25" customHeight="1" x14ac:dyDescent="0.35">
      <c r="A811" s="45" t="s">
        <v>1138</v>
      </c>
      <c r="B811" s="18"/>
      <c r="C811" s="5"/>
      <c r="D811" s="5"/>
      <c r="E811" s="94" t="str">
        <f>IF(ISBLANK(D811),"",INDEX(ΑΜΚ,MATCH(D811,Data!$F$2:$F$999,0),1))</f>
        <v/>
      </c>
      <c r="F811" s="94" t="str">
        <f t="shared" si="12"/>
        <v/>
      </c>
    </row>
    <row r="812" spans="1:6" ht="14.25" customHeight="1" x14ac:dyDescent="0.35">
      <c r="A812" s="45" t="s">
        <v>1138</v>
      </c>
      <c r="B812" s="18"/>
      <c r="C812" s="5"/>
      <c r="D812" s="5"/>
      <c r="E812" s="94" t="str">
        <f>IF(ISBLANK(D812),"",INDEX(ΑΜΚ,MATCH(D812,Data!$F$2:$F$999,0),1))</f>
        <v/>
      </c>
      <c r="F812" s="94" t="str">
        <f t="shared" si="12"/>
        <v/>
      </c>
    </row>
    <row r="813" spans="1:6" ht="14.25" customHeight="1" x14ac:dyDescent="0.35">
      <c r="A813" s="45" t="s">
        <v>1138</v>
      </c>
      <c r="B813" s="18"/>
      <c r="C813" s="5"/>
      <c r="D813" s="5"/>
      <c r="E813" s="94" t="str">
        <f>IF(ISBLANK(D813),"",INDEX(ΑΜΚ,MATCH(D813,Data!$F$2:$F$999,0),1))</f>
        <v/>
      </c>
      <c r="F813" s="94" t="str">
        <f t="shared" si="12"/>
        <v/>
      </c>
    </row>
    <row r="814" spans="1:6" ht="14.25" customHeight="1" x14ac:dyDescent="0.35">
      <c r="A814" s="45" t="s">
        <v>1138</v>
      </c>
      <c r="B814" s="18"/>
      <c r="C814" s="5"/>
      <c r="D814" s="5"/>
      <c r="E814" s="94" t="str">
        <f>IF(ISBLANK(D814),"",INDEX(ΑΜΚ,MATCH(D814,Data!$F$2:$F$999,0),1))</f>
        <v/>
      </c>
      <c r="F814" s="94" t="str">
        <f t="shared" si="12"/>
        <v/>
      </c>
    </row>
    <row r="815" spans="1:6" ht="14.25" customHeight="1" x14ac:dyDescent="0.35">
      <c r="A815" s="45" t="s">
        <v>1138</v>
      </c>
      <c r="B815" s="18"/>
      <c r="C815" s="5"/>
      <c r="D815" s="5"/>
      <c r="E815" s="94" t="str">
        <f>IF(ISBLANK(D815),"",INDEX(ΑΜΚ,MATCH(D815,Data!$F$2:$F$999,0),1))</f>
        <v/>
      </c>
      <c r="F815" s="94" t="str">
        <f t="shared" si="12"/>
        <v/>
      </c>
    </row>
    <row r="816" spans="1:6" ht="14.25" customHeight="1" x14ac:dyDescent="0.35">
      <c r="A816" s="45" t="s">
        <v>1138</v>
      </c>
      <c r="B816" s="18"/>
      <c r="C816" s="5"/>
      <c r="D816" s="5"/>
      <c r="E816" s="94" t="str">
        <f>IF(ISBLANK(D816),"",INDEX(ΑΜΚ,MATCH(D816,Data!$F$2:$F$999,0),1))</f>
        <v/>
      </c>
      <c r="F816" s="94" t="str">
        <f t="shared" si="12"/>
        <v/>
      </c>
    </row>
    <row r="817" spans="1:6" ht="14.25" customHeight="1" x14ac:dyDescent="0.35">
      <c r="A817" s="45" t="s">
        <v>1138</v>
      </c>
      <c r="B817" s="18"/>
      <c r="C817" s="5"/>
      <c r="D817" s="5"/>
      <c r="E817" s="94" t="str">
        <f>IF(ISBLANK(D817),"",INDEX(ΑΜΚ,MATCH(D817,Data!$F$2:$F$999,0),1))</f>
        <v/>
      </c>
      <c r="F817" s="94" t="str">
        <f t="shared" si="12"/>
        <v/>
      </c>
    </row>
    <row r="818" spans="1:6" ht="14.25" customHeight="1" x14ac:dyDescent="0.35">
      <c r="A818" s="45" t="s">
        <v>1138</v>
      </c>
      <c r="B818" s="18"/>
      <c r="C818" s="5"/>
      <c r="D818" s="5"/>
      <c r="E818" s="94" t="str">
        <f>IF(ISBLANK(D818),"",INDEX(ΑΜΚ,MATCH(D818,Data!$F$2:$F$999,0),1))</f>
        <v/>
      </c>
      <c r="F818" s="94" t="str">
        <f t="shared" si="12"/>
        <v/>
      </c>
    </row>
    <row r="819" spans="1:6" ht="14.25" customHeight="1" x14ac:dyDescent="0.35">
      <c r="A819" s="45" t="s">
        <v>1138</v>
      </c>
      <c r="B819" s="18"/>
      <c r="C819" s="5"/>
      <c r="D819" s="5"/>
      <c r="E819" s="94" t="str">
        <f>IF(ISBLANK(D819),"",INDEX(ΑΜΚ,MATCH(D819,Data!$F$2:$F$999,0),1))</f>
        <v/>
      </c>
      <c r="F819" s="94" t="str">
        <f t="shared" si="12"/>
        <v/>
      </c>
    </row>
    <row r="820" spans="1:6" ht="14.25" customHeight="1" x14ac:dyDescent="0.35">
      <c r="A820" s="45" t="s">
        <v>1138</v>
      </c>
      <c r="B820" s="18"/>
      <c r="C820" s="5"/>
      <c r="D820" s="5"/>
      <c r="E820" s="94" t="str">
        <f>IF(ISBLANK(D820),"",INDEX(ΑΜΚ,MATCH(D820,Data!$F$2:$F$999,0),1))</f>
        <v/>
      </c>
      <c r="F820" s="94" t="str">
        <f t="shared" si="12"/>
        <v/>
      </c>
    </row>
    <row r="821" spans="1:6" ht="14.25" customHeight="1" x14ac:dyDescent="0.35">
      <c r="A821" s="45" t="s">
        <v>1138</v>
      </c>
      <c r="B821" s="18"/>
      <c r="C821" s="5"/>
      <c r="D821" s="5"/>
      <c r="E821" s="94" t="str">
        <f>IF(ISBLANK(D821),"",INDEX(ΑΜΚ,MATCH(D821,Data!$F$2:$F$999,0),1))</f>
        <v/>
      </c>
      <c r="F821" s="94" t="str">
        <f t="shared" si="12"/>
        <v/>
      </c>
    </row>
    <row r="822" spans="1:6" ht="14.25" customHeight="1" x14ac:dyDescent="0.35">
      <c r="A822" s="45" t="s">
        <v>1138</v>
      </c>
      <c r="B822" s="18"/>
      <c r="C822" s="5"/>
      <c r="D822" s="5"/>
      <c r="E822" s="94" t="str">
        <f>IF(ISBLANK(D822),"",INDEX(ΑΜΚ,MATCH(D822,Data!$F$2:$F$999,0),1))</f>
        <v/>
      </c>
      <c r="F822" s="94" t="str">
        <f t="shared" si="12"/>
        <v/>
      </c>
    </row>
    <row r="823" spans="1:6" ht="14.25" customHeight="1" x14ac:dyDescent="0.35">
      <c r="A823" s="45" t="s">
        <v>1138</v>
      </c>
      <c r="B823" s="18"/>
      <c r="C823" s="5"/>
      <c r="D823" s="5"/>
      <c r="E823" s="94" t="str">
        <f>IF(ISBLANK(D823),"",INDEX(ΑΜΚ,MATCH(D823,Data!$F$2:$F$999,0),1))</f>
        <v/>
      </c>
      <c r="F823" s="94" t="str">
        <f t="shared" si="12"/>
        <v/>
      </c>
    </row>
    <row r="824" spans="1:6" ht="14.25" customHeight="1" x14ac:dyDescent="0.35">
      <c r="A824" s="45" t="s">
        <v>1138</v>
      </c>
      <c r="B824" s="18"/>
      <c r="C824" s="5"/>
      <c r="D824" s="5"/>
      <c r="E824" s="94" t="str">
        <f>IF(ISBLANK(D824),"",INDEX(ΑΜΚ,MATCH(D824,Data!$F$2:$F$999,0),1))</f>
        <v/>
      </c>
      <c r="F824" s="94" t="str">
        <f t="shared" si="12"/>
        <v/>
      </c>
    </row>
    <row r="825" spans="1:6" ht="14.25" customHeight="1" x14ac:dyDescent="0.35">
      <c r="A825" s="45" t="s">
        <v>1138</v>
      </c>
      <c r="B825" s="18"/>
      <c r="C825" s="5"/>
      <c r="D825" s="5"/>
      <c r="E825" s="94" t="str">
        <f>IF(ISBLANK(D825),"",INDEX(ΑΜΚ,MATCH(D825,Data!$F$2:$F$999,0),1))</f>
        <v/>
      </c>
      <c r="F825" s="94" t="str">
        <f t="shared" si="12"/>
        <v/>
      </c>
    </row>
    <row r="826" spans="1:6" ht="14.25" customHeight="1" x14ac:dyDescent="0.35">
      <c r="A826" s="45" t="s">
        <v>1138</v>
      </c>
      <c r="B826" s="18"/>
      <c r="C826" s="5"/>
      <c r="D826" s="5"/>
      <c r="E826" s="94" t="str">
        <f>IF(ISBLANK(D826),"",INDEX(ΑΜΚ,MATCH(D826,Data!$F$2:$F$999,0),1))</f>
        <v/>
      </c>
      <c r="F826" s="94" t="str">
        <f t="shared" si="12"/>
        <v/>
      </c>
    </row>
    <row r="827" spans="1:6" ht="14.25" customHeight="1" x14ac:dyDescent="0.35">
      <c r="A827" s="45" t="s">
        <v>1138</v>
      </c>
      <c r="B827" s="18"/>
      <c r="C827" s="5"/>
      <c r="D827" s="5"/>
      <c r="E827" s="94" t="str">
        <f>IF(ISBLANK(D827),"",INDEX(ΑΜΚ,MATCH(D827,Data!$F$2:$F$999,0),1))</f>
        <v/>
      </c>
      <c r="F827" s="94" t="str">
        <f t="shared" si="12"/>
        <v/>
      </c>
    </row>
    <row r="828" spans="1:6" ht="14.25" customHeight="1" x14ac:dyDescent="0.35">
      <c r="A828" s="45" t="s">
        <v>1138</v>
      </c>
      <c r="B828" s="18"/>
      <c r="C828" s="5"/>
      <c r="D828" s="5"/>
      <c r="E828" s="94" t="str">
        <f>IF(ISBLANK(D828),"",INDEX(ΑΜΚ,MATCH(D828,Data!$F$2:$F$999,0),1))</f>
        <v/>
      </c>
      <c r="F828" s="94" t="str">
        <f t="shared" si="12"/>
        <v/>
      </c>
    </row>
    <row r="829" spans="1:6" ht="14.25" customHeight="1" x14ac:dyDescent="0.35">
      <c r="A829" s="45" t="s">
        <v>1138</v>
      </c>
      <c r="B829" s="18"/>
      <c r="C829" s="5"/>
      <c r="D829" s="5"/>
      <c r="E829" s="94" t="str">
        <f>IF(ISBLANK(D829),"",INDEX(ΑΜΚ,MATCH(D829,Data!$F$2:$F$999,0),1))</f>
        <v/>
      </c>
      <c r="F829" s="94" t="str">
        <f t="shared" si="12"/>
        <v/>
      </c>
    </row>
    <row r="830" spans="1:6" ht="14.25" customHeight="1" x14ac:dyDescent="0.35">
      <c r="A830" s="45" t="s">
        <v>1138</v>
      </c>
      <c r="B830" s="18"/>
      <c r="C830" s="5"/>
      <c r="D830" s="5"/>
      <c r="E830" s="94" t="str">
        <f>IF(ISBLANK(D830),"",INDEX(ΑΜΚ,MATCH(D830,Data!$F$2:$F$999,0),1))</f>
        <v/>
      </c>
      <c r="F830" s="94" t="str">
        <f t="shared" si="12"/>
        <v/>
      </c>
    </row>
    <row r="831" spans="1:6" ht="14.25" customHeight="1" x14ac:dyDescent="0.35">
      <c r="A831" s="45" t="s">
        <v>1138</v>
      </c>
      <c r="B831" s="18"/>
      <c r="C831" s="5"/>
      <c r="D831" s="5"/>
      <c r="E831" s="94" t="str">
        <f>IF(ISBLANK(D831),"",INDEX(ΑΜΚ,MATCH(D831,Data!$F$2:$F$999,0),1))</f>
        <v/>
      </c>
      <c r="F831" s="94" t="str">
        <f t="shared" si="12"/>
        <v/>
      </c>
    </row>
    <row r="832" spans="1:6" ht="14.25" customHeight="1" x14ac:dyDescent="0.35">
      <c r="A832" s="45" t="s">
        <v>1138</v>
      </c>
      <c r="B832" s="18"/>
      <c r="C832" s="5"/>
      <c r="D832" s="5"/>
      <c r="E832" s="94" t="str">
        <f>IF(ISBLANK(D832),"",INDEX(ΑΜΚ,MATCH(D832,Data!$F$2:$F$999,0),1))</f>
        <v/>
      </c>
      <c r="F832" s="94" t="str">
        <f t="shared" si="12"/>
        <v/>
      </c>
    </row>
    <row r="833" spans="1:6" ht="14.25" customHeight="1" x14ac:dyDescent="0.35">
      <c r="A833" s="45" t="s">
        <v>1138</v>
      </c>
      <c r="B833" s="18"/>
      <c r="C833" s="5"/>
      <c r="D833" s="5"/>
      <c r="E833" s="94" t="str">
        <f>IF(ISBLANK(D833),"",INDEX(ΑΜΚ,MATCH(D833,Data!$F$2:$F$999,0),1))</f>
        <v/>
      </c>
      <c r="F833" s="94" t="str">
        <f t="shared" si="12"/>
        <v/>
      </c>
    </row>
    <row r="834" spans="1:6" ht="14.25" customHeight="1" x14ac:dyDescent="0.35">
      <c r="A834" s="45" t="s">
        <v>1138</v>
      </c>
      <c r="B834" s="18"/>
      <c r="C834" s="5"/>
      <c r="D834" s="5"/>
      <c r="E834" s="94" t="str">
        <f>IF(ISBLANK(D834),"",INDEX(ΑΜΚ,MATCH(D834,Data!$F$2:$F$999,0),1))</f>
        <v/>
      </c>
      <c r="F834" s="94" t="str">
        <f t="shared" ref="F834:F897" si="13">IF(ISBLANK(C834),"",INDEX(ΚΩΔ_ΜΑΘΗΜ_ΤΕΧΝ_ΛΟΓΙΣΜ_Α1,MATCH(C834,ΜΑΘΗΜ_ΤΕΧΝ_ΛΟΓΙΣΜ_Α1,0)))</f>
        <v/>
      </c>
    </row>
    <row r="835" spans="1:6" ht="14.25" customHeight="1" x14ac:dyDescent="0.35">
      <c r="A835" s="45" t="s">
        <v>1138</v>
      </c>
      <c r="B835" s="18"/>
      <c r="C835" s="5"/>
      <c r="D835" s="5"/>
      <c r="E835" s="94" t="str">
        <f>IF(ISBLANK(D835),"",INDEX(ΑΜΚ,MATCH(D835,Data!$F$2:$F$999,0),1))</f>
        <v/>
      </c>
      <c r="F835" s="94" t="str">
        <f t="shared" si="13"/>
        <v/>
      </c>
    </row>
    <row r="836" spans="1:6" ht="14.25" customHeight="1" x14ac:dyDescent="0.35">
      <c r="A836" s="45" t="s">
        <v>1138</v>
      </c>
      <c r="B836" s="18"/>
      <c r="C836" s="5"/>
      <c r="D836" s="5"/>
      <c r="E836" s="94" t="str">
        <f>IF(ISBLANK(D836),"",INDEX(ΑΜΚ,MATCH(D836,Data!$F$2:$F$999,0),1))</f>
        <v/>
      </c>
      <c r="F836" s="94" t="str">
        <f t="shared" si="13"/>
        <v/>
      </c>
    </row>
    <row r="837" spans="1:6" ht="14.25" customHeight="1" x14ac:dyDescent="0.35">
      <c r="A837" s="45" t="s">
        <v>1138</v>
      </c>
      <c r="B837" s="18"/>
      <c r="C837" s="5"/>
      <c r="D837" s="5"/>
      <c r="E837" s="94" t="str">
        <f>IF(ISBLANK(D837),"",INDEX(ΑΜΚ,MATCH(D837,Data!$F$2:$F$999,0),1))</f>
        <v/>
      </c>
      <c r="F837" s="94" t="str">
        <f t="shared" si="13"/>
        <v/>
      </c>
    </row>
    <row r="838" spans="1:6" ht="14.25" customHeight="1" x14ac:dyDescent="0.35">
      <c r="A838" s="45" t="s">
        <v>1138</v>
      </c>
      <c r="B838" s="18"/>
      <c r="C838" s="5"/>
      <c r="D838" s="5"/>
      <c r="E838" s="94" t="str">
        <f>IF(ISBLANK(D838),"",INDEX(ΑΜΚ,MATCH(D838,Data!$F$2:$F$999,0),1))</f>
        <v/>
      </c>
      <c r="F838" s="94" t="str">
        <f t="shared" si="13"/>
        <v/>
      </c>
    </row>
    <row r="839" spans="1:6" ht="14.25" customHeight="1" x14ac:dyDescent="0.35">
      <c r="A839" s="45" t="s">
        <v>1138</v>
      </c>
      <c r="B839" s="18"/>
      <c r="C839" s="5"/>
      <c r="D839" s="5"/>
      <c r="E839" s="94" t="str">
        <f>IF(ISBLANK(D839),"",INDEX(ΑΜΚ,MATCH(D839,Data!$F$2:$F$999,0),1))</f>
        <v/>
      </c>
      <c r="F839" s="94" t="str">
        <f t="shared" si="13"/>
        <v/>
      </c>
    </row>
    <row r="840" spans="1:6" ht="14.25" customHeight="1" x14ac:dyDescent="0.35">
      <c r="A840" s="45" t="s">
        <v>1138</v>
      </c>
      <c r="B840" s="18"/>
      <c r="C840" s="5"/>
      <c r="D840" s="5"/>
      <c r="E840" s="94" t="str">
        <f>IF(ISBLANK(D840),"",INDEX(ΑΜΚ,MATCH(D840,Data!$F$2:$F$999,0),1))</f>
        <v/>
      </c>
      <c r="F840" s="94" t="str">
        <f t="shared" si="13"/>
        <v/>
      </c>
    </row>
    <row r="841" spans="1:6" ht="14.25" customHeight="1" x14ac:dyDescent="0.35">
      <c r="A841" s="45" t="s">
        <v>1138</v>
      </c>
      <c r="B841" s="18"/>
      <c r="C841" s="5"/>
      <c r="D841" s="5"/>
      <c r="E841" s="94" t="str">
        <f>IF(ISBLANK(D841),"",INDEX(ΑΜΚ,MATCH(D841,Data!$F$2:$F$999,0),1))</f>
        <v/>
      </c>
      <c r="F841" s="94" t="str">
        <f t="shared" si="13"/>
        <v/>
      </c>
    </row>
    <row r="842" spans="1:6" ht="14.25" customHeight="1" x14ac:dyDescent="0.35">
      <c r="A842" s="45" t="s">
        <v>1138</v>
      </c>
      <c r="B842" s="18"/>
      <c r="C842" s="5"/>
      <c r="D842" s="5"/>
      <c r="E842" s="94" t="str">
        <f>IF(ISBLANK(D842),"",INDEX(ΑΜΚ,MATCH(D842,Data!$F$2:$F$999,0),1))</f>
        <v/>
      </c>
      <c r="F842" s="94" t="str">
        <f t="shared" si="13"/>
        <v/>
      </c>
    </row>
    <row r="843" spans="1:6" ht="14.25" customHeight="1" x14ac:dyDescent="0.35">
      <c r="A843" s="45" t="s">
        <v>1138</v>
      </c>
      <c r="B843" s="18"/>
      <c r="C843" s="5"/>
      <c r="D843" s="5"/>
      <c r="E843" s="94" t="str">
        <f>IF(ISBLANK(D843),"",INDEX(ΑΜΚ,MATCH(D843,Data!$F$2:$F$999,0),1))</f>
        <v/>
      </c>
      <c r="F843" s="94" t="str">
        <f t="shared" si="13"/>
        <v/>
      </c>
    </row>
    <row r="844" spans="1:6" ht="14.25" customHeight="1" x14ac:dyDescent="0.35">
      <c r="A844" s="45" t="s">
        <v>1138</v>
      </c>
      <c r="B844" s="18"/>
      <c r="C844" s="5"/>
      <c r="D844" s="5"/>
      <c r="E844" s="94" t="str">
        <f>IF(ISBLANK(D844),"",INDEX(ΑΜΚ,MATCH(D844,Data!$F$2:$F$999,0),1))</f>
        <v/>
      </c>
      <c r="F844" s="94" t="str">
        <f t="shared" si="13"/>
        <v/>
      </c>
    </row>
    <row r="845" spans="1:6" ht="14.25" customHeight="1" x14ac:dyDescent="0.35">
      <c r="A845" s="45" t="s">
        <v>1138</v>
      </c>
      <c r="B845" s="18"/>
      <c r="C845" s="5"/>
      <c r="D845" s="5"/>
      <c r="E845" s="94" t="str">
        <f>IF(ISBLANK(D845),"",INDEX(ΑΜΚ,MATCH(D845,Data!$F$2:$F$999,0),1))</f>
        <v/>
      </c>
      <c r="F845" s="94" t="str">
        <f t="shared" si="13"/>
        <v/>
      </c>
    </row>
    <row r="846" spans="1:6" ht="14.25" customHeight="1" x14ac:dyDescent="0.35">
      <c r="A846" s="45" t="s">
        <v>1138</v>
      </c>
      <c r="B846" s="18"/>
      <c r="C846" s="5"/>
      <c r="D846" s="5"/>
      <c r="E846" s="94" t="str">
        <f>IF(ISBLANK(D846),"",INDEX(ΑΜΚ,MATCH(D846,Data!$F$2:$F$999,0),1))</f>
        <v/>
      </c>
      <c r="F846" s="94" t="str">
        <f t="shared" si="13"/>
        <v/>
      </c>
    </row>
    <row r="847" spans="1:6" ht="14.25" customHeight="1" x14ac:dyDescent="0.35">
      <c r="A847" s="45" t="s">
        <v>1138</v>
      </c>
      <c r="B847" s="18"/>
      <c r="C847" s="5"/>
      <c r="D847" s="5"/>
      <c r="E847" s="94" t="str">
        <f>IF(ISBLANK(D847),"",INDEX(ΑΜΚ,MATCH(D847,Data!$F$2:$F$999,0),1))</f>
        <v/>
      </c>
      <c r="F847" s="94" t="str">
        <f t="shared" si="13"/>
        <v/>
      </c>
    </row>
    <row r="848" spans="1:6" ht="14.25" customHeight="1" x14ac:dyDescent="0.35">
      <c r="A848" s="45" t="s">
        <v>1138</v>
      </c>
      <c r="B848" s="18"/>
      <c r="C848" s="5"/>
      <c r="D848" s="5"/>
      <c r="E848" s="94" t="str">
        <f>IF(ISBLANK(D848),"",INDEX(ΑΜΚ,MATCH(D848,Data!$F$2:$F$999,0),1))</f>
        <v/>
      </c>
      <c r="F848" s="94" t="str">
        <f t="shared" si="13"/>
        <v/>
      </c>
    </row>
    <row r="849" spans="1:6" ht="14.25" customHeight="1" x14ac:dyDescent="0.35">
      <c r="A849" s="45" t="s">
        <v>1138</v>
      </c>
      <c r="B849" s="18"/>
      <c r="C849" s="5"/>
      <c r="D849" s="5"/>
      <c r="E849" s="94" t="str">
        <f>IF(ISBLANK(D849),"",INDEX(ΑΜΚ,MATCH(D849,Data!$F$2:$F$999,0),1))</f>
        <v/>
      </c>
      <c r="F849" s="94" t="str">
        <f t="shared" si="13"/>
        <v/>
      </c>
    </row>
    <row r="850" spans="1:6" ht="14.25" customHeight="1" x14ac:dyDescent="0.35">
      <c r="A850" s="45" t="s">
        <v>1138</v>
      </c>
      <c r="B850" s="18"/>
      <c r="C850" s="5"/>
      <c r="D850" s="5"/>
      <c r="E850" s="94" t="str">
        <f>IF(ISBLANK(D850),"",INDEX(ΑΜΚ,MATCH(D850,Data!$F$2:$F$999,0),1))</f>
        <v/>
      </c>
      <c r="F850" s="94" t="str">
        <f t="shared" si="13"/>
        <v/>
      </c>
    </row>
    <row r="851" spans="1:6" ht="14.25" customHeight="1" x14ac:dyDescent="0.35">
      <c r="A851" s="45" t="s">
        <v>1138</v>
      </c>
      <c r="B851" s="18"/>
      <c r="C851" s="5"/>
      <c r="D851" s="5"/>
      <c r="E851" s="94" t="str">
        <f>IF(ISBLANK(D851),"",INDEX(ΑΜΚ,MATCH(D851,Data!$F$2:$F$999,0),1))</f>
        <v/>
      </c>
      <c r="F851" s="94" t="str">
        <f t="shared" si="13"/>
        <v/>
      </c>
    </row>
    <row r="852" spans="1:6" ht="14.25" customHeight="1" x14ac:dyDescent="0.35">
      <c r="A852" s="45" t="s">
        <v>1138</v>
      </c>
      <c r="B852" s="18"/>
      <c r="C852" s="5"/>
      <c r="D852" s="5"/>
      <c r="E852" s="94" t="str">
        <f>IF(ISBLANK(D852),"",INDEX(ΑΜΚ,MATCH(D852,Data!$F$2:$F$999,0),1))</f>
        <v/>
      </c>
      <c r="F852" s="94" t="str">
        <f t="shared" si="13"/>
        <v/>
      </c>
    </row>
    <row r="853" spans="1:6" ht="14.25" customHeight="1" x14ac:dyDescent="0.35">
      <c r="A853" s="45" t="s">
        <v>1138</v>
      </c>
      <c r="B853" s="18"/>
      <c r="C853" s="5"/>
      <c r="D853" s="5"/>
      <c r="E853" s="94" t="str">
        <f>IF(ISBLANK(D853),"",INDEX(ΑΜΚ,MATCH(D853,Data!$F$2:$F$999,0),1))</f>
        <v/>
      </c>
      <c r="F853" s="94" t="str">
        <f t="shared" si="13"/>
        <v/>
      </c>
    </row>
    <row r="854" spans="1:6" ht="14.25" customHeight="1" x14ac:dyDescent="0.35">
      <c r="A854" s="45" t="s">
        <v>1138</v>
      </c>
      <c r="B854" s="18"/>
      <c r="C854" s="5"/>
      <c r="D854" s="5"/>
      <c r="E854" s="94" t="str">
        <f>IF(ISBLANK(D854),"",INDEX(ΑΜΚ,MATCH(D854,Data!$F$2:$F$999,0),1))</f>
        <v/>
      </c>
      <c r="F854" s="94" t="str">
        <f t="shared" si="13"/>
        <v/>
      </c>
    </row>
    <row r="855" spans="1:6" ht="14.25" customHeight="1" x14ac:dyDescent="0.35">
      <c r="A855" s="45" t="s">
        <v>1138</v>
      </c>
      <c r="B855" s="18"/>
      <c r="C855" s="5"/>
      <c r="D855" s="5"/>
      <c r="E855" s="94" t="str">
        <f>IF(ISBLANK(D855),"",INDEX(ΑΜΚ,MATCH(D855,Data!$F$2:$F$999,0),1))</f>
        <v/>
      </c>
      <c r="F855" s="94" t="str">
        <f t="shared" si="13"/>
        <v/>
      </c>
    </row>
    <row r="856" spans="1:6" ht="14.25" customHeight="1" x14ac:dyDescent="0.35">
      <c r="A856" s="45" t="s">
        <v>1138</v>
      </c>
      <c r="B856" s="18"/>
      <c r="C856" s="5"/>
      <c r="D856" s="5"/>
      <c r="E856" s="94" t="str">
        <f>IF(ISBLANK(D856),"",INDEX(ΑΜΚ,MATCH(D856,Data!$F$2:$F$999,0),1))</f>
        <v/>
      </c>
      <c r="F856" s="94" t="str">
        <f t="shared" si="13"/>
        <v/>
      </c>
    </row>
    <row r="857" spans="1:6" ht="14.25" customHeight="1" x14ac:dyDescent="0.35">
      <c r="A857" s="45" t="s">
        <v>1138</v>
      </c>
      <c r="B857" s="18"/>
      <c r="C857" s="5"/>
      <c r="D857" s="5"/>
      <c r="E857" s="94" t="str">
        <f>IF(ISBLANK(D857),"",INDEX(ΑΜΚ,MATCH(D857,Data!$F$2:$F$999,0),1))</f>
        <v/>
      </c>
      <c r="F857" s="94" t="str">
        <f t="shared" si="13"/>
        <v/>
      </c>
    </row>
    <row r="858" spans="1:6" ht="14.25" customHeight="1" x14ac:dyDescent="0.35">
      <c r="A858" s="45" t="s">
        <v>1138</v>
      </c>
      <c r="B858" s="18"/>
      <c r="C858" s="5"/>
      <c r="D858" s="5"/>
      <c r="E858" s="94" t="str">
        <f>IF(ISBLANK(D858),"",INDEX(ΑΜΚ,MATCH(D858,Data!$F$2:$F$999,0),1))</f>
        <v/>
      </c>
      <c r="F858" s="94" t="str">
        <f t="shared" si="13"/>
        <v/>
      </c>
    </row>
    <row r="859" spans="1:6" ht="14.25" customHeight="1" x14ac:dyDescent="0.35">
      <c r="A859" s="45" t="s">
        <v>1138</v>
      </c>
      <c r="B859" s="18"/>
      <c r="C859" s="5"/>
      <c r="D859" s="5"/>
      <c r="E859" s="94" t="str">
        <f>IF(ISBLANK(D859),"",INDEX(ΑΜΚ,MATCH(D859,Data!$F$2:$F$999,0),1))</f>
        <v/>
      </c>
      <c r="F859" s="94" t="str">
        <f t="shared" si="13"/>
        <v/>
      </c>
    </row>
    <row r="860" spans="1:6" ht="14.25" customHeight="1" x14ac:dyDescent="0.35">
      <c r="A860" s="45" t="s">
        <v>1138</v>
      </c>
      <c r="B860" s="18"/>
      <c r="C860" s="5"/>
      <c r="D860" s="5"/>
      <c r="E860" s="94" t="str">
        <f>IF(ISBLANK(D860),"",INDEX(ΑΜΚ,MATCH(D860,Data!$F$2:$F$999,0),1))</f>
        <v/>
      </c>
      <c r="F860" s="94" t="str">
        <f t="shared" si="13"/>
        <v/>
      </c>
    </row>
    <row r="861" spans="1:6" ht="14.25" customHeight="1" x14ac:dyDescent="0.35">
      <c r="A861" s="45" t="s">
        <v>1138</v>
      </c>
      <c r="B861" s="18"/>
      <c r="C861" s="5"/>
      <c r="D861" s="5"/>
      <c r="E861" s="94" t="str">
        <f>IF(ISBLANK(D861),"",INDEX(ΑΜΚ,MATCH(D861,Data!$F$2:$F$999,0),1))</f>
        <v/>
      </c>
      <c r="F861" s="94" t="str">
        <f t="shared" si="13"/>
        <v/>
      </c>
    </row>
    <row r="862" spans="1:6" ht="14.25" customHeight="1" x14ac:dyDescent="0.35">
      <c r="A862" s="45" t="s">
        <v>1138</v>
      </c>
      <c r="B862" s="18"/>
      <c r="C862" s="5"/>
      <c r="D862" s="5"/>
      <c r="E862" s="94" t="str">
        <f>IF(ISBLANK(D862),"",INDEX(ΑΜΚ,MATCH(D862,Data!$F$2:$F$999,0),1))</f>
        <v/>
      </c>
      <c r="F862" s="94" t="str">
        <f t="shared" si="13"/>
        <v/>
      </c>
    </row>
    <row r="863" spans="1:6" ht="14.25" customHeight="1" x14ac:dyDescent="0.35">
      <c r="A863" s="45" t="s">
        <v>1138</v>
      </c>
      <c r="B863" s="18"/>
      <c r="C863" s="5"/>
      <c r="D863" s="5"/>
      <c r="E863" s="94" t="str">
        <f>IF(ISBLANK(D863),"",INDEX(ΑΜΚ,MATCH(D863,Data!$F$2:$F$999,0),1))</f>
        <v/>
      </c>
      <c r="F863" s="94" t="str">
        <f t="shared" si="13"/>
        <v/>
      </c>
    </row>
    <row r="864" spans="1:6" ht="14.25" customHeight="1" x14ac:dyDescent="0.35">
      <c r="A864" s="45" t="s">
        <v>1138</v>
      </c>
      <c r="B864" s="18"/>
      <c r="C864" s="5"/>
      <c r="D864" s="5"/>
      <c r="E864" s="94" t="str">
        <f>IF(ISBLANK(D864),"",INDEX(ΑΜΚ,MATCH(D864,Data!$F$2:$F$999,0),1))</f>
        <v/>
      </c>
      <c r="F864" s="94" t="str">
        <f t="shared" si="13"/>
        <v/>
      </c>
    </row>
    <row r="865" spans="1:6" ht="14.25" customHeight="1" x14ac:dyDescent="0.35">
      <c r="A865" s="45" t="s">
        <v>1138</v>
      </c>
      <c r="B865" s="18"/>
      <c r="C865" s="5"/>
      <c r="D865" s="5"/>
      <c r="E865" s="94" t="str">
        <f>IF(ISBLANK(D865),"",INDEX(ΑΜΚ,MATCH(D865,Data!$F$2:$F$999,0),1))</f>
        <v/>
      </c>
      <c r="F865" s="94" t="str">
        <f t="shared" si="13"/>
        <v/>
      </c>
    </row>
    <row r="866" spans="1:6" ht="14.25" customHeight="1" x14ac:dyDescent="0.35">
      <c r="A866" s="45" t="s">
        <v>1138</v>
      </c>
      <c r="B866" s="18"/>
      <c r="C866" s="5"/>
      <c r="D866" s="5"/>
      <c r="E866" s="94" t="str">
        <f>IF(ISBLANK(D866),"",INDEX(ΑΜΚ,MATCH(D866,Data!$F$2:$F$999,0),1))</f>
        <v/>
      </c>
      <c r="F866" s="94" t="str">
        <f t="shared" si="13"/>
        <v/>
      </c>
    </row>
    <row r="867" spans="1:6" ht="14.25" customHeight="1" x14ac:dyDescent="0.35">
      <c r="A867" s="45" t="s">
        <v>1138</v>
      </c>
      <c r="B867" s="18"/>
      <c r="C867" s="5"/>
      <c r="D867" s="5"/>
      <c r="E867" s="94" t="str">
        <f>IF(ISBLANK(D867),"",INDEX(ΑΜΚ,MATCH(D867,Data!$F$2:$F$999,0),1))</f>
        <v/>
      </c>
      <c r="F867" s="94" t="str">
        <f t="shared" si="13"/>
        <v/>
      </c>
    </row>
    <row r="868" spans="1:6" ht="14.25" customHeight="1" x14ac:dyDescent="0.35">
      <c r="A868" s="45" t="s">
        <v>1138</v>
      </c>
      <c r="B868" s="18"/>
      <c r="C868" s="5"/>
      <c r="D868" s="5"/>
      <c r="E868" s="94" t="str">
        <f>IF(ISBLANK(D868),"",INDEX(ΑΜΚ,MATCH(D868,Data!$F$2:$F$999,0),1))</f>
        <v/>
      </c>
      <c r="F868" s="94" t="str">
        <f t="shared" si="13"/>
        <v/>
      </c>
    </row>
    <row r="869" spans="1:6" ht="14.25" customHeight="1" x14ac:dyDescent="0.35">
      <c r="A869" s="45" t="s">
        <v>1138</v>
      </c>
      <c r="B869" s="18"/>
      <c r="C869" s="5"/>
      <c r="D869" s="5"/>
      <c r="E869" s="94" t="str">
        <f>IF(ISBLANK(D869),"",INDEX(ΑΜΚ,MATCH(D869,Data!$F$2:$F$999,0),1))</f>
        <v/>
      </c>
      <c r="F869" s="94" t="str">
        <f t="shared" si="13"/>
        <v/>
      </c>
    </row>
    <row r="870" spans="1:6" ht="14.25" customHeight="1" x14ac:dyDescent="0.35">
      <c r="A870" s="45" t="s">
        <v>1138</v>
      </c>
      <c r="B870" s="18"/>
      <c r="C870" s="5"/>
      <c r="D870" s="5"/>
      <c r="E870" s="94" t="str">
        <f>IF(ISBLANK(D870),"",INDEX(ΑΜΚ,MATCH(D870,Data!$F$2:$F$999,0),1))</f>
        <v/>
      </c>
      <c r="F870" s="94" t="str">
        <f t="shared" si="13"/>
        <v/>
      </c>
    </row>
    <row r="871" spans="1:6" ht="14.25" customHeight="1" x14ac:dyDescent="0.35">
      <c r="A871" s="45" t="s">
        <v>1138</v>
      </c>
      <c r="B871" s="18"/>
      <c r="C871" s="5"/>
      <c r="D871" s="5"/>
      <c r="E871" s="94" t="str">
        <f>IF(ISBLANK(D871),"",INDEX(ΑΜΚ,MATCH(D871,Data!$F$2:$F$999,0),1))</f>
        <v/>
      </c>
      <c r="F871" s="94" t="str">
        <f t="shared" si="13"/>
        <v/>
      </c>
    </row>
    <row r="872" spans="1:6" ht="14.25" customHeight="1" x14ac:dyDescent="0.35">
      <c r="A872" s="45" t="s">
        <v>1138</v>
      </c>
      <c r="B872" s="18"/>
      <c r="C872" s="5"/>
      <c r="D872" s="5"/>
      <c r="E872" s="94" t="str">
        <f>IF(ISBLANK(D872),"",INDEX(ΑΜΚ,MATCH(D872,Data!$F$2:$F$999,0),1))</f>
        <v/>
      </c>
      <c r="F872" s="94" t="str">
        <f t="shared" si="13"/>
        <v/>
      </c>
    </row>
    <row r="873" spans="1:6" ht="14.25" customHeight="1" x14ac:dyDescent="0.35">
      <c r="A873" s="45" t="s">
        <v>1138</v>
      </c>
      <c r="B873" s="18"/>
      <c r="C873" s="5"/>
      <c r="D873" s="5"/>
      <c r="E873" s="94" t="str">
        <f>IF(ISBLANK(D873),"",INDEX(ΑΜΚ,MATCH(D873,Data!$F$2:$F$999,0),1))</f>
        <v/>
      </c>
      <c r="F873" s="94" t="str">
        <f t="shared" si="13"/>
        <v/>
      </c>
    </row>
    <row r="874" spans="1:6" ht="14.25" customHeight="1" x14ac:dyDescent="0.35">
      <c r="A874" s="45" t="s">
        <v>1138</v>
      </c>
      <c r="B874" s="18"/>
      <c r="C874" s="5"/>
      <c r="D874" s="5"/>
      <c r="E874" s="94" t="str">
        <f>IF(ISBLANK(D874),"",INDEX(ΑΜΚ,MATCH(D874,Data!$F$2:$F$999,0),1))</f>
        <v/>
      </c>
      <c r="F874" s="94" t="str">
        <f t="shared" si="13"/>
        <v/>
      </c>
    </row>
    <row r="875" spans="1:6" ht="14.25" customHeight="1" x14ac:dyDescent="0.35">
      <c r="A875" s="45" t="s">
        <v>1138</v>
      </c>
      <c r="B875" s="18"/>
      <c r="C875" s="5"/>
      <c r="D875" s="5"/>
      <c r="E875" s="94" t="str">
        <f>IF(ISBLANK(D875),"",INDEX(ΑΜΚ,MATCH(D875,Data!$F$2:$F$999,0),1))</f>
        <v/>
      </c>
      <c r="F875" s="94" t="str">
        <f t="shared" si="13"/>
        <v/>
      </c>
    </row>
    <row r="876" spans="1:6" ht="14.25" customHeight="1" x14ac:dyDescent="0.35">
      <c r="A876" s="45" t="s">
        <v>1138</v>
      </c>
      <c r="B876" s="18"/>
      <c r="C876" s="5"/>
      <c r="D876" s="5"/>
      <c r="E876" s="94" t="str">
        <f>IF(ISBLANK(D876),"",INDEX(ΑΜΚ,MATCH(D876,Data!$F$2:$F$999,0),1))</f>
        <v/>
      </c>
      <c r="F876" s="94" t="str">
        <f t="shared" si="13"/>
        <v/>
      </c>
    </row>
    <row r="877" spans="1:6" ht="14.25" customHeight="1" x14ac:dyDescent="0.35">
      <c r="A877" s="45" t="s">
        <v>1138</v>
      </c>
      <c r="B877" s="18"/>
      <c r="C877" s="5"/>
      <c r="D877" s="5"/>
      <c r="E877" s="94" t="str">
        <f>IF(ISBLANK(D877),"",INDEX(ΑΜΚ,MATCH(D877,Data!$F$2:$F$999,0),1))</f>
        <v/>
      </c>
      <c r="F877" s="94" t="str">
        <f t="shared" si="13"/>
        <v/>
      </c>
    </row>
    <row r="878" spans="1:6" ht="14.25" customHeight="1" x14ac:dyDescent="0.35">
      <c r="A878" s="45" t="s">
        <v>1138</v>
      </c>
      <c r="B878" s="18"/>
      <c r="C878" s="5"/>
      <c r="D878" s="5"/>
      <c r="E878" s="94" t="str">
        <f>IF(ISBLANK(D878),"",INDEX(ΑΜΚ,MATCH(D878,Data!$F$2:$F$999,0),1))</f>
        <v/>
      </c>
      <c r="F878" s="94" t="str">
        <f t="shared" si="13"/>
        <v/>
      </c>
    </row>
    <row r="879" spans="1:6" ht="14.25" customHeight="1" x14ac:dyDescent="0.35">
      <c r="A879" s="45" t="s">
        <v>1138</v>
      </c>
      <c r="B879" s="18"/>
      <c r="C879" s="5"/>
      <c r="D879" s="5"/>
      <c r="E879" s="94" t="str">
        <f>IF(ISBLANK(D879),"",INDEX(ΑΜΚ,MATCH(D879,Data!$F$2:$F$999,0),1))</f>
        <v/>
      </c>
      <c r="F879" s="94" t="str">
        <f t="shared" si="13"/>
        <v/>
      </c>
    </row>
    <row r="880" spans="1:6" ht="14.25" customHeight="1" x14ac:dyDescent="0.35">
      <c r="A880" s="45" t="s">
        <v>1138</v>
      </c>
      <c r="B880" s="18"/>
      <c r="C880" s="5"/>
      <c r="D880" s="5"/>
      <c r="E880" s="94" t="str">
        <f>IF(ISBLANK(D880),"",INDEX(ΑΜΚ,MATCH(D880,Data!$F$2:$F$999,0),1))</f>
        <v/>
      </c>
      <c r="F880" s="94" t="str">
        <f t="shared" si="13"/>
        <v/>
      </c>
    </row>
    <row r="881" spans="1:6" ht="14.25" customHeight="1" x14ac:dyDescent="0.35">
      <c r="A881" s="45" t="s">
        <v>1138</v>
      </c>
      <c r="B881" s="18"/>
      <c r="C881" s="5"/>
      <c r="D881" s="5"/>
      <c r="E881" s="94" t="str">
        <f>IF(ISBLANK(D881),"",INDEX(ΑΜΚ,MATCH(D881,Data!$F$2:$F$999,0),1))</f>
        <v/>
      </c>
      <c r="F881" s="94" t="str">
        <f t="shared" si="13"/>
        <v/>
      </c>
    </row>
    <row r="882" spans="1:6" ht="14.25" customHeight="1" x14ac:dyDescent="0.35">
      <c r="A882" s="45" t="s">
        <v>1138</v>
      </c>
      <c r="B882" s="18"/>
      <c r="C882" s="5"/>
      <c r="D882" s="5"/>
      <c r="E882" s="94" t="str">
        <f>IF(ISBLANK(D882),"",INDEX(ΑΜΚ,MATCH(D882,Data!$F$2:$F$999,0),1))</f>
        <v/>
      </c>
      <c r="F882" s="94" t="str">
        <f t="shared" si="13"/>
        <v/>
      </c>
    </row>
    <row r="883" spans="1:6" ht="14.25" customHeight="1" x14ac:dyDescent="0.35">
      <c r="A883" s="45" t="s">
        <v>1138</v>
      </c>
      <c r="B883" s="18"/>
      <c r="C883" s="5"/>
      <c r="D883" s="5"/>
      <c r="E883" s="94" t="str">
        <f>IF(ISBLANK(D883),"",INDEX(ΑΜΚ,MATCH(D883,Data!$F$2:$F$999,0),1))</f>
        <v/>
      </c>
      <c r="F883" s="94" t="str">
        <f t="shared" si="13"/>
        <v/>
      </c>
    </row>
    <row r="884" spans="1:6" ht="14.25" customHeight="1" x14ac:dyDescent="0.35">
      <c r="A884" s="45" t="s">
        <v>1138</v>
      </c>
      <c r="B884" s="18"/>
      <c r="C884" s="5"/>
      <c r="D884" s="5"/>
      <c r="E884" s="94" t="str">
        <f>IF(ISBLANK(D884),"",INDEX(ΑΜΚ,MATCH(D884,Data!$F$2:$F$999,0),1))</f>
        <v/>
      </c>
      <c r="F884" s="94" t="str">
        <f t="shared" si="13"/>
        <v/>
      </c>
    </row>
    <row r="885" spans="1:6" ht="14.25" customHeight="1" x14ac:dyDescent="0.35">
      <c r="A885" s="45" t="s">
        <v>1138</v>
      </c>
      <c r="B885" s="18"/>
      <c r="C885" s="5"/>
      <c r="D885" s="5"/>
      <c r="E885" s="94" t="str">
        <f>IF(ISBLANK(D885),"",INDEX(ΑΜΚ,MATCH(D885,Data!$F$2:$F$999,0),1))</f>
        <v/>
      </c>
      <c r="F885" s="94" t="str">
        <f t="shared" si="13"/>
        <v/>
      </c>
    </row>
    <row r="886" spans="1:6" ht="14.25" customHeight="1" x14ac:dyDescent="0.35">
      <c r="A886" s="45" t="s">
        <v>1138</v>
      </c>
      <c r="B886" s="18"/>
      <c r="C886" s="5"/>
      <c r="D886" s="5"/>
      <c r="E886" s="94" t="str">
        <f>IF(ISBLANK(D886),"",INDEX(ΑΜΚ,MATCH(D886,Data!$F$2:$F$999,0),1))</f>
        <v/>
      </c>
      <c r="F886" s="94" t="str">
        <f t="shared" si="13"/>
        <v/>
      </c>
    </row>
    <row r="887" spans="1:6" ht="14.25" customHeight="1" x14ac:dyDescent="0.35">
      <c r="A887" s="45" t="s">
        <v>1138</v>
      </c>
      <c r="B887" s="18"/>
      <c r="C887" s="5"/>
      <c r="D887" s="5"/>
      <c r="E887" s="94" t="str">
        <f>IF(ISBLANK(D887),"",INDEX(ΑΜΚ,MATCH(D887,Data!$F$2:$F$999,0),1))</f>
        <v/>
      </c>
      <c r="F887" s="94" t="str">
        <f t="shared" si="13"/>
        <v/>
      </c>
    </row>
    <row r="888" spans="1:6" ht="14.25" customHeight="1" x14ac:dyDescent="0.35">
      <c r="A888" s="45" t="s">
        <v>1138</v>
      </c>
      <c r="B888" s="18"/>
      <c r="C888" s="5"/>
      <c r="D888" s="5"/>
      <c r="E888" s="94" t="str">
        <f>IF(ISBLANK(D888),"",INDEX(ΑΜΚ,MATCH(D888,Data!$F$2:$F$999,0),1))</f>
        <v/>
      </c>
      <c r="F888" s="94" t="str">
        <f t="shared" si="13"/>
        <v/>
      </c>
    </row>
    <row r="889" spans="1:6" ht="14.25" customHeight="1" x14ac:dyDescent="0.35">
      <c r="A889" s="45" t="s">
        <v>1138</v>
      </c>
      <c r="B889" s="18"/>
      <c r="C889" s="5"/>
      <c r="D889" s="5"/>
      <c r="E889" s="94" t="str">
        <f>IF(ISBLANK(D889),"",INDEX(ΑΜΚ,MATCH(D889,Data!$F$2:$F$999,0),1))</f>
        <v/>
      </c>
      <c r="F889" s="94" t="str">
        <f t="shared" si="13"/>
        <v/>
      </c>
    </row>
    <row r="890" spans="1:6" ht="14.25" customHeight="1" x14ac:dyDescent="0.35">
      <c r="A890" s="45" t="s">
        <v>1138</v>
      </c>
      <c r="B890" s="18"/>
      <c r="C890" s="5"/>
      <c r="D890" s="5"/>
      <c r="E890" s="94" t="str">
        <f>IF(ISBLANK(D890),"",INDEX(ΑΜΚ,MATCH(D890,Data!$F$2:$F$999,0),1))</f>
        <v/>
      </c>
      <c r="F890" s="94" t="str">
        <f t="shared" si="13"/>
        <v/>
      </c>
    </row>
    <row r="891" spans="1:6" ht="14.25" customHeight="1" x14ac:dyDescent="0.35">
      <c r="A891" s="45" t="s">
        <v>1138</v>
      </c>
      <c r="B891" s="18"/>
      <c r="C891" s="5"/>
      <c r="D891" s="5"/>
      <c r="E891" s="94" t="str">
        <f>IF(ISBLANK(D891),"",INDEX(ΑΜΚ,MATCH(D891,Data!$F$2:$F$999,0),1))</f>
        <v/>
      </c>
      <c r="F891" s="94" t="str">
        <f t="shared" si="13"/>
        <v/>
      </c>
    </row>
    <row r="892" spans="1:6" ht="14.25" customHeight="1" x14ac:dyDescent="0.35">
      <c r="A892" s="45" t="s">
        <v>1138</v>
      </c>
      <c r="B892" s="18"/>
      <c r="C892" s="5"/>
      <c r="D892" s="5"/>
      <c r="E892" s="94" t="str">
        <f>IF(ISBLANK(D892),"",INDEX(ΑΜΚ,MATCH(D892,Data!$F$2:$F$999,0),1))</f>
        <v/>
      </c>
      <c r="F892" s="94" t="str">
        <f t="shared" si="13"/>
        <v/>
      </c>
    </row>
    <row r="893" spans="1:6" ht="14.25" customHeight="1" x14ac:dyDescent="0.35">
      <c r="A893" s="45" t="s">
        <v>1138</v>
      </c>
      <c r="B893" s="18"/>
      <c r="C893" s="5"/>
      <c r="D893" s="5"/>
      <c r="E893" s="94" t="str">
        <f>IF(ISBLANK(D893),"",INDEX(ΑΜΚ,MATCH(D893,Data!$F$2:$F$999,0),1))</f>
        <v/>
      </c>
      <c r="F893" s="94" t="str">
        <f t="shared" si="13"/>
        <v/>
      </c>
    </row>
    <row r="894" spans="1:6" ht="14.25" customHeight="1" x14ac:dyDescent="0.35">
      <c r="A894" s="45" t="s">
        <v>1138</v>
      </c>
      <c r="B894" s="18"/>
      <c r="C894" s="5"/>
      <c r="D894" s="5"/>
      <c r="E894" s="94" t="str">
        <f>IF(ISBLANK(D894),"",INDEX(ΑΜΚ,MATCH(D894,Data!$F$2:$F$999,0),1))</f>
        <v/>
      </c>
      <c r="F894" s="94" t="str">
        <f t="shared" si="13"/>
        <v/>
      </c>
    </row>
    <row r="895" spans="1:6" ht="14.25" customHeight="1" x14ac:dyDescent="0.35">
      <c r="A895" s="45" t="s">
        <v>1138</v>
      </c>
      <c r="B895" s="18"/>
      <c r="C895" s="5"/>
      <c r="D895" s="5"/>
      <c r="E895" s="94" t="str">
        <f>IF(ISBLANK(D895),"",INDEX(ΑΜΚ,MATCH(D895,Data!$F$2:$F$999,0),1))</f>
        <v/>
      </c>
      <c r="F895" s="94" t="str">
        <f t="shared" si="13"/>
        <v/>
      </c>
    </row>
    <row r="896" spans="1:6" ht="14.25" customHeight="1" x14ac:dyDescent="0.35">
      <c r="A896" s="45" t="s">
        <v>1138</v>
      </c>
      <c r="B896" s="18"/>
      <c r="C896" s="5"/>
      <c r="D896" s="5"/>
      <c r="E896" s="94" t="str">
        <f>IF(ISBLANK(D896),"",INDEX(ΑΜΚ,MATCH(D896,Data!$F$2:$F$999,0),1))</f>
        <v/>
      </c>
      <c r="F896" s="94" t="str">
        <f t="shared" si="13"/>
        <v/>
      </c>
    </row>
    <row r="897" spans="1:6" ht="14.25" customHeight="1" x14ac:dyDescent="0.35">
      <c r="A897" s="45" t="s">
        <v>1138</v>
      </c>
      <c r="B897" s="18"/>
      <c r="C897" s="5"/>
      <c r="D897" s="5"/>
      <c r="E897" s="94" t="str">
        <f>IF(ISBLANK(D897),"",INDEX(ΑΜΚ,MATCH(D897,Data!$F$2:$F$999,0),1))</f>
        <v/>
      </c>
      <c r="F897" s="94" t="str">
        <f t="shared" si="13"/>
        <v/>
      </c>
    </row>
    <row r="898" spans="1:6" ht="14.25" customHeight="1" x14ac:dyDescent="0.35">
      <c r="A898" s="45" t="s">
        <v>1138</v>
      </c>
      <c r="B898" s="18"/>
      <c r="C898" s="5"/>
      <c r="D898" s="5"/>
      <c r="E898" s="94" t="str">
        <f>IF(ISBLANK(D898),"",INDEX(ΑΜΚ,MATCH(D898,Data!$F$2:$F$999,0),1))</f>
        <v/>
      </c>
      <c r="F898" s="94" t="str">
        <f t="shared" ref="F898:F961" si="14">IF(ISBLANK(C898),"",INDEX(ΚΩΔ_ΜΑΘΗΜ_ΤΕΧΝ_ΛΟΓΙΣΜ_Α1,MATCH(C898,ΜΑΘΗΜ_ΤΕΧΝ_ΛΟΓΙΣΜ_Α1,0)))</f>
        <v/>
      </c>
    </row>
    <row r="899" spans="1:6" ht="14.25" customHeight="1" x14ac:dyDescent="0.35">
      <c r="A899" s="45" t="s">
        <v>1138</v>
      </c>
      <c r="B899" s="18"/>
      <c r="C899" s="5"/>
      <c r="D899" s="5"/>
      <c r="E899" s="94" t="str">
        <f>IF(ISBLANK(D899),"",INDEX(ΑΜΚ,MATCH(D899,Data!$F$2:$F$999,0),1))</f>
        <v/>
      </c>
      <c r="F899" s="94" t="str">
        <f t="shared" si="14"/>
        <v/>
      </c>
    </row>
    <row r="900" spans="1:6" ht="14.25" customHeight="1" x14ac:dyDescent="0.35">
      <c r="A900" s="45" t="s">
        <v>1138</v>
      </c>
      <c r="B900" s="18"/>
      <c r="C900" s="5"/>
      <c r="D900" s="5"/>
      <c r="E900" s="94" t="str">
        <f>IF(ISBLANK(D900),"",INDEX(ΑΜΚ,MATCH(D900,Data!$F$2:$F$999,0),1))</f>
        <v/>
      </c>
      <c r="F900" s="94" t="str">
        <f t="shared" si="14"/>
        <v/>
      </c>
    </row>
    <row r="901" spans="1:6" ht="14.25" customHeight="1" x14ac:dyDescent="0.35">
      <c r="A901" s="45" t="s">
        <v>1138</v>
      </c>
      <c r="B901" s="18"/>
      <c r="C901" s="5"/>
      <c r="D901" s="5"/>
      <c r="E901" s="94" t="str">
        <f>IF(ISBLANK(D901),"",INDEX(ΑΜΚ,MATCH(D901,Data!$F$2:$F$999,0),1))</f>
        <v/>
      </c>
      <c r="F901" s="94" t="str">
        <f t="shared" si="14"/>
        <v/>
      </c>
    </row>
    <row r="902" spans="1:6" ht="14.25" customHeight="1" x14ac:dyDescent="0.35">
      <c r="A902" s="45" t="s">
        <v>1138</v>
      </c>
      <c r="B902" s="18"/>
      <c r="C902" s="5"/>
      <c r="D902" s="5"/>
      <c r="E902" s="94" t="str">
        <f>IF(ISBLANK(D902),"",INDEX(ΑΜΚ,MATCH(D902,Data!$F$2:$F$999,0),1))</f>
        <v/>
      </c>
      <c r="F902" s="94" t="str">
        <f t="shared" si="14"/>
        <v/>
      </c>
    </row>
    <row r="903" spans="1:6" ht="14.25" customHeight="1" x14ac:dyDescent="0.35">
      <c r="A903" s="45" t="s">
        <v>1138</v>
      </c>
      <c r="B903" s="18"/>
      <c r="C903" s="5"/>
      <c r="D903" s="5"/>
      <c r="E903" s="94" t="str">
        <f>IF(ISBLANK(D903),"",INDEX(ΑΜΚ,MATCH(D903,Data!$F$2:$F$999,0),1))</f>
        <v/>
      </c>
      <c r="F903" s="94" t="str">
        <f t="shared" si="14"/>
        <v/>
      </c>
    </row>
    <row r="904" spans="1:6" ht="14.25" customHeight="1" x14ac:dyDescent="0.35">
      <c r="A904" s="45" t="s">
        <v>1138</v>
      </c>
      <c r="B904" s="18"/>
      <c r="C904" s="5"/>
      <c r="D904" s="5"/>
      <c r="E904" s="94" t="str">
        <f>IF(ISBLANK(D904),"",INDEX(ΑΜΚ,MATCH(D904,Data!$F$2:$F$999,0),1))</f>
        <v/>
      </c>
      <c r="F904" s="94" t="str">
        <f t="shared" si="14"/>
        <v/>
      </c>
    </row>
    <row r="905" spans="1:6" ht="14.25" customHeight="1" x14ac:dyDescent="0.35">
      <c r="A905" s="45" t="s">
        <v>1138</v>
      </c>
      <c r="B905" s="18"/>
      <c r="C905" s="5"/>
      <c r="D905" s="5"/>
      <c r="E905" s="94" t="str">
        <f>IF(ISBLANK(D905),"",INDEX(ΑΜΚ,MATCH(D905,Data!$F$2:$F$999,0),1))</f>
        <v/>
      </c>
      <c r="F905" s="94" t="str">
        <f t="shared" si="14"/>
        <v/>
      </c>
    </row>
    <row r="906" spans="1:6" ht="14.25" customHeight="1" x14ac:dyDescent="0.35">
      <c r="A906" s="45" t="s">
        <v>1138</v>
      </c>
      <c r="B906" s="18"/>
      <c r="C906" s="5"/>
      <c r="D906" s="5"/>
      <c r="E906" s="94" t="str">
        <f>IF(ISBLANK(D906),"",INDEX(ΑΜΚ,MATCH(D906,Data!$F$2:$F$999,0),1))</f>
        <v/>
      </c>
      <c r="F906" s="94" t="str">
        <f t="shared" si="14"/>
        <v/>
      </c>
    </row>
    <row r="907" spans="1:6" ht="14.25" customHeight="1" x14ac:dyDescent="0.35">
      <c r="A907" s="45" t="s">
        <v>1138</v>
      </c>
      <c r="B907" s="18"/>
      <c r="C907" s="5"/>
      <c r="D907" s="5"/>
      <c r="E907" s="94" t="str">
        <f>IF(ISBLANK(D907),"",INDEX(ΑΜΚ,MATCH(D907,Data!$F$2:$F$999,0),1))</f>
        <v/>
      </c>
      <c r="F907" s="94" t="str">
        <f t="shared" si="14"/>
        <v/>
      </c>
    </row>
    <row r="908" spans="1:6" ht="14.25" customHeight="1" x14ac:dyDescent="0.35">
      <c r="A908" s="45" t="s">
        <v>1138</v>
      </c>
      <c r="B908" s="18"/>
      <c r="C908" s="5"/>
      <c r="D908" s="5"/>
      <c r="E908" s="94" t="str">
        <f>IF(ISBLANK(D908),"",INDEX(ΑΜΚ,MATCH(D908,Data!$F$2:$F$999,0),1))</f>
        <v/>
      </c>
      <c r="F908" s="94" t="str">
        <f t="shared" si="14"/>
        <v/>
      </c>
    </row>
    <row r="909" spans="1:6" ht="14.25" customHeight="1" x14ac:dyDescent="0.35">
      <c r="A909" s="45" t="s">
        <v>1138</v>
      </c>
      <c r="B909" s="18"/>
      <c r="C909" s="5"/>
      <c r="D909" s="5"/>
      <c r="E909" s="94" t="str">
        <f>IF(ISBLANK(D909),"",INDEX(ΑΜΚ,MATCH(D909,Data!$F$2:$F$999,0),1))</f>
        <v/>
      </c>
      <c r="F909" s="94" t="str">
        <f t="shared" si="14"/>
        <v/>
      </c>
    </row>
    <row r="910" spans="1:6" ht="14.25" customHeight="1" x14ac:dyDescent="0.35">
      <c r="A910" s="45" t="s">
        <v>1138</v>
      </c>
      <c r="B910" s="18"/>
      <c r="C910" s="5"/>
      <c r="D910" s="5"/>
      <c r="E910" s="94" t="str">
        <f>IF(ISBLANK(D910),"",INDEX(ΑΜΚ,MATCH(D910,Data!$F$2:$F$999,0),1))</f>
        <v/>
      </c>
      <c r="F910" s="94" t="str">
        <f t="shared" si="14"/>
        <v/>
      </c>
    </row>
    <row r="911" spans="1:6" ht="14.25" customHeight="1" x14ac:dyDescent="0.35">
      <c r="A911" s="45" t="s">
        <v>1138</v>
      </c>
      <c r="B911" s="18"/>
      <c r="C911" s="5"/>
      <c r="D911" s="5"/>
      <c r="E911" s="94" t="str">
        <f>IF(ISBLANK(D911),"",INDEX(ΑΜΚ,MATCH(D911,Data!$F$2:$F$999,0),1))</f>
        <v/>
      </c>
      <c r="F911" s="94" t="str">
        <f t="shared" si="14"/>
        <v/>
      </c>
    </row>
    <row r="912" spans="1:6" ht="14.25" customHeight="1" x14ac:dyDescent="0.35">
      <c r="A912" s="45" t="s">
        <v>1138</v>
      </c>
      <c r="B912" s="18"/>
      <c r="C912" s="5"/>
      <c r="D912" s="5"/>
      <c r="E912" s="94" t="str">
        <f>IF(ISBLANK(D912),"",INDEX(ΑΜΚ,MATCH(D912,Data!$F$2:$F$999,0),1))</f>
        <v/>
      </c>
      <c r="F912" s="94" t="str">
        <f t="shared" si="14"/>
        <v/>
      </c>
    </row>
    <row r="913" spans="1:6" ht="14.25" customHeight="1" x14ac:dyDescent="0.35">
      <c r="A913" s="45" t="s">
        <v>1138</v>
      </c>
      <c r="B913" s="18"/>
      <c r="C913" s="5"/>
      <c r="D913" s="5"/>
      <c r="E913" s="94" t="str">
        <f>IF(ISBLANK(D913),"",INDEX(ΑΜΚ,MATCH(D913,Data!$F$2:$F$999,0),1))</f>
        <v/>
      </c>
      <c r="F913" s="94" t="str">
        <f t="shared" si="14"/>
        <v/>
      </c>
    </row>
    <row r="914" spans="1:6" ht="14.25" customHeight="1" x14ac:dyDescent="0.35">
      <c r="A914" s="45" t="s">
        <v>1138</v>
      </c>
      <c r="B914" s="18"/>
      <c r="C914" s="5"/>
      <c r="D914" s="5"/>
      <c r="E914" s="94" t="str">
        <f>IF(ISBLANK(D914),"",INDEX(ΑΜΚ,MATCH(D914,Data!$F$2:$F$999,0),1))</f>
        <v/>
      </c>
      <c r="F914" s="94" t="str">
        <f t="shared" si="14"/>
        <v/>
      </c>
    </row>
    <row r="915" spans="1:6" ht="14.25" customHeight="1" x14ac:dyDescent="0.35">
      <c r="A915" s="45" t="s">
        <v>1138</v>
      </c>
      <c r="B915" s="18"/>
      <c r="C915" s="5"/>
      <c r="D915" s="5"/>
      <c r="E915" s="94" t="str">
        <f>IF(ISBLANK(D915),"",INDEX(ΑΜΚ,MATCH(D915,Data!$F$2:$F$999,0),1))</f>
        <v/>
      </c>
      <c r="F915" s="94" t="str">
        <f t="shared" si="14"/>
        <v/>
      </c>
    </row>
    <row r="916" spans="1:6" ht="14.25" customHeight="1" x14ac:dyDescent="0.35">
      <c r="A916" s="45" t="s">
        <v>1138</v>
      </c>
      <c r="B916" s="18"/>
      <c r="C916" s="5"/>
      <c r="D916" s="5"/>
      <c r="E916" s="94" t="str">
        <f>IF(ISBLANK(D916),"",INDEX(ΑΜΚ,MATCH(D916,Data!$F$2:$F$999,0),1))</f>
        <v/>
      </c>
      <c r="F916" s="94" t="str">
        <f t="shared" si="14"/>
        <v/>
      </c>
    </row>
    <row r="917" spans="1:6" ht="14.25" customHeight="1" x14ac:dyDescent="0.35">
      <c r="A917" s="45" t="s">
        <v>1138</v>
      </c>
      <c r="B917" s="18"/>
      <c r="C917" s="5"/>
      <c r="D917" s="5"/>
      <c r="E917" s="94" t="str">
        <f>IF(ISBLANK(D917),"",INDEX(ΑΜΚ,MATCH(D917,Data!$F$2:$F$999,0),1))</f>
        <v/>
      </c>
      <c r="F917" s="94" t="str">
        <f t="shared" si="14"/>
        <v/>
      </c>
    </row>
    <row r="918" spans="1:6" ht="14.25" customHeight="1" x14ac:dyDescent="0.35">
      <c r="A918" s="45" t="s">
        <v>1138</v>
      </c>
      <c r="B918" s="18"/>
      <c r="C918" s="5"/>
      <c r="D918" s="5"/>
      <c r="E918" s="94" t="str">
        <f>IF(ISBLANK(D918),"",INDEX(ΑΜΚ,MATCH(D918,Data!$F$2:$F$999,0),1))</f>
        <v/>
      </c>
      <c r="F918" s="94" t="str">
        <f t="shared" si="14"/>
        <v/>
      </c>
    </row>
    <row r="919" spans="1:6" ht="14.25" customHeight="1" x14ac:dyDescent="0.35">
      <c r="A919" s="45" t="s">
        <v>1138</v>
      </c>
      <c r="B919" s="18"/>
      <c r="C919" s="5"/>
      <c r="D919" s="5"/>
      <c r="E919" s="94" t="str">
        <f>IF(ISBLANK(D919),"",INDEX(ΑΜΚ,MATCH(D919,Data!$F$2:$F$999,0),1))</f>
        <v/>
      </c>
      <c r="F919" s="94" t="str">
        <f t="shared" si="14"/>
        <v/>
      </c>
    </row>
    <row r="920" spans="1:6" ht="14.25" customHeight="1" x14ac:dyDescent="0.35">
      <c r="A920" s="45" t="s">
        <v>1138</v>
      </c>
      <c r="B920" s="18"/>
      <c r="C920" s="5"/>
      <c r="D920" s="5"/>
      <c r="E920" s="94" t="str">
        <f>IF(ISBLANK(D920),"",INDEX(ΑΜΚ,MATCH(D920,Data!$F$2:$F$999,0),1))</f>
        <v/>
      </c>
      <c r="F920" s="94" t="str">
        <f t="shared" si="14"/>
        <v/>
      </c>
    </row>
    <row r="921" spans="1:6" ht="14.25" customHeight="1" x14ac:dyDescent="0.35">
      <c r="A921" s="45" t="s">
        <v>1138</v>
      </c>
      <c r="B921" s="18"/>
      <c r="C921" s="5"/>
      <c r="D921" s="5"/>
      <c r="E921" s="94" t="str">
        <f>IF(ISBLANK(D921),"",INDEX(ΑΜΚ,MATCH(D921,Data!$F$2:$F$999,0),1))</f>
        <v/>
      </c>
      <c r="F921" s="94" t="str">
        <f t="shared" si="14"/>
        <v/>
      </c>
    </row>
    <row r="922" spans="1:6" ht="14.25" customHeight="1" x14ac:dyDescent="0.35">
      <c r="A922" s="45" t="s">
        <v>1138</v>
      </c>
      <c r="B922" s="18"/>
      <c r="C922" s="5"/>
      <c r="D922" s="5"/>
      <c r="E922" s="94" t="str">
        <f>IF(ISBLANK(D922),"",INDEX(ΑΜΚ,MATCH(D922,Data!$F$2:$F$999,0),1))</f>
        <v/>
      </c>
      <c r="F922" s="94" t="str">
        <f t="shared" si="14"/>
        <v/>
      </c>
    </row>
    <row r="923" spans="1:6" ht="14.25" customHeight="1" x14ac:dyDescent="0.35">
      <c r="A923" s="45" t="s">
        <v>1138</v>
      </c>
      <c r="B923" s="18"/>
      <c r="C923" s="5"/>
      <c r="D923" s="5"/>
      <c r="E923" s="94" t="str">
        <f>IF(ISBLANK(D923),"",INDEX(ΑΜΚ,MATCH(D923,Data!$F$2:$F$999,0),1))</f>
        <v/>
      </c>
      <c r="F923" s="94" t="str">
        <f t="shared" si="14"/>
        <v/>
      </c>
    </row>
    <row r="924" spans="1:6" ht="14.25" customHeight="1" x14ac:dyDescent="0.35">
      <c r="A924" s="45" t="s">
        <v>1138</v>
      </c>
      <c r="B924" s="18"/>
      <c r="C924" s="5"/>
      <c r="D924" s="5"/>
      <c r="E924" s="94" t="str">
        <f>IF(ISBLANK(D924),"",INDEX(ΑΜΚ,MATCH(D924,Data!$F$2:$F$999,0),1))</f>
        <v/>
      </c>
      <c r="F924" s="94" t="str">
        <f t="shared" si="14"/>
        <v/>
      </c>
    </row>
    <row r="925" spans="1:6" ht="14.25" customHeight="1" x14ac:dyDescent="0.35">
      <c r="A925" s="45" t="s">
        <v>1138</v>
      </c>
      <c r="B925" s="18"/>
      <c r="C925" s="5"/>
      <c r="D925" s="5"/>
      <c r="E925" s="94" t="str">
        <f>IF(ISBLANK(D925),"",INDEX(ΑΜΚ,MATCH(D925,Data!$F$2:$F$999,0),1))</f>
        <v/>
      </c>
      <c r="F925" s="94" t="str">
        <f t="shared" si="14"/>
        <v/>
      </c>
    </row>
    <row r="926" spans="1:6" ht="14.25" customHeight="1" x14ac:dyDescent="0.35">
      <c r="A926" s="45" t="s">
        <v>1138</v>
      </c>
      <c r="B926" s="18"/>
      <c r="C926" s="5"/>
      <c r="D926" s="5"/>
      <c r="E926" s="94" t="str">
        <f>IF(ISBLANK(D926),"",INDEX(ΑΜΚ,MATCH(D926,Data!$F$2:$F$999,0),1))</f>
        <v/>
      </c>
      <c r="F926" s="94" t="str">
        <f t="shared" si="14"/>
        <v/>
      </c>
    </row>
    <row r="927" spans="1:6" ht="14.25" customHeight="1" x14ac:dyDescent="0.35">
      <c r="A927" s="45" t="s">
        <v>1138</v>
      </c>
      <c r="B927" s="18"/>
      <c r="C927" s="5"/>
      <c r="D927" s="5"/>
      <c r="E927" s="94" t="str">
        <f>IF(ISBLANK(D927),"",INDEX(ΑΜΚ,MATCH(D927,Data!$F$2:$F$999,0),1))</f>
        <v/>
      </c>
      <c r="F927" s="94" t="str">
        <f t="shared" si="14"/>
        <v/>
      </c>
    </row>
    <row r="928" spans="1:6" ht="14.25" customHeight="1" x14ac:dyDescent="0.35">
      <c r="A928" s="45" t="s">
        <v>1138</v>
      </c>
      <c r="B928" s="18"/>
      <c r="C928" s="5"/>
      <c r="D928" s="5"/>
      <c r="E928" s="94" t="str">
        <f>IF(ISBLANK(D928),"",INDEX(ΑΜΚ,MATCH(D928,Data!$F$2:$F$999,0),1))</f>
        <v/>
      </c>
      <c r="F928" s="94" t="str">
        <f t="shared" si="14"/>
        <v/>
      </c>
    </row>
    <row r="929" spans="1:6" ht="14.25" customHeight="1" x14ac:dyDescent="0.35">
      <c r="A929" s="45" t="s">
        <v>1138</v>
      </c>
      <c r="B929" s="18"/>
      <c r="C929" s="5"/>
      <c r="D929" s="5"/>
      <c r="E929" s="94" t="str">
        <f>IF(ISBLANK(D929),"",INDEX(ΑΜΚ,MATCH(D929,Data!$F$2:$F$999,0),1))</f>
        <v/>
      </c>
      <c r="F929" s="94" t="str">
        <f t="shared" si="14"/>
        <v/>
      </c>
    </row>
    <row r="930" spans="1:6" ht="14.25" customHeight="1" x14ac:dyDescent="0.35">
      <c r="A930" s="45" t="s">
        <v>1138</v>
      </c>
      <c r="B930" s="18"/>
      <c r="C930" s="5"/>
      <c r="D930" s="5"/>
      <c r="E930" s="94" t="str">
        <f>IF(ISBLANK(D930),"",INDEX(ΑΜΚ,MATCH(D930,Data!$F$2:$F$999,0),1))</f>
        <v/>
      </c>
      <c r="F930" s="94" t="str">
        <f t="shared" si="14"/>
        <v/>
      </c>
    </row>
    <row r="931" spans="1:6" ht="14.25" customHeight="1" x14ac:dyDescent="0.35">
      <c r="A931" s="45" t="s">
        <v>1138</v>
      </c>
      <c r="B931" s="18"/>
      <c r="C931" s="5"/>
      <c r="D931" s="5"/>
      <c r="E931" s="94" t="str">
        <f>IF(ISBLANK(D931),"",INDEX(ΑΜΚ,MATCH(D931,Data!$F$2:$F$999,0),1))</f>
        <v/>
      </c>
      <c r="F931" s="94" t="str">
        <f t="shared" si="14"/>
        <v/>
      </c>
    </row>
    <row r="932" spans="1:6" ht="14.25" customHeight="1" x14ac:dyDescent="0.35">
      <c r="A932" s="45" t="s">
        <v>1138</v>
      </c>
      <c r="B932" s="18"/>
      <c r="C932" s="5"/>
      <c r="D932" s="5"/>
      <c r="E932" s="94" t="str">
        <f>IF(ISBLANK(D932),"",INDEX(ΑΜΚ,MATCH(D932,Data!$F$2:$F$999,0),1))</f>
        <v/>
      </c>
      <c r="F932" s="94" t="str">
        <f t="shared" si="14"/>
        <v/>
      </c>
    </row>
    <row r="933" spans="1:6" ht="14.25" customHeight="1" x14ac:dyDescent="0.35">
      <c r="A933" s="45" t="s">
        <v>1138</v>
      </c>
      <c r="B933" s="18"/>
      <c r="C933" s="5"/>
      <c r="D933" s="5"/>
      <c r="E933" s="94" t="str">
        <f>IF(ISBLANK(D933),"",INDEX(ΑΜΚ,MATCH(D933,Data!$F$2:$F$999,0),1))</f>
        <v/>
      </c>
      <c r="F933" s="94" t="str">
        <f t="shared" si="14"/>
        <v/>
      </c>
    </row>
    <row r="934" spans="1:6" ht="14.25" customHeight="1" x14ac:dyDescent="0.35">
      <c r="A934" s="45" t="s">
        <v>1138</v>
      </c>
      <c r="B934" s="18"/>
      <c r="C934" s="5"/>
      <c r="D934" s="5"/>
      <c r="E934" s="94" t="str">
        <f>IF(ISBLANK(D934),"",INDEX(ΑΜΚ,MATCH(D934,Data!$F$2:$F$999,0),1))</f>
        <v/>
      </c>
      <c r="F934" s="94" t="str">
        <f t="shared" si="14"/>
        <v/>
      </c>
    </row>
    <row r="935" spans="1:6" ht="14.25" customHeight="1" x14ac:dyDescent="0.35">
      <c r="A935" s="45" t="s">
        <v>1138</v>
      </c>
      <c r="B935" s="18"/>
      <c r="C935" s="5"/>
      <c r="D935" s="5"/>
      <c r="E935" s="94" t="str">
        <f>IF(ISBLANK(D935),"",INDEX(ΑΜΚ,MATCH(D935,Data!$F$2:$F$999,0),1))</f>
        <v/>
      </c>
      <c r="F935" s="94" t="str">
        <f t="shared" si="14"/>
        <v/>
      </c>
    </row>
    <row r="936" spans="1:6" ht="14.25" customHeight="1" x14ac:dyDescent="0.35">
      <c r="A936" s="45" t="s">
        <v>1138</v>
      </c>
      <c r="B936" s="18"/>
      <c r="C936" s="5"/>
      <c r="D936" s="5"/>
      <c r="E936" s="94" t="str">
        <f>IF(ISBLANK(D936),"",INDEX(ΑΜΚ,MATCH(D936,Data!$F$2:$F$999,0),1))</f>
        <v/>
      </c>
      <c r="F936" s="94" t="str">
        <f t="shared" si="14"/>
        <v/>
      </c>
    </row>
    <row r="937" spans="1:6" ht="14.25" customHeight="1" x14ac:dyDescent="0.35">
      <c r="A937" s="45" t="s">
        <v>1138</v>
      </c>
      <c r="B937" s="18"/>
      <c r="C937" s="5"/>
      <c r="D937" s="5"/>
      <c r="E937" s="94" t="str">
        <f>IF(ISBLANK(D937),"",INDEX(ΑΜΚ,MATCH(D937,Data!$F$2:$F$999,0),1))</f>
        <v/>
      </c>
      <c r="F937" s="94" t="str">
        <f t="shared" si="14"/>
        <v/>
      </c>
    </row>
    <row r="938" spans="1:6" ht="14.25" customHeight="1" x14ac:dyDescent="0.35">
      <c r="A938" s="45" t="s">
        <v>1138</v>
      </c>
      <c r="B938" s="18"/>
      <c r="C938" s="5"/>
      <c r="D938" s="5"/>
      <c r="E938" s="94" t="str">
        <f>IF(ISBLANK(D938),"",INDEX(ΑΜΚ,MATCH(D938,Data!$F$2:$F$999,0),1))</f>
        <v/>
      </c>
      <c r="F938" s="94" t="str">
        <f t="shared" si="14"/>
        <v/>
      </c>
    </row>
    <row r="939" spans="1:6" ht="14.25" customHeight="1" x14ac:dyDescent="0.35">
      <c r="A939" s="45" t="s">
        <v>1138</v>
      </c>
      <c r="B939" s="18"/>
      <c r="C939" s="5"/>
      <c r="D939" s="5"/>
      <c r="E939" s="94" t="str">
        <f>IF(ISBLANK(D939),"",INDEX(ΑΜΚ,MATCH(D939,Data!$F$2:$F$999,0),1))</f>
        <v/>
      </c>
      <c r="F939" s="94" t="str">
        <f t="shared" si="14"/>
        <v/>
      </c>
    </row>
    <row r="940" spans="1:6" ht="14.25" customHeight="1" x14ac:dyDescent="0.35">
      <c r="A940" s="45" t="s">
        <v>1138</v>
      </c>
      <c r="B940" s="18"/>
      <c r="C940" s="5"/>
      <c r="D940" s="5"/>
      <c r="E940" s="94" t="str">
        <f>IF(ISBLANK(D940),"",INDEX(ΑΜΚ,MATCH(D940,Data!$F$2:$F$999,0),1))</f>
        <v/>
      </c>
      <c r="F940" s="94" t="str">
        <f t="shared" si="14"/>
        <v/>
      </c>
    </row>
    <row r="941" spans="1:6" ht="14.25" customHeight="1" x14ac:dyDescent="0.35">
      <c r="A941" s="45" t="s">
        <v>1138</v>
      </c>
      <c r="B941" s="18"/>
      <c r="C941" s="5"/>
      <c r="D941" s="5"/>
      <c r="E941" s="94" t="str">
        <f>IF(ISBLANK(D941),"",INDEX(ΑΜΚ,MATCH(D941,Data!$F$2:$F$999,0),1))</f>
        <v/>
      </c>
      <c r="F941" s="94" t="str">
        <f t="shared" si="14"/>
        <v/>
      </c>
    </row>
    <row r="942" spans="1:6" ht="14.25" customHeight="1" x14ac:dyDescent="0.35">
      <c r="A942" s="45" t="s">
        <v>1138</v>
      </c>
      <c r="B942" s="18"/>
      <c r="C942" s="5"/>
      <c r="D942" s="5"/>
      <c r="E942" s="94" t="str">
        <f>IF(ISBLANK(D942),"",INDEX(ΑΜΚ,MATCH(D942,Data!$F$2:$F$999,0),1))</f>
        <v/>
      </c>
      <c r="F942" s="94" t="str">
        <f t="shared" si="14"/>
        <v/>
      </c>
    </row>
    <row r="943" spans="1:6" ht="14.25" customHeight="1" x14ac:dyDescent="0.35">
      <c r="A943" s="45" t="s">
        <v>1138</v>
      </c>
      <c r="B943" s="18"/>
      <c r="C943" s="5"/>
      <c r="D943" s="5"/>
      <c r="E943" s="94" t="str">
        <f>IF(ISBLANK(D943),"",INDEX(ΑΜΚ,MATCH(D943,Data!$F$2:$F$999,0),1))</f>
        <v/>
      </c>
      <c r="F943" s="94" t="str">
        <f t="shared" si="14"/>
        <v/>
      </c>
    </row>
    <row r="944" spans="1:6" ht="14.25" customHeight="1" x14ac:dyDescent="0.35">
      <c r="A944" s="45" t="s">
        <v>1138</v>
      </c>
      <c r="B944" s="18"/>
      <c r="C944" s="5"/>
      <c r="D944" s="5"/>
      <c r="E944" s="94" t="str">
        <f>IF(ISBLANK(D944),"",INDEX(ΑΜΚ,MATCH(D944,Data!$F$2:$F$999,0),1))</f>
        <v/>
      </c>
      <c r="F944" s="94" t="str">
        <f t="shared" si="14"/>
        <v/>
      </c>
    </row>
    <row r="945" spans="1:6" ht="14.25" customHeight="1" x14ac:dyDescent="0.35">
      <c r="A945" s="45" t="s">
        <v>1138</v>
      </c>
      <c r="B945" s="18"/>
      <c r="C945" s="5"/>
      <c r="D945" s="5"/>
      <c r="E945" s="94" t="str">
        <f>IF(ISBLANK(D945),"",INDEX(ΑΜΚ,MATCH(D945,Data!$F$2:$F$999,0),1))</f>
        <v/>
      </c>
      <c r="F945" s="94" t="str">
        <f t="shared" si="14"/>
        <v/>
      </c>
    </row>
    <row r="946" spans="1:6" ht="14.25" customHeight="1" x14ac:dyDescent="0.35">
      <c r="A946" s="45" t="s">
        <v>1138</v>
      </c>
      <c r="B946" s="18"/>
      <c r="C946" s="5"/>
      <c r="D946" s="5"/>
      <c r="E946" s="94" t="str">
        <f>IF(ISBLANK(D946),"",INDEX(ΑΜΚ,MATCH(D946,Data!$F$2:$F$999,0),1))</f>
        <v/>
      </c>
      <c r="F946" s="94" t="str">
        <f t="shared" si="14"/>
        <v/>
      </c>
    </row>
    <row r="947" spans="1:6" ht="14.25" customHeight="1" x14ac:dyDescent="0.35">
      <c r="A947" s="45" t="s">
        <v>1138</v>
      </c>
      <c r="B947" s="18"/>
      <c r="C947" s="5"/>
      <c r="D947" s="5"/>
      <c r="E947" s="94" t="str">
        <f>IF(ISBLANK(D947),"",INDEX(ΑΜΚ,MATCH(D947,Data!$F$2:$F$999,0),1))</f>
        <v/>
      </c>
      <c r="F947" s="94" t="str">
        <f t="shared" si="14"/>
        <v/>
      </c>
    </row>
    <row r="948" spans="1:6" ht="14.25" customHeight="1" x14ac:dyDescent="0.35">
      <c r="A948" s="45" t="s">
        <v>1138</v>
      </c>
      <c r="B948" s="18"/>
      <c r="C948" s="5"/>
      <c r="D948" s="5"/>
      <c r="E948" s="94" t="str">
        <f>IF(ISBLANK(D948),"",INDEX(ΑΜΚ,MATCH(D948,Data!$F$2:$F$999,0),1))</f>
        <v/>
      </c>
      <c r="F948" s="94" t="str">
        <f t="shared" si="14"/>
        <v/>
      </c>
    </row>
    <row r="949" spans="1:6" ht="14.25" customHeight="1" x14ac:dyDescent="0.35">
      <c r="A949" s="45" t="s">
        <v>1138</v>
      </c>
      <c r="B949" s="18"/>
      <c r="C949" s="5"/>
      <c r="D949" s="5"/>
      <c r="E949" s="94" t="str">
        <f>IF(ISBLANK(D949),"",INDEX(ΑΜΚ,MATCH(D949,Data!$F$2:$F$999,0),1))</f>
        <v/>
      </c>
      <c r="F949" s="94" t="str">
        <f t="shared" si="14"/>
        <v/>
      </c>
    </row>
    <row r="950" spans="1:6" ht="14.25" customHeight="1" x14ac:dyDescent="0.35">
      <c r="A950" s="45" t="s">
        <v>1138</v>
      </c>
      <c r="B950" s="18"/>
      <c r="C950" s="5"/>
      <c r="D950" s="5"/>
      <c r="E950" s="94" t="str">
        <f>IF(ISBLANK(D950),"",INDEX(ΑΜΚ,MATCH(D950,Data!$F$2:$F$999,0),1))</f>
        <v/>
      </c>
      <c r="F950" s="94" t="str">
        <f t="shared" si="14"/>
        <v/>
      </c>
    </row>
    <row r="951" spans="1:6" ht="14.25" customHeight="1" x14ac:dyDescent="0.35">
      <c r="A951" s="45" t="s">
        <v>1138</v>
      </c>
      <c r="B951" s="18"/>
      <c r="C951" s="5"/>
      <c r="D951" s="5"/>
      <c r="E951" s="94" t="str">
        <f>IF(ISBLANK(D951),"",INDEX(ΑΜΚ,MATCH(D951,Data!$F$2:$F$999,0),1))</f>
        <v/>
      </c>
      <c r="F951" s="94" t="str">
        <f t="shared" si="14"/>
        <v/>
      </c>
    </row>
    <row r="952" spans="1:6" ht="14.25" customHeight="1" x14ac:dyDescent="0.35">
      <c r="A952" s="45" t="s">
        <v>1138</v>
      </c>
      <c r="B952" s="18"/>
      <c r="C952" s="5"/>
      <c r="D952" s="5"/>
      <c r="E952" s="94" t="str">
        <f>IF(ISBLANK(D952),"",INDEX(ΑΜΚ,MATCH(D952,Data!$F$2:$F$999,0),1))</f>
        <v/>
      </c>
      <c r="F952" s="94" t="str">
        <f t="shared" si="14"/>
        <v/>
      </c>
    </row>
    <row r="953" spans="1:6" ht="14.25" customHeight="1" x14ac:dyDescent="0.35">
      <c r="A953" s="45" t="s">
        <v>1138</v>
      </c>
      <c r="B953" s="18"/>
      <c r="C953" s="5"/>
      <c r="D953" s="5"/>
      <c r="E953" s="94" t="str">
        <f>IF(ISBLANK(D953),"",INDEX(ΑΜΚ,MATCH(D953,Data!$F$2:$F$999,0),1))</f>
        <v/>
      </c>
      <c r="F953" s="94" t="str">
        <f t="shared" si="14"/>
        <v/>
      </c>
    </row>
    <row r="954" spans="1:6" ht="14.25" customHeight="1" x14ac:dyDescent="0.35">
      <c r="A954" s="45" t="s">
        <v>1138</v>
      </c>
      <c r="B954" s="18"/>
      <c r="C954" s="5"/>
      <c r="D954" s="5"/>
      <c r="E954" s="94" t="str">
        <f>IF(ISBLANK(D954),"",INDEX(ΑΜΚ,MATCH(D954,Data!$F$2:$F$999,0),1))</f>
        <v/>
      </c>
      <c r="F954" s="94" t="str">
        <f t="shared" si="14"/>
        <v/>
      </c>
    </row>
    <row r="955" spans="1:6" ht="14.25" customHeight="1" x14ac:dyDescent="0.35">
      <c r="A955" s="45" t="s">
        <v>1138</v>
      </c>
      <c r="B955" s="18"/>
      <c r="C955" s="5"/>
      <c r="D955" s="5"/>
      <c r="E955" s="94" t="str">
        <f>IF(ISBLANK(D955),"",INDEX(ΑΜΚ,MATCH(D955,Data!$F$2:$F$999,0),1))</f>
        <v/>
      </c>
      <c r="F955" s="94" t="str">
        <f t="shared" si="14"/>
        <v/>
      </c>
    </row>
    <row r="956" spans="1:6" ht="14.25" customHeight="1" x14ac:dyDescent="0.35">
      <c r="A956" s="45" t="s">
        <v>1138</v>
      </c>
      <c r="B956" s="18"/>
      <c r="C956" s="5"/>
      <c r="D956" s="5"/>
      <c r="E956" s="94" t="str">
        <f>IF(ISBLANK(D956),"",INDEX(ΑΜΚ,MATCH(D956,Data!$F$2:$F$999,0),1))</f>
        <v/>
      </c>
      <c r="F956" s="94" t="str">
        <f t="shared" si="14"/>
        <v/>
      </c>
    </row>
    <row r="957" spans="1:6" ht="14.25" customHeight="1" x14ac:dyDescent="0.35">
      <c r="A957" s="45" t="s">
        <v>1138</v>
      </c>
      <c r="B957" s="18"/>
      <c r="C957" s="5"/>
      <c r="D957" s="5"/>
      <c r="E957" s="94" t="str">
        <f>IF(ISBLANK(D957),"",INDEX(ΑΜΚ,MATCH(D957,Data!$F$2:$F$999,0),1))</f>
        <v/>
      </c>
      <c r="F957" s="94" t="str">
        <f t="shared" si="14"/>
        <v/>
      </c>
    </row>
    <row r="958" spans="1:6" ht="14.25" customHeight="1" x14ac:dyDescent="0.35">
      <c r="A958" s="45" t="s">
        <v>1138</v>
      </c>
      <c r="B958" s="18"/>
      <c r="C958" s="5"/>
      <c r="D958" s="5"/>
      <c r="E958" s="94" t="str">
        <f>IF(ISBLANK(D958),"",INDEX(ΑΜΚ,MATCH(D958,Data!$F$2:$F$999,0),1))</f>
        <v/>
      </c>
      <c r="F958" s="94" t="str">
        <f t="shared" si="14"/>
        <v/>
      </c>
    </row>
    <row r="959" spans="1:6" ht="14.25" customHeight="1" x14ac:dyDescent="0.35">
      <c r="A959" s="45" t="s">
        <v>1138</v>
      </c>
      <c r="B959" s="18"/>
      <c r="C959" s="5"/>
      <c r="D959" s="5"/>
      <c r="E959" s="94" t="str">
        <f>IF(ISBLANK(D959),"",INDEX(ΑΜΚ,MATCH(D959,Data!$F$2:$F$999,0),1))</f>
        <v/>
      </c>
      <c r="F959" s="94" t="str">
        <f t="shared" si="14"/>
        <v/>
      </c>
    </row>
    <row r="960" spans="1:6" ht="14.25" customHeight="1" x14ac:dyDescent="0.35">
      <c r="A960" s="45" t="s">
        <v>1138</v>
      </c>
      <c r="B960" s="18"/>
      <c r="C960" s="5"/>
      <c r="D960" s="5"/>
      <c r="E960" s="94" t="str">
        <f>IF(ISBLANK(D960),"",INDEX(ΑΜΚ,MATCH(D960,Data!$F$2:$F$999,0),1))</f>
        <v/>
      </c>
      <c r="F960" s="94" t="str">
        <f t="shared" si="14"/>
        <v/>
      </c>
    </row>
    <row r="961" spans="1:6" ht="14.25" customHeight="1" x14ac:dyDescent="0.35">
      <c r="A961" s="45" t="s">
        <v>1138</v>
      </c>
      <c r="B961" s="18"/>
      <c r="C961" s="5"/>
      <c r="D961" s="5"/>
      <c r="E961" s="94" t="str">
        <f>IF(ISBLANK(D961),"",INDEX(ΑΜΚ,MATCH(D961,Data!$F$2:$F$999,0),1))</f>
        <v/>
      </c>
      <c r="F961" s="94" t="str">
        <f t="shared" si="14"/>
        <v/>
      </c>
    </row>
    <row r="962" spans="1:6" ht="14.25" customHeight="1" x14ac:dyDescent="0.35">
      <c r="A962" s="45" t="s">
        <v>1138</v>
      </c>
      <c r="B962" s="18"/>
      <c r="C962" s="5"/>
      <c r="D962" s="5"/>
      <c r="E962" s="94" t="str">
        <f>IF(ISBLANK(D962),"",INDEX(ΑΜΚ,MATCH(D962,Data!$F$2:$F$999,0),1))</f>
        <v/>
      </c>
      <c r="F962" s="94" t="str">
        <f t="shared" ref="F962:F1005" si="15">IF(ISBLANK(C962),"",INDEX(ΚΩΔ_ΜΑΘΗΜ_ΤΕΧΝ_ΛΟΓΙΣΜ_Α1,MATCH(C962,ΜΑΘΗΜ_ΤΕΧΝ_ΛΟΓΙΣΜ_Α1,0)))</f>
        <v/>
      </c>
    </row>
    <row r="963" spans="1:6" ht="14.25" customHeight="1" x14ac:dyDescent="0.35">
      <c r="A963" s="45" t="s">
        <v>1138</v>
      </c>
      <c r="B963" s="18"/>
      <c r="C963" s="5"/>
      <c r="D963" s="5"/>
      <c r="E963" s="94" t="str">
        <f>IF(ISBLANK(D963),"",INDEX(ΑΜΚ,MATCH(D963,Data!$F$2:$F$999,0),1))</f>
        <v/>
      </c>
      <c r="F963" s="94" t="str">
        <f t="shared" si="15"/>
        <v/>
      </c>
    </row>
    <row r="964" spans="1:6" ht="14.25" customHeight="1" x14ac:dyDescent="0.35">
      <c r="A964" s="45" t="s">
        <v>1138</v>
      </c>
      <c r="B964" s="18"/>
      <c r="C964" s="5"/>
      <c r="D964" s="5"/>
      <c r="E964" s="94" t="str">
        <f>IF(ISBLANK(D964),"",INDEX(ΑΜΚ,MATCH(D964,Data!$F$2:$F$999,0),1))</f>
        <v/>
      </c>
      <c r="F964" s="94" t="str">
        <f t="shared" si="15"/>
        <v/>
      </c>
    </row>
    <row r="965" spans="1:6" ht="14.25" customHeight="1" x14ac:dyDescent="0.35">
      <c r="A965" s="45" t="s">
        <v>1138</v>
      </c>
      <c r="B965" s="18"/>
      <c r="C965" s="5"/>
      <c r="D965" s="5"/>
      <c r="E965" s="94" t="str">
        <f>IF(ISBLANK(D965),"",INDEX(ΑΜΚ,MATCH(D965,Data!$F$2:$F$999,0),1))</f>
        <v/>
      </c>
      <c r="F965" s="94" t="str">
        <f t="shared" si="15"/>
        <v/>
      </c>
    </row>
    <row r="966" spans="1:6" ht="14.25" customHeight="1" x14ac:dyDescent="0.35">
      <c r="A966" s="45" t="s">
        <v>1138</v>
      </c>
      <c r="B966" s="18"/>
      <c r="C966" s="5"/>
      <c r="D966" s="5"/>
      <c r="E966" s="94" t="str">
        <f>IF(ISBLANK(D966),"",INDEX(ΑΜΚ,MATCH(D966,Data!$F$2:$F$999,0),1))</f>
        <v/>
      </c>
      <c r="F966" s="94" t="str">
        <f t="shared" si="15"/>
        <v/>
      </c>
    </row>
    <row r="967" spans="1:6" ht="14.25" customHeight="1" x14ac:dyDescent="0.35">
      <c r="A967" s="45" t="s">
        <v>1138</v>
      </c>
      <c r="B967" s="18"/>
      <c r="C967" s="5"/>
      <c r="D967" s="5"/>
      <c r="E967" s="94" t="str">
        <f>IF(ISBLANK(D967),"",INDEX(ΑΜΚ,MATCH(D967,Data!$F$2:$F$999,0),1))</f>
        <v/>
      </c>
      <c r="F967" s="94" t="str">
        <f t="shared" si="15"/>
        <v/>
      </c>
    </row>
    <row r="968" spans="1:6" ht="14.25" customHeight="1" x14ac:dyDescent="0.35">
      <c r="A968" s="45" t="s">
        <v>1138</v>
      </c>
      <c r="B968" s="18"/>
      <c r="C968" s="5"/>
      <c r="D968" s="5"/>
      <c r="E968" s="94" t="str">
        <f>IF(ISBLANK(D968),"",INDEX(ΑΜΚ,MATCH(D968,Data!$F$2:$F$999,0),1))</f>
        <v/>
      </c>
      <c r="F968" s="94" t="str">
        <f t="shared" si="15"/>
        <v/>
      </c>
    </row>
    <row r="969" spans="1:6" ht="14.25" customHeight="1" x14ac:dyDescent="0.35">
      <c r="A969" s="45" t="s">
        <v>1138</v>
      </c>
      <c r="B969" s="18"/>
      <c r="C969" s="5"/>
      <c r="D969" s="5"/>
      <c r="E969" s="94" t="str">
        <f>IF(ISBLANK(D969),"",INDEX(ΑΜΚ,MATCH(D969,Data!$F$2:$F$999,0),1))</f>
        <v/>
      </c>
      <c r="F969" s="94" t="str">
        <f t="shared" si="15"/>
        <v/>
      </c>
    </row>
    <row r="970" spans="1:6" ht="14.25" customHeight="1" x14ac:dyDescent="0.35">
      <c r="A970" s="45" t="s">
        <v>1138</v>
      </c>
      <c r="B970" s="18"/>
      <c r="C970" s="5"/>
      <c r="D970" s="5"/>
      <c r="E970" s="94" t="str">
        <f>IF(ISBLANK(D970),"",INDEX(ΑΜΚ,MATCH(D970,Data!$F$2:$F$999,0),1))</f>
        <v/>
      </c>
      <c r="F970" s="94" t="str">
        <f t="shared" si="15"/>
        <v/>
      </c>
    </row>
    <row r="971" spans="1:6" ht="14.25" customHeight="1" x14ac:dyDescent="0.35">
      <c r="A971" s="45" t="s">
        <v>1138</v>
      </c>
      <c r="B971" s="18"/>
      <c r="C971" s="5"/>
      <c r="D971" s="5"/>
      <c r="E971" s="94" t="str">
        <f>IF(ISBLANK(D971),"",INDEX(ΑΜΚ,MATCH(D971,Data!$F$2:$F$999,0),1))</f>
        <v/>
      </c>
      <c r="F971" s="94" t="str">
        <f t="shared" si="15"/>
        <v/>
      </c>
    </row>
    <row r="972" spans="1:6" ht="14.25" customHeight="1" x14ac:dyDescent="0.35">
      <c r="A972" s="45" t="s">
        <v>1138</v>
      </c>
      <c r="B972" s="18"/>
      <c r="C972" s="5"/>
      <c r="D972" s="5"/>
      <c r="E972" s="94" t="str">
        <f>IF(ISBLANK(D972),"",INDEX(ΑΜΚ,MATCH(D972,Data!$F$2:$F$999,0),1))</f>
        <v/>
      </c>
      <c r="F972" s="94" t="str">
        <f t="shared" si="15"/>
        <v/>
      </c>
    </row>
    <row r="973" spans="1:6" ht="14.25" customHeight="1" x14ac:dyDescent="0.35">
      <c r="A973" s="45" t="s">
        <v>1138</v>
      </c>
      <c r="B973" s="18"/>
      <c r="C973" s="5"/>
      <c r="D973" s="5"/>
      <c r="E973" s="94" t="str">
        <f>IF(ISBLANK(D973),"",INDEX(ΑΜΚ,MATCH(D973,Data!$F$2:$F$999,0),1))</f>
        <v/>
      </c>
      <c r="F973" s="94" t="str">
        <f t="shared" si="15"/>
        <v/>
      </c>
    </row>
    <row r="974" spans="1:6" ht="14.25" customHeight="1" x14ac:dyDescent="0.35">
      <c r="A974" s="45" t="s">
        <v>1138</v>
      </c>
      <c r="B974" s="18"/>
      <c r="C974" s="5"/>
      <c r="D974" s="5"/>
      <c r="E974" s="94" t="str">
        <f>IF(ISBLANK(D974),"",INDEX(ΑΜΚ,MATCH(D974,Data!$F$2:$F$999,0),1))</f>
        <v/>
      </c>
      <c r="F974" s="94" t="str">
        <f t="shared" si="15"/>
        <v/>
      </c>
    </row>
    <row r="975" spans="1:6" ht="14.25" customHeight="1" x14ac:dyDescent="0.35">
      <c r="A975" s="45" t="s">
        <v>1138</v>
      </c>
      <c r="B975" s="18"/>
      <c r="C975" s="5"/>
      <c r="D975" s="5"/>
      <c r="E975" s="94" t="str">
        <f>IF(ISBLANK(D975),"",INDEX(ΑΜΚ,MATCH(D975,Data!$F$2:$F$999,0),1))</f>
        <v/>
      </c>
      <c r="F975" s="94" t="str">
        <f t="shared" si="15"/>
        <v/>
      </c>
    </row>
    <row r="976" spans="1:6" ht="14.25" customHeight="1" x14ac:dyDescent="0.35">
      <c r="A976" s="45" t="s">
        <v>1138</v>
      </c>
      <c r="B976" s="18"/>
      <c r="C976" s="5"/>
      <c r="D976" s="5"/>
      <c r="E976" s="94" t="str">
        <f>IF(ISBLANK(D976),"",INDEX(ΑΜΚ,MATCH(D976,Data!$F$2:$F$999,0),1))</f>
        <v/>
      </c>
      <c r="F976" s="94" t="str">
        <f t="shared" si="15"/>
        <v/>
      </c>
    </row>
    <row r="977" spans="1:6" ht="14.25" customHeight="1" x14ac:dyDescent="0.35">
      <c r="A977" s="45" t="s">
        <v>1138</v>
      </c>
      <c r="B977" s="18"/>
      <c r="C977" s="5"/>
      <c r="D977" s="5"/>
      <c r="E977" s="94" t="str">
        <f>IF(ISBLANK(D977),"",INDEX(ΑΜΚ,MATCH(D977,Data!$F$2:$F$999,0),1))</f>
        <v/>
      </c>
      <c r="F977" s="94" t="str">
        <f t="shared" si="15"/>
        <v/>
      </c>
    </row>
    <row r="978" spans="1:6" ht="14.25" customHeight="1" x14ac:dyDescent="0.35">
      <c r="A978" s="45" t="s">
        <v>1138</v>
      </c>
      <c r="B978" s="18"/>
      <c r="C978" s="5"/>
      <c r="D978" s="5"/>
      <c r="E978" s="94" t="str">
        <f>IF(ISBLANK(D978),"",INDEX(ΑΜΚ,MATCH(D978,Data!$F$2:$F$999,0),1))</f>
        <v/>
      </c>
      <c r="F978" s="94" t="str">
        <f t="shared" si="15"/>
        <v/>
      </c>
    </row>
    <row r="979" spans="1:6" ht="14.25" customHeight="1" x14ac:dyDescent="0.35">
      <c r="A979" s="45" t="s">
        <v>1138</v>
      </c>
      <c r="B979" s="18"/>
      <c r="C979" s="5"/>
      <c r="D979" s="5"/>
      <c r="E979" s="94" t="str">
        <f>IF(ISBLANK(D979),"",INDEX(ΑΜΚ,MATCH(D979,Data!$F$2:$F$999,0),1))</f>
        <v/>
      </c>
      <c r="F979" s="94" t="str">
        <f t="shared" si="15"/>
        <v/>
      </c>
    </row>
    <row r="980" spans="1:6" ht="14.25" customHeight="1" x14ac:dyDescent="0.35">
      <c r="A980" s="45" t="s">
        <v>1138</v>
      </c>
      <c r="B980" s="18"/>
      <c r="C980" s="5"/>
      <c r="D980" s="5"/>
      <c r="E980" s="94" t="str">
        <f>IF(ISBLANK(D980),"",INDEX(ΑΜΚ,MATCH(D980,Data!$F$2:$F$999,0),1))</f>
        <v/>
      </c>
      <c r="F980" s="94" t="str">
        <f t="shared" si="15"/>
        <v/>
      </c>
    </row>
    <row r="981" spans="1:6" ht="14.25" customHeight="1" x14ac:dyDescent="0.35">
      <c r="A981" s="45" t="s">
        <v>1138</v>
      </c>
      <c r="B981" s="18"/>
      <c r="C981" s="5"/>
      <c r="D981" s="5"/>
      <c r="E981" s="94" t="str">
        <f>IF(ISBLANK(D981),"",INDEX(ΑΜΚ,MATCH(D981,Data!$F$2:$F$999,0),1))</f>
        <v/>
      </c>
      <c r="F981" s="94" t="str">
        <f t="shared" si="15"/>
        <v/>
      </c>
    </row>
    <row r="982" spans="1:6" ht="14.25" customHeight="1" x14ac:dyDescent="0.35">
      <c r="A982" s="45" t="s">
        <v>1138</v>
      </c>
      <c r="B982" s="18"/>
      <c r="C982" s="5"/>
      <c r="D982" s="5"/>
      <c r="E982" s="94" t="str">
        <f>IF(ISBLANK(D982),"",INDEX(ΑΜΚ,MATCH(D982,Data!$F$2:$F$999,0),1))</f>
        <v/>
      </c>
      <c r="F982" s="94" t="str">
        <f t="shared" si="15"/>
        <v/>
      </c>
    </row>
    <row r="983" spans="1:6" ht="14.25" customHeight="1" x14ac:dyDescent="0.35">
      <c r="A983" s="45" t="s">
        <v>1138</v>
      </c>
      <c r="B983" s="18"/>
      <c r="C983" s="5"/>
      <c r="D983" s="5"/>
      <c r="E983" s="94" t="str">
        <f>IF(ISBLANK(D983),"",INDEX(ΑΜΚ,MATCH(D983,Data!$F$2:$F$999,0),1))</f>
        <v/>
      </c>
      <c r="F983" s="94" t="str">
        <f t="shared" si="15"/>
        <v/>
      </c>
    </row>
    <row r="984" spans="1:6" ht="14.25" customHeight="1" x14ac:dyDescent="0.35">
      <c r="A984" s="45" t="s">
        <v>1138</v>
      </c>
      <c r="B984" s="18"/>
      <c r="C984" s="5"/>
      <c r="D984" s="5"/>
      <c r="E984" s="94" t="str">
        <f>IF(ISBLANK(D984),"",INDEX(ΑΜΚ,MATCH(D984,Data!$F$2:$F$999,0),1))</f>
        <v/>
      </c>
      <c r="F984" s="94" t="str">
        <f t="shared" si="15"/>
        <v/>
      </c>
    </row>
    <row r="985" spans="1:6" ht="14.25" customHeight="1" x14ac:dyDescent="0.35">
      <c r="A985" s="45" t="s">
        <v>1138</v>
      </c>
      <c r="B985" s="18"/>
      <c r="C985" s="5"/>
      <c r="D985" s="5"/>
      <c r="E985" s="94" t="str">
        <f>IF(ISBLANK(D985),"",INDEX(ΑΜΚ,MATCH(D985,Data!$F$2:$F$999,0),1))</f>
        <v/>
      </c>
      <c r="F985" s="94" t="str">
        <f t="shared" si="15"/>
        <v/>
      </c>
    </row>
    <row r="986" spans="1:6" ht="14.25" customHeight="1" x14ac:dyDescent="0.35">
      <c r="A986" s="45" t="s">
        <v>1138</v>
      </c>
      <c r="B986" s="18"/>
      <c r="C986" s="5"/>
      <c r="D986" s="5"/>
      <c r="E986" s="94" t="str">
        <f>IF(ISBLANK(D986),"",INDEX(ΑΜΚ,MATCH(D986,Data!$F$2:$F$999,0),1))</f>
        <v/>
      </c>
      <c r="F986" s="94" t="str">
        <f t="shared" si="15"/>
        <v/>
      </c>
    </row>
    <row r="987" spans="1:6" ht="14.25" customHeight="1" x14ac:dyDescent="0.35">
      <c r="A987" s="45" t="s">
        <v>1138</v>
      </c>
      <c r="B987" s="18"/>
      <c r="C987" s="5"/>
      <c r="D987" s="5"/>
      <c r="E987" s="94" t="str">
        <f>IF(ISBLANK(D987),"",INDEX(ΑΜΚ,MATCH(D987,Data!$F$2:$F$999,0),1))</f>
        <v/>
      </c>
      <c r="F987" s="94" t="str">
        <f t="shared" si="15"/>
        <v/>
      </c>
    </row>
    <row r="988" spans="1:6" ht="14.25" customHeight="1" x14ac:dyDescent="0.35">
      <c r="A988" s="45" t="s">
        <v>1138</v>
      </c>
      <c r="B988" s="18"/>
      <c r="C988" s="5"/>
      <c r="D988" s="5"/>
      <c r="E988" s="94" t="str">
        <f>IF(ISBLANK(D988),"",INDEX(ΑΜΚ,MATCH(D988,Data!$F$2:$F$999,0),1))</f>
        <v/>
      </c>
      <c r="F988" s="94" t="str">
        <f t="shared" si="15"/>
        <v/>
      </c>
    </row>
    <row r="989" spans="1:6" ht="14.25" customHeight="1" x14ac:dyDescent="0.35">
      <c r="A989" s="45" t="s">
        <v>1138</v>
      </c>
      <c r="B989" s="18"/>
      <c r="C989" s="5"/>
      <c r="D989" s="5"/>
      <c r="E989" s="94" t="str">
        <f>IF(ISBLANK(D989),"",INDEX(ΑΜΚ,MATCH(D989,Data!$F$2:$F$999,0),1))</f>
        <v/>
      </c>
      <c r="F989" s="94" t="str">
        <f t="shared" si="15"/>
        <v/>
      </c>
    </row>
    <row r="990" spans="1:6" ht="14.25" customHeight="1" x14ac:dyDescent="0.35">
      <c r="A990" s="45" t="s">
        <v>1138</v>
      </c>
      <c r="B990" s="18"/>
      <c r="C990" s="5"/>
      <c r="D990" s="5"/>
      <c r="E990" s="94" t="str">
        <f>IF(ISBLANK(D990),"",INDEX(ΑΜΚ,MATCH(D990,Data!$F$2:$F$999,0),1))</f>
        <v/>
      </c>
      <c r="F990" s="94" t="str">
        <f t="shared" si="15"/>
        <v/>
      </c>
    </row>
    <row r="991" spans="1:6" ht="14.25" customHeight="1" x14ac:dyDescent="0.35">
      <c r="A991" s="45" t="s">
        <v>1138</v>
      </c>
      <c r="B991" s="18"/>
      <c r="C991" s="5"/>
      <c r="D991" s="5"/>
      <c r="E991" s="94" t="str">
        <f>IF(ISBLANK(D991),"",INDEX(ΑΜΚ,MATCH(D991,Data!$F$2:$F$999,0),1))</f>
        <v/>
      </c>
      <c r="F991" s="94" t="str">
        <f t="shared" si="15"/>
        <v/>
      </c>
    </row>
    <row r="992" spans="1:6" ht="14.25" customHeight="1" x14ac:dyDescent="0.35">
      <c r="A992" s="45" t="s">
        <v>1138</v>
      </c>
      <c r="B992" s="18"/>
      <c r="C992" s="5"/>
      <c r="D992" s="5"/>
      <c r="E992" s="94" t="str">
        <f>IF(ISBLANK(D992),"",INDEX(ΑΜΚ,MATCH(D992,Data!$F$2:$F$999,0),1))</f>
        <v/>
      </c>
      <c r="F992" s="94" t="str">
        <f t="shared" si="15"/>
        <v/>
      </c>
    </row>
    <row r="993" spans="1:6" ht="14.25" customHeight="1" x14ac:dyDescent="0.35">
      <c r="A993" s="45" t="s">
        <v>1138</v>
      </c>
      <c r="B993" s="18"/>
      <c r="C993" s="5"/>
      <c r="D993" s="5"/>
      <c r="E993" s="94" t="str">
        <f>IF(ISBLANK(D993),"",INDEX(ΑΜΚ,MATCH(D993,Data!$F$2:$F$999,0),1))</f>
        <v/>
      </c>
      <c r="F993" s="94" t="str">
        <f t="shared" si="15"/>
        <v/>
      </c>
    </row>
    <row r="994" spans="1:6" ht="14.25" customHeight="1" x14ac:dyDescent="0.35">
      <c r="A994" s="45" t="s">
        <v>1138</v>
      </c>
      <c r="B994" s="18"/>
      <c r="C994" s="5"/>
      <c r="D994" s="5"/>
      <c r="E994" s="94" t="str">
        <f>IF(ISBLANK(D994),"",INDEX(ΑΜΚ,MATCH(D994,Data!$F$2:$F$999,0),1))</f>
        <v/>
      </c>
      <c r="F994" s="94" t="str">
        <f t="shared" si="15"/>
        <v/>
      </c>
    </row>
    <row r="995" spans="1:6" ht="14.25" customHeight="1" x14ac:dyDescent="0.35">
      <c r="A995" s="45" t="s">
        <v>1138</v>
      </c>
      <c r="B995" s="18"/>
      <c r="C995" s="5"/>
      <c r="D995" s="5"/>
      <c r="E995" s="94" t="str">
        <f>IF(ISBLANK(D995),"",INDEX(ΑΜΚ,MATCH(D995,Data!$F$2:$F$999,0),1))</f>
        <v/>
      </c>
      <c r="F995" s="94" t="str">
        <f t="shared" si="15"/>
        <v/>
      </c>
    </row>
    <row r="996" spans="1:6" ht="14.25" customHeight="1" x14ac:dyDescent="0.35">
      <c r="A996" s="45" t="s">
        <v>1138</v>
      </c>
      <c r="B996" s="18"/>
      <c r="C996" s="5"/>
      <c r="D996" s="5"/>
      <c r="E996" s="94" t="str">
        <f>IF(ISBLANK(D996),"",INDEX(ΑΜΚ,MATCH(D996,Data!$F$2:$F$999,0),1))</f>
        <v/>
      </c>
      <c r="F996" s="94" t="str">
        <f t="shared" si="15"/>
        <v/>
      </c>
    </row>
    <row r="997" spans="1:6" ht="14.25" customHeight="1" x14ac:dyDescent="0.35">
      <c r="A997" s="45" t="s">
        <v>1138</v>
      </c>
      <c r="B997" s="18"/>
      <c r="C997" s="5"/>
      <c r="D997" s="5"/>
      <c r="E997" s="94" t="str">
        <f>IF(ISBLANK(D997),"",INDEX(ΑΜΚ,MATCH(D997,Data!$F$2:$F$999,0),1))</f>
        <v/>
      </c>
      <c r="F997" s="94" t="str">
        <f t="shared" si="15"/>
        <v/>
      </c>
    </row>
    <row r="998" spans="1:6" ht="14.25" customHeight="1" x14ac:dyDescent="0.35">
      <c r="A998" s="45" t="s">
        <v>1138</v>
      </c>
      <c r="B998" s="18"/>
      <c r="C998" s="5"/>
      <c r="D998" s="5"/>
      <c r="E998" s="94" t="str">
        <f>IF(ISBLANK(D998),"",INDEX(ΑΜΚ,MATCH(D998,Data!$F$2:$F$999,0),1))</f>
        <v/>
      </c>
      <c r="F998" s="94" t="str">
        <f t="shared" si="15"/>
        <v/>
      </c>
    </row>
    <row r="999" spans="1:6" ht="14.25" customHeight="1" x14ac:dyDescent="0.35">
      <c r="A999" s="45" t="s">
        <v>1138</v>
      </c>
      <c r="B999" s="18"/>
      <c r="C999" s="5"/>
      <c r="D999" s="5"/>
      <c r="E999" s="94" t="str">
        <f>IF(ISBLANK(D999),"",INDEX(ΑΜΚ,MATCH(D999,Data!$F$2:$F$999,0),1))</f>
        <v/>
      </c>
      <c r="F999" s="94" t="str">
        <f t="shared" si="15"/>
        <v/>
      </c>
    </row>
    <row r="1000" spans="1:6" ht="14.25" customHeight="1" x14ac:dyDescent="0.35">
      <c r="A1000" s="45" t="s">
        <v>1138</v>
      </c>
      <c r="B1000" s="18"/>
      <c r="C1000" s="5"/>
      <c r="D1000" s="5"/>
      <c r="E1000" s="94" t="str">
        <f>IF(ISBLANK(D1000),"",INDEX(ΑΜΚ,MATCH(D1000,Data!$F$2:$F$999,0),1))</f>
        <v/>
      </c>
      <c r="F1000" s="94" t="str">
        <f t="shared" si="15"/>
        <v/>
      </c>
    </row>
    <row r="1001" spans="1:6" ht="14.25" customHeight="1" x14ac:dyDescent="0.35">
      <c r="A1001" s="45" t="s">
        <v>1138</v>
      </c>
      <c r="B1001" s="18"/>
      <c r="C1001" s="5"/>
      <c r="D1001" s="5"/>
      <c r="E1001" s="94" t="str">
        <f>IF(ISBLANK(D1001),"",INDEX(ΑΜΚ,MATCH(D1001,Data!$F$2:$F$999,0),1))</f>
        <v/>
      </c>
      <c r="F1001" s="94" t="str">
        <f t="shared" si="15"/>
        <v/>
      </c>
    </row>
    <row r="1002" spans="1:6" ht="14.25" customHeight="1" x14ac:dyDescent="0.35">
      <c r="A1002" s="45" t="s">
        <v>1138</v>
      </c>
      <c r="B1002" s="18"/>
      <c r="C1002" s="5"/>
      <c r="D1002" s="5"/>
      <c r="E1002" s="94" t="str">
        <f>IF(ISBLANK(D1002),"",INDEX(ΑΜΚ,MATCH(D1002,Data!$F$2:$F$999,0),1))</f>
        <v/>
      </c>
      <c r="F1002" s="94" t="str">
        <f t="shared" si="15"/>
        <v/>
      </c>
    </row>
    <row r="1003" spans="1:6" ht="14.25" customHeight="1" x14ac:dyDescent="0.35">
      <c r="A1003" s="45" t="s">
        <v>1138</v>
      </c>
      <c r="B1003" s="18"/>
      <c r="C1003" s="5"/>
      <c r="D1003" s="5"/>
      <c r="E1003" s="94" t="str">
        <f>IF(ISBLANK(D1003),"",INDEX(ΑΜΚ,MATCH(D1003,Data!$F$2:$F$999,0),1))</f>
        <v/>
      </c>
      <c r="F1003" s="94" t="str">
        <f t="shared" si="15"/>
        <v/>
      </c>
    </row>
    <row r="1004" spans="1:6" ht="14.25" customHeight="1" x14ac:dyDescent="0.35">
      <c r="A1004" s="45" t="s">
        <v>1138</v>
      </c>
      <c r="B1004" s="18"/>
      <c r="C1004" s="5"/>
      <c r="D1004" s="5"/>
      <c r="E1004" s="94" t="str">
        <f>IF(ISBLANK(D1004),"",INDEX(ΑΜΚ,MATCH(D1004,Data!$F$2:$F$999,0),1))</f>
        <v/>
      </c>
      <c r="F1004" s="94" t="str">
        <f t="shared" si="15"/>
        <v/>
      </c>
    </row>
    <row r="1005" spans="1:6" ht="14.25" customHeight="1" x14ac:dyDescent="0.35">
      <c r="A1005" s="45" t="s">
        <v>1138</v>
      </c>
      <c r="B1005" s="18"/>
      <c r="C1005" s="5"/>
      <c r="D1005" s="5"/>
      <c r="E1005" s="94" t="str">
        <f>IF(ISBLANK(D1005),"",INDEX(ΑΜΚ,MATCH(D1005,Data!$F$2:$F$999,0),1))</f>
        <v/>
      </c>
      <c r="F1005" s="94" t="str">
        <f t="shared" si="15"/>
        <v/>
      </c>
    </row>
  </sheetData>
  <phoneticPr fontId="25" type="noConversion"/>
  <dataValidations count="2">
    <dataValidation type="list" allowBlank="1" showErrorMessage="1" sqref="D2:D1005" xr:uid="{00000000-0002-0000-1700-000000000000}">
      <formula1>ΚΑΤΑΡΤ_ΤΕΧΝ_ΛΟΓΙΣΜ_Α1</formula1>
    </dataValidation>
    <dataValidation type="list" allowBlank="1" showErrorMessage="1" sqref="C2:C1005" xr:uid="{00000000-0002-0000-1700-000001000000}">
      <formula1>ΜΑΘΗΜ_ΤΕΧΝ_ΛΟΓΙΣΜ_Α1</formula1>
    </dataValidation>
  </dataValidation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9EFC9-3626-415E-9B42-EE93E7F05138}">
  <dimension ref="A1:AC1005"/>
  <sheetViews>
    <sheetView workbookViewId="0">
      <pane ySplit="1" topLeftCell="A2" activePane="bottomLeft" state="frozen"/>
      <selection activeCell="B2" sqref="B2:G2"/>
      <selection pane="bottomLeft" activeCell="B2" sqref="B2:G2"/>
    </sheetView>
  </sheetViews>
  <sheetFormatPr defaultColWidth="14.453125" defaultRowHeight="14.5" x14ac:dyDescent="0.35"/>
  <cols>
    <col min="1" max="1" width="16" customWidth="1"/>
    <col min="2" max="2" width="14.54296875" customWidth="1"/>
    <col min="3" max="3" width="61.26953125" customWidth="1"/>
    <col min="4" max="4" width="37.36328125" customWidth="1"/>
    <col min="5" max="5" width="12.453125" style="170" customWidth="1"/>
    <col min="6" max="6" width="9.7265625" style="170" bestFit="1" customWidth="1"/>
    <col min="7" max="7" width="11.54296875" style="170" customWidth="1"/>
    <col min="8" max="27" width="8.6328125" customWidth="1"/>
  </cols>
  <sheetData>
    <row r="1" spans="1:29" ht="14.25" customHeight="1" x14ac:dyDescent="0.35">
      <c r="A1" s="13" t="s">
        <v>5</v>
      </c>
      <c r="B1" s="14" t="s">
        <v>1109</v>
      </c>
      <c r="C1" s="15" t="s">
        <v>1110</v>
      </c>
      <c r="D1" s="15" t="s">
        <v>1111</v>
      </c>
      <c r="E1" s="167" t="s">
        <v>0</v>
      </c>
      <c r="F1" s="167" t="s">
        <v>1284</v>
      </c>
      <c r="G1" s="167"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1139</v>
      </c>
      <c r="B2" s="18"/>
      <c r="C2" s="5" t="s">
        <v>1216</v>
      </c>
      <c r="D2" s="5" t="s">
        <v>2385</v>
      </c>
      <c r="E2" s="168">
        <f>IF(ISBLANK(D2),"",INDEX(ΑΜΚ,MATCH(D2,Data!$F$2:$F$999,0),1))</f>
        <v>9803</v>
      </c>
      <c r="F2" s="169">
        <f t="shared" ref="F2:F65" si="0">IF(ISBLANK(C2),"",INDEX(ΚΩΔ_ΜΑΘΗΜ_ΤΕΧΝ_ΛΟΓΙΣΜ_Α2,MATCH(C2,ΜΑΘΗΜ_ΤΕΧΝ_ΛΟΓΙΣΜ_Α2,0)))</f>
        <v>6043</v>
      </c>
      <c r="G2" s="170">
        <v>4</v>
      </c>
    </row>
    <row r="3" spans="1:29" ht="14.25" customHeight="1" x14ac:dyDescent="0.35">
      <c r="A3" s="45" t="s">
        <v>1139</v>
      </c>
      <c r="B3" s="18"/>
      <c r="C3" s="5" t="s">
        <v>1216</v>
      </c>
      <c r="D3" s="5" t="s">
        <v>2385</v>
      </c>
      <c r="E3" s="168">
        <f>IF(ISBLANK(D3),"",INDEX(ΑΜΚ,MATCH(D3,Data!$F$2:$F$999,0),1))</f>
        <v>9803</v>
      </c>
      <c r="F3" s="169">
        <f t="shared" si="0"/>
        <v>6043</v>
      </c>
      <c r="G3" s="170">
        <v>2</v>
      </c>
    </row>
    <row r="4" spans="1:29" ht="14.25" customHeight="1" x14ac:dyDescent="0.35">
      <c r="A4" s="45" t="s">
        <v>1139</v>
      </c>
      <c r="B4" s="18"/>
      <c r="C4" s="5" t="s">
        <v>1217</v>
      </c>
      <c r="D4" s="5" t="s">
        <v>2380</v>
      </c>
      <c r="E4" s="168">
        <f>IF(ISBLANK(D4),"",INDEX(ΑΜΚ,MATCH(D4,Data!$F$2:$F$999,0),1))</f>
        <v>9802</v>
      </c>
      <c r="F4" s="169">
        <f t="shared" si="0"/>
        <v>6044</v>
      </c>
      <c r="G4" s="170">
        <v>6</v>
      </c>
    </row>
    <row r="5" spans="1:29" ht="14.25" customHeight="1" x14ac:dyDescent="0.35">
      <c r="A5" s="45" t="s">
        <v>1139</v>
      </c>
      <c r="B5" s="18"/>
      <c r="C5" s="5" t="s">
        <v>1216</v>
      </c>
      <c r="D5" s="5" t="s">
        <v>2415</v>
      </c>
      <c r="E5" s="168">
        <f>IF(ISBLANK(D5),"",INDEX(ΑΜΚ,MATCH(D5,Data!$F$2:$F$999,0),1))</f>
        <v>9813</v>
      </c>
      <c r="F5" s="169">
        <f t="shared" si="0"/>
        <v>6043</v>
      </c>
      <c r="G5" s="170">
        <v>1</v>
      </c>
    </row>
    <row r="6" spans="1:29" ht="14.25" customHeight="1" x14ac:dyDescent="0.35">
      <c r="A6" s="45" t="s">
        <v>1139</v>
      </c>
      <c r="B6" s="18"/>
      <c r="C6" s="5"/>
      <c r="D6" s="5"/>
      <c r="E6" s="168" t="str">
        <f>IF(ISBLANK(D6),"",INDEX(ΑΜΚ,MATCH(D6,Data!$F$2:$F$999,0),1))</f>
        <v/>
      </c>
      <c r="F6" s="169" t="str">
        <f t="shared" si="0"/>
        <v/>
      </c>
    </row>
    <row r="7" spans="1:29" ht="14.25" customHeight="1" x14ac:dyDescent="0.35">
      <c r="A7" s="45" t="s">
        <v>1139</v>
      </c>
      <c r="B7" s="18"/>
      <c r="C7" s="5"/>
      <c r="D7" s="5"/>
      <c r="E7" s="168" t="str">
        <f>IF(ISBLANK(D7),"",INDEX(ΑΜΚ,MATCH(D7,Data!$F$2:$F$999,0),1))</f>
        <v/>
      </c>
      <c r="F7" s="169" t="str">
        <f t="shared" si="0"/>
        <v/>
      </c>
    </row>
    <row r="8" spans="1:29" ht="14.25" customHeight="1" x14ac:dyDescent="0.35">
      <c r="A8" s="45" t="s">
        <v>1139</v>
      </c>
      <c r="B8" s="18"/>
      <c r="C8" s="5"/>
      <c r="D8" s="5"/>
      <c r="E8" s="168" t="str">
        <f>IF(ISBLANK(D8),"",INDEX(ΑΜΚ,MATCH(D8,Data!$F$2:$F$999,0),1))</f>
        <v/>
      </c>
      <c r="F8" s="169" t="str">
        <f t="shared" si="0"/>
        <v/>
      </c>
    </row>
    <row r="9" spans="1:29" ht="14.25" customHeight="1" x14ac:dyDescent="0.35">
      <c r="A9" s="45" t="s">
        <v>1139</v>
      </c>
      <c r="B9" s="18"/>
      <c r="C9" s="5"/>
      <c r="D9" s="5"/>
      <c r="E9" s="168" t="str">
        <f>IF(ISBLANK(D9),"",INDEX(ΑΜΚ,MATCH(D9,Data!$F$2:$F$999,0),1))</f>
        <v/>
      </c>
      <c r="F9" s="169" t="str">
        <f t="shared" si="0"/>
        <v/>
      </c>
    </row>
    <row r="10" spans="1:29" ht="14.25" customHeight="1" x14ac:dyDescent="0.35">
      <c r="A10" s="45" t="s">
        <v>1139</v>
      </c>
      <c r="B10" s="18"/>
      <c r="C10" s="5"/>
      <c r="D10" s="5"/>
      <c r="E10" s="168" t="str">
        <f>IF(ISBLANK(D10),"",INDEX(ΑΜΚ,MATCH(D10,Data!$F$2:$F$999,0),1))</f>
        <v/>
      </c>
      <c r="F10" s="169" t="str">
        <f t="shared" si="0"/>
        <v/>
      </c>
    </row>
    <row r="11" spans="1:29" ht="14.25" customHeight="1" x14ac:dyDescent="0.35">
      <c r="A11" s="45" t="s">
        <v>1139</v>
      </c>
      <c r="B11" s="18"/>
      <c r="C11" s="5"/>
      <c r="D11" s="5"/>
      <c r="E11" s="168" t="str">
        <f>IF(ISBLANK(D11),"",INDEX(ΑΜΚ,MATCH(D11,Data!$F$2:$F$999,0),1))</f>
        <v/>
      </c>
      <c r="F11" s="169" t="str">
        <f t="shared" si="0"/>
        <v/>
      </c>
    </row>
    <row r="12" spans="1:29" ht="14.25" customHeight="1" x14ac:dyDescent="0.35">
      <c r="A12" s="45" t="s">
        <v>1139</v>
      </c>
      <c r="B12" s="18"/>
      <c r="C12" s="5"/>
      <c r="D12" s="5"/>
      <c r="E12" s="168" t="str">
        <f>IF(ISBLANK(D12),"",INDEX(ΑΜΚ,MATCH(D12,Data!$F$2:$F$999,0),1))</f>
        <v/>
      </c>
      <c r="F12" s="169" t="str">
        <f t="shared" si="0"/>
        <v/>
      </c>
    </row>
    <row r="13" spans="1:29" ht="14.25" customHeight="1" x14ac:dyDescent="0.35">
      <c r="A13" s="45" t="s">
        <v>1139</v>
      </c>
      <c r="B13" s="18"/>
      <c r="C13" s="5"/>
      <c r="D13" s="5"/>
      <c r="E13" s="168" t="str">
        <f>IF(ISBLANK(D13),"",INDEX(ΑΜΚ,MATCH(D13,Data!$F$2:$F$999,0),1))</f>
        <v/>
      </c>
      <c r="F13" s="169" t="str">
        <f t="shared" si="0"/>
        <v/>
      </c>
    </row>
    <row r="14" spans="1:29" ht="14.25" customHeight="1" x14ac:dyDescent="0.35">
      <c r="A14" s="45" t="s">
        <v>1139</v>
      </c>
      <c r="B14" s="18"/>
      <c r="C14" s="5"/>
      <c r="D14" s="5"/>
      <c r="E14" s="168" t="str">
        <f>IF(ISBLANK(D14),"",INDEX(ΑΜΚ,MATCH(D14,Data!$F$2:$F$999,0),1))</f>
        <v/>
      </c>
      <c r="F14" s="169" t="str">
        <f t="shared" si="0"/>
        <v/>
      </c>
    </row>
    <row r="15" spans="1:29" ht="14.25" customHeight="1" x14ac:dyDescent="0.35">
      <c r="A15" s="45" t="s">
        <v>1139</v>
      </c>
      <c r="B15" s="18"/>
      <c r="C15" s="5"/>
      <c r="D15" s="5"/>
      <c r="E15" s="168" t="str">
        <f>IF(ISBLANK(D15),"",INDEX(ΑΜΚ,MATCH(D15,Data!$F$2:$F$999,0),1))</f>
        <v/>
      </c>
      <c r="F15" s="169" t="str">
        <f t="shared" si="0"/>
        <v/>
      </c>
    </row>
    <row r="16" spans="1:29" ht="14.25" customHeight="1" x14ac:dyDescent="0.35">
      <c r="A16" s="45" t="s">
        <v>1139</v>
      </c>
      <c r="B16" s="18"/>
      <c r="C16" s="5"/>
      <c r="D16" s="5"/>
      <c r="E16" s="168" t="str">
        <f>IF(ISBLANK(D16),"",INDEX(ΑΜΚ,MATCH(D16,Data!$F$2:$F$999,0),1))</f>
        <v/>
      </c>
      <c r="F16" s="169" t="str">
        <f t="shared" si="0"/>
        <v/>
      </c>
    </row>
    <row r="17" spans="1:6" ht="14.25" customHeight="1" x14ac:dyDescent="0.35">
      <c r="A17" s="45" t="s">
        <v>1139</v>
      </c>
      <c r="B17" s="18"/>
      <c r="C17" s="5"/>
      <c r="D17" s="5"/>
      <c r="E17" s="168" t="str">
        <f>IF(ISBLANK(D17),"",INDEX(ΑΜΚ,MATCH(D17,Data!$F$2:$F$999,0),1))</f>
        <v/>
      </c>
      <c r="F17" s="169" t="str">
        <f t="shared" si="0"/>
        <v/>
      </c>
    </row>
    <row r="18" spans="1:6" ht="14.25" customHeight="1" x14ac:dyDescent="0.35">
      <c r="A18" s="45" t="s">
        <v>1139</v>
      </c>
      <c r="B18" s="18"/>
      <c r="C18" s="5"/>
      <c r="D18" s="5"/>
      <c r="E18" s="168" t="str">
        <f>IF(ISBLANK(D18),"",INDEX(ΑΜΚ,MATCH(D18,Data!$F$2:$F$999,0),1))</f>
        <v/>
      </c>
      <c r="F18" s="169" t="str">
        <f t="shared" si="0"/>
        <v/>
      </c>
    </row>
    <row r="19" spans="1:6" ht="14.25" customHeight="1" x14ac:dyDescent="0.35">
      <c r="A19" s="45" t="s">
        <v>1139</v>
      </c>
      <c r="B19" s="18"/>
      <c r="C19" s="5"/>
      <c r="D19" s="5"/>
      <c r="E19" s="168" t="str">
        <f>IF(ISBLANK(D19),"",INDEX(ΑΜΚ,MATCH(D19,Data!$F$2:$F$999,0),1))</f>
        <v/>
      </c>
      <c r="F19" s="169" t="str">
        <f t="shared" si="0"/>
        <v/>
      </c>
    </row>
    <row r="20" spans="1:6" ht="14.25" customHeight="1" x14ac:dyDescent="0.35">
      <c r="A20" s="45" t="s">
        <v>1139</v>
      </c>
      <c r="B20" s="18"/>
      <c r="C20" s="5"/>
      <c r="D20" s="5"/>
      <c r="E20" s="168" t="str">
        <f>IF(ISBLANK(D20),"",INDEX(ΑΜΚ,MATCH(D20,Data!$F$2:$F$999,0),1))</f>
        <v/>
      </c>
      <c r="F20" s="169" t="str">
        <f t="shared" si="0"/>
        <v/>
      </c>
    </row>
    <row r="21" spans="1:6" ht="14.25" customHeight="1" x14ac:dyDescent="0.35">
      <c r="A21" s="45" t="s">
        <v>1139</v>
      </c>
      <c r="B21" s="18"/>
      <c r="C21" s="5"/>
      <c r="D21" s="5"/>
      <c r="E21" s="168" t="str">
        <f>IF(ISBLANK(D21),"",INDEX(ΑΜΚ,MATCH(D21,Data!$F$2:$F$999,0),1))</f>
        <v/>
      </c>
      <c r="F21" s="169" t="str">
        <f t="shared" si="0"/>
        <v/>
      </c>
    </row>
    <row r="22" spans="1:6" ht="14.25" customHeight="1" x14ac:dyDescent="0.35">
      <c r="A22" s="45" t="s">
        <v>1139</v>
      </c>
      <c r="B22" s="18"/>
      <c r="C22" s="5"/>
      <c r="D22" s="5"/>
      <c r="E22" s="168" t="str">
        <f>IF(ISBLANK(D22),"",INDEX(ΑΜΚ,MATCH(D22,Data!$F$2:$F$999,0),1))</f>
        <v/>
      </c>
      <c r="F22" s="169" t="str">
        <f t="shared" si="0"/>
        <v/>
      </c>
    </row>
    <row r="23" spans="1:6" ht="14.25" customHeight="1" x14ac:dyDescent="0.35">
      <c r="A23" s="45" t="s">
        <v>1139</v>
      </c>
      <c r="B23" s="18"/>
      <c r="C23" s="5"/>
      <c r="D23" s="5"/>
      <c r="E23" s="168" t="str">
        <f>IF(ISBLANK(D23),"",INDEX(ΑΜΚ,MATCH(D23,Data!$F$2:$F$999,0),1))</f>
        <v/>
      </c>
      <c r="F23" s="169" t="str">
        <f t="shared" si="0"/>
        <v/>
      </c>
    </row>
    <row r="24" spans="1:6" ht="14.25" customHeight="1" x14ac:dyDescent="0.35">
      <c r="A24" s="45" t="s">
        <v>1139</v>
      </c>
      <c r="B24" s="18"/>
      <c r="C24" s="5"/>
      <c r="D24" s="5"/>
      <c r="E24" s="168" t="str">
        <f>IF(ISBLANK(D24),"",INDEX(ΑΜΚ,MATCH(D24,Data!$F$2:$F$999,0),1))</f>
        <v/>
      </c>
      <c r="F24" s="169" t="str">
        <f t="shared" si="0"/>
        <v/>
      </c>
    </row>
    <row r="25" spans="1:6" ht="14.25" customHeight="1" x14ac:dyDescent="0.35">
      <c r="A25" s="45" t="s">
        <v>1139</v>
      </c>
      <c r="B25" s="18"/>
      <c r="C25" s="5"/>
      <c r="D25" s="5"/>
      <c r="E25" s="168" t="str">
        <f>IF(ISBLANK(D25),"",INDEX(ΑΜΚ,MATCH(D25,Data!$F$2:$F$999,0),1))</f>
        <v/>
      </c>
      <c r="F25" s="169" t="str">
        <f t="shared" si="0"/>
        <v/>
      </c>
    </row>
    <row r="26" spans="1:6" ht="14.25" customHeight="1" x14ac:dyDescent="0.35">
      <c r="A26" s="45" t="s">
        <v>1139</v>
      </c>
      <c r="B26" s="18"/>
      <c r="C26" s="5"/>
      <c r="D26" s="5"/>
      <c r="E26" s="168" t="str">
        <f>IF(ISBLANK(D26),"",INDEX(ΑΜΚ,MATCH(D26,Data!$F$2:$F$999,0),1))</f>
        <v/>
      </c>
      <c r="F26" s="169" t="str">
        <f t="shared" si="0"/>
        <v/>
      </c>
    </row>
    <row r="27" spans="1:6" ht="14.25" customHeight="1" x14ac:dyDescent="0.35">
      <c r="A27" s="45" t="s">
        <v>1139</v>
      </c>
      <c r="B27" s="18"/>
      <c r="C27" s="5"/>
      <c r="D27" s="5"/>
      <c r="E27" s="168" t="str">
        <f>IF(ISBLANK(D27),"",INDEX(ΑΜΚ,MATCH(D27,Data!$F$2:$F$999,0),1))</f>
        <v/>
      </c>
      <c r="F27" s="169" t="str">
        <f t="shared" si="0"/>
        <v/>
      </c>
    </row>
    <row r="28" spans="1:6" ht="14.25" customHeight="1" x14ac:dyDescent="0.35">
      <c r="A28" s="45" t="s">
        <v>1139</v>
      </c>
      <c r="B28" s="18"/>
      <c r="C28" s="5"/>
      <c r="D28" s="5"/>
      <c r="E28" s="168" t="str">
        <f>IF(ISBLANK(D28),"",INDEX(ΑΜΚ,MATCH(D28,Data!$F$2:$F$999,0),1))</f>
        <v/>
      </c>
      <c r="F28" s="169" t="str">
        <f t="shared" si="0"/>
        <v/>
      </c>
    </row>
    <row r="29" spans="1:6" ht="14.25" customHeight="1" x14ac:dyDescent="0.35">
      <c r="A29" s="45" t="s">
        <v>1139</v>
      </c>
      <c r="B29" s="18"/>
      <c r="C29" s="5"/>
      <c r="D29" s="5"/>
      <c r="E29" s="168" t="str">
        <f>IF(ISBLANK(D29),"",INDEX(ΑΜΚ,MATCH(D29,Data!$F$2:$F$999,0),1))</f>
        <v/>
      </c>
      <c r="F29" s="169" t="str">
        <f t="shared" si="0"/>
        <v/>
      </c>
    </row>
    <row r="30" spans="1:6" ht="14.25" customHeight="1" x14ac:dyDescent="0.35">
      <c r="A30" s="45" t="s">
        <v>1139</v>
      </c>
      <c r="B30" s="18"/>
      <c r="C30" s="5"/>
      <c r="D30" s="5"/>
      <c r="E30" s="168" t="str">
        <f>IF(ISBLANK(D30),"",INDEX(ΑΜΚ,MATCH(D30,Data!$F$2:$F$999,0),1))</f>
        <v/>
      </c>
      <c r="F30" s="169" t="str">
        <f t="shared" si="0"/>
        <v/>
      </c>
    </row>
    <row r="31" spans="1:6" ht="14.25" customHeight="1" x14ac:dyDescent="0.35">
      <c r="A31" s="45" t="s">
        <v>1139</v>
      </c>
      <c r="B31" s="18"/>
      <c r="C31" s="5"/>
      <c r="D31" s="5"/>
      <c r="E31" s="168" t="str">
        <f>IF(ISBLANK(D31),"",INDEX(ΑΜΚ,MATCH(D31,Data!$F$2:$F$999,0),1))</f>
        <v/>
      </c>
      <c r="F31" s="169" t="str">
        <f t="shared" si="0"/>
        <v/>
      </c>
    </row>
    <row r="32" spans="1:6" ht="14.25" customHeight="1" x14ac:dyDescent="0.35">
      <c r="A32" s="45" t="s">
        <v>1139</v>
      </c>
      <c r="B32" s="18"/>
      <c r="C32" s="5"/>
      <c r="D32" s="5"/>
      <c r="E32" s="168" t="str">
        <f>IF(ISBLANK(D32),"",INDEX(ΑΜΚ,MATCH(D32,Data!$F$2:$F$999,0),1))</f>
        <v/>
      </c>
      <c r="F32" s="169" t="str">
        <f t="shared" si="0"/>
        <v/>
      </c>
    </row>
    <row r="33" spans="1:6" ht="14.25" customHeight="1" x14ac:dyDescent="0.35">
      <c r="A33" s="45" t="s">
        <v>1139</v>
      </c>
      <c r="B33" s="18"/>
      <c r="C33" s="5"/>
      <c r="D33" s="5"/>
      <c r="E33" s="168" t="str">
        <f>IF(ISBLANK(D33),"",INDEX(ΑΜΚ,MATCH(D33,Data!$F$2:$F$999,0),1))</f>
        <v/>
      </c>
      <c r="F33" s="169" t="str">
        <f t="shared" si="0"/>
        <v/>
      </c>
    </row>
    <row r="34" spans="1:6" ht="14.25" customHeight="1" x14ac:dyDescent="0.35">
      <c r="A34" s="45" t="s">
        <v>1139</v>
      </c>
      <c r="B34" s="18"/>
      <c r="C34" s="5"/>
      <c r="D34" s="5"/>
      <c r="E34" s="168" t="str">
        <f>IF(ISBLANK(D34),"",INDEX(ΑΜΚ,MATCH(D34,Data!$F$2:$F$999,0),1))</f>
        <v/>
      </c>
      <c r="F34" s="169" t="str">
        <f t="shared" si="0"/>
        <v/>
      </c>
    </row>
    <row r="35" spans="1:6" ht="14.25" customHeight="1" x14ac:dyDescent="0.35">
      <c r="A35" s="45" t="s">
        <v>1139</v>
      </c>
      <c r="B35" s="18"/>
      <c r="C35" s="5"/>
      <c r="D35" s="5"/>
      <c r="E35" s="168" t="str">
        <f>IF(ISBLANK(D35),"",INDEX(ΑΜΚ,MATCH(D35,Data!$F$2:$F$999,0),1))</f>
        <v/>
      </c>
      <c r="F35" s="169" t="str">
        <f t="shared" si="0"/>
        <v/>
      </c>
    </row>
    <row r="36" spans="1:6" ht="14.25" customHeight="1" x14ac:dyDescent="0.35">
      <c r="A36" s="45" t="s">
        <v>1139</v>
      </c>
      <c r="B36" s="18"/>
      <c r="C36" s="5"/>
      <c r="D36" s="5"/>
      <c r="E36" s="168" t="str">
        <f>IF(ISBLANK(D36),"",INDEX(ΑΜΚ,MATCH(D36,Data!$F$2:$F$999,0),1))</f>
        <v/>
      </c>
      <c r="F36" s="169" t="str">
        <f t="shared" si="0"/>
        <v/>
      </c>
    </row>
    <row r="37" spans="1:6" ht="14.25" customHeight="1" x14ac:dyDescent="0.35">
      <c r="A37" s="45" t="s">
        <v>1139</v>
      </c>
      <c r="B37" s="18"/>
      <c r="C37" s="5"/>
      <c r="D37" s="5"/>
      <c r="E37" s="168" t="str">
        <f>IF(ISBLANK(D37),"",INDEX(ΑΜΚ,MATCH(D37,Data!$F$2:$F$999,0),1))</f>
        <v/>
      </c>
      <c r="F37" s="169" t="str">
        <f t="shared" si="0"/>
        <v/>
      </c>
    </row>
    <row r="38" spans="1:6" ht="14.25" customHeight="1" x14ac:dyDescent="0.35">
      <c r="A38" s="45" t="s">
        <v>1139</v>
      </c>
      <c r="B38" s="18"/>
      <c r="C38" s="5"/>
      <c r="D38" s="5"/>
      <c r="E38" s="168" t="str">
        <f>IF(ISBLANK(D38),"",INDEX(ΑΜΚ,MATCH(D38,Data!$F$2:$F$999,0),1))</f>
        <v/>
      </c>
      <c r="F38" s="169" t="str">
        <f t="shared" si="0"/>
        <v/>
      </c>
    </row>
    <row r="39" spans="1:6" ht="14.25" customHeight="1" x14ac:dyDescent="0.35">
      <c r="A39" s="45" t="s">
        <v>1139</v>
      </c>
      <c r="B39" s="18"/>
      <c r="C39" s="5"/>
      <c r="D39" s="5"/>
      <c r="E39" s="168" t="str">
        <f>IF(ISBLANK(D39),"",INDEX(ΑΜΚ,MATCH(D39,Data!$F$2:$F$999,0),1))</f>
        <v/>
      </c>
      <c r="F39" s="169" t="str">
        <f t="shared" si="0"/>
        <v/>
      </c>
    </row>
    <row r="40" spans="1:6" ht="14.25" customHeight="1" x14ac:dyDescent="0.35">
      <c r="A40" s="45" t="s">
        <v>1139</v>
      </c>
      <c r="B40" s="18"/>
      <c r="C40" s="5"/>
      <c r="D40" s="5"/>
      <c r="E40" s="168" t="str">
        <f>IF(ISBLANK(D40),"",INDEX(ΑΜΚ,MATCH(D40,Data!$F$2:$F$999,0),1))</f>
        <v/>
      </c>
      <c r="F40" s="169" t="str">
        <f t="shared" si="0"/>
        <v/>
      </c>
    </row>
    <row r="41" spans="1:6" ht="14.25" customHeight="1" x14ac:dyDescent="0.35">
      <c r="A41" s="45" t="s">
        <v>1139</v>
      </c>
      <c r="B41" s="18"/>
      <c r="C41" s="5"/>
      <c r="D41" s="5"/>
      <c r="E41" s="168" t="str">
        <f>IF(ISBLANK(D41),"",INDEX(ΑΜΚ,MATCH(D41,Data!$F$2:$F$999,0),1))</f>
        <v/>
      </c>
      <c r="F41" s="169" t="str">
        <f t="shared" si="0"/>
        <v/>
      </c>
    </row>
    <row r="42" spans="1:6" ht="14.25" customHeight="1" x14ac:dyDescent="0.35">
      <c r="A42" s="45" t="s">
        <v>1139</v>
      </c>
      <c r="B42" s="18"/>
      <c r="C42" s="5"/>
      <c r="D42" s="5"/>
      <c r="E42" s="168" t="str">
        <f>IF(ISBLANK(D42),"",INDEX(ΑΜΚ,MATCH(D42,Data!$F$2:$F$999,0),1))</f>
        <v/>
      </c>
      <c r="F42" s="169" t="str">
        <f t="shared" si="0"/>
        <v/>
      </c>
    </row>
    <row r="43" spans="1:6" ht="14.25" customHeight="1" x14ac:dyDescent="0.35">
      <c r="A43" s="45" t="s">
        <v>1139</v>
      </c>
      <c r="B43" s="18"/>
      <c r="C43" s="5"/>
      <c r="D43" s="5"/>
      <c r="E43" s="168" t="str">
        <f>IF(ISBLANK(D43),"",INDEX(ΑΜΚ,MATCH(D43,Data!$F$2:$F$999,0),1))</f>
        <v/>
      </c>
      <c r="F43" s="169" t="str">
        <f t="shared" si="0"/>
        <v/>
      </c>
    </row>
    <row r="44" spans="1:6" ht="14.25" customHeight="1" x14ac:dyDescent="0.35">
      <c r="A44" s="45" t="s">
        <v>1139</v>
      </c>
      <c r="B44" s="18"/>
      <c r="C44" s="5"/>
      <c r="D44" s="5"/>
      <c r="E44" s="168" t="str">
        <f>IF(ISBLANK(D44),"",INDEX(ΑΜΚ,MATCH(D44,Data!$F$2:$F$999,0),1))</f>
        <v/>
      </c>
      <c r="F44" s="169" t="str">
        <f t="shared" si="0"/>
        <v/>
      </c>
    </row>
    <row r="45" spans="1:6" ht="14.25" customHeight="1" x14ac:dyDescent="0.35">
      <c r="A45" s="45" t="s">
        <v>1139</v>
      </c>
      <c r="B45" s="18"/>
      <c r="C45" s="5"/>
      <c r="D45" s="5"/>
      <c r="E45" s="168" t="str">
        <f>IF(ISBLANK(D45),"",INDEX(ΑΜΚ,MATCH(D45,Data!$F$2:$F$999,0),1))</f>
        <v/>
      </c>
      <c r="F45" s="169" t="str">
        <f t="shared" si="0"/>
        <v/>
      </c>
    </row>
    <row r="46" spans="1:6" ht="14.25" customHeight="1" x14ac:dyDescent="0.35">
      <c r="A46" s="45" t="s">
        <v>1139</v>
      </c>
      <c r="B46" s="18"/>
      <c r="C46" s="5"/>
      <c r="D46" s="5"/>
      <c r="E46" s="168" t="str">
        <f>IF(ISBLANK(D46),"",INDEX(ΑΜΚ,MATCH(D46,Data!$F$2:$F$999,0),1))</f>
        <v/>
      </c>
      <c r="F46" s="169" t="str">
        <f t="shared" si="0"/>
        <v/>
      </c>
    </row>
    <row r="47" spans="1:6" ht="14.25" customHeight="1" x14ac:dyDescent="0.35">
      <c r="A47" s="45" t="s">
        <v>1139</v>
      </c>
      <c r="B47" s="18"/>
      <c r="C47" s="5"/>
      <c r="D47" s="5"/>
      <c r="E47" s="168" t="str">
        <f>IF(ISBLANK(D47),"",INDEX(ΑΜΚ,MATCH(D47,Data!$F$2:$F$999,0),1))</f>
        <v/>
      </c>
      <c r="F47" s="169" t="str">
        <f t="shared" si="0"/>
        <v/>
      </c>
    </row>
    <row r="48" spans="1:6" ht="14.25" customHeight="1" x14ac:dyDescent="0.35">
      <c r="A48" s="45" t="s">
        <v>1139</v>
      </c>
      <c r="B48" s="18"/>
      <c r="C48" s="5"/>
      <c r="D48" s="5"/>
      <c r="E48" s="168" t="str">
        <f>IF(ISBLANK(D48),"",INDEX(ΑΜΚ,MATCH(D48,Data!$F$2:$F$999,0),1))</f>
        <v/>
      </c>
      <c r="F48" s="169" t="str">
        <f t="shared" si="0"/>
        <v/>
      </c>
    </row>
    <row r="49" spans="1:6" ht="14.25" customHeight="1" x14ac:dyDescent="0.35">
      <c r="A49" s="45" t="s">
        <v>1139</v>
      </c>
      <c r="B49" s="18"/>
      <c r="C49" s="5"/>
      <c r="D49" s="5"/>
      <c r="E49" s="168" t="str">
        <f>IF(ISBLANK(D49),"",INDEX(ΑΜΚ,MATCH(D49,Data!$F$2:$F$999,0),1))</f>
        <v/>
      </c>
      <c r="F49" s="169" t="str">
        <f t="shared" si="0"/>
        <v/>
      </c>
    </row>
    <row r="50" spans="1:6" ht="14.25" customHeight="1" x14ac:dyDescent="0.35">
      <c r="A50" s="45" t="s">
        <v>1139</v>
      </c>
      <c r="B50" s="18"/>
      <c r="C50" s="5"/>
      <c r="D50" s="5"/>
      <c r="E50" s="168" t="str">
        <f>IF(ISBLANK(D50),"",INDEX(ΑΜΚ,MATCH(D50,Data!$F$2:$F$999,0),1))</f>
        <v/>
      </c>
      <c r="F50" s="169" t="str">
        <f t="shared" si="0"/>
        <v/>
      </c>
    </row>
    <row r="51" spans="1:6" ht="14.25" customHeight="1" x14ac:dyDescent="0.35">
      <c r="A51" s="45" t="s">
        <v>1139</v>
      </c>
      <c r="B51" s="18"/>
      <c r="C51" s="5"/>
      <c r="D51" s="5"/>
      <c r="E51" s="168" t="str">
        <f>IF(ISBLANK(D51),"",INDEX(ΑΜΚ,MATCH(D51,Data!$F$2:$F$999,0),1))</f>
        <v/>
      </c>
      <c r="F51" s="169" t="str">
        <f t="shared" si="0"/>
        <v/>
      </c>
    </row>
    <row r="52" spans="1:6" ht="14.25" customHeight="1" x14ac:dyDescent="0.35">
      <c r="A52" s="45" t="s">
        <v>1139</v>
      </c>
      <c r="B52" s="18"/>
      <c r="C52" s="5"/>
      <c r="D52" s="5"/>
      <c r="E52" s="168" t="str">
        <f>IF(ISBLANK(D52),"",INDEX(ΑΜΚ,MATCH(D52,Data!$F$2:$F$999,0),1))</f>
        <v/>
      </c>
      <c r="F52" s="169" t="str">
        <f t="shared" si="0"/>
        <v/>
      </c>
    </row>
    <row r="53" spans="1:6" ht="14.25" customHeight="1" x14ac:dyDescent="0.35">
      <c r="A53" s="45" t="s">
        <v>1139</v>
      </c>
      <c r="B53" s="18"/>
      <c r="C53" s="5"/>
      <c r="D53" s="5"/>
      <c r="E53" s="168" t="str">
        <f>IF(ISBLANK(D53),"",INDEX(ΑΜΚ,MATCH(D53,Data!$F$2:$F$999,0),1))</f>
        <v/>
      </c>
      <c r="F53" s="169" t="str">
        <f t="shared" si="0"/>
        <v/>
      </c>
    </row>
    <row r="54" spans="1:6" ht="14.25" customHeight="1" x14ac:dyDescent="0.35">
      <c r="A54" s="45" t="s">
        <v>1139</v>
      </c>
      <c r="B54" s="18"/>
      <c r="C54" s="5"/>
      <c r="D54" s="5"/>
      <c r="E54" s="168" t="str">
        <f>IF(ISBLANK(D54),"",INDEX(ΑΜΚ,MATCH(D54,Data!$F$2:$F$999,0),1))</f>
        <v/>
      </c>
      <c r="F54" s="169" t="str">
        <f t="shared" si="0"/>
        <v/>
      </c>
    </row>
    <row r="55" spans="1:6" ht="14.25" customHeight="1" x14ac:dyDescent="0.35">
      <c r="A55" s="45" t="s">
        <v>1139</v>
      </c>
      <c r="B55" s="18"/>
      <c r="C55" s="5"/>
      <c r="D55" s="5"/>
      <c r="E55" s="168" t="str">
        <f>IF(ISBLANK(D55),"",INDEX(ΑΜΚ,MATCH(D55,Data!$F$2:$F$999,0),1))</f>
        <v/>
      </c>
      <c r="F55" s="169" t="str">
        <f t="shared" si="0"/>
        <v/>
      </c>
    </row>
    <row r="56" spans="1:6" ht="14.25" customHeight="1" x14ac:dyDescent="0.35">
      <c r="A56" s="45" t="s">
        <v>1139</v>
      </c>
      <c r="B56" s="18"/>
      <c r="C56" s="5"/>
      <c r="D56" s="5"/>
      <c r="E56" s="168" t="str">
        <f>IF(ISBLANK(D56),"",INDEX(ΑΜΚ,MATCH(D56,Data!$F$2:$F$999,0),1))</f>
        <v/>
      </c>
      <c r="F56" s="169" t="str">
        <f t="shared" si="0"/>
        <v/>
      </c>
    </row>
    <row r="57" spans="1:6" ht="14.25" customHeight="1" x14ac:dyDescent="0.35">
      <c r="A57" s="45" t="s">
        <v>1139</v>
      </c>
      <c r="B57" s="18"/>
      <c r="C57" s="5"/>
      <c r="D57" s="5"/>
      <c r="E57" s="168" t="str">
        <f>IF(ISBLANK(D57),"",INDEX(ΑΜΚ,MATCH(D57,Data!$F$2:$F$999,0),1))</f>
        <v/>
      </c>
      <c r="F57" s="169" t="str">
        <f t="shared" si="0"/>
        <v/>
      </c>
    </row>
    <row r="58" spans="1:6" ht="14.25" customHeight="1" x14ac:dyDescent="0.35">
      <c r="A58" s="45" t="s">
        <v>1139</v>
      </c>
      <c r="B58" s="18"/>
      <c r="C58" s="5"/>
      <c r="D58" s="5"/>
      <c r="E58" s="168" t="str">
        <f>IF(ISBLANK(D58),"",INDEX(ΑΜΚ,MATCH(D58,Data!$F$2:$F$999,0),1))</f>
        <v/>
      </c>
      <c r="F58" s="169" t="str">
        <f t="shared" si="0"/>
        <v/>
      </c>
    </row>
    <row r="59" spans="1:6" ht="14.25" customHeight="1" x14ac:dyDescent="0.35">
      <c r="A59" s="45" t="s">
        <v>1139</v>
      </c>
      <c r="B59" s="18"/>
      <c r="C59" s="5"/>
      <c r="D59" s="5"/>
      <c r="E59" s="168" t="str">
        <f>IF(ISBLANK(D59),"",INDEX(ΑΜΚ,MATCH(D59,Data!$F$2:$F$999,0),1))</f>
        <v/>
      </c>
      <c r="F59" s="169" t="str">
        <f t="shared" si="0"/>
        <v/>
      </c>
    </row>
    <row r="60" spans="1:6" ht="14.25" customHeight="1" x14ac:dyDescent="0.35">
      <c r="A60" s="45" t="s">
        <v>1139</v>
      </c>
      <c r="B60" s="18"/>
      <c r="C60" s="5"/>
      <c r="D60" s="5"/>
      <c r="E60" s="168" t="str">
        <f>IF(ISBLANK(D60),"",INDEX(ΑΜΚ,MATCH(D60,Data!$F$2:$F$999,0),1))</f>
        <v/>
      </c>
      <c r="F60" s="169" t="str">
        <f t="shared" si="0"/>
        <v/>
      </c>
    </row>
    <row r="61" spans="1:6" ht="14.25" customHeight="1" x14ac:dyDescent="0.35">
      <c r="A61" s="45" t="s">
        <v>1139</v>
      </c>
      <c r="B61" s="18"/>
      <c r="C61" s="5"/>
      <c r="D61" s="5"/>
      <c r="E61" s="168" t="str">
        <f>IF(ISBLANK(D61),"",INDEX(ΑΜΚ,MATCH(D61,Data!$F$2:$F$999,0),1))</f>
        <v/>
      </c>
      <c r="F61" s="169" t="str">
        <f t="shared" si="0"/>
        <v/>
      </c>
    </row>
    <row r="62" spans="1:6" ht="14.25" customHeight="1" x14ac:dyDescent="0.35">
      <c r="A62" s="45" t="s">
        <v>1139</v>
      </c>
      <c r="B62" s="18"/>
      <c r="C62" s="5"/>
      <c r="D62" s="5"/>
      <c r="E62" s="168" t="str">
        <f>IF(ISBLANK(D62),"",INDEX(ΑΜΚ,MATCH(D62,Data!$F$2:$F$999,0),1))</f>
        <v/>
      </c>
      <c r="F62" s="169" t="str">
        <f t="shared" si="0"/>
        <v/>
      </c>
    </row>
    <row r="63" spans="1:6" ht="14.25" customHeight="1" x14ac:dyDescent="0.35">
      <c r="A63" s="45" t="s">
        <v>1139</v>
      </c>
      <c r="B63" s="18"/>
      <c r="C63" s="5"/>
      <c r="D63" s="5"/>
      <c r="E63" s="168" t="str">
        <f>IF(ISBLANK(D63),"",INDEX(ΑΜΚ,MATCH(D63,Data!$F$2:$F$999,0),1))</f>
        <v/>
      </c>
      <c r="F63" s="169" t="str">
        <f t="shared" si="0"/>
        <v/>
      </c>
    </row>
    <row r="64" spans="1:6" ht="14.25" customHeight="1" x14ac:dyDescent="0.35">
      <c r="A64" s="45" t="s">
        <v>1139</v>
      </c>
      <c r="B64" s="18"/>
      <c r="C64" s="5"/>
      <c r="D64" s="5"/>
      <c r="E64" s="168" t="str">
        <f>IF(ISBLANK(D64),"",INDEX(ΑΜΚ,MATCH(D64,Data!$F$2:$F$999,0),1))</f>
        <v/>
      </c>
      <c r="F64" s="169" t="str">
        <f t="shared" si="0"/>
        <v/>
      </c>
    </row>
    <row r="65" spans="1:6" ht="14.25" customHeight="1" x14ac:dyDescent="0.35">
      <c r="A65" s="45" t="s">
        <v>1139</v>
      </c>
      <c r="B65" s="18"/>
      <c r="C65" s="5"/>
      <c r="D65" s="5"/>
      <c r="E65" s="168" t="str">
        <f>IF(ISBLANK(D65),"",INDEX(ΑΜΚ,MATCH(D65,Data!$F$2:$F$999,0),1))</f>
        <v/>
      </c>
      <c r="F65" s="169" t="str">
        <f t="shared" si="0"/>
        <v/>
      </c>
    </row>
    <row r="66" spans="1:6" ht="14.25" customHeight="1" x14ac:dyDescent="0.35">
      <c r="A66" s="45" t="s">
        <v>1139</v>
      </c>
      <c r="B66" s="18"/>
      <c r="C66" s="5"/>
      <c r="D66" s="5"/>
      <c r="E66" s="168" t="str">
        <f>IF(ISBLANK(D66),"",INDEX(ΑΜΚ,MATCH(D66,Data!$F$2:$F$999,0),1))</f>
        <v/>
      </c>
      <c r="F66" s="169" t="str">
        <f t="shared" ref="F66:F129" si="1">IF(ISBLANK(C66),"",INDEX(ΚΩΔ_ΜΑΘΗΜ_ΤΕΧΝ_ΛΟΓΙΣΜ_Α2,MATCH(C66,ΜΑΘΗΜ_ΤΕΧΝ_ΛΟΓΙΣΜ_Α2,0)))</f>
        <v/>
      </c>
    </row>
    <row r="67" spans="1:6" ht="14.25" customHeight="1" x14ac:dyDescent="0.35">
      <c r="A67" s="45" t="s">
        <v>1139</v>
      </c>
      <c r="B67" s="18"/>
      <c r="C67" s="5"/>
      <c r="D67" s="5"/>
      <c r="E67" s="168" t="str">
        <f>IF(ISBLANK(D67),"",INDEX(ΑΜΚ,MATCH(D67,Data!$F$2:$F$999,0),1))</f>
        <v/>
      </c>
      <c r="F67" s="169" t="str">
        <f t="shared" si="1"/>
        <v/>
      </c>
    </row>
    <row r="68" spans="1:6" ht="14.25" customHeight="1" x14ac:dyDescent="0.35">
      <c r="A68" s="45" t="s">
        <v>1139</v>
      </c>
      <c r="B68" s="18"/>
      <c r="C68" s="5"/>
      <c r="D68" s="5"/>
      <c r="E68" s="168" t="str">
        <f>IF(ISBLANK(D68),"",INDEX(ΑΜΚ,MATCH(D68,Data!$F$2:$F$999,0),1))</f>
        <v/>
      </c>
      <c r="F68" s="169" t="str">
        <f t="shared" si="1"/>
        <v/>
      </c>
    </row>
    <row r="69" spans="1:6" ht="14.25" customHeight="1" x14ac:dyDescent="0.35">
      <c r="A69" s="45" t="s">
        <v>1139</v>
      </c>
      <c r="B69" s="18"/>
      <c r="C69" s="5"/>
      <c r="D69" s="5"/>
      <c r="E69" s="168" t="str">
        <f>IF(ISBLANK(D69),"",INDEX(ΑΜΚ,MATCH(D69,Data!$F$2:$F$999,0),1))</f>
        <v/>
      </c>
      <c r="F69" s="169" t="str">
        <f t="shared" si="1"/>
        <v/>
      </c>
    </row>
    <row r="70" spans="1:6" ht="14.25" customHeight="1" x14ac:dyDescent="0.35">
      <c r="A70" s="45" t="s">
        <v>1139</v>
      </c>
      <c r="B70" s="18"/>
      <c r="C70" s="5"/>
      <c r="D70" s="5"/>
      <c r="E70" s="168" t="str">
        <f>IF(ISBLANK(D70),"",INDEX(ΑΜΚ,MATCH(D70,Data!$F$2:$F$999,0),1))</f>
        <v/>
      </c>
      <c r="F70" s="169" t="str">
        <f t="shared" si="1"/>
        <v/>
      </c>
    </row>
    <row r="71" spans="1:6" ht="14.25" customHeight="1" x14ac:dyDescent="0.35">
      <c r="A71" s="45" t="s">
        <v>1139</v>
      </c>
      <c r="B71" s="18"/>
      <c r="C71" s="5"/>
      <c r="D71" s="5"/>
      <c r="E71" s="168" t="str">
        <f>IF(ISBLANK(D71),"",INDEX(ΑΜΚ,MATCH(D71,Data!$F$2:$F$999,0),1))</f>
        <v/>
      </c>
      <c r="F71" s="169" t="str">
        <f t="shared" si="1"/>
        <v/>
      </c>
    </row>
    <row r="72" spans="1:6" ht="14.25" customHeight="1" x14ac:dyDescent="0.35">
      <c r="A72" s="45" t="s">
        <v>1139</v>
      </c>
      <c r="B72" s="18"/>
      <c r="C72" s="5"/>
      <c r="D72" s="5"/>
      <c r="E72" s="168" t="str">
        <f>IF(ISBLANK(D72),"",INDEX(ΑΜΚ,MATCH(D72,Data!$F$2:$F$999,0),1))</f>
        <v/>
      </c>
      <c r="F72" s="169" t="str">
        <f t="shared" si="1"/>
        <v/>
      </c>
    </row>
    <row r="73" spans="1:6" ht="14.25" customHeight="1" x14ac:dyDescent="0.35">
      <c r="A73" s="45" t="s">
        <v>1139</v>
      </c>
      <c r="B73" s="18"/>
      <c r="C73" s="5"/>
      <c r="D73" s="5"/>
      <c r="E73" s="168" t="str">
        <f>IF(ISBLANK(D73),"",INDEX(ΑΜΚ,MATCH(D73,Data!$F$2:$F$999,0),1))</f>
        <v/>
      </c>
      <c r="F73" s="169" t="str">
        <f t="shared" si="1"/>
        <v/>
      </c>
    </row>
    <row r="74" spans="1:6" ht="14.25" customHeight="1" x14ac:dyDescent="0.35">
      <c r="A74" s="45" t="s">
        <v>1139</v>
      </c>
      <c r="B74" s="18"/>
      <c r="C74" s="5"/>
      <c r="D74" s="5"/>
      <c r="E74" s="168" t="str">
        <f>IF(ISBLANK(D74),"",INDEX(ΑΜΚ,MATCH(D74,Data!$F$2:$F$999,0),1))</f>
        <v/>
      </c>
      <c r="F74" s="169" t="str">
        <f t="shared" si="1"/>
        <v/>
      </c>
    </row>
    <row r="75" spans="1:6" ht="14.25" customHeight="1" x14ac:dyDescent="0.35">
      <c r="A75" s="45" t="s">
        <v>1139</v>
      </c>
      <c r="B75" s="18"/>
      <c r="C75" s="5"/>
      <c r="D75" s="5"/>
      <c r="E75" s="168" t="str">
        <f>IF(ISBLANK(D75),"",INDEX(ΑΜΚ,MATCH(D75,Data!$F$2:$F$999,0),1))</f>
        <v/>
      </c>
      <c r="F75" s="169" t="str">
        <f t="shared" si="1"/>
        <v/>
      </c>
    </row>
    <row r="76" spans="1:6" ht="14.25" customHeight="1" x14ac:dyDescent="0.35">
      <c r="A76" s="45" t="s">
        <v>1139</v>
      </c>
      <c r="B76" s="18"/>
      <c r="C76" s="5"/>
      <c r="D76" s="5"/>
      <c r="E76" s="168" t="str">
        <f>IF(ISBLANK(D76),"",INDEX(ΑΜΚ,MATCH(D76,Data!$F$2:$F$999,0),1))</f>
        <v/>
      </c>
      <c r="F76" s="169" t="str">
        <f t="shared" si="1"/>
        <v/>
      </c>
    </row>
    <row r="77" spans="1:6" ht="14.25" customHeight="1" x14ac:dyDescent="0.35">
      <c r="A77" s="45" t="s">
        <v>1139</v>
      </c>
      <c r="B77" s="18"/>
      <c r="C77" s="5"/>
      <c r="D77" s="5"/>
      <c r="E77" s="168" t="str">
        <f>IF(ISBLANK(D77),"",INDEX(ΑΜΚ,MATCH(D77,Data!$F$2:$F$999,0),1))</f>
        <v/>
      </c>
      <c r="F77" s="169" t="str">
        <f t="shared" si="1"/>
        <v/>
      </c>
    </row>
    <row r="78" spans="1:6" ht="14.25" customHeight="1" x14ac:dyDescent="0.35">
      <c r="A78" s="45" t="s">
        <v>1139</v>
      </c>
      <c r="B78" s="18"/>
      <c r="C78" s="5"/>
      <c r="D78" s="5"/>
      <c r="E78" s="168" t="str">
        <f>IF(ISBLANK(D78),"",INDEX(ΑΜΚ,MATCH(D78,Data!$F$2:$F$999,0),1))</f>
        <v/>
      </c>
      <c r="F78" s="169" t="str">
        <f t="shared" si="1"/>
        <v/>
      </c>
    </row>
    <row r="79" spans="1:6" ht="14.25" customHeight="1" x14ac:dyDescent="0.35">
      <c r="A79" s="45" t="s">
        <v>1139</v>
      </c>
      <c r="B79" s="18"/>
      <c r="C79" s="5"/>
      <c r="D79" s="5"/>
      <c r="E79" s="168" t="str">
        <f>IF(ISBLANK(D79),"",INDEX(ΑΜΚ,MATCH(D79,Data!$F$2:$F$999,0),1))</f>
        <v/>
      </c>
      <c r="F79" s="169" t="str">
        <f t="shared" si="1"/>
        <v/>
      </c>
    </row>
    <row r="80" spans="1:6" ht="14.25" customHeight="1" x14ac:dyDescent="0.35">
      <c r="A80" s="45" t="s">
        <v>1139</v>
      </c>
      <c r="B80" s="18"/>
      <c r="C80" s="5"/>
      <c r="D80" s="5"/>
      <c r="E80" s="168" t="str">
        <f>IF(ISBLANK(D80),"",INDEX(ΑΜΚ,MATCH(D80,Data!$F$2:$F$999,0),1))</f>
        <v/>
      </c>
      <c r="F80" s="169" t="str">
        <f t="shared" si="1"/>
        <v/>
      </c>
    </row>
    <row r="81" spans="1:6" ht="14.25" customHeight="1" x14ac:dyDescent="0.35">
      <c r="A81" s="45" t="s">
        <v>1139</v>
      </c>
      <c r="B81" s="18"/>
      <c r="C81" s="5"/>
      <c r="D81" s="5"/>
      <c r="E81" s="168" t="str">
        <f>IF(ISBLANK(D81),"",INDEX(ΑΜΚ,MATCH(D81,Data!$F$2:$F$999,0),1))</f>
        <v/>
      </c>
      <c r="F81" s="169" t="str">
        <f t="shared" si="1"/>
        <v/>
      </c>
    </row>
    <row r="82" spans="1:6" ht="14.25" customHeight="1" x14ac:dyDescent="0.35">
      <c r="A82" s="45" t="s">
        <v>1139</v>
      </c>
      <c r="B82" s="18"/>
      <c r="C82" s="5"/>
      <c r="D82" s="5"/>
      <c r="E82" s="168" t="str">
        <f>IF(ISBLANK(D82),"",INDEX(ΑΜΚ,MATCH(D82,Data!$F$2:$F$999,0),1))</f>
        <v/>
      </c>
      <c r="F82" s="169" t="str">
        <f t="shared" si="1"/>
        <v/>
      </c>
    </row>
    <row r="83" spans="1:6" ht="14.25" customHeight="1" x14ac:dyDescent="0.35">
      <c r="A83" s="45" t="s">
        <v>1139</v>
      </c>
      <c r="B83" s="18"/>
      <c r="C83" s="5"/>
      <c r="D83" s="5"/>
      <c r="E83" s="168" t="str">
        <f>IF(ISBLANK(D83),"",INDEX(ΑΜΚ,MATCH(D83,Data!$F$2:$F$999,0),1))</f>
        <v/>
      </c>
      <c r="F83" s="169" t="str">
        <f t="shared" si="1"/>
        <v/>
      </c>
    </row>
    <row r="84" spans="1:6" ht="14.25" customHeight="1" x14ac:dyDescent="0.35">
      <c r="A84" s="45" t="s">
        <v>1139</v>
      </c>
      <c r="B84" s="18"/>
      <c r="C84" s="5"/>
      <c r="D84" s="5"/>
      <c r="E84" s="168" t="str">
        <f>IF(ISBLANK(D84),"",INDEX(ΑΜΚ,MATCH(D84,Data!$F$2:$F$999,0),1))</f>
        <v/>
      </c>
      <c r="F84" s="169" t="str">
        <f t="shared" si="1"/>
        <v/>
      </c>
    </row>
    <row r="85" spans="1:6" ht="14.25" customHeight="1" x14ac:dyDescent="0.35">
      <c r="A85" s="45" t="s">
        <v>1139</v>
      </c>
      <c r="B85" s="18"/>
      <c r="C85" s="5"/>
      <c r="D85" s="5"/>
      <c r="E85" s="168" t="str">
        <f>IF(ISBLANK(D85),"",INDEX(ΑΜΚ,MATCH(D85,Data!$F$2:$F$999,0),1))</f>
        <v/>
      </c>
      <c r="F85" s="169" t="str">
        <f t="shared" si="1"/>
        <v/>
      </c>
    </row>
    <row r="86" spans="1:6" ht="14.25" customHeight="1" x14ac:dyDescent="0.35">
      <c r="A86" s="45" t="s">
        <v>1139</v>
      </c>
      <c r="B86" s="18"/>
      <c r="C86" s="5"/>
      <c r="D86" s="5"/>
      <c r="E86" s="168" t="str">
        <f>IF(ISBLANK(D86),"",INDEX(ΑΜΚ,MATCH(D86,Data!$F$2:$F$999,0),1))</f>
        <v/>
      </c>
      <c r="F86" s="169" t="str">
        <f t="shared" si="1"/>
        <v/>
      </c>
    </row>
    <row r="87" spans="1:6" ht="14.25" customHeight="1" x14ac:dyDescent="0.35">
      <c r="A87" s="45" t="s">
        <v>1139</v>
      </c>
      <c r="B87" s="18"/>
      <c r="C87" s="5"/>
      <c r="D87" s="5"/>
      <c r="E87" s="168" t="str">
        <f>IF(ISBLANK(D87),"",INDEX(ΑΜΚ,MATCH(D87,Data!$F$2:$F$999,0),1))</f>
        <v/>
      </c>
      <c r="F87" s="169" t="str">
        <f t="shared" si="1"/>
        <v/>
      </c>
    </row>
    <row r="88" spans="1:6" ht="14.25" customHeight="1" x14ac:dyDescent="0.35">
      <c r="A88" s="45" t="s">
        <v>1139</v>
      </c>
      <c r="B88" s="18"/>
      <c r="C88" s="5"/>
      <c r="D88" s="5"/>
      <c r="E88" s="168" t="str">
        <f>IF(ISBLANK(D88),"",INDEX(ΑΜΚ,MATCH(D88,Data!$F$2:$F$999,0),1))</f>
        <v/>
      </c>
      <c r="F88" s="169" t="str">
        <f t="shared" si="1"/>
        <v/>
      </c>
    </row>
    <row r="89" spans="1:6" ht="14.25" customHeight="1" x14ac:dyDescent="0.35">
      <c r="A89" s="45" t="s">
        <v>1139</v>
      </c>
      <c r="B89" s="18"/>
      <c r="C89" s="5"/>
      <c r="D89" s="5"/>
      <c r="E89" s="168" t="str">
        <f>IF(ISBLANK(D89),"",INDEX(ΑΜΚ,MATCH(D89,Data!$F$2:$F$999,0),1))</f>
        <v/>
      </c>
      <c r="F89" s="169" t="str">
        <f t="shared" si="1"/>
        <v/>
      </c>
    </row>
    <row r="90" spans="1:6" ht="14.25" customHeight="1" x14ac:dyDescent="0.35">
      <c r="A90" s="45" t="s">
        <v>1139</v>
      </c>
      <c r="B90" s="18"/>
      <c r="C90" s="5"/>
      <c r="D90" s="5"/>
      <c r="E90" s="168" t="str">
        <f>IF(ISBLANK(D90),"",INDEX(ΑΜΚ,MATCH(D90,Data!$F$2:$F$999,0),1))</f>
        <v/>
      </c>
      <c r="F90" s="169" t="str">
        <f t="shared" si="1"/>
        <v/>
      </c>
    </row>
    <row r="91" spans="1:6" ht="14.25" customHeight="1" x14ac:dyDescent="0.35">
      <c r="A91" s="45" t="s">
        <v>1139</v>
      </c>
      <c r="B91" s="18"/>
      <c r="C91" s="5"/>
      <c r="D91" s="5"/>
      <c r="E91" s="168" t="str">
        <f>IF(ISBLANK(D91),"",INDEX(ΑΜΚ,MATCH(D91,Data!$F$2:$F$999,0),1))</f>
        <v/>
      </c>
      <c r="F91" s="169" t="str">
        <f t="shared" si="1"/>
        <v/>
      </c>
    </row>
    <row r="92" spans="1:6" ht="14.25" customHeight="1" x14ac:dyDescent="0.35">
      <c r="A92" s="45" t="s">
        <v>1139</v>
      </c>
      <c r="B92" s="18"/>
      <c r="C92" s="5"/>
      <c r="D92" s="5"/>
      <c r="E92" s="168" t="str">
        <f>IF(ISBLANK(D92),"",INDEX(ΑΜΚ,MATCH(D92,Data!$F$2:$F$999,0),1))</f>
        <v/>
      </c>
      <c r="F92" s="169" t="str">
        <f t="shared" si="1"/>
        <v/>
      </c>
    </row>
    <row r="93" spans="1:6" ht="14.25" customHeight="1" x14ac:dyDescent="0.35">
      <c r="A93" s="45" t="s">
        <v>1139</v>
      </c>
      <c r="B93" s="18"/>
      <c r="C93" s="5"/>
      <c r="D93" s="5"/>
      <c r="E93" s="168" t="str">
        <f>IF(ISBLANK(D93),"",INDEX(ΑΜΚ,MATCH(D93,Data!$F$2:$F$999,0),1))</f>
        <v/>
      </c>
      <c r="F93" s="169" t="str">
        <f t="shared" si="1"/>
        <v/>
      </c>
    </row>
    <row r="94" spans="1:6" ht="14.25" customHeight="1" x14ac:dyDescent="0.35">
      <c r="A94" s="45" t="s">
        <v>1139</v>
      </c>
      <c r="B94" s="18"/>
      <c r="C94" s="5"/>
      <c r="D94" s="5"/>
      <c r="E94" s="168" t="str">
        <f>IF(ISBLANK(D94),"",INDEX(ΑΜΚ,MATCH(D94,Data!$F$2:$F$999,0),1))</f>
        <v/>
      </c>
      <c r="F94" s="169" t="str">
        <f t="shared" si="1"/>
        <v/>
      </c>
    </row>
    <row r="95" spans="1:6" ht="14.25" customHeight="1" x14ac:dyDescent="0.35">
      <c r="A95" s="45" t="s">
        <v>1139</v>
      </c>
      <c r="B95" s="18"/>
      <c r="C95" s="5"/>
      <c r="D95" s="5"/>
      <c r="E95" s="168" t="str">
        <f>IF(ISBLANK(D95),"",INDEX(ΑΜΚ,MATCH(D95,Data!$F$2:$F$999,0),1))</f>
        <v/>
      </c>
      <c r="F95" s="169" t="str">
        <f t="shared" si="1"/>
        <v/>
      </c>
    </row>
    <row r="96" spans="1:6" ht="14.25" customHeight="1" x14ac:dyDescent="0.35">
      <c r="A96" s="45" t="s">
        <v>1139</v>
      </c>
      <c r="B96" s="18"/>
      <c r="C96" s="5"/>
      <c r="D96" s="5"/>
      <c r="E96" s="168" t="str">
        <f>IF(ISBLANK(D96),"",INDEX(ΑΜΚ,MATCH(D96,Data!$F$2:$F$999,0),1))</f>
        <v/>
      </c>
      <c r="F96" s="169" t="str">
        <f t="shared" si="1"/>
        <v/>
      </c>
    </row>
    <row r="97" spans="1:6" ht="14.25" customHeight="1" x14ac:dyDescent="0.35">
      <c r="A97" s="45" t="s">
        <v>1139</v>
      </c>
      <c r="B97" s="18"/>
      <c r="C97" s="5"/>
      <c r="D97" s="5"/>
      <c r="E97" s="168" t="str">
        <f>IF(ISBLANK(D97),"",INDEX(ΑΜΚ,MATCH(D97,Data!$F$2:$F$999,0),1))</f>
        <v/>
      </c>
      <c r="F97" s="169" t="str">
        <f t="shared" si="1"/>
        <v/>
      </c>
    </row>
    <row r="98" spans="1:6" ht="14.25" customHeight="1" x14ac:dyDescent="0.35">
      <c r="A98" s="45" t="s">
        <v>1139</v>
      </c>
      <c r="B98" s="18"/>
      <c r="C98" s="5"/>
      <c r="D98" s="5"/>
      <c r="E98" s="168" t="str">
        <f>IF(ISBLANK(D98),"",INDEX(ΑΜΚ,MATCH(D98,Data!$F$2:$F$999,0),1))</f>
        <v/>
      </c>
      <c r="F98" s="169" t="str">
        <f t="shared" si="1"/>
        <v/>
      </c>
    </row>
    <row r="99" spans="1:6" ht="14.25" customHeight="1" x14ac:dyDescent="0.35">
      <c r="A99" s="45" t="s">
        <v>1139</v>
      </c>
      <c r="B99" s="18"/>
      <c r="C99" s="5"/>
      <c r="D99" s="5"/>
      <c r="E99" s="168" t="str">
        <f>IF(ISBLANK(D99),"",INDEX(ΑΜΚ,MATCH(D99,Data!$F$2:$F$999,0),1))</f>
        <v/>
      </c>
      <c r="F99" s="169" t="str">
        <f t="shared" si="1"/>
        <v/>
      </c>
    </row>
    <row r="100" spans="1:6" ht="14.25" customHeight="1" x14ac:dyDescent="0.35">
      <c r="A100" s="45" t="s">
        <v>1139</v>
      </c>
      <c r="B100" s="18"/>
      <c r="C100" s="5"/>
      <c r="D100" s="5"/>
      <c r="E100" s="168" t="str">
        <f>IF(ISBLANK(D100),"",INDEX(ΑΜΚ,MATCH(D100,Data!$F$2:$F$999,0),1))</f>
        <v/>
      </c>
      <c r="F100" s="169" t="str">
        <f t="shared" si="1"/>
        <v/>
      </c>
    </row>
    <row r="101" spans="1:6" ht="14.25" customHeight="1" x14ac:dyDescent="0.35">
      <c r="A101" s="45" t="s">
        <v>1139</v>
      </c>
      <c r="B101" s="18"/>
      <c r="C101" s="5"/>
      <c r="D101" s="5"/>
      <c r="E101" s="168" t="str">
        <f>IF(ISBLANK(D101),"",INDEX(ΑΜΚ,MATCH(D101,Data!$F$2:$F$999,0),1))</f>
        <v/>
      </c>
      <c r="F101" s="169" t="str">
        <f t="shared" si="1"/>
        <v/>
      </c>
    </row>
    <row r="102" spans="1:6" ht="14.25" customHeight="1" x14ac:dyDescent="0.35">
      <c r="A102" s="45" t="s">
        <v>1139</v>
      </c>
      <c r="B102" s="18"/>
      <c r="C102" s="5"/>
      <c r="D102" s="5"/>
      <c r="E102" s="168" t="str">
        <f>IF(ISBLANK(D102),"",INDEX(ΑΜΚ,MATCH(D102,Data!$F$2:$F$999,0),1))</f>
        <v/>
      </c>
      <c r="F102" s="169" t="str">
        <f t="shared" si="1"/>
        <v/>
      </c>
    </row>
    <row r="103" spans="1:6" ht="14.25" customHeight="1" x14ac:dyDescent="0.35">
      <c r="A103" s="45" t="s">
        <v>1139</v>
      </c>
      <c r="B103" s="18"/>
      <c r="C103" s="5"/>
      <c r="D103" s="5"/>
      <c r="E103" s="168" t="str">
        <f>IF(ISBLANK(D103),"",INDEX(ΑΜΚ,MATCH(D103,Data!$F$2:$F$999,0),1))</f>
        <v/>
      </c>
      <c r="F103" s="169" t="str">
        <f t="shared" si="1"/>
        <v/>
      </c>
    </row>
    <row r="104" spans="1:6" ht="14.25" customHeight="1" x14ac:dyDescent="0.35">
      <c r="A104" s="45" t="s">
        <v>1139</v>
      </c>
      <c r="B104" s="18"/>
      <c r="C104" s="5"/>
      <c r="D104" s="5"/>
      <c r="E104" s="168" t="str">
        <f>IF(ISBLANK(D104),"",INDEX(ΑΜΚ,MATCH(D104,Data!$F$2:$F$999,0),1))</f>
        <v/>
      </c>
      <c r="F104" s="169" t="str">
        <f t="shared" si="1"/>
        <v/>
      </c>
    </row>
    <row r="105" spans="1:6" ht="14.25" customHeight="1" x14ac:dyDescent="0.35">
      <c r="A105" s="45" t="s">
        <v>1139</v>
      </c>
      <c r="B105" s="18"/>
      <c r="C105" s="5"/>
      <c r="D105" s="5"/>
      <c r="E105" s="168" t="str">
        <f>IF(ISBLANK(D105),"",INDEX(ΑΜΚ,MATCH(D105,Data!$F$2:$F$999,0),1))</f>
        <v/>
      </c>
      <c r="F105" s="169" t="str">
        <f t="shared" si="1"/>
        <v/>
      </c>
    </row>
    <row r="106" spans="1:6" ht="14.25" customHeight="1" x14ac:dyDescent="0.35">
      <c r="A106" s="45" t="s">
        <v>1139</v>
      </c>
      <c r="B106" s="18"/>
      <c r="C106" s="5"/>
      <c r="D106" s="5"/>
      <c r="E106" s="168" t="str">
        <f>IF(ISBLANK(D106),"",INDEX(ΑΜΚ,MATCH(D106,Data!$F$2:$F$999,0),1))</f>
        <v/>
      </c>
      <c r="F106" s="169" t="str">
        <f t="shared" si="1"/>
        <v/>
      </c>
    </row>
    <row r="107" spans="1:6" ht="14.25" customHeight="1" x14ac:dyDescent="0.35">
      <c r="A107" s="45" t="s">
        <v>1139</v>
      </c>
      <c r="B107" s="18"/>
      <c r="C107" s="5"/>
      <c r="D107" s="5"/>
      <c r="E107" s="168" t="str">
        <f>IF(ISBLANK(D107),"",INDEX(ΑΜΚ,MATCH(D107,Data!$F$2:$F$999,0),1))</f>
        <v/>
      </c>
      <c r="F107" s="169" t="str">
        <f t="shared" si="1"/>
        <v/>
      </c>
    </row>
    <row r="108" spans="1:6" ht="14.25" customHeight="1" x14ac:dyDescent="0.35">
      <c r="A108" s="45" t="s">
        <v>1139</v>
      </c>
      <c r="B108" s="18"/>
      <c r="C108" s="5"/>
      <c r="D108" s="5"/>
      <c r="E108" s="168" t="str">
        <f>IF(ISBLANK(D108),"",INDEX(ΑΜΚ,MATCH(D108,Data!$F$2:$F$999,0),1))</f>
        <v/>
      </c>
      <c r="F108" s="169" t="str">
        <f t="shared" si="1"/>
        <v/>
      </c>
    </row>
    <row r="109" spans="1:6" ht="14.25" customHeight="1" x14ac:dyDescent="0.35">
      <c r="A109" s="45" t="s">
        <v>1139</v>
      </c>
      <c r="B109" s="18"/>
      <c r="C109" s="5"/>
      <c r="D109" s="5"/>
      <c r="E109" s="168" t="str">
        <f>IF(ISBLANK(D109),"",INDEX(ΑΜΚ,MATCH(D109,Data!$F$2:$F$999,0),1))</f>
        <v/>
      </c>
      <c r="F109" s="169" t="str">
        <f t="shared" si="1"/>
        <v/>
      </c>
    </row>
    <row r="110" spans="1:6" ht="14.25" customHeight="1" x14ac:dyDescent="0.35">
      <c r="A110" s="45" t="s">
        <v>1139</v>
      </c>
      <c r="B110" s="18"/>
      <c r="C110" s="5"/>
      <c r="D110" s="5"/>
      <c r="E110" s="168" t="str">
        <f>IF(ISBLANK(D110),"",INDEX(ΑΜΚ,MATCH(D110,Data!$F$2:$F$999,0),1))</f>
        <v/>
      </c>
      <c r="F110" s="169" t="str">
        <f t="shared" si="1"/>
        <v/>
      </c>
    </row>
    <row r="111" spans="1:6" ht="14.25" customHeight="1" x14ac:dyDescent="0.35">
      <c r="A111" s="45" t="s">
        <v>1139</v>
      </c>
      <c r="B111" s="18"/>
      <c r="C111" s="5"/>
      <c r="D111" s="5"/>
      <c r="E111" s="168" t="str">
        <f>IF(ISBLANK(D111),"",INDEX(ΑΜΚ,MATCH(D111,Data!$F$2:$F$999,0),1))</f>
        <v/>
      </c>
      <c r="F111" s="169" t="str">
        <f t="shared" si="1"/>
        <v/>
      </c>
    </row>
    <row r="112" spans="1:6" ht="14.25" customHeight="1" x14ac:dyDescent="0.35">
      <c r="A112" s="45" t="s">
        <v>1139</v>
      </c>
      <c r="B112" s="18"/>
      <c r="C112" s="5"/>
      <c r="D112" s="5"/>
      <c r="E112" s="168" t="str">
        <f>IF(ISBLANK(D112),"",INDEX(ΑΜΚ,MATCH(D112,Data!$F$2:$F$999,0),1))</f>
        <v/>
      </c>
      <c r="F112" s="169" t="str">
        <f t="shared" si="1"/>
        <v/>
      </c>
    </row>
    <row r="113" spans="1:6" ht="14.25" customHeight="1" x14ac:dyDescent="0.35">
      <c r="A113" s="45" t="s">
        <v>1139</v>
      </c>
      <c r="B113" s="18"/>
      <c r="C113" s="5"/>
      <c r="D113" s="5"/>
      <c r="E113" s="168" t="str">
        <f>IF(ISBLANK(D113),"",INDEX(ΑΜΚ,MATCH(D113,Data!$F$2:$F$999,0),1))</f>
        <v/>
      </c>
      <c r="F113" s="169" t="str">
        <f t="shared" si="1"/>
        <v/>
      </c>
    </row>
    <row r="114" spans="1:6" ht="14.25" customHeight="1" x14ac:dyDescent="0.35">
      <c r="A114" s="45" t="s">
        <v>1139</v>
      </c>
      <c r="B114" s="18"/>
      <c r="C114" s="5"/>
      <c r="D114" s="5"/>
      <c r="E114" s="168" t="str">
        <f>IF(ISBLANK(D114),"",INDEX(ΑΜΚ,MATCH(D114,Data!$F$2:$F$999,0),1))</f>
        <v/>
      </c>
      <c r="F114" s="169" t="str">
        <f t="shared" si="1"/>
        <v/>
      </c>
    </row>
    <row r="115" spans="1:6" ht="14.25" customHeight="1" x14ac:dyDescent="0.35">
      <c r="A115" s="45" t="s">
        <v>1139</v>
      </c>
      <c r="B115" s="18"/>
      <c r="C115" s="5"/>
      <c r="D115" s="5"/>
      <c r="E115" s="168" t="str">
        <f>IF(ISBLANK(D115),"",INDEX(ΑΜΚ,MATCH(D115,Data!$F$2:$F$999,0),1))</f>
        <v/>
      </c>
      <c r="F115" s="169" t="str">
        <f t="shared" si="1"/>
        <v/>
      </c>
    </row>
    <row r="116" spans="1:6" ht="14.25" customHeight="1" x14ac:dyDescent="0.35">
      <c r="A116" s="45" t="s">
        <v>1139</v>
      </c>
      <c r="B116" s="18"/>
      <c r="C116" s="5"/>
      <c r="D116" s="5"/>
      <c r="E116" s="168" t="str">
        <f>IF(ISBLANK(D116),"",INDEX(ΑΜΚ,MATCH(D116,Data!$F$2:$F$999,0),1))</f>
        <v/>
      </c>
      <c r="F116" s="169" t="str">
        <f t="shared" si="1"/>
        <v/>
      </c>
    </row>
    <row r="117" spans="1:6" ht="14.25" customHeight="1" x14ac:dyDescent="0.35">
      <c r="A117" s="45" t="s">
        <v>1139</v>
      </c>
      <c r="B117" s="18"/>
      <c r="C117" s="5"/>
      <c r="D117" s="5"/>
      <c r="E117" s="168" t="str">
        <f>IF(ISBLANK(D117),"",INDEX(ΑΜΚ,MATCH(D117,Data!$F$2:$F$999,0),1))</f>
        <v/>
      </c>
      <c r="F117" s="169" t="str">
        <f t="shared" si="1"/>
        <v/>
      </c>
    </row>
    <row r="118" spans="1:6" ht="14.25" customHeight="1" x14ac:dyDescent="0.35">
      <c r="A118" s="45" t="s">
        <v>1139</v>
      </c>
      <c r="B118" s="18"/>
      <c r="C118" s="5"/>
      <c r="D118" s="5"/>
      <c r="E118" s="168" t="str">
        <f>IF(ISBLANK(D118),"",INDEX(ΑΜΚ,MATCH(D118,Data!$F$2:$F$999,0),1))</f>
        <v/>
      </c>
      <c r="F118" s="169" t="str">
        <f t="shared" si="1"/>
        <v/>
      </c>
    </row>
    <row r="119" spans="1:6" ht="14.25" customHeight="1" x14ac:dyDescent="0.35">
      <c r="A119" s="45" t="s">
        <v>1139</v>
      </c>
      <c r="B119" s="18"/>
      <c r="C119" s="5"/>
      <c r="D119" s="5"/>
      <c r="E119" s="168" t="str">
        <f>IF(ISBLANK(D119),"",INDEX(ΑΜΚ,MATCH(D119,Data!$F$2:$F$999,0),1))</f>
        <v/>
      </c>
      <c r="F119" s="169" t="str">
        <f t="shared" si="1"/>
        <v/>
      </c>
    </row>
    <row r="120" spans="1:6" ht="14.25" customHeight="1" x14ac:dyDescent="0.35">
      <c r="A120" s="45" t="s">
        <v>1139</v>
      </c>
      <c r="B120" s="18"/>
      <c r="C120" s="5"/>
      <c r="D120" s="5"/>
      <c r="E120" s="168" t="str">
        <f>IF(ISBLANK(D120),"",INDEX(ΑΜΚ,MATCH(D120,Data!$F$2:$F$999,0),1))</f>
        <v/>
      </c>
      <c r="F120" s="169" t="str">
        <f t="shared" si="1"/>
        <v/>
      </c>
    </row>
    <row r="121" spans="1:6" ht="14.25" customHeight="1" x14ac:dyDescent="0.35">
      <c r="A121" s="45" t="s">
        <v>1139</v>
      </c>
      <c r="B121" s="18"/>
      <c r="C121" s="5"/>
      <c r="D121" s="5"/>
      <c r="E121" s="168" t="str">
        <f>IF(ISBLANK(D121),"",INDEX(ΑΜΚ,MATCH(D121,Data!$F$2:$F$999,0),1))</f>
        <v/>
      </c>
      <c r="F121" s="169" t="str">
        <f t="shared" si="1"/>
        <v/>
      </c>
    </row>
    <row r="122" spans="1:6" ht="14.25" customHeight="1" x14ac:dyDescent="0.35">
      <c r="A122" s="45" t="s">
        <v>1139</v>
      </c>
      <c r="B122" s="18"/>
      <c r="C122" s="5"/>
      <c r="D122" s="5"/>
      <c r="E122" s="168" t="str">
        <f>IF(ISBLANK(D122),"",INDEX(ΑΜΚ,MATCH(D122,Data!$F$2:$F$999,0),1))</f>
        <v/>
      </c>
      <c r="F122" s="169" t="str">
        <f t="shared" si="1"/>
        <v/>
      </c>
    </row>
    <row r="123" spans="1:6" ht="14.25" customHeight="1" x14ac:dyDescent="0.35">
      <c r="A123" s="45" t="s">
        <v>1139</v>
      </c>
      <c r="B123" s="18"/>
      <c r="C123" s="5"/>
      <c r="D123" s="5"/>
      <c r="E123" s="168" t="str">
        <f>IF(ISBLANK(D123),"",INDEX(ΑΜΚ,MATCH(D123,Data!$F$2:$F$999,0),1))</f>
        <v/>
      </c>
      <c r="F123" s="169" t="str">
        <f t="shared" si="1"/>
        <v/>
      </c>
    </row>
    <row r="124" spans="1:6" ht="14.25" customHeight="1" x14ac:dyDescent="0.35">
      <c r="A124" s="45" t="s">
        <v>1139</v>
      </c>
      <c r="B124" s="18"/>
      <c r="C124" s="5"/>
      <c r="D124" s="5"/>
      <c r="E124" s="168" t="str">
        <f>IF(ISBLANK(D124),"",INDEX(ΑΜΚ,MATCH(D124,Data!$F$2:$F$999,0),1))</f>
        <v/>
      </c>
      <c r="F124" s="169" t="str">
        <f t="shared" si="1"/>
        <v/>
      </c>
    </row>
    <row r="125" spans="1:6" ht="14.25" customHeight="1" x14ac:dyDescent="0.35">
      <c r="A125" s="45" t="s">
        <v>1139</v>
      </c>
      <c r="B125" s="18"/>
      <c r="C125" s="5"/>
      <c r="D125" s="5"/>
      <c r="E125" s="168" t="str">
        <f>IF(ISBLANK(D125),"",INDEX(ΑΜΚ,MATCH(D125,Data!$F$2:$F$999,0),1))</f>
        <v/>
      </c>
      <c r="F125" s="169" t="str">
        <f t="shared" si="1"/>
        <v/>
      </c>
    </row>
    <row r="126" spans="1:6" ht="14.25" customHeight="1" x14ac:dyDescent="0.35">
      <c r="A126" s="45" t="s">
        <v>1139</v>
      </c>
      <c r="B126" s="18"/>
      <c r="C126" s="5"/>
      <c r="D126" s="5"/>
      <c r="E126" s="168" t="str">
        <f>IF(ISBLANK(D126),"",INDEX(ΑΜΚ,MATCH(D126,Data!$F$2:$F$999,0),1))</f>
        <v/>
      </c>
      <c r="F126" s="169" t="str">
        <f t="shared" si="1"/>
        <v/>
      </c>
    </row>
    <row r="127" spans="1:6" ht="14.25" customHeight="1" x14ac:dyDescent="0.35">
      <c r="A127" s="45" t="s">
        <v>1139</v>
      </c>
      <c r="B127" s="18"/>
      <c r="C127" s="5"/>
      <c r="D127" s="5"/>
      <c r="E127" s="168" t="str">
        <f>IF(ISBLANK(D127),"",INDEX(ΑΜΚ,MATCH(D127,Data!$F$2:$F$999,0),1))</f>
        <v/>
      </c>
      <c r="F127" s="169" t="str">
        <f t="shared" si="1"/>
        <v/>
      </c>
    </row>
    <row r="128" spans="1:6" ht="14.25" customHeight="1" x14ac:dyDescent="0.35">
      <c r="A128" s="45" t="s">
        <v>1139</v>
      </c>
      <c r="B128" s="18"/>
      <c r="C128" s="5"/>
      <c r="D128" s="5"/>
      <c r="E128" s="168" t="str">
        <f>IF(ISBLANK(D128),"",INDEX(ΑΜΚ,MATCH(D128,Data!$F$2:$F$999,0),1))</f>
        <v/>
      </c>
      <c r="F128" s="169" t="str">
        <f t="shared" si="1"/>
        <v/>
      </c>
    </row>
    <row r="129" spans="1:6" ht="14.25" customHeight="1" x14ac:dyDescent="0.35">
      <c r="A129" s="45" t="s">
        <v>1139</v>
      </c>
      <c r="B129" s="18"/>
      <c r="C129" s="5"/>
      <c r="D129" s="5"/>
      <c r="E129" s="168" t="str">
        <f>IF(ISBLANK(D129),"",INDEX(ΑΜΚ,MATCH(D129,Data!$F$2:$F$999,0),1))</f>
        <v/>
      </c>
      <c r="F129" s="169" t="str">
        <f t="shared" si="1"/>
        <v/>
      </c>
    </row>
    <row r="130" spans="1:6" ht="14.25" customHeight="1" x14ac:dyDescent="0.35">
      <c r="A130" s="45" t="s">
        <v>1139</v>
      </c>
      <c r="B130" s="18"/>
      <c r="C130" s="5"/>
      <c r="D130" s="5"/>
      <c r="E130" s="168" t="str">
        <f>IF(ISBLANK(D130),"",INDEX(ΑΜΚ,MATCH(D130,Data!$F$2:$F$999,0),1))</f>
        <v/>
      </c>
      <c r="F130" s="169" t="str">
        <f t="shared" ref="F130:F193" si="2">IF(ISBLANK(C130),"",INDEX(ΚΩΔ_ΜΑΘΗΜ_ΤΕΧΝ_ΛΟΓΙΣΜ_Α2,MATCH(C130,ΜΑΘΗΜ_ΤΕΧΝ_ΛΟΓΙΣΜ_Α2,0)))</f>
        <v/>
      </c>
    </row>
    <row r="131" spans="1:6" ht="14.25" customHeight="1" x14ac:dyDescent="0.35">
      <c r="A131" s="45" t="s">
        <v>1139</v>
      </c>
      <c r="B131" s="18"/>
      <c r="C131" s="5"/>
      <c r="D131" s="5"/>
      <c r="E131" s="168" t="str">
        <f>IF(ISBLANK(D131),"",INDEX(ΑΜΚ,MATCH(D131,Data!$F$2:$F$999,0),1))</f>
        <v/>
      </c>
      <c r="F131" s="169" t="str">
        <f t="shared" si="2"/>
        <v/>
      </c>
    </row>
    <row r="132" spans="1:6" ht="14.25" customHeight="1" x14ac:dyDescent="0.35">
      <c r="A132" s="45" t="s">
        <v>1139</v>
      </c>
      <c r="B132" s="18"/>
      <c r="C132" s="5"/>
      <c r="D132" s="5"/>
      <c r="E132" s="168" t="str">
        <f>IF(ISBLANK(D132),"",INDEX(ΑΜΚ,MATCH(D132,Data!$F$2:$F$999,0),1))</f>
        <v/>
      </c>
      <c r="F132" s="169" t="str">
        <f t="shared" si="2"/>
        <v/>
      </c>
    </row>
    <row r="133" spans="1:6" ht="14.25" customHeight="1" x14ac:dyDescent="0.35">
      <c r="A133" s="45" t="s">
        <v>1139</v>
      </c>
      <c r="B133" s="18"/>
      <c r="C133" s="5"/>
      <c r="D133" s="5"/>
      <c r="E133" s="168" t="str">
        <f>IF(ISBLANK(D133),"",INDEX(ΑΜΚ,MATCH(D133,Data!$F$2:$F$999,0),1))</f>
        <v/>
      </c>
      <c r="F133" s="169" t="str">
        <f t="shared" si="2"/>
        <v/>
      </c>
    </row>
    <row r="134" spans="1:6" ht="14.25" customHeight="1" x14ac:dyDescent="0.35">
      <c r="A134" s="45" t="s">
        <v>1139</v>
      </c>
      <c r="B134" s="18"/>
      <c r="C134" s="5"/>
      <c r="D134" s="5"/>
      <c r="E134" s="168" t="str">
        <f>IF(ISBLANK(D134),"",INDEX(ΑΜΚ,MATCH(D134,Data!$F$2:$F$999,0),1))</f>
        <v/>
      </c>
      <c r="F134" s="169" t="str">
        <f t="shared" si="2"/>
        <v/>
      </c>
    </row>
    <row r="135" spans="1:6" ht="14.25" customHeight="1" x14ac:dyDescent="0.35">
      <c r="A135" s="45" t="s">
        <v>1139</v>
      </c>
      <c r="B135" s="18"/>
      <c r="C135" s="5"/>
      <c r="D135" s="5"/>
      <c r="E135" s="168" t="str">
        <f>IF(ISBLANK(D135),"",INDEX(ΑΜΚ,MATCH(D135,Data!$F$2:$F$999,0),1))</f>
        <v/>
      </c>
      <c r="F135" s="169" t="str">
        <f t="shared" si="2"/>
        <v/>
      </c>
    </row>
    <row r="136" spans="1:6" ht="14.25" customHeight="1" x14ac:dyDescent="0.35">
      <c r="A136" s="45" t="s">
        <v>1139</v>
      </c>
      <c r="B136" s="18"/>
      <c r="C136" s="5"/>
      <c r="D136" s="5"/>
      <c r="E136" s="168" t="str">
        <f>IF(ISBLANK(D136),"",INDEX(ΑΜΚ,MATCH(D136,Data!$F$2:$F$999,0),1))</f>
        <v/>
      </c>
      <c r="F136" s="169" t="str">
        <f t="shared" si="2"/>
        <v/>
      </c>
    </row>
    <row r="137" spans="1:6" ht="14.25" customHeight="1" x14ac:dyDescent="0.35">
      <c r="A137" s="45" t="s">
        <v>1139</v>
      </c>
      <c r="B137" s="18"/>
      <c r="C137" s="5"/>
      <c r="D137" s="5"/>
      <c r="E137" s="168" t="str">
        <f>IF(ISBLANK(D137),"",INDEX(ΑΜΚ,MATCH(D137,Data!$F$2:$F$999,0),1))</f>
        <v/>
      </c>
      <c r="F137" s="169" t="str">
        <f t="shared" si="2"/>
        <v/>
      </c>
    </row>
    <row r="138" spans="1:6" ht="14.25" customHeight="1" x14ac:dyDescent="0.35">
      <c r="A138" s="45" t="s">
        <v>1139</v>
      </c>
      <c r="B138" s="18"/>
      <c r="C138" s="5"/>
      <c r="D138" s="5"/>
      <c r="E138" s="168" t="str">
        <f>IF(ISBLANK(D138),"",INDEX(ΑΜΚ,MATCH(D138,Data!$F$2:$F$999,0),1))</f>
        <v/>
      </c>
      <c r="F138" s="169" t="str">
        <f t="shared" si="2"/>
        <v/>
      </c>
    </row>
    <row r="139" spans="1:6" ht="14.25" customHeight="1" x14ac:dyDescent="0.35">
      <c r="A139" s="45" t="s">
        <v>1139</v>
      </c>
      <c r="B139" s="18"/>
      <c r="C139" s="5"/>
      <c r="D139" s="5"/>
      <c r="E139" s="168" t="str">
        <f>IF(ISBLANK(D139),"",INDEX(ΑΜΚ,MATCH(D139,Data!$F$2:$F$999,0),1))</f>
        <v/>
      </c>
      <c r="F139" s="169" t="str">
        <f t="shared" si="2"/>
        <v/>
      </c>
    </row>
    <row r="140" spans="1:6" ht="14.25" customHeight="1" x14ac:dyDescent="0.35">
      <c r="A140" s="45" t="s">
        <v>1139</v>
      </c>
      <c r="B140" s="18"/>
      <c r="C140" s="5"/>
      <c r="D140" s="5"/>
      <c r="E140" s="168" t="str">
        <f>IF(ISBLANK(D140),"",INDEX(ΑΜΚ,MATCH(D140,Data!$F$2:$F$999,0),1))</f>
        <v/>
      </c>
      <c r="F140" s="169" t="str">
        <f t="shared" si="2"/>
        <v/>
      </c>
    </row>
    <row r="141" spans="1:6" ht="14.25" customHeight="1" x14ac:dyDescent="0.35">
      <c r="A141" s="45" t="s">
        <v>1139</v>
      </c>
      <c r="B141" s="18"/>
      <c r="C141" s="5"/>
      <c r="D141" s="5"/>
      <c r="E141" s="168" t="str">
        <f>IF(ISBLANK(D141),"",INDEX(ΑΜΚ,MATCH(D141,Data!$F$2:$F$999,0),1))</f>
        <v/>
      </c>
      <c r="F141" s="169" t="str">
        <f t="shared" si="2"/>
        <v/>
      </c>
    </row>
    <row r="142" spans="1:6" ht="14.25" customHeight="1" x14ac:dyDescent="0.35">
      <c r="A142" s="45" t="s">
        <v>1139</v>
      </c>
      <c r="B142" s="18"/>
      <c r="C142" s="5"/>
      <c r="D142" s="5"/>
      <c r="E142" s="168" t="str">
        <f>IF(ISBLANK(D142),"",INDEX(ΑΜΚ,MATCH(D142,Data!$F$2:$F$999,0),1))</f>
        <v/>
      </c>
      <c r="F142" s="169" t="str">
        <f t="shared" si="2"/>
        <v/>
      </c>
    </row>
    <row r="143" spans="1:6" ht="14.25" customHeight="1" x14ac:dyDescent="0.35">
      <c r="A143" s="45" t="s">
        <v>1139</v>
      </c>
      <c r="B143" s="18"/>
      <c r="C143" s="5"/>
      <c r="D143" s="5"/>
      <c r="E143" s="168" t="str">
        <f>IF(ISBLANK(D143),"",INDEX(ΑΜΚ,MATCH(D143,Data!$F$2:$F$999,0),1))</f>
        <v/>
      </c>
      <c r="F143" s="169" t="str">
        <f t="shared" si="2"/>
        <v/>
      </c>
    </row>
    <row r="144" spans="1:6" ht="14.25" customHeight="1" x14ac:dyDescent="0.35">
      <c r="A144" s="45" t="s">
        <v>1139</v>
      </c>
      <c r="B144" s="18"/>
      <c r="C144" s="5"/>
      <c r="D144" s="5"/>
      <c r="E144" s="168" t="str">
        <f>IF(ISBLANK(D144),"",INDEX(ΑΜΚ,MATCH(D144,Data!$F$2:$F$999,0),1))</f>
        <v/>
      </c>
      <c r="F144" s="169" t="str">
        <f t="shared" si="2"/>
        <v/>
      </c>
    </row>
    <row r="145" spans="1:6" ht="14.25" customHeight="1" x14ac:dyDescent="0.35">
      <c r="A145" s="45" t="s">
        <v>1139</v>
      </c>
      <c r="B145" s="18"/>
      <c r="C145" s="5"/>
      <c r="D145" s="5"/>
      <c r="E145" s="168" t="str">
        <f>IF(ISBLANK(D145),"",INDEX(ΑΜΚ,MATCH(D145,Data!$F$2:$F$999,0),1))</f>
        <v/>
      </c>
      <c r="F145" s="169" t="str">
        <f t="shared" si="2"/>
        <v/>
      </c>
    </row>
    <row r="146" spans="1:6" ht="14.25" customHeight="1" x14ac:dyDescent="0.35">
      <c r="A146" s="45" t="s">
        <v>1139</v>
      </c>
      <c r="B146" s="18"/>
      <c r="C146" s="5"/>
      <c r="D146" s="5"/>
      <c r="E146" s="168" t="str">
        <f>IF(ISBLANK(D146),"",INDEX(ΑΜΚ,MATCH(D146,Data!$F$2:$F$999,0),1))</f>
        <v/>
      </c>
      <c r="F146" s="169" t="str">
        <f t="shared" si="2"/>
        <v/>
      </c>
    </row>
    <row r="147" spans="1:6" ht="14.25" customHeight="1" x14ac:dyDescent="0.35">
      <c r="A147" s="45" t="s">
        <v>1139</v>
      </c>
      <c r="B147" s="18"/>
      <c r="C147" s="5"/>
      <c r="D147" s="5"/>
      <c r="E147" s="168" t="str">
        <f>IF(ISBLANK(D147),"",INDEX(ΑΜΚ,MATCH(D147,Data!$F$2:$F$999,0),1))</f>
        <v/>
      </c>
      <c r="F147" s="169" t="str">
        <f t="shared" si="2"/>
        <v/>
      </c>
    </row>
    <row r="148" spans="1:6" ht="14.25" customHeight="1" x14ac:dyDescent="0.35">
      <c r="A148" s="45" t="s">
        <v>1139</v>
      </c>
      <c r="B148" s="18"/>
      <c r="C148" s="5"/>
      <c r="D148" s="5"/>
      <c r="E148" s="168" t="str">
        <f>IF(ISBLANK(D148),"",INDEX(ΑΜΚ,MATCH(D148,Data!$F$2:$F$999,0),1))</f>
        <v/>
      </c>
      <c r="F148" s="169" t="str">
        <f t="shared" si="2"/>
        <v/>
      </c>
    </row>
    <row r="149" spans="1:6" ht="14.25" customHeight="1" x14ac:dyDescent="0.35">
      <c r="A149" s="45" t="s">
        <v>1139</v>
      </c>
      <c r="B149" s="18"/>
      <c r="C149" s="5"/>
      <c r="D149" s="5"/>
      <c r="E149" s="168" t="str">
        <f>IF(ISBLANK(D149),"",INDEX(ΑΜΚ,MATCH(D149,Data!$F$2:$F$999,0),1))</f>
        <v/>
      </c>
      <c r="F149" s="169" t="str">
        <f t="shared" si="2"/>
        <v/>
      </c>
    </row>
    <row r="150" spans="1:6" ht="14.25" customHeight="1" x14ac:dyDescent="0.35">
      <c r="A150" s="45" t="s">
        <v>1139</v>
      </c>
      <c r="B150" s="18"/>
      <c r="C150" s="5"/>
      <c r="D150" s="5"/>
      <c r="E150" s="168" t="str">
        <f>IF(ISBLANK(D150),"",INDEX(ΑΜΚ,MATCH(D150,Data!$F$2:$F$999,0),1))</f>
        <v/>
      </c>
      <c r="F150" s="169" t="str">
        <f t="shared" si="2"/>
        <v/>
      </c>
    </row>
    <row r="151" spans="1:6" ht="14.25" customHeight="1" x14ac:dyDescent="0.35">
      <c r="A151" s="45" t="s">
        <v>1139</v>
      </c>
      <c r="B151" s="18"/>
      <c r="C151" s="5"/>
      <c r="D151" s="5"/>
      <c r="E151" s="168" t="str">
        <f>IF(ISBLANK(D151),"",INDEX(ΑΜΚ,MATCH(D151,Data!$F$2:$F$999,0),1))</f>
        <v/>
      </c>
      <c r="F151" s="169" t="str">
        <f t="shared" si="2"/>
        <v/>
      </c>
    </row>
    <row r="152" spans="1:6" ht="14.25" customHeight="1" x14ac:dyDescent="0.35">
      <c r="A152" s="45" t="s">
        <v>1139</v>
      </c>
      <c r="B152" s="18"/>
      <c r="C152" s="5"/>
      <c r="D152" s="5"/>
      <c r="E152" s="168" t="str">
        <f>IF(ISBLANK(D152),"",INDEX(ΑΜΚ,MATCH(D152,Data!$F$2:$F$999,0),1))</f>
        <v/>
      </c>
      <c r="F152" s="169" t="str">
        <f t="shared" si="2"/>
        <v/>
      </c>
    </row>
    <row r="153" spans="1:6" ht="14.25" customHeight="1" x14ac:dyDescent="0.35">
      <c r="A153" s="45" t="s">
        <v>1139</v>
      </c>
      <c r="B153" s="18"/>
      <c r="C153" s="5"/>
      <c r="D153" s="5"/>
      <c r="E153" s="168" t="str">
        <f>IF(ISBLANK(D153),"",INDEX(ΑΜΚ,MATCH(D153,Data!$F$2:$F$999,0),1))</f>
        <v/>
      </c>
      <c r="F153" s="169" t="str">
        <f t="shared" si="2"/>
        <v/>
      </c>
    </row>
    <row r="154" spans="1:6" ht="14.25" customHeight="1" x14ac:dyDescent="0.35">
      <c r="A154" s="45" t="s">
        <v>1139</v>
      </c>
      <c r="B154" s="18"/>
      <c r="C154" s="5"/>
      <c r="D154" s="5"/>
      <c r="E154" s="168" t="str">
        <f>IF(ISBLANK(D154),"",INDEX(ΑΜΚ,MATCH(D154,Data!$F$2:$F$999,0),1))</f>
        <v/>
      </c>
      <c r="F154" s="169" t="str">
        <f t="shared" si="2"/>
        <v/>
      </c>
    </row>
    <row r="155" spans="1:6" ht="14.25" customHeight="1" x14ac:dyDescent="0.35">
      <c r="A155" s="45" t="s">
        <v>1139</v>
      </c>
      <c r="B155" s="18"/>
      <c r="C155" s="5"/>
      <c r="D155" s="5"/>
      <c r="E155" s="168" t="str">
        <f>IF(ISBLANK(D155),"",INDEX(ΑΜΚ,MATCH(D155,Data!$F$2:$F$999,0),1))</f>
        <v/>
      </c>
      <c r="F155" s="169" t="str">
        <f t="shared" si="2"/>
        <v/>
      </c>
    </row>
    <row r="156" spans="1:6" ht="14.25" customHeight="1" x14ac:dyDescent="0.35">
      <c r="A156" s="45" t="s">
        <v>1139</v>
      </c>
      <c r="B156" s="18"/>
      <c r="C156" s="5"/>
      <c r="D156" s="5"/>
      <c r="E156" s="168" t="str">
        <f>IF(ISBLANK(D156),"",INDEX(ΑΜΚ,MATCH(D156,Data!$F$2:$F$999,0),1))</f>
        <v/>
      </c>
      <c r="F156" s="169" t="str">
        <f t="shared" si="2"/>
        <v/>
      </c>
    </row>
    <row r="157" spans="1:6" ht="14.25" customHeight="1" x14ac:dyDescent="0.35">
      <c r="A157" s="45" t="s">
        <v>1139</v>
      </c>
      <c r="B157" s="18"/>
      <c r="C157" s="5"/>
      <c r="D157" s="5"/>
      <c r="E157" s="168" t="str">
        <f>IF(ISBLANK(D157),"",INDEX(ΑΜΚ,MATCH(D157,Data!$F$2:$F$999,0),1))</f>
        <v/>
      </c>
      <c r="F157" s="169" t="str">
        <f t="shared" si="2"/>
        <v/>
      </c>
    </row>
    <row r="158" spans="1:6" ht="14.25" customHeight="1" x14ac:dyDescent="0.35">
      <c r="A158" s="45" t="s">
        <v>1139</v>
      </c>
      <c r="B158" s="18"/>
      <c r="C158" s="5"/>
      <c r="D158" s="5"/>
      <c r="E158" s="168" t="str">
        <f>IF(ISBLANK(D158),"",INDEX(ΑΜΚ,MATCH(D158,Data!$F$2:$F$999,0),1))</f>
        <v/>
      </c>
      <c r="F158" s="169" t="str">
        <f t="shared" si="2"/>
        <v/>
      </c>
    </row>
    <row r="159" spans="1:6" ht="14.25" customHeight="1" x14ac:dyDescent="0.35">
      <c r="A159" s="45" t="s">
        <v>1139</v>
      </c>
      <c r="B159" s="18"/>
      <c r="C159" s="5"/>
      <c r="D159" s="5"/>
      <c r="E159" s="168" t="str">
        <f>IF(ISBLANK(D159),"",INDEX(ΑΜΚ,MATCH(D159,Data!$F$2:$F$999,0),1))</f>
        <v/>
      </c>
      <c r="F159" s="169" t="str">
        <f t="shared" si="2"/>
        <v/>
      </c>
    </row>
    <row r="160" spans="1:6" ht="14.25" customHeight="1" x14ac:dyDescent="0.35">
      <c r="A160" s="45" t="s">
        <v>1139</v>
      </c>
      <c r="B160" s="18"/>
      <c r="C160" s="5"/>
      <c r="D160" s="5"/>
      <c r="E160" s="168" t="str">
        <f>IF(ISBLANK(D160),"",INDEX(ΑΜΚ,MATCH(D160,Data!$F$2:$F$999,0),1))</f>
        <v/>
      </c>
      <c r="F160" s="169" t="str">
        <f t="shared" si="2"/>
        <v/>
      </c>
    </row>
    <row r="161" spans="1:6" ht="14.25" customHeight="1" x14ac:dyDescent="0.35">
      <c r="A161" s="45" t="s">
        <v>1139</v>
      </c>
      <c r="B161" s="18"/>
      <c r="C161" s="5"/>
      <c r="D161" s="5"/>
      <c r="E161" s="168" t="str">
        <f>IF(ISBLANK(D161),"",INDEX(ΑΜΚ,MATCH(D161,Data!$F$2:$F$999,0),1))</f>
        <v/>
      </c>
      <c r="F161" s="169" t="str">
        <f t="shared" si="2"/>
        <v/>
      </c>
    </row>
    <row r="162" spans="1:6" ht="14.25" customHeight="1" x14ac:dyDescent="0.35">
      <c r="A162" s="45" t="s">
        <v>1139</v>
      </c>
      <c r="B162" s="18"/>
      <c r="C162" s="5"/>
      <c r="D162" s="5"/>
      <c r="E162" s="168" t="str">
        <f>IF(ISBLANK(D162),"",INDEX(ΑΜΚ,MATCH(D162,Data!$F$2:$F$999,0),1))</f>
        <v/>
      </c>
      <c r="F162" s="169" t="str">
        <f t="shared" si="2"/>
        <v/>
      </c>
    </row>
    <row r="163" spans="1:6" ht="14.25" customHeight="1" x14ac:dyDescent="0.35">
      <c r="A163" s="45" t="s">
        <v>1139</v>
      </c>
      <c r="B163" s="18"/>
      <c r="C163" s="5"/>
      <c r="D163" s="5"/>
      <c r="E163" s="168" t="str">
        <f>IF(ISBLANK(D163),"",INDEX(ΑΜΚ,MATCH(D163,Data!$F$2:$F$999,0),1))</f>
        <v/>
      </c>
      <c r="F163" s="169" t="str">
        <f t="shared" si="2"/>
        <v/>
      </c>
    </row>
    <row r="164" spans="1:6" ht="14.25" customHeight="1" x14ac:dyDescent="0.35">
      <c r="A164" s="45" t="s">
        <v>1139</v>
      </c>
      <c r="B164" s="18"/>
      <c r="C164" s="5"/>
      <c r="D164" s="5"/>
      <c r="E164" s="168" t="str">
        <f>IF(ISBLANK(D164),"",INDEX(ΑΜΚ,MATCH(D164,Data!$F$2:$F$999,0),1))</f>
        <v/>
      </c>
      <c r="F164" s="169" t="str">
        <f t="shared" si="2"/>
        <v/>
      </c>
    </row>
    <row r="165" spans="1:6" ht="14.25" customHeight="1" x14ac:dyDescent="0.35">
      <c r="A165" s="45" t="s">
        <v>1139</v>
      </c>
      <c r="B165" s="18"/>
      <c r="C165" s="5"/>
      <c r="D165" s="5"/>
      <c r="E165" s="168" t="str">
        <f>IF(ISBLANK(D165),"",INDEX(ΑΜΚ,MATCH(D165,Data!$F$2:$F$999,0),1))</f>
        <v/>
      </c>
      <c r="F165" s="169" t="str">
        <f t="shared" si="2"/>
        <v/>
      </c>
    </row>
    <row r="166" spans="1:6" ht="14.25" customHeight="1" x14ac:dyDescent="0.35">
      <c r="A166" s="45" t="s">
        <v>1139</v>
      </c>
      <c r="B166" s="18"/>
      <c r="C166" s="5"/>
      <c r="D166" s="5"/>
      <c r="E166" s="168" t="str">
        <f>IF(ISBLANK(D166),"",INDEX(ΑΜΚ,MATCH(D166,Data!$F$2:$F$999,0),1))</f>
        <v/>
      </c>
      <c r="F166" s="169" t="str">
        <f t="shared" si="2"/>
        <v/>
      </c>
    </row>
    <row r="167" spans="1:6" ht="14.25" customHeight="1" x14ac:dyDescent="0.35">
      <c r="A167" s="45" t="s">
        <v>1139</v>
      </c>
      <c r="B167" s="18"/>
      <c r="C167" s="5"/>
      <c r="D167" s="5"/>
      <c r="E167" s="168" t="str">
        <f>IF(ISBLANK(D167),"",INDEX(ΑΜΚ,MATCH(D167,Data!$F$2:$F$999,0),1))</f>
        <v/>
      </c>
      <c r="F167" s="169" t="str">
        <f t="shared" si="2"/>
        <v/>
      </c>
    </row>
    <row r="168" spans="1:6" ht="14.25" customHeight="1" x14ac:dyDescent="0.35">
      <c r="A168" s="45" t="s">
        <v>1139</v>
      </c>
      <c r="B168" s="18"/>
      <c r="C168" s="5"/>
      <c r="D168" s="5"/>
      <c r="E168" s="168" t="str">
        <f>IF(ISBLANK(D168),"",INDEX(ΑΜΚ,MATCH(D168,Data!$F$2:$F$999,0),1))</f>
        <v/>
      </c>
      <c r="F168" s="169" t="str">
        <f t="shared" si="2"/>
        <v/>
      </c>
    </row>
    <row r="169" spans="1:6" ht="14.25" customHeight="1" x14ac:dyDescent="0.35">
      <c r="A169" s="45" t="s">
        <v>1139</v>
      </c>
      <c r="B169" s="18"/>
      <c r="C169" s="5"/>
      <c r="D169" s="5"/>
      <c r="E169" s="168" t="str">
        <f>IF(ISBLANK(D169),"",INDEX(ΑΜΚ,MATCH(D169,Data!$F$2:$F$999,0),1))</f>
        <v/>
      </c>
      <c r="F169" s="169" t="str">
        <f t="shared" si="2"/>
        <v/>
      </c>
    </row>
    <row r="170" spans="1:6" ht="14.25" customHeight="1" x14ac:dyDescent="0.35">
      <c r="A170" s="45" t="s">
        <v>1139</v>
      </c>
      <c r="B170" s="18"/>
      <c r="C170" s="5"/>
      <c r="D170" s="5"/>
      <c r="E170" s="168" t="str">
        <f>IF(ISBLANK(D170),"",INDEX(ΑΜΚ,MATCH(D170,Data!$F$2:$F$999,0),1))</f>
        <v/>
      </c>
      <c r="F170" s="169" t="str">
        <f t="shared" si="2"/>
        <v/>
      </c>
    </row>
    <row r="171" spans="1:6" ht="14.25" customHeight="1" x14ac:dyDescent="0.35">
      <c r="A171" s="45" t="s">
        <v>1139</v>
      </c>
      <c r="B171" s="18"/>
      <c r="C171" s="5"/>
      <c r="D171" s="5"/>
      <c r="E171" s="168" t="str">
        <f>IF(ISBLANK(D171),"",INDEX(ΑΜΚ,MATCH(D171,Data!$F$2:$F$999,0),1))</f>
        <v/>
      </c>
      <c r="F171" s="169" t="str">
        <f t="shared" si="2"/>
        <v/>
      </c>
    </row>
    <row r="172" spans="1:6" ht="14.25" customHeight="1" x14ac:dyDescent="0.35">
      <c r="A172" s="45" t="s">
        <v>1139</v>
      </c>
      <c r="B172" s="18"/>
      <c r="C172" s="5"/>
      <c r="D172" s="5"/>
      <c r="E172" s="168" t="str">
        <f>IF(ISBLANK(D172),"",INDEX(ΑΜΚ,MATCH(D172,Data!$F$2:$F$999,0),1))</f>
        <v/>
      </c>
      <c r="F172" s="169" t="str">
        <f t="shared" si="2"/>
        <v/>
      </c>
    </row>
    <row r="173" spans="1:6" ht="14.25" customHeight="1" x14ac:dyDescent="0.35">
      <c r="A173" s="45" t="s">
        <v>1139</v>
      </c>
      <c r="B173" s="18"/>
      <c r="C173" s="5"/>
      <c r="D173" s="5"/>
      <c r="E173" s="168" t="str">
        <f>IF(ISBLANK(D173),"",INDEX(ΑΜΚ,MATCH(D173,Data!$F$2:$F$999,0),1))</f>
        <v/>
      </c>
      <c r="F173" s="169" t="str">
        <f t="shared" si="2"/>
        <v/>
      </c>
    </row>
    <row r="174" spans="1:6" ht="14.25" customHeight="1" x14ac:dyDescent="0.35">
      <c r="A174" s="45" t="s">
        <v>1139</v>
      </c>
      <c r="B174" s="18"/>
      <c r="C174" s="5"/>
      <c r="D174" s="5"/>
      <c r="E174" s="168" t="str">
        <f>IF(ISBLANK(D174),"",INDEX(ΑΜΚ,MATCH(D174,Data!$F$2:$F$999,0),1))</f>
        <v/>
      </c>
      <c r="F174" s="169" t="str">
        <f t="shared" si="2"/>
        <v/>
      </c>
    </row>
    <row r="175" spans="1:6" ht="14.25" customHeight="1" x14ac:dyDescent="0.35">
      <c r="A175" s="45" t="s">
        <v>1139</v>
      </c>
      <c r="B175" s="18"/>
      <c r="C175" s="5"/>
      <c r="D175" s="5"/>
      <c r="E175" s="168" t="str">
        <f>IF(ISBLANK(D175),"",INDEX(ΑΜΚ,MATCH(D175,Data!$F$2:$F$999,0),1))</f>
        <v/>
      </c>
      <c r="F175" s="169" t="str">
        <f t="shared" si="2"/>
        <v/>
      </c>
    </row>
    <row r="176" spans="1:6" ht="14.25" customHeight="1" x14ac:dyDescent="0.35">
      <c r="A176" s="45" t="s">
        <v>1139</v>
      </c>
      <c r="B176" s="18"/>
      <c r="C176" s="5"/>
      <c r="D176" s="5"/>
      <c r="E176" s="168" t="str">
        <f>IF(ISBLANK(D176),"",INDEX(ΑΜΚ,MATCH(D176,Data!$F$2:$F$999,0),1))</f>
        <v/>
      </c>
      <c r="F176" s="169" t="str">
        <f t="shared" si="2"/>
        <v/>
      </c>
    </row>
    <row r="177" spans="1:6" ht="14.25" customHeight="1" x14ac:dyDescent="0.35">
      <c r="A177" s="45" t="s">
        <v>1139</v>
      </c>
      <c r="B177" s="18"/>
      <c r="C177" s="5"/>
      <c r="D177" s="5"/>
      <c r="E177" s="168" t="str">
        <f>IF(ISBLANK(D177),"",INDEX(ΑΜΚ,MATCH(D177,Data!$F$2:$F$999,0),1))</f>
        <v/>
      </c>
      <c r="F177" s="169" t="str">
        <f t="shared" si="2"/>
        <v/>
      </c>
    </row>
    <row r="178" spans="1:6" ht="14.25" customHeight="1" x14ac:dyDescent="0.35">
      <c r="A178" s="45" t="s">
        <v>1139</v>
      </c>
      <c r="B178" s="18"/>
      <c r="C178" s="5"/>
      <c r="D178" s="5"/>
      <c r="E178" s="168" t="str">
        <f>IF(ISBLANK(D178),"",INDEX(ΑΜΚ,MATCH(D178,Data!$F$2:$F$999,0),1))</f>
        <v/>
      </c>
      <c r="F178" s="169" t="str">
        <f t="shared" si="2"/>
        <v/>
      </c>
    </row>
    <row r="179" spans="1:6" ht="14.25" customHeight="1" x14ac:dyDescent="0.35">
      <c r="A179" s="45" t="s">
        <v>1139</v>
      </c>
      <c r="B179" s="18"/>
      <c r="C179" s="5"/>
      <c r="D179" s="5"/>
      <c r="E179" s="168" t="str">
        <f>IF(ISBLANK(D179),"",INDEX(ΑΜΚ,MATCH(D179,Data!$F$2:$F$999,0),1))</f>
        <v/>
      </c>
      <c r="F179" s="169" t="str">
        <f t="shared" si="2"/>
        <v/>
      </c>
    </row>
    <row r="180" spans="1:6" ht="14.25" customHeight="1" x14ac:dyDescent="0.35">
      <c r="A180" s="45" t="s">
        <v>1139</v>
      </c>
      <c r="B180" s="18"/>
      <c r="C180" s="5"/>
      <c r="D180" s="5"/>
      <c r="E180" s="168" t="str">
        <f>IF(ISBLANK(D180),"",INDEX(ΑΜΚ,MATCH(D180,Data!$F$2:$F$999,0),1))</f>
        <v/>
      </c>
      <c r="F180" s="169" t="str">
        <f t="shared" si="2"/>
        <v/>
      </c>
    </row>
    <row r="181" spans="1:6" ht="14.25" customHeight="1" x14ac:dyDescent="0.35">
      <c r="A181" s="45" t="s">
        <v>1139</v>
      </c>
      <c r="B181" s="18"/>
      <c r="C181" s="5"/>
      <c r="D181" s="5"/>
      <c r="E181" s="168" t="str">
        <f>IF(ISBLANK(D181),"",INDEX(ΑΜΚ,MATCH(D181,Data!$F$2:$F$999,0),1))</f>
        <v/>
      </c>
      <c r="F181" s="169" t="str">
        <f t="shared" si="2"/>
        <v/>
      </c>
    </row>
    <row r="182" spans="1:6" ht="14.25" customHeight="1" x14ac:dyDescent="0.35">
      <c r="A182" s="45" t="s">
        <v>1139</v>
      </c>
      <c r="B182" s="18"/>
      <c r="C182" s="5"/>
      <c r="D182" s="5"/>
      <c r="E182" s="168" t="str">
        <f>IF(ISBLANK(D182),"",INDEX(ΑΜΚ,MATCH(D182,Data!$F$2:$F$999,0),1))</f>
        <v/>
      </c>
      <c r="F182" s="169" t="str">
        <f t="shared" si="2"/>
        <v/>
      </c>
    </row>
    <row r="183" spans="1:6" ht="14.25" customHeight="1" x14ac:dyDescent="0.35">
      <c r="A183" s="45" t="s">
        <v>1139</v>
      </c>
      <c r="B183" s="18"/>
      <c r="C183" s="5"/>
      <c r="D183" s="5"/>
      <c r="E183" s="168" t="str">
        <f>IF(ISBLANK(D183),"",INDEX(ΑΜΚ,MATCH(D183,Data!$F$2:$F$999,0),1))</f>
        <v/>
      </c>
      <c r="F183" s="169" t="str">
        <f t="shared" si="2"/>
        <v/>
      </c>
    </row>
    <row r="184" spans="1:6" ht="14.25" customHeight="1" x14ac:dyDescent="0.35">
      <c r="A184" s="45" t="s">
        <v>1139</v>
      </c>
      <c r="B184" s="18"/>
      <c r="C184" s="5"/>
      <c r="D184" s="5"/>
      <c r="E184" s="168" t="str">
        <f>IF(ISBLANK(D184),"",INDEX(ΑΜΚ,MATCH(D184,Data!$F$2:$F$999,0),1))</f>
        <v/>
      </c>
      <c r="F184" s="169" t="str">
        <f t="shared" si="2"/>
        <v/>
      </c>
    </row>
    <row r="185" spans="1:6" ht="14.25" customHeight="1" x14ac:dyDescent="0.35">
      <c r="A185" s="45" t="s">
        <v>1139</v>
      </c>
      <c r="B185" s="18"/>
      <c r="C185" s="5"/>
      <c r="D185" s="5"/>
      <c r="E185" s="168" t="str">
        <f>IF(ISBLANK(D185),"",INDEX(ΑΜΚ,MATCH(D185,Data!$F$2:$F$999,0),1))</f>
        <v/>
      </c>
      <c r="F185" s="169" t="str">
        <f t="shared" si="2"/>
        <v/>
      </c>
    </row>
    <row r="186" spans="1:6" ht="14.25" customHeight="1" x14ac:dyDescent="0.35">
      <c r="A186" s="45" t="s">
        <v>1139</v>
      </c>
      <c r="B186" s="18"/>
      <c r="C186" s="5"/>
      <c r="D186" s="5"/>
      <c r="E186" s="168" t="str">
        <f>IF(ISBLANK(D186),"",INDEX(ΑΜΚ,MATCH(D186,Data!$F$2:$F$999,0),1))</f>
        <v/>
      </c>
      <c r="F186" s="169" t="str">
        <f t="shared" si="2"/>
        <v/>
      </c>
    </row>
    <row r="187" spans="1:6" ht="14.25" customHeight="1" x14ac:dyDescent="0.35">
      <c r="A187" s="45" t="s">
        <v>1139</v>
      </c>
      <c r="B187" s="18"/>
      <c r="C187" s="5"/>
      <c r="D187" s="5"/>
      <c r="E187" s="168" t="str">
        <f>IF(ISBLANK(D187),"",INDEX(ΑΜΚ,MATCH(D187,Data!$F$2:$F$999,0),1))</f>
        <v/>
      </c>
      <c r="F187" s="169" t="str">
        <f t="shared" si="2"/>
        <v/>
      </c>
    </row>
    <row r="188" spans="1:6" ht="14.25" customHeight="1" x14ac:dyDescent="0.35">
      <c r="A188" s="45" t="s">
        <v>1139</v>
      </c>
      <c r="B188" s="18"/>
      <c r="C188" s="5"/>
      <c r="D188" s="5"/>
      <c r="E188" s="168" t="str">
        <f>IF(ISBLANK(D188),"",INDEX(ΑΜΚ,MATCH(D188,Data!$F$2:$F$999,0),1))</f>
        <v/>
      </c>
      <c r="F188" s="169" t="str">
        <f t="shared" si="2"/>
        <v/>
      </c>
    </row>
    <row r="189" spans="1:6" ht="14.25" customHeight="1" x14ac:dyDescent="0.35">
      <c r="A189" s="45" t="s">
        <v>1139</v>
      </c>
      <c r="B189" s="18"/>
      <c r="C189" s="5"/>
      <c r="D189" s="5"/>
      <c r="E189" s="168" t="str">
        <f>IF(ISBLANK(D189),"",INDEX(ΑΜΚ,MATCH(D189,Data!$F$2:$F$999,0),1))</f>
        <v/>
      </c>
      <c r="F189" s="169" t="str">
        <f t="shared" si="2"/>
        <v/>
      </c>
    </row>
    <row r="190" spans="1:6" ht="14.25" customHeight="1" x14ac:dyDescent="0.35">
      <c r="A190" s="45" t="s">
        <v>1139</v>
      </c>
      <c r="B190" s="18"/>
      <c r="C190" s="5"/>
      <c r="D190" s="5"/>
      <c r="E190" s="168" t="str">
        <f>IF(ISBLANK(D190),"",INDEX(ΑΜΚ,MATCH(D190,Data!$F$2:$F$999,0),1))</f>
        <v/>
      </c>
      <c r="F190" s="169" t="str">
        <f t="shared" si="2"/>
        <v/>
      </c>
    </row>
    <row r="191" spans="1:6" ht="14.25" customHeight="1" x14ac:dyDescent="0.35">
      <c r="A191" s="45" t="s">
        <v>1139</v>
      </c>
      <c r="B191" s="18"/>
      <c r="C191" s="5"/>
      <c r="D191" s="5"/>
      <c r="E191" s="168" t="str">
        <f>IF(ISBLANK(D191),"",INDEX(ΑΜΚ,MATCH(D191,Data!$F$2:$F$999,0),1))</f>
        <v/>
      </c>
      <c r="F191" s="169" t="str">
        <f t="shared" si="2"/>
        <v/>
      </c>
    </row>
    <row r="192" spans="1:6" ht="14.25" customHeight="1" x14ac:dyDescent="0.35">
      <c r="A192" s="45" t="s">
        <v>1139</v>
      </c>
      <c r="B192" s="18"/>
      <c r="C192" s="5"/>
      <c r="D192" s="5"/>
      <c r="E192" s="168" t="str">
        <f>IF(ISBLANK(D192),"",INDEX(ΑΜΚ,MATCH(D192,Data!$F$2:$F$999,0),1))</f>
        <v/>
      </c>
      <c r="F192" s="169" t="str">
        <f t="shared" si="2"/>
        <v/>
      </c>
    </row>
    <row r="193" spans="1:6" ht="14.25" customHeight="1" x14ac:dyDescent="0.35">
      <c r="A193" s="45" t="s">
        <v>1139</v>
      </c>
      <c r="B193" s="18"/>
      <c r="C193" s="5"/>
      <c r="D193" s="5"/>
      <c r="E193" s="168" t="str">
        <f>IF(ISBLANK(D193),"",INDEX(ΑΜΚ,MATCH(D193,Data!$F$2:$F$999,0),1))</f>
        <v/>
      </c>
      <c r="F193" s="169" t="str">
        <f t="shared" si="2"/>
        <v/>
      </c>
    </row>
    <row r="194" spans="1:6" ht="14.25" customHeight="1" x14ac:dyDescent="0.35">
      <c r="A194" s="45" t="s">
        <v>1139</v>
      </c>
      <c r="B194" s="18"/>
      <c r="C194" s="5"/>
      <c r="D194" s="5"/>
      <c r="E194" s="168" t="str">
        <f>IF(ISBLANK(D194),"",INDEX(ΑΜΚ,MATCH(D194,Data!$F$2:$F$999,0),1))</f>
        <v/>
      </c>
      <c r="F194" s="169" t="str">
        <f t="shared" ref="F194:F257" si="3">IF(ISBLANK(C194),"",INDEX(ΚΩΔ_ΜΑΘΗΜ_ΤΕΧΝ_ΛΟΓΙΣΜ_Α2,MATCH(C194,ΜΑΘΗΜ_ΤΕΧΝ_ΛΟΓΙΣΜ_Α2,0)))</f>
        <v/>
      </c>
    </row>
    <row r="195" spans="1:6" ht="14.25" customHeight="1" x14ac:dyDescent="0.35">
      <c r="A195" s="45" t="s">
        <v>1139</v>
      </c>
      <c r="B195" s="18"/>
      <c r="C195" s="5"/>
      <c r="D195" s="5"/>
      <c r="E195" s="168" t="str">
        <f>IF(ISBLANK(D195),"",INDEX(ΑΜΚ,MATCH(D195,Data!$F$2:$F$999,0),1))</f>
        <v/>
      </c>
      <c r="F195" s="169" t="str">
        <f t="shared" si="3"/>
        <v/>
      </c>
    </row>
    <row r="196" spans="1:6" ht="14.25" customHeight="1" x14ac:dyDescent="0.35">
      <c r="A196" s="45" t="s">
        <v>1139</v>
      </c>
      <c r="B196" s="18"/>
      <c r="C196" s="5"/>
      <c r="D196" s="5"/>
      <c r="E196" s="168" t="str">
        <f>IF(ISBLANK(D196),"",INDEX(ΑΜΚ,MATCH(D196,Data!$F$2:$F$999,0),1))</f>
        <v/>
      </c>
      <c r="F196" s="169" t="str">
        <f t="shared" si="3"/>
        <v/>
      </c>
    </row>
    <row r="197" spans="1:6" ht="14.25" customHeight="1" x14ac:dyDescent="0.35">
      <c r="A197" s="45" t="s">
        <v>1139</v>
      </c>
      <c r="B197" s="18"/>
      <c r="C197" s="5"/>
      <c r="D197" s="5"/>
      <c r="E197" s="168" t="str">
        <f>IF(ISBLANK(D197),"",INDEX(ΑΜΚ,MATCH(D197,Data!$F$2:$F$999,0),1))</f>
        <v/>
      </c>
      <c r="F197" s="169" t="str">
        <f t="shared" si="3"/>
        <v/>
      </c>
    </row>
    <row r="198" spans="1:6" ht="14.25" customHeight="1" x14ac:dyDescent="0.35">
      <c r="A198" s="45" t="s">
        <v>1139</v>
      </c>
      <c r="B198" s="18"/>
      <c r="C198" s="5"/>
      <c r="D198" s="5"/>
      <c r="E198" s="168" t="str">
        <f>IF(ISBLANK(D198),"",INDEX(ΑΜΚ,MATCH(D198,Data!$F$2:$F$999,0),1))</f>
        <v/>
      </c>
      <c r="F198" s="169" t="str">
        <f t="shared" si="3"/>
        <v/>
      </c>
    </row>
    <row r="199" spans="1:6" ht="14.25" customHeight="1" x14ac:dyDescent="0.35">
      <c r="A199" s="45" t="s">
        <v>1139</v>
      </c>
      <c r="B199" s="18"/>
      <c r="C199" s="5"/>
      <c r="D199" s="5"/>
      <c r="E199" s="168" t="str">
        <f>IF(ISBLANK(D199),"",INDEX(ΑΜΚ,MATCH(D199,Data!$F$2:$F$999,0),1))</f>
        <v/>
      </c>
      <c r="F199" s="169" t="str">
        <f t="shared" si="3"/>
        <v/>
      </c>
    </row>
    <row r="200" spans="1:6" ht="14.25" customHeight="1" x14ac:dyDescent="0.35">
      <c r="A200" s="45" t="s">
        <v>1139</v>
      </c>
      <c r="B200" s="18"/>
      <c r="C200" s="5"/>
      <c r="D200" s="5"/>
      <c r="E200" s="168" t="str">
        <f>IF(ISBLANK(D200),"",INDEX(ΑΜΚ,MATCH(D200,Data!$F$2:$F$999,0),1))</f>
        <v/>
      </c>
      <c r="F200" s="169" t="str">
        <f t="shared" si="3"/>
        <v/>
      </c>
    </row>
    <row r="201" spans="1:6" ht="14.25" customHeight="1" x14ac:dyDescent="0.35">
      <c r="A201" s="45" t="s">
        <v>1139</v>
      </c>
      <c r="B201" s="18"/>
      <c r="C201" s="5"/>
      <c r="D201" s="5"/>
      <c r="E201" s="168" t="str">
        <f>IF(ISBLANK(D201),"",INDEX(ΑΜΚ,MATCH(D201,Data!$F$2:$F$999,0),1))</f>
        <v/>
      </c>
      <c r="F201" s="169" t="str">
        <f t="shared" si="3"/>
        <v/>
      </c>
    </row>
    <row r="202" spans="1:6" ht="14.25" customHeight="1" x14ac:dyDescent="0.35">
      <c r="A202" s="45" t="s">
        <v>1139</v>
      </c>
      <c r="B202" s="18"/>
      <c r="C202" s="5"/>
      <c r="D202" s="5"/>
      <c r="E202" s="168" t="str">
        <f>IF(ISBLANK(D202),"",INDEX(ΑΜΚ,MATCH(D202,Data!$F$2:$F$999,0),1))</f>
        <v/>
      </c>
      <c r="F202" s="169" t="str">
        <f t="shared" si="3"/>
        <v/>
      </c>
    </row>
    <row r="203" spans="1:6" ht="14.25" customHeight="1" x14ac:dyDescent="0.35">
      <c r="A203" s="45" t="s">
        <v>1139</v>
      </c>
      <c r="B203" s="18"/>
      <c r="C203" s="5"/>
      <c r="D203" s="5"/>
      <c r="E203" s="168" t="str">
        <f>IF(ISBLANK(D203),"",INDEX(ΑΜΚ,MATCH(D203,Data!$F$2:$F$999,0),1))</f>
        <v/>
      </c>
      <c r="F203" s="169" t="str">
        <f t="shared" si="3"/>
        <v/>
      </c>
    </row>
    <row r="204" spans="1:6" ht="14.25" customHeight="1" x14ac:dyDescent="0.35">
      <c r="A204" s="45" t="s">
        <v>1139</v>
      </c>
      <c r="B204" s="18"/>
      <c r="C204" s="5"/>
      <c r="D204" s="5"/>
      <c r="E204" s="168" t="str">
        <f>IF(ISBLANK(D204),"",INDEX(ΑΜΚ,MATCH(D204,Data!$F$2:$F$999,0),1))</f>
        <v/>
      </c>
      <c r="F204" s="169" t="str">
        <f t="shared" si="3"/>
        <v/>
      </c>
    </row>
    <row r="205" spans="1:6" ht="14.25" customHeight="1" x14ac:dyDescent="0.35">
      <c r="A205" s="45" t="s">
        <v>1139</v>
      </c>
      <c r="B205" s="18"/>
      <c r="C205" s="5"/>
      <c r="D205" s="5"/>
      <c r="E205" s="168" t="str">
        <f>IF(ISBLANK(D205),"",INDEX(ΑΜΚ,MATCH(D205,Data!$F$2:$F$999,0),1))</f>
        <v/>
      </c>
      <c r="F205" s="169" t="str">
        <f t="shared" si="3"/>
        <v/>
      </c>
    </row>
    <row r="206" spans="1:6" ht="14.25" customHeight="1" x14ac:dyDescent="0.35">
      <c r="A206" s="45" t="s">
        <v>1139</v>
      </c>
      <c r="B206" s="18"/>
      <c r="C206" s="5"/>
      <c r="D206" s="5"/>
      <c r="E206" s="168" t="str">
        <f>IF(ISBLANK(D206),"",INDEX(ΑΜΚ,MATCH(D206,Data!$F$2:$F$999,0),1))</f>
        <v/>
      </c>
      <c r="F206" s="169" t="str">
        <f t="shared" si="3"/>
        <v/>
      </c>
    </row>
    <row r="207" spans="1:6" ht="14.25" customHeight="1" x14ac:dyDescent="0.35">
      <c r="A207" s="45" t="s">
        <v>1139</v>
      </c>
      <c r="B207" s="18"/>
      <c r="C207" s="5"/>
      <c r="D207" s="5"/>
      <c r="E207" s="168" t="str">
        <f>IF(ISBLANK(D207),"",INDEX(ΑΜΚ,MATCH(D207,Data!$F$2:$F$999,0),1))</f>
        <v/>
      </c>
      <c r="F207" s="169" t="str">
        <f t="shared" si="3"/>
        <v/>
      </c>
    </row>
    <row r="208" spans="1:6" ht="14.25" customHeight="1" x14ac:dyDescent="0.35">
      <c r="A208" s="45" t="s">
        <v>1139</v>
      </c>
      <c r="B208" s="18"/>
      <c r="C208" s="5"/>
      <c r="D208" s="5"/>
      <c r="E208" s="168" t="str">
        <f>IF(ISBLANK(D208),"",INDEX(ΑΜΚ,MATCH(D208,Data!$F$2:$F$999,0),1))</f>
        <v/>
      </c>
      <c r="F208" s="169" t="str">
        <f t="shared" si="3"/>
        <v/>
      </c>
    </row>
    <row r="209" spans="1:6" ht="14.25" customHeight="1" x14ac:dyDescent="0.35">
      <c r="A209" s="45" t="s">
        <v>1139</v>
      </c>
      <c r="B209" s="18"/>
      <c r="C209" s="5"/>
      <c r="D209" s="5"/>
      <c r="E209" s="168" t="str">
        <f>IF(ISBLANK(D209),"",INDEX(ΑΜΚ,MATCH(D209,Data!$F$2:$F$999,0),1))</f>
        <v/>
      </c>
      <c r="F209" s="169" t="str">
        <f t="shared" si="3"/>
        <v/>
      </c>
    </row>
    <row r="210" spans="1:6" ht="14.25" customHeight="1" x14ac:dyDescent="0.35">
      <c r="A210" s="45" t="s">
        <v>1139</v>
      </c>
      <c r="B210" s="18"/>
      <c r="C210" s="5"/>
      <c r="D210" s="5"/>
      <c r="E210" s="168" t="str">
        <f>IF(ISBLANK(D210),"",INDEX(ΑΜΚ,MATCH(D210,Data!$F$2:$F$999,0),1))</f>
        <v/>
      </c>
      <c r="F210" s="169" t="str">
        <f t="shared" si="3"/>
        <v/>
      </c>
    </row>
    <row r="211" spans="1:6" ht="14.25" customHeight="1" x14ac:dyDescent="0.35">
      <c r="A211" s="45" t="s">
        <v>1139</v>
      </c>
      <c r="B211" s="18"/>
      <c r="C211" s="5"/>
      <c r="D211" s="5"/>
      <c r="E211" s="168" t="str">
        <f>IF(ISBLANK(D211),"",INDEX(ΑΜΚ,MATCH(D211,Data!$F$2:$F$999,0),1))</f>
        <v/>
      </c>
      <c r="F211" s="169" t="str">
        <f t="shared" si="3"/>
        <v/>
      </c>
    </row>
    <row r="212" spans="1:6" ht="14.25" customHeight="1" x14ac:dyDescent="0.35">
      <c r="A212" s="45" t="s">
        <v>1139</v>
      </c>
      <c r="B212" s="18"/>
      <c r="C212" s="5"/>
      <c r="D212" s="5"/>
      <c r="E212" s="168" t="str">
        <f>IF(ISBLANK(D212),"",INDEX(ΑΜΚ,MATCH(D212,Data!$F$2:$F$999,0),1))</f>
        <v/>
      </c>
      <c r="F212" s="169" t="str">
        <f t="shared" si="3"/>
        <v/>
      </c>
    </row>
    <row r="213" spans="1:6" ht="14.25" customHeight="1" x14ac:dyDescent="0.35">
      <c r="A213" s="45" t="s">
        <v>1139</v>
      </c>
      <c r="B213" s="18"/>
      <c r="C213" s="5"/>
      <c r="D213" s="5"/>
      <c r="E213" s="168" t="str">
        <f>IF(ISBLANK(D213),"",INDEX(ΑΜΚ,MATCH(D213,Data!$F$2:$F$999,0),1))</f>
        <v/>
      </c>
      <c r="F213" s="169" t="str">
        <f t="shared" si="3"/>
        <v/>
      </c>
    </row>
    <row r="214" spans="1:6" ht="14.25" customHeight="1" x14ac:dyDescent="0.35">
      <c r="A214" s="45" t="s">
        <v>1139</v>
      </c>
      <c r="B214" s="18"/>
      <c r="C214" s="5"/>
      <c r="D214" s="5"/>
      <c r="E214" s="168" t="str">
        <f>IF(ISBLANK(D214),"",INDEX(ΑΜΚ,MATCH(D214,Data!$F$2:$F$999,0),1))</f>
        <v/>
      </c>
      <c r="F214" s="169" t="str">
        <f t="shared" si="3"/>
        <v/>
      </c>
    </row>
    <row r="215" spans="1:6" ht="14.25" customHeight="1" x14ac:dyDescent="0.35">
      <c r="A215" s="45" t="s">
        <v>1139</v>
      </c>
      <c r="B215" s="18"/>
      <c r="C215" s="5"/>
      <c r="D215" s="5"/>
      <c r="E215" s="168" t="str">
        <f>IF(ISBLANK(D215),"",INDEX(ΑΜΚ,MATCH(D215,Data!$F$2:$F$999,0),1))</f>
        <v/>
      </c>
      <c r="F215" s="169" t="str">
        <f t="shared" si="3"/>
        <v/>
      </c>
    </row>
    <row r="216" spans="1:6" ht="14.25" customHeight="1" x14ac:dyDescent="0.35">
      <c r="A216" s="45" t="s">
        <v>1139</v>
      </c>
      <c r="B216" s="18"/>
      <c r="C216" s="5"/>
      <c r="D216" s="5"/>
      <c r="E216" s="168" t="str">
        <f>IF(ISBLANK(D216),"",INDEX(ΑΜΚ,MATCH(D216,Data!$F$2:$F$999,0),1))</f>
        <v/>
      </c>
      <c r="F216" s="169" t="str">
        <f t="shared" si="3"/>
        <v/>
      </c>
    </row>
    <row r="217" spans="1:6" ht="14.25" customHeight="1" x14ac:dyDescent="0.35">
      <c r="A217" s="45" t="s">
        <v>1139</v>
      </c>
      <c r="B217" s="18"/>
      <c r="C217" s="5"/>
      <c r="D217" s="5"/>
      <c r="E217" s="168" t="str">
        <f>IF(ISBLANK(D217),"",INDEX(ΑΜΚ,MATCH(D217,Data!$F$2:$F$999,0),1))</f>
        <v/>
      </c>
      <c r="F217" s="169" t="str">
        <f t="shared" si="3"/>
        <v/>
      </c>
    </row>
    <row r="218" spans="1:6" ht="14.25" customHeight="1" x14ac:dyDescent="0.35">
      <c r="A218" s="45" t="s">
        <v>1139</v>
      </c>
      <c r="B218" s="18"/>
      <c r="C218" s="5"/>
      <c r="D218" s="5"/>
      <c r="E218" s="168" t="str">
        <f>IF(ISBLANK(D218),"",INDEX(ΑΜΚ,MATCH(D218,Data!$F$2:$F$999,0),1))</f>
        <v/>
      </c>
      <c r="F218" s="169" t="str">
        <f t="shared" si="3"/>
        <v/>
      </c>
    </row>
    <row r="219" spans="1:6" ht="14.25" customHeight="1" x14ac:dyDescent="0.35">
      <c r="A219" s="45" t="s">
        <v>1139</v>
      </c>
      <c r="B219" s="18"/>
      <c r="C219" s="5"/>
      <c r="D219" s="5"/>
      <c r="E219" s="168" t="str">
        <f>IF(ISBLANK(D219),"",INDEX(ΑΜΚ,MATCH(D219,Data!$F$2:$F$999,0),1))</f>
        <v/>
      </c>
      <c r="F219" s="169" t="str">
        <f t="shared" si="3"/>
        <v/>
      </c>
    </row>
    <row r="220" spans="1:6" ht="14.25" customHeight="1" x14ac:dyDescent="0.35">
      <c r="A220" s="45" t="s">
        <v>1139</v>
      </c>
      <c r="B220" s="18"/>
      <c r="C220" s="5"/>
      <c r="D220" s="5"/>
      <c r="E220" s="168" t="str">
        <f>IF(ISBLANK(D220),"",INDEX(ΑΜΚ,MATCH(D220,Data!$F$2:$F$999,0),1))</f>
        <v/>
      </c>
      <c r="F220" s="169" t="str">
        <f t="shared" si="3"/>
        <v/>
      </c>
    </row>
    <row r="221" spans="1:6" ht="14.25" customHeight="1" x14ac:dyDescent="0.35">
      <c r="A221" s="45" t="s">
        <v>1139</v>
      </c>
      <c r="B221" s="18"/>
      <c r="C221" s="5"/>
      <c r="D221" s="5"/>
      <c r="E221" s="168" t="str">
        <f>IF(ISBLANK(D221),"",INDEX(ΑΜΚ,MATCH(D221,Data!$F$2:$F$999,0),1))</f>
        <v/>
      </c>
      <c r="F221" s="169" t="str">
        <f t="shared" si="3"/>
        <v/>
      </c>
    </row>
    <row r="222" spans="1:6" ht="14.25" customHeight="1" x14ac:dyDescent="0.35">
      <c r="A222" s="45" t="s">
        <v>1139</v>
      </c>
      <c r="B222" s="18"/>
      <c r="C222" s="5"/>
      <c r="D222" s="5"/>
      <c r="E222" s="168" t="str">
        <f>IF(ISBLANK(D222),"",INDEX(ΑΜΚ,MATCH(D222,Data!$F$2:$F$999,0),1))</f>
        <v/>
      </c>
      <c r="F222" s="169" t="str">
        <f t="shared" si="3"/>
        <v/>
      </c>
    </row>
    <row r="223" spans="1:6" ht="14.25" customHeight="1" x14ac:dyDescent="0.35">
      <c r="A223" s="45" t="s">
        <v>1139</v>
      </c>
      <c r="B223" s="18"/>
      <c r="C223" s="5"/>
      <c r="D223" s="5"/>
      <c r="E223" s="168" t="str">
        <f>IF(ISBLANK(D223),"",INDEX(ΑΜΚ,MATCH(D223,Data!$F$2:$F$999,0),1))</f>
        <v/>
      </c>
      <c r="F223" s="169" t="str">
        <f t="shared" si="3"/>
        <v/>
      </c>
    </row>
    <row r="224" spans="1:6" ht="14.25" customHeight="1" x14ac:dyDescent="0.35">
      <c r="A224" s="45" t="s">
        <v>1139</v>
      </c>
      <c r="B224" s="18"/>
      <c r="C224" s="5"/>
      <c r="D224" s="5"/>
      <c r="E224" s="168" t="str">
        <f>IF(ISBLANK(D224),"",INDEX(ΑΜΚ,MATCH(D224,Data!$F$2:$F$999,0),1))</f>
        <v/>
      </c>
      <c r="F224" s="169" t="str">
        <f t="shared" si="3"/>
        <v/>
      </c>
    </row>
    <row r="225" spans="1:6" ht="14.25" customHeight="1" x14ac:dyDescent="0.35">
      <c r="A225" s="45" t="s">
        <v>1139</v>
      </c>
      <c r="B225" s="18"/>
      <c r="C225" s="5"/>
      <c r="D225" s="5"/>
      <c r="E225" s="168" t="str">
        <f>IF(ISBLANK(D225),"",INDEX(ΑΜΚ,MATCH(D225,Data!$F$2:$F$999,0),1))</f>
        <v/>
      </c>
      <c r="F225" s="169" t="str">
        <f t="shared" si="3"/>
        <v/>
      </c>
    </row>
    <row r="226" spans="1:6" ht="14.25" customHeight="1" x14ac:dyDescent="0.35">
      <c r="A226" s="45" t="s">
        <v>1139</v>
      </c>
      <c r="B226" s="18"/>
      <c r="C226" s="5"/>
      <c r="D226" s="5"/>
      <c r="E226" s="168" t="str">
        <f>IF(ISBLANK(D226),"",INDEX(ΑΜΚ,MATCH(D226,Data!$F$2:$F$999,0),1))</f>
        <v/>
      </c>
      <c r="F226" s="169" t="str">
        <f t="shared" si="3"/>
        <v/>
      </c>
    </row>
    <row r="227" spans="1:6" ht="14.25" customHeight="1" x14ac:dyDescent="0.35">
      <c r="A227" s="45" t="s">
        <v>1139</v>
      </c>
      <c r="B227" s="18"/>
      <c r="C227" s="5"/>
      <c r="D227" s="5"/>
      <c r="E227" s="168" t="str">
        <f>IF(ISBLANK(D227),"",INDEX(ΑΜΚ,MATCH(D227,Data!$F$2:$F$999,0),1))</f>
        <v/>
      </c>
      <c r="F227" s="169" t="str">
        <f t="shared" si="3"/>
        <v/>
      </c>
    </row>
    <row r="228" spans="1:6" ht="14.25" customHeight="1" x14ac:dyDescent="0.35">
      <c r="A228" s="45" t="s">
        <v>1139</v>
      </c>
      <c r="B228" s="18"/>
      <c r="C228" s="5"/>
      <c r="D228" s="5"/>
      <c r="E228" s="168" t="str">
        <f>IF(ISBLANK(D228),"",INDEX(ΑΜΚ,MATCH(D228,Data!$F$2:$F$999,0),1))</f>
        <v/>
      </c>
      <c r="F228" s="169" t="str">
        <f t="shared" si="3"/>
        <v/>
      </c>
    </row>
    <row r="229" spans="1:6" ht="14.25" customHeight="1" x14ac:dyDescent="0.35">
      <c r="A229" s="45" t="s">
        <v>1139</v>
      </c>
      <c r="B229" s="18"/>
      <c r="C229" s="5"/>
      <c r="D229" s="5"/>
      <c r="E229" s="168" t="str">
        <f>IF(ISBLANK(D229),"",INDEX(ΑΜΚ,MATCH(D229,Data!$F$2:$F$999,0),1))</f>
        <v/>
      </c>
      <c r="F229" s="169" t="str">
        <f t="shared" si="3"/>
        <v/>
      </c>
    </row>
    <row r="230" spans="1:6" ht="14.25" customHeight="1" x14ac:dyDescent="0.35">
      <c r="A230" s="45" t="s">
        <v>1139</v>
      </c>
      <c r="B230" s="18"/>
      <c r="C230" s="5"/>
      <c r="D230" s="5"/>
      <c r="E230" s="168" t="str">
        <f>IF(ISBLANK(D230),"",INDEX(ΑΜΚ,MATCH(D230,Data!$F$2:$F$999,0),1))</f>
        <v/>
      </c>
      <c r="F230" s="169" t="str">
        <f t="shared" si="3"/>
        <v/>
      </c>
    </row>
    <row r="231" spans="1:6" ht="14.25" customHeight="1" x14ac:dyDescent="0.35">
      <c r="A231" s="45" t="s">
        <v>1139</v>
      </c>
      <c r="B231" s="18"/>
      <c r="C231" s="5"/>
      <c r="D231" s="5"/>
      <c r="E231" s="168" t="str">
        <f>IF(ISBLANK(D231),"",INDEX(ΑΜΚ,MATCH(D231,Data!$F$2:$F$999,0),1))</f>
        <v/>
      </c>
      <c r="F231" s="169" t="str">
        <f t="shared" si="3"/>
        <v/>
      </c>
    </row>
    <row r="232" spans="1:6" ht="14.25" customHeight="1" x14ac:dyDescent="0.35">
      <c r="A232" s="45" t="s">
        <v>1139</v>
      </c>
      <c r="B232" s="18"/>
      <c r="C232" s="5"/>
      <c r="D232" s="5"/>
      <c r="E232" s="168" t="str">
        <f>IF(ISBLANK(D232),"",INDEX(ΑΜΚ,MATCH(D232,Data!$F$2:$F$999,0),1))</f>
        <v/>
      </c>
      <c r="F232" s="169" t="str">
        <f t="shared" si="3"/>
        <v/>
      </c>
    </row>
    <row r="233" spans="1:6" ht="14.25" customHeight="1" x14ac:dyDescent="0.35">
      <c r="A233" s="45" t="s">
        <v>1139</v>
      </c>
      <c r="B233" s="18"/>
      <c r="C233" s="5"/>
      <c r="D233" s="5"/>
      <c r="E233" s="168" t="str">
        <f>IF(ISBLANK(D233),"",INDEX(ΑΜΚ,MATCH(D233,Data!$F$2:$F$999,0),1))</f>
        <v/>
      </c>
      <c r="F233" s="169" t="str">
        <f t="shared" si="3"/>
        <v/>
      </c>
    </row>
    <row r="234" spans="1:6" ht="14.25" customHeight="1" x14ac:dyDescent="0.35">
      <c r="A234" s="45" t="s">
        <v>1139</v>
      </c>
      <c r="B234" s="18"/>
      <c r="C234" s="5"/>
      <c r="D234" s="5"/>
      <c r="E234" s="168" t="str">
        <f>IF(ISBLANK(D234),"",INDEX(ΑΜΚ,MATCH(D234,Data!$F$2:$F$999,0),1))</f>
        <v/>
      </c>
      <c r="F234" s="169" t="str">
        <f t="shared" si="3"/>
        <v/>
      </c>
    </row>
    <row r="235" spans="1:6" ht="14.25" customHeight="1" x14ac:dyDescent="0.35">
      <c r="A235" s="45" t="s">
        <v>1139</v>
      </c>
      <c r="B235" s="18"/>
      <c r="C235" s="5"/>
      <c r="D235" s="5"/>
      <c r="E235" s="168" t="str">
        <f>IF(ISBLANK(D235),"",INDEX(ΑΜΚ,MATCH(D235,Data!$F$2:$F$999,0),1))</f>
        <v/>
      </c>
      <c r="F235" s="169" t="str">
        <f t="shared" si="3"/>
        <v/>
      </c>
    </row>
    <row r="236" spans="1:6" ht="14.25" customHeight="1" x14ac:dyDescent="0.35">
      <c r="A236" s="45" t="s">
        <v>1139</v>
      </c>
      <c r="B236" s="18"/>
      <c r="C236" s="5"/>
      <c r="D236" s="5"/>
      <c r="E236" s="168" t="str">
        <f>IF(ISBLANK(D236),"",INDEX(ΑΜΚ,MATCH(D236,Data!$F$2:$F$999,0),1))</f>
        <v/>
      </c>
      <c r="F236" s="169" t="str">
        <f t="shared" si="3"/>
        <v/>
      </c>
    </row>
    <row r="237" spans="1:6" ht="14.25" customHeight="1" x14ac:dyDescent="0.35">
      <c r="A237" s="45" t="s">
        <v>1139</v>
      </c>
      <c r="B237" s="18"/>
      <c r="C237" s="5"/>
      <c r="D237" s="5"/>
      <c r="E237" s="168" t="str">
        <f>IF(ISBLANK(D237),"",INDEX(ΑΜΚ,MATCH(D237,Data!$F$2:$F$999,0),1))</f>
        <v/>
      </c>
      <c r="F237" s="169" t="str">
        <f t="shared" si="3"/>
        <v/>
      </c>
    </row>
    <row r="238" spans="1:6" ht="14.25" customHeight="1" x14ac:dyDescent="0.35">
      <c r="A238" s="45" t="s">
        <v>1139</v>
      </c>
      <c r="B238" s="18"/>
      <c r="C238" s="5"/>
      <c r="D238" s="5"/>
      <c r="E238" s="168" t="str">
        <f>IF(ISBLANK(D238),"",INDEX(ΑΜΚ,MATCH(D238,Data!$F$2:$F$999,0),1))</f>
        <v/>
      </c>
      <c r="F238" s="169" t="str">
        <f t="shared" si="3"/>
        <v/>
      </c>
    </row>
    <row r="239" spans="1:6" ht="14.25" customHeight="1" x14ac:dyDescent="0.35">
      <c r="A239" s="45" t="s">
        <v>1139</v>
      </c>
      <c r="B239" s="18"/>
      <c r="C239" s="5"/>
      <c r="D239" s="5"/>
      <c r="E239" s="168" t="str">
        <f>IF(ISBLANK(D239),"",INDEX(ΑΜΚ,MATCH(D239,Data!$F$2:$F$999,0),1))</f>
        <v/>
      </c>
      <c r="F239" s="169" t="str">
        <f t="shared" si="3"/>
        <v/>
      </c>
    </row>
    <row r="240" spans="1:6" ht="14.25" customHeight="1" x14ac:dyDescent="0.35">
      <c r="A240" s="45" t="s">
        <v>1139</v>
      </c>
      <c r="B240" s="18"/>
      <c r="C240" s="5"/>
      <c r="D240" s="5"/>
      <c r="E240" s="168" t="str">
        <f>IF(ISBLANK(D240),"",INDEX(ΑΜΚ,MATCH(D240,Data!$F$2:$F$999,0),1))</f>
        <v/>
      </c>
      <c r="F240" s="169" t="str">
        <f t="shared" si="3"/>
        <v/>
      </c>
    </row>
    <row r="241" spans="1:6" ht="14.25" customHeight="1" x14ac:dyDescent="0.35">
      <c r="A241" s="45" t="s">
        <v>1139</v>
      </c>
      <c r="B241" s="18"/>
      <c r="C241" s="5"/>
      <c r="D241" s="5"/>
      <c r="E241" s="168" t="str">
        <f>IF(ISBLANK(D241),"",INDEX(ΑΜΚ,MATCH(D241,Data!$F$2:$F$999,0),1))</f>
        <v/>
      </c>
      <c r="F241" s="169" t="str">
        <f t="shared" si="3"/>
        <v/>
      </c>
    </row>
    <row r="242" spans="1:6" ht="14.25" customHeight="1" x14ac:dyDescent="0.35">
      <c r="A242" s="45" t="s">
        <v>1139</v>
      </c>
      <c r="B242" s="18"/>
      <c r="C242" s="5"/>
      <c r="D242" s="5"/>
      <c r="E242" s="168" t="str">
        <f>IF(ISBLANK(D242),"",INDEX(ΑΜΚ,MATCH(D242,Data!$F$2:$F$999,0),1))</f>
        <v/>
      </c>
      <c r="F242" s="169" t="str">
        <f t="shared" si="3"/>
        <v/>
      </c>
    </row>
    <row r="243" spans="1:6" ht="14.25" customHeight="1" x14ac:dyDescent="0.35">
      <c r="A243" s="45" t="s">
        <v>1139</v>
      </c>
      <c r="B243" s="18"/>
      <c r="C243" s="5"/>
      <c r="D243" s="5"/>
      <c r="E243" s="168" t="str">
        <f>IF(ISBLANK(D243),"",INDEX(ΑΜΚ,MATCH(D243,Data!$F$2:$F$999,0),1))</f>
        <v/>
      </c>
      <c r="F243" s="169" t="str">
        <f t="shared" si="3"/>
        <v/>
      </c>
    </row>
    <row r="244" spans="1:6" ht="14.25" customHeight="1" x14ac:dyDescent="0.35">
      <c r="A244" s="45" t="s">
        <v>1139</v>
      </c>
      <c r="B244" s="18"/>
      <c r="C244" s="5"/>
      <c r="D244" s="5"/>
      <c r="E244" s="168" t="str">
        <f>IF(ISBLANK(D244),"",INDEX(ΑΜΚ,MATCH(D244,Data!$F$2:$F$999,0),1))</f>
        <v/>
      </c>
      <c r="F244" s="169" t="str">
        <f t="shared" si="3"/>
        <v/>
      </c>
    </row>
    <row r="245" spans="1:6" ht="14.25" customHeight="1" x14ac:dyDescent="0.35">
      <c r="A245" s="45" t="s">
        <v>1139</v>
      </c>
      <c r="B245" s="18"/>
      <c r="C245" s="5"/>
      <c r="D245" s="5"/>
      <c r="E245" s="168" t="str">
        <f>IF(ISBLANK(D245),"",INDEX(ΑΜΚ,MATCH(D245,Data!$F$2:$F$999,0),1))</f>
        <v/>
      </c>
      <c r="F245" s="169" t="str">
        <f t="shared" si="3"/>
        <v/>
      </c>
    </row>
    <row r="246" spans="1:6" ht="14.25" customHeight="1" x14ac:dyDescent="0.35">
      <c r="A246" s="45" t="s">
        <v>1139</v>
      </c>
      <c r="B246" s="18"/>
      <c r="C246" s="5"/>
      <c r="D246" s="5"/>
      <c r="E246" s="168" t="str">
        <f>IF(ISBLANK(D246),"",INDEX(ΑΜΚ,MATCH(D246,Data!$F$2:$F$999,0),1))</f>
        <v/>
      </c>
      <c r="F246" s="169" t="str">
        <f t="shared" si="3"/>
        <v/>
      </c>
    </row>
    <row r="247" spans="1:6" ht="14.25" customHeight="1" x14ac:dyDescent="0.35">
      <c r="A247" s="45" t="s">
        <v>1139</v>
      </c>
      <c r="B247" s="18"/>
      <c r="C247" s="5"/>
      <c r="D247" s="5"/>
      <c r="E247" s="168" t="str">
        <f>IF(ISBLANK(D247),"",INDEX(ΑΜΚ,MATCH(D247,Data!$F$2:$F$999,0),1))</f>
        <v/>
      </c>
      <c r="F247" s="169" t="str">
        <f t="shared" si="3"/>
        <v/>
      </c>
    </row>
    <row r="248" spans="1:6" ht="14.25" customHeight="1" x14ac:dyDescent="0.35">
      <c r="A248" s="45" t="s">
        <v>1139</v>
      </c>
      <c r="B248" s="18"/>
      <c r="C248" s="5"/>
      <c r="D248" s="5"/>
      <c r="E248" s="168" t="str">
        <f>IF(ISBLANK(D248),"",INDEX(ΑΜΚ,MATCH(D248,Data!$F$2:$F$999,0),1))</f>
        <v/>
      </c>
      <c r="F248" s="169" t="str">
        <f t="shared" si="3"/>
        <v/>
      </c>
    </row>
    <row r="249" spans="1:6" ht="14.25" customHeight="1" x14ac:dyDescent="0.35">
      <c r="A249" s="45" t="s">
        <v>1139</v>
      </c>
      <c r="B249" s="18"/>
      <c r="C249" s="5"/>
      <c r="D249" s="5"/>
      <c r="E249" s="168" t="str">
        <f>IF(ISBLANK(D249),"",INDEX(ΑΜΚ,MATCH(D249,Data!$F$2:$F$999,0),1))</f>
        <v/>
      </c>
      <c r="F249" s="169" t="str">
        <f t="shared" si="3"/>
        <v/>
      </c>
    </row>
    <row r="250" spans="1:6" ht="14.25" customHeight="1" x14ac:dyDescent="0.35">
      <c r="A250" s="45" t="s">
        <v>1139</v>
      </c>
      <c r="B250" s="18"/>
      <c r="C250" s="5"/>
      <c r="D250" s="5"/>
      <c r="E250" s="168" t="str">
        <f>IF(ISBLANK(D250),"",INDEX(ΑΜΚ,MATCH(D250,Data!$F$2:$F$999,0),1))</f>
        <v/>
      </c>
      <c r="F250" s="169" t="str">
        <f t="shared" si="3"/>
        <v/>
      </c>
    </row>
    <row r="251" spans="1:6" ht="14.25" customHeight="1" x14ac:dyDescent="0.35">
      <c r="A251" s="45" t="s">
        <v>1139</v>
      </c>
      <c r="B251" s="18"/>
      <c r="C251" s="5"/>
      <c r="D251" s="5"/>
      <c r="E251" s="168" t="str">
        <f>IF(ISBLANK(D251),"",INDEX(ΑΜΚ,MATCH(D251,Data!$F$2:$F$999,0),1))</f>
        <v/>
      </c>
      <c r="F251" s="169" t="str">
        <f t="shared" si="3"/>
        <v/>
      </c>
    </row>
    <row r="252" spans="1:6" ht="14.25" customHeight="1" x14ac:dyDescent="0.35">
      <c r="A252" s="45" t="s">
        <v>1139</v>
      </c>
      <c r="B252" s="18"/>
      <c r="C252" s="5"/>
      <c r="D252" s="5"/>
      <c r="E252" s="168" t="str">
        <f>IF(ISBLANK(D252),"",INDEX(ΑΜΚ,MATCH(D252,Data!$F$2:$F$999,0),1))</f>
        <v/>
      </c>
      <c r="F252" s="169" t="str">
        <f t="shared" si="3"/>
        <v/>
      </c>
    </row>
    <row r="253" spans="1:6" ht="14.25" customHeight="1" x14ac:dyDescent="0.35">
      <c r="A253" s="45" t="s">
        <v>1139</v>
      </c>
      <c r="B253" s="18"/>
      <c r="C253" s="5"/>
      <c r="D253" s="5"/>
      <c r="E253" s="168" t="str">
        <f>IF(ISBLANK(D253),"",INDEX(ΑΜΚ,MATCH(D253,Data!$F$2:$F$999,0),1))</f>
        <v/>
      </c>
      <c r="F253" s="169" t="str">
        <f t="shared" si="3"/>
        <v/>
      </c>
    </row>
    <row r="254" spans="1:6" ht="14.25" customHeight="1" x14ac:dyDescent="0.35">
      <c r="A254" s="45" t="s">
        <v>1139</v>
      </c>
      <c r="B254" s="18"/>
      <c r="C254" s="5"/>
      <c r="D254" s="5"/>
      <c r="E254" s="168" t="str">
        <f>IF(ISBLANK(D254),"",INDEX(ΑΜΚ,MATCH(D254,Data!$F$2:$F$999,0),1))</f>
        <v/>
      </c>
      <c r="F254" s="169" t="str">
        <f t="shared" si="3"/>
        <v/>
      </c>
    </row>
    <row r="255" spans="1:6" ht="14.25" customHeight="1" x14ac:dyDescent="0.35">
      <c r="A255" s="45" t="s">
        <v>1139</v>
      </c>
      <c r="B255" s="18"/>
      <c r="C255" s="5"/>
      <c r="D255" s="5"/>
      <c r="E255" s="168" t="str">
        <f>IF(ISBLANK(D255),"",INDEX(ΑΜΚ,MATCH(D255,Data!$F$2:$F$999,0),1))</f>
        <v/>
      </c>
      <c r="F255" s="169" t="str">
        <f t="shared" si="3"/>
        <v/>
      </c>
    </row>
    <row r="256" spans="1:6" ht="14.25" customHeight="1" x14ac:dyDescent="0.35">
      <c r="A256" s="45" t="s">
        <v>1139</v>
      </c>
      <c r="B256" s="18"/>
      <c r="C256" s="5"/>
      <c r="D256" s="5"/>
      <c r="E256" s="168" t="str">
        <f>IF(ISBLANK(D256),"",INDEX(ΑΜΚ,MATCH(D256,Data!$F$2:$F$999,0),1))</f>
        <v/>
      </c>
      <c r="F256" s="169" t="str">
        <f t="shared" si="3"/>
        <v/>
      </c>
    </row>
    <row r="257" spans="1:6" ht="14.25" customHeight="1" x14ac:dyDescent="0.35">
      <c r="A257" s="45" t="s">
        <v>1139</v>
      </c>
      <c r="B257" s="18"/>
      <c r="C257" s="5"/>
      <c r="D257" s="5"/>
      <c r="E257" s="168" t="str">
        <f>IF(ISBLANK(D257),"",INDEX(ΑΜΚ,MATCH(D257,Data!$F$2:$F$999,0),1))</f>
        <v/>
      </c>
      <c r="F257" s="169" t="str">
        <f t="shared" si="3"/>
        <v/>
      </c>
    </row>
    <row r="258" spans="1:6" ht="14.25" customHeight="1" x14ac:dyDescent="0.35">
      <c r="A258" s="45" t="s">
        <v>1139</v>
      </c>
      <c r="B258" s="18"/>
      <c r="C258" s="5"/>
      <c r="D258" s="5"/>
      <c r="E258" s="168" t="str">
        <f>IF(ISBLANK(D258),"",INDEX(ΑΜΚ,MATCH(D258,Data!$F$2:$F$999,0),1))</f>
        <v/>
      </c>
      <c r="F258" s="169" t="str">
        <f t="shared" ref="F258:F321" si="4">IF(ISBLANK(C258),"",INDEX(ΚΩΔ_ΜΑΘΗΜ_ΤΕΧΝ_ΛΟΓΙΣΜ_Α2,MATCH(C258,ΜΑΘΗΜ_ΤΕΧΝ_ΛΟΓΙΣΜ_Α2,0)))</f>
        <v/>
      </c>
    </row>
    <row r="259" spans="1:6" ht="14.25" customHeight="1" x14ac:dyDescent="0.35">
      <c r="A259" s="45" t="s">
        <v>1139</v>
      </c>
      <c r="B259" s="18"/>
      <c r="C259" s="5"/>
      <c r="D259" s="5"/>
      <c r="E259" s="168" t="str">
        <f>IF(ISBLANK(D259),"",INDEX(ΑΜΚ,MATCH(D259,Data!$F$2:$F$999,0),1))</f>
        <v/>
      </c>
      <c r="F259" s="169" t="str">
        <f t="shared" si="4"/>
        <v/>
      </c>
    </row>
    <row r="260" spans="1:6" ht="14.25" customHeight="1" x14ac:dyDescent="0.35">
      <c r="A260" s="45" t="s">
        <v>1139</v>
      </c>
      <c r="B260" s="18"/>
      <c r="C260" s="5"/>
      <c r="D260" s="5"/>
      <c r="E260" s="168" t="str">
        <f>IF(ISBLANK(D260),"",INDEX(ΑΜΚ,MATCH(D260,Data!$F$2:$F$999,0),1))</f>
        <v/>
      </c>
      <c r="F260" s="169" t="str">
        <f t="shared" si="4"/>
        <v/>
      </c>
    </row>
    <row r="261" spans="1:6" ht="14.25" customHeight="1" x14ac:dyDescent="0.35">
      <c r="A261" s="45" t="s">
        <v>1139</v>
      </c>
      <c r="B261" s="18"/>
      <c r="C261" s="5"/>
      <c r="D261" s="5"/>
      <c r="E261" s="168" t="str">
        <f>IF(ISBLANK(D261),"",INDEX(ΑΜΚ,MATCH(D261,Data!$F$2:$F$999,0),1))</f>
        <v/>
      </c>
      <c r="F261" s="169" t="str">
        <f t="shared" si="4"/>
        <v/>
      </c>
    </row>
    <row r="262" spans="1:6" ht="14.25" customHeight="1" x14ac:dyDescent="0.35">
      <c r="A262" s="45" t="s">
        <v>1139</v>
      </c>
      <c r="B262" s="18"/>
      <c r="C262" s="5"/>
      <c r="D262" s="5"/>
      <c r="E262" s="168" t="str">
        <f>IF(ISBLANK(D262),"",INDEX(ΑΜΚ,MATCH(D262,Data!$F$2:$F$999,0),1))</f>
        <v/>
      </c>
      <c r="F262" s="169" t="str">
        <f t="shared" si="4"/>
        <v/>
      </c>
    </row>
    <row r="263" spans="1:6" ht="14.25" customHeight="1" x14ac:dyDescent="0.35">
      <c r="A263" s="45" t="s">
        <v>1139</v>
      </c>
      <c r="B263" s="18"/>
      <c r="C263" s="5"/>
      <c r="D263" s="5"/>
      <c r="E263" s="168" t="str">
        <f>IF(ISBLANK(D263),"",INDEX(ΑΜΚ,MATCH(D263,Data!$F$2:$F$999,0),1))</f>
        <v/>
      </c>
      <c r="F263" s="169" t="str">
        <f t="shared" si="4"/>
        <v/>
      </c>
    </row>
    <row r="264" spans="1:6" ht="14.25" customHeight="1" x14ac:dyDescent="0.35">
      <c r="A264" s="45" t="s">
        <v>1139</v>
      </c>
      <c r="B264" s="18"/>
      <c r="C264" s="5"/>
      <c r="D264" s="5"/>
      <c r="E264" s="168" t="str">
        <f>IF(ISBLANK(D264),"",INDEX(ΑΜΚ,MATCH(D264,Data!$F$2:$F$999,0),1))</f>
        <v/>
      </c>
      <c r="F264" s="169" t="str">
        <f t="shared" si="4"/>
        <v/>
      </c>
    </row>
    <row r="265" spans="1:6" ht="14.25" customHeight="1" x14ac:dyDescent="0.35">
      <c r="A265" s="45" t="s">
        <v>1139</v>
      </c>
      <c r="B265" s="18"/>
      <c r="C265" s="5"/>
      <c r="D265" s="5"/>
      <c r="E265" s="168" t="str">
        <f>IF(ISBLANK(D265),"",INDEX(ΑΜΚ,MATCH(D265,Data!$F$2:$F$999,0),1))</f>
        <v/>
      </c>
      <c r="F265" s="169" t="str">
        <f t="shared" si="4"/>
        <v/>
      </c>
    </row>
    <row r="266" spans="1:6" ht="14.25" customHeight="1" x14ac:dyDescent="0.35">
      <c r="A266" s="45" t="s">
        <v>1139</v>
      </c>
      <c r="B266" s="18"/>
      <c r="C266" s="5"/>
      <c r="D266" s="5"/>
      <c r="E266" s="168" t="str">
        <f>IF(ISBLANK(D266),"",INDEX(ΑΜΚ,MATCH(D266,Data!$F$2:$F$999,0),1))</f>
        <v/>
      </c>
      <c r="F266" s="169" t="str">
        <f t="shared" si="4"/>
        <v/>
      </c>
    </row>
    <row r="267" spans="1:6" ht="14.25" customHeight="1" x14ac:dyDescent="0.35">
      <c r="A267" s="45" t="s">
        <v>1139</v>
      </c>
      <c r="B267" s="18"/>
      <c r="C267" s="5"/>
      <c r="D267" s="5"/>
      <c r="E267" s="168" t="str">
        <f>IF(ISBLANK(D267),"",INDEX(ΑΜΚ,MATCH(D267,Data!$F$2:$F$999,0),1))</f>
        <v/>
      </c>
      <c r="F267" s="169" t="str">
        <f t="shared" si="4"/>
        <v/>
      </c>
    </row>
    <row r="268" spans="1:6" ht="14.25" customHeight="1" x14ac:dyDescent="0.35">
      <c r="A268" s="45" t="s">
        <v>1139</v>
      </c>
      <c r="B268" s="18"/>
      <c r="C268" s="5"/>
      <c r="D268" s="5"/>
      <c r="E268" s="168" t="str">
        <f>IF(ISBLANK(D268),"",INDEX(ΑΜΚ,MATCH(D268,Data!$F$2:$F$999,0),1))</f>
        <v/>
      </c>
      <c r="F268" s="169" t="str">
        <f t="shared" si="4"/>
        <v/>
      </c>
    </row>
    <row r="269" spans="1:6" ht="14.25" customHeight="1" x14ac:dyDescent="0.35">
      <c r="A269" s="45" t="s">
        <v>1139</v>
      </c>
      <c r="B269" s="18"/>
      <c r="C269" s="5"/>
      <c r="D269" s="5"/>
      <c r="E269" s="168" t="str">
        <f>IF(ISBLANK(D269),"",INDEX(ΑΜΚ,MATCH(D269,Data!$F$2:$F$999,0),1))</f>
        <v/>
      </c>
      <c r="F269" s="169" t="str">
        <f t="shared" si="4"/>
        <v/>
      </c>
    </row>
    <row r="270" spans="1:6" ht="14.25" customHeight="1" x14ac:dyDescent="0.35">
      <c r="A270" s="45" t="s">
        <v>1139</v>
      </c>
      <c r="B270" s="18"/>
      <c r="C270" s="5"/>
      <c r="D270" s="5"/>
      <c r="E270" s="168" t="str">
        <f>IF(ISBLANK(D270),"",INDEX(ΑΜΚ,MATCH(D270,Data!$F$2:$F$999,0),1))</f>
        <v/>
      </c>
      <c r="F270" s="169" t="str">
        <f t="shared" si="4"/>
        <v/>
      </c>
    </row>
    <row r="271" spans="1:6" ht="14.25" customHeight="1" x14ac:dyDescent="0.35">
      <c r="A271" s="45" t="s">
        <v>1139</v>
      </c>
      <c r="B271" s="18"/>
      <c r="C271" s="5"/>
      <c r="D271" s="5"/>
      <c r="E271" s="168" t="str">
        <f>IF(ISBLANK(D271),"",INDEX(ΑΜΚ,MATCH(D271,Data!$F$2:$F$999,0),1))</f>
        <v/>
      </c>
      <c r="F271" s="169" t="str">
        <f t="shared" si="4"/>
        <v/>
      </c>
    </row>
    <row r="272" spans="1:6" ht="14.25" customHeight="1" x14ac:dyDescent="0.35">
      <c r="A272" s="45" t="s">
        <v>1139</v>
      </c>
      <c r="B272" s="18"/>
      <c r="C272" s="5"/>
      <c r="D272" s="5"/>
      <c r="E272" s="168" t="str">
        <f>IF(ISBLANK(D272),"",INDEX(ΑΜΚ,MATCH(D272,Data!$F$2:$F$999,0),1))</f>
        <v/>
      </c>
      <c r="F272" s="169" t="str">
        <f t="shared" si="4"/>
        <v/>
      </c>
    </row>
    <row r="273" spans="1:6" ht="14.25" customHeight="1" x14ac:dyDescent="0.35">
      <c r="A273" s="45" t="s">
        <v>1139</v>
      </c>
      <c r="B273" s="18"/>
      <c r="C273" s="5"/>
      <c r="D273" s="5"/>
      <c r="E273" s="168" t="str">
        <f>IF(ISBLANK(D273),"",INDEX(ΑΜΚ,MATCH(D273,Data!$F$2:$F$999,0),1))</f>
        <v/>
      </c>
      <c r="F273" s="169" t="str">
        <f t="shared" si="4"/>
        <v/>
      </c>
    </row>
    <row r="274" spans="1:6" ht="14.25" customHeight="1" x14ac:dyDescent="0.35">
      <c r="A274" s="45" t="s">
        <v>1139</v>
      </c>
      <c r="B274" s="18"/>
      <c r="C274" s="5"/>
      <c r="D274" s="5"/>
      <c r="E274" s="168" t="str">
        <f>IF(ISBLANK(D274),"",INDEX(ΑΜΚ,MATCH(D274,Data!$F$2:$F$999,0),1))</f>
        <v/>
      </c>
      <c r="F274" s="169" t="str">
        <f t="shared" si="4"/>
        <v/>
      </c>
    </row>
    <row r="275" spans="1:6" ht="14.25" customHeight="1" x14ac:dyDescent="0.35">
      <c r="A275" s="45" t="s">
        <v>1139</v>
      </c>
      <c r="B275" s="18"/>
      <c r="C275" s="5"/>
      <c r="D275" s="5"/>
      <c r="E275" s="168" t="str">
        <f>IF(ISBLANK(D275),"",INDEX(ΑΜΚ,MATCH(D275,Data!$F$2:$F$999,0),1))</f>
        <v/>
      </c>
      <c r="F275" s="169" t="str">
        <f t="shared" si="4"/>
        <v/>
      </c>
    </row>
    <row r="276" spans="1:6" ht="14.25" customHeight="1" x14ac:dyDescent="0.35">
      <c r="A276" s="45" t="s">
        <v>1139</v>
      </c>
      <c r="B276" s="18"/>
      <c r="C276" s="5"/>
      <c r="D276" s="5"/>
      <c r="E276" s="168" t="str">
        <f>IF(ISBLANK(D276),"",INDEX(ΑΜΚ,MATCH(D276,Data!$F$2:$F$999,0),1))</f>
        <v/>
      </c>
      <c r="F276" s="169" t="str">
        <f t="shared" si="4"/>
        <v/>
      </c>
    </row>
    <row r="277" spans="1:6" ht="14.25" customHeight="1" x14ac:dyDescent="0.35">
      <c r="A277" s="45" t="s">
        <v>1139</v>
      </c>
      <c r="B277" s="18"/>
      <c r="C277" s="5"/>
      <c r="D277" s="5"/>
      <c r="E277" s="168" t="str">
        <f>IF(ISBLANK(D277),"",INDEX(ΑΜΚ,MATCH(D277,Data!$F$2:$F$999,0),1))</f>
        <v/>
      </c>
      <c r="F277" s="169" t="str">
        <f t="shared" si="4"/>
        <v/>
      </c>
    </row>
    <row r="278" spans="1:6" ht="14.25" customHeight="1" x14ac:dyDescent="0.35">
      <c r="A278" s="45" t="s">
        <v>1139</v>
      </c>
      <c r="B278" s="18"/>
      <c r="C278" s="5"/>
      <c r="D278" s="5"/>
      <c r="E278" s="168" t="str">
        <f>IF(ISBLANK(D278),"",INDEX(ΑΜΚ,MATCH(D278,Data!$F$2:$F$999,0),1))</f>
        <v/>
      </c>
      <c r="F278" s="169" t="str">
        <f t="shared" si="4"/>
        <v/>
      </c>
    </row>
    <row r="279" spans="1:6" ht="14.25" customHeight="1" x14ac:dyDescent="0.35">
      <c r="A279" s="45" t="s">
        <v>1139</v>
      </c>
      <c r="B279" s="18"/>
      <c r="C279" s="5"/>
      <c r="D279" s="5"/>
      <c r="E279" s="168" t="str">
        <f>IF(ISBLANK(D279),"",INDEX(ΑΜΚ,MATCH(D279,Data!$F$2:$F$999,0),1))</f>
        <v/>
      </c>
      <c r="F279" s="169" t="str">
        <f t="shared" si="4"/>
        <v/>
      </c>
    </row>
    <row r="280" spans="1:6" ht="14.25" customHeight="1" x14ac:dyDescent="0.35">
      <c r="A280" s="45" t="s">
        <v>1139</v>
      </c>
      <c r="B280" s="18"/>
      <c r="C280" s="5"/>
      <c r="D280" s="5"/>
      <c r="E280" s="168" t="str">
        <f>IF(ISBLANK(D280),"",INDEX(ΑΜΚ,MATCH(D280,Data!$F$2:$F$999,0),1))</f>
        <v/>
      </c>
      <c r="F280" s="169" t="str">
        <f t="shared" si="4"/>
        <v/>
      </c>
    </row>
    <row r="281" spans="1:6" ht="14.25" customHeight="1" x14ac:dyDescent="0.35">
      <c r="A281" s="45" t="s">
        <v>1139</v>
      </c>
      <c r="B281" s="18"/>
      <c r="C281" s="5"/>
      <c r="D281" s="5"/>
      <c r="E281" s="168" t="str">
        <f>IF(ISBLANK(D281),"",INDEX(ΑΜΚ,MATCH(D281,Data!$F$2:$F$999,0),1))</f>
        <v/>
      </c>
      <c r="F281" s="169" t="str">
        <f t="shared" si="4"/>
        <v/>
      </c>
    </row>
    <row r="282" spans="1:6" ht="14.25" customHeight="1" x14ac:dyDescent="0.35">
      <c r="A282" s="45" t="s">
        <v>1139</v>
      </c>
      <c r="B282" s="18"/>
      <c r="C282" s="5"/>
      <c r="D282" s="5"/>
      <c r="E282" s="168" t="str">
        <f>IF(ISBLANK(D282),"",INDEX(ΑΜΚ,MATCH(D282,Data!$F$2:$F$999,0),1))</f>
        <v/>
      </c>
      <c r="F282" s="169" t="str">
        <f t="shared" si="4"/>
        <v/>
      </c>
    </row>
    <row r="283" spans="1:6" ht="14.25" customHeight="1" x14ac:dyDescent="0.35">
      <c r="A283" s="45" t="s">
        <v>1139</v>
      </c>
      <c r="B283" s="18"/>
      <c r="C283" s="5"/>
      <c r="D283" s="5"/>
      <c r="E283" s="168" t="str">
        <f>IF(ISBLANK(D283),"",INDEX(ΑΜΚ,MATCH(D283,Data!$F$2:$F$999,0),1))</f>
        <v/>
      </c>
      <c r="F283" s="169" t="str">
        <f t="shared" si="4"/>
        <v/>
      </c>
    </row>
    <row r="284" spans="1:6" ht="14.25" customHeight="1" x14ac:dyDescent="0.35">
      <c r="A284" s="45" t="s">
        <v>1139</v>
      </c>
      <c r="B284" s="18"/>
      <c r="C284" s="5"/>
      <c r="D284" s="5"/>
      <c r="E284" s="168" t="str">
        <f>IF(ISBLANK(D284),"",INDEX(ΑΜΚ,MATCH(D284,Data!$F$2:$F$999,0),1))</f>
        <v/>
      </c>
      <c r="F284" s="169" t="str">
        <f t="shared" si="4"/>
        <v/>
      </c>
    </row>
    <row r="285" spans="1:6" ht="14.25" customHeight="1" x14ac:dyDescent="0.35">
      <c r="A285" s="45" t="s">
        <v>1139</v>
      </c>
      <c r="B285" s="18"/>
      <c r="C285" s="5"/>
      <c r="D285" s="5"/>
      <c r="E285" s="168" t="str">
        <f>IF(ISBLANK(D285),"",INDEX(ΑΜΚ,MATCH(D285,Data!$F$2:$F$999,0),1))</f>
        <v/>
      </c>
      <c r="F285" s="169" t="str">
        <f t="shared" si="4"/>
        <v/>
      </c>
    </row>
    <row r="286" spans="1:6" ht="14.25" customHeight="1" x14ac:dyDescent="0.35">
      <c r="A286" s="45" t="s">
        <v>1139</v>
      </c>
      <c r="B286" s="18"/>
      <c r="C286" s="5"/>
      <c r="D286" s="5"/>
      <c r="E286" s="168" t="str">
        <f>IF(ISBLANK(D286),"",INDEX(ΑΜΚ,MATCH(D286,Data!$F$2:$F$999,0),1))</f>
        <v/>
      </c>
      <c r="F286" s="169" t="str">
        <f t="shared" si="4"/>
        <v/>
      </c>
    </row>
    <row r="287" spans="1:6" ht="14.25" customHeight="1" x14ac:dyDescent="0.35">
      <c r="A287" s="45" t="s">
        <v>1139</v>
      </c>
      <c r="B287" s="18"/>
      <c r="C287" s="5"/>
      <c r="D287" s="5"/>
      <c r="E287" s="168" t="str">
        <f>IF(ISBLANK(D287),"",INDEX(ΑΜΚ,MATCH(D287,Data!$F$2:$F$999,0),1))</f>
        <v/>
      </c>
      <c r="F287" s="169" t="str">
        <f t="shared" si="4"/>
        <v/>
      </c>
    </row>
    <row r="288" spans="1:6" ht="14.25" customHeight="1" x14ac:dyDescent="0.35">
      <c r="A288" s="45" t="s">
        <v>1139</v>
      </c>
      <c r="B288" s="18"/>
      <c r="C288" s="5"/>
      <c r="D288" s="5"/>
      <c r="E288" s="168" t="str">
        <f>IF(ISBLANK(D288),"",INDEX(ΑΜΚ,MATCH(D288,Data!$F$2:$F$999,0),1))</f>
        <v/>
      </c>
      <c r="F288" s="169" t="str">
        <f t="shared" si="4"/>
        <v/>
      </c>
    </row>
    <row r="289" spans="1:6" ht="14.25" customHeight="1" x14ac:dyDescent="0.35">
      <c r="A289" s="45" t="s">
        <v>1139</v>
      </c>
      <c r="B289" s="18"/>
      <c r="C289" s="5"/>
      <c r="D289" s="5"/>
      <c r="E289" s="168" t="str">
        <f>IF(ISBLANK(D289),"",INDEX(ΑΜΚ,MATCH(D289,Data!$F$2:$F$999,0),1))</f>
        <v/>
      </c>
      <c r="F289" s="169" t="str">
        <f t="shared" si="4"/>
        <v/>
      </c>
    </row>
    <row r="290" spans="1:6" ht="14.25" customHeight="1" x14ac:dyDescent="0.35">
      <c r="A290" s="45" t="s">
        <v>1139</v>
      </c>
      <c r="B290" s="18"/>
      <c r="C290" s="5"/>
      <c r="D290" s="5"/>
      <c r="E290" s="168" t="str">
        <f>IF(ISBLANK(D290),"",INDEX(ΑΜΚ,MATCH(D290,Data!$F$2:$F$999,0),1))</f>
        <v/>
      </c>
      <c r="F290" s="169" t="str">
        <f t="shared" si="4"/>
        <v/>
      </c>
    </row>
    <row r="291" spans="1:6" ht="14.25" customHeight="1" x14ac:dyDescent="0.35">
      <c r="A291" s="45" t="s">
        <v>1139</v>
      </c>
      <c r="B291" s="18"/>
      <c r="C291" s="5"/>
      <c r="D291" s="5"/>
      <c r="E291" s="168" t="str">
        <f>IF(ISBLANK(D291),"",INDEX(ΑΜΚ,MATCH(D291,Data!$F$2:$F$999,0),1))</f>
        <v/>
      </c>
      <c r="F291" s="169" t="str">
        <f t="shared" si="4"/>
        <v/>
      </c>
    </row>
    <row r="292" spans="1:6" ht="14.25" customHeight="1" x14ac:dyDescent="0.35">
      <c r="A292" s="45" t="s">
        <v>1139</v>
      </c>
      <c r="B292" s="18"/>
      <c r="C292" s="5"/>
      <c r="D292" s="5"/>
      <c r="E292" s="168" t="str">
        <f>IF(ISBLANK(D292),"",INDEX(ΑΜΚ,MATCH(D292,Data!$F$2:$F$999,0),1))</f>
        <v/>
      </c>
      <c r="F292" s="169" t="str">
        <f t="shared" si="4"/>
        <v/>
      </c>
    </row>
    <row r="293" spans="1:6" ht="14.25" customHeight="1" x14ac:dyDescent="0.35">
      <c r="A293" s="45" t="s">
        <v>1139</v>
      </c>
      <c r="B293" s="18"/>
      <c r="C293" s="5"/>
      <c r="D293" s="5"/>
      <c r="E293" s="168" t="str">
        <f>IF(ISBLANK(D293),"",INDEX(ΑΜΚ,MATCH(D293,Data!$F$2:$F$999,0),1))</f>
        <v/>
      </c>
      <c r="F293" s="169" t="str">
        <f t="shared" si="4"/>
        <v/>
      </c>
    </row>
    <row r="294" spans="1:6" ht="14.25" customHeight="1" x14ac:dyDescent="0.35">
      <c r="A294" s="45" t="s">
        <v>1139</v>
      </c>
      <c r="B294" s="18"/>
      <c r="C294" s="5"/>
      <c r="D294" s="5"/>
      <c r="E294" s="168" t="str">
        <f>IF(ISBLANK(D294),"",INDEX(ΑΜΚ,MATCH(D294,Data!$F$2:$F$999,0),1))</f>
        <v/>
      </c>
      <c r="F294" s="169" t="str">
        <f t="shared" si="4"/>
        <v/>
      </c>
    </row>
    <row r="295" spans="1:6" ht="14.25" customHeight="1" x14ac:dyDescent="0.35">
      <c r="A295" s="45" t="s">
        <v>1139</v>
      </c>
      <c r="B295" s="18"/>
      <c r="C295" s="5"/>
      <c r="D295" s="5"/>
      <c r="E295" s="168" t="str">
        <f>IF(ISBLANK(D295),"",INDEX(ΑΜΚ,MATCH(D295,Data!$F$2:$F$999,0),1))</f>
        <v/>
      </c>
      <c r="F295" s="169" t="str">
        <f t="shared" si="4"/>
        <v/>
      </c>
    </row>
    <row r="296" spans="1:6" ht="14.25" customHeight="1" x14ac:dyDescent="0.35">
      <c r="A296" s="45" t="s">
        <v>1139</v>
      </c>
      <c r="B296" s="18"/>
      <c r="C296" s="5"/>
      <c r="D296" s="5"/>
      <c r="E296" s="168" t="str">
        <f>IF(ISBLANK(D296),"",INDEX(ΑΜΚ,MATCH(D296,Data!$F$2:$F$999,0),1))</f>
        <v/>
      </c>
      <c r="F296" s="169" t="str">
        <f t="shared" si="4"/>
        <v/>
      </c>
    </row>
    <row r="297" spans="1:6" ht="14.25" customHeight="1" x14ac:dyDescent="0.35">
      <c r="A297" s="45" t="s">
        <v>1139</v>
      </c>
      <c r="B297" s="18"/>
      <c r="C297" s="5"/>
      <c r="D297" s="5"/>
      <c r="E297" s="168" t="str">
        <f>IF(ISBLANK(D297),"",INDEX(ΑΜΚ,MATCH(D297,Data!$F$2:$F$999,0),1))</f>
        <v/>
      </c>
      <c r="F297" s="169" t="str">
        <f t="shared" si="4"/>
        <v/>
      </c>
    </row>
    <row r="298" spans="1:6" ht="14.25" customHeight="1" x14ac:dyDescent="0.35">
      <c r="A298" s="45" t="s">
        <v>1139</v>
      </c>
      <c r="B298" s="18"/>
      <c r="C298" s="5"/>
      <c r="D298" s="5"/>
      <c r="E298" s="168" t="str">
        <f>IF(ISBLANK(D298),"",INDEX(ΑΜΚ,MATCH(D298,Data!$F$2:$F$999,0),1))</f>
        <v/>
      </c>
      <c r="F298" s="169" t="str">
        <f t="shared" si="4"/>
        <v/>
      </c>
    </row>
    <row r="299" spans="1:6" ht="14.25" customHeight="1" x14ac:dyDescent="0.35">
      <c r="A299" s="45" t="s">
        <v>1139</v>
      </c>
      <c r="B299" s="18"/>
      <c r="C299" s="5"/>
      <c r="D299" s="5"/>
      <c r="E299" s="168" t="str">
        <f>IF(ISBLANK(D299),"",INDEX(ΑΜΚ,MATCH(D299,Data!$F$2:$F$999,0),1))</f>
        <v/>
      </c>
      <c r="F299" s="169" t="str">
        <f t="shared" si="4"/>
        <v/>
      </c>
    </row>
    <row r="300" spans="1:6" ht="14.25" customHeight="1" x14ac:dyDescent="0.35">
      <c r="A300" s="45" t="s">
        <v>1139</v>
      </c>
      <c r="B300" s="18"/>
      <c r="C300" s="5"/>
      <c r="D300" s="5"/>
      <c r="E300" s="168" t="str">
        <f>IF(ISBLANK(D300),"",INDEX(ΑΜΚ,MATCH(D300,Data!$F$2:$F$999,0),1))</f>
        <v/>
      </c>
      <c r="F300" s="169" t="str">
        <f t="shared" si="4"/>
        <v/>
      </c>
    </row>
    <row r="301" spans="1:6" ht="14.25" customHeight="1" x14ac:dyDescent="0.35">
      <c r="A301" s="45" t="s">
        <v>1139</v>
      </c>
      <c r="B301" s="18"/>
      <c r="C301" s="5"/>
      <c r="D301" s="5"/>
      <c r="E301" s="168" t="str">
        <f>IF(ISBLANK(D301),"",INDEX(ΑΜΚ,MATCH(D301,Data!$F$2:$F$999,0),1))</f>
        <v/>
      </c>
      <c r="F301" s="169" t="str">
        <f t="shared" si="4"/>
        <v/>
      </c>
    </row>
    <row r="302" spans="1:6" ht="14.25" customHeight="1" x14ac:dyDescent="0.35">
      <c r="A302" s="45" t="s">
        <v>1139</v>
      </c>
      <c r="B302" s="18"/>
      <c r="C302" s="5"/>
      <c r="D302" s="5"/>
      <c r="E302" s="168" t="str">
        <f>IF(ISBLANK(D302),"",INDEX(ΑΜΚ,MATCH(D302,Data!$F$2:$F$999,0),1))</f>
        <v/>
      </c>
      <c r="F302" s="169" t="str">
        <f t="shared" si="4"/>
        <v/>
      </c>
    </row>
    <row r="303" spans="1:6" ht="14.25" customHeight="1" x14ac:dyDescent="0.35">
      <c r="A303" s="45" t="s">
        <v>1139</v>
      </c>
      <c r="B303" s="18"/>
      <c r="C303" s="5"/>
      <c r="D303" s="5"/>
      <c r="E303" s="168" t="str">
        <f>IF(ISBLANK(D303),"",INDEX(ΑΜΚ,MATCH(D303,Data!$F$2:$F$999,0),1))</f>
        <v/>
      </c>
      <c r="F303" s="169" t="str">
        <f t="shared" si="4"/>
        <v/>
      </c>
    </row>
    <row r="304" spans="1:6" ht="14.25" customHeight="1" x14ac:dyDescent="0.35">
      <c r="A304" s="45" t="s">
        <v>1139</v>
      </c>
      <c r="B304" s="18"/>
      <c r="C304" s="5"/>
      <c r="D304" s="5"/>
      <c r="E304" s="168" t="str">
        <f>IF(ISBLANK(D304),"",INDEX(ΑΜΚ,MATCH(D304,Data!$F$2:$F$999,0),1))</f>
        <v/>
      </c>
      <c r="F304" s="169" t="str">
        <f t="shared" si="4"/>
        <v/>
      </c>
    </row>
    <row r="305" spans="1:6" ht="14.25" customHeight="1" x14ac:dyDescent="0.35">
      <c r="A305" s="45" t="s">
        <v>1139</v>
      </c>
      <c r="B305" s="18"/>
      <c r="C305" s="5"/>
      <c r="D305" s="5"/>
      <c r="E305" s="168" t="str">
        <f>IF(ISBLANK(D305),"",INDEX(ΑΜΚ,MATCH(D305,Data!$F$2:$F$999,0),1))</f>
        <v/>
      </c>
      <c r="F305" s="169" t="str">
        <f t="shared" si="4"/>
        <v/>
      </c>
    </row>
    <row r="306" spans="1:6" ht="14.25" customHeight="1" x14ac:dyDescent="0.35">
      <c r="A306" s="45" t="s">
        <v>1139</v>
      </c>
      <c r="B306" s="18"/>
      <c r="C306" s="5"/>
      <c r="D306" s="5"/>
      <c r="E306" s="168" t="str">
        <f>IF(ISBLANK(D306),"",INDEX(ΑΜΚ,MATCH(D306,Data!$F$2:$F$999,0),1))</f>
        <v/>
      </c>
      <c r="F306" s="169" t="str">
        <f t="shared" si="4"/>
        <v/>
      </c>
    </row>
    <row r="307" spans="1:6" ht="14.25" customHeight="1" x14ac:dyDescent="0.35">
      <c r="A307" s="45" t="s">
        <v>1139</v>
      </c>
      <c r="B307" s="18"/>
      <c r="C307" s="5"/>
      <c r="D307" s="5"/>
      <c r="E307" s="168" t="str">
        <f>IF(ISBLANK(D307),"",INDEX(ΑΜΚ,MATCH(D307,Data!$F$2:$F$999,0),1))</f>
        <v/>
      </c>
      <c r="F307" s="169" t="str">
        <f t="shared" si="4"/>
        <v/>
      </c>
    </row>
    <row r="308" spans="1:6" ht="14.25" customHeight="1" x14ac:dyDescent="0.35">
      <c r="A308" s="45" t="s">
        <v>1139</v>
      </c>
      <c r="B308" s="18"/>
      <c r="C308" s="5"/>
      <c r="D308" s="5"/>
      <c r="E308" s="168" t="str">
        <f>IF(ISBLANK(D308),"",INDEX(ΑΜΚ,MATCH(D308,Data!$F$2:$F$999,0),1))</f>
        <v/>
      </c>
      <c r="F308" s="169" t="str">
        <f t="shared" si="4"/>
        <v/>
      </c>
    </row>
    <row r="309" spans="1:6" ht="14.25" customHeight="1" x14ac:dyDescent="0.35">
      <c r="A309" s="45" t="s">
        <v>1139</v>
      </c>
      <c r="B309" s="18"/>
      <c r="C309" s="5"/>
      <c r="D309" s="5"/>
      <c r="E309" s="168" t="str">
        <f>IF(ISBLANK(D309),"",INDEX(ΑΜΚ,MATCH(D309,Data!$F$2:$F$999,0),1))</f>
        <v/>
      </c>
      <c r="F309" s="169" t="str">
        <f t="shared" si="4"/>
        <v/>
      </c>
    </row>
    <row r="310" spans="1:6" ht="14.25" customHeight="1" x14ac:dyDescent="0.35">
      <c r="A310" s="45" t="s">
        <v>1139</v>
      </c>
      <c r="B310" s="18"/>
      <c r="C310" s="5"/>
      <c r="D310" s="5"/>
      <c r="E310" s="168" t="str">
        <f>IF(ISBLANK(D310),"",INDEX(ΑΜΚ,MATCH(D310,Data!$F$2:$F$999,0),1))</f>
        <v/>
      </c>
      <c r="F310" s="169" t="str">
        <f t="shared" si="4"/>
        <v/>
      </c>
    </row>
    <row r="311" spans="1:6" ht="14.25" customHeight="1" x14ac:dyDescent="0.35">
      <c r="A311" s="45" t="s">
        <v>1139</v>
      </c>
      <c r="B311" s="18"/>
      <c r="C311" s="5"/>
      <c r="D311" s="5"/>
      <c r="E311" s="168" t="str">
        <f>IF(ISBLANK(D311),"",INDEX(ΑΜΚ,MATCH(D311,Data!$F$2:$F$999,0),1))</f>
        <v/>
      </c>
      <c r="F311" s="169" t="str">
        <f t="shared" si="4"/>
        <v/>
      </c>
    </row>
    <row r="312" spans="1:6" ht="14.25" customHeight="1" x14ac:dyDescent="0.35">
      <c r="A312" s="45" t="s">
        <v>1139</v>
      </c>
      <c r="B312" s="18"/>
      <c r="C312" s="5"/>
      <c r="D312" s="5"/>
      <c r="E312" s="168" t="str">
        <f>IF(ISBLANK(D312),"",INDEX(ΑΜΚ,MATCH(D312,Data!$F$2:$F$999,0),1))</f>
        <v/>
      </c>
      <c r="F312" s="169" t="str">
        <f t="shared" si="4"/>
        <v/>
      </c>
    </row>
    <row r="313" spans="1:6" ht="14.25" customHeight="1" x14ac:dyDescent="0.35">
      <c r="A313" s="45" t="s">
        <v>1139</v>
      </c>
      <c r="B313" s="18"/>
      <c r="C313" s="5"/>
      <c r="D313" s="5"/>
      <c r="E313" s="168" t="str">
        <f>IF(ISBLANK(D313),"",INDEX(ΑΜΚ,MATCH(D313,Data!$F$2:$F$999,0),1))</f>
        <v/>
      </c>
      <c r="F313" s="169" t="str">
        <f t="shared" si="4"/>
        <v/>
      </c>
    </row>
    <row r="314" spans="1:6" ht="14.25" customHeight="1" x14ac:dyDescent="0.35">
      <c r="A314" s="45" t="s">
        <v>1139</v>
      </c>
      <c r="B314" s="18"/>
      <c r="C314" s="5"/>
      <c r="D314" s="5"/>
      <c r="E314" s="168" t="str">
        <f>IF(ISBLANK(D314),"",INDEX(ΑΜΚ,MATCH(D314,Data!$F$2:$F$999,0),1))</f>
        <v/>
      </c>
      <c r="F314" s="169" t="str">
        <f t="shared" si="4"/>
        <v/>
      </c>
    </row>
    <row r="315" spans="1:6" ht="14.25" customHeight="1" x14ac:dyDescent="0.35">
      <c r="A315" s="45" t="s">
        <v>1139</v>
      </c>
      <c r="B315" s="18"/>
      <c r="C315" s="5"/>
      <c r="D315" s="5"/>
      <c r="E315" s="168" t="str">
        <f>IF(ISBLANK(D315),"",INDEX(ΑΜΚ,MATCH(D315,Data!$F$2:$F$999,0),1))</f>
        <v/>
      </c>
      <c r="F315" s="169" t="str">
        <f t="shared" si="4"/>
        <v/>
      </c>
    </row>
    <row r="316" spans="1:6" ht="14.25" customHeight="1" x14ac:dyDescent="0.35">
      <c r="A316" s="45" t="s">
        <v>1139</v>
      </c>
      <c r="B316" s="18"/>
      <c r="C316" s="5"/>
      <c r="D316" s="5"/>
      <c r="E316" s="168" t="str">
        <f>IF(ISBLANK(D316),"",INDEX(ΑΜΚ,MATCH(D316,Data!$F$2:$F$999,0),1))</f>
        <v/>
      </c>
      <c r="F316" s="169" t="str">
        <f t="shared" si="4"/>
        <v/>
      </c>
    </row>
    <row r="317" spans="1:6" ht="14.25" customHeight="1" x14ac:dyDescent="0.35">
      <c r="A317" s="45" t="s">
        <v>1139</v>
      </c>
      <c r="B317" s="18"/>
      <c r="C317" s="5"/>
      <c r="D317" s="5"/>
      <c r="E317" s="168" t="str">
        <f>IF(ISBLANK(D317),"",INDEX(ΑΜΚ,MATCH(D317,Data!$F$2:$F$999,0),1))</f>
        <v/>
      </c>
      <c r="F317" s="169" t="str">
        <f t="shared" si="4"/>
        <v/>
      </c>
    </row>
    <row r="318" spans="1:6" ht="14.25" customHeight="1" x14ac:dyDescent="0.35">
      <c r="A318" s="45" t="s">
        <v>1139</v>
      </c>
      <c r="B318" s="18"/>
      <c r="C318" s="5"/>
      <c r="D318" s="5"/>
      <c r="E318" s="168" t="str">
        <f>IF(ISBLANK(D318),"",INDEX(ΑΜΚ,MATCH(D318,Data!$F$2:$F$999,0),1))</f>
        <v/>
      </c>
      <c r="F318" s="169" t="str">
        <f t="shared" si="4"/>
        <v/>
      </c>
    </row>
    <row r="319" spans="1:6" ht="14.25" customHeight="1" x14ac:dyDescent="0.35">
      <c r="A319" s="45" t="s">
        <v>1139</v>
      </c>
      <c r="B319" s="18"/>
      <c r="C319" s="5"/>
      <c r="D319" s="5"/>
      <c r="E319" s="168" t="str">
        <f>IF(ISBLANK(D319),"",INDEX(ΑΜΚ,MATCH(D319,Data!$F$2:$F$999,0),1))</f>
        <v/>
      </c>
      <c r="F319" s="169" t="str">
        <f t="shared" si="4"/>
        <v/>
      </c>
    </row>
    <row r="320" spans="1:6" ht="14.25" customHeight="1" x14ac:dyDescent="0.35">
      <c r="A320" s="45" t="s">
        <v>1139</v>
      </c>
      <c r="B320" s="18"/>
      <c r="C320" s="5"/>
      <c r="D320" s="5"/>
      <c r="E320" s="168" t="str">
        <f>IF(ISBLANK(D320),"",INDEX(ΑΜΚ,MATCH(D320,Data!$F$2:$F$999,0),1))</f>
        <v/>
      </c>
      <c r="F320" s="169" t="str">
        <f t="shared" si="4"/>
        <v/>
      </c>
    </row>
    <row r="321" spans="1:6" ht="14.25" customHeight="1" x14ac:dyDescent="0.35">
      <c r="A321" s="45" t="s">
        <v>1139</v>
      </c>
      <c r="B321" s="18"/>
      <c r="C321" s="5"/>
      <c r="D321" s="5"/>
      <c r="E321" s="168" t="str">
        <f>IF(ISBLANK(D321),"",INDEX(ΑΜΚ,MATCH(D321,Data!$F$2:$F$999,0),1))</f>
        <v/>
      </c>
      <c r="F321" s="169" t="str">
        <f t="shared" si="4"/>
        <v/>
      </c>
    </row>
    <row r="322" spans="1:6" ht="14.25" customHeight="1" x14ac:dyDescent="0.35">
      <c r="A322" s="45" t="s">
        <v>1139</v>
      </c>
      <c r="B322" s="18"/>
      <c r="C322" s="5"/>
      <c r="D322" s="5"/>
      <c r="E322" s="168" t="str">
        <f>IF(ISBLANK(D322),"",INDEX(ΑΜΚ,MATCH(D322,Data!$F$2:$F$999,0),1))</f>
        <v/>
      </c>
      <c r="F322" s="169" t="str">
        <f t="shared" ref="F322:F385" si="5">IF(ISBLANK(C322),"",INDEX(ΚΩΔ_ΜΑΘΗΜ_ΤΕΧΝ_ΛΟΓΙΣΜ_Α2,MATCH(C322,ΜΑΘΗΜ_ΤΕΧΝ_ΛΟΓΙΣΜ_Α2,0)))</f>
        <v/>
      </c>
    </row>
    <row r="323" spans="1:6" ht="14.25" customHeight="1" x14ac:dyDescent="0.35">
      <c r="A323" s="45" t="s">
        <v>1139</v>
      </c>
      <c r="B323" s="18"/>
      <c r="C323" s="5"/>
      <c r="D323" s="5"/>
      <c r="E323" s="168" t="str">
        <f>IF(ISBLANK(D323),"",INDEX(ΑΜΚ,MATCH(D323,Data!$F$2:$F$999,0),1))</f>
        <v/>
      </c>
      <c r="F323" s="169" t="str">
        <f t="shared" si="5"/>
        <v/>
      </c>
    </row>
    <row r="324" spans="1:6" ht="14.25" customHeight="1" x14ac:dyDescent="0.35">
      <c r="A324" s="45" t="s">
        <v>1139</v>
      </c>
      <c r="B324" s="18"/>
      <c r="C324" s="5"/>
      <c r="D324" s="5"/>
      <c r="E324" s="168" t="str">
        <f>IF(ISBLANK(D324),"",INDEX(ΑΜΚ,MATCH(D324,Data!$F$2:$F$999,0),1))</f>
        <v/>
      </c>
      <c r="F324" s="169" t="str">
        <f t="shared" si="5"/>
        <v/>
      </c>
    </row>
    <row r="325" spans="1:6" ht="14.25" customHeight="1" x14ac:dyDescent="0.35">
      <c r="A325" s="45" t="s">
        <v>1139</v>
      </c>
      <c r="B325" s="18"/>
      <c r="C325" s="5"/>
      <c r="D325" s="5"/>
      <c r="E325" s="168" t="str">
        <f>IF(ISBLANK(D325),"",INDEX(ΑΜΚ,MATCH(D325,Data!$F$2:$F$999,0),1))</f>
        <v/>
      </c>
      <c r="F325" s="169" t="str">
        <f t="shared" si="5"/>
        <v/>
      </c>
    </row>
    <row r="326" spans="1:6" ht="14.25" customHeight="1" x14ac:dyDescent="0.35">
      <c r="A326" s="45" t="s">
        <v>1139</v>
      </c>
      <c r="B326" s="18"/>
      <c r="C326" s="5"/>
      <c r="D326" s="5"/>
      <c r="E326" s="168" t="str">
        <f>IF(ISBLANK(D326),"",INDEX(ΑΜΚ,MATCH(D326,Data!$F$2:$F$999,0),1))</f>
        <v/>
      </c>
      <c r="F326" s="169" t="str">
        <f t="shared" si="5"/>
        <v/>
      </c>
    </row>
    <row r="327" spans="1:6" ht="14.25" customHeight="1" x14ac:dyDescent="0.35">
      <c r="A327" s="45" t="s">
        <v>1139</v>
      </c>
      <c r="B327" s="18"/>
      <c r="C327" s="5"/>
      <c r="D327" s="5"/>
      <c r="E327" s="168" t="str">
        <f>IF(ISBLANK(D327),"",INDEX(ΑΜΚ,MATCH(D327,Data!$F$2:$F$999,0),1))</f>
        <v/>
      </c>
      <c r="F327" s="169" t="str">
        <f t="shared" si="5"/>
        <v/>
      </c>
    </row>
    <row r="328" spans="1:6" ht="14.25" customHeight="1" x14ac:dyDescent="0.35">
      <c r="A328" s="45" t="s">
        <v>1139</v>
      </c>
      <c r="B328" s="18"/>
      <c r="C328" s="5"/>
      <c r="D328" s="5"/>
      <c r="E328" s="168" t="str">
        <f>IF(ISBLANK(D328),"",INDEX(ΑΜΚ,MATCH(D328,Data!$F$2:$F$999,0),1))</f>
        <v/>
      </c>
      <c r="F328" s="169" t="str">
        <f t="shared" si="5"/>
        <v/>
      </c>
    </row>
    <row r="329" spans="1:6" ht="14.25" customHeight="1" x14ac:dyDescent="0.35">
      <c r="A329" s="45" t="s">
        <v>1139</v>
      </c>
      <c r="B329" s="18"/>
      <c r="C329" s="5"/>
      <c r="D329" s="5"/>
      <c r="E329" s="168" t="str">
        <f>IF(ISBLANK(D329),"",INDEX(ΑΜΚ,MATCH(D329,Data!$F$2:$F$999,0),1))</f>
        <v/>
      </c>
      <c r="F329" s="169" t="str">
        <f t="shared" si="5"/>
        <v/>
      </c>
    </row>
    <row r="330" spans="1:6" ht="14.25" customHeight="1" x14ac:dyDescent="0.35">
      <c r="A330" s="45" t="s">
        <v>1139</v>
      </c>
      <c r="B330" s="18"/>
      <c r="C330" s="5"/>
      <c r="D330" s="5"/>
      <c r="E330" s="168" t="str">
        <f>IF(ISBLANK(D330),"",INDEX(ΑΜΚ,MATCH(D330,Data!$F$2:$F$999,0),1))</f>
        <v/>
      </c>
      <c r="F330" s="169" t="str">
        <f t="shared" si="5"/>
        <v/>
      </c>
    </row>
    <row r="331" spans="1:6" ht="14.25" customHeight="1" x14ac:dyDescent="0.35">
      <c r="A331" s="45" t="s">
        <v>1139</v>
      </c>
      <c r="B331" s="18"/>
      <c r="C331" s="5"/>
      <c r="D331" s="5"/>
      <c r="E331" s="168" t="str">
        <f>IF(ISBLANK(D331),"",INDEX(ΑΜΚ,MATCH(D331,Data!$F$2:$F$999,0),1))</f>
        <v/>
      </c>
      <c r="F331" s="169" t="str">
        <f t="shared" si="5"/>
        <v/>
      </c>
    </row>
    <row r="332" spans="1:6" ht="14.25" customHeight="1" x14ac:dyDescent="0.35">
      <c r="A332" s="45" t="s">
        <v>1139</v>
      </c>
      <c r="B332" s="18"/>
      <c r="C332" s="5"/>
      <c r="D332" s="5"/>
      <c r="E332" s="168" t="str">
        <f>IF(ISBLANK(D332),"",INDEX(ΑΜΚ,MATCH(D332,Data!$F$2:$F$999,0),1))</f>
        <v/>
      </c>
      <c r="F332" s="169" t="str">
        <f t="shared" si="5"/>
        <v/>
      </c>
    </row>
    <row r="333" spans="1:6" ht="14.25" customHeight="1" x14ac:dyDescent="0.35">
      <c r="A333" s="45" t="s">
        <v>1139</v>
      </c>
      <c r="B333" s="18"/>
      <c r="C333" s="5"/>
      <c r="D333" s="5"/>
      <c r="E333" s="168" t="str">
        <f>IF(ISBLANK(D333),"",INDEX(ΑΜΚ,MATCH(D333,Data!$F$2:$F$999,0),1))</f>
        <v/>
      </c>
      <c r="F333" s="169" t="str">
        <f t="shared" si="5"/>
        <v/>
      </c>
    </row>
    <row r="334" spans="1:6" ht="14.25" customHeight="1" x14ac:dyDescent="0.35">
      <c r="A334" s="45" t="s">
        <v>1139</v>
      </c>
      <c r="B334" s="18"/>
      <c r="C334" s="5"/>
      <c r="D334" s="5"/>
      <c r="E334" s="168" t="str">
        <f>IF(ISBLANK(D334),"",INDEX(ΑΜΚ,MATCH(D334,Data!$F$2:$F$999,0),1))</f>
        <v/>
      </c>
      <c r="F334" s="169" t="str">
        <f t="shared" si="5"/>
        <v/>
      </c>
    </row>
    <row r="335" spans="1:6" ht="14.25" customHeight="1" x14ac:dyDescent="0.35">
      <c r="A335" s="45" t="s">
        <v>1139</v>
      </c>
      <c r="B335" s="18"/>
      <c r="C335" s="5"/>
      <c r="D335" s="5"/>
      <c r="E335" s="168" t="str">
        <f>IF(ISBLANK(D335),"",INDEX(ΑΜΚ,MATCH(D335,Data!$F$2:$F$999,0),1))</f>
        <v/>
      </c>
      <c r="F335" s="169" t="str">
        <f t="shared" si="5"/>
        <v/>
      </c>
    </row>
    <row r="336" spans="1:6" ht="14.25" customHeight="1" x14ac:dyDescent="0.35">
      <c r="A336" s="45" t="s">
        <v>1139</v>
      </c>
      <c r="B336" s="18"/>
      <c r="C336" s="5"/>
      <c r="D336" s="5"/>
      <c r="E336" s="168" t="str">
        <f>IF(ISBLANK(D336),"",INDEX(ΑΜΚ,MATCH(D336,Data!$F$2:$F$999,0),1))</f>
        <v/>
      </c>
      <c r="F336" s="169" t="str">
        <f t="shared" si="5"/>
        <v/>
      </c>
    </row>
    <row r="337" spans="1:6" ht="14.25" customHeight="1" x14ac:dyDescent="0.35">
      <c r="A337" s="45" t="s">
        <v>1139</v>
      </c>
      <c r="B337" s="18"/>
      <c r="C337" s="5"/>
      <c r="D337" s="5"/>
      <c r="E337" s="168" t="str">
        <f>IF(ISBLANK(D337),"",INDEX(ΑΜΚ,MATCH(D337,Data!$F$2:$F$999,0),1))</f>
        <v/>
      </c>
      <c r="F337" s="169" t="str">
        <f t="shared" si="5"/>
        <v/>
      </c>
    </row>
    <row r="338" spans="1:6" ht="14.25" customHeight="1" x14ac:dyDescent="0.35">
      <c r="A338" s="45" t="s">
        <v>1139</v>
      </c>
      <c r="B338" s="18"/>
      <c r="C338" s="5"/>
      <c r="D338" s="5"/>
      <c r="E338" s="168" t="str">
        <f>IF(ISBLANK(D338),"",INDEX(ΑΜΚ,MATCH(D338,Data!$F$2:$F$999,0),1))</f>
        <v/>
      </c>
      <c r="F338" s="169" t="str">
        <f t="shared" si="5"/>
        <v/>
      </c>
    </row>
    <row r="339" spans="1:6" ht="14.25" customHeight="1" x14ac:dyDescent="0.35">
      <c r="A339" s="45" t="s">
        <v>1139</v>
      </c>
      <c r="B339" s="18"/>
      <c r="C339" s="5"/>
      <c r="D339" s="5"/>
      <c r="E339" s="168" t="str">
        <f>IF(ISBLANK(D339),"",INDEX(ΑΜΚ,MATCH(D339,Data!$F$2:$F$999,0),1))</f>
        <v/>
      </c>
      <c r="F339" s="169" t="str">
        <f t="shared" si="5"/>
        <v/>
      </c>
    </row>
    <row r="340" spans="1:6" ht="14.25" customHeight="1" x14ac:dyDescent="0.35">
      <c r="A340" s="45" t="s">
        <v>1139</v>
      </c>
      <c r="B340" s="18"/>
      <c r="C340" s="5"/>
      <c r="D340" s="5"/>
      <c r="E340" s="168" t="str">
        <f>IF(ISBLANK(D340),"",INDEX(ΑΜΚ,MATCH(D340,Data!$F$2:$F$999,0),1))</f>
        <v/>
      </c>
      <c r="F340" s="169" t="str">
        <f t="shared" si="5"/>
        <v/>
      </c>
    </row>
    <row r="341" spans="1:6" ht="14.25" customHeight="1" x14ac:dyDescent="0.35">
      <c r="A341" s="45" t="s">
        <v>1139</v>
      </c>
      <c r="B341" s="18"/>
      <c r="C341" s="5"/>
      <c r="D341" s="5"/>
      <c r="E341" s="168" t="str">
        <f>IF(ISBLANK(D341),"",INDEX(ΑΜΚ,MATCH(D341,Data!$F$2:$F$999,0),1))</f>
        <v/>
      </c>
      <c r="F341" s="169" t="str">
        <f t="shared" si="5"/>
        <v/>
      </c>
    </row>
    <row r="342" spans="1:6" ht="14.25" customHeight="1" x14ac:dyDescent="0.35">
      <c r="A342" s="45" t="s">
        <v>1139</v>
      </c>
      <c r="B342" s="18"/>
      <c r="C342" s="5"/>
      <c r="D342" s="5"/>
      <c r="E342" s="168" t="str">
        <f>IF(ISBLANK(D342),"",INDEX(ΑΜΚ,MATCH(D342,Data!$F$2:$F$999,0),1))</f>
        <v/>
      </c>
      <c r="F342" s="169" t="str">
        <f t="shared" si="5"/>
        <v/>
      </c>
    </row>
    <row r="343" spans="1:6" ht="14.25" customHeight="1" x14ac:dyDescent="0.35">
      <c r="A343" s="45" t="s">
        <v>1139</v>
      </c>
      <c r="B343" s="18"/>
      <c r="C343" s="5"/>
      <c r="D343" s="5"/>
      <c r="E343" s="168" t="str">
        <f>IF(ISBLANK(D343),"",INDEX(ΑΜΚ,MATCH(D343,Data!$F$2:$F$999,0),1))</f>
        <v/>
      </c>
      <c r="F343" s="169" t="str">
        <f t="shared" si="5"/>
        <v/>
      </c>
    </row>
    <row r="344" spans="1:6" ht="14.25" customHeight="1" x14ac:dyDescent="0.35">
      <c r="A344" s="45" t="s">
        <v>1139</v>
      </c>
      <c r="B344" s="18"/>
      <c r="C344" s="5"/>
      <c r="D344" s="5"/>
      <c r="E344" s="168" t="str">
        <f>IF(ISBLANK(D344),"",INDEX(ΑΜΚ,MATCH(D344,Data!$F$2:$F$999,0),1))</f>
        <v/>
      </c>
      <c r="F344" s="169" t="str">
        <f t="shared" si="5"/>
        <v/>
      </c>
    </row>
    <row r="345" spans="1:6" ht="14.25" customHeight="1" x14ac:dyDescent="0.35">
      <c r="A345" s="45" t="s">
        <v>1139</v>
      </c>
      <c r="B345" s="18"/>
      <c r="C345" s="5"/>
      <c r="D345" s="5"/>
      <c r="E345" s="168" t="str">
        <f>IF(ISBLANK(D345),"",INDEX(ΑΜΚ,MATCH(D345,Data!$F$2:$F$999,0),1))</f>
        <v/>
      </c>
      <c r="F345" s="169" t="str">
        <f t="shared" si="5"/>
        <v/>
      </c>
    </row>
    <row r="346" spans="1:6" ht="14.25" customHeight="1" x14ac:dyDescent="0.35">
      <c r="A346" s="45" t="s">
        <v>1139</v>
      </c>
      <c r="B346" s="18"/>
      <c r="C346" s="5"/>
      <c r="D346" s="5"/>
      <c r="E346" s="168" t="str">
        <f>IF(ISBLANK(D346),"",INDEX(ΑΜΚ,MATCH(D346,Data!$F$2:$F$999,0),1))</f>
        <v/>
      </c>
      <c r="F346" s="169" t="str">
        <f t="shared" si="5"/>
        <v/>
      </c>
    </row>
    <row r="347" spans="1:6" ht="14.25" customHeight="1" x14ac:dyDescent="0.35">
      <c r="A347" s="45" t="s">
        <v>1139</v>
      </c>
      <c r="B347" s="18"/>
      <c r="C347" s="5"/>
      <c r="D347" s="5"/>
      <c r="E347" s="168" t="str">
        <f>IF(ISBLANK(D347),"",INDEX(ΑΜΚ,MATCH(D347,Data!$F$2:$F$999,0),1))</f>
        <v/>
      </c>
      <c r="F347" s="169" t="str">
        <f t="shared" si="5"/>
        <v/>
      </c>
    </row>
    <row r="348" spans="1:6" ht="14.25" customHeight="1" x14ac:dyDescent="0.35">
      <c r="A348" s="45" t="s">
        <v>1139</v>
      </c>
      <c r="B348" s="18"/>
      <c r="C348" s="5"/>
      <c r="D348" s="5"/>
      <c r="E348" s="168" t="str">
        <f>IF(ISBLANK(D348),"",INDEX(ΑΜΚ,MATCH(D348,Data!$F$2:$F$999,0),1))</f>
        <v/>
      </c>
      <c r="F348" s="169" t="str">
        <f t="shared" si="5"/>
        <v/>
      </c>
    </row>
    <row r="349" spans="1:6" ht="14.25" customHeight="1" x14ac:dyDescent="0.35">
      <c r="A349" s="45" t="s">
        <v>1139</v>
      </c>
      <c r="B349" s="18"/>
      <c r="C349" s="5"/>
      <c r="D349" s="5"/>
      <c r="E349" s="168" t="str">
        <f>IF(ISBLANK(D349),"",INDEX(ΑΜΚ,MATCH(D349,Data!$F$2:$F$999,0),1))</f>
        <v/>
      </c>
      <c r="F349" s="169" t="str">
        <f t="shared" si="5"/>
        <v/>
      </c>
    </row>
    <row r="350" spans="1:6" ht="14.25" customHeight="1" x14ac:dyDescent="0.35">
      <c r="A350" s="45" t="s">
        <v>1139</v>
      </c>
      <c r="B350" s="18"/>
      <c r="C350" s="5"/>
      <c r="D350" s="5"/>
      <c r="E350" s="168" t="str">
        <f>IF(ISBLANK(D350),"",INDEX(ΑΜΚ,MATCH(D350,Data!$F$2:$F$999,0),1))</f>
        <v/>
      </c>
      <c r="F350" s="169" t="str">
        <f t="shared" si="5"/>
        <v/>
      </c>
    </row>
    <row r="351" spans="1:6" ht="14.25" customHeight="1" x14ac:dyDescent="0.35">
      <c r="A351" s="45" t="s">
        <v>1139</v>
      </c>
      <c r="B351" s="18"/>
      <c r="C351" s="5"/>
      <c r="D351" s="5"/>
      <c r="E351" s="168" t="str">
        <f>IF(ISBLANK(D351),"",INDEX(ΑΜΚ,MATCH(D351,Data!$F$2:$F$999,0),1))</f>
        <v/>
      </c>
      <c r="F351" s="169" t="str">
        <f t="shared" si="5"/>
        <v/>
      </c>
    </row>
    <row r="352" spans="1:6" ht="14.25" customHeight="1" x14ac:dyDescent="0.35">
      <c r="A352" s="45" t="s">
        <v>1139</v>
      </c>
      <c r="B352" s="18"/>
      <c r="C352" s="5"/>
      <c r="D352" s="5"/>
      <c r="E352" s="168" t="str">
        <f>IF(ISBLANK(D352),"",INDEX(ΑΜΚ,MATCH(D352,Data!$F$2:$F$999,0),1))</f>
        <v/>
      </c>
      <c r="F352" s="169" t="str">
        <f t="shared" si="5"/>
        <v/>
      </c>
    </row>
    <row r="353" spans="1:6" ht="14.25" customHeight="1" x14ac:dyDescent="0.35">
      <c r="A353" s="45" t="s">
        <v>1139</v>
      </c>
      <c r="B353" s="18"/>
      <c r="C353" s="5"/>
      <c r="D353" s="5"/>
      <c r="E353" s="168" t="str">
        <f>IF(ISBLANK(D353),"",INDEX(ΑΜΚ,MATCH(D353,Data!$F$2:$F$999,0),1))</f>
        <v/>
      </c>
      <c r="F353" s="169" t="str">
        <f t="shared" si="5"/>
        <v/>
      </c>
    </row>
    <row r="354" spans="1:6" ht="14.25" customHeight="1" x14ac:dyDescent="0.35">
      <c r="A354" s="45" t="s">
        <v>1139</v>
      </c>
      <c r="B354" s="18"/>
      <c r="C354" s="5"/>
      <c r="D354" s="5"/>
      <c r="E354" s="168" t="str">
        <f>IF(ISBLANK(D354),"",INDEX(ΑΜΚ,MATCH(D354,Data!$F$2:$F$999,0),1))</f>
        <v/>
      </c>
      <c r="F354" s="169" t="str">
        <f t="shared" si="5"/>
        <v/>
      </c>
    </row>
    <row r="355" spans="1:6" ht="14.25" customHeight="1" x14ac:dyDescent="0.35">
      <c r="A355" s="45" t="s">
        <v>1139</v>
      </c>
      <c r="B355" s="18"/>
      <c r="C355" s="5"/>
      <c r="D355" s="5"/>
      <c r="E355" s="168" t="str">
        <f>IF(ISBLANK(D355),"",INDEX(ΑΜΚ,MATCH(D355,Data!$F$2:$F$999,0),1))</f>
        <v/>
      </c>
      <c r="F355" s="169" t="str">
        <f t="shared" si="5"/>
        <v/>
      </c>
    </row>
    <row r="356" spans="1:6" ht="14.25" customHeight="1" x14ac:dyDescent="0.35">
      <c r="A356" s="45" t="s">
        <v>1139</v>
      </c>
      <c r="B356" s="18"/>
      <c r="C356" s="5"/>
      <c r="D356" s="5"/>
      <c r="E356" s="168" t="str">
        <f>IF(ISBLANK(D356),"",INDEX(ΑΜΚ,MATCH(D356,Data!$F$2:$F$999,0),1))</f>
        <v/>
      </c>
      <c r="F356" s="169" t="str">
        <f t="shared" si="5"/>
        <v/>
      </c>
    </row>
    <row r="357" spans="1:6" ht="14.25" customHeight="1" x14ac:dyDescent="0.35">
      <c r="A357" s="45" t="s">
        <v>1139</v>
      </c>
      <c r="B357" s="18"/>
      <c r="C357" s="5"/>
      <c r="D357" s="5"/>
      <c r="E357" s="168" t="str">
        <f>IF(ISBLANK(D357),"",INDEX(ΑΜΚ,MATCH(D357,Data!$F$2:$F$999,0),1))</f>
        <v/>
      </c>
      <c r="F357" s="169" t="str">
        <f t="shared" si="5"/>
        <v/>
      </c>
    </row>
    <row r="358" spans="1:6" ht="14.25" customHeight="1" x14ac:dyDescent="0.35">
      <c r="A358" s="45" t="s">
        <v>1139</v>
      </c>
      <c r="B358" s="18"/>
      <c r="C358" s="5"/>
      <c r="D358" s="5"/>
      <c r="E358" s="168" t="str">
        <f>IF(ISBLANK(D358),"",INDEX(ΑΜΚ,MATCH(D358,Data!$F$2:$F$999,0),1))</f>
        <v/>
      </c>
      <c r="F358" s="169" t="str">
        <f t="shared" si="5"/>
        <v/>
      </c>
    </row>
    <row r="359" spans="1:6" ht="14.25" customHeight="1" x14ac:dyDescent="0.35">
      <c r="A359" s="45" t="s">
        <v>1139</v>
      </c>
      <c r="B359" s="18"/>
      <c r="C359" s="5"/>
      <c r="D359" s="5"/>
      <c r="E359" s="168" t="str">
        <f>IF(ISBLANK(D359),"",INDEX(ΑΜΚ,MATCH(D359,Data!$F$2:$F$999,0),1))</f>
        <v/>
      </c>
      <c r="F359" s="169" t="str">
        <f t="shared" si="5"/>
        <v/>
      </c>
    </row>
    <row r="360" spans="1:6" ht="14.25" customHeight="1" x14ac:dyDescent="0.35">
      <c r="A360" s="45" t="s">
        <v>1139</v>
      </c>
      <c r="B360" s="18"/>
      <c r="C360" s="5"/>
      <c r="D360" s="5"/>
      <c r="E360" s="168" t="str">
        <f>IF(ISBLANK(D360),"",INDEX(ΑΜΚ,MATCH(D360,Data!$F$2:$F$999,0),1))</f>
        <v/>
      </c>
      <c r="F360" s="169" t="str">
        <f t="shared" si="5"/>
        <v/>
      </c>
    </row>
    <row r="361" spans="1:6" ht="14.25" customHeight="1" x14ac:dyDescent="0.35">
      <c r="A361" s="45" t="s">
        <v>1139</v>
      </c>
      <c r="B361" s="18"/>
      <c r="C361" s="5"/>
      <c r="D361" s="5"/>
      <c r="E361" s="168" t="str">
        <f>IF(ISBLANK(D361),"",INDEX(ΑΜΚ,MATCH(D361,Data!$F$2:$F$999,0),1))</f>
        <v/>
      </c>
      <c r="F361" s="169" t="str">
        <f t="shared" si="5"/>
        <v/>
      </c>
    </row>
    <row r="362" spans="1:6" ht="14.25" customHeight="1" x14ac:dyDescent="0.35">
      <c r="A362" s="45" t="s">
        <v>1139</v>
      </c>
      <c r="B362" s="18"/>
      <c r="C362" s="5"/>
      <c r="D362" s="5"/>
      <c r="E362" s="168" t="str">
        <f>IF(ISBLANK(D362),"",INDEX(ΑΜΚ,MATCH(D362,Data!$F$2:$F$999,0),1))</f>
        <v/>
      </c>
      <c r="F362" s="169" t="str">
        <f t="shared" si="5"/>
        <v/>
      </c>
    </row>
    <row r="363" spans="1:6" ht="14.25" customHeight="1" x14ac:dyDescent="0.35">
      <c r="A363" s="45" t="s">
        <v>1139</v>
      </c>
      <c r="B363" s="18"/>
      <c r="C363" s="5"/>
      <c r="D363" s="5"/>
      <c r="E363" s="168" t="str">
        <f>IF(ISBLANK(D363),"",INDEX(ΑΜΚ,MATCH(D363,Data!$F$2:$F$999,0),1))</f>
        <v/>
      </c>
      <c r="F363" s="169" t="str">
        <f t="shared" si="5"/>
        <v/>
      </c>
    </row>
    <row r="364" spans="1:6" ht="14.25" customHeight="1" x14ac:dyDescent="0.35">
      <c r="A364" s="45" t="s">
        <v>1139</v>
      </c>
      <c r="B364" s="18"/>
      <c r="C364" s="5"/>
      <c r="D364" s="5"/>
      <c r="E364" s="168" t="str">
        <f>IF(ISBLANK(D364),"",INDEX(ΑΜΚ,MATCH(D364,Data!$F$2:$F$999,0),1))</f>
        <v/>
      </c>
      <c r="F364" s="169" t="str">
        <f t="shared" si="5"/>
        <v/>
      </c>
    </row>
    <row r="365" spans="1:6" ht="14.25" customHeight="1" x14ac:dyDescent="0.35">
      <c r="A365" s="45" t="s">
        <v>1139</v>
      </c>
      <c r="B365" s="18"/>
      <c r="C365" s="5"/>
      <c r="D365" s="5"/>
      <c r="E365" s="168" t="str">
        <f>IF(ISBLANK(D365),"",INDEX(ΑΜΚ,MATCH(D365,Data!$F$2:$F$999,0),1))</f>
        <v/>
      </c>
      <c r="F365" s="169" t="str">
        <f t="shared" si="5"/>
        <v/>
      </c>
    </row>
    <row r="366" spans="1:6" ht="14.25" customHeight="1" x14ac:dyDescent="0.35">
      <c r="A366" s="45" t="s">
        <v>1139</v>
      </c>
      <c r="B366" s="18"/>
      <c r="C366" s="5"/>
      <c r="D366" s="5"/>
      <c r="E366" s="168" t="str">
        <f>IF(ISBLANK(D366),"",INDEX(ΑΜΚ,MATCH(D366,Data!$F$2:$F$999,0),1))</f>
        <v/>
      </c>
      <c r="F366" s="169" t="str">
        <f t="shared" si="5"/>
        <v/>
      </c>
    </row>
    <row r="367" spans="1:6" ht="14.25" customHeight="1" x14ac:dyDescent="0.35">
      <c r="A367" s="45" t="s">
        <v>1139</v>
      </c>
      <c r="B367" s="18"/>
      <c r="C367" s="5"/>
      <c r="D367" s="5"/>
      <c r="E367" s="168" t="str">
        <f>IF(ISBLANK(D367),"",INDEX(ΑΜΚ,MATCH(D367,Data!$F$2:$F$999,0),1))</f>
        <v/>
      </c>
      <c r="F367" s="169" t="str">
        <f t="shared" si="5"/>
        <v/>
      </c>
    </row>
    <row r="368" spans="1:6" ht="14.25" customHeight="1" x14ac:dyDescent="0.35">
      <c r="A368" s="45" t="s">
        <v>1139</v>
      </c>
      <c r="B368" s="18"/>
      <c r="C368" s="5"/>
      <c r="D368" s="5"/>
      <c r="E368" s="168" t="str">
        <f>IF(ISBLANK(D368),"",INDEX(ΑΜΚ,MATCH(D368,Data!$F$2:$F$999,0),1))</f>
        <v/>
      </c>
      <c r="F368" s="169" t="str">
        <f t="shared" si="5"/>
        <v/>
      </c>
    </row>
    <row r="369" spans="1:6" ht="14.25" customHeight="1" x14ac:dyDescent="0.35">
      <c r="A369" s="45" t="s">
        <v>1139</v>
      </c>
      <c r="B369" s="18"/>
      <c r="C369" s="5"/>
      <c r="D369" s="5"/>
      <c r="E369" s="168" t="str">
        <f>IF(ISBLANK(D369),"",INDEX(ΑΜΚ,MATCH(D369,Data!$F$2:$F$999,0),1))</f>
        <v/>
      </c>
      <c r="F369" s="169" t="str">
        <f t="shared" si="5"/>
        <v/>
      </c>
    </row>
    <row r="370" spans="1:6" ht="14.25" customHeight="1" x14ac:dyDescent="0.35">
      <c r="A370" s="45" t="s">
        <v>1139</v>
      </c>
      <c r="B370" s="18"/>
      <c r="C370" s="5"/>
      <c r="D370" s="5"/>
      <c r="E370" s="168" t="str">
        <f>IF(ISBLANK(D370),"",INDEX(ΑΜΚ,MATCH(D370,Data!$F$2:$F$999,0),1))</f>
        <v/>
      </c>
      <c r="F370" s="169" t="str">
        <f t="shared" si="5"/>
        <v/>
      </c>
    </row>
    <row r="371" spans="1:6" ht="14.25" customHeight="1" x14ac:dyDescent="0.35">
      <c r="A371" s="45" t="s">
        <v>1139</v>
      </c>
      <c r="B371" s="18"/>
      <c r="C371" s="5"/>
      <c r="D371" s="5"/>
      <c r="E371" s="168" t="str">
        <f>IF(ISBLANK(D371),"",INDEX(ΑΜΚ,MATCH(D371,Data!$F$2:$F$999,0),1))</f>
        <v/>
      </c>
      <c r="F371" s="169" t="str">
        <f t="shared" si="5"/>
        <v/>
      </c>
    </row>
    <row r="372" spans="1:6" ht="14.25" customHeight="1" x14ac:dyDescent="0.35">
      <c r="A372" s="45" t="s">
        <v>1139</v>
      </c>
      <c r="B372" s="18"/>
      <c r="C372" s="5"/>
      <c r="D372" s="5"/>
      <c r="E372" s="168" t="str">
        <f>IF(ISBLANK(D372),"",INDEX(ΑΜΚ,MATCH(D372,Data!$F$2:$F$999,0),1))</f>
        <v/>
      </c>
      <c r="F372" s="169" t="str">
        <f t="shared" si="5"/>
        <v/>
      </c>
    </row>
    <row r="373" spans="1:6" ht="14.25" customHeight="1" x14ac:dyDescent="0.35">
      <c r="A373" s="45" t="s">
        <v>1139</v>
      </c>
      <c r="B373" s="18"/>
      <c r="C373" s="5"/>
      <c r="D373" s="5"/>
      <c r="E373" s="168" t="str">
        <f>IF(ISBLANK(D373),"",INDEX(ΑΜΚ,MATCH(D373,Data!$F$2:$F$999,0),1))</f>
        <v/>
      </c>
      <c r="F373" s="169" t="str">
        <f t="shared" si="5"/>
        <v/>
      </c>
    </row>
    <row r="374" spans="1:6" ht="14.25" customHeight="1" x14ac:dyDescent="0.35">
      <c r="A374" s="45" t="s">
        <v>1139</v>
      </c>
      <c r="B374" s="18"/>
      <c r="C374" s="5"/>
      <c r="D374" s="5"/>
      <c r="E374" s="168" t="str">
        <f>IF(ISBLANK(D374),"",INDEX(ΑΜΚ,MATCH(D374,Data!$F$2:$F$999,0),1))</f>
        <v/>
      </c>
      <c r="F374" s="169" t="str">
        <f t="shared" si="5"/>
        <v/>
      </c>
    </row>
    <row r="375" spans="1:6" ht="14.25" customHeight="1" x14ac:dyDescent="0.35">
      <c r="A375" s="45" t="s">
        <v>1139</v>
      </c>
      <c r="B375" s="18"/>
      <c r="C375" s="5"/>
      <c r="D375" s="5"/>
      <c r="E375" s="168" t="str">
        <f>IF(ISBLANK(D375),"",INDEX(ΑΜΚ,MATCH(D375,Data!$F$2:$F$999,0),1))</f>
        <v/>
      </c>
      <c r="F375" s="169" t="str">
        <f t="shared" si="5"/>
        <v/>
      </c>
    </row>
    <row r="376" spans="1:6" ht="14.25" customHeight="1" x14ac:dyDescent="0.35">
      <c r="A376" s="45" t="s">
        <v>1139</v>
      </c>
      <c r="B376" s="18"/>
      <c r="C376" s="5"/>
      <c r="D376" s="5"/>
      <c r="E376" s="168" t="str">
        <f>IF(ISBLANK(D376),"",INDEX(ΑΜΚ,MATCH(D376,Data!$F$2:$F$999,0),1))</f>
        <v/>
      </c>
      <c r="F376" s="169" t="str">
        <f t="shared" si="5"/>
        <v/>
      </c>
    </row>
    <row r="377" spans="1:6" ht="14.25" customHeight="1" x14ac:dyDescent="0.35">
      <c r="A377" s="45" t="s">
        <v>1139</v>
      </c>
      <c r="B377" s="18"/>
      <c r="C377" s="5"/>
      <c r="D377" s="5"/>
      <c r="E377" s="168" t="str">
        <f>IF(ISBLANK(D377),"",INDEX(ΑΜΚ,MATCH(D377,Data!$F$2:$F$999,0),1))</f>
        <v/>
      </c>
      <c r="F377" s="169" t="str">
        <f t="shared" si="5"/>
        <v/>
      </c>
    </row>
    <row r="378" spans="1:6" ht="14.25" customHeight="1" x14ac:dyDescent="0.35">
      <c r="A378" s="45" t="s">
        <v>1139</v>
      </c>
      <c r="B378" s="18"/>
      <c r="C378" s="5"/>
      <c r="D378" s="5"/>
      <c r="E378" s="168" t="str">
        <f>IF(ISBLANK(D378),"",INDEX(ΑΜΚ,MATCH(D378,Data!$F$2:$F$999,0),1))</f>
        <v/>
      </c>
      <c r="F378" s="169" t="str">
        <f t="shared" si="5"/>
        <v/>
      </c>
    </row>
    <row r="379" spans="1:6" ht="14.25" customHeight="1" x14ac:dyDescent="0.35">
      <c r="A379" s="45" t="s">
        <v>1139</v>
      </c>
      <c r="B379" s="18"/>
      <c r="C379" s="5"/>
      <c r="D379" s="5"/>
      <c r="E379" s="168" t="str">
        <f>IF(ISBLANK(D379),"",INDEX(ΑΜΚ,MATCH(D379,Data!$F$2:$F$999,0),1))</f>
        <v/>
      </c>
      <c r="F379" s="169" t="str">
        <f t="shared" si="5"/>
        <v/>
      </c>
    </row>
    <row r="380" spans="1:6" ht="14.25" customHeight="1" x14ac:dyDescent="0.35">
      <c r="A380" s="45" t="s">
        <v>1139</v>
      </c>
      <c r="B380" s="18"/>
      <c r="C380" s="5"/>
      <c r="D380" s="5"/>
      <c r="E380" s="168" t="str">
        <f>IF(ISBLANK(D380),"",INDEX(ΑΜΚ,MATCH(D380,Data!$F$2:$F$999,0),1))</f>
        <v/>
      </c>
      <c r="F380" s="169" t="str">
        <f t="shared" si="5"/>
        <v/>
      </c>
    </row>
    <row r="381" spans="1:6" ht="14.25" customHeight="1" x14ac:dyDescent="0.35">
      <c r="A381" s="45" t="s">
        <v>1139</v>
      </c>
      <c r="B381" s="18"/>
      <c r="C381" s="5"/>
      <c r="D381" s="5"/>
      <c r="E381" s="168" t="str">
        <f>IF(ISBLANK(D381),"",INDEX(ΑΜΚ,MATCH(D381,Data!$F$2:$F$999,0),1))</f>
        <v/>
      </c>
      <c r="F381" s="169" t="str">
        <f t="shared" si="5"/>
        <v/>
      </c>
    </row>
    <row r="382" spans="1:6" ht="14.25" customHeight="1" x14ac:dyDescent="0.35">
      <c r="A382" s="45" t="s">
        <v>1139</v>
      </c>
      <c r="B382" s="18"/>
      <c r="C382" s="5"/>
      <c r="D382" s="5"/>
      <c r="E382" s="168" t="str">
        <f>IF(ISBLANK(D382),"",INDEX(ΑΜΚ,MATCH(D382,Data!$F$2:$F$999,0),1))</f>
        <v/>
      </c>
      <c r="F382" s="169" t="str">
        <f t="shared" si="5"/>
        <v/>
      </c>
    </row>
    <row r="383" spans="1:6" ht="14.25" customHeight="1" x14ac:dyDescent="0.35">
      <c r="A383" s="45" t="s">
        <v>1139</v>
      </c>
      <c r="B383" s="18"/>
      <c r="C383" s="5"/>
      <c r="D383" s="5"/>
      <c r="E383" s="168" t="str">
        <f>IF(ISBLANK(D383),"",INDEX(ΑΜΚ,MATCH(D383,Data!$F$2:$F$999,0),1))</f>
        <v/>
      </c>
      <c r="F383" s="169" t="str">
        <f t="shared" si="5"/>
        <v/>
      </c>
    </row>
    <row r="384" spans="1:6" ht="14.25" customHeight="1" x14ac:dyDescent="0.35">
      <c r="A384" s="45" t="s">
        <v>1139</v>
      </c>
      <c r="B384" s="18"/>
      <c r="C384" s="5"/>
      <c r="D384" s="5"/>
      <c r="E384" s="168" t="str">
        <f>IF(ISBLANK(D384),"",INDEX(ΑΜΚ,MATCH(D384,Data!$F$2:$F$999,0),1))</f>
        <v/>
      </c>
      <c r="F384" s="169" t="str">
        <f t="shared" si="5"/>
        <v/>
      </c>
    </row>
    <row r="385" spans="1:6" ht="14.25" customHeight="1" x14ac:dyDescent="0.35">
      <c r="A385" s="45" t="s">
        <v>1139</v>
      </c>
      <c r="B385" s="18"/>
      <c r="C385" s="5"/>
      <c r="D385" s="5"/>
      <c r="E385" s="168" t="str">
        <f>IF(ISBLANK(D385),"",INDEX(ΑΜΚ,MATCH(D385,Data!$F$2:$F$999,0),1))</f>
        <v/>
      </c>
      <c r="F385" s="169" t="str">
        <f t="shared" si="5"/>
        <v/>
      </c>
    </row>
    <row r="386" spans="1:6" ht="14.25" customHeight="1" x14ac:dyDescent="0.35">
      <c r="A386" s="45" t="s">
        <v>1139</v>
      </c>
      <c r="B386" s="18"/>
      <c r="C386" s="5"/>
      <c r="D386" s="5"/>
      <c r="E386" s="168" t="str">
        <f>IF(ISBLANK(D386),"",INDEX(ΑΜΚ,MATCH(D386,Data!$F$2:$F$999,0),1))</f>
        <v/>
      </c>
      <c r="F386" s="169" t="str">
        <f t="shared" ref="F386:F449" si="6">IF(ISBLANK(C386),"",INDEX(ΚΩΔ_ΜΑΘΗΜ_ΤΕΧΝ_ΛΟΓΙΣΜ_Α2,MATCH(C386,ΜΑΘΗΜ_ΤΕΧΝ_ΛΟΓΙΣΜ_Α2,0)))</f>
        <v/>
      </c>
    </row>
    <row r="387" spans="1:6" ht="14.25" customHeight="1" x14ac:dyDescent="0.35">
      <c r="A387" s="45" t="s">
        <v>1139</v>
      </c>
      <c r="B387" s="18"/>
      <c r="C387" s="5"/>
      <c r="D387" s="5"/>
      <c r="E387" s="168" t="str">
        <f>IF(ISBLANK(D387),"",INDEX(ΑΜΚ,MATCH(D387,Data!$F$2:$F$999,0),1))</f>
        <v/>
      </c>
      <c r="F387" s="169" t="str">
        <f t="shared" si="6"/>
        <v/>
      </c>
    </row>
    <row r="388" spans="1:6" ht="14.25" customHeight="1" x14ac:dyDescent="0.35">
      <c r="A388" s="45" t="s">
        <v>1139</v>
      </c>
      <c r="B388" s="18"/>
      <c r="C388" s="5"/>
      <c r="D388" s="5"/>
      <c r="E388" s="168" t="str">
        <f>IF(ISBLANK(D388),"",INDEX(ΑΜΚ,MATCH(D388,Data!$F$2:$F$999,0),1))</f>
        <v/>
      </c>
      <c r="F388" s="169" t="str">
        <f t="shared" si="6"/>
        <v/>
      </c>
    </row>
    <row r="389" spans="1:6" ht="14.25" customHeight="1" x14ac:dyDescent="0.35">
      <c r="A389" s="45" t="s">
        <v>1139</v>
      </c>
      <c r="B389" s="18"/>
      <c r="C389" s="5"/>
      <c r="D389" s="5"/>
      <c r="E389" s="168" t="str">
        <f>IF(ISBLANK(D389),"",INDEX(ΑΜΚ,MATCH(D389,Data!$F$2:$F$999,0),1))</f>
        <v/>
      </c>
      <c r="F389" s="169" t="str">
        <f t="shared" si="6"/>
        <v/>
      </c>
    </row>
    <row r="390" spans="1:6" ht="14.25" customHeight="1" x14ac:dyDescent="0.35">
      <c r="A390" s="45" t="s">
        <v>1139</v>
      </c>
      <c r="B390" s="18"/>
      <c r="C390" s="5"/>
      <c r="D390" s="5"/>
      <c r="E390" s="168" t="str">
        <f>IF(ISBLANK(D390),"",INDEX(ΑΜΚ,MATCH(D390,Data!$F$2:$F$999,0),1))</f>
        <v/>
      </c>
      <c r="F390" s="169" t="str">
        <f t="shared" si="6"/>
        <v/>
      </c>
    </row>
    <row r="391" spans="1:6" ht="14.25" customHeight="1" x14ac:dyDescent="0.35">
      <c r="A391" s="45" t="s">
        <v>1139</v>
      </c>
      <c r="B391" s="18"/>
      <c r="C391" s="5"/>
      <c r="D391" s="5"/>
      <c r="E391" s="168" t="str">
        <f>IF(ISBLANK(D391),"",INDEX(ΑΜΚ,MATCH(D391,Data!$F$2:$F$999,0),1))</f>
        <v/>
      </c>
      <c r="F391" s="169" t="str">
        <f t="shared" si="6"/>
        <v/>
      </c>
    </row>
    <row r="392" spans="1:6" ht="14.25" customHeight="1" x14ac:dyDescent="0.35">
      <c r="A392" s="45" t="s">
        <v>1139</v>
      </c>
      <c r="B392" s="18"/>
      <c r="C392" s="5"/>
      <c r="D392" s="5"/>
      <c r="E392" s="168" t="str">
        <f>IF(ISBLANK(D392),"",INDEX(ΑΜΚ,MATCH(D392,Data!$F$2:$F$999,0),1))</f>
        <v/>
      </c>
      <c r="F392" s="169" t="str">
        <f t="shared" si="6"/>
        <v/>
      </c>
    </row>
    <row r="393" spans="1:6" ht="14.25" customHeight="1" x14ac:dyDescent="0.35">
      <c r="A393" s="45" t="s">
        <v>1139</v>
      </c>
      <c r="B393" s="18"/>
      <c r="C393" s="5"/>
      <c r="D393" s="5"/>
      <c r="E393" s="168" t="str">
        <f>IF(ISBLANK(D393),"",INDEX(ΑΜΚ,MATCH(D393,Data!$F$2:$F$999,0),1))</f>
        <v/>
      </c>
      <c r="F393" s="169" t="str">
        <f t="shared" si="6"/>
        <v/>
      </c>
    </row>
    <row r="394" spans="1:6" ht="14.25" customHeight="1" x14ac:dyDescent="0.35">
      <c r="A394" s="45" t="s">
        <v>1139</v>
      </c>
      <c r="B394" s="18"/>
      <c r="C394" s="5"/>
      <c r="D394" s="5"/>
      <c r="E394" s="168" t="str">
        <f>IF(ISBLANK(D394),"",INDEX(ΑΜΚ,MATCH(D394,Data!$F$2:$F$999,0),1))</f>
        <v/>
      </c>
      <c r="F394" s="169" t="str">
        <f t="shared" si="6"/>
        <v/>
      </c>
    </row>
    <row r="395" spans="1:6" ht="14.25" customHeight="1" x14ac:dyDescent="0.35">
      <c r="A395" s="45" t="s">
        <v>1139</v>
      </c>
      <c r="B395" s="18"/>
      <c r="C395" s="5"/>
      <c r="D395" s="5"/>
      <c r="E395" s="168" t="str">
        <f>IF(ISBLANK(D395),"",INDEX(ΑΜΚ,MATCH(D395,Data!$F$2:$F$999,0),1))</f>
        <v/>
      </c>
      <c r="F395" s="169" t="str">
        <f t="shared" si="6"/>
        <v/>
      </c>
    </row>
    <row r="396" spans="1:6" ht="14.25" customHeight="1" x14ac:dyDescent="0.35">
      <c r="A396" s="45" t="s">
        <v>1139</v>
      </c>
      <c r="B396" s="18"/>
      <c r="C396" s="5"/>
      <c r="D396" s="5"/>
      <c r="E396" s="168" t="str">
        <f>IF(ISBLANK(D396),"",INDEX(ΑΜΚ,MATCH(D396,Data!$F$2:$F$999,0),1))</f>
        <v/>
      </c>
      <c r="F396" s="169" t="str">
        <f t="shared" si="6"/>
        <v/>
      </c>
    </row>
    <row r="397" spans="1:6" ht="14.25" customHeight="1" x14ac:dyDescent="0.35">
      <c r="A397" s="45" t="s">
        <v>1139</v>
      </c>
      <c r="B397" s="18"/>
      <c r="C397" s="5"/>
      <c r="D397" s="5"/>
      <c r="E397" s="168" t="str">
        <f>IF(ISBLANK(D397),"",INDEX(ΑΜΚ,MATCH(D397,Data!$F$2:$F$999,0),1))</f>
        <v/>
      </c>
      <c r="F397" s="169" t="str">
        <f t="shared" si="6"/>
        <v/>
      </c>
    </row>
    <row r="398" spans="1:6" ht="14.25" customHeight="1" x14ac:dyDescent="0.35">
      <c r="A398" s="45" t="s">
        <v>1139</v>
      </c>
      <c r="B398" s="18"/>
      <c r="C398" s="5"/>
      <c r="D398" s="5"/>
      <c r="E398" s="168" t="str">
        <f>IF(ISBLANK(D398),"",INDEX(ΑΜΚ,MATCH(D398,Data!$F$2:$F$999,0),1))</f>
        <v/>
      </c>
      <c r="F398" s="169" t="str">
        <f t="shared" si="6"/>
        <v/>
      </c>
    </row>
    <row r="399" spans="1:6" ht="14.25" customHeight="1" x14ac:dyDescent="0.35">
      <c r="A399" s="45" t="s">
        <v>1139</v>
      </c>
      <c r="B399" s="18"/>
      <c r="C399" s="5"/>
      <c r="D399" s="5"/>
      <c r="E399" s="168" t="str">
        <f>IF(ISBLANK(D399),"",INDEX(ΑΜΚ,MATCH(D399,Data!$F$2:$F$999,0),1))</f>
        <v/>
      </c>
      <c r="F399" s="169" t="str">
        <f t="shared" si="6"/>
        <v/>
      </c>
    </row>
    <row r="400" spans="1:6" ht="14.25" customHeight="1" x14ac:dyDescent="0.35">
      <c r="A400" s="45" t="s">
        <v>1139</v>
      </c>
      <c r="B400" s="18"/>
      <c r="C400" s="5"/>
      <c r="D400" s="5"/>
      <c r="E400" s="168" t="str">
        <f>IF(ISBLANK(D400),"",INDEX(ΑΜΚ,MATCH(D400,Data!$F$2:$F$999,0),1))</f>
        <v/>
      </c>
      <c r="F400" s="169" t="str">
        <f t="shared" si="6"/>
        <v/>
      </c>
    </row>
    <row r="401" spans="1:6" ht="14.25" customHeight="1" x14ac:dyDescent="0.35">
      <c r="A401" s="45" t="s">
        <v>1139</v>
      </c>
      <c r="B401" s="18"/>
      <c r="C401" s="5"/>
      <c r="D401" s="5"/>
      <c r="E401" s="168" t="str">
        <f>IF(ISBLANK(D401),"",INDEX(ΑΜΚ,MATCH(D401,Data!$F$2:$F$999,0),1))</f>
        <v/>
      </c>
      <c r="F401" s="169" t="str">
        <f t="shared" si="6"/>
        <v/>
      </c>
    </row>
    <row r="402" spans="1:6" ht="14.25" customHeight="1" x14ac:dyDescent="0.35">
      <c r="A402" s="45" t="s">
        <v>1139</v>
      </c>
      <c r="B402" s="18"/>
      <c r="C402" s="5"/>
      <c r="D402" s="5"/>
      <c r="E402" s="168" t="str">
        <f>IF(ISBLANK(D402),"",INDEX(ΑΜΚ,MATCH(D402,Data!$F$2:$F$999,0),1))</f>
        <v/>
      </c>
      <c r="F402" s="169" t="str">
        <f t="shared" si="6"/>
        <v/>
      </c>
    </row>
    <row r="403" spans="1:6" ht="14.25" customHeight="1" x14ac:dyDescent="0.35">
      <c r="A403" s="45" t="s">
        <v>1139</v>
      </c>
      <c r="B403" s="18"/>
      <c r="C403" s="5"/>
      <c r="D403" s="5"/>
      <c r="E403" s="168" t="str">
        <f>IF(ISBLANK(D403),"",INDEX(ΑΜΚ,MATCH(D403,Data!$F$2:$F$999,0),1))</f>
        <v/>
      </c>
      <c r="F403" s="169" t="str">
        <f t="shared" si="6"/>
        <v/>
      </c>
    </row>
    <row r="404" spans="1:6" ht="14.25" customHeight="1" x14ac:dyDescent="0.35">
      <c r="A404" s="45" t="s">
        <v>1139</v>
      </c>
      <c r="B404" s="18"/>
      <c r="C404" s="5"/>
      <c r="D404" s="5"/>
      <c r="E404" s="168" t="str">
        <f>IF(ISBLANK(D404),"",INDEX(ΑΜΚ,MATCH(D404,Data!$F$2:$F$999,0),1))</f>
        <v/>
      </c>
      <c r="F404" s="169" t="str">
        <f t="shared" si="6"/>
        <v/>
      </c>
    </row>
    <row r="405" spans="1:6" ht="14.25" customHeight="1" x14ac:dyDescent="0.35">
      <c r="A405" s="45" t="s">
        <v>1139</v>
      </c>
      <c r="B405" s="18"/>
      <c r="C405" s="5"/>
      <c r="D405" s="5"/>
      <c r="E405" s="168" t="str">
        <f>IF(ISBLANK(D405),"",INDEX(ΑΜΚ,MATCH(D405,Data!$F$2:$F$999,0),1))</f>
        <v/>
      </c>
      <c r="F405" s="169" t="str">
        <f t="shared" si="6"/>
        <v/>
      </c>
    </row>
    <row r="406" spans="1:6" ht="14.25" customHeight="1" x14ac:dyDescent="0.35">
      <c r="A406" s="45" t="s">
        <v>1139</v>
      </c>
      <c r="B406" s="18"/>
      <c r="C406" s="5"/>
      <c r="D406" s="5"/>
      <c r="E406" s="168" t="str">
        <f>IF(ISBLANK(D406),"",INDEX(ΑΜΚ,MATCH(D406,Data!$F$2:$F$999,0),1))</f>
        <v/>
      </c>
      <c r="F406" s="169" t="str">
        <f t="shared" si="6"/>
        <v/>
      </c>
    </row>
    <row r="407" spans="1:6" ht="14.25" customHeight="1" x14ac:dyDescent="0.35">
      <c r="A407" s="45" t="s">
        <v>1139</v>
      </c>
      <c r="B407" s="18"/>
      <c r="C407" s="5"/>
      <c r="D407" s="5"/>
      <c r="E407" s="168" t="str">
        <f>IF(ISBLANK(D407),"",INDEX(ΑΜΚ,MATCH(D407,Data!$F$2:$F$999,0),1))</f>
        <v/>
      </c>
      <c r="F407" s="169" t="str">
        <f t="shared" si="6"/>
        <v/>
      </c>
    </row>
    <row r="408" spans="1:6" ht="14.25" customHeight="1" x14ac:dyDescent="0.35">
      <c r="A408" s="45" t="s">
        <v>1139</v>
      </c>
      <c r="B408" s="18"/>
      <c r="C408" s="5"/>
      <c r="D408" s="5"/>
      <c r="E408" s="168" t="str">
        <f>IF(ISBLANK(D408),"",INDEX(ΑΜΚ,MATCH(D408,Data!$F$2:$F$999,0),1))</f>
        <v/>
      </c>
      <c r="F408" s="169" t="str">
        <f t="shared" si="6"/>
        <v/>
      </c>
    </row>
    <row r="409" spans="1:6" ht="14.25" customHeight="1" x14ac:dyDescent="0.35">
      <c r="A409" s="45" t="s">
        <v>1139</v>
      </c>
      <c r="B409" s="18"/>
      <c r="C409" s="5"/>
      <c r="D409" s="5"/>
      <c r="E409" s="168" t="str">
        <f>IF(ISBLANK(D409),"",INDEX(ΑΜΚ,MATCH(D409,Data!$F$2:$F$999,0),1))</f>
        <v/>
      </c>
      <c r="F409" s="169" t="str">
        <f t="shared" si="6"/>
        <v/>
      </c>
    </row>
    <row r="410" spans="1:6" ht="14.25" customHeight="1" x14ac:dyDescent="0.35">
      <c r="A410" s="45" t="s">
        <v>1139</v>
      </c>
      <c r="B410" s="18"/>
      <c r="C410" s="5"/>
      <c r="D410" s="5"/>
      <c r="E410" s="168" t="str">
        <f>IF(ISBLANK(D410),"",INDEX(ΑΜΚ,MATCH(D410,Data!$F$2:$F$999,0),1))</f>
        <v/>
      </c>
      <c r="F410" s="169" t="str">
        <f t="shared" si="6"/>
        <v/>
      </c>
    </row>
    <row r="411" spans="1:6" ht="14.25" customHeight="1" x14ac:dyDescent="0.35">
      <c r="A411" s="45" t="s">
        <v>1139</v>
      </c>
      <c r="B411" s="18"/>
      <c r="C411" s="5"/>
      <c r="D411" s="5"/>
      <c r="E411" s="168" t="str">
        <f>IF(ISBLANK(D411),"",INDEX(ΑΜΚ,MATCH(D411,Data!$F$2:$F$999,0),1))</f>
        <v/>
      </c>
      <c r="F411" s="169" t="str">
        <f t="shared" si="6"/>
        <v/>
      </c>
    </row>
    <row r="412" spans="1:6" ht="14.25" customHeight="1" x14ac:dyDescent="0.35">
      <c r="A412" s="45" t="s">
        <v>1139</v>
      </c>
      <c r="B412" s="18"/>
      <c r="C412" s="5"/>
      <c r="D412" s="5"/>
      <c r="E412" s="168" t="str">
        <f>IF(ISBLANK(D412),"",INDEX(ΑΜΚ,MATCH(D412,Data!$F$2:$F$999,0),1))</f>
        <v/>
      </c>
      <c r="F412" s="169" t="str">
        <f t="shared" si="6"/>
        <v/>
      </c>
    </row>
    <row r="413" spans="1:6" ht="14.25" customHeight="1" x14ac:dyDescent="0.35">
      <c r="A413" s="45" t="s">
        <v>1139</v>
      </c>
      <c r="B413" s="18"/>
      <c r="C413" s="5"/>
      <c r="D413" s="5"/>
      <c r="E413" s="168" t="str">
        <f>IF(ISBLANK(D413),"",INDEX(ΑΜΚ,MATCH(D413,Data!$F$2:$F$999,0),1))</f>
        <v/>
      </c>
      <c r="F413" s="169" t="str">
        <f t="shared" si="6"/>
        <v/>
      </c>
    </row>
    <row r="414" spans="1:6" ht="14.25" customHeight="1" x14ac:dyDescent="0.35">
      <c r="A414" s="45" t="s">
        <v>1139</v>
      </c>
      <c r="B414" s="18"/>
      <c r="C414" s="5"/>
      <c r="D414" s="5"/>
      <c r="E414" s="168" t="str">
        <f>IF(ISBLANK(D414),"",INDEX(ΑΜΚ,MATCH(D414,Data!$F$2:$F$999,0),1))</f>
        <v/>
      </c>
      <c r="F414" s="169" t="str">
        <f t="shared" si="6"/>
        <v/>
      </c>
    </row>
    <row r="415" spans="1:6" ht="14.25" customHeight="1" x14ac:dyDescent="0.35">
      <c r="A415" s="45" t="s">
        <v>1139</v>
      </c>
      <c r="B415" s="18"/>
      <c r="C415" s="5"/>
      <c r="D415" s="5"/>
      <c r="E415" s="168" t="str">
        <f>IF(ISBLANK(D415),"",INDEX(ΑΜΚ,MATCH(D415,Data!$F$2:$F$999,0),1))</f>
        <v/>
      </c>
      <c r="F415" s="169" t="str">
        <f t="shared" si="6"/>
        <v/>
      </c>
    </row>
    <row r="416" spans="1:6" ht="14.25" customHeight="1" x14ac:dyDescent="0.35">
      <c r="A416" s="45" t="s">
        <v>1139</v>
      </c>
      <c r="B416" s="18"/>
      <c r="C416" s="5"/>
      <c r="D416" s="5"/>
      <c r="E416" s="168" t="str">
        <f>IF(ISBLANK(D416),"",INDEX(ΑΜΚ,MATCH(D416,Data!$F$2:$F$999,0),1))</f>
        <v/>
      </c>
      <c r="F416" s="169" t="str">
        <f t="shared" si="6"/>
        <v/>
      </c>
    </row>
    <row r="417" spans="1:6" ht="14.25" customHeight="1" x14ac:dyDescent="0.35">
      <c r="A417" s="45" t="s">
        <v>1139</v>
      </c>
      <c r="B417" s="18"/>
      <c r="C417" s="5"/>
      <c r="D417" s="5"/>
      <c r="E417" s="168" t="str">
        <f>IF(ISBLANK(D417),"",INDEX(ΑΜΚ,MATCH(D417,Data!$F$2:$F$999,0),1))</f>
        <v/>
      </c>
      <c r="F417" s="169" t="str">
        <f t="shared" si="6"/>
        <v/>
      </c>
    </row>
    <row r="418" spans="1:6" ht="14.25" customHeight="1" x14ac:dyDescent="0.35">
      <c r="A418" s="45" t="s">
        <v>1139</v>
      </c>
      <c r="B418" s="18"/>
      <c r="C418" s="5"/>
      <c r="D418" s="5"/>
      <c r="E418" s="168" t="str">
        <f>IF(ISBLANK(D418),"",INDEX(ΑΜΚ,MATCH(D418,Data!$F$2:$F$999,0),1))</f>
        <v/>
      </c>
      <c r="F418" s="169" t="str">
        <f t="shared" si="6"/>
        <v/>
      </c>
    </row>
    <row r="419" spans="1:6" ht="14.25" customHeight="1" x14ac:dyDescent="0.35">
      <c r="A419" s="45" t="s">
        <v>1139</v>
      </c>
      <c r="B419" s="18"/>
      <c r="C419" s="5"/>
      <c r="D419" s="5"/>
      <c r="E419" s="168" t="str">
        <f>IF(ISBLANK(D419),"",INDEX(ΑΜΚ,MATCH(D419,Data!$F$2:$F$999,0),1))</f>
        <v/>
      </c>
      <c r="F419" s="169" t="str">
        <f t="shared" si="6"/>
        <v/>
      </c>
    </row>
    <row r="420" spans="1:6" ht="14.25" customHeight="1" x14ac:dyDescent="0.35">
      <c r="A420" s="45" t="s">
        <v>1139</v>
      </c>
      <c r="B420" s="18"/>
      <c r="C420" s="5"/>
      <c r="D420" s="5"/>
      <c r="E420" s="168" t="str">
        <f>IF(ISBLANK(D420),"",INDEX(ΑΜΚ,MATCH(D420,Data!$F$2:$F$999,0),1))</f>
        <v/>
      </c>
      <c r="F420" s="169" t="str">
        <f t="shared" si="6"/>
        <v/>
      </c>
    </row>
    <row r="421" spans="1:6" ht="14.25" customHeight="1" x14ac:dyDescent="0.35">
      <c r="A421" s="45" t="s">
        <v>1139</v>
      </c>
      <c r="B421" s="18"/>
      <c r="C421" s="5"/>
      <c r="D421" s="5"/>
      <c r="E421" s="168" t="str">
        <f>IF(ISBLANK(D421),"",INDEX(ΑΜΚ,MATCH(D421,Data!$F$2:$F$999,0),1))</f>
        <v/>
      </c>
      <c r="F421" s="169" t="str">
        <f t="shared" si="6"/>
        <v/>
      </c>
    </row>
    <row r="422" spans="1:6" ht="14.25" customHeight="1" x14ac:dyDescent="0.35">
      <c r="A422" s="45" t="s">
        <v>1139</v>
      </c>
      <c r="B422" s="18"/>
      <c r="C422" s="5"/>
      <c r="D422" s="5"/>
      <c r="E422" s="168" t="str">
        <f>IF(ISBLANK(D422),"",INDEX(ΑΜΚ,MATCH(D422,Data!$F$2:$F$999,0),1))</f>
        <v/>
      </c>
      <c r="F422" s="169" t="str">
        <f t="shared" si="6"/>
        <v/>
      </c>
    </row>
    <row r="423" spans="1:6" ht="14.25" customHeight="1" x14ac:dyDescent="0.35">
      <c r="A423" s="45" t="s">
        <v>1139</v>
      </c>
      <c r="B423" s="18"/>
      <c r="C423" s="5"/>
      <c r="D423" s="5"/>
      <c r="E423" s="168" t="str">
        <f>IF(ISBLANK(D423),"",INDEX(ΑΜΚ,MATCH(D423,Data!$F$2:$F$999,0),1))</f>
        <v/>
      </c>
      <c r="F423" s="169" t="str">
        <f t="shared" si="6"/>
        <v/>
      </c>
    </row>
    <row r="424" spans="1:6" ht="14.25" customHeight="1" x14ac:dyDescent="0.35">
      <c r="A424" s="45" t="s">
        <v>1139</v>
      </c>
      <c r="B424" s="18"/>
      <c r="C424" s="5"/>
      <c r="D424" s="5"/>
      <c r="E424" s="168" t="str">
        <f>IF(ISBLANK(D424),"",INDEX(ΑΜΚ,MATCH(D424,Data!$F$2:$F$999,0),1))</f>
        <v/>
      </c>
      <c r="F424" s="169" t="str">
        <f t="shared" si="6"/>
        <v/>
      </c>
    </row>
    <row r="425" spans="1:6" ht="14.25" customHeight="1" x14ac:dyDescent="0.35">
      <c r="A425" s="45" t="s">
        <v>1139</v>
      </c>
      <c r="B425" s="18"/>
      <c r="C425" s="5"/>
      <c r="D425" s="5"/>
      <c r="E425" s="168" t="str">
        <f>IF(ISBLANK(D425),"",INDEX(ΑΜΚ,MATCH(D425,Data!$F$2:$F$999,0),1))</f>
        <v/>
      </c>
      <c r="F425" s="169" t="str">
        <f t="shared" si="6"/>
        <v/>
      </c>
    </row>
    <row r="426" spans="1:6" ht="14.25" customHeight="1" x14ac:dyDescent="0.35">
      <c r="A426" s="45" t="s">
        <v>1139</v>
      </c>
      <c r="B426" s="18"/>
      <c r="C426" s="5"/>
      <c r="D426" s="5"/>
      <c r="E426" s="168" t="str">
        <f>IF(ISBLANK(D426),"",INDEX(ΑΜΚ,MATCH(D426,Data!$F$2:$F$999,0),1))</f>
        <v/>
      </c>
      <c r="F426" s="169" t="str">
        <f t="shared" si="6"/>
        <v/>
      </c>
    </row>
    <row r="427" spans="1:6" ht="14.25" customHeight="1" x14ac:dyDescent="0.35">
      <c r="A427" s="45" t="s">
        <v>1139</v>
      </c>
      <c r="B427" s="18"/>
      <c r="C427" s="5"/>
      <c r="D427" s="5"/>
      <c r="E427" s="168" t="str">
        <f>IF(ISBLANK(D427),"",INDEX(ΑΜΚ,MATCH(D427,Data!$F$2:$F$999,0),1))</f>
        <v/>
      </c>
      <c r="F427" s="169" t="str">
        <f t="shared" si="6"/>
        <v/>
      </c>
    </row>
    <row r="428" spans="1:6" ht="14.25" customHeight="1" x14ac:dyDescent="0.35">
      <c r="A428" s="45" t="s">
        <v>1139</v>
      </c>
      <c r="B428" s="18"/>
      <c r="C428" s="5"/>
      <c r="D428" s="5"/>
      <c r="E428" s="168" t="str">
        <f>IF(ISBLANK(D428),"",INDEX(ΑΜΚ,MATCH(D428,Data!$F$2:$F$999,0),1))</f>
        <v/>
      </c>
      <c r="F428" s="169" t="str">
        <f t="shared" si="6"/>
        <v/>
      </c>
    </row>
    <row r="429" spans="1:6" ht="14.25" customHeight="1" x14ac:dyDescent="0.35">
      <c r="A429" s="45" t="s">
        <v>1139</v>
      </c>
      <c r="B429" s="18"/>
      <c r="C429" s="5"/>
      <c r="D429" s="5"/>
      <c r="E429" s="168" t="str">
        <f>IF(ISBLANK(D429),"",INDEX(ΑΜΚ,MATCH(D429,Data!$F$2:$F$999,0),1))</f>
        <v/>
      </c>
      <c r="F429" s="169" t="str">
        <f t="shared" si="6"/>
        <v/>
      </c>
    </row>
    <row r="430" spans="1:6" ht="14.25" customHeight="1" x14ac:dyDescent="0.35">
      <c r="A430" s="45" t="s">
        <v>1139</v>
      </c>
      <c r="B430" s="18"/>
      <c r="C430" s="5"/>
      <c r="D430" s="5"/>
      <c r="E430" s="168" t="str">
        <f>IF(ISBLANK(D430),"",INDEX(ΑΜΚ,MATCH(D430,Data!$F$2:$F$999,0),1))</f>
        <v/>
      </c>
      <c r="F430" s="169" t="str">
        <f t="shared" si="6"/>
        <v/>
      </c>
    </row>
    <row r="431" spans="1:6" ht="14.25" customHeight="1" x14ac:dyDescent="0.35">
      <c r="A431" s="45" t="s">
        <v>1139</v>
      </c>
      <c r="B431" s="18"/>
      <c r="C431" s="5"/>
      <c r="D431" s="5"/>
      <c r="E431" s="168" t="str">
        <f>IF(ISBLANK(D431),"",INDEX(ΑΜΚ,MATCH(D431,Data!$F$2:$F$999,0),1))</f>
        <v/>
      </c>
      <c r="F431" s="169" t="str">
        <f t="shared" si="6"/>
        <v/>
      </c>
    </row>
    <row r="432" spans="1:6" ht="14.25" customHeight="1" x14ac:dyDescent="0.35">
      <c r="A432" s="45" t="s">
        <v>1139</v>
      </c>
      <c r="B432" s="18"/>
      <c r="C432" s="5"/>
      <c r="D432" s="5"/>
      <c r="E432" s="168" t="str">
        <f>IF(ISBLANK(D432),"",INDEX(ΑΜΚ,MATCH(D432,Data!$F$2:$F$999,0),1))</f>
        <v/>
      </c>
      <c r="F432" s="169" t="str">
        <f t="shared" si="6"/>
        <v/>
      </c>
    </row>
    <row r="433" spans="1:6" ht="14.25" customHeight="1" x14ac:dyDescent="0.35">
      <c r="A433" s="45" t="s">
        <v>1139</v>
      </c>
      <c r="B433" s="18"/>
      <c r="C433" s="5"/>
      <c r="D433" s="5"/>
      <c r="E433" s="168" t="str">
        <f>IF(ISBLANK(D433),"",INDEX(ΑΜΚ,MATCH(D433,Data!$F$2:$F$999,0),1))</f>
        <v/>
      </c>
      <c r="F433" s="169" t="str">
        <f t="shared" si="6"/>
        <v/>
      </c>
    </row>
    <row r="434" spans="1:6" ht="14.25" customHeight="1" x14ac:dyDescent="0.35">
      <c r="A434" s="45" t="s">
        <v>1139</v>
      </c>
      <c r="B434" s="18"/>
      <c r="C434" s="5"/>
      <c r="D434" s="5"/>
      <c r="E434" s="168" t="str">
        <f>IF(ISBLANK(D434),"",INDEX(ΑΜΚ,MATCH(D434,Data!$F$2:$F$999,0),1))</f>
        <v/>
      </c>
      <c r="F434" s="169" t="str">
        <f t="shared" si="6"/>
        <v/>
      </c>
    </row>
    <row r="435" spans="1:6" ht="14.25" customHeight="1" x14ac:dyDescent="0.35">
      <c r="A435" s="45" t="s">
        <v>1139</v>
      </c>
      <c r="B435" s="18"/>
      <c r="C435" s="5"/>
      <c r="D435" s="5"/>
      <c r="E435" s="168" t="str">
        <f>IF(ISBLANK(D435),"",INDEX(ΑΜΚ,MATCH(D435,Data!$F$2:$F$999,0),1))</f>
        <v/>
      </c>
      <c r="F435" s="169" t="str">
        <f t="shared" si="6"/>
        <v/>
      </c>
    </row>
    <row r="436" spans="1:6" ht="14.25" customHeight="1" x14ac:dyDescent="0.35">
      <c r="A436" s="45" t="s">
        <v>1139</v>
      </c>
      <c r="B436" s="18"/>
      <c r="C436" s="5"/>
      <c r="D436" s="5"/>
      <c r="E436" s="168" t="str">
        <f>IF(ISBLANK(D436),"",INDEX(ΑΜΚ,MATCH(D436,Data!$F$2:$F$999,0),1))</f>
        <v/>
      </c>
      <c r="F436" s="169" t="str">
        <f t="shared" si="6"/>
        <v/>
      </c>
    </row>
    <row r="437" spans="1:6" ht="14.25" customHeight="1" x14ac:dyDescent="0.35">
      <c r="A437" s="45" t="s">
        <v>1139</v>
      </c>
      <c r="B437" s="18"/>
      <c r="C437" s="5"/>
      <c r="D437" s="5"/>
      <c r="E437" s="168" t="str">
        <f>IF(ISBLANK(D437),"",INDEX(ΑΜΚ,MATCH(D437,Data!$F$2:$F$999,0),1))</f>
        <v/>
      </c>
      <c r="F437" s="169" t="str">
        <f t="shared" si="6"/>
        <v/>
      </c>
    </row>
    <row r="438" spans="1:6" ht="14.25" customHeight="1" x14ac:dyDescent="0.35">
      <c r="A438" s="45" t="s">
        <v>1139</v>
      </c>
      <c r="B438" s="18"/>
      <c r="C438" s="5"/>
      <c r="D438" s="5"/>
      <c r="E438" s="168" t="str">
        <f>IF(ISBLANK(D438),"",INDEX(ΑΜΚ,MATCH(D438,Data!$F$2:$F$999,0),1))</f>
        <v/>
      </c>
      <c r="F438" s="169" t="str">
        <f t="shared" si="6"/>
        <v/>
      </c>
    </row>
    <row r="439" spans="1:6" ht="14.25" customHeight="1" x14ac:dyDescent="0.35">
      <c r="A439" s="45" t="s">
        <v>1139</v>
      </c>
      <c r="B439" s="18"/>
      <c r="C439" s="5"/>
      <c r="D439" s="5"/>
      <c r="E439" s="168" t="str">
        <f>IF(ISBLANK(D439),"",INDEX(ΑΜΚ,MATCH(D439,Data!$F$2:$F$999,0),1))</f>
        <v/>
      </c>
      <c r="F439" s="169" t="str">
        <f t="shared" si="6"/>
        <v/>
      </c>
    </row>
    <row r="440" spans="1:6" ht="14.25" customHeight="1" x14ac:dyDescent="0.35">
      <c r="A440" s="45" t="s">
        <v>1139</v>
      </c>
      <c r="B440" s="18"/>
      <c r="C440" s="5"/>
      <c r="D440" s="5"/>
      <c r="E440" s="168" t="str">
        <f>IF(ISBLANK(D440),"",INDEX(ΑΜΚ,MATCH(D440,Data!$F$2:$F$999,0),1))</f>
        <v/>
      </c>
      <c r="F440" s="169" t="str">
        <f t="shared" si="6"/>
        <v/>
      </c>
    </row>
    <row r="441" spans="1:6" ht="14.25" customHeight="1" x14ac:dyDescent="0.35">
      <c r="A441" s="45" t="s">
        <v>1139</v>
      </c>
      <c r="B441" s="18"/>
      <c r="C441" s="5"/>
      <c r="D441" s="5"/>
      <c r="E441" s="168" t="str">
        <f>IF(ISBLANK(D441),"",INDEX(ΑΜΚ,MATCH(D441,Data!$F$2:$F$999,0),1))</f>
        <v/>
      </c>
      <c r="F441" s="169" t="str">
        <f t="shared" si="6"/>
        <v/>
      </c>
    </row>
    <row r="442" spans="1:6" ht="14.25" customHeight="1" x14ac:dyDescent="0.35">
      <c r="A442" s="45" t="s">
        <v>1139</v>
      </c>
      <c r="B442" s="18"/>
      <c r="C442" s="5"/>
      <c r="D442" s="5"/>
      <c r="E442" s="168" t="str">
        <f>IF(ISBLANK(D442),"",INDEX(ΑΜΚ,MATCH(D442,Data!$F$2:$F$999,0),1))</f>
        <v/>
      </c>
      <c r="F442" s="169" t="str">
        <f t="shared" si="6"/>
        <v/>
      </c>
    </row>
    <row r="443" spans="1:6" ht="14.25" customHeight="1" x14ac:dyDescent="0.35">
      <c r="A443" s="45" t="s">
        <v>1139</v>
      </c>
      <c r="B443" s="18"/>
      <c r="C443" s="5"/>
      <c r="D443" s="5"/>
      <c r="E443" s="168" t="str">
        <f>IF(ISBLANK(D443),"",INDEX(ΑΜΚ,MATCH(D443,Data!$F$2:$F$999,0),1))</f>
        <v/>
      </c>
      <c r="F443" s="169" t="str">
        <f t="shared" si="6"/>
        <v/>
      </c>
    </row>
    <row r="444" spans="1:6" ht="14.25" customHeight="1" x14ac:dyDescent="0.35">
      <c r="A444" s="45" t="s">
        <v>1139</v>
      </c>
      <c r="B444" s="18"/>
      <c r="C444" s="5"/>
      <c r="D444" s="5"/>
      <c r="E444" s="168" t="str">
        <f>IF(ISBLANK(D444),"",INDEX(ΑΜΚ,MATCH(D444,Data!$F$2:$F$999,0),1))</f>
        <v/>
      </c>
      <c r="F444" s="169" t="str">
        <f t="shared" si="6"/>
        <v/>
      </c>
    </row>
    <row r="445" spans="1:6" ht="14.25" customHeight="1" x14ac:dyDescent="0.35">
      <c r="A445" s="45" t="s">
        <v>1139</v>
      </c>
      <c r="B445" s="18"/>
      <c r="C445" s="5"/>
      <c r="D445" s="5"/>
      <c r="E445" s="168" t="str">
        <f>IF(ISBLANK(D445),"",INDEX(ΑΜΚ,MATCH(D445,Data!$F$2:$F$999,0),1))</f>
        <v/>
      </c>
      <c r="F445" s="169" t="str">
        <f t="shared" si="6"/>
        <v/>
      </c>
    </row>
    <row r="446" spans="1:6" ht="14.25" customHeight="1" x14ac:dyDescent="0.35">
      <c r="A446" s="45" t="s">
        <v>1139</v>
      </c>
      <c r="B446" s="18"/>
      <c r="C446" s="5"/>
      <c r="D446" s="5"/>
      <c r="E446" s="168" t="str">
        <f>IF(ISBLANK(D446),"",INDEX(ΑΜΚ,MATCH(D446,Data!$F$2:$F$999,0),1))</f>
        <v/>
      </c>
      <c r="F446" s="169" t="str">
        <f t="shared" si="6"/>
        <v/>
      </c>
    </row>
    <row r="447" spans="1:6" ht="14.25" customHeight="1" x14ac:dyDescent="0.35">
      <c r="A447" s="45" t="s">
        <v>1139</v>
      </c>
      <c r="B447" s="18"/>
      <c r="C447" s="5"/>
      <c r="D447" s="5"/>
      <c r="E447" s="168" t="str">
        <f>IF(ISBLANK(D447),"",INDEX(ΑΜΚ,MATCH(D447,Data!$F$2:$F$999,0),1))</f>
        <v/>
      </c>
      <c r="F447" s="169" t="str">
        <f t="shared" si="6"/>
        <v/>
      </c>
    </row>
    <row r="448" spans="1:6" ht="14.25" customHeight="1" x14ac:dyDescent="0.35">
      <c r="A448" s="45" t="s">
        <v>1139</v>
      </c>
      <c r="B448" s="18"/>
      <c r="C448" s="5"/>
      <c r="D448" s="5"/>
      <c r="E448" s="168" t="str">
        <f>IF(ISBLANK(D448),"",INDEX(ΑΜΚ,MATCH(D448,Data!$F$2:$F$999,0),1))</f>
        <v/>
      </c>
      <c r="F448" s="169" t="str">
        <f t="shared" si="6"/>
        <v/>
      </c>
    </row>
    <row r="449" spans="1:6" ht="14.25" customHeight="1" x14ac:dyDescent="0.35">
      <c r="A449" s="45" t="s">
        <v>1139</v>
      </c>
      <c r="B449" s="18"/>
      <c r="C449" s="5"/>
      <c r="D449" s="5"/>
      <c r="E449" s="168" t="str">
        <f>IF(ISBLANK(D449),"",INDEX(ΑΜΚ,MATCH(D449,Data!$F$2:$F$999,0),1))</f>
        <v/>
      </c>
      <c r="F449" s="169" t="str">
        <f t="shared" si="6"/>
        <v/>
      </c>
    </row>
    <row r="450" spans="1:6" ht="14.25" customHeight="1" x14ac:dyDescent="0.35">
      <c r="A450" s="45" t="s">
        <v>1139</v>
      </c>
      <c r="B450" s="18"/>
      <c r="C450" s="5"/>
      <c r="D450" s="5"/>
      <c r="E450" s="168" t="str">
        <f>IF(ISBLANK(D450),"",INDEX(ΑΜΚ,MATCH(D450,Data!$F$2:$F$999,0),1))</f>
        <v/>
      </c>
      <c r="F450" s="169" t="str">
        <f t="shared" ref="F450:F513" si="7">IF(ISBLANK(C450),"",INDEX(ΚΩΔ_ΜΑΘΗΜ_ΤΕΧΝ_ΛΟΓΙΣΜ_Α2,MATCH(C450,ΜΑΘΗΜ_ΤΕΧΝ_ΛΟΓΙΣΜ_Α2,0)))</f>
        <v/>
      </c>
    </row>
    <row r="451" spans="1:6" ht="14.25" customHeight="1" x14ac:dyDescent="0.35">
      <c r="A451" s="45" t="s">
        <v>1139</v>
      </c>
      <c r="B451" s="18"/>
      <c r="C451" s="5"/>
      <c r="D451" s="5"/>
      <c r="E451" s="168" t="str">
        <f>IF(ISBLANK(D451),"",INDEX(ΑΜΚ,MATCH(D451,Data!$F$2:$F$999,0),1))</f>
        <v/>
      </c>
      <c r="F451" s="169" t="str">
        <f t="shared" si="7"/>
        <v/>
      </c>
    </row>
    <row r="452" spans="1:6" ht="14.25" customHeight="1" x14ac:dyDescent="0.35">
      <c r="A452" s="45" t="s">
        <v>1139</v>
      </c>
      <c r="B452" s="18"/>
      <c r="C452" s="5"/>
      <c r="D452" s="5"/>
      <c r="E452" s="168" t="str">
        <f>IF(ISBLANK(D452),"",INDEX(ΑΜΚ,MATCH(D452,Data!$F$2:$F$999,0),1))</f>
        <v/>
      </c>
      <c r="F452" s="169" t="str">
        <f t="shared" si="7"/>
        <v/>
      </c>
    </row>
    <row r="453" spans="1:6" ht="14.25" customHeight="1" x14ac:dyDescent="0.35">
      <c r="A453" s="45" t="s">
        <v>1139</v>
      </c>
      <c r="B453" s="18"/>
      <c r="C453" s="5"/>
      <c r="D453" s="5"/>
      <c r="E453" s="168" t="str">
        <f>IF(ISBLANK(D453),"",INDEX(ΑΜΚ,MATCH(D453,Data!$F$2:$F$999,0),1))</f>
        <v/>
      </c>
      <c r="F453" s="169" t="str">
        <f t="shared" si="7"/>
        <v/>
      </c>
    </row>
    <row r="454" spans="1:6" ht="14.25" customHeight="1" x14ac:dyDescent="0.35">
      <c r="A454" s="45" t="s">
        <v>1139</v>
      </c>
      <c r="B454" s="18"/>
      <c r="C454" s="5"/>
      <c r="D454" s="5"/>
      <c r="E454" s="168" t="str">
        <f>IF(ISBLANK(D454),"",INDEX(ΑΜΚ,MATCH(D454,Data!$F$2:$F$999,0),1))</f>
        <v/>
      </c>
      <c r="F454" s="169" t="str">
        <f t="shared" si="7"/>
        <v/>
      </c>
    </row>
    <row r="455" spans="1:6" ht="14.25" customHeight="1" x14ac:dyDescent="0.35">
      <c r="A455" s="45" t="s">
        <v>1139</v>
      </c>
      <c r="B455" s="18"/>
      <c r="C455" s="5"/>
      <c r="D455" s="5"/>
      <c r="E455" s="168" t="str">
        <f>IF(ISBLANK(D455),"",INDEX(ΑΜΚ,MATCH(D455,Data!$F$2:$F$999,0),1))</f>
        <v/>
      </c>
      <c r="F455" s="169" t="str">
        <f t="shared" si="7"/>
        <v/>
      </c>
    </row>
    <row r="456" spans="1:6" ht="14.25" customHeight="1" x14ac:dyDescent="0.35">
      <c r="A456" s="45" t="s">
        <v>1139</v>
      </c>
      <c r="B456" s="18"/>
      <c r="C456" s="5"/>
      <c r="D456" s="5"/>
      <c r="E456" s="168" t="str">
        <f>IF(ISBLANK(D456),"",INDEX(ΑΜΚ,MATCH(D456,Data!$F$2:$F$999,0),1))</f>
        <v/>
      </c>
      <c r="F456" s="169" t="str">
        <f t="shared" si="7"/>
        <v/>
      </c>
    </row>
    <row r="457" spans="1:6" ht="14.25" customHeight="1" x14ac:dyDescent="0.35">
      <c r="A457" s="45" t="s">
        <v>1139</v>
      </c>
      <c r="B457" s="18"/>
      <c r="C457" s="5"/>
      <c r="D457" s="5"/>
      <c r="E457" s="168" t="str">
        <f>IF(ISBLANK(D457),"",INDEX(ΑΜΚ,MATCH(D457,Data!$F$2:$F$999,0),1))</f>
        <v/>
      </c>
      <c r="F457" s="169" t="str">
        <f t="shared" si="7"/>
        <v/>
      </c>
    </row>
    <row r="458" spans="1:6" ht="14.25" customHeight="1" x14ac:dyDescent="0.35">
      <c r="A458" s="45" t="s">
        <v>1139</v>
      </c>
      <c r="B458" s="18"/>
      <c r="C458" s="5"/>
      <c r="D458" s="5"/>
      <c r="E458" s="168" t="str">
        <f>IF(ISBLANK(D458),"",INDEX(ΑΜΚ,MATCH(D458,Data!$F$2:$F$999,0),1))</f>
        <v/>
      </c>
      <c r="F458" s="169" t="str">
        <f t="shared" si="7"/>
        <v/>
      </c>
    </row>
    <row r="459" spans="1:6" ht="14.25" customHeight="1" x14ac:dyDescent="0.35">
      <c r="A459" s="45" t="s">
        <v>1139</v>
      </c>
      <c r="B459" s="18"/>
      <c r="C459" s="5"/>
      <c r="D459" s="5"/>
      <c r="E459" s="168" t="str">
        <f>IF(ISBLANK(D459),"",INDEX(ΑΜΚ,MATCH(D459,Data!$F$2:$F$999,0),1))</f>
        <v/>
      </c>
      <c r="F459" s="169" t="str">
        <f t="shared" si="7"/>
        <v/>
      </c>
    </row>
    <row r="460" spans="1:6" ht="14.25" customHeight="1" x14ac:dyDescent="0.35">
      <c r="A460" s="45" t="s">
        <v>1139</v>
      </c>
      <c r="B460" s="18"/>
      <c r="C460" s="5"/>
      <c r="D460" s="5"/>
      <c r="E460" s="168" t="str">
        <f>IF(ISBLANK(D460),"",INDEX(ΑΜΚ,MATCH(D460,Data!$F$2:$F$999,0),1))</f>
        <v/>
      </c>
      <c r="F460" s="169" t="str">
        <f t="shared" si="7"/>
        <v/>
      </c>
    </row>
    <row r="461" spans="1:6" ht="14.25" customHeight="1" x14ac:dyDescent="0.35">
      <c r="A461" s="45" t="s">
        <v>1139</v>
      </c>
      <c r="B461" s="18"/>
      <c r="C461" s="5"/>
      <c r="D461" s="5"/>
      <c r="E461" s="168" t="str">
        <f>IF(ISBLANK(D461),"",INDEX(ΑΜΚ,MATCH(D461,Data!$F$2:$F$999,0),1))</f>
        <v/>
      </c>
      <c r="F461" s="169" t="str">
        <f t="shared" si="7"/>
        <v/>
      </c>
    </row>
    <row r="462" spans="1:6" ht="14.25" customHeight="1" x14ac:dyDescent="0.35">
      <c r="A462" s="45" t="s">
        <v>1139</v>
      </c>
      <c r="B462" s="18"/>
      <c r="C462" s="5"/>
      <c r="D462" s="5"/>
      <c r="E462" s="168" t="str">
        <f>IF(ISBLANK(D462),"",INDEX(ΑΜΚ,MATCH(D462,Data!$F$2:$F$999,0),1))</f>
        <v/>
      </c>
      <c r="F462" s="169" t="str">
        <f t="shared" si="7"/>
        <v/>
      </c>
    </row>
    <row r="463" spans="1:6" ht="14.25" customHeight="1" x14ac:dyDescent="0.35">
      <c r="A463" s="45" t="s">
        <v>1139</v>
      </c>
      <c r="B463" s="18"/>
      <c r="C463" s="5"/>
      <c r="D463" s="5"/>
      <c r="E463" s="168" t="str">
        <f>IF(ISBLANK(D463),"",INDEX(ΑΜΚ,MATCH(D463,Data!$F$2:$F$999,0),1))</f>
        <v/>
      </c>
      <c r="F463" s="169" t="str">
        <f t="shared" si="7"/>
        <v/>
      </c>
    </row>
    <row r="464" spans="1:6" ht="14.25" customHeight="1" x14ac:dyDescent="0.35">
      <c r="A464" s="45" t="s">
        <v>1139</v>
      </c>
      <c r="B464" s="18"/>
      <c r="C464" s="5"/>
      <c r="D464" s="5"/>
      <c r="E464" s="168" t="str">
        <f>IF(ISBLANK(D464),"",INDEX(ΑΜΚ,MATCH(D464,Data!$F$2:$F$999,0),1))</f>
        <v/>
      </c>
      <c r="F464" s="169" t="str">
        <f t="shared" si="7"/>
        <v/>
      </c>
    </row>
    <row r="465" spans="1:6" ht="14.25" customHeight="1" x14ac:dyDescent="0.35">
      <c r="A465" s="45" t="s">
        <v>1139</v>
      </c>
      <c r="B465" s="18"/>
      <c r="C465" s="5"/>
      <c r="D465" s="5"/>
      <c r="E465" s="168" t="str">
        <f>IF(ISBLANK(D465),"",INDEX(ΑΜΚ,MATCH(D465,Data!$F$2:$F$999,0),1))</f>
        <v/>
      </c>
      <c r="F465" s="169" t="str">
        <f t="shared" si="7"/>
        <v/>
      </c>
    </row>
    <row r="466" spans="1:6" ht="14.25" customHeight="1" x14ac:dyDescent="0.35">
      <c r="A466" s="45" t="s">
        <v>1139</v>
      </c>
      <c r="B466" s="18"/>
      <c r="C466" s="5"/>
      <c r="D466" s="5"/>
      <c r="E466" s="168" t="str">
        <f>IF(ISBLANK(D466),"",INDEX(ΑΜΚ,MATCH(D466,Data!$F$2:$F$999,0),1))</f>
        <v/>
      </c>
      <c r="F466" s="169" t="str">
        <f t="shared" si="7"/>
        <v/>
      </c>
    </row>
    <row r="467" spans="1:6" ht="14.25" customHeight="1" x14ac:dyDescent="0.35">
      <c r="A467" s="45" t="s">
        <v>1139</v>
      </c>
      <c r="B467" s="18"/>
      <c r="C467" s="5"/>
      <c r="D467" s="5"/>
      <c r="E467" s="168" t="str">
        <f>IF(ISBLANK(D467),"",INDEX(ΑΜΚ,MATCH(D467,Data!$F$2:$F$999,0),1))</f>
        <v/>
      </c>
      <c r="F467" s="169" t="str">
        <f t="shared" si="7"/>
        <v/>
      </c>
    </row>
    <row r="468" spans="1:6" ht="14.25" customHeight="1" x14ac:dyDescent="0.35">
      <c r="A468" s="45" t="s">
        <v>1139</v>
      </c>
      <c r="B468" s="18"/>
      <c r="C468" s="5"/>
      <c r="D468" s="5"/>
      <c r="E468" s="168" t="str">
        <f>IF(ISBLANK(D468),"",INDEX(ΑΜΚ,MATCH(D468,Data!$F$2:$F$999,0),1))</f>
        <v/>
      </c>
      <c r="F468" s="169" t="str">
        <f t="shared" si="7"/>
        <v/>
      </c>
    </row>
    <row r="469" spans="1:6" ht="14.25" customHeight="1" x14ac:dyDescent="0.35">
      <c r="A469" s="45" t="s">
        <v>1139</v>
      </c>
      <c r="B469" s="18"/>
      <c r="C469" s="5"/>
      <c r="D469" s="5"/>
      <c r="E469" s="168" t="str">
        <f>IF(ISBLANK(D469),"",INDEX(ΑΜΚ,MATCH(D469,Data!$F$2:$F$999,0),1))</f>
        <v/>
      </c>
      <c r="F469" s="169" t="str">
        <f t="shared" si="7"/>
        <v/>
      </c>
    </row>
    <row r="470" spans="1:6" ht="14.25" customHeight="1" x14ac:dyDescent="0.35">
      <c r="A470" s="45" t="s">
        <v>1139</v>
      </c>
      <c r="B470" s="18"/>
      <c r="C470" s="5"/>
      <c r="D470" s="5"/>
      <c r="E470" s="168" t="str">
        <f>IF(ISBLANK(D470),"",INDEX(ΑΜΚ,MATCH(D470,Data!$F$2:$F$999,0),1))</f>
        <v/>
      </c>
      <c r="F470" s="169" t="str">
        <f t="shared" si="7"/>
        <v/>
      </c>
    </row>
    <row r="471" spans="1:6" ht="14.25" customHeight="1" x14ac:dyDescent="0.35">
      <c r="A471" s="45" t="s">
        <v>1139</v>
      </c>
      <c r="B471" s="18"/>
      <c r="C471" s="5"/>
      <c r="D471" s="5"/>
      <c r="E471" s="168" t="str">
        <f>IF(ISBLANK(D471),"",INDEX(ΑΜΚ,MATCH(D471,Data!$F$2:$F$999,0),1))</f>
        <v/>
      </c>
      <c r="F471" s="169" t="str">
        <f t="shared" si="7"/>
        <v/>
      </c>
    </row>
    <row r="472" spans="1:6" ht="14.25" customHeight="1" x14ac:dyDescent="0.35">
      <c r="A472" s="45" t="s">
        <v>1139</v>
      </c>
      <c r="B472" s="18"/>
      <c r="C472" s="5"/>
      <c r="D472" s="5"/>
      <c r="E472" s="168" t="str">
        <f>IF(ISBLANK(D472),"",INDEX(ΑΜΚ,MATCH(D472,Data!$F$2:$F$999,0),1))</f>
        <v/>
      </c>
      <c r="F472" s="169" t="str">
        <f t="shared" si="7"/>
        <v/>
      </c>
    </row>
    <row r="473" spans="1:6" ht="14.25" customHeight="1" x14ac:dyDescent="0.35">
      <c r="A473" s="45" t="s">
        <v>1139</v>
      </c>
      <c r="B473" s="18"/>
      <c r="C473" s="5"/>
      <c r="D473" s="5"/>
      <c r="E473" s="168" t="str">
        <f>IF(ISBLANK(D473),"",INDEX(ΑΜΚ,MATCH(D473,Data!$F$2:$F$999,0),1))</f>
        <v/>
      </c>
      <c r="F473" s="169" t="str">
        <f t="shared" si="7"/>
        <v/>
      </c>
    </row>
    <row r="474" spans="1:6" ht="14.25" customHeight="1" x14ac:dyDescent="0.35">
      <c r="A474" s="45" t="s">
        <v>1139</v>
      </c>
      <c r="B474" s="18"/>
      <c r="C474" s="5"/>
      <c r="D474" s="5"/>
      <c r="E474" s="168" t="str">
        <f>IF(ISBLANK(D474),"",INDEX(ΑΜΚ,MATCH(D474,Data!$F$2:$F$999,0),1))</f>
        <v/>
      </c>
      <c r="F474" s="169" t="str">
        <f t="shared" si="7"/>
        <v/>
      </c>
    </row>
    <row r="475" spans="1:6" ht="14.25" customHeight="1" x14ac:dyDescent="0.35">
      <c r="A475" s="45" t="s">
        <v>1139</v>
      </c>
      <c r="B475" s="18"/>
      <c r="C475" s="5"/>
      <c r="D475" s="5"/>
      <c r="E475" s="168" t="str">
        <f>IF(ISBLANK(D475),"",INDEX(ΑΜΚ,MATCH(D475,Data!$F$2:$F$999,0),1))</f>
        <v/>
      </c>
      <c r="F475" s="169" t="str">
        <f t="shared" si="7"/>
        <v/>
      </c>
    </row>
    <row r="476" spans="1:6" ht="14.25" customHeight="1" x14ac:dyDescent="0.35">
      <c r="A476" s="45" t="s">
        <v>1139</v>
      </c>
      <c r="B476" s="18"/>
      <c r="C476" s="5"/>
      <c r="D476" s="5"/>
      <c r="E476" s="168" t="str">
        <f>IF(ISBLANK(D476),"",INDEX(ΑΜΚ,MATCH(D476,Data!$F$2:$F$999,0),1))</f>
        <v/>
      </c>
      <c r="F476" s="169" t="str">
        <f t="shared" si="7"/>
        <v/>
      </c>
    </row>
    <row r="477" spans="1:6" ht="14.25" customHeight="1" x14ac:dyDescent="0.35">
      <c r="A477" s="45" t="s">
        <v>1139</v>
      </c>
      <c r="B477" s="18"/>
      <c r="C477" s="5"/>
      <c r="D477" s="5"/>
      <c r="E477" s="168" t="str">
        <f>IF(ISBLANK(D477),"",INDEX(ΑΜΚ,MATCH(D477,Data!$F$2:$F$999,0),1))</f>
        <v/>
      </c>
      <c r="F477" s="169" t="str">
        <f t="shared" si="7"/>
        <v/>
      </c>
    </row>
    <row r="478" spans="1:6" ht="14.25" customHeight="1" x14ac:dyDescent="0.35">
      <c r="A478" s="45" t="s">
        <v>1139</v>
      </c>
      <c r="B478" s="18"/>
      <c r="C478" s="5"/>
      <c r="D478" s="5"/>
      <c r="E478" s="168" t="str">
        <f>IF(ISBLANK(D478),"",INDEX(ΑΜΚ,MATCH(D478,Data!$F$2:$F$999,0),1))</f>
        <v/>
      </c>
      <c r="F478" s="169" t="str">
        <f t="shared" si="7"/>
        <v/>
      </c>
    </row>
    <row r="479" spans="1:6" ht="14.25" customHeight="1" x14ac:dyDescent="0.35">
      <c r="A479" s="45" t="s">
        <v>1139</v>
      </c>
      <c r="B479" s="18"/>
      <c r="C479" s="5"/>
      <c r="D479" s="5"/>
      <c r="E479" s="168" t="str">
        <f>IF(ISBLANK(D479),"",INDEX(ΑΜΚ,MATCH(D479,Data!$F$2:$F$999,0),1))</f>
        <v/>
      </c>
      <c r="F479" s="169" t="str">
        <f t="shared" si="7"/>
        <v/>
      </c>
    </row>
    <row r="480" spans="1:6" ht="14.25" customHeight="1" x14ac:dyDescent="0.35">
      <c r="A480" s="45" t="s">
        <v>1139</v>
      </c>
      <c r="B480" s="18"/>
      <c r="C480" s="5"/>
      <c r="D480" s="5"/>
      <c r="E480" s="168" t="str">
        <f>IF(ISBLANK(D480),"",INDEX(ΑΜΚ,MATCH(D480,Data!$F$2:$F$999,0),1))</f>
        <v/>
      </c>
      <c r="F480" s="169" t="str">
        <f t="shared" si="7"/>
        <v/>
      </c>
    </row>
    <row r="481" spans="1:6" ht="14.25" customHeight="1" x14ac:dyDescent="0.35">
      <c r="A481" s="45" t="s">
        <v>1139</v>
      </c>
      <c r="B481" s="18"/>
      <c r="C481" s="5"/>
      <c r="D481" s="5"/>
      <c r="E481" s="168" t="str">
        <f>IF(ISBLANK(D481),"",INDEX(ΑΜΚ,MATCH(D481,Data!$F$2:$F$999,0),1))</f>
        <v/>
      </c>
      <c r="F481" s="169" t="str">
        <f t="shared" si="7"/>
        <v/>
      </c>
    </row>
    <row r="482" spans="1:6" ht="14.25" customHeight="1" x14ac:dyDescent="0.35">
      <c r="A482" s="45" t="s">
        <v>1139</v>
      </c>
      <c r="B482" s="18"/>
      <c r="C482" s="5"/>
      <c r="D482" s="5"/>
      <c r="E482" s="168" t="str">
        <f>IF(ISBLANK(D482),"",INDEX(ΑΜΚ,MATCH(D482,Data!$F$2:$F$999,0),1))</f>
        <v/>
      </c>
      <c r="F482" s="169" t="str">
        <f t="shared" si="7"/>
        <v/>
      </c>
    </row>
    <row r="483" spans="1:6" ht="14.25" customHeight="1" x14ac:dyDescent="0.35">
      <c r="A483" s="45" t="s">
        <v>1139</v>
      </c>
      <c r="B483" s="18"/>
      <c r="C483" s="5"/>
      <c r="D483" s="5"/>
      <c r="E483" s="168" t="str">
        <f>IF(ISBLANK(D483),"",INDEX(ΑΜΚ,MATCH(D483,Data!$F$2:$F$999,0),1))</f>
        <v/>
      </c>
      <c r="F483" s="169" t="str">
        <f t="shared" si="7"/>
        <v/>
      </c>
    </row>
    <row r="484" spans="1:6" ht="14.25" customHeight="1" x14ac:dyDescent="0.35">
      <c r="A484" s="45" t="s">
        <v>1139</v>
      </c>
      <c r="B484" s="18"/>
      <c r="C484" s="5"/>
      <c r="D484" s="5"/>
      <c r="E484" s="168" t="str">
        <f>IF(ISBLANK(D484),"",INDEX(ΑΜΚ,MATCH(D484,Data!$F$2:$F$999,0),1))</f>
        <v/>
      </c>
      <c r="F484" s="169" t="str">
        <f t="shared" si="7"/>
        <v/>
      </c>
    </row>
    <row r="485" spans="1:6" ht="14.25" customHeight="1" x14ac:dyDescent="0.35">
      <c r="A485" s="45" t="s">
        <v>1139</v>
      </c>
      <c r="B485" s="18"/>
      <c r="C485" s="5"/>
      <c r="D485" s="5"/>
      <c r="E485" s="168" t="str">
        <f>IF(ISBLANK(D485),"",INDEX(ΑΜΚ,MATCH(D485,Data!$F$2:$F$999,0),1))</f>
        <v/>
      </c>
      <c r="F485" s="169" t="str">
        <f t="shared" si="7"/>
        <v/>
      </c>
    </row>
    <row r="486" spans="1:6" ht="14.25" customHeight="1" x14ac:dyDescent="0.35">
      <c r="A486" s="45" t="s">
        <v>1139</v>
      </c>
      <c r="B486" s="18"/>
      <c r="C486" s="5"/>
      <c r="D486" s="5"/>
      <c r="E486" s="168" t="str">
        <f>IF(ISBLANK(D486),"",INDEX(ΑΜΚ,MATCH(D486,Data!$F$2:$F$999,0),1))</f>
        <v/>
      </c>
      <c r="F486" s="169" t="str">
        <f t="shared" si="7"/>
        <v/>
      </c>
    </row>
    <row r="487" spans="1:6" ht="14.25" customHeight="1" x14ac:dyDescent="0.35">
      <c r="A487" s="45" t="s">
        <v>1139</v>
      </c>
      <c r="B487" s="18"/>
      <c r="C487" s="5"/>
      <c r="D487" s="5"/>
      <c r="E487" s="168" t="str">
        <f>IF(ISBLANK(D487),"",INDEX(ΑΜΚ,MATCH(D487,Data!$F$2:$F$999,0),1))</f>
        <v/>
      </c>
      <c r="F487" s="169" t="str">
        <f t="shared" si="7"/>
        <v/>
      </c>
    </row>
    <row r="488" spans="1:6" ht="14.25" customHeight="1" x14ac:dyDescent="0.35">
      <c r="A488" s="45" t="s">
        <v>1139</v>
      </c>
      <c r="B488" s="18"/>
      <c r="C488" s="5"/>
      <c r="D488" s="5"/>
      <c r="E488" s="168" t="str">
        <f>IF(ISBLANK(D488),"",INDEX(ΑΜΚ,MATCH(D488,Data!$F$2:$F$999,0),1))</f>
        <v/>
      </c>
      <c r="F488" s="169" t="str">
        <f t="shared" si="7"/>
        <v/>
      </c>
    </row>
    <row r="489" spans="1:6" ht="14.25" customHeight="1" x14ac:dyDescent="0.35">
      <c r="A489" s="45" t="s">
        <v>1139</v>
      </c>
      <c r="B489" s="18"/>
      <c r="C489" s="5"/>
      <c r="D489" s="5"/>
      <c r="E489" s="168" t="str">
        <f>IF(ISBLANK(D489),"",INDEX(ΑΜΚ,MATCH(D489,Data!$F$2:$F$999,0),1))</f>
        <v/>
      </c>
      <c r="F489" s="169" t="str">
        <f t="shared" si="7"/>
        <v/>
      </c>
    </row>
    <row r="490" spans="1:6" ht="14.25" customHeight="1" x14ac:dyDescent="0.35">
      <c r="A490" s="45" t="s">
        <v>1139</v>
      </c>
      <c r="B490" s="18"/>
      <c r="C490" s="5"/>
      <c r="D490" s="5"/>
      <c r="E490" s="168" t="str">
        <f>IF(ISBLANK(D490),"",INDEX(ΑΜΚ,MATCH(D490,Data!$F$2:$F$999,0),1))</f>
        <v/>
      </c>
      <c r="F490" s="169" t="str">
        <f t="shared" si="7"/>
        <v/>
      </c>
    </row>
    <row r="491" spans="1:6" ht="14.25" customHeight="1" x14ac:dyDescent="0.35">
      <c r="A491" s="45" t="s">
        <v>1139</v>
      </c>
      <c r="B491" s="18"/>
      <c r="C491" s="5"/>
      <c r="D491" s="5"/>
      <c r="E491" s="168" t="str">
        <f>IF(ISBLANK(D491),"",INDEX(ΑΜΚ,MATCH(D491,Data!$F$2:$F$999,0),1))</f>
        <v/>
      </c>
      <c r="F491" s="169" t="str">
        <f t="shared" si="7"/>
        <v/>
      </c>
    </row>
    <row r="492" spans="1:6" ht="14.25" customHeight="1" x14ac:dyDescent="0.35">
      <c r="A492" s="45" t="s">
        <v>1139</v>
      </c>
      <c r="B492" s="18"/>
      <c r="C492" s="5"/>
      <c r="D492" s="5"/>
      <c r="E492" s="168" t="str">
        <f>IF(ISBLANK(D492),"",INDEX(ΑΜΚ,MATCH(D492,Data!$F$2:$F$999,0),1))</f>
        <v/>
      </c>
      <c r="F492" s="169" t="str">
        <f t="shared" si="7"/>
        <v/>
      </c>
    </row>
    <row r="493" spans="1:6" ht="14.25" customHeight="1" x14ac:dyDescent="0.35">
      <c r="A493" s="45" t="s">
        <v>1139</v>
      </c>
      <c r="B493" s="18"/>
      <c r="C493" s="5"/>
      <c r="D493" s="5"/>
      <c r="E493" s="168" t="str">
        <f>IF(ISBLANK(D493),"",INDEX(ΑΜΚ,MATCH(D493,Data!$F$2:$F$999,0),1))</f>
        <v/>
      </c>
      <c r="F493" s="169" t="str">
        <f t="shared" si="7"/>
        <v/>
      </c>
    </row>
    <row r="494" spans="1:6" ht="14.25" customHeight="1" x14ac:dyDescent="0.35">
      <c r="A494" s="45" t="s">
        <v>1139</v>
      </c>
      <c r="B494" s="18"/>
      <c r="C494" s="5"/>
      <c r="D494" s="5"/>
      <c r="E494" s="168" t="str">
        <f>IF(ISBLANK(D494),"",INDEX(ΑΜΚ,MATCH(D494,Data!$F$2:$F$999,0),1))</f>
        <v/>
      </c>
      <c r="F494" s="169" t="str">
        <f t="shared" si="7"/>
        <v/>
      </c>
    </row>
    <row r="495" spans="1:6" ht="14.25" customHeight="1" x14ac:dyDescent="0.35">
      <c r="A495" s="45" t="s">
        <v>1139</v>
      </c>
      <c r="B495" s="18"/>
      <c r="C495" s="5"/>
      <c r="D495" s="5"/>
      <c r="E495" s="168" t="str">
        <f>IF(ISBLANK(D495),"",INDEX(ΑΜΚ,MATCH(D495,Data!$F$2:$F$999,0),1))</f>
        <v/>
      </c>
      <c r="F495" s="169" t="str">
        <f t="shared" si="7"/>
        <v/>
      </c>
    </row>
    <row r="496" spans="1:6" ht="14.25" customHeight="1" x14ac:dyDescent="0.35">
      <c r="A496" s="45" t="s">
        <v>1139</v>
      </c>
      <c r="B496" s="18"/>
      <c r="C496" s="5"/>
      <c r="D496" s="5"/>
      <c r="E496" s="168" t="str">
        <f>IF(ISBLANK(D496),"",INDEX(ΑΜΚ,MATCH(D496,Data!$F$2:$F$999,0),1))</f>
        <v/>
      </c>
      <c r="F496" s="169" t="str">
        <f t="shared" si="7"/>
        <v/>
      </c>
    </row>
    <row r="497" spans="1:6" ht="14.25" customHeight="1" x14ac:dyDescent="0.35">
      <c r="A497" s="45" t="s">
        <v>1139</v>
      </c>
      <c r="B497" s="18"/>
      <c r="C497" s="5"/>
      <c r="D497" s="5"/>
      <c r="E497" s="168" t="str">
        <f>IF(ISBLANK(D497),"",INDEX(ΑΜΚ,MATCH(D497,Data!$F$2:$F$999,0),1))</f>
        <v/>
      </c>
      <c r="F497" s="169" t="str">
        <f t="shared" si="7"/>
        <v/>
      </c>
    </row>
    <row r="498" spans="1:6" ht="14.25" customHeight="1" x14ac:dyDescent="0.35">
      <c r="A498" s="45" t="s">
        <v>1139</v>
      </c>
      <c r="B498" s="18"/>
      <c r="C498" s="5"/>
      <c r="D498" s="5"/>
      <c r="E498" s="168" t="str">
        <f>IF(ISBLANK(D498),"",INDEX(ΑΜΚ,MATCH(D498,Data!$F$2:$F$999,0),1))</f>
        <v/>
      </c>
      <c r="F498" s="169" t="str">
        <f t="shared" si="7"/>
        <v/>
      </c>
    </row>
    <row r="499" spans="1:6" ht="14.25" customHeight="1" x14ac:dyDescent="0.35">
      <c r="A499" s="45" t="s">
        <v>1139</v>
      </c>
      <c r="B499" s="18"/>
      <c r="C499" s="5"/>
      <c r="D499" s="5"/>
      <c r="E499" s="168" t="str">
        <f>IF(ISBLANK(D499),"",INDEX(ΑΜΚ,MATCH(D499,Data!$F$2:$F$999,0),1))</f>
        <v/>
      </c>
      <c r="F499" s="169" t="str">
        <f t="shared" si="7"/>
        <v/>
      </c>
    </row>
    <row r="500" spans="1:6" ht="14.25" customHeight="1" x14ac:dyDescent="0.35">
      <c r="A500" s="45" t="s">
        <v>1139</v>
      </c>
      <c r="B500" s="18"/>
      <c r="C500" s="5"/>
      <c r="D500" s="5"/>
      <c r="E500" s="168" t="str">
        <f>IF(ISBLANK(D500),"",INDEX(ΑΜΚ,MATCH(D500,Data!$F$2:$F$999,0),1))</f>
        <v/>
      </c>
      <c r="F500" s="169" t="str">
        <f t="shared" si="7"/>
        <v/>
      </c>
    </row>
    <row r="501" spans="1:6" ht="14.25" customHeight="1" x14ac:dyDescent="0.35">
      <c r="A501" s="45" t="s">
        <v>1139</v>
      </c>
      <c r="B501" s="18"/>
      <c r="C501" s="5"/>
      <c r="D501" s="5"/>
      <c r="E501" s="168" t="str">
        <f>IF(ISBLANK(D501),"",INDEX(ΑΜΚ,MATCH(D501,Data!$F$2:$F$999,0),1))</f>
        <v/>
      </c>
      <c r="F501" s="169" t="str">
        <f t="shared" si="7"/>
        <v/>
      </c>
    </row>
    <row r="502" spans="1:6" ht="14.25" customHeight="1" x14ac:dyDescent="0.35">
      <c r="A502" s="45" t="s">
        <v>1139</v>
      </c>
      <c r="B502" s="18"/>
      <c r="C502" s="5"/>
      <c r="D502" s="5"/>
      <c r="E502" s="168" t="str">
        <f>IF(ISBLANK(D502),"",INDEX(ΑΜΚ,MATCH(D502,Data!$F$2:$F$999,0),1))</f>
        <v/>
      </c>
      <c r="F502" s="169" t="str">
        <f t="shared" si="7"/>
        <v/>
      </c>
    </row>
    <row r="503" spans="1:6" ht="14.25" customHeight="1" x14ac:dyDescent="0.35">
      <c r="A503" s="45" t="s">
        <v>1139</v>
      </c>
      <c r="B503" s="18"/>
      <c r="C503" s="5"/>
      <c r="D503" s="5"/>
      <c r="E503" s="168" t="str">
        <f>IF(ISBLANK(D503),"",INDEX(ΑΜΚ,MATCH(D503,Data!$F$2:$F$999,0),1))</f>
        <v/>
      </c>
      <c r="F503" s="169" t="str">
        <f t="shared" si="7"/>
        <v/>
      </c>
    </row>
    <row r="504" spans="1:6" ht="14.25" customHeight="1" x14ac:dyDescent="0.35">
      <c r="A504" s="45" t="s">
        <v>1139</v>
      </c>
      <c r="B504" s="18"/>
      <c r="C504" s="5"/>
      <c r="D504" s="5"/>
      <c r="E504" s="168" t="str">
        <f>IF(ISBLANK(D504),"",INDEX(ΑΜΚ,MATCH(D504,Data!$F$2:$F$999,0),1))</f>
        <v/>
      </c>
      <c r="F504" s="169" t="str">
        <f t="shared" si="7"/>
        <v/>
      </c>
    </row>
    <row r="505" spans="1:6" ht="14.25" customHeight="1" x14ac:dyDescent="0.35">
      <c r="A505" s="45" t="s">
        <v>1139</v>
      </c>
      <c r="B505" s="18"/>
      <c r="C505" s="5"/>
      <c r="D505" s="5"/>
      <c r="E505" s="168" t="str">
        <f>IF(ISBLANK(D505),"",INDEX(ΑΜΚ,MATCH(D505,Data!$F$2:$F$999,0),1))</f>
        <v/>
      </c>
      <c r="F505" s="169" t="str">
        <f t="shared" si="7"/>
        <v/>
      </c>
    </row>
    <row r="506" spans="1:6" ht="14.25" customHeight="1" x14ac:dyDescent="0.35">
      <c r="A506" s="45" t="s">
        <v>1139</v>
      </c>
      <c r="B506" s="18"/>
      <c r="C506" s="5"/>
      <c r="D506" s="5"/>
      <c r="E506" s="168" t="str">
        <f>IF(ISBLANK(D506),"",INDEX(ΑΜΚ,MATCH(D506,Data!$F$2:$F$999,0),1))</f>
        <v/>
      </c>
      <c r="F506" s="169" t="str">
        <f t="shared" si="7"/>
        <v/>
      </c>
    </row>
    <row r="507" spans="1:6" ht="14.25" customHeight="1" x14ac:dyDescent="0.35">
      <c r="A507" s="45" t="s">
        <v>1139</v>
      </c>
      <c r="B507" s="18"/>
      <c r="C507" s="5"/>
      <c r="D507" s="5"/>
      <c r="E507" s="168" t="str">
        <f>IF(ISBLANK(D507),"",INDEX(ΑΜΚ,MATCH(D507,Data!$F$2:$F$999,0),1))</f>
        <v/>
      </c>
      <c r="F507" s="169" t="str">
        <f t="shared" si="7"/>
        <v/>
      </c>
    </row>
    <row r="508" spans="1:6" ht="14.25" customHeight="1" x14ac:dyDescent="0.35">
      <c r="A508" s="45" t="s">
        <v>1139</v>
      </c>
      <c r="B508" s="18"/>
      <c r="C508" s="5"/>
      <c r="D508" s="5"/>
      <c r="E508" s="168" t="str">
        <f>IF(ISBLANK(D508),"",INDEX(ΑΜΚ,MATCH(D508,Data!$F$2:$F$999,0),1))</f>
        <v/>
      </c>
      <c r="F508" s="169" t="str">
        <f t="shared" si="7"/>
        <v/>
      </c>
    </row>
    <row r="509" spans="1:6" ht="14.25" customHeight="1" x14ac:dyDescent="0.35">
      <c r="A509" s="45" t="s">
        <v>1139</v>
      </c>
      <c r="B509" s="18"/>
      <c r="C509" s="5"/>
      <c r="D509" s="5"/>
      <c r="E509" s="168" t="str">
        <f>IF(ISBLANK(D509),"",INDEX(ΑΜΚ,MATCH(D509,Data!$F$2:$F$999,0),1))</f>
        <v/>
      </c>
      <c r="F509" s="169" t="str">
        <f t="shared" si="7"/>
        <v/>
      </c>
    </row>
    <row r="510" spans="1:6" ht="14.25" customHeight="1" x14ac:dyDescent="0.35">
      <c r="A510" s="45" t="s">
        <v>1139</v>
      </c>
      <c r="B510" s="18"/>
      <c r="C510" s="5"/>
      <c r="D510" s="5"/>
      <c r="E510" s="168" t="str">
        <f>IF(ISBLANK(D510),"",INDEX(ΑΜΚ,MATCH(D510,Data!$F$2:$F$999,0),1))</f>
        <v/>
      </c>
      <c r="F510" s="169" t="str">
        <f t="shared" si="7"/>
        <v/>
      </c>
    </row>
    <row r="511" spans="1:6" ht="14.25" customHeight="1" x14ac:dyDescent="0.35">
      <c r="A511" s="45" t="s">
        <v>1139</v>
      </c>
      <c r="B511" s="18"/>
      <c r="C511" s="5"/>
      <c r="D511" s="5"/>
      <c r="E511" s="168" t="str">
        <f>IF(ISBLANK(D511),"",INDEX(ΑΜΚ,MATCH(D511,Data!$F$2:$F$999,0),1))</f>
        <v/>
      </c>
      <c r="F511" s="169" t="str">
        <f t="shared" si="7"/>
        <v/>
      </c>
    </row>
    <row r="512" spans="1:6" ht="14.25" customHeight="1" x14ac:dyDescent="0.35">
      <c r="A512" s="45" t="s">
        <v>1139</v>
      </c>
      <c r="B512" s="18"/>
      <c r="C512" s="5"/>
      <c r="D512" s="5"/>
      <c r="E512" s="168" t="str">
        <f>IF(ISBLANK(D512),"",INDEX(ΑΜΚ,MATCH(D512,Data!$F$2:$F$999,0),1))</f>
        <v/>
      </c>
      <c r="F512" s="169" t="str">
        <f t="shared" si="7"/>
        <v/>
      </c>
    </row>
    <row r="513" spans="1:6" ht="14.25" customHeight="1" x14ac:dyDescent="0.35">
      <c r="A513" s="45" t="s">
        <v>1139</v>
      </c>
      <c r="B513" s="18"/>
      <c r="C513" s="5"/>
      <c r="D513" s="5"/>
      <c r="E513" s="168" t="str">
        <f>IF(ISBLANK(D513),"",INDEX(ΑΜΚ,MATCH(D513,Data!$F$2:$F$999,0),1))</f>
        <v/>
      </c>
      <c r="F513" s="169" t="str">
        <f t="shared" si="7"/>
        <v/>
      </c>
    </row>
    <row r="514" spans="1:6" ht="14.25" customHeight="1" x14ac:dyDescent="0.35">
      <c r="A514" s="45" t="s">
        <v>1139</v>
      </c>
      <c r="B514" s="18"/>
      <c r="C514" s="5"/>
      <c r="D514" s="5"/>
      <c r="E514" s="168" t="str">
        <f>IF(ISBLANK(D514),"",INDEX(ΑΜΚ,MATCH(D514,Data!$F$2:$F$999,0),1))</f>
        <v/>
      </c>
      <c r="F514" s="169" t="str">
        <f t="shared" ref="F514:F577" si="8">IF(ISBLANK(C514),"",INDEX(ΚΩΔ_ΜΑΘΗΜ_ΤΕΧΝ_ΛΟΓΙΣΜ_Α2,MATCH(C514,ΜΑΘΗΜ_ΤΕΧΝ_ΛΟΓΙΣΜ_Α2,0)))</f>
        <v/>
      </c>
    </row>
    <row r="515" spans="1:6" ht="14.25" customHeight="1" x14ac:dyDescent="0.35">
      <c r="A515" s="45" t="s">
        <v>1139</v>
      </c>
      <c r="B515" s="18"/>
      <c r="C515" s="5"/>
      <c r="D515" s="5"/>
      <c r="E515" s="168" t="str">
        <f>IF(ISBLANK(D515),"",INDEX(ΑΜΚ,MATCH(D515,Data!$F$2:$F$999,0),1))</f>
        <v/>
      </c>
      <c r="F515" s="169" t="str">
        <f t="shared" si="8"/>
        <v/>
      </c>
    </row>
    <row r="516" spans="1:6" ht="14.25" customHeight="1" x14ac:dyDescent="0.35">
      <c r="A516" s="45" t="s">
        <v>1139</v>
      </c>
      <c r="B516" s="18"/>
      <c r="C516" s="5"/>
      <c r="D516" s="5"/>
      <c r="E516" s="168" t="str">
        <f>IF(ISBLANK(D516),"",INDEX(ΑΜΚ,MATCH(D516,Data!$F$2:$F$999,0),1))</f>
        <v/>
      </c>
      <c r="F516" s="169" t="str">
        <f t="shared" si="8"/>
        <v/>
      </c>
    </row>
    <row r="517" spans="1:6" ht="14.25" customHeight="1" x14ac:dyDescent="0.35">
      <c r="A517" s="45" t="s">
        <v>1139</v>
      </c>
      <c r="B517" s="18"/>
      <c r="C517" s="5"/>
      <c r="D517" s="5"/>
      <c r="E517" s="168" t="str">
        <f>IF(ISBLANK(D517),"",INDEX(ΑΜΚ,MATCH(D517,Data!$F$2:$F$999,0),1))</f>
        <v/>
      </c>
      <c r="F517" s="169" t="str">
        <f t="shared" si="8"/>
        <v/>
      </c>
    </row>
    <row r="518" spans="1:6" ht="14.25" customHeight="1" x14ac:dyDescent="0.35">
      <c r="A518" s="45" t="s">
        <v>1139</v>
      </c>
      <c r="B518" s="18"/>
      <c r="C518" s="5"/>
      <c r="D518" s="5"/>
      <c r="E518" s="168" t="str">
        <f>IF(ISBLANK(D518),"",INDEX(ΑΜΚ,MATCH(D518,Data!$F$2:$F$999,0),1))</f>
        <v/>
      </c>
      <c r="F518" s="169" t="str">
        <f t="shared" si="8"/>
        <v/>
      </c>
    </row>
    <row r="519" spans="1:6" ht="14.25" customHeight="1" x14ac:dyDescent="0.35">
      <c r="A519" s="45" t="s">
        <v>1139</v>
      </c>
      <c r="B519" s="18"/>
      <c r="C519" s="5"/>
      <c r="D519" s="5"/>
      <c r="E519" s="168" t="str">
        <f>IF(ISBLANK(D519),"",INDEX(ΑΜΚ,MATCH(D519,Data!$F$2:$F$999,0),1))</f>
        <v/>
      </c>
      <c r="F519" s="169" t="str">
        <f t="shared" si="8"/>
        <v/>
      </c>
    </row>
    <row r="520" spans="1:6" ht="14.25" customHeight="1" x14ac:dyDescent="0.35">
      <c r="A520" s="45" t="s">
        <v>1139</v>
      </c>
      <c r="B520" s="18"/>
      <c r="C520" s="5"/>
      <c r="D520" s="5"/>
      <c r="E520" s="168" t="str">
        <f>IF(ISBLANK(D520),"",INDEX(ΑΜΚ,MATCH(D520,Data!$F$2:$F$999,0),1))</f>
        <v/>
      </c>
      <c r="F520" s="169" t="str">
        <f t="shared" si="8"/>
        <v/>
      </c>
    </row>
    <row r="521" spans="1:6" ht="14.25" customHeight="1" x14ac:dyDescent="0.35">
      <c r="A521" s="45" t="s">
        <v>1139</v>
      </c>
      <c r="B521" s="18"/>
      <c r="C521" s="5"/>
      <c r="D521" s="5"/>
      <c r="E521" s="168" t="str">
        <f>IF(ISBLANK(D521),"",INDEX(ΑΜΚ,MATCH(D521,Data!$F$2:$F$999,0),1))</f>
        <v/>
      </c>
      <c r="F521" s="169" t="str">
        <f t="shared" si="8"/>
        <v/>
      </c>
    </row>
    <row r="522" spans="1:6" ht="14.25" customHeight="1" x14ac:dyDescent="0.35">
      <c r="A522" s="45" t="s">
        <v>1139</v>
      </c>
      <c r="B522" s="18"/>
      <c r="C522" s="5"/>
      <c r="D522" s="5"/>
      <c r="E522" s="168" t="str">
        <f>IF(ISBLANK(D522),"",INDEX(ΑΜΚ,MATCH(D522,Data!$F$2:$F$999,0),1))</f>
        <v/>
      </c>
      <c r="F522" s="169" t="str">
        <f t="shared" si="8"/>
        <v/>
      </c>
    </row>
    <row r="523" spans="1:6" ht="14.25" customHeight="1" x14ac:dyDescent="0.35">
      <c r="A523" s="45" t="s">
        <v>1139</v>
      </c>
      <c r="B523" s="18"/>
      <c r="C523" s="5"/>
      <c r="D523" s="5"/>
      <c r="E523" s="168" t="str">
        <f>IF(ISBLANK(D523),"",INDEX(ΑΜΚ,MATCH(D523,Data!$F$2:$F$999,0),1))</f>
        <v/>
      </c>
      <c r="F523" s="169" t="str">
        <f t="shared" si="8"/>
        <v/>
      </c>
    </row>
    <row r="524" spans="1:6" ht="14.25" customHeight="1" x14ac:dyDescent="0.35">
      <c r="A524" s="45" t="s">
        <v>1139</v>
      </c>
      <c r="B524" s="18"/>
      <c r="C524" s="5"/>
      <c r="D524" s="5"/>
      <c r="E524" s="168" t="str">
        <f>IF(ISBLANK(D524),"",INDEX(ΑΜΚ,MATCH(D524,Data!$F$2:$F$999,0),1))</f>
        <v/>
      </c>
      <c r="F524" s="169" t="str">
        <f t="shared" si="8"/>
        <v/>
      </c>
    </row>
    <row r="525" spans="1:6" ht="14.25" customHeight="1" x14ac:dyDescent="0.35">
      <c r="A525" s="45" t="s">
        <v>1139</v>
      </c>
      <c r="B525" s="18"/>
      <c r="C525" s="5"/>
      <c r="D525" s="5"/>
      <c r="E525" s="168" t="str">
        <f>IF(ISBLANK(D525),"",INDEX(ΑΜΚ,MATCH(D525,Data!$F$2:$F$999,0),1))</f>
        <v/>
      </c>
      <c r="F525" s="169" t="str">
        <f t="shared" si="8"/>
        <v/>
      </c>
    </row>
    <row r="526" spans="1:6" ht="14.25" customHeight="1" x14ac:dyDescent="0.35">
      <c r="A526" s="45" t="s">
        <v>1139</v>
      </c>
      <c r="B526" s="18"/>
      <c r="C526" s="5"/>
      <c r="D526" s="5"/>
      <c r="E526" s="168" t="str">
        <f>IF(ISBLANK(D526),"",INDEX(ΑΜΚ,MATCH(D526,Data!$F$2:$F$999,0),1))</f>
        <v/>
      </c>
      <c r="F526" s="169" t="str">
        <f t="shared" si="8"/>
        <v/>
      </c>
    </row>
    <row r="527" spans="1:6" ht="14.25" customHeight="1" x14ac:dyDescent="0.35">
      <c r="A527" s="45" t="s">
        <v>1139</v>
      </c>
      <c r="B527" s="18"/>
      <c r="C527" s="5"/>
      <c r="D527" s="5"/>
      <c r="E527" s="168" t="str">
        <f>IF(ISBLANK(D527),"",INDEX(ΑΜΚ,MATCH(D527,Data!$F$2:$F$999,0),1))</f>
        <v/>
      </c>
      <c r="F527" s="169" t="str">
        <f t="shared" si="8"/>
        <v/>
      </c>
    </row>
    <row r="528" spans="1:6" ht="14.25" customHeight="1" x14ac:dyDescent="0.35">
      <c r="A528" s="45" t="s">
        <v>1139</v>
      </c>
      <c r="B528" s="18"/>
      <c r="C528" s="5"/>
      <c r="D528" s="5"/>
      <c r="E528" s="168" t="str">
        <f>IF(ISBLANK(D528),"",INDEX(ΑΜΚ,MATCH(D528,Data!$F$2:$F$999,0),1))</f>
        <v/>
      </c>
      <c r="F528" s="169" t="str">
        <f t="shared" si="8"/>
        <v/>
      </c>
    </row>
    <row r="529" spans="1:6" ht="14.25" customHeight="1" x14ac:dyDescent="0.35">
      <c r="A529" s="45" t="s">
        <v>1139</v>
      </c>
      <c r="B529" s="18"/>
      <c r="C529" s="5"/>
      <c r="D529" s="5"/>
      <c r="E529" s="168" t="str">
        <f>IF(ISBLANK(D529),"",INDEX(ΑΜΚ,MATCH(D529,Data!$F$2:$F$999,0),1))</f>
        <v/>
      </c>
      <c r="F529" s="169" t="str">
        <f t="shared" si="8"/>
        <v/>
      </c>
    </row>
    <row r="530" spans="1:6" ht="14.25" customHeight="1" x14ac:dyDescent="0.35">
      <c r="A530" s="45" t="s">
        <v>1139</v>
      </c>
      <c r="B530" s="18"/>
      <c r="C530" s="5"/>
      <c r="D530" s="5"/>
      <c r="E530" s="168" t="str">
        <f>IF(ISBLANK(D530),"",INDEX(ΑΜΚ,MATCH(D530,Data!$F$2:$F$999,0),1))</f>
        <v/>
      </c>
      <c r="F530" s="169" t="str">
        <f t="shared" si="8"/>
        <v/>
      </c>
    </row>
    <row r="531" spans="1:6" ht="14.25" customHeight="1" x14ac:dyDescent="0.35">
      <c r="A531" s="45" t="s">
        <v>1139</v>
      </c>
      <c r="B531" s="18"/>
      <c r="C531" s="5"/>
      <c r="D531" s="5"/>
      <c r="E531" s="168" t="str">
        <f>IF(ISBLANK(D531),"",INDEX(ΑΜΚ,MATCH(D531,Data!$F$2:$F$999,0),1))</f>
        <v/>
      </c>
      <c r="F531" s="169" t="str">
        <f t="shared" si="8"/>
        <v/>
      </c>
    </row>
    <row r="532" spans="1:6" ht="14.25" customHeight="1" x14ac:dyDescent="0.35">
      <c r="A532" s="45" t="s">
        <v>1139</v>
      </c>
      <c r="B532" s="18"/>
      <c r="C532" s="5"/>
      <c r="D532" s="5"/>
      <c r="E532" s="168" t="str">
        <f>IF(ISBLANK(D532),"",INDEX(ΑΜΚ,MATCH(D532,Data!$F$2:$F$999,0),1))</f>
        <v/>
      </c>
      <c r="F532" s="169" t="str">
        <f t="shared" si="8"/>
        <v/>
      </c>
    </row>
    <row r="533" spans="1:6" ht="14.25" customHeight="1" x14ac:dyDescent="0.35">
      <c r="A533" s="45" t="s">
        <v>1139</v>
      </c>
      <c r="B533" s="18"/>
      <c r="C533" s="5"/>
      <c r="D533" s="5"/>
      <c r="E533" s="168" t="str">
        <f>IF(ISBLANK(D533),"",INDEX(ΑΜΚ,MATCH(D533,Data!$F$2:$F$999,0),1))</f>
        <v/>
      </c>
      <c r="F533" s="169" t="str">
        <f t="shared" si="8"/>
        <v/>
      </c>
    </row>
    <row r="534" spans="1:6" ht="14.25" customHeight="1" x14ac:dyDescent="0.35">
      <c r="A534" s="45" t="s">
        <v>1139</v>
      </c>
      <c r="B534" s="18"/>
      <c r="C534" s="5"/>
      <c r="D534" s="5"/>
      <c r="E534" s="168" t="str">
        <f>IF(ISBLANK(D534),"",INDEX(ΑΜΚ,MATCH(D534,Data!$F$2:$F$999,0),1))</f>
        <v/>
      </c>
      <c r="F534" s="169" t="str">
        <f t="shared" si="8"/>
        <v/>
      </c>
    </row>
    <row r="535" spans="1:6" ht="14.25" customHeight="1" x14ac:dyDescent="0.35">
      <c r="A535" s="45" t="s">
        <v>1139</v>
      </c>
      <c r="B535" s="18"/>
      <c r="C535" s="5"/>
      <c r="D535" s="5"/>
      <c r="E535" s="168" t="str">
        <f>IF(ISBLANK(D535),"",INDEX(ΑΜΚ,MATCH(D535,Data!$F$2:$F$999,0),1))</f>
        <v/>
      </c>
      <c r="F535" s="169" t="str">
        <f t="shared" si="8"/>
        <v/>
      </c>
    </row>
    <row r="536" spans="1:6" ht="14.25" customHeight="1" x14ac:dyDescent="0.35">
      <c r="A536" s="45" t="s">
        <v>1139</v>
      </c>
      <c r="B536" s="18"/>
      <c r="C536" s="5"/>
      <c r="D536" s="5"/>
      <c r="E536" s="168" t="str">
        <f>IF(ISBLANK(D536),"",INDEX(ΑΜΚ,MATCH(D536,Data!$F$2:$F$999,0),1))</f>
        <v/>
      </c>
      <c r="F536" s="169" t="str">
        <f t="shared" si="8"/>
        <v/>
      </c>
    </row>
    <row r="537" spans="1:6" ht="14.25" customHeight="1" x14ac:dyDescent="0.35">
      <c r="A537" s="45" t="s">
        <v>1139</v>
      </c>
      <c r="B537" s="18"/>
      <c r="C537" s="5"/>
      <c r="D537" s="5"/>
      <c r="E537" s="168" t="str">
        <f>IF(ISBLANK(D537),"",INDEX(ΑΜΚ,MATCH(D537,Data!$F$2:$F$999,0),1))</f>
        <v/>
      </c>
      <c r="F537" s="169" t="str">
        <f t="shared" si="8"/>
        <v/>
      </c>
    </row>
    <row r="538" spans="1:6" ht="14.25" customHeight="1" x14ac:dyDescent="0.35">
      <c r="A538" s="45" t="s">
        <v>1139</v>
      </c>
      <c r="B538" s="18"/>
      <c r="C538" s="5"/>
      <c r="D538" s="5"/>
      <c r="E538" s="168" t="str">
        <f>IF(ISBLANK(D538),"",INDEX(ΑΜΚ,MATCH(D538,Data!$F$2:$F$999,0),1))</f>
        <v/>
      </c>
      <c r="F538" s="169" t="str">
        <f t="shared" si="8"/>
        <v/>
      </c>
    </row>
    <row r="539" spans="1:6" ht="14.25" customHeight="1" x14ac:dyDescent="0.35">
      <c r="A539" s="45" t="s">
        <v>1139</v>
      </c>
      <c r="B539" s="18"/>
      <c r="C539" s="5"/>
      <c r="D539" s="5"/>
      <c r="E539" s="168" t="str">
        <f>IF(ISBLANK(D539),"",INDEX(ΑΜΚ,MATCH(D539,Data!$F$2:$F$999,0),1))</f>
        <v/>
      </c>
      <c r="F539" s="169" t="str">
        <f t="shared" si="8"/>
        <v/>
      </c>
    </row>
    <row r="540" spans="1:6" ht="14.25" customHeight="1" x14ac:dyDescent="0.35">
      <c r="A540" s="45" t="s">
        <v>1139</v>
      </c>
      <c r="B540" s="18"/>
      <c r="C540" s="5"/>
      <c r="D540" s="5"/>
      <c r="E540" s="168" t="str">
        <f>IF(ISBLANK(D540),"",INDEX(ΑΜΚ,MATCH(D540,Data!$F$2:$F$999,0),1))</f>
        <v/>
      </c>
      <c r="F540" s="169" t="str">
        <f t="shared" si="8"/>
        <v/>
      </c>
    </row>
    <row r="541" spans="1:6" ht="14.25" customHeight="1" x14ac:dyDescent="0.35">
      <c r="A541" s="45" t="s">
        <v>1139</v>
      </c>
      <c r="B541" s="18"/>
      <c r="C541" s="5"/>
      <c r="D541" s="5"/>
      <c r="E541" s="168" t="str">
        <f>IF(ISBLANK(D541),"",INDEX(ΑΜΚ,MATCH(D541,Data!$F$2:$F$999,0),1))</f>
        <v/>
      </c>
      <c r="F541" s="169" t="str">
        <f t="shared" si="8"/>
        <v/>
      </c>
    </row>
    <row r="542" spans="1:6" ht="14.25" customHeight="1" x14ac:dyDescent="0.35">
      <c r="A542" s="45" t="s">
        <v>1139</v>
      </c>
      <c r="B542" s="18"/>
      <c r="C542" s="5"/>
      <c r="D542" s="5"/>
      <c r="E542" s="168" t="str">
        <f>IF(ISBLANK(D542),"",INDEX(ΑΜΚ,MATCH(D542,Data!$F$2:$F$999,0),1))</f>
        <v/>
      </c>
      <c r="F542" s="169" t="str">
        <f t="shared" si="8"/>
        <v/>
      </c>
    </row>
    <row r="543" spans="1:6" ht="14.25" customHeight="1" x14ac:dyDescent="0.35">
      <c r="A543" s="45" t="s">
        <v>1139</v>
      </c>
      <c r="B543" s="18"/>
      <c r="C543" s="5"/>
      <c r="D543" s="5"/>
      <c r="E543" s="168" t="str">
        <f>IF(ISBLANK(D543),"",INDEX(ΑΜΚ,MATCH(D543,Data!$F$2:$F$999,0),1))</f>
        <v/>
      </c>
      <c r="F543" s="169" t="str">
        <f t="shared" si="8"/>
        <v/>
      </c>
    </row>
    <row r="544" spans="1:6" ht="14.25" customHeight="1" x14ac:dyDescent="0.35">
      <c r="A544" s="45" t="s">
        <v>1139</v>
      </c>
      <c r="B544" s="18"/>
      <c r="C544" s="5"/>
      <c r="D544" s="5"/>
      <c r="E544" s="168" t="str">
        <f>IF(ISBLANK(D544),"",INDEX(ΑΜΚ,MATCH(D544,Data!$F$2:$F$999,0),1))</f>
        <v/>
      </c>
      <c r="F544" s="169" t="str">
        <f t="shared" si="8"/>
        <v/>
      </c>
    </row>
    <row r="545" spans="1:6" ht="14.25" customHeight="1" x14ac:dyDescent="0.35">
      <c r="A545" s="45" t="s">
        <v>1139</v>
      </c>
      <c r="B545" s="18"/>
      <c r="C545" s="5"/>
      <c r="D545" s="5"/>
      <c r="E545" s="168" t="str">
        <f>IF(ISBLANK(D545),"",INDEX(ΑΜΚ,MATCH(D545,Data!$F$2:$F$999,0),1))</f>
        <v/>
      </c>
      <c r="F545" s="169" t="str">
        <f t="shared" si="8"/>
        <v/>
      </c>
    </row>
    <row r="546" spans="1:6" ht="14.25" customHeight="1" x14ac:dyDescent="0.35">
      <c r="A546" s="45" t="s">
        <v>1139</v>
      </c>
      <c r="B546" s="18"/>
      <c r="C546" s="5"/>
      <c r="D546" s="5"/>
      <c r="E546" s="168" t="str">
        <f>IF(ISBLANK(D546),"",INDEX(ΑΜΚ,MATCH(D546,Data!$F$2:$F$999,0),1))</f>
        <v/>
      </c>
      <c r="F546" s="169" t="str">
        <f t="shared" si="8"/>
        <v/>
      </c>
    </row>
    <row r="547" spans="1:6" ht="14.25" customHeight="1" x14ac:dyDescent="0.35">
      <c r="A547" s="45" t="s">
        <v>1139</v>
      </c>
      <c r="B547" s="18"/>
      <c r="C547" s="5"/>
      <c r="D547" s="5"/>
      <c r="E547" s="168" t="str">
        <f>IF(ISBLANK(D547),"",INDEX(ΑΜΚ,MATCH(D547,Data!$F$2:$F$999,0),1))</f>
        <v/>
      </c>
      <c r="F547" s="169" t="str">
        <f t="shared" si="8"/>
        <v/>
      </c>
    </row>
    <row r="548" spans="1:6" ht="14.25" customHeight="1" x14ac:dyDescent="0.35">
      <c r="A548" s="45" t="s">
        <v>1139</v>
      </c>
      <c r="B548" s="18"/>
      <c r="C548" s="5"/>
      <c r="D548" s="5"/>
      <c r="E548" s="168" t="str">
        <f>IF(ISBLANK(D548),"",INDEX(ΑΜΚ,MATCH(D548,Data!$F$2:$F$999,0),1))</f>
        <v/>
      </c>
      <c r="F548" s="169" t="str">
        <f t="shared" si="8"/>
        <v/>
      </c>
    </row>
    <row r="549" spans="1:6" ht="14.25" customHeight="1" x14ac:dyDescent="0.35">
      <c r="A549" s="45" t="s">
        <v>1139</v>
      </c>
      <c r="B549" s="18"/>
      <c r="C549" s="5"/>
      <c r="D549" s="5"/>
      <c r="E549" s="168" t="str">
        <f>IF(ISBLANK(D549),"",INDEX(ΑΜΚ,MATCH(D549,Data!$F$2:$F$999,0),1))</f>
        <v/>
      </c>
      <c r="F549" s="169" t="str">
        <f t="shared" si="8"/>
        <v/>
      </c>
    </row>
    <row r="550" spans="1:6" ht="14.25" customHeight="1" x14ac:dyDescent="0.35">
      <c r="A550" s="45" t="s">
        <v>1139</v>
      </c>
      <c r="B550" s="18"/>
      <c r="C550" s="5"/>
      <c r="D550" s="5"/>
      <c r="E550" s="168" t="str">
        <f>IF(ISBLANK(D550),"",INDEX(ΑΜΚ,MATCH(D550,Data!$F$2:$F$999,0),1))</f>
        <v/>
      </c>
      <c r="F550" s="169" t="str">
        <f t="shared" si="8"/>
        <v/>
      </c>
    </row>
    <row r="551" spans="1:6" ht="14.25" customHeight="1" x14ac:dyDescent="0.35">
      <c r="A551" s="45" t="s">
        <v>1139</v>
      </c>
      <c r="B551" s="18"/>
      <c r="C551" s="5"/>
      <c r="D551" s="5"/>
      <c r="E551" s="168" t="str">
        <f>IF(ISBLANK(D551),"",INDEX(ΑΜΚ,MATCH(D551,Data!$F$2:$F$999,0),1))</f>
        <v/>
      </c>
      <c r="F551" s="169" t="str">
        <f t="shared" si="8"/>
        <v/>
      </c>
    </row>
    <row r="552" spans="1:6" ht="14.25" customHeight="1" x14ac:dyDescent="0.35">
      <c r="A552" s="45" t="s">
        <v>1139</v>
      </c>
      <c r="B552" s="18"/>
      <c r="C552" s="5"/>
      <c r="D552" s="5"/>
      <c r="E552" s="168" t="str">
        <f>IF(ISBLANK(D552),"",INDEX(ΑΜΚ,MATCH(D552,Data!$F$2:$F$999,0),1))</f>
        <v/>
      </c>
      <c r="F552" s="169" t="str">
        <f t="shared" si="8"/>
        <v/>
      </c>
    </row>
    <row r="553" spans="1:6" ht="14.25" customHeight="1" x14ac:dyDescent="0.35">
      <c r="A553" s="45" t="s">
        <v>1139</v>
      </c>
      <c r="B553" s="18"/>
      <c r="C553" s="5"/>
      <c r="D553" s="5"/>
      <c r="E553" s="168" t="str">
        <f>IF(ISBLANK(D553),"",INDEX(ΑΜΚ,MATCH(D553,Data!$F$2:$F$999,0),1))</f>
        <v/>
      </c>
      <c r="F553" s="169" t="str">
        <f t="shared" si="8"/>
        <v/>
      </c>
    </row>
    <row r="554" spans="1:6" ht="14.25" customHeight="1" x14ac:dyDescent="0.35">
      <c r="A554" s="45" t="s">
        <v>1139</v>
      </c>
      <c r="B554" s="18"/>
      <c r="C554" s="5"/>
      <c r="D554" s="5"/>
      <c r="E554" s="168" t="str">
        <f>IF(ISBLANK(D554),"",INDEX(ΑΜΚ,MATCH(D554,Data!$F$2:$F$999,0),1))</f>
        <v/>
      </c>
      <c r="F554" s="169" t="str">
        <f t="shared" si="8"/>
        <v/>
      </c>
    </row>
    <row r="555" spans="1:6" ht="14.25" customHeight="1" x14ac:dyDescent="0.35">
      <c r="A555" s="45" t="s">
        <v>1139</v>
      </c>
      <c r="B555" s="18"/>
      <c r="C555" s="5"/>
      <c r="D555" s="5"/>
      <c r="E555" s="168" t="str">
        <f>IF(ISBLANK(D555),"",INDEX(ΑΜΚ,MATCH(D555,Data!$F$2:$F$999,0),1))</f>
        <v/>
      </c>
      <c r="F555" s="169" t="str">
        <f t="shared" si="8"/>
        <v/>
      </c>
    </row>
    <row r="556" spans="1:6" ht="14.25" customHeight="1" x14ac:dyDescent="0.35">
      <c r="A556" s="45" t="s">
        <v>1139</v>
      </c>
      <c r="B556" s="18"/>
      <c r="C556" s="5"/>
      <c r="D556" s="5"/>
      <c r="E556" s="168" t="str">
        <f>IF(ISBLANK(D556),"",INDEX(ΑΜΚ,MATCH(D556,Data!$F$2:$F$999,0),1))</f>
        <v/>
      </c>
      <c r="F556" s="169" t="str">
        <f t="shared" si="8"/>
        <v/>
      </c>
    </row>
    <row r="557" spans="1:6" ht="14.25" customHeight="1" x14ac:dyDescent="0.35">
      <c r="A557" s="45" t="s">
        <v>1139</v>
      </c>
      <c r="B557" s="18"/>
      <c r="C557" s="5"/>
      <c r="D557" s="5"/>
      <c r="E557" s="168" t="str">
        <f>IF(ISBLANK(D557),"",INDEX(ΑΜΚ,MATCH(D557,Data!$F$2:$F$999,0),1))</f>
        <v/>
      </c>
      <c r="F557" s="169" t="str">
        <f t="shared" si="8"/>
        <v/>
      </c>
    </row>
    <row r="558" spans="1:6" ht="14.25" customHeight="1" x14ac:dyDescent="0.35">
      <c r="A558" s="45" t="s">
        <v>1139</v>
      </c>
      <c r="B558" s="18"/>
      <c r="C558" s="5"/>
      <c r="D558" s="5"/>
      <c r="E558" s="168" t="str">
        <f>IF(ISBLANK(D558),"",INDEX(ΑΜΚ,MATCH(D558,Data!$F$2:$F$999,0),1))</f>
        <v/>
      </c>
      <c r="F558" s="169" t="str">
        <f t="shared" si="8"/>
        <v/>
      </c>
    </row>
    <row r="559" spans="1:6" ht="14.25" customHeight="1" x14ac:dyDescent="0.35">
      <c r="A559" s="45" t="s">
        <v>1139</v>
      </c>
      <c r="B559" s="18"/>
      <c r="C559" s="5"/>
      <c r="D559" s="5"/>
      <c r="E559" s="168" t="str">
        <f>IF(ISBLANK(D559),"",INDEX(ΑΜΚ,MATCH(D559,Data!$F$2:$F$999,0),1))</f>
        <v/>
      </c>
      <c r="F559" s="169" t="str">
        <f t="shared" si="8"/>
        <v/>
      </c>
    </row>
    <row r="560" spans="1:6" ht="14.25" customHeight="1" x14ac:dyDescent="0.35">
      <c r="A560" s="45" t="s">
        <v>1139</v>
      </c>
      <c r="B560" s="18"/>
      <c r="C560" s="5"/>
      <c r="D560" s="5"/>
      <c r="E560" s="168" t="str">
        <f>IF(ISBLANK(D560),"",INDEX(ΑΜΚ,MATCH(D560,Data!$F$2:$F$999,0),1))</f>
        <v/>
      </c>
      <c r="F560" s="169" t="str">
        <f t="shared" si="8"/>
        <v/>
      </c>
    </row>
    <row r="561" spans="1:6" ht="14.25" customHeight="1" x14ac:dyDescent="0.35">
      <c r="A561" s="45" t="s">
        <v>1139</v>
      </c>
      <c r="B561" s="18"/>
      <c r="C561" s="5"/>
      <c r="D561" s="5"/>
      <c r="E561" s="168" t="str">
        <f>IF(ISBLANK(D561),"",INDEX(ΑΜΚ,MATCH(D561,Data!$F$2:$F$999,0),1))</f>
        <v/>
      </c>
      <c r="F561" s="169" t="str">
        <f t="shared" si="8"/>
        <v/>
      </c>
    </row>
    <row r="562" spans="1:6" ht="14.25" customHeight="1" x14ac:dyDescent="0.35">
      <c r="A562" s="45" t="s">
        <v>1139</v>
      </c>
      <c r="B562" s="18"/>
      <c r="C562" s="5"/>
      <c r="D562" s="5"/>
      <c r="E562" s="168" t="str">
        <f>IF(ISBLANK(D562),"",INDEX(ΑΜΚ,MATCH(D562,Data!$F$2:$F$999,0),1))</f>
        <v/>
      </c>
      <c r="F562" s="169" t="str">
        <f t="shared" si="8"/>
        <v/>
      </c>
    </row>
    <row r="563" spans="1:6" ht="14.25" customHeight="1" x14ac:dyDescent="0.35">
      <c r="A563" s="45" t="s">
        <v>1139</v>
      </c>
      <c r="B563" s="18"/>
      <c r="C563" s="5"/>
      <c r="D563" s="5"/>
      <c r="E563" s="168" t="str">
        <f>IF(ISBLANK(D563),"",INDEX(ΑΜΚ,MATCH(D563,Data!$F$2:$F$999,0),1))</f>
        <v/>
      </c>
      <c r="F563" s="169" t="str">
        <f t="shared" si="8"/>
        <v/>
      </c>
    </row>
    <row r="564" spans="1:6" ht="14.25" customHeight="1" x14ac:dyDescent="0.35">
      <c r="A564" s="45" t="s">
        <v>1139</v>
      </c>
      <c r="B564" s="18"/>
      <c r="C564" s="5"/>
      <c r="D564" s="5"/>
      <c r="E564" s="168" t="str">
        <f>IF(ISBLANK(D564),"",INDEX(ΑΜΚ,MATCH(D564,Data!$F$2:$F$999,0),1))</f>
        <v/>
      </c>
      <c r="F564" s="169" t="str">
        <f t="shared" si="8"/>
        <v/>
      </c>
    </row>
    <row r="565" spans="1:6" ht="14.25" customHeight="1" x14ac:dyDescent="0.35">
      <c r="A565" s="45" t="s">
        <v>1139</v>
      </c>
      <c r="B565" s="18"/>
      <c r="C565" s="5"/>
      <c r="D565" s="5"/>
      <c r="E565" s="168" t="str">
        <f>IF(ISBLANK(D565),"",INDEX(ΑΜΚ,MATCH(D565,Data!$F$2:$F$999,0),1))</f>
        <v/>
      </c>
      <c r="F565" s="169" t="str">
        <f t="shared" si="8"/>
        <v/>
      </c>
    </row>
    <row r="566" spans="1:6" ht="14.25" customHeight="1" x14ac:dyDescent="0.35">
      <c r="A566" s="45" t="s">
        <v>1139</v>
      </c>
      <c r="B566" s="18"/>
      <c r="C566" s="5"/>
      <c r="D566" s="5"/>
      <c r="E566" s="168" t="str">
        <f>IF(ISBLANK(D566),"",INDEX(ΑΜΚ,MATCH(D566,Data!$F$2:$F$999,0),1))</f>
        <v/>
      </c>
      <c r="F566" s="169" t="str">
        <f t="shared" si="8"/>
        <v/>
      </c>
    </row>
    <row r="567" spans="1:6" ht="14.25" customHeight="1" x14ac:dyDescent="0.35">
      <c r="A567" s="45" t="s">
        <v>1139</v>
      </c>
      <c r="B567" s="18"/>
      <c r="C567" s="5"/>
      <c r="D567" s="5"/>
      <c r="E567" s="168" t="str">
        <f>IF(ISBLANK(D567),"",INDEX(ΑΜΚ,MATCH(D567,Data!$F$2:$F$999,0),1))</f>
        <v/>
      </c>
      <c r="F567" s="169" t="str">
        <f t="shared" si="8"/>
        <v/>
      </c>
    </row>
    <row r="568" spans="1:6" ht="14.25" customHeight="1" x14ac:dyDescent="0.35">
      <c r="A568" s="45" t="s">
        <v>1139</v>
      </c>
      <c r="B568" s="18"/>
      <c r="C568" s="5"/>
      <c r="D568" s="5"/>
      <c r="E568" s="168" t="str">
        <f>IF(ISBLANK(D568),"",INDEX(ΑΜΚ,MATCH(D568,Data!$F$2:$F$999,0),1))</f>
        <v/>
      </c>
      <c r="F568" s="169" t="str">
        <f t="shared" si="8"/>
        <v/>
      </c>
    </row>
    <row r="569" spans="1:6" ht="14.25" customHeight="1" x14ac:dyDescent="0.35">
      <c r="A569" s="45" t="s">
        <v>1139</v>
      </c>
      <c r="B569" s="18"/>
      <c r="C569" s="5"/>
      <c r="D569" s="5"/>
      <c r="E569" s="168" t="str">
        <f>IF(ISBLANK(D569),"",INDEX(ΑΜΚ,MATCH(D569,Data!$F$2:$F$999,0),1))</f>
        <v/>
      </c>
      <c r="F569" s="169" t="str">
        <f t="shared" si="8"/>
        <v/>
      </c>
    </row>
    <row r="570" spans="1:6" ht="14.25" customHeight="1" x14ac:dyDescent="0.35">
      <c r="A570" s="45" t="s">
        <v>1139</v>
      </c>
      <c r="B570" s="18"/>
      <c r="C570" s="5"/>
      <c r="D570" s="5"/>
      <c r="E570" s="168" t="str">
        <f>IF(ISBLANK(D570),"",INDEX(ΑΜΚ,MATCH(D570,Data!$F$2:$F$999,0),1))</f>
        <v/>
      </c>
      <c r="F570" s="169" t="str">
        <f t="shared" si="8"/>
        <v/>
      </c>
    </row>
    <row r="571" spans="1:6" ht="14.25" customHeight="1" x14ac:dyDescent="0.35">
      <c r="A571" s="45" t="s">
        <v>1139</v>
      </c>
      <c r="B571" s="18"/>
      <c r="C571" s="5"/>
      <c r="D571" s="5"/>
      <c r="E571" s="168" t="str">
        <f>IF(ISBLANK(D571),"",INDEX(ΑΜΚ,MATCH(D571,Data!$F$2:$F$999,0),1))</f>
        <v/>
      </c>
      <c r="F571" s="169" t="str">
        <f t="shared" si="8"/>
        <v/>
      </c>
    </row>
    <row r="572" spans="1:6" ht="14.25" customHeight="1" x14ac:dyDescent="0.35">
      <c r="A572" s="45" t="s">
        <v>1139</v>
      </c>
      <c r="B572" s="18"/>
      <c r="C572" s="5"/>
      <c r="D572" s="5"/>
      <c r="E572" s="168" t="str">
        <f>IF(ISBLANK(D572),"",INDEX(ΑΜΚ,MATCH(D572,Data!$F$2:$F$999,0),1))</f>
        <v/>
      </c>
      <c r="F572" s="169" t="str">
        <f t="shared" si="8"/>
        <v/>
      </c>
    </row>
    <row r="573" spans="1:6" ht="14.25" customHeight="1" x14ac:dyDescent="0.35">
      <c r="A573" s="45" t="s">
        <v>1139</v>
      </c>
      <c r="B573" s="18"/>
      <c r="C573" s="5"/>
      <c r="D573" s="5"/>
      <c r="E573" s="168" t="str">
        <f>IF(ISBLANK(D573),"",INDEX(ΑΜΚ,MATCH(D573,Data!$F$2:$F$999,0),1))</f>
        <v/>
      </c>
      <c r="F573" s="169" t="str">
        <f t="shared" si="8"/>
        <v/>
      </c>
    </row>
    <row r="574" spans="1:6" ht="14.25" customHeight="1" x14ac:dyDescent="0.35">
      <c r="A574" s="45" t="s">
        <v>1139</v>
      </c>
      <c r="B574" s="18"/>
      <c r="C574" s="5"/>
      <c r="D574" s="5"/>
      <c r="E574" s="168" t="str">
        <f>IF(ISBLANK(D574),"",INDEX(ΑΜΚ,MATCH(D574,Data!$F$2:$F$999,0),1))</f>
        <v/>
      </c>
      <c r="F574" s="169" t="str">
        <f t="shared" si="8"/>
        <v/>
      </c>
    </row>
    <row r="575" spans="1:6" ht="14.25" customHeight="1" x14ac:dyDescent="0.35">
      <c r="A575" s="45" t="s">
        <v>1139</v>
      </c>
      <c r="B575" s="18"/>
      <c r="C575" s="5"/>
      <c r="D575" s="5"/>
      <c r="E575" s="168" t="str">
        <f>IF(ISBLANK(D575),"",INDEX(ΑΜΚ,MATCH(D575,Data!$F$2:$F$999,0),1))</f>
        <v/>
      </c>
      <c r="F575" s="169" t="str">
        <f t="shared" si="8"/>
        <v/>
      </c>
    </row>
    <row r="576" spans="1:6" ht="14.25" customHeight="1" x14ac:dyDescent="0.35">
      <c r="A576" s="45" t="s">
        <v>1139</v>
      </c>
      <c r="B576" s="18"/>
      <c r="C576" s="5"/>
      <c r="D576" s="5"/>
      <c r="E576" s="168" t="str">
        <f>IF(ISBLANK(D576),"",INDEX(ΑΜΚ,MATCH(D576,Data!$F$2:$F$999,0),1))</f>
        <v/>
      </c>
      <c r="F576" s="169" t="str">
        <f t="shared" si="8"/>
        <v/>
      </c>
    </row>
    <row r="577" spans="1:6" ht="14.25" customHeight="1" x14ac:dyDescent="0.35">
      <c r="A577" s="45" t="s">
        <v>1139</v>
      </c>
      <c r="B577" s="18"/>
      <c r="C577" s="5"/>
      <c r="D577" s="5"/>
      <c r="E577" s="168" t="str">
        <f>IF(ISBLANK(D577),"",INDEX(ΑΜΚ,MATCH(D577,Data!$F$2:$F$999,0),1))</f>
        <v/>
      </c>
      <c r="F577" s="169" t="str">
        <f t="shared" si="8"/>
        <v/>
      </c>
    </row>
    <row r="578" spans="1:6" ht="14.25" customHeight="1" x14ac:dyDescent="0.35">
      <c r="A578" s="45" t="s">
        <v>1139</v>
      </c>
      <c r="B578" s="18"/>
      <c r="C578" s="5"/>
      <c r="D578" s="5"/>
      <c r="E578" s="168" t="str">
        <f>IF(ISBLANK(D578),"",INDEX(ΑΜΚ,MATCH(D578,Data!$F$2:$F$999,0),1))</f>
        <v/>
      </c>
      <c r="F578" s="169" t="str">
        <f t="shared" ref="F578:F641" si="9">IF(ISBLANK(C578),"",INDEX(ΚΩΔ_ΜΑΘΗΜ_ΤΕΧΝ_ΛΟΓΙΣΜ_Α2,MATCH(C578,ΜΑΘΗΜ_ΤΕΧΝ_ΛΟΓΙΣΜ_Α2,0)))</f>
        <v/>
      </c>
    </row>
    <row r="579" spans="1:6" ht="14.25" customHeight="1" x14ac:dyDescent="0.35">
      <c r="A579" s="45" t="s">
        <v>1139</v>
      </c>
      <c r="B579" s="18"/>
      <c r="C579" s="5"/>
      <c r="D579" s="5"/>
      <c r="E579" s="168" t="str">
        <f>IF(ISBLANK(D579),"",INDEX(ΑΜΚ,MATCH(D579,Data!$F$2:$F$999,0),1))</f>
        <v/>
      </c>
      <c r="F579" s="169" t="str">
        <f t="shared" si="9"/>
        <v/>
      </c>
    </row>
    <row r="580" spans="1:6" ht="14.25" customHeight="1" x14ac:dyDescent="0.35">
      <c r="A580" s="45" t="s">
        <v>1139</v>
      </c>
      <c r="B580" s="18"/>
      <c r="C580" s="5"/>
      <c r="D580" s="5"/>
      <c r="E580" s="168" t="str">
        <f>IF(ISBLANK(D580),"",INDEX(ΑΜΚ,MATCH(D580,Data!$F$2:$F$999,0),1))</f>
        <v/>
      </c>
      <c r="F580" s="169" t="str">
        <f t="shared" si="9"/>
        <v/>
      </c>
    </row>
    <row r="581" spans="1:6" ht="14.25" customHeight="1" x14ac:dyDescent="0.35">
      <c r="A581" s="45" t="s">
        <v>1139</v>
      </c>
      <c r="B581" s="18"/>
      <c r="C581" s="5"/>
      <c r="D581" s="5"/>
      <c r="E581" s="168" t="str">
        <f>IF(ISBLANK(D581),"",INDEX(ΑΜΚ,MATCH(D581,Data!$F$2:$F$999,0),1))</f>
        <v/>
      </c>
      <c r="F581" s="169" t="str">
        <f t="shared" si="9"/>
        <v/>
      </c>
    </row>
    <row r="582" spans="1:6" ht="14.25" customHeight="1" x14ac:dyDescent="0.35">
      <c r="A582" s="45" t="s">
        <v>1139</v>
      </c>
      <c r="B582" s="18"/>
      <c r="C582" s="5"/>
      <c r="D582" s="5"/>
      <c r="E582" s="168" t="str">
        <f>IF(ISBLANK(D582),"",INDEX(ΑΜΚ,MATCH(D582,Data!$F$2:$F$999,0),1))</f>
        <v/>
      </c>
      <c r="F582" s="169" t="str">
        <f t="shared" si="9"/>
        <v/>
      </c>
    </row>
    <row r="583" spans="1:6" ht="14.25" customHeight="1" x14ac:dyDescent="0.35">
      <c r="A583" s="45" t="s">
        <v>1139</v>
      </c>
      <c r="B583" s="18"/>
      <c r="C583" s="5"/>
      <c r="D583" s="5"/>
      <c r="E583" s="168" t="str">
        <f>IF(ISBLANK(D583),"",INDEX(ΑΜΚ,MATCH(D583,Data!$F$2:$F$999,0),1))</f>
        <v/>
      </c>
      <c r="F583" s="169" t="str">
        <f t="shared" si="9"/>
        <v/>
      </c>
    </row>
    <row r="584" spans="1:6" ht="14.25" customHeight="1" x14ac:dyDescent="0.35">
      <c r="A584" s="45" t="s">
        <v>1139</v>
      </c>
      <c r="B584" s="18"/>
      <c r="C584" s="5"/>
      <c r="D584" s="5"/>
      <c r="E584" s="168" t="str">
        <f>IF(ISBLANK(D584),"",INDEX(ΑΜΚ,MATCH(D584,Data!$F$2:$F$999,0),1))</f>
        <v/>
      </c>
      <c r="F584" s="169" t="str">
        <f t="shared" si="9"/>
        <v/>
      </c>
    </row>
    <row r="585" spans="1:6" ht="14.25" customHeight="1" x14ac:dyDescent="0.35">
      <c r="A585" s="45" t="s">
        <v>1139</v>
      </c>
      <c r="B585" s="18"/>
      <c r="C585" s="5"/>
      <c r="D585" s="5"/>
      <c r="E585" s="168" t="str">
        <f>IF(ISBLANK(D585),"",INDEX(ΑΜΚ,MATCH(D585,Data!$F$2:$F$999,0),1))</f>
        <v/>
      </c>
      <c r="F585" s="169" t="str">
        <f t="shared" si="9"/>
        <v/>
      </c>
    </row>
    <row r="586" spans="1:6" ht="14.25" customHeight="1" x14ac:dyDescent="0.35">
      <c r="A586" s="45" t="s">
        <v>1139</v>
      </c>
      <c r="B586" s="18"/>
      <c r="C586" s="5"/>
      <c r="D586" s="5"/>
      <c r="E586" s="168" t="str">
        <f>IF(ISBLANK(D586),"",INDEX(ΑΜΚ,MATCH(D586,Data!$F$2:$F$999,0),1))</f>
        <v/>
      </c>
      <c r="F586" s="169" t="str">
        <f t="shared" si="9"/>
        <v/>
      </c>
    </row>
    <row r="587" spans="1:6" ht="14.25" customHeight="1" x14ac:dyDescent="0.35">
      <c r="A587" s="45" t="s">
        <v>1139</v>
      </c>
      <c r="B587" s="18"/>
      <c r="C587" s="5"/>
      <c r="D587" s="5"/>
      <c r="E587" s="168" t="str">
        <f>IF(ISBLANK(D587),"",INDEX(ΑΜΚ,MATCH(D587,Data!$F$2:$F$999,0),1))</f>
        <v/>
      </c>
      <c r="F587" s="169" t="str">
        <f t="shared" si="9"/>
        <v/>
      </c>
    </row>
    <row r="588" spans="1:6" ht="14.25" customHeight="1" x14ac:dyDescent="0.35">
      <c r="A588" s="45" t="s">
        <v>1139</v>
      </c>
      <c r="B588" s="18"/>
      <c r="C588" s="5"/>
      <c r="D588" s="5"/>
      <c r="E588" s="168" t="str">
        <f>IF(ISBLANK(D588),"",INDEX(ΑΜΚ,MATCH(D588,Data!$F$2:$F$999,0),1))</f>
        <v/>
      </c>
      <c r="F588" s="169" t="str">
        <f t="shared" si="9"/>
        <v/>
      </c>
    </row>
    <row r="589" spans="1:6" ht="14.25" customHeight="1" x14ac:dyDescent="0.35">
      <c r="A589" s="45" t="s">
        <v>1139</v>
      </c>
      <c r="B589" s="18"/>
      <c r="C589" s="5"/>
      <c r="D589" s="5"/>
      <c r="E589" s="168" t="str">
        <f>IF(ISBLANK(D589),"",INDEX(ΑΜΚ,MATCH(D589,Data!$F$2:$F$999,0),1))</f>
        <v/>
      </c>
      <c r="F589" s="169" t="str">
        <f t="shared" si="9"/>
        <v/>
      </c>
    </row>
    <row r="590" spans="1:6" ht="14.25" customHeight="1" x14ac:dyDescent="0.35">
      <c r="A590" s="45" t="s">
        <v>1139</v>
      </c>
      <c r="B590" s="18"/>
      <c r="C590" s="5"/>
      <c r="D590" s="5"/>
      <c r="E590" s="168" t="str">
        <f>IF(ISBLANK(D590),"",INDEX(ΑΜΚ,MATCH(D590,Data!$F$2:$F$999,0),1))</f>
        <v/>
      </c>
      <c r="F590" s="169" t="str">
        <f t="shared" si="9"/>
        <v/>
      </c>
    </row>
    <row r="591" spans="1:6" ht="14.25" customHeight="1" x14ac:dyDescent="0.35">
      <c r="A591" s="45" t="s">
        <v>1139</v>
      </c>
      <c r="B591" s="18"/>
      <c r="C591" s="5"/>
      <c r="D591" s="5"/>
      <c r="E591" s="168" t="str">
        <f>IF(ISBLANK(D591),"",INDEX(ΑΜΚ,MATCH(D591,Data!$F$2:$F$999,0),1))</f>
        <v/>
      </c>
      <c r="F591" s="169" t="str">
        <f t="shared" si="9"/>
        <v/>
      </c>
    </row>
    <row r="592" spans="1:6" ht="14.25" customHeight="1" x14ac:dyDescent="0.35">
      <c r="A592" s="45" t="s">
        <v>1139</v>
      </c>
      <c r="B592" s="18"/>
      <c r="C592" s="5"/>
      <c r="D592" s="5"/>
      <c r="E592" s="168" t="str">
        <f>IF(ISBLANK(D592),"",INDEX(ΑΜΚ,MATCH(D592,Data!$F$2:$F$999,0),1))</f>
        <v/>
      </c>
      <c r="F592" s="169" t="str">
        <f t="shared" si="9"/>
        <v/>
      </c>
    </row>
    <row r="593" spans="1:6" ht="14.25" customHeight="1" x14ac:dyDescent="0.35">
      <c r="A593" s="45" t="s">
        <v>1139</v>
      </c>
      <c r="B593" s="18"/>
      <c r="C593" s="5"/>
      <c r="D593" s="5"/>
      <c r="E593" s="168" t="str">
        <f>IF(ISBLANK(D593),"",INDEX(ΑΜΚ,MATCH(D593,Data!$F$2:$F$999,0),1))</f>
        <v/>
      </c>
      <c r="F593" s="169" t="str">
        <f t="shared" si="9"/>
        <v/>
      </c>
    </row>
    <row r="594" spans="1:6" ht="14.25" customHeight="1" x14ac:dyDescent="0.35">
      <c r="A594" s="45" t="s">
        <v>1139</v>
      </c>
      <c r="B594" s="18"/>
      <c r="C594" s="5"/>
      <c r="D594" s="5"/>
      <c r="E594" s="168" t="str">
        <f>IF(ISBLANK(D594),"",INDEX(ΑΜΚ,MATCH(D594,Data!$F$2:$F$999,0),1))</f>
        <v/>
      </c>
      <c r="F594" s="169" t="str">
        <f t="shared" si="9"/>
        <v/>
      </c>
    </row>
    <row r="595" spans="1:6" ht="14.25" customHeight="1" x14ac:dyDescent="0.35">
      <c r="A595" s="45" t="s">
        <v>1139</v>
      </c>
      <c r="B595" s="18"/>
      <c r="C595" s="5"/>
      <c r="D595" s="5"/>
      <c r="E595" s="168" t="str">
        <f>IF(ISBLANK(D595),"",INDEX(ΑΜΚ,MATCH(D595,Data!$F$2:$F$999,0),1))</f>
        <v/>
      </c>
      <c r="F595" s="169" t="str">
        <f t="shared" si="9"/>
        <v/>
      </c>
    </row>
    <row r="596" spans="1:6" ht="14.25" customHeight="1" x14ac:dyDescent="0.35">
      <c r="A596" s="45" t="s">
        <v>1139</v>
      </c>
      <c r="B596" s="18"/>
      <c r="C596" s="5"/>
      <c r="D596" s="5"/>
      <c r="E596" s="168" t="str">
        <f>IF(ISBLANK(D596),"",INDEX(ΑΜΚ,MATCH(D596,Data!$F$2:$F$999,0),1))</f>
        <v/>
      </c>
      <c r="F596" s="169" t="str">
        <f t="shared" si="9"/>
        <v/>
      </c>
    </row>
    <row r="597" spans="1:6" ht="14.25" customHeight="1" x14ac:dyDescent="0.35">
      <c r="A597" s="45" t="s">
        <v>1139</v>
      </c>
      <c r="B597" s="18"/>
      <c r="C597" s="5"/>
      <c r="D597" s="5"/>
      <c r="E597" s="168" t="str">
        <f>IF(ISBLANK(D597),"",INDEX(ΑΜΚ,MATCH(D597,Data!$F$2:$F$999,0),1))</f>
        <v/>
      </c>
      <c r="F597" s="169" t="str">
        <f t="shared" si="9"/>
        <v/>
      </c>
    </row>
    <row r="598" spans="1:6" ht="14.25" customHeight="1" x14ac:dyDescent="0.35">
      <c r="A598" s="45" t="s">
        <v>1139</v>
      </c>
      <c r="B598" s="18"/>
      <c r="C598" s="5"/>
      <c r="D598" s="5"/>
      <c r="E598" s="168" t="str">
        <f>IF(ISBLANK(D598),"",INDEX(ΑΜΚ,MATCH(D598,Data!$F$2:$F$999,0),1))</f>
        <v/>
      </c>
      <c r="F598" s="169" t="str">
        <f t="shared" si="9"/>
        <v/>
      </c>
    </row>
    <row r="599" spans="1:6" ht="14.25" customHeight="1" x14ac:dyDescent="0.35">
      <c r="A599" s="45" t="s">
        <v>1139</v>
      </c>
      <c r="B599" s="18"/>
      <c r="C599" s="5"/>
      <c r="D599" s="5"/>
      <c r="E599" s="168" t="str">
        <f>IF(ISBLANK(D599),"",INDEX(ΑΜΚ,MATCH(D599,Data!$F$2:$F$999,0),1))</f>
        <v/>
      </c>
      <c r="F599" s="169" t="str">
        <f t="shared" si="9"/>
        <v/>
      </c>
    </row>
    <row r="600" spans="1:6" ht="14.25" customHeight="1" x14ac:dyDescent="0.35">
      <c r="A600" s="45" t="s">
        <v>1139</v>
      </c>
      <c r="B600" s="18"/>
      <c r="C600" s="5"/>
      <c r="D600" s="5"/>
      <c r="E600" s="168" t="str">
        <f>IF(ISBLANK(D600),"",INDEX(ΑΜΚ,MATCH(D600,Data!$F$2:$F$999,0),1))</f>
        <v/>
      </c>
      <c r="F600" s="169" t="str">
        <f t="shared" si="9"/>
        <v/>
      </c>
    </row>
    <row r="601" spans="1:6" ht="14.25" customHeight="1" x14ac:dyDescent="0.35">
      <c r="A601" s="45" t="s">
        <v>1139</v>
      </c>
      <c r="B601" s="18"/>
      <c r="C601" s="5"/>
      <c r="D601" s="5"/>
      <c r="E601" s="168" t="str">
        <f>IF(ISBLANK(D601),"",INDEX(ΑΜΚ,MATCH(D601,Data!$F$2:$F$999,0),1))</f>
        <v/>
      </c>
      <c r="F601" s="169" t="str">
        <f t="shared" si="9"/>
        <v/>
      </c>
    </row>
    <row r="602" spans="1:6" ht="14.25" customHeight="1" x14ac:dyDescent="0.35">
      <c r="A602" s="45" t="s">
        <v>1139</v>
      </c>
      <c r="B602" s="18"/>
      <c r="C602" s="5"/>
      <c r="D602" s="5"/>
      <c r="E602" s="168" t="str">
        <f>IF(ISBLANK(D602),"",INDEX(ΑΜΚ,MATCH(D602,Data!$F$2:$F$999,0),1))</f>
        <v/>
      </c>
      <c r="F602" s="169" t="str">
        <f t="shared" si="9"/>
        <v/>
      </c>
    </row>
    <row r="603" spans="1:6" ht="14.25" customHeight="1" x14ac:dyDescent="0.35">
      <c r="A603" s="45" t="s">
        <v>1139</v>
      </c>
      <c r="B603" s="18"/>
      <c r="C603" s="5"/>
      <c r="D603" s="5"/>
      <c r="E603" s="168" t="str">
        <f>IF(ISBLANK(D603),"",INDEX(ΑΜΚ,MATCH(D603,Data!$F$2:$F$999,0),1))</f>
        <v/>
      </c>
      <c r="F603" s="169" t="str">
        <f t="shared" si="9"/>
        <v/>
      </c>
    </row>
    <row r="604" spans="1:6" ht="14.25" customHeight="1" x14ac:dyDescent="0.35">
      <c r="A604" s="45" t="s">
        <v>1139</v>
      </c>
      <c r="B604" s="18"/>
      <c r="C604" s="5"/>
      <c r="D604" s="5"/>
      <c r="E604" s="168" t="str">
        <f>IF(ISBLANK(D604),"",INDEX(ΑΜΚ,MATCH(D604,Data!$F$2:$F$999,0),1))</f>
        <v/>
      </c>
      <c r="F604" s="169" t="str">
        <f t="shared" si="9"/>
        <v/>
      </c>
    </row>
    <row r="605" spans="1:6" ht="14.25" customHeight="1" x14ac:dyDescent="0.35">
      <c r="A605" s="45" t="s">
        <v>1139</v>
      </c>
      <c r="B605" s="18"/>
      <c r="C605" s="5"/>
      <c r="D605" s="5"/>
      <c r="E605" s="168" t="str">
        <f>IF(ISBLANK(D605),"",INDEX(ΑΜΚ,MATCH(D605,Data!$F$2:$F$999,0),1))</f>
        <v/>
      </c>
      <c r="F605" s="169" t="str">
        <f t="shared" si="9"/>
        <v/>
      </c>
    </row>
    <row r="606" spans="1:6" ht="14.25" customHeight="1" x14ac:dyDescent="0.35">
      <c r="A606" s="45" t="s">
        <v>1139</v>
      </c>
      <c r="B606" s="18"/>
      <c r="C606" s="5"/>
      <c r="D606" s="5"/>
      <c r="E606" s="168" t="str">
        <f>IF(ISBLANK(D606),"",INDEX(ΑΜΚ,MATCH(D606,Data!$F$2:$F$999,0),1))</f>
        <v/>
      </c>
      <c r="F606" s="169" t="str">
        <f t="shared" si="9"/>
        <v/>
      </c>
    </row>
    <row r="607" spans="1:6" ht="14.25" customHeight="1" x14ac:dyDescent="0.35">
      <c r="A607" s="45" t="s">
        <v>1139</v>
      </c>
      <c r="B607" s="18"/>
      <c r="C607" s="5"/>
      <c r="D607" s="5"/>
      <c r="E607" s="168" t="str">
        <f>IF(ISBLANK(D607),"",INDEX(ΑΜΚ,MATCH(D607,Data!$F$2:$F$999,0),1))</f>
        <v/>
      </c>
      <c r="F607" s="169" t="str">
        <f t="shared" si="9"/>
        <v/>
      </c>
    </row>
    <row r="608" spans="1:6" ht="14.25" customHeight="1" x14ac:dyDescent="0.35">
      <c r="A608" s="45" t="s">
        <v>1139</v>
      </c>
      <c r="B608" s="18"/>
      <c r="C608" s="5"/>
      <c r="D608" s="5"/>
      <c r="E608" s="168" t="str">
        <f>IF(ISBLANK(D608),"",INDEX(ΑΜΚ,MATCH(D608,Data!$F$2:$F$999,0),1))</f>
        <v/>
      </c>
      <c r="F608" s="169" t="str">
        <f t="shared" si="9"/>
        <v/>
      </c>
    </row>
    <row r="609" spans="1:6" ht="14.25" customHeight="1" x14ac:dyDescent="0.35">
      <c r="A609" s="45" t="s">
        <v>1139</v>
      </c>
      <c r="B609" s="18"/>
      <c r="C609" s="5"/>
      <c r="D609" s="5"/>
      <c r="E609" s="168" t="str">
        <f>IF(ISBLANK(D609),"",INDEX(ΑΜΚ,MATCH(D609,Data!$F$2:$F$999,0),1))</f>
        <v/>
      </c>
      <c r="F609" s="169" t="str">
        <f t="shared" si="9"/>
        <v/>
      </c>
    </row>
    <row r="610" spans="1:6" ht="14.25" customHeight="1" x14ac:dyDescent="0.35">
      <c r="A610" s="45" t="s">
        <v>1139</v>
      </c>
      <c r="B610" s="18"/>
      <c r="C610" s="5"/>
      <c r="D610" s="5"/>
      <c r="E610" s="168" t="str">
        <f>IF(ISBLANK(D610),"",INDEX(ΑΜΚ,MATCH(D610,Data!$F$2:$F$999,0),1))</f>
        <v/>
      </c>
      <c r="F610" s="169" t="str">
        <f t="shared" si="9"/>
        <v/>
      </c>
    </row>
    <row r="611" spans="1:6" ht="14.25" customHeight="1" x14ac:dyDescent="0.35">
      <c r="A611" s="45" t="s">
        <v>1139</v>
      </c>
      <c r="B611" s="18"/>
      <c r="C611" s="5"/>
      <c r="D611" s="5"/>
      <c r="E611" s="168" t="str">
        <f>IF(ISBLANK(D611),"",INDEX(ΑΜΚ,MATCH(D611,Data!$F$2:$F$999,0),1))</f>
        <v/>
      </c>
      <c r="F611" s="169" t="str">
        <f t="shared" si="9"/>
        <v/>
      </c>
    </row>
    <row r="612" spans="1:6" ht="14.25" customHeight="1" x14ac:dyDescent="0.35">
      <c r="A612" s="45" t="s">
        <v>1139</v>
      </c>
      <c r="B612" s="18"/>
      <c r="C612" s="5"/>
      <c r="D612" s="5"/>
      <c r="E612" s="168" t="str">
        <f>IF(ISBLANK(D612),"",INDEX(ΑΜΚ,MATCH(D612,Data!$F$2:$F$999,0),1))</f>
        <v/>
      </c>
      <c r="F612" s="169" t="str">
        <f t="shared" si="9"/>
        <v/>
      </c>
    </row>
    <row r="613" spans="1:6" ht="14.25" customHeight="1" x14ac:dyDescent="0.35">
      <c r="A613" s="45" t="s">
        <v>1139</v>
      </c>
      <c r="B613" s="18"/>
      <c r="C613" s="5"/>
      <c r="D613" s="5"/>
      <c r="E613" s="168" t="str">
        <f>IF(ISBLANK(D613),"",INDEX(ΑΜΚ,MATCH(D613,Data!$F$2:$F$999,0),1))</f>
        <v/>
      </c>
      <c r="F613" s="169" t="str">
        <f t="shared" si="9"/>
        <v/>
      </c>
    </row>
    <row r="614" spans="1:6" ht="14.25" customHeight="1" x14ac:dyDescent="0.35">
      <c r="A614" s="45" t="s">
        <v>1139</v>
      </c>
      <c r="B614" s="18"/>
      <c r="C614" s="5"/>
      <c r="D614" s="5"/>
      <c r="E614" s="168" t="str">
        <f>IF(ISBLANK(D614),"",INDEX(ΑΜΚ,MATCH(D614,Data!$F$2:$F$999,0),1))</f>
        <v/>
      </c>
      <c r="F614" s="169" t="str">
        <f t="shared" si="9"/>
        <v/>
      </c>
    </row>
    <row r="615" spans="1:6" ht="14.25" customHeight="1" x14ac:dyDescent="0.35">
      <c r="A615" s="45" t="s">
        <v>1139</v>
      </c>
      <c r="B615" s="18"/>
      <c r="C615" s="5"/>
      <c r="D615" s="5"/>
      <c r="E615" s="168" t="str">
        <f>IF(ISBLANK(D615),"",INDEX(ΑΜΚ,MATCH(D615,Data!$F$2:$F$999,0),1))</f>
        <v/>
      </c>
      <c r="F615" s="169" t="str">
        <f t="shared" si="9"/>
        <v/>
      </c>
    </row>
    <row r="616" spans="1:6" ht="14.25" customHeight="1" x14ac:dyDescent="0.35">
      <c r="A616" s="45" t="s">
        <v>1139</v>
      </c>
      <c r="B616" s="18"/>
      <c r="C616" s="5"/>
      <c r="D616" s="5"/>
      <c r="E616" s="168" t="str">
        <f>IF(ISBLANK(D616),"",INDEX(ΑΜΚ,MATCH(D616,Data!$F$2:$F$999,0),1))</f>
        <v/>
      </c>
      <c r="F616" s="169" t="str">
        <f t="shared" si="9"/>
        <v/>
      </c>
    </row>
    <row r="617" spans="1:6" ht="14.25" customHeight="1" x14ac:dyDescent="0.35">
      <c r="A617" s="45" t="s">
        <v>1139</v>
      </c>
      <c r="B617" s="18"/>
      <c r="C617" s="5"/>
      <c r="D617" s="5"/>
      <c r="E617" s="168" t="str">
        <f>IF(ISBLANK(D617),"",INDEX(ΑΜΚ,MATCH(D617,Data!$F$2:$F$999,0),1))</f>
        <v/>
      </c>
      <c r="F617" s="169" t="str">
        <f t="shared" si="9"/>
        <v/>
      </c>
    </row>
    <row r="618" spans="1:6" ht="14.25" customHeight="1" x14ac:dyDescent="0.35">
      <c r="A618" s="45" t="s">
        <v>1139</v>
      </c>
      <c r="B618" s="18"/>
      <c r="C618" s="5"/>
      <c r="D618" s="5"/>
      <c r="E618" s="168" t="str">
        <f>IF(ISBLANK(D618),"",INDEX(ΑΜΚ,MATCH(D618,Data!$F$2:$F$999,0),1))</f>
        <v/>
      </c>
      <c r="F618" s="169" t="str">
        <f t="shared" si="9"/>
        <v/>
      </c>
    </row>
    <row r="619" spans="1:6" ht="14.25" customHeight="1" x14ac:dyDescent="0.35">
      <c r="A619" s="45" t="s">
        <v>1139</v>
      </c>
      <c r="B619" s="18"/>
      <c r="C619" s="5"/>
      <c r="D619" s="5"/>
      <c r="E619" s="168" t="str">
        <f>IF(ISBLANK(D619),"",INDEX(ΑΜΚ,MATCH(D619,Data!$F$2:$F$999,0),1))</f>
        <v/>
      </c>
      <c r="F619" s="169" t="str">
        <f t="shared" si="9"/>
        <v/>
      </c>
    </row>
    <row r="620" spans="1:6" ht="14.25" customHeight="1" x14ac:dyDescent="0.35">
      <c r="A620" s="45" t="s">
        <v>1139</v>
      </c>
      <c r="B620" s="18"/>
      <c r="C620" s="5"/>
      <c r="D620" s="5"/>
      <c r="E620" s="168" t="str">
        <f>IF(ISBLANK(D620),"",INDEX(ΑΜΚ,MATCH(D620,Data!$F$2:$F$999,0),1))</f>
        <v/>
      </c>
      <c r="F620" s="169" t="str">
        <f t="shared" si="9"/>
        <v/>
      </c>
    </row>
    <row r="621" spans="1:6" ht="14.25" customHeight="1" x14ac:dyDescent="0.35">
      <c r="A621" s="45" t="s">
        <v>1139</v>
      </c>
      <c r="B621" s="18"/>
      <c r="C621" s="5"/>
      <c r="D621" s="5"/>
      <c r="E621" s="168" t="str">
        <f>IF(ISBLANK(D621),"",INDEX(ΑΜΚ,MATCH(D621,Data!$F$2:$F$999,0),1))</f>
        <v/>
      </c>
      <c r="F621" s="169" t="str">
        <f t="shared" si="9"/>
        <v/>
      </c>
    </row>
    <row r="622" spans="1:6" ht="14.25" customHeight="1" x14ac:dyDescent="0.35">
      <c r="A622" s="45" t="s">
        <v>1139</v>
      </c>
      <c r="B622" s="18"/>
      <c r="C622" s="5"/>
      <c r="D622" s="5"/>
      <c r="E622" s="168" t="str">
        <f>IF(ISBLANK(D622),"",INDEX(ΑΜΚ,MATCH(D622,Data!$F$2:$F$999,0),1))</f>
        <v/>
      </c>
      <c r="F622" s="169" t="str">
        <f t="shared" si="9"/>
        <v/>
      </c>
    </row>
    <row r="623" spans="1:6" ht="14.25" customHeight="1" x14ac:dyDescent="0.35">
      <c r="A623" s="45" t="s">
        <v>1139</v>
      </c>
      <c r="B623" s="18"/>
      <c r="C623" s="5"/>
      <c r="D623" s="5"/>
      <c r="E623" s="168" t="str">
        <f>IF(ISBLANK(D623),"",INDEX(ΑΜΚ,MATCH(D623,Data!$F$2:$F$999,0),1))</f>
        <v/>
      </c>
      <c r="F623" s="169" t="str">
        <f t="shared" si="9"/>
        <v/>
      </c>
    </row>
    <row r="624" spans="1:6" ht="14.25" customHeight="1" x14ac:dyDescent="0.35">
      <c r="A624" s="45" t="s">
        <v>1139</v>
      </c>
      <c r="B624" s="18"/>
      <c r="C624" s="5"/>
      <c r="D624" s="5"/>
      <c r="E624" s="168" t="str">
        <f>IF(ISBLANK(D624),"",INDEX(ΑΜΚ,MATCH(D624,Data!$F$2:$F$999,0),1))</f>
        <v/>
      </c>
      <c r="F624" s="169" t="str">
        <f t="shared" si="9"/>
        <v/>
      </c>
    </row>
    <row r="625" spans="1:6" ht="14.25" customHeight="1" x14ac:dyDescent="0.35">
      <c r="A625" s="45" t="s">
        <v>1139</v>
      </c>
      <c r="B625" s="18"/>
      <c r="C625" s="5"/>
      <c r="D625" s="5"/>
      <c r="E625" s="168" t="str">
        <f>IF(ISBLANK(D625),"",INDEX(ΑΜΚ,MATCH(D625,Data!$F$2:$F$999,0),1))</f>
        <v/>
      </c>
      <c r="F625" s="169" t="str">
        <f t="shared" si="9"/>
        <v/>
      </c>
    </row>
    <row r="626" spans="1:6" ht="14.25" customHeight="1" x14ac:dyDescent="0.35">
      <c r="A626" s="45" t="s">
        <v>1139</v>
      </c>
      <c r="B626" s="18"/>
      <c r="C626" s="5"/>
      <c r="D626" s="5"/>
      <c r="E626" s="168" t="str">
        <f>IF(ISBLANK(D626),"",INDEX(ΑΜΚ,MATCH(D626,Data!$F$2:$F$999,0),1))</f>
        <v/>
      </c>
      <c r="F626" s="169" t="str">
        <f t="shared" si="9"/>
        <v/>
      </c>
    </row>
    <row r="627" spans="1:6" ht="14.25" customHeight="1" x14ac:dyDescent="0.35">
      <c r="A627" s="45" t="s">
        <v>1139</v>
      </c>
      <c r="B627" s="18"/>
      <c r="C627" s="5"/>
      <c r="D627" s="5"/>
      <c r="E627" s="168" t="str">
        <f>IF(ISBLANK(D627),"",INDEX(ΑΜΚ,MATCH(D627,Data!$F$2:$F$999,0),1))</f>
        <v/>
      </c>
      <c r="F627" s="169" t="str">
        <f t="shared" si="9"/>
        <v/>
      </c>
    </row>
    <row r="628" spans="1:6" ht="14.25" customHeight="1" x14ac:dyDescent="0.35">
      <c r="A628" s="45" t="s">
        <v>1139</v>
      </c>
      <c r="B628" s="18"/>
      <c r="C628" s="5"/>
      <c r="D628" s="5"/>
      <c r="E628" s="168" t="str">
        <f>IF(ISBLANK(D628),"",INDEX(ΑΜΚ,MATCH(D628,Data!$F$2:$F$999,0),1))</f>
        <v/>
      </c>
      <c r="F628" s="169" t="str">
        <f t="shared" si="9"/>
        <v/>
      </c>
    </row>
    <row r="629" spans="1:6" ht="14.25" customHeight="1" x14ac:dyDescent="0.35">
      <c r="A629" s="45" t="s">
        <v>1139</v>
      </c>
      <c r="B629" s="18"/>
      <c r="C629" s="5"/>
      <c r="D629" s="5"/>
      <c r="E629" s="168" t="str">
        <f>IF(ISBLANK(D629),"",INDEX(ΑΜΚ,MATCH(D629,Data!$F$2:$F$999,0),1))</f>
        <v/>
      </c>
      <c r="F629" s="169" t="str">
        <f t="shared" si="9"/>
        <v/>
      </c>
    </row>
    <row r="630" spans="1:6" ht="14.25" customHeight="1" x14ac:dyDescent="0.35">
      <c r="A630" s="45" t="s">
        <v>1139</v>
      </c>
      <c r="B630" s="18"/>
      <c r="C630" s="5"/>
      <c r="D630" s="5"/>
      <c r="E630" s="168" t="str">
        <f>IF(ISBLANK(D630),"",INDEX(ΑΜΚ,MATCH(D630,Data!$F$2:$F$999,0),1))</f>
        <v/>
      </c>
      <c r="F630" s="169" t="str">
        <f t="shared" si="9"/>
        <v/>
      </c>
    </row>
    <row r="631" spans="1:6" ht="14.25" customHeight="1" x14ac:dyDescent="0.35">
      <c r="A631" s="45" t="s">
        <v>1139</v>
      </c>
      <c r="B631" s="18"/>
      <c r="C631" s="5"/>
      <c r="D631" s="5"/>
      <c r="E631" s="168" t="str">
        <f>IF(ISBLANK(D631),"",INDEX(ΑΜΚ,MATCH(D631,Data!$F$2:$F$999,0),1))</f>
        <v/>
      </c>
      <c r="F631" s="169" t="str">
        <f t="shared" si="9"/>
        <v/>
      </c>
    </row>
    <row r="632" spans="1:6" ht="14.25" customHeight="1" x14ac:dyDescent="0.35">
      <c r="A632" s="45" t="s">
        <v>1139</v>
      </c>
      <c r="B632" s="18"/>
      <c r="C632" s="5"/>
      <c r="D632" s="5"/>
      <c r="E632" s="168" t="str">
        <f>IF(ISBLANK(D632),"",INDEX(ΑΜΚ,MATCH(D632,Data!$F$2:$F$999,0),1))</f>
        <v/>
      </c>
      <c r="F632" s="169" t="str">
        <f t="shared" si="9"/>
        <v/>
      </c>
    </row>
    <row r="633" spans="1:6" ht="14.25" customHeight="1" x14ac:dyDescent="0.35">
      <c r="A633" s="45" t="s">
        <v>1139</v>
      </c>
      <c r="B633" s="18"/>
      <c r="C633" s="5"/>
      <c r="D633" s="5"/>
      <c r="E633" s="168" t="str">
        <f>IF(ISBLANK(D633),"",INDEX(ΑΜΚ,MATCH(D633,Data!$F$2:$F$999,0),1))</f>
        <v/>
      </c>
      <c r="F633" s="169" t="str">
        <f t="shared" si="9"/>
        <v/>
      </c>
    </row>
    <row r="634" spans="1:6" ht="14.25" customHeight="1" x14ac:dyDescent="0.35">
      <c r="A634" s="45" t="s">
        <v>1139</v>
      </c>
      <c r="B634" s="18"/>
      <c r="C634" s="5"/>
      <c r="D634" s="5"/>
      <c r="E634" s="168" t="str">
        <f>IF(ISBLANK(D634),"",INDEX(ΑΜΚ,MATCH(D634,Data!$F$2:$F$999,0),1))</f>
        <v/>
      </c>
      <c r="F634" s="169" t="str">
        <f t="shared" si="9"/>
        <v/>
      </c>
    </row>
    <row r="635" spans="1:6" ht="14.25" customHeight="1" x14ac:dyDescent="0.35">
      <c r="A635" s="45" t="s">
        <v>1139</v>
      </c>
      <c r="B635" s="18"/>
      <c r="C635" s="5"/>
      <c r="D635" s="5"/>
      <c r="E635" s="168" t="str">
        <f>IF(ISBLANK(D635),"",INDEX(ΑΜΚ,MATCH(D635,Data!$F$2:$F$999,0),1))</f>
        <v/>
      </c>
      <c r="F635" s="169" t="str">
        <f t="shared" si="9"/>
        <v/>
      </c>
    </row>
    <row r="636" spans="1:6" ht="14.25" customHeight="1" x14ac:dyDescent="0.35">
      <c r="A636" s="45" t="s">
        <v>1139</v>
      </c>
      <c r="B636" s="18"/>
      <c r="C636" s="5"/>
      <c r="D636" s="5"/>
      <c r="E636" s="168" t="str">
        <f>IF(ISBLANK(D636),"",INDEX(ΑΜΚ,MATCH(D636,Data!$F$2:$F$999,0),1))</f>
        <v/>
      </c>
      <c r="F636" s="169" t="str">
        <f t="shared" si="9"/>
        <v/>
      </c>
    </row>
    <row r="637" spans="1:6" ht="14.25" customHeight="1" x14ac:dyDescent="0.35">
      <c r="A637" s="45" t="s">
        <v>1139</v>
      </c>
      <c r="B637" s="18"/>
      <c r="C637" s="5"/>
      <c r="D637" s="5"/>
      <c r="E637" s="168" t="str">
        <f>IF(ISBLANK(D637),"",INDEX(ΑΜΚ,MATCH(D637,Data!$F$2:$F$999,0),1))</f>
        <v/>
      </c>
      <c r="F637" s="169" t="str">
        <f t="shared" si="9"/>
        <v/>
      </c>
    </row>
    <row r="638" spans="1:6" ht="14.25" customHeight="1" x14ac:dyDescent="0.35">
      <c r="A638" s="45" t="s">
        <v>1139</v>
      </c>
      <c r="B638" s="18"/>
      <c r="C638" s="5"/>
      <c r="D638" s="5"/>
      <c r="E638" s="168" t="str">
        <f>IF(ISBLANK(D638),"",INDEX(ΑΜΚ,MATCH(D638,Data!$F$2:$F$999,0),1))</f>
        <v/>
      </c>
      <c r="F638" s="169" t="str">
        <f t="shared" si="9"/>
        <v/>
      </c>
    </row>
    <row r="639" spans="1:6" ht="14.25" customHeight="1" x14ac:dyDescent="0.35">
      <c r="A639" s="45" t="s">
        <v>1139</v>
      </c>
      <c r="B639" s="18"/>
      <c r="C639" s="5"/>
      <c r="D639" s="5"/>
      <c r="E639" s="168" t="str">
        <f>IF(ISBLANK(D639),"",INDEX(ΑΜΚ,MATCH(D639,Data!$F$2:$F$999,0),1))</f>
        <v/>
      </c>
      <c r="F639" s="169" t="str">
        <f t="shared" si="9"/>
        <v/>
      </c>
    </row>
    <row r="640" spans="1:6" ht="14.25" customHeight="1" x14ac:dyDescent="0.35">
      <c r="A640" s="45" t="s">
        <v>1139</v>
      </c>
      <c r="B640" s="18"/>
      <c r="C640" s="5"/>
      <c r="D640" s="5"/>
      <c r="E640" s="168" t="str">
        <f>IF(ISBLANK(D640),"",INDEX(ΑΜΚ,MATCH(D640,Data!$F$2:$F$999,0),1))</f>
        <v/>
      </c>
      <c r="F640" s="169" t="str">
        <f t="shared" si="9"/>
        <v/>
      </c>
    </row>
    <row r="641" spans="1:6" ht="14.25" customHeight="1" x14ac:dyDescent="0.35">
      <c r="A641" s="45" t="s">
        <v>1139</v>
      </c>
      <c r="B641" s="18"/>
      <c r="C641" s="5"/>
      <c r="D641" s="5"/>
      <c r="E641" s="168" t="str">
        <f>IF(ISBLANK(D641),"",INDEX(ΑΜΚ,MATCH(D641,Data!$F$2:$F$999,0),1))</f>
        <v/>
      </c>
      <c r="F641" s="169" t="str">
        <f t="shared" si="9"/>
        <v/>
      </c>
    </row>
    <row r="642" spans="1:6" ht="14.25" customHeight="1" x14ac:dyDescent="0.35">
      <c r="A642" s="45" t="s">
        <v>1139</v>
      </c>
      <c r="B642" s="18"/>
      <c r="C642" s="5"/>
      <c r="D642" s="5"/>
      <c r="E642" s="168" t="str">
        <f>IF(ISBLANK(D642),"",INDEX(ΑΜΚ,MATCH(D642,Data!$F$2:$F$999,0),1))</f>
        <v/>
      </c>
      <c r="F642" s="169" t="str">
        <f t="shared" ref="F642:F705" si="10">IF(ISBLANK(C642),"",INDEX(ΚΩΔ_ΜΑΘΗΜ_ΤΕΧΝ_ΛΟΓΙΣΜ_Α2,MATCH(C642,ΜΑΘΗΜ_ΤΕΧΝ_ΛΟΓΙΣΜ_Α2,0)))</f>
        <v/>
      </c>
    </row>
    <row r="643" spans="1:6" ht="14.25" customHeight="1" x14ac:dyDescent="0.35">
      <c r="A643" s="45" t="s">
        <v>1139</v>
      </c>
      <c r="B643" s="18"/>
      <c r="C643" s="5"/>
      <c r="D643" s="5"/>
      <c r="E643" s="168" t="str">
        <f>IF(ISBLANK(D643),"",INDEX(ΑΜΚ,MATCH(D643,Data!$F$2:$F$999,0),1))</f>
        <v/>
      </c>
      <c r="F643" s="169" t="str">
        <f t="shared" si="10"/>
        <v/>
      </c>
    </row>
    <row r="644" spans="1:6" ht="14.25" customHeight="1" x14ac:dyDescent="0.35">
      <c r="A644" s="45" t="s">
        <v>1139</v>
      </c>
      <c r="B644" s="18"/>
      <c r="C644" s="5"/>
      <c r="D644" s="5"/>
      <c r="E644" s="168" t="str">
        <f>IF(ISBLANK(D644),"",INDEX(ΑΜΚ,MATCH(D644,Data!$F$2:$F$999,0),1))</f>
        <v/>
      </c>
      <c r="F644" s="169" t="str">
        <f t="shared" si="10"/>
        <v/>
      </c>
    </row>
    <row r="645" spans="1:6" ht="14.25" customHeight="1" x14ac:dyDescent="0.35">
      <c r="A645" s="45" t="s">
        <v>1139</v>
      </c>
      <c r="B645" s="18"/>
      <c r="C645" s="5"/>
      <c r="D645" s="5"/>
      <c r="E645" s="168" t="str">
        <f>IF(ISBLANK(D645),"",INDEX(ΑΜΚ,MATCH(D645,Data!$F$2:$F$999,0),1))</f>
        <v/>
      </c>
      <c r="F645" s="169" t="str">
        <f t="shared" si="10"/>
        <v/>
      </c>
    </row>
    <row r="646" spans="1:6" ht="14.25" customHeight="1" x14ac:dyDescent="0.35">
      <c r="A646" s="45" t="s">
        <v>1139</v>
      </c>
      <c r="B646" s="18"/>
      <c r="C646" s="5"/>
      <c r="D646" s="5"/>
      <c r="E646" s="168" t="str">
        <f>IF(ISBLANK(D646),"",INDEX(ΑΜΚ,MATCH(D646,Data!$F$2:$F$999,0),1))</f>
        <v/>
      </c>
      <c r="F646" s="169" t="str">
        <f t="shared" si="10"/>
        <v/>
      </c>
    </row>
    <row r="647" spans="1:6" ht="14.25" customHeight="1" x14ac:dyDescent="0.35">
      <c r="A647" s="45" t="s">
        <v>1139</v>
      </c>
      <c r="B647" s="18"/>
      <c r="C647" s="5"/>
      <c r="D647" s="5"/>
      <c r="E647" s="168" t="str">
        <f>IF(ISBLANK(D647),"",INDEX(ΑΜΚ,MATCH(D647,Data!$F$2:$F$999,0),1))</f>
        <v/>
      </c>
      <c r="F647" s="169" t="str">
        <f t="shared" si="10"/>
        <v/>
      </c>
    </row>
    <row r="648" spans="1:6" ht="14.25" customHeight="1" x14ac:dyDescent="0.35">
      <c r="A648" s="45" t="s">
        <v>1139</v>
      </c>
      <c r="B648" s="18"/>
      <c r="C648" s="5"/>
      <c r="D648" s="5"/>
      <c r="E648" s="168" t="str">
        <f>IF(ISBLANK(D648),"",INDEX(ΑΜΚ,MATCH(D648,Data!$F$2:$F$999,0),1))</f>
        <v/>
      </c>
      <c r="F648" s="169" t="str">
        <f t="shared" si="10"/>
        <v/>
      </c>
    </row>
    <row r="649" spans="1:6" ht="14.25" customHeight="1" x14ac:dyDescent="0.35">
      <c r="A649" s="45" t="s">
        <v>1139</v>
      </c>
      <c r="B649" s="18"/>
      <c r="C649" s="5"/>
      <c r="D649" s="5"/>
      <c r="E649" s="168" t="str">
        <f>IF(ISBLANK(D649),"",INDEX(ΑΜΚ,MATCH(D649,Data!$F$2:$F$999,0),1))</f>
        <v/>
      </c>
      <c r="F649" s="169" t="str">
        <f t="shared" si="10"/>
        <v/>
      </c>
    </row>
    <row r="650" spans="1:6" ht="14.25" customHeight="1" x14ac:dyDescent="0.35">
      <c r="A650" s="45" t="s">
        <v>1139</v>
      </c>
      <c r="B650" s="18"/>
      <c r="C650" s="5"/>
      <c r="D650" s="5"/>
      <c r="E650" s="168" t="str">
        <f>IF(ISBLANK(D650),"",INDEX(ΑΜΚ,MATCH(D650,Data!$F$2:$F$999,0),1))</f>
        <v/>
      </c>
      <c r="F650" s="169" t="str">
        <f t="shared" si="10"/>
        <v/>
      </c>
    </row>
    <row r="651" spans="1:6" ht="14.25" customHeight="1" x14ac:dyDescent="0.35">
      <c r="A651" s="45" t="s">
        <v>1139</v>
      </c>
      <c r="B651" s="18"/>
      <c r="C651" s="5"/>
      <c r="D651" s="5"/>
      <c r="E651" s="168" t="str">
        <f>IF(ISBLANK(D651),"",INDEX(ΑΜΚ,MATCH(D651,Data!$F$2:$F$999,0),1))</f>
        <v/>
      </c>
      <c r="F651" s="169" t="str">
        <f t="shared" si="10"/>
        <v/>
      </c>
    </row>
    <row r="652" spans="1:6" ht="14.25" customHeight="1" x14ac:dyDescent="0.35">
      <c r="A652" s="45" t="s">
        <v>1139</v>
      </c>
      <c r="B652" s="18"/>
      <c r="C652" s="5"/>
      <c r="D652" s="5"/>
      <c r="E652" s="168" t="str">
        <f>IF(ISBLANK(D652),"",INDEX(ΑΜΚ,MATCH(D652,Data!$F$2:$F$999,0),1))</f>
        <v/>
      </c>
      <c r="F652" s="169" t="str">
        <f t="shared" si="10"/>
        <v/>
      </c>
    </row>
    <row r="653" spans="1:6" ht="14.25" customHeight="1" x14ac:dyDescent="0.35">
      <c r="A653" s="45" t="s">
        <v>1139</v>
      </c>
      <c r="B653" s="18"/>
      <c r="C653" s="5"/>
      <c r="D653" s="5"/>
      <c r="E653" s="168" t="str">
        <f>IF(ISBLANK(D653),"",INDEX(ΑΜΚ,MATCH(D653,Data!$F$2:$F$999,0),1))</f>
        <v/>
      </c>
      <c r="F653" s="169" t="str">
        <f t="shared" si="10"/>
        <v/>
      </c>
    </row>
    <row r="654" spans="1:6" ht="14.25" customHeight="1" x14ac:dyDescent="0.35">
      <c r="A654" s="45" t="s">
        <v>1139</v>
      </c>
      <c r="B654" s="18"/>
      <c r="C654" s="5"/>
      <c r="D654" s="5"/>
      <c r="E654" s="168" t="str">
        <f>IF(ISBLANK(D654),"",INDEX(ΑΜΚ,MATCH(D654,Data!$F$2:$F$999,0),1))</f>
        <v/>
      </c>
      <c r="F654" s="169" t="str">
        <f t="shared" si="10"/>
        <v/>
      </c>
    </row>
    <row r="655" spans="1:6" ht="14.25" customHeight="1" x14ac:dyDescent="0.35">
      <c r="A655" s="45" t="s">
        <v>1139</v>
      </c>
      <c r="B655" s="18"/>
      <c r="C655" s="5"/>
      <c r="D655" s="5"/>
      <c r="E655" s="168" t="str">
        <f>IF(ISBLANK(D655),"",INDEX(ΑΜΚ,MATCH(D655,Data!$F$2:$F$999,0),1))</f>
        <v/>
      </c>
      <c r="F655" s="169" t="str">
        <f t="shared" si="10"/>
        <v/>
      </c>
    </row>
    <row r="656" spans="1:6" ht="14.25" customHeight="1" x14ac:dyDescent="0.35">
      <c r="A656" s="45" t="s">
        <v>1139</v>
      </c>
      <c r="B656" s="18"/>
      <c r="C656" s="5"/>
      <c r="D656" s="5"/>
      <c r="E656" s="168" t="str">
        <f>IF(ISBLANK(D656),"",INDEX(ΑΜΚ,MATCH(D656,Data!$F$2:$F$999,0),1))</f>
        <v/>
      </c>
      <c r="F656" s="169" t="str">
        <f t="shared" si="10"/>
        <v/>
      </c>
    </row>
    <row r="657" spans="1:6" ht="14.25" customHeight="1" x14ac:dyDescent="0.35">
      <c r="A657" s="45" t="s">
        <v>1139</v>
      </c>
      <c r="B657" s="18"/>
      <c r="C657" s="5"/>
      <c r="D657" s="5"/>
      <c r="E657" s="168" t="str">
        <f>IF(ISBLANK(D657),"",INDEX(ΑΜΚ,MATCH(D657,Data!$F$2:$F$999,0),1))</f>
        <v/>
      </c>
      <c r="F657" s="169" t="str">
        <f t="shared" si="10"/>
        <v/>
      </c>
    </row>
    <row r="658" spans="1:6" ht="14.25" customHeight="1" x14ac:dyDescent="0.35">
      <c r="A658" s="45" t="s">
        <v>1139</v>
      </c>
      <c r="B658" s="18"/>
      <c r="C658" s="5"/>
      <c r="D658" s="5"/>
      <c r="E658" s="168" t="str">
        <f>IF(ISBLANK(D658),"",INDEX(ΑΜΚ,MATCH(D658,Data!$F$2:$F$999,0),1))</f>
        <v/>
      </c>
      <c r="F658" s="169" t="str">
        <f t="shared" si="10"/>
        <v/>
      </c>
    </row>
    <row r="659" spans="1:6" ht="14.25" customHeight="1" x14ac:dyDescent="0.35">
      <c r="A659" s="45" t="s">
        <v>1139</v>
      </c>
      <c r="B659" s="18"/>
      <c r="C659" s="5"/>
      <c r="D659" s="5"/>
      <c r="E659" s="168" t="str">
        <f>IF(ISBLANK(D659),"",INDEX(ΑΜΚ,MATCH(D659,Data!$F$2:$F$999,0),1))</f>
        <v/>
      </c>
      <c r="F659" s="169" t="str">
        <f t="shared" si="10"/>
        <v/>
      </c>
    </row>
    <row r="660" spans="1:6" ht="14.25" customHeight="1" x14ac:dyDescent="0.35">
      <c r="A660" s="45" t="s">
        <v>1139</v>
      </c>
      <c r="B660" s="18"/>
      <c r="C660" s="5"/>
      <c r="D660" s="5"/>
      <c r="E660" s="168" t="str">
        <f>IF(ISBLANK(D660),"",INDEX(ΑΜΚ,MATCH(D660,Data!$F$2:$F$999,0),1))</f>
        <v/>
      </c>
      <c r="F660" s="169" t="str">
        <f t="shared" si="10"/>
        <v/>
      </c>
    </row>
    <row r="661" spans="1:6" ht="14.25" customHeight="1" x14ac:dyDescent="0.35">
      <c r="A661" s="45" t="s">
        <v>1139</v>
      </c>
      <c r="B661" s="18"/>
      <c r="C661" s="5"/>
      <c r="D661" s="5"/>
      <c r="E661" s="168" t="str">
        <f>IF(ISBLANK(D661),"",INDEX(ΑΜΚ,MATCH(D661,Data!$F$2:$F$999,0),1))</f>
        <v/>
      </c>
      <c r="F661" s="169" t="str">
        <f t="shared" si="10"/>
        <v/>
      </c>
    </row>
    <row r="662" spans="1:6" ht="14.25" customHeight="1" x14ac:dyDescent="0.35">
      <c r="A662" s="45" t="s">
        <v>1139</v>
      </c>
      <c r="B662" s="18"/>
      <c r="C662" s="5"/>
      <c r="D662" s="5"/>
      <c r="E662" s="168" t="str">
        <f>IF(ISBLANK(D662),"",INDEX(ΑΜΚ,MATCH(D662,Data!$F$2:$F$999,0),1))</f>
        <v/>
      </c>
      <c r="F662" s="169" t="str">
        <f t="shared" si="10"/>
        <v/>
      </c>
    </row>
    <row r="663" spans="1:6" ht="14.25" customHeight="1" x14ac:dyDescent="0.35">
      <c r="A663" s="45" t="s">
        <v>1139</v>
      </c>
      <c r="B663" s="18"/>
      <c r="C663" s="5"/>
      <c r="D663" s="5"/>
      <c r="E663" s="168" t="str">
        <f>IF(ISBLANK(D663),"",INDEX(ΑΜΚ,MATCH(D663,Data!$F$2:$F$999,0),1))</f>
        <v/>
      </c>
      <c r="F663" s="169" t="str">
        <f t="shared" si="10"/>
        <v/>
      </c>
    </row>
    <row r="664" spans="1:6" ht="14.25" customHeight="1" x14ac:dyDescent="0.35">
      <c r="A664" s="45" t="s">
        <v>1139</v>
      </c>
      <c r="B664" s="18"/>
      <c r="C664" s="5"/>
      <c r="D664" s="5"/>
      <c r="E664" s="168" t="str">
        <f>IF(ISBLANK(D664),"",INDEX(ΑΜΚ,MATCH(D664,Data!$F$2:$F$999,0),1))</f>
        <v/>
      </c>
      <c r="F664" s="169" t="str">
        <f t="shared" si="10"/>
        <v/>
      </c>
    </row>
    <row r="665" spans="1:6" ht="14.25" customHeight="1" x14ac:dyDescent="0.35">
      <c r="A665" s="45" t="s">
        <v>1139</v>
      </c>
      <c r="B665" s="18"/>
      <c r="C665" s="5"/>
      <c r="D665" s="5"/>
      <c r="E665" s="168" t="str">
        <f>IF(ISBLANK(D665),"",INDEX(ΑΜΚ,MATCH(D665,Data!$F$2:$F$999,0),1))</f>
        <v/>
      </c>
      <c r="F665" s="169" t="str">
        <f t="shared" si="10"/>
        <v/>
      </c>
    </row>
    <row r="666" spans="1:6" ht="14.25" customHeight="1" x14ac:dyDescent="0.35">
      <c r="A666" s="45" t="s">
        <v>1139</v>
      </c>
      <c r="B666" s="18"/>
      <c r="C666" s="5"/>
      <c r="D666" s="5"/>
      <c r="E666" s="168" t="str">
        <f>IF(ISBLANK(D666),"",INDEX(ΑΜΚ,MATCH(D666,Data!$F$2:$F$999,0),1))</f>
        <v/>
      </c>
      <c r="F666" s="169" t="str">
        <f t="shared" si="10"/>
        <v/>
      </c>
    </row>
    <row r="667" spans="1:6" ht="14.25" customHeight="1" x14ac:dyDescent="0.35">
      <c r="A667" s="45" t="s">
        <v>1139</v>
      </c>
      <c r="B667" s="18"/>
      <c r="C667" s="5"/>
      <c r="D667" s="5"/>
      <c r="E667" s="168" t="str">
        <f>IF(ISBLANK(D667),"",INDEX(ΑΜΚ,MATCH(D667,Data!$F$2:$F$999,0),1))</f>
        <v/>
      </c>
      <c r="F667" s="169" t="str">
        <f t="shared" si="10"/>
        <v/>
      </c>
    </row>
    <row r="668" spans="1:6" ht="14.25" customHeight="1" x14ac:dyDescent="0.35">
      <c r="A668" s="45" t="s">
        <v>1139</v>
      </c>
      <c r="B668" s="18"/>
      <c r="C668" s="5"/>
      <c r="D668" s="5"/>
      <c r="E668" s="168" t="str">
        <f>IF(ISBLANK(D668),"",INDEX(ΑΜΚ,MATCH(D668,Data!$F$2:$F$999,0),1))</f>
        <v/>
      </c>
      <c r="F668" s="169" t="str">
        <f t="shared" si="10"/>
        <v/>
      </c>
    </row>
    <row r="669" spans="1:6" ht="14.25" customHeight="1" x14ac:dyDescent="0.35">
      <c r="A669" s="45" t="s">
        <v>1139</v>
      </c>
      <c r="B669" s="18"/>
      <c r="C669" s="5"/>
      <c r="D669" s="5"/>
      <c r="E669" s="168" t="str">
        <f>IF(ISBLANK(D669),"",INDEX(ΑΜΚ,MATCH(D669,Data!$F$2:$F$999,0),1))</f>
        <v/>
      </c>
      <c r="F669" s="169" t="str">
        <f t="shared" si="10"/>
        <v/>
      </c>
    </row>
    <row r="670" spans="1:6" ht="14.25" customHeight="1" x14ac:dyDescent="0.35">
      <c r="A670" s="45" t="s">
        <v>1139</v>
      </c>
      <c r="B670" s="18"/>
      <c r="C670" s="5"/>
      <c r="D670" s="5"/>
      <c r="E670" s="168" t="str">
        <f>IF(ISBLANK(D670),"",INDEX(ΑΜΚ,MATCH(D670,Data!$F$2:$F$999,0),1))</f>
        <v/>
      </c>
      <c r="F670" s="169" t="str">
        <f t="shared" si="10"/>
        <v/>
      </c>
    </row>
    <row r="671" spans="1:6" ht="14.25" customHeight="1" x14ac:dyDescent="0.35">
      <c r="A671" s="45" t="s">
        <v>1139</v>
      </c>
      <c r="B671" s="18"/>
      <c r="C671" s="5"/>
      <c r="D671" s="5"/>
      <c r="E671" s="168" t="str">
        <f>IF(ISBLANK(D671),"",INDEX(ΑΜΚ,MATCH(D671,Data!$F$2:$F$999,0),1))</f>
        <v/>
      </c>
      <c r="F671" s="169" t="str">
        <f t="shared" si="10"/>
        <v/>
      </c>
    </row>
    <row r="672" spans="1:6" ht="14.25" customHeight="1" x14ac:dyDescent="0.35">
      <c r="A672" s="45" t="s">
        <v>1139</v>
      </c>
      <c r="B672" s="18"/>
      <c r="C672" s="5"/>
      <c r="D672" s="5"/>
      <c r="E672" s="168" t="str">
        <f>IF(ISBLANK(D672),"",INDEX(ΑΜΚ,MATCH(D672,Data!$F$2:$F$999,0),1))</f>
        <v/>
      </c>
      <c r="F672" s="169" t="str">
        <f t="shared" si="10"/>
        <v/>
      </c>
    </row>
    <row r="673" spans="1:6" ht="14.25" customHeight="1" x14ac:dyDescent="0.35">
      <c r="A673" s="45" t="s">
        <v>1139</v>
      </c>
      <c r="B673" s="18"/>
      <c r="C673" s="5"/>
      <c r="D673" s="5"/>
      <c r="E673" s="168" t="str">
        <f>IF(ISBLANK(D673),"",INDEX(ΑΜΚ,MATCH(D673,Data!$F$2:$F$999,0),1))</f>
        <v/>
      </c>
      <c r="F673" s="169" t="str">
        <f t="shared" si="10"/>
        <v/>
      </c>
    </row>
    <row r="674" spans="1:6" ht="14.25" customHeight="1" x14ac:dyDescent="0.35">
      <c r="A674" s="45" t="s">
        <v>1139</v>
      </c>
      <c r="B674" s="18"/>
      <c r="C674" s="5"/>
      <c r="D674" s="5"/>
      <c r="E674" s="168" t="str">
        <f>IF(ISBLANK(D674),"",INDEX(ΑΜΚ,MATCH(D674,Data!$F$2:$F$999,0),1))</f>
        <v/>
      </c>
      <c r="F674" s="169" t="str">
        <f t="shared" si="10"/>
        <v/>
      </c>
    </row>
    <row r="675" spans="1:6" ht="14.25" customHeight="1" x14ac:dyDescent="0.35">
      <c r="A675" s="45" t="s">
        <v>1139</v>
      </c>
      <c r="B675" s="18"/>
      <c r="C675" s="5"/>
      <c r="D675" s="5"/>
      <c r="E675" s="168" t="str">
        <f>IF(ISBLANK(D675),"",INDEX(ΑΜΚ,MATCH(D675,Data!$F$2:$F$999,0),1))</f>
        <v/>
      </c>
      <c r="F675" s="169" t="str">
        <f t="shared" si="10"/>
        <v/>
      </c>
    </row>
    <row r="676" spans="1:6" ht="14.25" customHeight="1" x14ac:dyDescent="0.35">
      <c r="A676" s="45" t="s">
        <v>1139</v>
      </c>
      <c r="B676" s="18"/>
      <c r="C676" s="5"/>
      <c r="D676" s="5"/>
      <c r="E676" s="168" t="str">
        <f>IF(ISBLANK(D676),"",INDEX(ΑΜΚ,MATCH(D676,Data!$F$2:$F$999,0),1))</f>
        <v/>
      </c>
      <c r="F676" s="169" t="str">
        <f t="shared" si="10"/>
        <v/>
      </c>
    </row>
    <row r="677" spans="1:6" ht="14.25" customHeight="1" x14ac:dyDescent="0.35">
      <c r="A677" s="45" t="s">
        <v>1139</v>
      </c>
      <c r="B677" s="18"/>
      <c r="C677" s="5"/>
      <c r="D677" s="5"/>
      <c r="E677" s="168" t="str">
        <f>IF(ISBLANK(D677),"",INDEX(ΑΜΚ,MATCH(D677,Data!$F$2:$F$999,0),1))</f>
        <v/>
      </c>
      <c r="F677" s="169" t="str">
        <f t="shared" si="10"/>
        <v/>
      </c>
    </row>
    <row r="678" spans="1:6" ht="14.25" customHeight="1" x14ac:dyDescent="0.35">
      <c r="A678" s="45" t="s">
        <v>1139</v>
      </c>
      <c r="B678" s="18"/>
      <c r="C678" s="5"/>
      <c r="D678" s="5"/>
      <c r="E678" s="168" t="str">
        <f>IF(ISBLANK(D678),"",INDEX(ΑΜΚ,MATCH(D678,Data!$F$2:$F$999,0),1))</f>
        <v/>
      </c>
      <c r="F678" s="169" t="str">
        <f t="shared" si="10"/>
        <v/>
      </c>
    </row>
    <row r="679" spans="1:6" ht="14.25" customHeight="1" x14ac:dyDescent="0.35">
      <c r="A679" s="45" t="s">
        <v>1139</v>
      </c>
      <c r="B679" s="18"/>
      <c r="C679" s="5"/>
      <c r="D679" s="5"/>
      <c r="E679" s="168" t="str">
        <f>IF(ISBLANK(D679),"",INDEX(ΑΜΚ,MATCH(D679,Data!$F$2:$F$999,0),1))</f>
        <v/>
      </c>
      <c r="F679" s="169" t="str">
        <f t="shared" si="10"/>
        <v/>
      </c>
    </row>
    <row r="680" spans="1:6" ht="14.25" customHeight="1" x14ac:dyDescent="0.35">
      <c r="A680" s="45" t="s">
        <v>1139</v>
      </c>
      <c r="B680" s="18"/>
      <c r="C680" s="5"/>
      <c r="D680" s="5"/>
      <c r="E680" s="168" t="str">
        <f>IF(ISBLANK(D680),"",INDEX(ΑΜΚ,MATCH(D680,Data!$F$2:$F$999,0),1))</f>
        <v/>
      </c>
      <c r="F680" s="169" t="str">
        <f t="shared" si="10"/>
        <v/>
      </c>
    </row>
    <row r="681" spans="1:6" ht="14.25" customHeight="1" x14ac:dyDescent="0.35">
      <c r="A681" s="45" t="s">
        <v>1139</v>
      </c>
      <c r="B681" s="18"/>
      <c r="C681" s="5"/>
      <c r="D681" s="5"/>
      <c r="E681" s="168" t="str">
        <f>IF(ISBLANK(D681),"",INDEX(ΑΜΚ,MATCH(D681,Data!$F$2:$F$999,0),1))</f>
        <v/>
      </c>
      <c r="F681" s="169" t="str">
        <f t="shared" si="10"/>
        <v/>
      </c>
    </row>
    <row r="682" spans="1:6" ht="14.25" customHeight="1" x14ac:dyDescent="0.35">
      <c r="A682" s="45" t="s">
        <v>1139</v>
      </c>
      <c r="B682" s="18"/>
      <c r="C682" s="5"/>
      <c r="D682" s="5"/>
      <c r="E682" s="168" t="str">
        <f>IF(ISBLANK(D682),"",INDEX(ΑΜΚ,MATCH(D682,Data!$F$2:$F$999,0),1))</f>
        <v/>
      </c>
      <c r="F682" s="169" t="str">
        <f t="shared" si="10"/>
        <v/>
      </c>
    </row>
    <row r="683" spans="1:6" ht="14.25" customHeight="1" x14ac:dyDescent="0.35">
      <c r="A683" s="45" t="s">
        <v>1139</v>
      </c>
      <c r="B683" s="18"/>
      <c r="C683" s="5"/>
      <c r="D683" s="5"/>
      <c r="E683" s="168" t="str">
        <f>IF(ISBLANK(D683),"",INDEX(ΑΜΚ,MATCH(D683,Data!$F$2:$F$999,0),1))</f>
        <v/>
      </c>
      <c r="F683" s="169" t="str">
        <f t="shared" si="10"/>
        <v/>
      </c>
    </row>
    <row r="684" spans="1:6" ht="14.25" customHeight="1" x14ac:dyDescent="0.35">
      <c r="A684" s="45" t="s">
        <v>1139</v>
      </c>
      <c r="B684" s="18"/>
      <c r="C684" s="5"/>
      <c r="D684" s="5"/>
      <c r="E684" s="168" t="str">
        <f>IF(ISBLANK(D684),"",INDEX(ΑΜΚ,MATCH(D684,Data!$F$2:$F$999,0),1))</f>
        <v/>
      </c>
      <c r="F684" s="169" t="str">
        <f t="shared" si="10"/>
        <v/>
      </c>
    </row>
    <row r="685" spans="1:6" ht="14.25" customHeight="1" x14ac:dyDescent="0.35">
      <c r="A685" s="45" t="s">
        <v>1139</v>
      </c>
      <c r="B685" s="18"/>
      <c r="C685" s="5"/>
      <c r="D685" s="5"/>
      <c r="E685" s="168" t="str">
        <f>IF(ISBLANK(D685),"",INDEX(ΑΜΚ,MATCH(D685,Data!$F$2:$F$999,0),1))</f>
        <v/>
      </c>
      <c r="F685" s="169" t="str">
        <f t="shared" si="10"/>
        <v/>
      </c>
    </row>
    <row r="686" spans="1:6" ht="14.25" customHeight="1" x14ac:dyDescent="0.35">
      <c r="A686" s="45" t="s">
        <v>1139</v>
      </c>
      <c r="B686" s="18"/>
      <c r="C686" s="5"/>
      <c r="D686" s="5"/>
      <c r="E686" s="168" t="str">
        <f>IF(ISBLANK(D686),"",INDEX(ΑΜΚ,MATCH(D686,Data!$F$2:$F$999,0),1))</f>
        <v/>
      </c>
      <c r="F686" s="169" t="str">
        <f t="shared" si="10"/>
        <v/>
      </c>
    </row>
    <row r="687" spans="1:6" ht="14.25" customHeight="1" x14ac:dyDescent="0.35">
      <c r="A687" s="45" t="s">
        <v>1139</v>
      </c>
      <c r="B687" s="18"/>
      <c r="C687" s="5"/>
      <c r="D687" s="5"/>
      <c r="E687" s="168" t="str">
        <f>IF(ISBLANK(D687),"",INDEX(ΑΜΚ,MATCH(D687,Data!$F$2:$F$999,0),1))</f>
        <v/>
      </c>
      <c r="F687" s="169" t="str">
        <f t="shared" si="10"/>
        <v/>
      </c>
    </row>
    <row r="688" spans="1:6" ht="14.25" customHeight="1" x14ac:dyDescent="0.35">
      <c r="A688" s="45" t="s">
        <v>1139</v>
      </c>
      <c r="B688" s="18"/>
      <c r="C688" s="5"/>
      <c r="D688" s="5"/>
      <c r="E688" s="168" t="str">
        <f>IF(ISBLANK(D688),"",INDEX(ΑΜΚ,MATCH(D688,Data!$F$2:$F$999,0),1))</f>
        <v/>
      </c>
      <c r="F688" s="169" t="str">
        <f t="shared" si="10"/>
        <v/>
      </c>
    </row>
    <row r="689" spans="1:6" ht="14.25" customHeight="1" x14ac:dyDescent="0.35">
      <c r="A689" s="45" t="s">
        <v>1139</v>
      </c>
      <c r="B689" s="18"/>
      <c r="C689" s="5"/>
      <c r="D689" s="5"/>
      <c r="E689" s="168" t="str">
        <f>IF(ISBLANK(D689),"",INDEX(ΑΜΚ,MATCH(D689,Data!$F$2:$F$999,0),1))</f>
        <v/>
      </c>
      <c r="F689" s="169" t="str">
        <f t="shared" si="10"/>
        <v/>
      </c>
    </row>
    <row r="690" spans="1:6" ht="14.25" customHeight="1" x14ac:dyDescent="0.35">
      <c r="A690" s="45" t="s">
        <v>1139</v>
      </c>
      <c r="B690" s="18"/>
      <c r="C690" s="5"/>
      <c r="D690" s="5"/>
      <c r="E690" s="168" t="str">
        <f>IF(ISBLANK(D690),"",INDEX(ΑΜΚ,MATCH(D690,Data!$F$2:$F$999,0),1))</f>
        <v/>
      </c>
      <c r="F690" s="169" t="str">
        <f t="shared" si="10"/>
        <v/>
      </c>
    </row>
    <row r="691" spans="1:6" ht="14.25" customHeight="1" x14ac:dyDescent="0.35">
      <c r="A691" s="45" t="s">
        <v>1139</v>
      </c>
      <c r="B691" s="18"/>
      <c r="C691" s="5"/>
      <c r="D691" s="5"/>
      <c r="E691" s="168" t="str">
        <f>IF(ISBLANK(D691),"",INDEX(ΑΜΚ,MATCH(D691,Data!$F$2:$F$999,0),1))</f>
        <v/>
      </c>
      <c r="F691" s="169" t="str">
        <f t="shared" si="10"/>
        <v/>
      </c>
    </row>
    <row r="692" spans="1:6" ht="14.25" customHeight="1" x14ac:dyDescent="0.35">
      <c r="A692" s="45" t="s">
        <v>1139</v>
      </c>
      <c r="B692" s="18"/>
      <c r="C692" s="5"/>
      <c r="D692" s="5"/>
      <c r="E692" s="168" t="str">
        <f>IF(ISBLANK(D692),"",INDEX(ΑΜΚ,MATCH(D692,Data!$F$2:$F$999,0),1))</f>
        <v/>
      </c>
      <c r="F692" s="169" t="str">
        <f t="shared" si="10"/>
        <v/>
      </c>
    </row>
    <row r="693" spans="1:6" ht="14.25" customHeight="1" x14ac:dyDescent="0.35">
      <c r="A693" s="45" t="s">
        <v>1139</v>
      </c>
      <c r="B693" s="18"/>
      <c r="C693" s="5"/>
      <c r="D693" s="5"/>
      <c r="E693" s="168" t="str">
        <f>IF(ISBLANK(D693),"",INDEX(ΑΜΚ,MATCH(D693,Data!$F$2:$F$999,0),1))</f>
        <v/>
      </c>
      <c r="F693" s="169" t="str">
        <f t="shared" si="10"/>
        <v/>
      </c>
    </row>
    <row r="694" spans="1:6" ht="14.25" customHeight="1" x14ac:dyDescent="0.35">
      <c r="A694" s="45" t="s">
        <v>1139</v>
      </c>
      <c r="B694" s="18"/>
      <c r="C694" s="5"/>
      <c r="D694" s="5"/>
      <c r="E694" s="168" t="str">
        <f>IF(ISBLANK(D694),"",INDEX(ΑΜΚ,MATCH(D694,Data!$F$2:$F$999,0),1))</f>
        <v/>
      </c>
      <c r="F694" s="169" t="str">
        <f t="shared" si="10"/>
        <v/>
      </c>
    </row>
    <row r="695" spans="1:6" ht="14.25" customHeight="1" x14ac:dyDescent="0.35">
      <c r="A695" s="45" t="s">
        <v>1139</v>
      </c>
      <c r="B695" s="18"/>
      <c r="C695" s="5"/>
      <c r="D695" s="5"/>
      <c r="E695" s="168" t="str">
        <f>IF(ISBLANK(D695),"",INDEX(ΑΜΚ,MATCH(D695,Data!$F$2:$F$999,0),1))</f>
        <v/>
      </c>
      <c r="F695" s="169" t="str">
        <f t="shared" si="10"/>
        <v/>
      </c>
    </row>
    <row r="696" spans="1:6" ht="14.25" customHeight="1" x14ac:dyDescent="0.35">
      <c r="A696" s="45" t="s">
        <v>1139</v>
      </c>
      <c r="B696" s="18"/>
      <c r="C696" s="5"/>
      <c r="D696" s="5"/>
      <c r="E696" s="168" t="str">
        <f>IF(ISBLANK(D696),"",INDEX(ΑΜΚ,MATCH(D696,Data!$F$2:$F$999,0),1))</f>
        <v/>
      </c>
      <c r="F696" s="169" t="str">
        <f t="shared" si="10"/>
        <v/>
      </c>
    </row>
    <row r="697" spans="1:6" ht="14.25" customHeight="1" x14ac:dyDescent="0.35">
      <c r="A697" s="45" t="s">
        <v>1139</v>
      </c>
      <c r="B697" s="18"/>
      <c r="C697" s="5"/>
      <c r="D697" s="5"/>
      <c r="E697" s="168" t="str">
        <f>IF(ISBLANK(D697),"",INDEX(ΑΜΚ,MATCH(D697,Data!$F$2:$F$999,0),1))</f>
        <v/>
      </c>
      <c r="F697" s="169" t="str">
        <f t="shared" si="10"/>
        <v/>
      </c>
    </row>
    <row r="698" spans="1:6" ht="14.25" customHeight="1" x14ac:dyDescent="0.35">
      <c r="A698" s="45" t="s">
        <v>1139</v>
      </c>
      <c r="B698" s="18"/>
      <c r="C698" s="5"/>
      <c r="D698" s="5"/>
      <c r="E698" s="168" t="str">
        <f>IF(ISBLANK(D698),"",INDEX(ΑΜΚ,MATCH(D698,Data!$F$2:$F$999,0),1))</f>
        <v/>
      </c>
      <c r="F698" s="169" t="str">
        <f t="shared" si="10"/>
        <v/>
      </c>
    </row>
    <row r="699" spans="1:6" ht="14.25" customHeight="1" x14ac:dyDescent="0.35">
      <c r="A699" s="45" t="s">
        <v>1139</v>
      </c>
      <c r="B699" s="18"/>
      <c r="C699" s="5"/>
      <c r="D699" s="5"/>
      <c r="E699" s="168" t="str">
        <f>IF(ISBLANK(D699),"",INDEX(ΑΜΚ,MATCH(D699,Data!$F$2:$F$999,0),1))</f>
        <v/>
      </c>
      <c r="F699" s="169" t="str">
        <f t="shared" si="10"/>
        <v/>
      </c>
    </row>
    <row r="700" spans="1:6" ht="14.25" customHeight="1" x14ac:dyDescent="0.35">
      <c r="A700" s="45" t="s">
        <v>1139</v>
      </c>
      <c r="B700" s="18"/>
      <c r="C700" s="5"/>
      <c r="D700" s="5"/>
      <c r="E700" s="168" t="str">
        <f>IF(ISBLANK(D700),"",INDEX(ΑΜΚ,MATCH(D700,Data!$F$2:$F$999,0),1))</f>
        <v/>
      </c>
      <c r="F700" s="169" t="str">
        <f t="shared" si="10"/>
        <v/>
      </c>
    </row>
    <row r="701" spans="1:6" ht="14.25" customHeight="1" x14ac:dyDescent="0.35">
      <c r="A701" s="45" t="s">
        <v>1139</v>
      </c>
      <c r="B701" s="18"/>
      <c r="C701" s="5"/>
      <c r="D701" s="5"/>
      <c r="E701" s="168" t="str">
        <f>IF(ISBLANK(D701),"",INDEX(ΑΜΚ,MATCH(D701,Data!$F$2:$F$999,0),1))</f>
        <v/>
      </c>
      <c r="F701" s="169" t="str">
        <f t="shared" si="10"/>
        <v/>
      </c>
    </row>
    <row r="702" spans="1:6" ht="14.25" customHeight="1" x14ac:dyDescent="0.35">
      <c r="A702" s="45" t="s">
        <v>1139</v>
      </c>
      <c r="B702" s="18"/>
      <c r="C702" s="5"/>
      <c r="D702" s="5"/>
      <c r="E702" s="168" t="str">
        <f>IF(ISBLANK(D702),"",INDEX(ΑΜΚ,MATCH(D702,Data!$F$2:$F$999,0),1))</f>
        <v/>
      </c>
      <c r="F702" s="169" t="str">
        <f t="shared" si="10"/>
        <v/>
      </c>
    </row>
    <row r="703" spans="1:6" ht="14.25" customHeight="1" x14ac:dyDescent="0.35">
      <c r="A703" s="45" t="s">
        <v>1139</v>
      </c>
      <c r="B703" s="18"/>
      <c r="C703" s="5"/>
      <c r="D703" s="5"/>
      <c r="E703" s="168" t="str">
        <f>IF(ISBLANK(D703),"",INDEX(ΑΜΚ,MATCH(D703,Data!$F$2:$F$999,0),1))</f>
        <v/>
      </c>
      <c r="F703" s="169" t="str">
        <f t="shared" si="10"/>
        <v/>
      </c>
    </row>
    <row r="704" spans="1:6" ht="14.25" customHeight="1" x14ac:dyDescent="0.35">
      <c r="A704" s="45" t="s">
        <v>1139</v>
      </c>
      <c r="B704" s="18"/>
      <c r="C704" s="5"/>
      <c r="D704" s="5"/>
      <c r="E704" s="168" t="str">
        <f>IF(ISBLANK(D704),"",INDEX(ΑΜΚ,MATCH(D704,Data!$F$2:$F$999,0),1))</f>
        <v/>
      </c>
      <c r="F704" s="169" t="str">
        <f t="shared" si="10"/>
        <v/>
      </c>
    </row>
    <row r="705" spans="1:6" ht="14.25" customHeight="1" x14ac:dyDescent="0.35">
      <c r="A705" s="45" t="s">
        <v>1139</v>
      </c>
      <c r="B705" s="18"/>
      <c r="C705" s="5"/>
      <c r="D705" s="5"/>
      <c r="E705" s="168" t="str">
        <f>IF(ISBLANK(D705),"",INDEX(ΑΜΚ,MATCH(D705,Data!$F$2:$F$999,0),1))</f>
        <v/>
      </c>
      <c r="F705" s="169" t="str">
        <f t="shared" si="10"/>
        <v/>
      </c>
    </row>
    <row r="706" spans="1:6" ht="14.25" customHeight="1" x14ac:dyDescent="0.35">
      <c r="A706" s="45" t="s">
        <v>1139</v>
      </c>
      <c r="B706" s="18"/>
      <c r="C706" s="5"/>
      <c r="D706" s="5"/>
      <c r="E706" s="168" t="str">
        <f>IF(ISBLANK(D706),"",INDEX(ΑΜΚ,MATCH(D706,Data!$F$2:$F$999,0),1))</f>
        <v/>
      </c>
      <c r="F706" s="169" t="str">
        <f t="shared" ref="F706:F769" si="11">IF(ISBLANK(C706),"",INDEX(ΚΩΔ_ΜΑΘΗΜ_ΤΕΧΝ_ΛΟΓΙΣΜ_Α2,MATCH(C706,ΜΑΘΗΜ_ΤΕΧΝ_ΛΟΓΙΣΜ_Α2,0)))</f>
        <v/>
      </c>
    </row>
    <row r="707" spans="1:6" ht="14.25" customHeight="1" x14ac:dyDescent="0.35">
      <c r="A707" s="45" t="s">
        <v>1139</v>
      </c>
      <c r="B707" s="18"/>
      <c r="C707" s="5"/>
      <c r="D707" s="5"/>
      <c r="E707" s="168" t="str">
        <f>IF(ISBLANK(D707),"",INDEX(ΑΜΚ,MATCH(D707,Data!$F$2:$F$999,0),1))</f>
        <v/>
      </c>
      <c r="F707" s="169" t="str">
        <f t="shared" si="11"/>
        <v/>
      </c>
    </row>
    <row r="708" spans="1:6" ht="14.25" customHeight="1" x14ac:dyDescent="0.35">
      <c r="A708" s="45" t="s">
        <v>1139</v>
      </c>
      <c r="B708" s="18"/>
      <c r="C708" s="5"/>
      <c r="D708" s="5"/>
      <c r="E708" s="168" t="str">
        <f>IF(ISBLANK(D708),"",INDEX(ΑΜΚ,MATCH(D708,Data!$F$2:$F$999,0),1))</f>
        <v/>
      </c>
      <c r="F708" s="169" t="str">
        <f t="shared" si="11"/>
        <v/>
      </c>
    </row>
    <row r="709" spans="1:6" ht="14.25" customHeight="1" x14ac:dyDescent="0.35">
      <c r="A709" s="45" t="s">
        <v>1139</v>
      </c>
      <c r="B709" s="18"/>
      <c r="C709" s="5"/>
      <c r="D709" s="5"/>
      <c r="E709" s="168" t="str">
        <f>IF(ISBLANK(D709),"",INDEX(ΑΜΚ,MATCH(D709,Data!$F$2:$F$999,0),1))</f>
        <v/>
      </c>
      <c r="F709" s="169" t="str">
        <f t="shared" si="11"/>
        <v/>
      </c>
    </row>
    <row r="710" spans="1:6" ht="14.25" customHeight="1" x14ac:dyDescent="0.35">
      <c r="A710" s="45" t="s">
        <v>1139</v>
      </c>
      <c r="B710" s="18"/>
      <c r="C710" s="5"/>
      <c r="D710" s="5"/>
      <c r="E710" s="168" t="str">
        <f>IF(ISBLANK(D710),"",INDEX(ΑΜΚ,MATCH(D710,Data!$F$2:$F$999,0),1))</f>
        <v/>
      </c>
      <c r="F710" s="169" t="str">
        <f t="shared" si="11"/>
        <v/>
      </c>
    </row>
    <row r="711" spans="1:6" ht="14.25" customHeight="1" x14ac:dyDescent="0.35">
      <c r="A711" s="45" t="s">
        <v>1139</v>
      </c>
      <c r="B711" s="18"/>
      <c r="C711" s="5"/>
      <c r="D711" s="5"/>
      <c r="E711" s="168" t="str">
        <f>IF(ISBLANK(D711),"",INDEX(ΑΜΚ,MATCH(D711,Data!$F$2:$F$999,0),1))</f>
        <v/>
      </c>
      <c r="F711" s="169" t="str">
        <f t="shared" si="11"/>
        <v/>
      </c>
    </row>
    <row r="712" spans="1:6" ht="14.25" customHeight="1" x14ac:dyDescent="0.35">
      <c r="A712" s="45" t="s">
        <v>1139</v>
      </c>
      <c r="B712" s="18"/>
      <c r="C712" s="5"/>
      <c r="D712" s="5"/>
      <c r="E712" s="168" t="str">
        <f>IF(ISBLANK(D712),"",INDEX(ΑΜΚ,MATCH(D712,Data!$F$2:$F$999,0),1))</f>
        <v/>
      </c>
      <c r="F712" s="169" t="str">
        <f t="shared" si="11"/>
        <v/>
      </c>
    </row>
    <row r="713" spans="1:6" ht="14.25" customHeight="1" x14ac:dyDescent="0.35">
      <c r="A713" s="45" t="s">
        <v>1139</v>
      </c>
      <c r="B713" s="18"/>
      <c r="C713" s="5"/>
      <c r="D713" s="5"/>
      <c r="E713" s="168" t="str">
        <f>IF(ISBLANK(D713),"",INDEX(ΑΜΚ,MATCH(D713,Data!$F$2:$F$999,0),1))</f>
        <v/>
      </c>
      <c r="F713" s="169" t="str">
        <f t="shared" si="11"/>
        <v/>
      </c>
    </row>
    <row r="714" spans="1:6" ht="14.25" customHeight="1" x14ac:dyDescent="0.35">
      <c r="A714" s="45" t="s">
        <v>1139</v>
      </c>
      <c r="B714" s="18"/>
      <c r="C714" s="5"/>
      <c r="D714" s="5"/>
      <c r="E714" s="168" t="str">
        <f>IF(ISBLANK(D714),"",INDEX(ΑΜΚ,MATCH(D714,Data!$F$2:$F$999,0),1))</f>
        <v/>
      </c>
      <c r="F714" s="169" t="str">
        <f t="shared" si="11"/>
        <v/>
      </c>
    </row>
    <row r="715" spans="1:6" ht="14.25" customHeight="1" x14ac:dyDescent="0.35">
      <c r="A715" s="45" t="s">
        <v>1139</v>
      </c>
      <c r="B715" s="18"/>
      <c r="C715" s="5"/>
      <c r="D715" s="5"/>
      <c r="E715" s="168" t="str">
        <f>IF(ISBLANK(D715),"",INDEX(ΑΜΚ,MATCH(D715,Data!$F$2:$F$999,0),1))</f>
        <v/>
      </c>
      <c r="F715" s="169" t="str">
        <f t="shared" si="11"/>
        <v/>
      </c>
    </row>
    <row r="716" spans="1:6" ht="14.25" customHeight="1" x14ac:dyDescent="0.35">
      <c r="A716" s="45" t="s">
        <v>1139</v>
      </c>
      <c r="B716" s="18"/>
      <c r="C716" s="5"/>
      <c r="D716" s="5"/>
      <c r="E716" s="168" t="str">
        <f>IF(ISBLANK(D716),"",INDEX(ΑΜΚ,MATCH(D716,Data!$F$2:$F$999,0),1))</f>
        <v/>
      </c>
      <c r="F716" s="169" t="str">
        <f t="shared" si="11"/>
        <v/>
      </c>
    </row>
    <row r="717" spans="1:6" ht="14.25" customHeight="1" x14ac:dyDescent="0.35">
      <c r="A717" s="45" t="s">
        <v>1139</v>
      </c>
      <c r="B717" s="18"/>
      <c r="C717" s="5"/>
      <c r="D717" s="5"/>
      <c r="E717" s="168" t="str">
        <f>IF(ISBLANK(D717),"",INDEX(ΑΜΚ,MATCH(D717,Data!$F$2:$F$999,0),1))</f>
        <v/>
      </c>
      <c r="F717" s="169" t="str">
        <f t="shared" si="11"/>
        <v/>
      </c>
    </row>
    <row r="718" spans="1:6" ht="14.25" customHeight="1" x14ac:dyDescent="0.35">
      <c r="A718" s="45" t="s">
        <v>1139</v>
      </c>
      <c r="B718" s="18"/>
      <c r="C718" s="5"/>
      <c r="D718" s="5"/>
      <c r="E718" s="168" t="str">
        <f>IF(ISBLANK(D718),"",INDEX(ΑΜΚ,MATCH(D718,Data!$F$2:$F$999,0),1))</f>
        <v/>
      </c>
      <c r="F718" s="169" t="str">
        <f t="shared" si="11"/>
        <v/>
      </c>
    </row>
    <row r="719" spans="1:6" ht="14.25" customHeight="1" x14ac:dyDescent="0.35">
      <c r="A719" s="45" t="s">
        <v>1139</v>
      </c>
      <c r="B719" s="18"/>
      <c r="C719" s="5"/>
      <c r="D719" s="5"/>
      <c r="E719" s="168" t="str">
        <f>IF(ISBLANK(D719),"",INDEX(ΑΜΚ,MATCH(D719,Data!$F$2:$F$999,0),1))</f>
        <v/>
      </c>
      <c r="F719" s="169" t="str">
        <f t="shared" si="11"/>
        <v/>
      </c>
    </row>
    <row r="720" spans="1:6" ht="14.25" customHeight="1" x14ac:dyDescent="0.35">
      <c r="A720" s="45" t="s">
        <v>1139</v>
      </c>
      <c r="B720" s="18"/>
      <c r="C720" s="5"/>
      <c r="D720" s="5"/>
      <c r="E720" s="168" t="str">
        <f>IF(ISBLANK(D720),"",INDEX(ΑΜΚ,MATCH(D720,Data!$F$2:$F$999,0),1))</f>
        <v/>
      </c>
      <c r="F720" s="169" t="str">
        <f t="shared" si="11"/>
        <v/>
      </c>
    </row>
    <row r="721" spans="1:6" ht="14.25" customHeight="1" x14ac:dyDescent="0.35">
      <c r="A721" s="45" t="s">
        <v>1139</v>
      </c>
      <c r="B721" s="18"/>
      <c r="C721" s="5"/>
      <c r="D721" s="5"/>
      <c r="E721" s="168" t="str">
        <f>IF(ISBLANK(D721),"",INDEX(ΑΜΚ,MATCH(D721,Data!$F$2:$F$999,0),1))</f>
        <v/>
      </c>
      <c r="F721" s="169" t="str">
        <f t="shared" si="11"/>
        <v/>
      </c>
    </row>
    <row r="722" spans="1:6" ht="14.25" customHeight="1" x14ac:dyDescent="0.35">
      <c r="A722" s="45" t="s">
        <v>1139</v>
      </c>
      <c r="B722" s="18"/>
      <c r="C722" s="5"/>
      <c r="D722" s="5"/>
      <c r="E722" s="168" t="str">
        <f>IF(ISBLANK(D722),"",INDEX(ΑΜΚ,MATCH(D722,Data!$F$2:$F$999,0),1))</f>
        <v/>
      </c>
      <c r="F722" s="169" t="str">
        <f t="shared" si="11"/>
        <v/>
      </c>
    </row>
    <row r="723" spans="1:6" ht="14.25" customHeight="1" x14ac:dyDescent="0.35">
      <c r="A723" s="45" t="s">
        <v>1139</v>
      </c>
      <c r="B723" s="18"/>
      <c r="C723" s="5"/>
      <c r="D723" s="5"/>
      <c r="E723" s="168" t="str">
        <f>IF(ISBLANK(D723),"",INDEX(ΑΜΚ,MATCH(D723,Data!$F$2:$F$999,0),1))</f>
        <v/>
      </c>
      <c r="F723" s="169" t="str">
        <f t="shared" si="11"/>
        <v/>
      </c>
    </row>
    <row r="724" spans="1:6" ht="14.25" customHeight="1" x14ac:dyDescent="0.35">
      <c r="A724" s="45" t="s">
        <v>1139</v>
      </c>
      <c r="B724" s="18"/>
      <c r="C724" s="5"/>
      <c r="D724" s="5"/>
      <c r="E724" s="168" t="str">
        <f>IF(ISBLANK(D724),"",INDEX(ΑΜΚ,MATCH(D724,Data!$F$2:$F$999,0),1))</f>
        <v/>
      </c>
      <c r="F724" s="169" t="str">
        <f t="shared" si="11"/>
        <v/>
      </c>
    </row>
    <row r="725" spans="1:6" ht="14.25" customHeight="1" x14ac:dyDescent="0.35">
      <c r="A725" s="45" t="s">
        <v>1139</v>
      </c>
      <c r="B725" s="18"/>
      <c r="C725" s="5"/>
      <c r="D725" s="5"/>
      <c r="E725" s="168" t="str">
        <f>IF(ISBLANK(D725),"",INDEX(ΑΜΚ,MATCH(D725,Data!$F$2:$F$999,0),1))</f>
        <v/>
      </c>
      <c r="F725" s="169" t="str">
        <f t="shared" si="11"/>
        <v/>
      </c>
    </row>
    <row r="726" spans="1:6" ht="14.25" customHeight="1" x14ac:dyDescent="0.35">
      <c r="A726" s="45" t="s">
        <v>1139</v>
      </c>
      <c r="B726" s="18"/>
      <c r="C726" s="5"/>
      <c r="D726" s="5"/>
      <c r="E726" s="168" t="str">
        <f>IF(ISBLANK(D726),"",INDEX(ΑΜΚ,MATCH(D726,Data!$F$2:$F$999,0),1))</f>
        <v/>
      </c>
      <c r="F726" s="169" t="str">
        <f t="shared" si="11"/>
        <v/>
      </c>
    </row>
    <row r="727" spans="1:6" ht="14.25" customHeight="1" x14ac:dyDescent="0.35">
      <c r="A727" s="45" t="s">
        <v>1139</v>
      </c>
      <c r="B727" s="18"/>
      <c r="C727" s="5"/>
      <c r="D727" s="5"/>
      <c r="E727" s="168" t="str">
        <f>IF(ISBLANK(D727),"",INDEX(ΑΜΚ,MATCH(D727,Data!$F$2:$F$999,0),1))</f>
        <v/>
      </c>
      <c r="F727" s="169" t="str">
        <f t="shared" si="11"/>
        <v/>
      </c>
    </row>
    <row r="728" spans="1:6" ht="14.25" customHeight="1" x14ac:dyDescent="0.35">
      <c r="A728" s="45" t="s">
        <v>1139</v>
      </c>
      <c r="B728" s="18"/>
      <c r="C728" s="5"/>
      <c r="D728" s="5"/>
      <c r="E728" s="168" t="str">
        <f>IF(ISBLANK(D728),"",INDEX(ΑΜΚ,MATCH(D728,Data!$F$2:$F$999,0),1))</f>
        <v/>
      </c>
      <c r="F728" s="169" t="str">
        <f t="shared" si="11"/>
        <v/>
      </c>
    </row>
    <row r="729" spans="1:6" ht="14.25" customHeight="1" x14ac:dyDescent="0.35">
      <c r="A729" s="45" t="s">
        <v>1139</v>
      </c>
      <c r="B729" s="18"/>
      <c r="C729" s="5"/>
      <c r="D729" s="5"/>
      <c r="E729" s="168" t="str">
        <f>IF(ISBLANK(D729),"",INDEX(ΑΜΚ,MATCH(D729,Data!$F$2:$F$999,0),1))</f>
        <v/>
      </c>
      <c r="F729" s="169" t="str">
        <f t="shared" si="11"/>
        <v/>
      </c>
    </row>
    <row r="730" spans="1:6" ht="14.25" customHeight="1" x14ac:dyDescent="0.35">
      <c r="A730" s="45" t="s">
        <v>1139</v>
      </c>
      <c r="B730" s="18"/>
      <c r="C730" s="5"/>
      <c r="D730" s="5"/>
      <c r="E730" s="168" t="str">
        <f>IF(ISBLANK(D730),"",INDEX(ΑΜΚ,MATCH(D730,Data!$F$2:$F$999,0),1))</f>
        <v/>
      </c>
      <c r="F730" s="169" t="str">
        <f t="shared" si="11"/>
        <v/>
      </c>
    </row>
    <row r="731" spans="1:6" ht="14.25" customHeight="1" x14ac:dyDescent="0.35">
      <c r="A731" s="45" t="s">
        <v>1139</v>
      </c>
      <c r="B731" s="18"/>
      <c r="C731" s="5"/>
      <c r="D731" s="5"/>
      <c r="E731" s="168" t="str">
        <f>IF(ISBLANK(D731),"",INDEX(ΑΜΚ,MATCH(D731,Data!$F$2:$F$999,0),1))</f>
        <v/>
      </c>
      <c r="F731" s="169" t="str">
        <f t="shared" si="11"/>
        <v/>
      </c>
    </row>
    <row r="732" spans="1:6" ht="14.25" customHeight="1" x14ac:dyDescent="0.35">
      <c r="A732" s="45" t="s">
        <v>1139</v>
      </c>
      <c r="B732" s="18"/>
      <c r="C732" s="5"/>
      <c r="D732" s="5"/>
      <c r="E732" s="168" t="str">
        <f>IF(ISBLANK(D732),"",INDEX(ΑΜΚ,MATCH(D732,Data!$F$2:$F$999,0),1))</f>
        <v/>
      </c>
      <c r="F732" s="169" t="str">
        <f t="shared" si="11"/>
        <v/>
      </c>
    </row>
    <row r="733" spans="1:6" ht="14.25" customHeight="1" x14ac:dyDescent="0.35">
      <c r="A733" s="45" t="s">
        <v>1139</v>
      </c>
      <c r="B733" s="18"/>
      <c r="C733" s="5"/>
      <c r="D733" s="5"/>
      <c r="E733" s="168" t="str">
        <f>IF(ISBLANK(D733),"",INDEX(ΑΜΚ,MATCH(D733,Data!$F$2:$F$999,0),1))</f>
        <v/>
      </c>
      <c r="F733" s="169" t="str">
        <f t="shared" si="11"/>
        <v/>
      </c>
    </row>
    <row r="734" spans="1:6" ht="14.25" customHeight="1" x14ac:dyDescent="0.35">
      <c r="A734" s="45" t="s">
        <v>1139</v>
      </c>
      <c r="B734" s="18"/>
      <c r="C734" s="5"/>
      <c r="D734" s="5"/>
      <c r="E734" s="168" t="str">
        <f>IF(ISBLANK(D734),"",INDEX(ΑΜΚ,MATCH(D734,Data!$F$2:$F$999,0),1))</f>
        <v/>
      </c>
      <c r="F734" s="169" t="str">
        <f t="shared" si="11"/>
        <v/>
      </c>
    </row>
    <row r="735" spans="1:6" ht="14.25" customHeight="1" x14ac:dyDescent="0.35">
      <c r="A735" s="45" t="s">
        <v>1139</v>
      </c>
      <c r="B735" s="18"/>
      <c r="C735" s="5"/>
      <c r="D735" s="5"/>
      <c r="E735" s="168" t="str">
        <f>IF(ISBLANK(D735),"",INDEX(ΑΜΚ,MATCH(D735,Data!$F$2:$F$999,0),1))</f>
        <v/>
      </c>
      <c r="F735" s="169" t="str">
        <f t="shared" si="11"/>
        <v/>
      </c>
    </row>
    <row r="736" spans="1:6" ht="14.25" customHeight="1" x14ac:dyDescent="0.35">
      <c r="A736" s="45" t="s">
        <v>1139</v>
      </c>
      <c r="B736" s="18"/>
      <c r="C736" s="5"/>
      <c r="D736" s="5"/>
      <c r="E736" s="168" t="str">
        <f>IF(ISBLANK(D736),"",INDEX(ΑΜΚ,MATCH(D736,Data!$F$2:$F$999,0),1))</f>
        <v/>
      </c>
      <c r="F736" s="169" t="str">
        <f t="shared" si="11"/>
        <v/>
      </c>
    </row>
    <row r="737" spans="1:6" ht="14.25" customHeight="1" x14ac:dyDescent="0.35">
      <c r="A737" s="45" t="s">
        <v>1139</v>
      </c>
      <c r="B737" s="18"/>
      <c r="C737" s="5"/>
      <c r="D737" s="5"/>
      <c r="E737" s="168" t="str">
        <f>IF(ISBLANK(D737),"",INDEX(ΑΜΚ,MATCH(D737,Data!$F$2:$F$999,0),1))</f>
        <v/>
      </c>
      <c r="F737" s="169" t="str">
        <f t="shared" si="11"/>
        <v/>
      </c>
    </row>
    <row r="738" spans="1:6" ht="14.25" customHeight="1" x14ac:dyDescent="0.35">
      <c r="A738" s="45" t="s">
        <v>1139</v>
      </c>
      <c r="B738" s="18"/>
      <c r="C738" s="5"/>
      <c r="D738" s="5"/>
      <c r="E738" s="168" t="str">
        <f>IF(ISBLANK(D738),"",INDEX(ΑΜΚ,MATCH(D738,Data!$F$2:$F$999,0),1))</f>
        <v/>
      </c>
      <c r="F738" s="169" t="str">
        <f t="shared" si="11"/>
        <v/>
      </c>
    </row>
    <row r="739" spans="1:6" ht="14.25" customHeight="1" x14ac:dyDescent="0.35">
      <c r="A739" s="45" t="s">
        <v>1139</v>
      </c>
      <c r="B739" s="18"/>
      <c r="C739" s="5"/>
      <c r="D739" s="5"/>
      <c r="E739" s="168" t="str">
        <f>IF(ISBLANK(D739),"",INDEX(ΑΜΚ,MATCH(D739,Data!$F$2:$F$999,0),1))</f>
        <v/>
      </c>
      <c r="F739" s="169" t="str">
        <f t="shared" si="11"/>
        <v/>
      </c>
    </row>
    <row r="740" spans="1:6" ht="14.25" customHeight="1" x14ac:dyDescent="0.35">
      <c r="A740" s="45" t="s">
        <v>1139</v>
      </c>
      <c r="B740" s="18"/>
      <c r="C740" s="5"/>
      <c r="D740" s="5"/>
      <c r="E740" s="168" t="str">
        <f>IF(ISBLANK(D740),"",INDEX(ΑΜΚ,MATCH(D740,Data!$F$2:$F$999,0),1))</f>
        <v/>
      </c>
      <c r="F740" s="169" t="str">
        <f t="shared" si="11"/>
        <v/>
      </c>
    </row>
    <row r="741" spans="1:6" ht="14.25" customHeight="1" x14ac:dyDescent="0.35">
      <c r="A741" s="45" t="s">
        <v>1139</v>
      </c>
      <c r="B741" s="18"/>
      <c r="C741" s="5"/>
      <c r="D741" s="5"/>
      <c r="E741" s="168" t="str">
        <f>IF(ISBLANK(D741),"",INDEX(ΑΜΚ,MATCH(D741,Data!$F$2:$F$999,0),1))</f>
        <v/>
      </c>
      <c r="F741" s="169" t="str">
        <f t="shared" si="11"/>
        <v/>
      </c>
    </row>
    <row r="742" spans="1:6" ht="14.25" customHeight="1" x14ac:dyDescent="0.35">
      <c r="A742" s="45" t="s">
        <v>1139</v>
      </c>
      <c r="B742" s="18"/>
      <c r="C742" s="5"/>
      <c r="D742" s="5"/>
      <c r="E742" s="168" t="str">
        <f>IF(ISBLANK(D742),"",INDEX(ΑΜΚ,MATCH(D742,Data!$F$2:$F$999,0),1))</f>
        <v/>
      </c>
      <c r="F742" s="169" t="str">
        <f t="shared" si="11"/>
        <v/>
      </c>
    </row>
    <row r="743" spans="1:6" ht="14.25" customHeight="1" x14ac:dyDescent="0.35">
      <c r="A743" s="45" t="s">
        <v>1139</v>
      </c>
      <c r="B743" s="18"/>
      <c r="C743" s="5"/>
      <c r="D743" s="5"/>
      <c r="E743" s="168" t="str">
        <f>IF(ISBLANK(D743),"",INDEX(ΑΜΚ,MATCH(D743,Data!$F$2:$F$999,0),1))</f>
        <v/>
      </c>
      <c r="F743" s="169" t="str">
        <f t="shared" si="11"/>
        <v/>
      </c>
    </row>
    <row r="744" spans="1:6" ht="14.25" customHeight="1" x14ac:dyDescent="0.35">
      <c r="A744" s="45" t="s">
        <v>1139</v>
      </c>
      <c r="B744" s="18"/>
      <c r="C744" s="5"/>
      <c r="D744" s="5"/>
      <c r="E744" s="168" t="str">
        <f>IF(ISBLANK(D744),"",INDEX(ΑΜΚ,MATCH(D744,Data!$F$2:$F$999,0),1))</f>
        <v/>
      </c>
      <c r="F744" s="169" t="str">
        <f t="shared" si="11"/>
        <v/>
      </c>
    </row>
    <row r="745" spans="1:6" ht="14.25" customHeight="1" x14ac:dyDescent="0.35">
      <c r="A745" s="45" t="s">
        <v>1139</v>
      </c>
      <c r="B745" s="18"/>
      <c r="C745" s="5"/>
      <c r="D745" s="5"/>
      <c r="E745" s="168" t="str">
        <f>IF(ISBLANK(D745),"",INDEX(ΑΜΚ,MATCH(D745,Data!$F$2:$F$999,0),1))</f>
        <v/>
      </c>
      <c r="F745" s="169" t="str">
        <f t="shared" si="11"/>
        <v/>
      </c>
    </row>
    <row r="746" spans="1:6" ht="14.25" customHeight="1" x14ac:dyDescent="0.35">
      <c r="A746" s="45" t="s">
        <v>1139</v>
      </c>
      <c r="B746" s="18"/>
      <c r="C746" s="5"/>
      <c r="D746" s="5"/>
      <c r="E746" s="168" t="str">
        <f>IF(ISBLANK(D746),"",INDEX(ΑΜΚ,MATCH(D746,Data!$F$2:$F$999,0),1))</f>
        <v/>
      </c>
      <c r="F746" s="169" t="str">
        <f t="shared" si="11"/>
        <v/>
      </c>
    </row>
    <row r="747" spans="1:6" ht="14.25" customHeight="1" x14ac:dyDescent="0.35">
      <c r="A747" s="45" t="s">
        <v>1139</v>
      </c>
      <c r="B747" s="18"/>
      <c r="C747" s="5"/>
      <c r="D747" s="5"/>
      <c r="E747" s="168" t="str">
        <f>IF(ISBLANK(D747),"",INDEX(ΑΜΚ,MATCH(D747,Data!$F$2:$F$999,0),1))</f>
        <v/>
      </c>
      <c r="F747" s="169" t="str">
        <f t="shared" si="11"/>
        <v/>
      </c>
    </row>
    <row r="748" spans="1:6" ht="14.25" customHeight="1" x14ac:dyDescent="0.35">
      <c r="A748" s="45" t="s">
        <v>1139</v>
      </c>
      <c r="B748" s="18"/>
      <c r="C748" s="5"/>
      <c r="D748" s="5"/>
      <c r="E748" s="168" t="str">
        <f>IF(ISBLANK(D748),"",INDEX(ΑΜΚ,MATCH(D748,Data!$F$2:$F$999,0),1))</f>
        <v/>
      </c>
      <c r="F748" s="169" t="str">
        <f t="shared" si="11"/>
        <v/>
      </c>
    </row>
    <row r="749" spans="1:6" ht="14.25" customHeight="1" x14ac:dyDescent="0.35">
      <c r="A749" s="45" t="s">
        <v>1139</v>
      </c>
      <c r="B749" s="18"/>
      <c r="C749" s="5"/>
      <c r="D749" s="5"/>
      <c r="E749" s="168" t="str">
        <f>IF(ISBLANK(D749),"",INDEX(ΑΜΚ,MATCH(D749,Data!$F$2:$F$999,0),1))</f>
        <v/>
      </c>
      <c r="F749" s="169" t="str">
        <f t="shared" si="11"/>
        <v/>
      </c>
    </row>
    <row r="750" spans="1:6" ht="14.25" customHeight="1" x14ac:dyDescent="0.35">
      <c r="A750" s="45" t="s">
        <v>1139</v>
      </c>
      <c r="B750" s="18"/>
      <c r="C750" s="5"/>
      <c r="D750" s="5"/>
      <c r="E750" s="168" t="str">
        <f>IF(ISBLANK(D750),"",INDEX(ΑΜΚ,MATCH(D750,Data!$F$2:$F$999,0),1))</f>
        <v/>
      </c>
      <c r="F750" s="169" t="str">
        <f t="shared" si="11"/>
        <v/>
      </c>
    </row>
    <row r="751" spans="1:6" ht="14.25" customHeight="1" x14ac:dyDescent="0.35">
      <c r="A751" s="45" t="s">
        <v>1139</v>
      </c>
      <c r="B751" s="18"/>
      <c r="C751" s="5"/>
      <c r="D751" s="5"/>
      <c r="E751" s="168" t="str">
        <f>IF(ISBLANK(D751),"",INDEX(ΑΜΚ,MATCH(D751,Data!$F$2:$F$999,0),1))</f>
        <v/>
      </c>
      <c r="F751" s="169" t="str">
        <f t="shared" si="11"/>
        <v/>
      </c>
    </row>
    <row r="752" spans="1:6" ht="14.25" customHeight="1" x14ac:dyDescent="0.35">
      <c r="A752" s="45" t="s">
        <v>1139</v>
      </c>
      <c r="B752" s="18"/>
      <c r="C752" s="5"/>
      <c r="D752" s="5"/>
      <c r="E752" s="168" t="str">
        <f>IF(ISBLANK(D752),"",INDEX(ΑΜΚ,MATCH(D752,Data!$F$2:$F$999,0),1))</f>
        <v/>
      </c>
      <c r="F752" s="169" t="str">
        <f t="shared" si="11"/>
        <v/>
      </c>
    </row>
    <row r="753" spans="1:6" ht="14.25" customHeight="1" x14ac:dyDescent="0.35">
      <c r="A753" s="45" t="s">
        <v>1139</v>
      </c>
      <c r="B753" s="18"/>
      <c r="C753" s="5"/>
      <c r="D753" s="5"/>
      <c r="E753" s="168" t="str">
        <f>IF(ISBLANK(D753),"",INDEX(ΑΜΚ,MATCH(D753,Data!$F$2:$F$999,0),1))</f>
        <v/>
      </c>
      <c r="F753" s="169" t="str">
        <f t="shared" si="11"/>
        <v/>
      </c>
    </row>
    <row r="754" spans="1:6" ht="14.25" customHeight="1" x14ac:dyDescent="0.35">
      <c r="A754" s="45" t="s">
        <v>1139</v>
      </c>
      <c r="B754" s="18"/>
      <c r="C754" s="5"/>
      <c r="D754" s="5"/>
      <c r="E754" s="168" t="str">
        <f>IF(ISBLANK(D754),"",INDEX(ΑΜΚ,MATCH(D754,Data!$F$2:$F$999,0),1))</f>
        <v/>
      </c>
      <c r="F754" s="169" t="str">
        <f t="shared" si="11"/>
        <v/>
      </c>
    </row>
    <row r="755" spans="1:6" ht="14.25" customHeight="1" x14ac:dyDescent="0.35">
      <c r="A755" s="45" t="s">
        <v>1139</v>
      </c>
      <c r="B755" s="18"/>
      <c r="C755" s="5"/>
      <c r="D755" s="5"/>
      <c r="E755" s="168" t="str">
        <f>IF(ISBLANK(D755),"",INDEX(ΑΜΚ,MATCH(D755,Data!$F$2:$F$999,0),1))</f>
        <v/>
      </c>
      <c r="F755" s="169" t="str">
        <f t="shared" si="11"/>
        <v/>
      </c>
    </row>
    <row r="756" spans="1:6" ht="14.25" customHeight="1" x14ac:dyDescent="0.35">
      <c r="A756" s="45" t="s">
        <v>1139</v>
      </c>
      <c r="B756" s="18"/>
      <c r="C756" s="5"/>
      <c r="D756" s="5"/>
      <c r="E756" s="168" t="str">
        <f>IF(ISBLANK(D756),"",INDEX(ΑΜΚ,MATCH(D756,Data!$F$2:$F$999,0),1))</f>
        <v/>
      </c>
      <c r="F756" s="169" t="str">
        <f t="shared" si="11"/>
        <v/>
      </c>
    </row>
    <row r="757" spans="1:6" ht="14.25" customHeight="1" x14ac:dyDescent="0.35">
      <c r="A757" s="45" t="s">
        <v>1139</v>
      </c>
      <c r="B757" s="18"/>
      <c r="C757" s="5"/>
      <c r="D757" s="5"/>
      <c r="E757" s="168" t="str">
        <f>IF(ISBLANK(D757),"",INDEX(ΑΜΚ,MATCH(D757,Data!$F$2:$F$999,0),1))</f>
        <v/>
      </c>
      <c r="F757" s="169" t="str">
        <f t="shared" si="11"/>
        <v/>
      </c>
    </row>
    <row r="758" spans="1:6" ht="14.25" customHeight="1" x14ac:dyDescent="0.35">
      <c r="A758" s="45" t="s">
        <v>1139</v>
      </c>
      <c r="B758" s="18"/>
      <c r="C758" s="5"/>
      <c r="D758" s="5"/>
      <c r="E758" s="168" t="str">
        <f>IF(ISBLANK(D758),"",INDEX(ΑΜΚ,MATCH(D758,Data!$F$2:$F$999,0),1))</f>
        <v/>
      </c>
      <c r="F758" s="169" t="str">
        <f t="shared" si="11"/>
        <v/>
      </c>
    </row>
    <row r="759" spans="1:6" ht="14.25" customHeight="1" x14ac:dyDescent="0.35">
      <c r="A759" s="45" t="s">
        <v>1139</v>
      </c>
      <c r="B759" s="18"/>
      <c r="C759" s="5"/>
      <c r="D759" s="5"/>
      <c r="E759" s="168" t="str">
        <f>IF(ISBLANK(D759),"",INDEX(ΑΜΚ,MATCH(D759,Data!$F$2:$F$999,0),1))</f>
        <v/>
      </c>
      <c r="F759" s="169" t="str">
        <f t="shared" si="11"/>
        <v/>
      </c>
    </row>
    <row r="760" spans="1:6" ht="14.25" customHeight="1" x14ac:dyDescent="0.35">
      <c r="A760" s="45" t="s">
        <v>1139</v>
      </c>
      <c r="B760" s="18"/>
      <c r="C760" s="5"/>
      <c r="D760" s="5"/>
      <c r="E760" s="168" t="str">
        <f>IF(ISBLANK(D760),"",INDEX(ΑΜΚ,MATCH(D760,Data!$F$2:$F$999,0),1))</f>
        <v/>
      </c>
      <c r="F760" s="169" t="str">
        <f t="shared" si="11"/>
        <v/>
      </c>
    </row>
    <row r="761" spans="1:6" ht="14.25" customHeight="1" x14ac:dyDescent="0.35">
      <c r="A761" s="45" t="s">
        <v>1139</v>
      </c>
      <c r="B761" s="18"/>
      <c r="C761" s="5"/>
      <c r="D761" s="5"/>
      <c r="E761" s="168" t="str">
        <f>IF(ISBLANK(D761),"",INDEX(ΑΜΚ,MATCH(D761,Data!$F$2:$F$999,0),1))</f>
        <v/>
      </c>
      <c r="F761" s="169" t="str">
        <f t="shared" si="11"/>
        <v/>
      </c>
    </row>
    <row r="762" spans="1:6" ht="14.25" customHeight="1" x14ac:dyDescent="0.35">
      <c r="A762" s="45" t="s">
        <v>1139</v>
      </c>
      <c r="B762" s="18"/>
      <c r="C762" s="5"/>
      <c r="D762" s="5"/>
      <c r="E762" s="168" t="str">
        <f>IF(ISBLANK(D762),"",INDEX(ΑΜΚ,MATCH(D762,Data!$F$2:$F$999,0),1))</f>
        <v/>
      </c>
      <c r="F762" s="169" t="str">
        <f t="shared" si="11"/>
        <v/>
      </c>
    </row>
    <row r="763" spans="1:6" ht="14.25" customHeight="1" x14ac:dyDescent="0.35">
      <c r="A763" s="45" t="s">
        <v>1139</v>
      </c>
      <c r="B763" s="18"/>
      <c r="C763" s="5"/>
      <c r="D763" s="5"/>
      <c r="E763" s="168" t="str">
        <f>IF(ISBLANK(D763),"",INDEX(ΑΜΚ,MATCH(D763,Data!$F$2:$F$999,0),1))</f>
        <v/>
      </c>
      <c r="F763" s="169" t="str">
        <f t="shared" si="11"/>
        <v/>
      </c>
    </row>
    <row r="764" spans="1:6" ht="14.25" customHeight="1" x14ac:dyDescent="0.35">
      <c r="A764" s="45" t="s">
        <v>1139</v>
      </c>
      <c r="B764" s="18"/>
      <c r="C764" s="5"/>
      <c r="D764" s="5"/>
      <c r="E764" s="168" t="str">
        <f>IF(ISBLANK(D764),"",INDEX(ΑΜΚ,MATCH(D764,Data!$F$2:$F$999,0),1))</f>
        <v/>
      </c>
      <c r="F764" s="169" t="str">
        <f t="shared" si="11"/>
        <v/>
      </c>
    </row>
    <row r="765" spans="1:6" ht="14.25" customHeight="1" x14ac:dyDescent="0.35">
      <c r="A765" s="45" t="s">
        <v>1139</v>
      </c>
      <c r="B765" s="18"/>
      <c r="C765" s="5"/>
      <c r="D765" s="5"/>
      <c r="E765" s="168" t="str">
        <f>IF(ISBLANK(D765),"",INDEX(ΑΜΚ,MATCH(D765,Data!$F$2:$F$999,0),1))</f>
        <v/>
      </c>
      <c r="F765" s="169" t="str">
        <f t="shared" si="11"/>
        <v/>
      </c>
    </row>
    <row r="766" spans="1:6" ht="14.25" customHeight="1" x14ac:dyDescent="0.35">
      <c r="A766" s="45" t="s">
        <v>1139</v>
      </c>
      <c r="B766" s="18"/>
      <c r="C766" s="5"/>
      <c r="D766" s="5"/>
      <c r="E766" s="168" t="str">
        <f>IF(ISBLANK(D766),"",INDEX(ΑΜΚ,MATCH(D766,Data!$F$2:$F$999,0),1))</f>
        <v/>
      </c>
      <c r="F766" s="169" t="str">
        <f t="shared" si="11"/>
        <v/>
      </c>
    </row>
    <row r="767" spans="1:6" ht="14.25" customHeight="1" x14ac:dyDescent="0.35">
      <c r="A767" s="45" t="s">
        <v>1139</v>
      </c>
      <c r="B767" s="18"/>
      <c r="C767" s="5"/>
      <c r="D767" s="5"/>
      <c r="E767" s="168" t="str">
        <f>IF(ISBLANK(D767),"",INDEX(ΑΜΚ,MATCH(D767,Data!$F$2:$F$999,0),1))</f>
        <v/>
      </c>
      <c r="F767" s="169" t="str">
        <f t="shared" si="11"/>
        <v/>
      </c>
    </row>
    <row r="768" spans="1:6" ht="14.25" customHeight="1" x14ac:dyDescent="0.35">
      <c r="A768" s="45" t="s">
        <v>1139</v>
      </c>
      <c r="B768" s="18"/>
      <c r="C768" s="5"/>
      <c r="D768" s="5"/>
      <c r="E768" s="168" t="str">
        <f>IF(ISBLANK(D768),"",INDEX(ΑΜΚ,MATCH(D768,Data!$F$2:$F$999,0),1))</f>
        <v/>
      </c>
      <c r="F768" s="169" t="str">
        <f t="shared" si="11"/>
        <v/>
      </c>
    </row>
    <row r="769" spans="1:6" ht="14.25" customHeight="1" x14ac:dyDescent="0.35">
      <c r="A769" s="45" t="s">
        <v>1139</v>
      </c>
      <c r="B769" s="18"/>
      <c r="C769" s="5"/>
      <c r="D769" s="5"/>
      <c r="E769" s="168" t="str">
        <f>IF(ISBLANK(D769),"",INDEX(ΑΜΚ,MATCH(D769,Data!$F$2:$F$999,0),1))</f>
        <v/>
      </c>
      <c r="F769" s="169" t="str">
        <f t="shared" si="11"/>
        <v/>
      </c>
    </row>
    <row r="770" spans="1:6" ht="14.25" customHeight="1" x14ac:dyDescent="0.35">
      <c r="A770" s="45" t="s">
        <v>1139</v>
      </c>
      <c r="B770" s="18"/>
      <c r="C770" s="5"/>
      <c r="D770" s="5"/>
      <c r="E770" s="168" t="str">
        <f>IF(ISBLANK(D770),"",INDEX(ΑΜΚ,MATCH(D770,Data!$F$2:$F$999,0),1))</f>
        <v/>
      </c>
      <c r="F770" s="169" t="str">
        <f t="shared" ref="F770:F833" si="12">IF(ISBLANK(C770),"",INDEX(ΚΩΔ_ΜΑΘΗΜ_ΤΕΧΝ_ΛΟΓΙΣΜ_Α2,MATCH(C770,ΜΑΘΗΜ_ΤΕΧΝ_ΛΟΓΙΣΜ_Α2,0)))</f>
        <v/>
      </c>
    </row>
    <row r="771" spans="1:6" ht="14.25" customHeight="1" x14ac:dyDescent="0.35">
      <c r="A771" s="45" t="s">
        <v>1139</v>
      </c>
      <c r="B771" s="18"/>
      <c r="C771" s="5"/>
      <c r="D771" s="5"/>
      <c r="E771" s="168" t="str">
        <f>IF(ISBLANK(D771),"",INDEX(ΑΜΚ,MATCH(D771,Data!$F$2:$F$999,0),1))</f>
        <v/>
      </c>
      <c r="F771" s="169" t="str">
        <f t="shared" si="12"/>
        <v/>
      </c>
    </row>
    <row r="772" spans="1:6" ht="14.25" customHeight="1" x14ac:dyDescent="0.35">
      <c r="A772" s="45" t="s">
        <v>1139</v>
      </c>
      <c r="B772" s="18"/>
      <c r="C772" s="5"/>
      <c r="D772" s="5"/>
      <c r="E772" s="168" t="str">
        <f>IF(ISBLANK(D772),"",INDEX(ΑΜΚ,MATCH(D772,Data!$F$2:$F$999,0),1))</f>
        <v/>
      </c>
      <c r="F772" s="169" t="str">
        <f t="shared" si="12"/>
        <v/>
      </c>
    </row>
    <row r="773" spans="1:6" ht="14.25" customHeight="1" x14ac:dyDescent="0.35">
      <c r="A773" s="45" t="s">
        <v>1139</v>
      </c>
      <c r="B773" s="18"/>
      <c r="C773" s="5"/>
      <c r="D773" s="5"/>
      <c r="E773" s="168" t="str">
        <f>IF(ISBLANK(D773),"",INDEX(ΑΜΚ,MATCH(D773,Data!$F$2:$F$999,0),1))</f>
        <v/>
      </c>
      <c r="F773" s="169" t="str">
        <f t="shared" si="12"/>
        <v/>
      </c>
    </row>
    <row r="774" spans="1:6" ht="14.25" customHeight="1" x14ac:dyDescent="0.35">
      <c r="A774" s="45" t="s">
        <v>1139</v>
      </c>
      <c r="B774" s="18"/>
      <c r="C774" s="5"/>
      <c r="D774" s="5"/>
      <c r="E774" s="168" t="str">
        <f>IF(ISBLANK(D774),"",INDEX(ΑΜΚ,MATCH(D774,Data!$F$2:$F$999,0),1))</f>
        <v/>
      </c>
      <c r="F774" s="169" t="str">
        <f t="shared" si="12"/>
        <v/>
      </c>
    </row>
    <row r="775" spans="1:6" ht="14.25" customHeight="1" x14ac:dyDescent="0.35">
      <c r="A775" s="45" t="s">
        <v>1139</v>
      </c>
      <c r="B775" s="18"/>
      <c r="C775" s="5"/>
      <c r="D775" s="5"/>
      <c r="E775" s="168" t="str">
        <f>IF(ISBLANK(D775),"",INDEX(ΑΜΚ,MATCH(D775,Data!$F$2:$F$999,0),1))</f>
        <v/>
      </c>
      <c r="F775" s="169" t="str">
        <f t="shared" si="12"/>
        <v/>
      </c>
    </row>
    <row r="776" spans="1:6" ht="14.25" customHeight="1" x14ac:dyDescent="0.35">
      <c r="A776" s="45" t="s">
        <v>1139</v>
      </c>
      <c r="B776" s="18"/>
      <c r="C776" s="5"/>
      <c r="D776" s="5"/>
      <c r="E776" s="168" t="str">
        <f>IF(ISBLANK(D776),"",INDEX(ΑΜΚ,MATCH(D776,Data!$F$2:$F$999,0),1))</f>
        <v/>
      </c>
      <c r="F776" s="169" t="str">
        <f t="shared" si="12"/>
        <v/>
      </c>
    </row>
    <row r="777" spans="1:6" ht="14.25" customHeight="1" x14ac:dyDescent="0.35">
      <c r="A777" s="45" t="s">
        <v>1139</v>
      </c>
      <c r="B777" s="18"/>
      <c r="C777" s="5"/>
      <c r="D777" s="5"/>
      <c r="E777" s="168" t="str">
        <f>IF(ISBLANK(D777),"",INDEX(ΑΜΚ,MATCH(D777,Data!$F$2:$F$999,0),1))</f>
        <v/>
      </c>
      <c r="F777" s="169" t="str">
        <f t="shared" si="12"/>
        <v/>
      </c>
    </row>
    <row r="778" spans="1:6" ht="14.25" customHeight="1" x14ac:dyDescent="0.35">
      <c r="A778" s="45" t="s">
        <v>1139</v>
      </c>
      <c r="B778" s="18"/>
      <c r="C778" s="5"/>
      <c r="D778" s="5"/>
      <c r="E778" s="168" t="str">
        <f>IF(ISBLANK(D778),"",INDEX(ΑΜΚ,MATCH(D778,Data!$F$2:$F$999,0),1))</f>
        <v/>
      </c>
      <c r="F778" s="169" t="str">
        <f t="shared" si="12"/>
        <v/>
      </c>
    </row>
    <row r="779" spans="1:6" ht="14.25" customHeight="1" x14ac:dyDescent="0.35">
      <c r="A779" s="45" t="s">
        <v>1139</v>
      </c>
      <c r="B779" s="18"/>
      <c r="C779" s="5"/>
      <c r="D779" s="5"/>
      <c r="E779" s="168" t="str">
        <f>IF(ISBLANK(D779),"",INDEX(ΑΜΚ,MATCH(D779,Data!$F$2:$F$999,0),1))</f>
        <v/>
      </c>
      <c r="F779" s="169" t="str">
        <f t="shared" si="12"/>
        <v/>
      </c>
    </row>
    <row r="780" spans="1:6" ht="14.25" customHeight="1" x14ac:dyDescent="0.35">
      <c r="A780" s="45" t="s">
        <v>1139</v>
      </c>
      <c r="B780" s="18"/>
      <c r="C780" s="5"/>
      <c r="D780" s="5"/>
      <c r="E780" s="168" t="str">
        <f>IF(ISBLANK(D780),"",INDEX(ΑΜΚ,MATCH(D780,Data!$F$2:$F$999,0),1))</f>
        <v/>
      </c>
      <c r="F780" s="169" t="str">
        <f t="shared" si="12"/>
        <v/>
      </c>
    </row>
    <row r="781" spans="1:6" ht="14.25" customHeight="1" x14ac:dyDescent="0.35">
      <c r="A781" s="45" t="s">
        <v>1139</v>
      </c>
      <c r="B781" s="18"/>
      <c r="C781" s="5"/>
      <c r="D781" s="5"/>
      <c r="E781" s="168" t="str">
        <f>IF(ISBLANK(D781),"",INDEX(ΑΜΚ,MATCH(D781,Data!$F$2:$F$999,0),1))</f>
        <v/>
      </c>
      <c r="F781" s="169" t="str">
        <f t="shared" si="12"/>
        <v/>
      </c>
    </row>
    <row r="782" spans="1:6" ht="14.25" customHeight="1" x14ac:dyDescent="0.35">
      <c r="A782" s="45" t="s">
        <v>1139</v>
      </c>
      <c r="B782" s="18"/>
      <c r="C782" s="5"/>
      <c r="D782" s="5"/>
      <c r="E782" s="168" t="str">
        <f>IF(ISBLANK(D782),"",INDEX(ΑΜΚ,MATCH(D782,Data!$F$2:$F$999,0),1))</f>
        <v/>
      </c>
      <c r="F782" s="169" t="str">
        <f t="shared" si="12"/>
        <v/>
      </c>
    </row>
    <row r="783" spans="1:6" ht="14.25" customHeight="1" x14ac:dyDescent="0.35">
      <c r="A783" s="45" t="s">
        <v>1139</v>
      </c>
      <c r="B783" s="18"/>
      <c r="C783" s="5"/>
      <c r="D783" s="5"/>
      <c r="E783" s="168" t="str">
        <f>IF(ISBLANK(D783),"",INDEX(ΑΜΚ,MATCH(D783,Data!$F$2:$F$999,0),1))</f>
        <v/>
      </c>
      <c r="F783" s="169" t="str">
        <f t="shared" si="12"/>
        <v/>
      </c>
    </row>
    <row r="784" spans="1:6" ht="14.25" customHeight="1" x14ac:dyDescent="0.35">
      <c r="A784" s="45" t="s">
        <v>1139</v>
      </c>
      <c r="B784" s="18"/>
      <c r="C784" s="5"/>
      <c r="D784" s="5"/>
      <c r="E784" s="168" t="str">
        <f>IF(ISBLANK(D784),"",INDEX(ΑΜΚ,MATCH(D784,Data!$F$2:$F$999,0),1))</f>
        <v/>
      </c>
      <c r="F784" s="169" t="str">
        <f t="shared" si="12"/>
        <v/>
      </c>
    </row>
    <row r="785" spans="1:6" ht="14.25" customHeight="1" x14ac:dyDescent="0.35">
      <c r="A785" s="45" t="s">
        <v>1139</v>
      </c>
      <c r="B785" s="18"/>
      <c r="C785" s="5"/>
      <c r="D785" s="5"/>
      <c r="E785" s="168" t="str">
        <f>IF(ISBLANK(D785),"",INDEX(ΑΜΚ,MATCH(D785,Data!$F$2:$F$999,0),1))</f>
        <v/>
      </c>
      <c r="F785" s="169" t="str">
        <f t="shared" si="12"/>
        <v/>
      </c>
    </row>
    <row r="786" spans="1:6" ht="14.25" customHeight="1" x14ac:dyDescent="0.35">
      <c r="A786" s="45" t="s">
        <v>1139</v>
      </c>
      <c r="B786" s="18"/>
      <c r="C786" s="5"/>
      <c r="D786" s="5"/>
      <c r="E786" s="168" t="str">
        <f>IF(ISBLANK(D786),"",INDEX(ΑΜΚ,MATCH(D786,Data!$F$2:$F$999,0),1))</f>
        <v/>
      </c>
      <c r="F786" s="169" t="str">
        <f t="shared" si="12"/>
        <v/>
      </c>
    </row>
    <row r="787" spans="1:6" ht="14.25" customHeight="1" x14ac:dyDescent="0.35">
      <c r="A787" s="45" t="s">
        <v>1139</v>
      </c>
      <c r="B787" s="18"/>
      <c r="C787" s="5"/>
      <c r="D787" s="5"/>
      <c r="E787" s="168" t="str">
        <f>IF(ISBLANK(D787),"",INDEX(ΑΜΚ,MATCH(D787,Data!$F$2:$F$999,0),1))</f>
        <v/>
      </c>
      <c r="F787" s="169" t="str">
        <f t="shared" si="12"/>
        <v/>
      </c>
    </row>
    <row r="788" spans="1:6" ht="14.25" customHeight="1" x14ac:dyDescent="0.35">
      <c r="A788" s="45" t="s">
        <v>1139</v>
      </c>
      <c r="B788" s="18"/>
      <c r="C788" s="5"/>
      <c r="D788" s="5"/>
      <c r="E788" s="168" t="str">
        <f>IF(ISBLANK(D788),"",INDEX(ΑΜΚ,MATCH(D788,Data!$F$2:$F$999,0),1))</f>
        <v/>
      </c>
      <c r="F788" s="169" t="str">
        <f t="shared" si="12"/>
        <v/>
      </c>
    </row>
    <row r="789" spans="1:6" ht="14.25" customHeight="1" x14ac:dyDescent="0.35">
      <c r="A789" s="45" t="s">
        <v>1139</v>
      </c>
      <c r="B789" s="18"/>
      <c r="C789" s="5"/>
      <c r="D789" s="5"/>
      <c r="E789" s="168" t="str">
        <f>IF(ISBLANK(D789),"",INDEX(ΑΜΚ,MATCH(D789,Data!$F$2:$F$999,0),1))</f>
        <v/>
      </c>
      <c r="F789" s="169" t="str">
        <f t="shared" si="12"/>
        <v/>
      </c>
    </row>
    <row r="790" spans="1:6" ht="14.25" customHeight="1" x14ac:dyDescent="0.35">
      <c r="A790" s="45" t="s">
        <v>1139</v>
      </c>
      <c r="B790" s="18"/>
      <c r="C790" s="5"/>
      <c r="D790" s="5"/>
      <c r="E790" s="168" t="str">
        <f>IF(ISBLANK(D790),"",INDEX(ΑΜΚ,MATCH(D790,Data!$F$2:$F$999,0),1))</f>
        <v/>
      </c>
      <c r="F790" s="169" t="str">
        <f t="shared" si="12"/>
        <v/>
      </c>
    </row>
    <row r="791" spans="1:6" ht="14.25" customHeight="1" x14ac:dyDescent="0.35">
      <c r="A791" s="45" t="s">
        <v>1139</v>
      </c>
      <c r="B791" s="18"/>
      <c r="C791" s="5"/>
      <c r="D791" s="5"/>
      <c r="E791" s="168" t="str">
        <f>IF(ISBLANK(D791),"",INDEX(ΑΜΚ,MATCH(D791,Data!$F$2:$F$999,0),1))</f>
        <v/>
      </c>
      <c r="F791" s="169" t="str">
        <f t="shared" si="12"/>
        <v/>
      </c>
    </row>
    <row r="792" spans="1:6" ht="14.25" customHeight="1" x14ac:dyDescent="0.35">
      <c r="A792" s="45" t="s">
        <v>1139</v>
      </c>
      <c r="B792" s="18"/>
      <c r="C792" s="5"/>
      <c r="D792" s="5"/>
      <c r="E792" s="168" t="str">
        <f>IF(ISBLANK(D792),"",INDEX(ΑΜΚ,MATCH(D792,Data!$F$2:$F$999,0),1))</f>
        <v/>
      </c>
      <c r="F792" s="169" t="str">
        <f t="shared" si="12"/>
        <v/>
      </c>
    </row>
    <row r="793" spans="1:6" ht="14.25" customHeight="1" x14ac:dyDescent="0.35">
      <c r="A793" s="45" t="s">
        <v>1139</v>
      </c>
      <c r="B793" s="18"/>
      <c r="C793" s="5"/>
      <c r="D793" s="5"/>
      <c r="E793" s="168" t="str">
        <f>IF(ISBLANK(D793),"",INDEX(ΑΜΚ,MATCH(D793,Data!$F$2:$F$999,0),1))</f>
        <v/>
      </c>
      <c r="F793" s="169" t="str">
        <f t="shared" si="12"/>
        <v/>
      </c>
    </row>
    <row r="794" spans="1:6" ht="14.25" customHeight="1" x14ac:dyDescent="0.35">
      <c r="A794" s="45" t="s">
        <v>1139</v>
      </c>
      <c r="B794" s="18"/>
      <c r="C794" s="5"/>
      <c r="D794" s="5"/>
      <c r="E794" s="168" t="str">
        <f>IF(ISBLANK(D794),"",INDEX(ΑΜΚ,MATCH(D794,Data!$F$2:$F$999,0),1))</f>
        <v/>
      </c>
      <c r="F794" s="169" t="str">
        <f t="shared" si="12"/>
        <v/>
      </c>
    </row>
    <row r="795" spans="1:6" ht="14.25" customHeight="1" x14ac:dyDescent="0.35">
      <c r="A795" s="45" t="s">
        <v>1139</v>
      </c>
      <c r="B795" s="18"/>
      <c r="C795" s="5"/>
      <c r="D795" s="5"/>
      <c r="E795" s="168" t="str">
        <f>IF(ISBLANK(D795),"",INDEX(ΑΜΚ,MATCH(D795,Data!$F$2:$F$999,0),1))</f>
        <v/>
      </c>
      <c r="F795" s="169" t="str">
        <f t="shared" si="12"/>
        <v/>
      </c>
    </row>
    <row r="796" spans="1:6" ht="14.25" customHeight="1" x14ac:dyDescent="0.35">
      <c r="A796" s="45" t="s">
        <v>1139</v>
      </c>
      <c r="B796" s="18"/>
      <c r="C796" s="5"/>
      <c r="D796" s="5"/>
      <c r="E796" s="168" t="str">
        <f>IF(ISBLANK(D796),"",INDEX(ΑΜΚ,MATCH(D796,Data!$F$2:$F$999,0),1))</f>
        <v/>
      </c>
      <c r="F796" s="169" t="str">
        <f t="shared" si="12"/>
        <v/>
      </c>
    </row>
    <row r="797" spans="1:6" ht="14.25" customHeight="1" x14ac:dyDescent="0.35">
      <c r="A797" s="45" t="s">
        <v>1139</v>
      </c>
      <c r="B797" s="18"/>
      <c r="C797" s="5"/>
      <c r="D797" s="5"/>
      <c r="E797" s="168" t="str">
        <f>IF(ISBLANK(D797),"",INDEX(ΑΜΚ,MATCH(D797,Data!$F$2:$F$999,0),1))</f>
        <v/>
      </c>
      <c r="F797" s="169" t="str">
        <f t="shared" si="12"/>
        <v/>
      </c>
    </row>
    <row r="798" spans="1:6" ht="14.25" customHeight="1" x14ac:dyDescent="0.35">
      <c r="A798" s="45" t="s">
        <v>1139</v>
      </c>
      <c r="B798" s="18"/>
      <c r="C798" s="5"/>
      <c r="D798" s="5"/>
      <c r="E798" s="168" t="str">
        <f>IF(ISBLANK(D798),"",INDEX(ΑΜΚ,MATCH(D798,Data!$F$2:$F$999,0),1))</f>
        <v/>
      </c>
      <c r="F798" s="169" t="str">
        <f t="shared" si="12"/>
        <v/>
      </c>
    </row>
    <row r="799" spans="1:6" ht="14.25" customHeight="1" x14ac:dyDescent="0.35">
      <c r="A799" s="45" t="s">
        <v>1139</v>
      </c>
      <c r="B799" s="18"/>
      <c r="C799" s="5"/>
      <c r="D799" s="5"/>
      <c r="E799" s="168" t="str">
        <f>IF(ISBLANK(D799),"",INDEX(ΑΜΚ,MATCH(D799,Data!$F$2:$F$999,0),1))</f>
        <v/>
      </c>
      <c r="F799" s="169" t="str">
        <f t="shared" si="12"/>
        <v/>
      </c>
    </row>
    <row r="800" spans="1:6" ht="14.25" customHeight="1" x14ac:dyDescent="0.35">
      <c r="A800" s="45" t="s">
        <v>1139</v>
      </c>
      <c r="B800" s="18"/>
      <c r="C800" s="5"/>
      <c r="D800" s="5"/>
      <c r="E800" s="168" t="str">
        <f>IF(ISBLANK(D800),"",INDEX(ΑΜΚ,MATCH(D800,Data!$F$2:$F$999,0),1))</f>
        <v/>
      </c>
      <c r="F800" s="169" t="str">
        <f t="shared" si="12"/>
        <v/>
      </c>
    </row>
    <row r="801" spans="1:6" ht="14.25" customHeight="1" x14ac:dyDescent="0.35">
      <c r="A801" s="45" t="s">
        <v>1139</v>
      </c>
      <c r="B801" s="18"/>
      <c r="C801" s="5"/>
      <c r="D801" s="5"/>
      <c r="E801" s="168" t="str">
        <f>IF(ISBLANK(D801),"",INDEX(ΑΜΚ,MATCH(D801,Data!$F$2:$F$999,0),1))</f>
        <v/>
      </c>
      <c r="F801" s="169" t="str">
        <f t="shared" si="12"/>
        <v/>
      </c>
    </row>
    <row r="802" spans="1:6" ht="14.25" customHeight="1" x14ac:dyDescent="0.35">
      <c r="A802" s="45" t="s">
        <v>1139</v>
      </c>
      <c r="B802" s="18"/>
      <c r="C802" s="5"/>
      <c r="D802" s="5"/>
      <c r="E802" s="168" t="str">
        <f>IF(ISBLANK(D802),"",INDEX(ΑΜΚ,MATCH(D802,Data!$F$2:$F$999,0),1))</f>
        <v/>
      </c>
      <c r="F802" s="169" t="str">
        <f t="shared" si="12"/>
        <v/>
      </c>
    </row>
    <row r="803" spans="1:6" ht="14.25" customHeight="1" x14ac:dyDescent="0.35">
      <c r="A803" s="45" t="s">
        <v>1139</v>
      </c>
      <c r="B803" s="18"/>
      <c r="C803" s="5"/>
      <c r="D803" s="5"/>
      <c r="E803" s="168" t="str">
        <f>IF(ISBLANK(D803),"",INDEX(ΑΜΚ,MATCH(D803,Data!$F$2:$F$999,0),1))</f>
        <v/>
      </c>
      <c r="F803" s="169" t="str">
        <f t="shared" si="12"/>
        <v/>
      </c>
    </row>
    <row r="804" spans="1:6" ht="14.25" customHeight="1" x14ac:dyDescent="0.35">
      <c r="A804" s="45" t="s">
        <v>1139</v>
      </c>
      <c r="B804" s="18"/>
      <c r="C804" s="5"/>
      <c r="D804" s="5"/>
      <c r="E804" s="168" t="str">
        <f>IF(ISBLANK(D804),"",INDEX(ΑΜΚ,MATCH(D804,Data!$F$2:$F$999,0),1))</f>
        <v/>
      </c>
      <c r="F804" s="169" t="str">
        <f t="shared" si="12"/>
        <v/>
      </c>
    </row>
    <row r="805" spans="1:6" ht="14.25" customHeight="1" x14ac:dyDescent="0.35">
      <c r="A805" s="45" t="s">
        <v>1139</v>
      </c>
      <c r="B805" s="18"/>
      <c r="C805" s="5"/>
      <c r="D805" s="5"/>
      <c r="E805" s="168" t="str">
        <f>IF(ISBLANK(D805),"",INDEX(ΑΜΚ,MATCH(D805,Data!$F$2:$F$999,0),1))</f>
        <v/>
      </c>
      <c r="F805" s="169" t="str">
        <f t="shared" si="12"/>
        <v/>
      </c>
    </row>
    <row r="806" spans="1:6" ht="14.25" customHeight="1" x14ac:dyDescent="0.35">
      <c r="A806" s="45" t="s">
        <v>1139</v>
      </c>
      <c r="B806" s="18"/>
      <c r="C806" s="5"/>
      <c r="D806" s="5"/>
      <c r="E806" s="168" t="str">
        <f>IF(ISBLANK(D806),"",INDEX(ΑΜΚ,MATCH(D806,Data!$F$2:$F$999,0),1))</f>
        <v/>
      </c>
      <c r="F806" s="169" t="str">
        <f t="shared" si="12"/>
        <v/>
      </c>
    </row>
    <row r="807" spans="1:6" ht="14.25" customHeight="1" x14ac:dyDescent="0.35">
      <c r="A807" s="45" t="s">
        <v>1139</v>
      </c>
      <c r="B807" s="18"/>
      <c r="C807" s="5"/>
      <c r="D807" s="5"/>
      <c r="E807" s="168" t="str">
        <f>IF(ISBLANK(D807),"",INDEX(ΑΜΚ,MATCH(D807,Data!$F$2:$F$999,0),1))</f>
        <v/>
      </c>
      <c r="F807" s="169" t="str">
        <f t="shared" si="12"/>
        <v/>
      </c>
    </row>
    <row r="808" spans="1:6" ht="14.25" customHeight="1" x14ac:dyDescent="0.35">
      <c r="A808" s="45" t="s">
        <v>1139</v>
      </c>
      <c r="B808" s="18"/>
      <c r="C808" s="5"/>
      <c r="D808" s="5"/>
      <c r="E808" s="168" t="str">
        <f>IF(ISBLANK(D808),"",INDEX(ΑΜΚ,MATCH(D808,Data!$F$2:$F$999,0),1))</f>
        <v/>
      </c>
      <c r="F808" s="169" t="str">
        <f t="shared" si="12"/>
        <v/>
      </c>
    </row>
    <row r="809" spans="1:6" ht="14.25" customHeight="1" x14ac:dyDescent="0.35">
      <c r="A809" s="45" t="s">
        <v>1139</v>
      </c>
      <c r="B809" s="18"/>
      <c r="C809" s="5"/>
      <c r="D809" s="5"/>
      <c r="E809" s="168" t="str">
        <f>IF(ISBLANK(D809),"",INDEX(ΑΜΚ,MATCH(D809,Data!$F$2:$F$999,0),1))</f>
        <v/>
      </c>
      <c r="F809" s="169" t="str">
        <f t="shared" si="12"/>
        <v/>
      </c>
    </row>
    <row r="810" spans="1:6" ht="14.25" customHeight="1" x14ac:dyDescent="0.35">
      <c r="A810" s="45" t="s">
        <v>1139</v>
      </c>
      <c r="B810" s="18"/>
      <c r="C810" s="5"/>
      <c r="D810" s="5"/>
      <c r="E810" s="168" t="str">
        <f>IF(ISBLANK(D810),"",INDEX(ΑΜΚ,MATCH(D810,Data!$F$2:$F$999,0),1))</f>
        <v/>
      </c>
      <c r="F810" s="169" t="str">
        <f t="shared" si="12"/>
        <v/>
      </c>
    </row>
    <row r="811" spans="1:6" ht="14.25" customHeight="1" x14ac:dyDescent="0.35">
      <c r="A811" s="45" t="s">
        <v>1139</v>
      </c>
      <c r="B811" s="18"/>
      <c r="C811" s="5"/>
      <c r="D811" s="5"/>
      <c r="E811" s="168" t="str">
        <f>IF(ISBLANK(D811),"",INDEX(ΑΜΚ,MATCH(D811,Data!$F$2:$F$999,0),1))</f>
        <v/>
      </c>
      <c r="F811" s="169" t="str">
        <f t="shared" si="12"/>
        <v/>
      </c>
    </row>
    <row r="812" spans="1:6" ht="14.25" customHeight="1" x14ac:dyDescent="0.35">
      <c r="A812" s="45" t="s">
        <v>1139</v>
      </c>
      <c r="B812" s="18"/>
      <c r="C812" s="5"/>
      <c r="D812" s="5"/>
      <c r="E812" s="168" t="str">
        <f>IF(ISBLANK(D812),"",INDEX(ΑΜΚ,MATCH(D812,Data!$F$2:$F$999,0),1))</f>
        <v/>
      </c>
      <c r="F812" s="169" t="str">
        <f t="shared" si="12"/>
        <v/>
      </c>
    </row>
    <row r="813" spans="1:6" ht="14.25" customHeight="1" x14ac:dyDescent="0.35">
      <c r="A813" s="45" t="s">
        <v>1139</v>
      </c>
      <c r="B813" s="18"/>
      <c r="C813" s="5"/>
      <c r="D813" s="5"/>
      <c r="E813" s="168" t="str">
        <f>IF(ISBLANK(D813),"",INDEX(ΑΜΚ,MATCH(D813,Data!$F$2:$F$999,0),1))</f>
        <v/>
      </c>
      <c r="F813" s="169" t="str">
        <f t="shared" si="12"/>
        <v/>
      </c>
    </row>
    <row r="814" spans="1:6" ht="14.25" customHeight="1" x14ac:dyDescent="0.35">
      <c r="A814" s="45" t="s">
        <v>1139</v>
      </c>
      <c r="B814" s="18"/>
      <c r="C814" s="5"/>
      <c r="D814" s="5"/>
      <c r="E814" s="168" t="str">
        <f>IF(ISBLANK(D814),"",INDEX(ΑΜΚ,MATCH(D814,Data!$F$2:$F$999,0),1))</f>
        <v/>
      </c>
      <c r="F814" s="169" t="str">
        <f t="shared" si="12"/>
        <v/>
      </c>
    </row>
    <row r="815" spans="1:6" ht="14.25" customHeight="1" x14ac:dyDescent="0.35">
      <c r="A815" s="45" t="s">
        <v>1139</v>
      </c>
      <c r="B815" s="18"/>
      <c r="C815" s="5"/>
      <c r="D815" s="5"/>
      <c r="E815" s="168" t="str">
        <f>IF(ISBLANK(D815),"",INDEX(ΑΜΚ,MATCH(D815,Data!$F$2:$F$999,0),1))</f>
        <v/>
      </c>
      <c r="F815" s="169" t="str">
        <f t="shared" si="12"/>
        <v/>
      </c>
    </row>
    <row r="816" spans="1:6" ht="14.25" customHeight="1" x14ac:dyDescent="0.35">
      <c r="A816" s="45" t="s">
        <v>1139</v>
      </c>
      <c r="B816" s="18"/>
      <c r="C816" s="5"/>
      <c r="D816" s="5"/>
      <c r="E816" s="168" t="str">
        <f>IF(ISBLANK(D816),"",INDEX(ΑΜΚ,MATCH(D816,Data!$F$2:$F$999,0),1))</f>
        <v/>
      </c>
      <c r="F816" s="169" t="str">
        <f t="shared" si="12"/>
        <v/>
      </c>
    </row>
    <row r="817" spans="1:6" ht="14.25" customHeight="1" x14ac:dyDescent="0.35">
      <c r="A817" s="45" t="s">
        <v>1139</v>
      </c>
      <c r="B817" s="18"/>
      <c r="C817" s="5"/>
      <c r="D817" s="5"/>
      <c r="E817" s="168" t="str">
        <f>IF(ISBLANK(D817),"",INDEX(ΑΜΚ,MATCH(D817,Data!$F$2:$F$999,0),1))</f>
        <v/>
      </c>
      <c r="F817" s="169" t="str">
        <f t="shared" si="12"/>
        <v/>
      </c>
    </row>
    <row r="818" spans="1:6" ht="14.25" customHeight="1" x14ac:dyDescent="0.35">
      <c r="A818" s="45" t="s">
        <v>1139</v>
      </c>
      <c r="B818" s="18"/>
      <c r="C818" s="5"/>
      <c r="D818" s="5"/>
      <c r="E818" s="168" t="str">
        <f>IF(ISBLANK(D818),"",INDEX(ΑΜΚ,MATCH(D818,Data!$F$2:$F$999,0),1))</f>
        <v/>
      </c>
      <c r="F818" s="169" t="str">
        <f t="shared" si="12"/>
        <v/>
      </c>
    </row>
    <row r="819" spans="1:6" ht="14.25" customHeight="1" x14ac:dyDescent="0.35">
      <c r="A819" s="45" t="s">
        <v>1139</v>
      </c>
      <c r="B819" s="18"/>
      <c r="C819" s="5"/>
      <c r="D819" s="5"/>
      <c r="E819" s="168" t="str">
        <f>IF(ISBLANK(D819),"",INDEX(ΑΜΚ,MATCH(D819,Data!$F$2:$F$999,0),1))</f>
        <v/>
      </c>
      <c r="F819" s="169" t="str">
        <f t="shared" si="12"/>
        <v/>
      </c>
    </row>
    <row r="820" spans="1:6" ht="14.25" customHeight="1" x14ac:dyDescent="0.35">
      <c r="A820" s="45" t="s">
        <v>1139</v>
      </c>
      <c r="B820" s="18"/>
      <c r="C820" s="5"/>
      <c r="D820" s="5"/>
      <c r="E820" s="168" t="str">
        <f>IF(ISBLANK(D820),"",INDEX(ΑΜΚ,MATCH(D820,Data!$F$2:$F$999,0),1))</f>
        <v/>
      </c>
      <c r="F820" s="169" t="str">
        <f t="shared" si="12"/>
        <v/>
      </c>
    </row>
    <row r="821" spans="1:6" ht="14.25" customHeight="1" x14ac:dyDescent="0.35">
      <c r="A821" s="45" t="s">
        <v>1139</v>
      </c>
      <c r="B821" s="18"/>
      <c r="C821" s="5"/>
      <c r="D821" s="5"/>
      <c r="E821" s="168" t="str">
        <f>IF(ISBLANK(D821),"",INDEX(ΑΜΚ,MATCH(D821,Data!$F$2:$F$999,0),1))</f>
        <v/>
      </c>
      <c r="F821" s="169" t="str">
        <f t="shared" si="12"/>
        <v/>
      </c>
    </row>
    <row r="822" spans="1:6" ht="14.25" customHeight="1" x14ac:dyDescent="0.35">
      <c r="A822" s="45" t="s">
        <v>1139</v>
      </c>
      <c r="B822" s="18"/>
      <c r="C822" s="5"/>
      <c r="D822" s="5"/>
      <c r="E822" s="168" t="str">
        <f>IF(ISBLANK(D822),"",INDEX(ΑΜΚ,MATCH(D822,Data!$F$2:$F$999,0),1))</f>
        <v/>
      </c>
      <c r="F822" s="169" t="str">
        <f t="shared" si="12"/>
        <v/>
      </c>
    </row>
    <row r="823" spans="1:6" ht="14.25" customHeight="1" x14ac:dyDescent="0.35">
      <c r="A823" s="45" t="s">
        <v>1139</v>
      </c>
      <c r="B823" s="18"/>
      <c r="C823" s="5"/>
      <c r="D823" s="5"/>
      <c r="E823" s="168" t="str">
        <f>IF(ISBLANK(D823),"",INDEX(ΑΜΚ,MATCH(D823,Data!$F$2:$F$999,0),1))</f>
        <v/>
      </c>
      <c r="F823" s="169" t="str">
        <f t="shared" si="12"/>
        <v/>
      </c>
    </row>
    <row r="824" spans="1:6" ht="14.25" customHeight="1" x14ac:dyDescent="0.35">
      <c r="A824" s="45" t="s">
        <v>1139</v>
      </c>
      <c r="B824" s="18"/>
      <c r="C824" s="5"/>
      <c r="D824" s="5"/>
      <c r="E824" s="168" t="str">
        <f>IF(ISBLANK(D824),"",INDEX(ΑΜΚ,MATCH(D824,Data!$F$2:$F$999,0),1))</f>
        <v/>
      </c>
      <c r="F824" s="169" t="str">
        <f t="shared" si="12"/>
        <v/>
      </c>
    </row>
    <row r="825" spans="1:6" ht="14.25" customHeight="1" x14ac:dyDescent="0.35">
      <c r="A825" s="45" t="s">
        <v>1139</v>
      </c>
      <c r="B825" s="18"/>
      <c r="C825" s="5"/>
      <c r="D825" s="5"/>
      <c r="E825" s="168" t="str">
        <f>IF(ISBLANK(D825),"",INDEX(ΑΜΚ,MATCH(D825,Data!$F$2:$F$999,0),1))</f>
        <v/>
      </c>
      <c r="F825" s="169" t="str">
        <f t="shared" si="12"/>
        <v/>
      </c>
    </row>
    <row r="826" spans="1:6" ht="14.25" customHeight="1" x14ac:dyDescent="0.35">
      <c r="A826" s="45" t="s">
        <v>1139</v>
      </c>
      <c r="B826" s="18"/>
      <c r="C826" s="5"/>
      <c r="D826" s="5"/>
      <c r="E826" s="168" t="str">
        <f>IF(ISBLANK(D826),"",INDEX(ΑΜΚ,MATCH(D826,Data!$F$2:$F$999,0),1))</f>
        <v/>
      </c>
      <c r="F826" s="169" t="str">
        <f t="shared" si="12"/>
        <v/>
      </c>
    </row>
    <row r="827" spans="1:6" ht="14.25" customHeight="1" x14ac:dyDescent="0.35">
      <c r="A827" s="45" t="s">
        <v>1139</v>
      </c>
      <c r="B827" s="18"/>
      <c r="C827" s="5"/>
      <c r="D827" s="5"/>
      <c r="E827" s="168" t="str">
        <f>IF(ISBLANK(D827),"",INDEX(ΑΜΚ,MATCH(D827,Data!$F$2:$F$999,0),1))</f>
        <v/>
      </c>
      <c r="F827" s="169" t="str">
        <f t="shared" si="12"/>
        <v/>
      </c>
    </row>
    <row r="828" spans="1:6" ht="14.25" customHeight="1" x14ac:dyDescent="0.35">
      <c r="A828" s="45" t="s">
        <v>1139</v>
      </c>
      <c r="B828" s="18"/>
      <c r="C828" s="5"/>
      <c r="D828" s="5"/>
      <c r="E828" s="168" t="str">
        <f>IF(ISBLANK(D828),"",INDEX(ΑΜΚ,MATCH(D828,Data!$F$2:$F$999,0),1))</f>
        <v/>
      </c>
      <c r="F828" s="169" t="str">
        <f t="shared" si="12"/>
        <v/>
      </c>
    </row>
    <row r="829" spans="1:6" ht="14.25" customHeight="1" x14ac:dyDescent="0.35">
      <c r="A829" s="45" t="s">
        <v>1139</v>
      </c>
      <c r="B829" s="18"/>
      <c r="C829" s="5"/>
      <c r="D829" s="5"/>
      <c r="E829" s="168" t="str">
        <f>IF(ISBLANK(D829),"",INDEX(ΑΜΚ,MATCH(D829,Data!$F$2:$F$999,0),1))</f>
        <v/>
      </c>
      <c r="F829" s="169" t="str">
        <f t="shared" si="12"/>
        <v/>
      </c>
    </row>
    <row r="830" spans="1:6" ht="14.25" customHeight="1" x14ac:dyDescent="0.35">
      <c r="A830" s="45" t="s">
        <v>1139</v>
      </c>
      <c r="B830" s="18"/>
      <c r="C830" s="5"/>
      <c r="D830" s="5"/>
      <c r="E830" s="168" t="str">
        <f>IF(ISBLANK(D830),"",INDEX(ΑΜΚ,MATCH(D830,Data!$F$2:$F$999,0),1))</f>
        <v/>
      </c>
      <c r="F830" s="169" t="str">
        <f t="shared" si="12"/>
        <v/>
      </c>
    </row>
    <row r="831" spans="1:6" ht="14.25" customHeight="1" x14ac:dyDescent="0.35">
      <c r="A831" s="45" t="s">
        <v>1139</v>
      </c>
      <c r="B831" s="18"/>
      <c r="C831" s="5"/>
      <c r="D831" s="5"/>
      <c r="E831" s="168" t="str">
        <f>IF(ISBLANK(D831),"",INDEX(ΑΜΚ,MATCH(D831,Data!$F$2:$F$999,0),1))</f>
        <v/>
      </c>
      <c r="F831" s="169" t="str">
        <f t="shared" si="12"/>
        <v/>
      </c>
    </row>
    <row r="832" spans="1:6" ht="14.25" customHeight="1" x14ac:dyDescent="0.35">
      <c r="A832" s="45" t="s">
        <v>1139</v>
      </c>
      <c r="B832" s="18"/>
      <c r="C832" s="5"/>
      <c r="D832" s="5"/>
      <c r="E832" s="168" t="str">
        <f>IF(ISBLANK(D832),"",INDEX(ΑΜΚ,MATCH(D832,Data!$F$2:$F$999,0),1))</f>
        <v/>
      </c>
      <c r="F832" s="169" t="str">
        <f t="shared" si="12"/>
        <v/>
      </c>
    </row>
    <row r="833" spans="1:6" ht="14.25" customHeight="1" x14ac:dyDescent="0.35">
      <c r="A833" s="45" t="s">
        <v>1139</v>
      </c>
      <c r="B833" s="18"/>
      <c r="C833" s="5"/>
      <c r="D833" s="5"/>
      <c r="E833" s="168" t="str">
        <f>IF(ISBLANK(D833),"",INDEX(ΑΜΚ,MATCH(D833,Data!$F$2:$F$999,0),1))</f>
        <v/>
      </c>
      <c r="F833" s="169" t="str">
        <f t="shared" si="12"/>
        <v/>
      </c>
    </row>
    <row r="834" spans="1:6" ht="14.25" customHeight="1" x14ac:dyDescent="0.35">
      <c r="A834" s="45" t="s">
        <v>1139</v>
      </c>
      <c r="B834" s="18"/>
      <c r="C834" s="5"/>
      <c r="D834" s="5"/>
      <c r="E834" s="168" t="str">
        <f>IF(ISBLANK(D834),"",INDEX(ΑΜΚ,MATCH(D834,Data!$F$2:$F$999,0),1))</f>
        <v/>
      </c>
      <c r="F834" s="169" t="str">
        <f t="shared" ref="F834:F897" si="13">IF(ISBLANK(C834),"",INDEX(ΚΩΔ_ΜΑΘΗΜ_ΤΕΧΝ_ΛΟΓΙΣΜ_Α2,MATCH(C834,ΜΑΘΗΜ_ΤΕΧΝ_ΛΟΓΙΣΜ_Α2,0)))</f>
        <v/>
      </c>
    </row>
    <row r="835" spans="1:6" ht="14.25" customHeight="1" x14ac:dyDescent="0.35">
      <c r="A835" s="45" t="s">
        <v>1139</v>
      </c>
      <c r="B835" s="18"/>
      <c r="C835" s="5"/>
      <c r="D835" s="5"/>
      <c r="E835" s="168" t="str">
        <f>IF(ISBLANK(D835),"",INDEX(ΑΜΚ,MATCH(D835,Data!$F$2:$F$999,0),1))</f>
        <v/>
      </c>
      <c r="F835" s="169" t="str">
        <f t="shared" si="13"/>
        <v/>
      </c>
    </row>
    <row r="836" spans="1:6" ht="14.25" customHeight="1" x14ac:dyDescent="0.35">
      <c r="A836" s="45" t="s">
        <v>1139</v>
      </c>
      <c r="B836" s="18"/>
      <c r="C836" s="5"/>
      <c r="D836" s="5"/>
      <c r="E836" s="168" t="str">
        <f>IF(ISBLANK(D836),"",INDEX(ΑΜΚ,MATCH(D836,Data!$F$2:$F$999,0),1))</f>
        <v/>
      </c>
      <c r="F836" s="169" t="str">
        <f t="shared" si="13"/>
        <v/>
      </c>
    </row>
    <row r="837" spans="1:6" ht="14.25" customHeight="1" x14ac:dyDescent="0.35">
      <c r="A837" s="45" t="s">
        <v>1139</v>
      </c>
      <c r="B837" s="18"/>
      <c r="C837" s="5"/>
      <c r="D837" s="5"/>
      <c r="E837" s="168" t="str">
        <f>IF(ISBLANK(D837),"",INDEX(ΑΜΚ,MATCH(D837,Data!$F$2:$F$999,0),1))</f>
        <v/>
      </c>
      <c r="F837" s="169" t="str">
        <f t="shared" si="13"/>
        <v/>
      </c>
    </row>
    <row r="838" spans="1:6" ht="14.25" customHeight="1" x14ac:dyDescent="0.35">
      <c r="A838" s="45" t="s">
        <v>1139</v>
      </c>
      <c r="B838" s="18"/>
      <c r="C838" s="5"/>
      <c r="D838" s="5"/>
      <c r="E838" s="168" t="str">
        <f>IF(ISBLANK(D838),"",INDEX(ΑΜΚ,MATCH(D838,Data!$F$2:$F$999,0),1))</f>
        <v/>
      </c>
      <c r="F838" s="169" t="str">
        <f t="shared" si="13"/>
        <v/>
      </c>
    </row>
    <row r="839" spans="1:6" ht="14.25" customHeight="1" x14ac:dyDescent="0.35">
      <c r="A839" s="45" t="s">
        <v>1139</v>
      </c>
      <c r="B839" s="18"/>
      <c r="C839" s="5"/>
      <c r="D839" s="5"/>
      <c r="E839" s="168" t="str">
        <f>IF(ISBLANK(D839),"",INDEX(ΑΜΚ,MATCH(D839,Data!$F$2:$F$999,0),1))</f>
        <v/>
      </c>
      <c r="F839" s="169" t="str">
        <f t="shared" si="13"/>
        <v/>
      </c>
    </row>
    <row r="840" spans="1:6" ht="14.25" customHeight="1" x14ac:dyDescent="0.35">
      <c r="A840" s="45" t="s">
        <v>1139</v>
      </c>
      <c r="B840" s="18"/>
      <c r="C840" s="5"/>
      <c r="D840" s="5"/>
      <c r="E840" s="168" t="str">
        <f>IF(ISBLANK(D840),"",INDEX(ΑΜΚ,MATCH(D840,Data!$F$2:$F$999,0),1))</f>
        <v/>
      </c>
      <c r="F840" s="169" t="str">
        <f t="shared" si="13"/>
        <v/>
      </c>
    </row>
    <row r="841" spans="1:6" ht="14.25" customHeight="1" x14ac:dyDescent="0.35">
      <c r="A841" s="45" t="s">
        <v>1139</v>
      </c>
      <c r="B841" s="18"/>
      <c r="C841" s="5"/>
      <c r="D841" s="5"/>
      <c r="E841" s="168" t="str">
        <f>IF(ISBLANK(D841),"",INDEX(ΑΜΚ,MATCH(D841,Data!$F$2:$F$999,0),1))</f>
        <v/>
      </c>
      <c r="F841" s="169" t="str">
        <f t="shared" si="13"/>
        <v/>
      </c>
    </row>
    <row r="842" spans="1:6" ht="14.25" customHeight="1" x14ac:dyDescent="0.35">
      <c r="A842" s="45" t="s">
        <v>1139</v>
      </c>
      <c r="B842" s="18"/>
      <c r="C842" s="5"/>
      <c r="D842" s="5"/>
      <c r="E842" s="168" t="str">
        <f>IF(ISBLANK(D842),"",INDEX(ΑΜΚ,MATCH(D842,Data!$F$2:$F$999,0),1))</f>
        <v/>
      </c>
      <c r="F842" s="169" t="str">
        <f t="shared" si="13"/>
        <v/>
      </c>
    </row>
    <row r="843" spans="1:6" ht="14.25" customHeight="1" x14ac:dyDescent="0.35">
      <c r="A843" s="45" t="s">
        <v>1139</v>
      </c>
      <c r="B843" s="18"/>
      <c r="C843" s="5"/>
      <c r="D843" s="5"/>
      <c r="E843" s="168" t="str">
        <f>IF(ISBLANK(D843),"",INDEX(ΑΜΚ,MATCH(D843,Data!$F$2:$F$999,0),1))</f>
        <v/>
      </c>
      <c r="F843" s="169" t="str">
        <f t="shared" si="13"/>
        <v/>
      </c>
    </row>
    <row r="844" spans="1:6" ht="14.25" customHeight="1" x14ac:dyDescent="0.35">
      <c r="A844" s="45" t="s">
        <v>1139</v>
      </c>
      <c r="B844" s="18"/>
      <c r="C844" s="5"/>
      <c r="D844" s="5"/>
      <c r="E844" s="168" t="str">
        <f>IF(ISBLANK(D844),"",INDEX(ΑΜΚ,MATCH(D844,Data!$F$2:$F$999,0),1))</f>
        <v/>
      </c>
      <c r="F844" s="169" t="str">
        <f t="shared" si="13"/>
        <v/>
      </c>
    </row>
    <row r="845" spans="1:6" ht="14.25" customHeight="1" x14ac:dyDescent="0.35">
      <c r="A845" s="45" t="s">
        <v>1139</v>
      </c>
      <c r="B845" s="18"/>
      <c r="C845" s="5"/>
      <c r="D845" s="5"/>
      <c r="E845" s="168" t="str">
        <f>IF(ISBLANK(D845),"",INDEX(ΑΜΚ,MATCH(D845,Data!$F$2:$F$999,0),1))</f>
        <v/>
      </c>
      <c r="F845" s="169" t="str">
        <f t="shared" si="13"/>
        <v/>
      </c>
    </row>
    <row r="846" spans="1:6" ht="14.25" customHeight="1" x14ac:dyDescent="0.35">
      <c r="A846" s="45" t="s">
        <v>1139</v>
      </c>
      <c r="B846" s="18"/>
      <c r="C846" s="5"/>
      <c r="D846" s="5"/>
      <c r="E846" s="168" t="str">
        <f>IF(ISBLANK(D846),"",INDEX(ΑΜΚ,MATCH(D846,Data!$F$2:$F$999,0),1))</f>
        <v/>
      </c>
      <c r="F846" s="169" t="str">
        <f t="shared" si="13"/>
        <v/>
      </c>
    </row>
    <row r="847" spans="1:6" ht="14.25" customHeight="1" x14ac:dyDescent="0.35">
      <c r="A847" s="45" t="s">
        <v>1139</v>
      </c>
      <c r="B847" s="18"/>
      <c r="C847" s="5"/>
      <c r="D847" s="5"/>
      <c r="E847" s="168" t="str">
        <f>IF(ISBLANK(D847),"",INDEX(ΑΜΚ,MATCH(D847,Data!$F$2:$F$999,0),1))</f>
        <v/>
      </c>
      <c r="F847" s="169" t="str">
        <f t="shared" si="13"/>
        <v/>
      </c>
    </row>
    <row r="848" spans="1:6" ht="14.25" customHeight="1" x14ac:dyDescent="0.35">
      <c r="A848" s="45" t="s">
        <v>1139</v>
      </c>
      <c r="B848" s="18"/>
      <c r="C848" s="5"/>
      <c r="D848" s="5"/>
      <c r="E848" s="168" t="str">
        <f>IF(ISBLANK(D848),"",INDEX(ΑΜΚ,MATCH(D848,Data!$F$2:$F$999,0),1))</f>
        <v/>
      </c>
      <c r="F848" s="169" t="str">
        <f t="shared" si="13"/>
        <v/>
      </c>
    </row>
    <row r="849" spans="1:6" ht="14.25" customHeight="1" x14ac:dyDescent="0.35">
      <c r="A849" s="45" t="s">
        <v>1139</v>
      </c>
      <c r="B849" s="18"/>
      <c r="C849" s="5"/>
      <c r="D849" s="5"/>
      <c r="E849" s="168" t="str">
        <f>IF(ISBLANK(D849),"",INDEX(ΑΜΚ,MATCH(D849,Data!$F$2:$F$999,0),1))</f>
        <v/>
      </c>
      <c r="F849" s="169" t="str">
        <f t="shared" si="13"/>
        <v/>
      </c>
    </row>
    <row r="850" spans="1:6" ht="14.25" customHeight="1" x14ac:dyDescent="0.35">
      <c r="A850" s="45" t="s">
        <v>1139</v>
      </c>
      <c r="B850" s="18"/>
      <c r="C850" s="5"/>
      <c r="D850" s="5"/>
      <c r="E850" s="168" t="str">
        <f>IF(ISBLANK(D850),"",INDEX(ΑΜΚ,MATCH(D850,Data!$F$2:$F$999,0),1))</f>
        <v/>
      </c>
      <c r="F850" s="169" t="str">
        <f t="shared" si="13"/>
        <v/>
      </c>
    </row>
    <row r="851" spans="1:6" ht="14.25" customHeight="1" x14ac:dyDescent="0.35">
      <c r="A851" s="45" t="s">
        <v>1139</v>
      </c>
      <c r="B851" s="18"/>
      <c r="C851" s="5"/>
      <c r="D851" s="5"/>
      <c r="E851" s="168" t="str">
        <f>IF(ISBLANK(D851),"",INDEX(ΑΜΚ,MATCH(D851,Data!$F$2:$F$999,0),1))</f>
        <v/>
      </c>
      <c r="F851" s="169" t="str">
        <f t="shared" si="13"/>
        <v/>
      </c>
    </row>
    <row r="852" spans="1:6" ht="14.25" customHeight="1" x14ac:dyDescent="0.35">
      <c r="A852" s="45" t="s">
        <v>1139</v>
      </c>
      <c r="B852" s="18"/>
      <c r="C852" s="5"/>
      <c r="D852" s="5"/>
      <c r="E852" s="168" t="str">
        <f>IF(ISBLANK(D852),"",INDEX(ΑΜΚ,MATCH(D852,Data!$F$2:$F$999,0),1))</f>
        <v/>
      </c>
      <c r="F852" s="169" t="str">
        <f t="shared" si="13"/>
        <v/>
      </c>
    </row>
    <row r="853" spans="1:6" ht="14.25" customHeight="1" x14ac:dyDescent="0.35">
      <c r="A853" s="45" t="s">
        <v>1139</v>
      </c>
      <c r="B853" s="18"/>
      <c r="C853" s="5"/>
      <c r="D853" s="5"/>
      <c r="E853" s="168" t="str">
        <f>IF(ISBLANK(D853),"",INDEX(ΑΜΚ,MATCH(D853,Data!$F$2:$F$999,0),1))</f>
        <v/>
      </c>
      <c r="F853" s="169" t="str">
        <f t="shared" si="13"/>
        <v/>
      </c>
    </row>
    <row r="854" spans="1:6" ht="14.25" customHeight="1" x14ac:dyDescent="0.35">
      <c r="A854" s="45" t="s">
        <v>1139</v>
      </c>
      <c r="B854" s="18"/>
      <c r="C854" s="5"/>
      <c r="D854" s="5"/>
      <c r="E854" s="168" t="str">
        <f>IF(ISBLANK(D854),"",INDEX(ΑΜΚ,MATCH(D854,Data!$F$2:$F$999,0),1))</f>
        <v/>
      </c>
      <c r="F854" s="169" t="str">
        <f t="shared" si="13"/>
        <v/>
      </c>
    </row>
    <row r="855" spans="1:6" ht="14.25" customHeight="1" x14ac:dyDescent="0.35">
      <c r="A855" s="45" t="s">
        <v>1139</v>
      </c>
      <c r="B855" s="18"/>
      <c r="C855" s="5"/>
      <c r="D855" s="5"/>
      <c r="E855" s="168" t="str">
        <f>IF(ISBLANK(D855),"",INDEX(ΑΜΚ,MATCH(D855,Data!$F$2:$F$999,0),1))</f>
        <v/>
      </c>
      <c r="F855" s="169" t="str">
        <f t="shared" si="13"/>
        <v/>
      </c>
    </row>
    <row r="856" spans="1:6" ht="14.25" customHeight="1" x14ac:dyDescent="0.35">
      <c r="A856" s="45" t="s">
        <v>1139</v>
      </c>
      <c r="B856" s="18"/>
      <c r="C856" s="5"/>
      <c r="D856" s="5"/>
      <c r="E856" s="168" t="str">
        <f>IF(ISBLANK(D856),"",INDEX(ΑΜΚ,MATCH(D856,Data!$F$2:$F$999,0),1))</f>
        <v/>
      </c>
      <c r="F856" s="169" t="str">
        <f t="shared" si="13"/>
        <v/>
      </c>
    </row>
    <row r="857" spans="1:6" ht="14.25" customHeight="1" x14ac:dyDescent="0.35">
      <c r="A857" s="45" t="s">
        <v>1139</v>
      </c>
      <c r="B857" s="18"/>
      <c r="C857" s="5"/>
      <c r="D857" s="5"/>
      <c r="E857" s="168" t="str">
        <f>IF(ISBLANK(D857),"",INDEX(ΑΜΚ,MATCH(D857,Data!$F$2:$F$999,0),1))</f>
        <v/>
      </c>
      <c r="F857" s="169" t="str">
        <f t="shared" si="13"/>
        <v/>
      </c>
    </row>
    <row r="858" spans="1:6" ht="14.25" customHeight="1" x14ac:dyDescent="0.35">
      <c r="A858" s="45" t="s">
        <v>1139</v>
      </c>
      <c r="B858" s="18"/>
      <c r="C858" s="5"/>
      <c r="D858" s="5"/>
      <c r="E858" s="168" t="str">
        <f>IF(ISBLANK(D858),"",INDEX(ΑΜΚ,MATCH(D858,Data!$F$2:$F$999,0),1))</f>
        <v/>
      </c>
      <c r="F858" s="169" t="str">
        <f t="shared" si="13"/>
        <v/>
      </c>
    </row>
    <row r="859" spans="1:6" ht="14.25" customHeight="1" x14ac:dyDescent="0.35">
      <c r="A859" s="45" t="s">
        <v>1139</v>
      </c>
      <c r="B859" s="18"/>
      <c r="C859" s="5"/>
      <c r="D859" s="5"/>
      <c r="E859" s="168" t="str">
        <f>IF(ISBLANK(D859),"",INDEX(ΑΜΚ,MATCH(D859,Data!$F$2:$F$999,0),1))</f>
        <v/>
      </c>
      <c r="F859" s="169" t="str">
        <f t="shared" si="13"/>
        <v/>
      </c>
    </row>
    <row r="860" spans="1:6" ht="14.25" customHeight="1" x14ac:dyDescent="0.35">
      <c r="A860" s="45" t="s">
        <v>1139</v>
      </c>
      <c r="B860" s="18"/>
      <c r="C860" s="5"/>
      <c r="D860" s="5"/>
      <c r="E860" s="168" t="str">
        <f>IF(ISBLANK(D860),"",INDEX(ΑΜΚ,MATCH(D860,Data!$F$2:$F$999,0),1))</f>
        <v/>
      </c>
      <c r="F860" s="169" t="str">
        <f t="shared" si="13"/>
        <v/>
      </c>
    </row>
    <row r="861" spans="1:6" ht="14.25" customHeight="1" x14ac:dyDescent="0.35">
      <c r="A861" s="45" t="s">
        <v>1139</v>
      </c>
      <c r="B861" s="18"/>
      <c r="C861" s="5"/>
      <c r="D861" s="5"/>
      <c r="E861" s="168" t="str">
        <f>IF(ISBLANK(D861),"",INDEX(ΑΜΚ,MATCH(D861,Data!$F$2:$F$999,0),1))</f>
        <v/>
      </c>
      <c r="F861" s="169" t="str">
        <f t="shared" si="13"/>
        <v/>
      </c>
    </row>
    <row r="862" spans="1:6" ht="14.25" customHeight="1" x14ac:dyDescent="0.35">
      <c r="A862" s="45" t="s">
        <v>1139</v>
      </c>
      <c r="B862" s="18"/>
      <c r="C862" s="5"/>
      <c r="D862" s="5"/>
      <c r="E862" s="168" t="str">
        <f>IF(ISBLANK(D862),"",INDEX(ΑΜΚ,MATCH(D862,Data!$F$2:$F$999,0),1))</f>
        <v/>
      </c>
      <c r="F862" s="169" t="str">
        <f t="shared" si="13"/>
        <v/>
      </c>
    </row>
    <row r="863" spans="1:6" ht="14.25" customHeight="1" x14ac:dyDescent="0.35">
      <c r="A863" s="45" t="s">
        <v>1139</v>
      </c>
      <c r="B863" s="18"/>
      <c r="C863" s="5"/>
      <c r="D863" s="5"/>
      <c r="E863" s="168" t="str">
        <f>IF(ISBLANK(D863),"",INDEX(ΑΜΚ,MATCH(D863,Data!$F$2:$F$999,0),1))</f>
        <v/>
      </c>
      <c r="F863" s="169" t="str">
        <f t="shared" si="13"/>
        <v/>
      </c>
    </row>
    <row r="864" spans="1:6" ht="14.25" customHeight="1" x14ac:dyDescent="0.35">
      <c r="A864" s="45" t="s">
        <v>1139</v>
      </c>
      <c r="B864" s="18"/>
      <c r="C864" s="5"/>
      <c r="D864" s="5"/>
      <c r="E864" s="168" t="str">
        <f>IF(ISBLANK(D864),"",INDEX(ΑΜΚ,MATCH(D864,Data!$F$2:$F$999,0),1))</f>
        <v/>
      </c>
      <c r="F864" s="169" t="str">
        <f t="shared" si="13"/>
        <v/>
      </c>
    </row>
    <row r="865" spans="1:6" ht="14.25" customHeight="1" x14ac:dyDescent="0.35">
      <c r="A865" s="45" t="s">
        <v>1139</v>
      </c>
      <c r="B865" s="18"/>
      <c r="C865" s="5"/>
      <c r="D865" s="5"/>
      <c r="E865" s="168" t="str">
        <f>IF(ISBLANK(D865),"",INDEX(ΑΜΚ,MATCH(D865,Data!$F$2:$F$999,0),1))</f>
        <v/>
      </c>
      <c r="F865" s="169" t="str">
        <f t="shared" si="13"/>
        <v/>
      </c>
    </row>
    <row r="866" spans="1:6" ht="14.25" customHeight="1" x14ac:dyDescent="0.35">
      <c r="A866" s="45" t="s">
        <v>1139</v>
      </c>
      <c r="B866" s="18"/>
      <c r="C866" s="5"/>
      <c r="D866" s="5"/>
      <c r="E866" s="168" t="str">
        <f>IF(ISBLANK(D866),"",INDEX(ΑΜΚ,MATCH(D866,Data!$F$2:$F$999,0),1))</f>
        <v/>
      </c>
      <c r="F866" s="169" t="str">
        <f t="shared" si="13"/>
        <v/>
      </c>
    </row>
    <row r="867" spans="1:6" ht="14.25" customHeight="1" x14ac:dyDescent="0.35">
      <c r="A867" s="45" t="s">
        <v>1139</v>
      </c>
      <c r="B867" s="18"/>
      <c r="C867" s="5"/>
      <c r="D867" s="5"/>
      <c r="E867" s="168" t="str">
        <f>IF(ISBLANK(D867),"",INDEX(ΑΜΚ,MATCH(D867,Data!$F$2:$F$999,0),1))</f>
        <v/>
      </c>
      <c r="F867" s="169" t="str">
        <f t="shared" si="13"/>
        <v/>
      </c>
    </row>
    <row r="868" spans="1:6" ht="14.25" customHeight="1" x14ac:dyDescent="0.35">
      <c r="A868" s="45" t="s">
        <v>1139</v>
      </c>
      <c r="B868" s="18"/>
      <c r="C868" s="5"/>
      <c r="D868" s="5"/>
      <c r="E868" s="168" t="str">
        <f>IF(ISBLANK(D868),"",INDEX(ΑΜΚ,MATCH(D868,Data!$F$2:$F$999,0),1))</f>
        <v/>
      </c>
      <c r="F868" s="169" t="str">
        <f t="shared" si="13"/>
        <v/>
      </c>
    </row>
    <row r="869" spans="1:6" ht="14.25" customHeight="1" x14ac:dyDescent="0.35">
      <c r="A869" s="45" t="s">
        <v>1139</v>
      </c>
      <c r="B869" s="18"/>
      <c r="C869" s="5"/>
      <c r="D869" s="5"/>
      <c r="E869" s="168" t="str">
        <f>IF(ISBLANK(D869),"",INDEX(ΑΜΚ,MATCH(D869,Data!$F$2:$F$999,0),1))</f>
        <v/>
      </c>
      <c r="F869" s="169" t="str">
        <f t="shared" si="13"/>
        <v/>
      </c>
    </row>
    <row r="870" spans="1:6" ht="14.25" customHeight="1" x14ac:dyDescent="0.35">
      <c r="A870" s="45" t="s">
        <v>1139</v>
      </c>
      <c r="B870" s="18"/>
      <c r="C870" s="5"/>
      <c r="D870" s="5"/>
      <c r="E870" s="168" t="str">
        <f>IF(ISBLANK(D870),"",INDEX(ΑΜΚ,MATCH(D870,Data!$F$2:$F$999,0),1))</f>
        <v/>
      </c>
      <c r="F870" s="169" t="str">
        <f t="shared" si="13"/>
        <v/>
      </c>
    </row>
    <row r="871" spans="1:6" ht="14.25" customHeight="1" x14ac:dyDescent="0.35">
      <c r="A871" s="45" t="s">
        <v>1139</v>
      </c>
      <c r="B871" s="18"/>
      <c r="C871" s="5"/>
      <c r="D871" s="5"/>
      <c r="E871" s="168" t="str">
        <f>IF(ISBLANK(D871),"",INDEX(ΑΜΚ,MATCH(D871,Data!$F$2:$F$999,0),1))</f>
        <v/>
      </c>
      <c r="F871" s="169" t="str">
        <f t="shared" si="13"/>
        <v/>
      </c>
    </row>
    <row r="872" spans="1:6" ht="14.25" customHeight="1" x14ac:dyDescent="0.35">
      <c r="A872" s="45" t="s">
        <v>1139</v>
      </c>
      <c r="B872" s="18"/>
      <c r="C872" s="5"/>
      <c r="D872" s="5"/>
      <c r="E872" s="168" t="str">
        <f>IF(ISBLANK(D872),"",INDEX(ΑΜΚ,MATCH(D872,Data!$F$2:$F$999,0),1))</f>
        <v/>
      </c>
      <c r="F872" s="169" t="str">
        <f t="shared" si="13"/>
        <v/>
      </c>
    </row>
    <row r="873" spans="1:6" ht="14.25" customHeight="1" x14ac:dyDescent="0.35">
      <c r="A873" s="45" t="s">
        <v>1139</v>
      </c>
      <c r="B873" s="18"/>
      <c r="C873" s="5"/>
      <c r="D873" s="5"/>
      <c r="E873" s="168" t="str">
        <f>IF(ISBLANK(D873),"",INDEX(ΑΜΚ,MATCH(D873,Data!$F$2:$F$999,0),1))</f>
        <v/>
      </c>
      <c r="F873" s="169" t="str">
        <f t="shared" si="13"/>
        <v/>
      </c>
    </row>
    <row r="874" spans="1:6" ht="14.25" customHeight="1" x14ac:dyDescent="0.35">
      <c r="A874" s="45" t="s">
        <v>1139</v>
      </c>
      <c r="B874" s="18"/>
      <c r="C874" s="5"/>
      <c r="D874" s="5"/>
      <c r="E874" s="168" t="str">
        <f>IF(ISBLANK(D874),"",INDEX(ΑΜΚ,MATCH(D874,Data!$F$2:$F$999,0),1))</f>
        <v/>
      </c>
      <c r="F874" s="169" t="str">
        <f t="shared" si="13"/>
        <v/>
      </c>
    </row>
    <row r="875" spans="1:6" ht="14.25" customHeight="1" x14ac:dyDescent="0.35">
      <c r="A875" s="45" t="s">
        <v>1139</v>
      </c>
      <c r="B875" s="18"/>
      <c r="C875" s="5"/>
      <c r="D875" s="5"/>
      <c r="E875" s="168" t="str">
        <f>IF(ISBLANK(D875),"",INDEX(ΑΜΚ,MATCH(D875,Data!$F$2:$F$999,0),1))</f>
        <v/>
      </c>
      <c r="F875" s="169" t="str">
        <f t="shared" si="13"/>
        <v/>
      </c>
    </row>
    <row r="876" spans="1:6" ht="14.25" customHeight="1" x14ac:dyDescent="0.35">
      <c r="A876" s="45" t="s">
        <v>1139</v>
      </c>
      <c r="B876" s="18"/>
      <c r="C876" s="5"/>
      <c r="D876" s="5"/>
      <c r="E876" s="168" t="str">
        <f>IF(ISBLANK(D876),"",INDEX(ΑΜΚ,MATCH(D876,Data!$F$2:$F$999,0),1))</f>
        <v/>
      </c>
      <c r="F876" s="169" t="str">
        <f t="shared" si="13"/>
        <v/>
      </c>
    </row>
    <row r="877" spans="1:6" ht="14.25" customHeight="1" x14ac:dyDescent="0.35">
      <c r="A877" s="45" t="s">
        <v>1139</v>
      </c>
      <c r="B877" s="18"/>
      <c r="C877" s="5"/>
      <c r="D877" s="5"/>
      <c r="E877" s="168" t="str">
        <f>IF(ISBLANK(D877),"",INDEX(ΑΜΚ,MATCH(D877,Data!$F$2:$F$999,0),1))</f>
        <v/>
      </c>
      <c r="F877" s="169" t="str">
        <f t="shared" si="13"/>
        <v/>
      </c>
    </row>
    <row r="878" spans="1:6" ht="14.25" customHeight="1" x14ac:dyDescent="0.35">
      <c r="A878" s="45" t="s">
        <v>1139</v>
      </c>
      <c r="B878" s="18"/>
      <c r="C878" s="5"/>
      <c r="D878" s="5"/>
      <c r="E878" s="168" t="str">
        <f>IF(ISBLANK(D878),"",INDEX(ΑΜΚ,MATCH(D878,Data!$F$2:$F$999,0),1))</f>
        <v/>
      </c>
      <c r="F878" s="169" t="str">
        <f t="shared" si="13"/>
        <v/>
      </c>
    </row>
    <row r="879" spans="1:6" ht="14.25" customHeight="1" x14ac:dyDescent="0.35">
      <c r="A879" s="45" t="s">
        <v>1139</v>
      </c>
      <c r="B879" s="18"/>
      <c r="C879" s="5"/>
      <c r="D879" s="5"/>
      <c r="E879" s="168" t="str">
        <f>IF(ISBLANK(D879),"",INDEX(ΑΜΚ,MATCH(D879,Data!$F$2:$F$999,0),1))</f>
        <v/>
      </c>
      <c r="F879" s="169" t="str">
        <f t="shared" si="13"/>
        <v/>
      </c>
    </row>
    <row r="880" spans="1:6" ht="14.25" customHeight="1" x14ac:dyDescent="0.35">
      <c r="A880" s="45" t="s">
        <v>1139</v>
      </c>
      <c r="B880" s="18"/>
      <c r="C880" s="5"/>
      <c r="D880" s="5"/>
      <c r="E880" s="168" t="str">
        <f>IF(ISBLANK(D880),"",INDEX(ΑΜΚ,MATCH(D880,Data!$F$2:$F$999,0),1))</f>
        <v/>
      </c>
      <c r="F880" s="169" t="str">
        <f t="shared" si="13"/>
        <v/>
      </c>
    </row>
    <row r="881" spans="1:6" ht="14.25" customHeight="1" x14ac:dyDescent="0.35">
      <c r="A881" s="45" t="s">
        <v>1139</v>
      </c>
      <c r="B881" s="18"/>
      <c r="C881" s="5"/>
      <c r="D881" s="5"/>
      <c r="E881" s="168" t="str">
        <f>IF(ISBLANK(D881),"",INDEX(ΑΜΚ,MATCH(D881,Data!$F$2:$F$999,0),1))</f>
        <v/>
      </c>
      <c r="F881" s="169" t="str">
        <f t="shared" si="13"/>
        <v/>
      </c>
    </row>
    <row r="882" spans="1:6" ht="14.25" customHeight="1" x14ac:dyDescent="0.35">
      <c r="A882" s="45" t="s">
        <v>1139</v>
      </c>
      <c r="B882" s="18"/>
      <c r="C882" s="5"/>
      <c r="D882" s="5"/>
      <c r="E882" s="168" t="str">
        <f>IF(ISBLANK(D882),"",INDEX(ΑΜΚ,MATCH(D882,Data!$F$2:$F$999,0),1))</f>
        <v/>
      </c>
      <c r="F882" s="169" t="str">
        <f t="shared" si="13"/>
        <v/>
      </c>
    </row>
    <row r="883" spans="1:6" ht="14.25" customHeight="1" x14ac:dyDescent="0.35">
      <c r="A883" s="45" t="s">
        <v>1139</v>
      </c>
      <c r="B883" s="18"/>
      <c r="C883" s="5"/>
      <c r="D883" s="5"/>
      <c r="E883" s="168" t="str">
        <f>IF(ISBLANK(D883),"",INDEX(ΑΜΚ,MATCH(D883,Data!$F$2:$F$999,0),1))</f>
        <v/>
      </c>
      <c r="F883" s="169" t="str">
        <f t="shared" si="13"/>
        <v/>
      </c>
    </row>
    <row r="884" spans="1:6" ht="14.25" customHeight="1" x14ac:dyDescent="0.35">
      <c r="A884" s="45" t="s">
        <v>1139</v>
      </c>
      <c r="B884" s="18"/>
      <c r="C884" s="5"/>
      <c r="D884" s="5"/>
      <c r="E884" s="168" t="str">
        <f>IF(ISBLANK(D884),"",INDEX(ΑΜΚ,MATCH(D884,Data!$F$2:$F$999,0),1))</f>
        <v/>
      </c>
      <c r="F884" s="169" t="str">
        <f t="shared" si="13"/>
        <v/>
      </c>
    </row>
    <row r="885" spans="1:6" ht="14.25" customHeight="1" x14ac:dyDescent="0.35">
      <c r="A885" s="45" t="s">
        <v>1139</v>
      </c>
      <c r="B885" s="18"/>
      <c r="C885" s="5"/>
      <c r="D885" s="5"/>
      <c r="E885" s="168" t="str">
        <f>IF(ISBLANK(D885),"",INDEX(ΑΜΚ,MATCH(D885,Data!$F$2:$F$999,0),1))</f>
        <v/>
      </c>
      <c r="F885" s="169" t="str">
        <f t="shared" si="13"/>
        <v/>
      </c>
    </row>
    <row r="886" spans="1:6" ht="14.25" customHeight="1" x14ac:dyDescent="0.35">
      <c r="A886" s="45" t="s">
        <v>1139</v>
      </c>
      <c r="B886" s="18"/>
      <c r="C886" s="5"/>
      <c r="D886" s="5"/>
      <c r="E886" s="168" t="str">
        <f>IF(ISBLANK(D886),"",INDEX(ΑΜΚ,MATCH(D886,Data!$F$2:$F$999,0),1))</f>
        <v/>
      </c>
      <c r="F886" s="169" t="str">
        <f t="shared" si="13"/>
        <v/>
      </c>
    </row>
    <row r="887" spans="1:6" ht="14.25" customHeight="1" x14ac:dyDescent="0.35">
      <c r="A887" s="45" t="s">
        <v>1139</v>
      </c>
      <c r="B887" s="18"/>
      <c r="C887" s="5"/>
      <c r="D887" s="5"/>
      <c r="E887" s="168" t="str">
        <f>IF(ISBLANK(D887),"",INDEX(ΑΜΚ,MATCH(D887,Data!$F$2:$F$999,0),1))</f>
        <v/>
      </c>
      <c r="F887" s="169" t="str">
        <f t="shared" si="13"/>
        <v/>
      </c>
    </row>
    <row r="888" spans="1:6" ht="14.25" customHeight="1" x14ac:dyDescent="0.35">
      <c r="A888" s="45" t="s">
        <v>1139</v>
      </c>
      <c r="B888" s="18"/>
      <c r="C888" s="5"/>
      <c r="D888" s="5"/>
      <c r="E888" s="168" t="str">
        <f>IF(ISBLANK(D888),"",INDEX(ΑΜΚ,MATCH(D888,Data!$F$2:$F$999,0),1))</f>
        <v/>
      </c>
      <c r="F888" s="169" t="str">
        <f t="shared" si="13"/>
        <v/>
      </c>
    </row>
    <row r="889" spans="1:6" ht="14.25" customHeight="1" x14ac:dyDescent="0.35">
      <c r="A889" s="45" t="s">
        <v>1139</v>
      </c>
      <c r="B889" s="18"/>
      <c r="C889" s="5"/>
      <c r="D889" s="5"/>
      <c r="E889" s="168" t="str">
        <f>IF(ISBLANK(D889),"",INDEX(ΑΜΚ,MATCH(D889,Data!$F$2:$F$999,0),1))</f>
        <v/>
      </c>
      <c r="F889" s="169" t="str">
        <f t="shared" si="13"/>
        <v/>
      </c>
    </row>
    <row r="890" spans="1:6" ht="14.25" customHeight="1" x14ac:dyDescent="0.35">
      <c r="A890" s="45" t="s">
        <v>1139</v>
      </c>
      <c r="B890" s="18"/>
      <c r="C890" s="5"/>
      <c r="D890" s="5"/>
      <c r="E890" s="168" t="str">
        <f>IF(ISBLANK(D890),"",INDEX(ΑΜΚ,MATCH(D890,Data!$F$2:$F$999,0),1))</f>
        <v/>
      </c>
      <c r="F890" s="169" t="str">
        <f t="shared" si="13"/>
        <v/>
      </c>
    </row>
    <row r="891" spans="1:6" ht="14.25" customHeight="1" x14ac:dyDescent="0.35">
      <c r="A891" s="45" t="s">
        <v>1139</v>
      </c>
      <c r="B891" s="18"/>
      <c r="C891" s="5"/>
      <c r="D891" s="5"/>
      <c r="E891" s="168" t="str">
        <f>IF(ISBLANK(D891),"",INDEX(ΑΜΚ,MATCH(D891,Data!$F$2:$F$999,0),1))</f>
        <v/>
      </c>
      <c r="F891" s="169" t="str">
        <f t="shared" si="13"/>
        <v/>
      </c>
    </row>
    <row r="892" spans="1:6" ht="14.25" customHeight="1" x14ac:dyDescent="0.35">
      <c r="A892" s="45" t="s">
        <v>1139</v>
      </c>
      <c r="B892" s="18"/>
      <c r="C892" s="5"/>
      <c r="D892" s="5"/>
      <c r="E892" s="168" t="str">
        <f>IF(ISBLANK(D892),"",INDEX(ΑΜΚ,MATCH(D892,Data!$F$2:$F$999,0),1))</f>
        <v/>
      </c>
      <c r="F892" s="169" t="str">
        <f t="shared" si="13"/>
        <v/>
      </c>
    </row>
    <row r="893" spans="1:6" ht="14.25" customHeight="1" x14ac:dyDescent="0.35">
      <c r="A893" s="45" t="s">
        <v>1139</v>
      </c>
      <c r="B893" s="18"/>
      <c r="C893" s="5"/>
      <c r="D893" s="5"/>
      <c r="E893" s="168" t="str">
        <f>IF(ISBLANK(D893),"",INDEX(ΑΜΚ,MATCH(D893,Data!$F$2:$F$999,0),1))</f>
        <v/>
      </c>
      <c r="F893" s="169" t="str">
        <f t="shared" si="13"/>
        <v/>
      </c>
    </row>
    <row r="894" spans="1:6" ht="14.25" customHeight="1" x14ac:dyDescent="0.35">
      <c r="A894" s="45" t="s">
        <v>1139</v>
      </c>
      <c r="B894" s="18"/>
      <c r="C894" s="5"/>
      <c r="D894" s="5"/>
      <c r="E894" s="168" t="str">
        <f>IF(ISBLANK(D894),"",INDEX(ΑΜΚ,MATCH(D894,Data!$F$2:$F$999,0),1))</f>
        <v/>
      </c>
      <c r="F894" s="169" t="str">
        <f t="shared" si="13"/>
        <v/>
      </c>
    </row>
    <row r="895" spans="1:6" ht="14.25" customHeight="1" x14ac:dyDescent="0.35">
      <c r="A895" s="45" t="s">
        <v>1139</v>
      </c>
      <c r="B895" s="18"/>
      <c r="C895" s="5"/>
      <c r="D895" s="5"/>
      <c r="E895" s="168" t="str">
        <f>IF(ISBLANK(D895),"",INDEX(ΑΜΚ,MATCH(D895,Data!$F$2:$F$999,0),1))</f>
        <v/>
      </c>
      <c r="F895" s="169" t="str">
        <f t="shared" si="13"/>
        <v/>
      </c>
    </row>
    <row r="896" spans="1:6" ht="14.25" customHeight="1" x14ac:dyDescent="0.35">
      <c r="A896" s="45" t="s">
        <v>1139</v>
      </c>
      <c r="B896" s="18"/>
      <c r="C896" s="5"/>
      <c r="D896" s="5"/>
      <c r="E896" s="168" t="str">
        <f>IF(ISBLANK(D896),"",INDEX(ΑΜΚ,MATCH(D896,Data!$F$2:$F$999,0),1))</f>
        <v/>
      </c>
      <c r="F896" s="169" t="str">
        <f t="shared" si="13"/>
        <v/>
      </c>
    </row>
    <row r="897" spans="1:6" ht="14.25" customHeight="1" x14ac:dyDescent="0.35">
      <c r="A897" s="45" t="s">
        <v>1139</v>
      </c>
      <c r="B897" s="18"/>
      <c r="C897" s="5"/>
      <c r="D897" s="5"/>
      <c r="E897" s="168" t="str">
        <f>IF(ISBLANK(D897),"",INDEX(ΑΜΚ,MATCH(D897,Data!$F$2:$F$999,0),1))</f>
        <v/>
      </c>
      <c r="F897" s="169" t="str">
        <f t="shared" si="13"/>
        <v/>
      </c>
    </row>
    <row r="898" spans="1:6" ht="14.25" customHeight="1" x14ac:dyDescent="0.35">
      <c r="A898" s="45" t="s">
        <v>1139</v>
      </c>
      <c r="B898" s="18"/>
      <c r="C898" s="5"/>
      <c r="D898" s="5"/>
      <c r="E898" s="168" t="str">
        <f>IF(ISBLANK(D898),"",INDEX(ΑΜΚ,MATCH(D898,Data!$F$2:$F$999,0),1))</f>
        <v/>
      </c>
      <c r="F898" s="169" t="str">
        <f t="shared" ref="F898:F961" si="14">IF(ISBLANK(C898),"",INDEX(ΚΩΔ_ΜΑΘΗΜ_ΤΕΧΝ_ΛΟΓΙΣΜ_Α2,MATCH(C898,ΜΑΘΗΜ_ΤΕΧΝ_ΛΟΓΙΣΜ_Α2,0)))</f>
        <v/>
      </c>
    </row>
    <row r="899" spans="1:6" ht="14.25" customHeight="1" x14ac:dyDescent="0.35">
      <c r="A899" s="45" t="s">
        <v>1139</v>
      </c>
      <c r="B899" s="18"/>
      <c r="C899" s="5"/>
      <c r="D899" s="5"/>
      <c r="E899" s="168" t="str">
        <f>IF(ISBLANK(D899),"",INDEX(ΑΜΚ,MATCH(D899,Data!$F$2:$F$999,0),1))</f>
        <v/>
      </c>
      <c r="F899" s="169" t="str">
        <f t="shared" si="14"/>
        <v/>
      </c>
    </row>
    <row r="900" spans="1:6" ht="14.25" customHeight="1" x14ac:dyDescent="0.35">
      <c r="A900" s="45" t="s">
        <v>1139</v>
      </c>
      <c r="B900" s="18"/>
      <c r="C900" s="5"/>
      <c r="D900" s="5"/>
      <c r="E900" s="168" t="str">
        <f>IF(ISBLANK(D900),"",INDEX(ΑΜΚ,MATCH(D900,Data!$F$2:$F$999,0),1))</f>
        <v/>
      </c>
      <c r="F900" s="169" t="str">
        <f t="shared" si="14"/>
        <v/>
      </c>
    </row>
    <row r="901" spans="1:6" ht="14.25" customHeight="1" x14ac:dyDescent="0.35">
      <c r="A901" s="45" t="s">
        <v>1139</v>
      </c>
      <c r="B901" s="18"/>
      <c r="C901" s="5"/>
      <c r="D901" s="5"/>
      <c r="E901" s="168" t="str">
        <f>IF(ISBLANK(D901),"",INDEX(ΑΜΚ,MATCH(D901,Data!$F$2:$F$999,0),1))</f>
        <v/>
      </c>
      <c r="F901" s="169" t="str">
        <f t="shared" si="14"/>
        <v/>
      </c>
    </row>
    <row r="902" spans="1:6" ht="14.25" customHeight="1" x14ac:dyDescent="0.35">
      <c r="A902" s="45" t="s">
        <v>1139</v>
      </c>
      <c r="B902" s="18"/>
      <c r="C902" s="5"/>
      <c r="D902" s="5"/>
      <c r="E902" s="168" t="str">
        <f>IF(ISBLANK(D902),"",INDEX(ΑΜΚ,MATCH(D902,Data!$F$2:$F$999,0),1))</f>
        <v/>
      </c>
      <c r="F902" s="169" t="str">
        <f t="shared" si="14"/>
        <v/>
      </c>
    </row>
    <row r="903" spans="1:6" ht="14.25" customHeight="1" x14ac:dyDescent="0.35">
      <c r="A903" s="45" t="s">
        <v>1139</v>
      </c>
      <c r="B903" s="18"/>
      <c r="C903" s="5"/>
      <c r="D903" s="5"/>
      <c r="E903" s="168" t="str">
        <f>IF(ISBLANK(D903),"",INDEX(ΑΜΚ,MATCH(D903,Data!$F$2:$F$999,0),1))</f>
        <v/>
      </c>
      <c r="F903" s="169" t="str">
        <f t="shared" si="14"/>
        <v/>
      </c>
    </row>
    <row r="904" spans="1:6" ht="14.25" customHeight="1" x14ac:dyDescent="0.35">
      <c r="A904" s="45" t="s">
        <v>1139</v>
      </c>
      <c r="B904" s="18"/>
      <c r="C904" s="5"/>
      <c r="D904" s="5"/>
      <c r="E904" s="168" t="str">
        <f>IF(ISBLANK(D904),"",INDEX(ΑΜΚ,MATCH(D904,Data!$F$2:$F$999,0),1))</f>
        <v/>
      </c>
      <c r="F904" s="169" t="str">
        <f t="shared" si="14"/>
        <v/>
      </c>
    </row>
    <row r="905" spans="1:6" ht="14.25" customHeight="1" x14ac:dyDescent="0.35">
      <c r="A905" s="45" t="s">
        <v>1139</v>
      </c>
      <c r="B905" s="18"/>
      <c r="C905" s="5"/>
      <c r="D905" s="5"/>
      <c r="E905" s="168" t="str">
        <f>IF(ISBLANK(D905),"",INDEX(ΑΜΚ,MATCH(D905,Data!$F$2:$F$999,0),1))</f>
        <v/>
      </c>
      <c r="F905" s="169" t="str">
        <f t="shared" si="14"/>
        <v/>
      </c>
    </row>
    <row r="906" spans="1:6" ht="14.25" customHeight="1" x14ac:dyDescent="0.35">
      <c r="A906" s="45" t="s">
        <v>1139</v>
      </c>
      <c r="B906" s="18"/>
      <c r="C906" s="5"/>
      <c r="D906" s="5"/>
      <c r="E906" s="168" t="str">
        <f>IF(ISBLANK(D906),"",INDEX(ΑΜΚ,MATCH(D906,Data!$F$2:$F$999,0),1))</f>
        <v/>
      </c>
      <c r="F906" s="169" t="str">
        <f t="shared" si="14"/>
        <v/>
      </c>
    </row>
    <row r="907" spans="1:6" ht="14.25" customHeight="1" x14ac:dyDescent="0.35">
      <c r="A907" s="45" t="s">
        <v>1139</v>
      </c>
      <c r="B907" s="18"/>
      <c r="C907" s="5"/>
      <c r="D907" s="5"/>
      <c r="E907" s="168" t="str">
        <f>IF(ISBLANK(D907),"",INDEX(ΑΜΚ,MATCH(D907,Data!$F$2:$F$999,0),1))</f>
        <v/>
      </c>
      <c r="F907" s="169" t="str">
        <f t="shared" si="14"/>
        <v/>
      </c>
    </row>
    <row r="908" spans="1:6" ht="14.25" customHeight="1" x14ac:dyDescent="0.35">
      <c r="A908" s="45" t="s">
        <v>1139</v>
      </c>
      <c r="B908" s="18"/>
      <c r="C908" s="5"/>
      <c r="D908" s="5"/>
      <c r="E908" s="168" t="str">
        <f>IF(ISBLANK(D908),"",INDEX(ΑΜΚ,MATCH(D908,Data!$F$2:$F$999,0),1))</f>
        <v/>
      </c>
      <c r="F908" s="169" t="str">
        <f t="shared" si="14"/>
        <v/>
      </c>
    </row>
    <row r="909" spans="1:6" ht="14.25" customHeight="1" x14ac:dyDescent="0.35">
      <c r="A909" s="45" t="s">
        <v>1139</v>
      </c>
      <c r="B909" s="18"/>
      <c r="C909" s="5"/>
      <c r="D909" s="5"/>
      <c r="E909" s="168" t="str">
        <f>IF(ISBLANK(D909),"",INDEX(ΑΜΚ,MATCH(D909,Data!$F$2:$F$999,0),1))</f>
        <v/>
      </c>
      <c r="F909" s="169" t="str">
        <f t="shared" si="14"/>
        <v/>
      </c>
    </row>
    <row r="910" spans="1:6" ht="14.25" customHeight="1" x14ac:dyDescent="0.35">
      <c r="A910" s="45" t="s">
        <v>1139</v>
      </c>
      <c r="B910" s="18"/>
      <c r="C910" s="5"/>
      <c r="D910" s="5"/>
      <c r="E910" s="168" t="str">
        <f>IF(ISBLANK(D910),"",INDEX(ΑΜΚ,MATCH(D910,Data!$F$2:$F$999,0),1))</f>
        <v/>
      </c>
      <c r="F910" s="169" t="str">
        <f t="shared" si="14"/>
        <v/>
      </c>
    </row>
    <row r="911" spans="1:6" ht="14.25" customHeight="1" x14ac:dyDescent="0.35">
      <c r="A911" s="45" t="s">
        <v>1139</v>
      </c>
      <c r="B911" s="18"/>
      <c r="C911" s="5"/>
      <c r="D911" s="5"/>
      <c r="E911" s="168" t="str">
        <f>IF(ISBLANK(D911),"",INDEX(ΑΜΚ,MATCH(D911,Data!$F$2:$F$999,0),1))</f>
        <v/>
      </c>
      <c r="F911" s="169" t="str">
        <f t="shared" si="14"/>
        <v/>
      </c>
    </row>
    <row r="912" spans="1:6" ht="14.25" customHeight="1" x14ac:dyDescent="0.35">
      <c r="A912" s="45" t="s">
        <v>1139</v>
      </c>
      <c r="B912" s="18"/>
      <c r="C912" s="5"/>
      <c r="D912" s="5"/>
      <c r="E912" s="168" t="str">
        <f>IF(ISBLANK(D912),"",INDEX(ΑΜΚ,MATCH(D912,Data!$F$2:$F$999,0),1))</f>
        <v/>
      </c>
      <c r="F912" s="169" t="str">
        <f t="shared" si="14"/>
        <v/>
      </c>
    </row>
    <row r="913" spans="1:6" ht="14.25" customHeight="1" x14ac:dyDescent="0.35">
      <c r="A913" s="45" t="s">
        <v>1139</v>
      </c>
      <c r="B913" s="18"/>
      <c r="C913" s="5"/>
      <c r="D913" s="5"/>
      <c r="E913" s="168" t="str">
        <f>IF(ISBLANK(D913),"",INDEX(ΑΜΚ,MATCH(D913,Data!$F$2:$F$999,0),1))</f>
        <v/>
      </c>
      <c r="F913" s="169" t="str">
        <f t="shared" si="14"/>
        <v/>
      </c>
    </row>
    <row r="914" spans="1:6" ht="14.25" customHeight="1" x14ac:dyDescent="0.35">
      <c r="A914" s="45" t="s">
        <v>1139</v>
      </c>
      <c r="B914" s="18"/>
      <c r="C914" s="5"/>
      <c r="D914" s="5"/>
      <c r="E914" s="168" t="str">
        <f>IF(ISBLANK(D914),"",INDEX(ΑΜΚ,MATCH(D914,Data!$F$2:$F$999,0),1))</f>
        <v/>
      </c>
      <c r="F914" s="169" t="str">
        <f t="shared" si="14"/>
        <v/>
      </c>
    </row>
    <row r="915" spans="1:6" ht="14.25" customHeight="1" x14ac:dyDescent="0.35">
      <c r="A915" s="45" t="s">
        <v>1139</v>
      </c>
      <c r="B915" s="18"/>
      <c r="C915" s="5"/>
      <c r="D915" s="5"/>
      <c r="E915" s="168" t="str">
        <f>IF(ISBLANK(D915),"",INDEX(ΑΜΚ,MATCH(D915,Data!$F$2:$F$999,0),1))</f>
        <v/>
      </c>
      <c r="F915" s="169" t="str">
        <f t="shared" si="14"/>
        <v/>
      </c>
    </row>
    <row r="916" spans="1:6" ht="14.25" customHeight="1" x14ac:dyDescent="0.35">
      <c r="A916" s="45" t="s">
        <v>1139</v>
      </c>
      <c r="B916" s="18"/>
      <c r="C916" s="5"/>
      <c r="D916" s="5"/>
      <c r="E916" s="168" t="str">
        <f>IF(ISBLANK(D916),"",INDEX(ΑΜΚ,MATCH(D916,Data!$F$2:$F$999,0),1))</f>
        <v/>
      </c>
      <c r="F916" s="169" t="str">
        <f t="shared" si="14"/>
        <v/>
      </c>
    </row>
    <row r="917" spans="1:6" ht="14.25" customHeight="1" x14ac:dyDescent="0.35">
      <c r="A917" s="45" t="s">
        <v>1139</v>
      </c>
      <c r="B917" s="18"/>
      <c r="C917" s="5"/>
      <c r="D917" s="5"/>
      <c r="E917" s="168" t="str">
        <f>IF(ISBLANK(D917),"",INDEX(ΑΜΚ,MATCH(D917,Data!$F$2:$F$999,0),1))</f>
        <v/>
      </c>
      <c r="F917" s="169" t="str">
        <f t="shared" si="14"/>
        <v/>
      </c>
    </row>
    <row r="918" spans="1:6" ht="14.25" customHeight="1" x14ac:dyDescent="0.35">
      <c r="A918" s="45" t="s">
        <v>1139</v>
      </c>
      <c r="B918" s="18"/>
      <c r="C918" s="5"/>
      <c r="D918" s="5"/>
      <c r="E918" s="168" t="str">
        <f>IF(ISBLANK(D918),"",INDEX(ΑΜΚ,MATCH(D918,Data!$F$2:$F$999,0),1))</f>
        <v/>
      </c>
      <c r="F918" s="169" t="str">
        <f t="shared" si="14"/>
        <v/>
      </c>
    </row>
    <row r="919" spans="1:6" ht="14.25" customHeight="1" x14ac:dyDescent="0.35">
      <c r="A919" s="45" t="s">
        <v>1139</v>
      </c>
      <c r="B919" s="18"/>
      <c r="C919" s="5"/>
      <c r="D919" s="5"/>
      <c r="E919" s="168" t="str">
        <f>IF(ISBLANK(D919),"",INDEX(ΑΜΚ,MATCH(D919,Data!$F$2:$F$999,0),1))</f>
        <v/>
      </c>
      <c r="F919" s="169" t="str">
        <f t="shared" si="14"/>
        <v/>
      </c>
    </row>
    <row r="920" spans="1:6" ht="14.25" customHeight="1" x14ac:dyDescent="0.35">
      <c r="A920" s="45" t="s">
        <v>1139</v>
      </c>
      <c r="B920" s="18"/>
      <c r="C920" s="5"/>
      <c r="D920" s="5"/>
      <c r="E920" s="168" t="str">
        <f>IF(ISBLANK(D920),"",INDEX(ΑΜΚ,MATCH(D920,Data!$F$2:$F$999,0),1))</f>
        <v/>
      </c>
      <c r="F920" s="169" t="str">
        <f t="shared" si="14"/>
        <v/>
      </c>
    </row>
    <row r="921" spans="1:6" ht="14.25" customHeight="1" x14ac:dyDescent="0.35">
      <c r="A921" s="45" t="s">
        <v>1139</v>
      </c>
      <c r="B921" s="18"/>
      <c r="C921" s="5"/>
      <c r="D921" s="5"/>
      <c r="E921" s="168" t="str">
        <f>IF(ISBLANK(D921),"",INDEX(ΑΜΚ,MATCH(D921,Data!$F$2:$F$999,0),1))</f>
        <v/>
      </c>
      <c r="F921" s="169" t="str">
        <f t="shared" si="14"/>
        <v/>
      </c>
    </row>
    <row r="922" spans="1:6" ht="14.25" customHeight="1" x14ac:dyDescent="0.35">
      <c r="A922" s="45" t="s">
        <v>1139</v>
      </c>
      <c r="B922" s="18"/>
      <c r="C922" s="5"/>
      <c r="D922" s="5"/>
      <c r="E922" s="168" t="str">
        <f>IF(ISBLANK(D922),"",INDEX(ΑΜΚ,MATCH(D922,Data!$F$2:$F$999,0),1))</f>
        <v/>
      </c>
      <c r="F922" s="169" t="str">
        <f t="shared" si="14"/>
        <v/>
      </c>
    </row>
    <row r="923" spans="1:6" ht="14.25" customHeight="1" x14ac:dyDescent="0.35">
      <c r="A923" s="45" t="s">
        <v>1139</v>
      </c>
      <c r="B923" s="18"/>
      <c r="C923" s="5"/>
      <c r="D923" s="5"/>
      <c r="E923" s="168" t="str">
        <f>IF(ISBLANK(D923),"",INDEX(ΑΜΚ,MATCH(D923,Data!$F$2:$F$999,0),1))</f>
        <v/>
      </c>
      <c r="F923" s="169" t="str">
        <f t="shared" si="14"/>
        <v/>
      </c>
    </row>
    <row r="924" spans="1:6" ht="14.25" customHeight="1" x14ac:dyDescent="0.35">
      <c r="A924" s="45" t="s">
        <v>1139</v>
      </c>
      <c r="B924" s="18"/>
      <c r="C924" s="5"/>
      <c r="D924" s="5"/>
      <c r="E924" s="168" t="str">
        <f>IF(ISBLANK(D924),"",INDEX(ΑΜΚ,MATCH(D924,Data!$F$2:$F$999,0),1))</f>
        <v/>
      </c>
      <c r="F924" s="169" t="str">
        <f t="shared" si="14"/>
        <v/>
      </c>
    </row>
    <row r="925" spans="1:6" ht="14.25" customHeight="1" x14ac:dyDescent="0.35">
      <c r="A925" s="45" t="s">
        <v>1139</v>
      </c>
      <c r="B925" s="18"/>
      <c r="C925" s="5"/>
      <c r="D925" s="5"/>
      <c r="E925" s="168" t="str">
        <f>IF(ISBLANK(D925),"",INDEX(ΑΜΚ,MATCH(D925,Data!$F$2:$F$999,0),1))</f>
        <v/>
      </c>
      <c r="F925" s="169" t="str">
        <f t="shared" si="14"/>
        <v/>
      </c>
    </row>
    <row r="926" spans="1:6" ht="14.25" customHeight="1" x14ac:dyDescent="0.35">
      <c r="A926" s="45" t="s">
        <v>1139</v>
      </c>
      <c r="B926" s="18"/>
      <c r="C926" s="5"/>
      <c r="D926" s="5"/>
      <c r="E926" s="168" t="str">
        <f>IF(ISBLANK(D926),"",INDEX(ΑΜΚ,MATCH(D926,Data!$F$2:$F$999,0),1))</f>
        <v/>
      </c>
      <c r="F926" s="169" t="str">
        <f t="shared" si="14"/>
        <v/>
      </c>
    </row>
    <row r="927" spans="1:6" ht="14.25" customHeight="1" x14ac:dyDescent="0.35">
      <c r="A927" s="45" t="s">
        <v>1139</v>
      </c>
      <c r="B927" s="18"/>
      <c r="C927" s="5"/>
      <c r="D927" s="5"/>
      <c r="E927" s="168" t="str">
        <f>IF(ISBLANK(D927),"",INDEX(ΑΜΚ,MATCH(D927,Data!$F$2:$F$999,0),1))</f>
        <v/>
      </c>
      <c r="F927" s="169" t="str">
        <f t="shared" si="14"/>
        <v/>
      </c>
    </row>
    <row r="928" spans="1:6" ht="14.25" customHeight="1" x14ac:dyDescent="0.35">
      <c r="A928" s="45" t="s">
        <v>1139</v>
      </c>
      <c r="B928" s="18"/>
      <c r="C928" s="5"/>
      <c r="D928" s="5"/>
      <c r="E928" s="168" t="str">
        <f>IF(ISBLANK(D928),"",INDEX(ΑΜΚ,MATCH(D928,Data!$F$2:$F$999,0),1))</f>
        <v/>
      </c>
      <c r="F928" s="169" t="str">
        <f t="shared" si="14"/>
        <v/>
      </c>
    </row>
    <row r="929" spans="1:6" ht="14.25" customHeight="1" x14ac:dyDescent="0.35">
      <c r="A929" s="45" t="s">
        <v>1139</v>
      </c>
      <c r="B929" s="18"/>
      <c r="C929" s="5"/>
      <c r="D929" s="5"/>
      <c r="E929" s="168" t="str">
        <f>IF(ISBLANK(D929),"",INDEX(ΑΜΚ,MATCH(D929,Data!$F$2:$F$999,0),1))</f>
        <v/>
      </c>
      <c r="F929" s="169" t="str">
        <f t="shared" si="14"/>
        <v/>
      </c>
    </row>
    <row r="930" spans="1:6" ht="14.25" customHeight="1" x14ac:dyDescent="0.35">
      <c r="A930" s="45" t="s">
        <v>1139</v>
      </c>
      <c r="B930" s="18"/>
      <c r="C930" s="5"/>
      <c r="D930" s="5"/>
      <c r="E930" s="168" t="str">
        <f>IF(ISBLANK(D930),"",INDEX(ΑΜΚ,MATCH(D930,Data!$F$2:$F$999,0),1))</f>
        <v/>
      </c>
      <c r="F930" s="169" t="str">
        <f t="shared" si="14"/>
        <v/>
      </c>
    </row>
    <row r="931" spans="1:6" ht="14.25" customHeight="1" x14ac:dyDescent="0.35">
      <c r="A931" s="45" t="s">
        <v>1139</v>
      </c>
      <c r="B931" s="18"/>
      <c r="C931" s="5"/>
      <c r="D931" s="5"/>
      <c r="E931" s="168" t="str">
        <f>IF(ISBLANK(D931),"",INDEX(ΑΜΚ,MATCH(D931,Data!$F$2:$F$999,0),1))</f>
        <v/>
      </c>
      <c r="F931" s="169" t="str">
        <f t="shared" si="14"/>
        <v/>
      </c>
    </row>
    <row r="932" spans="1:6" ht="14.25" customHeight="1" x14ac:dyDescent="0.35">
      <c r="A932" s="45" t="s">
        <v>1139</v>
      </c>
      <c r="B932" s="18"/>
      <c r="C932" s="5"/>
      <c r="D932" s="5"/>
      <c r="E932" s="168" t="str">
        <f>IF(ISBLANK(D932),"",INDEX(ΑΜΚ,MATCH(D932,Data!$F$2:$F$999,0),1))</f>
        <v/>
      </c>
      <c r="F932" s="169" t="str">
        <f t="shared" si="14"/>
        <v/>
      </c>
    </row>
    <row r="933" spans="1:6" ht="14.25" customHeight="1" x14ac:dyDescent="0.35">
      <c r="A933" s="45" t="s">
        <v>1139</v>
      </c>
      <c r="B933" s="18"/>
      <c r="C933" s="5"/>
      <c r="D933" s="5"/>
      <c r="E933" s="168" t="str">
        <f>IF(ISBLANK(D933),"",INDEX(ΑΜΚ,MATCH(D933,Data!$F$2:$F$999,0),1))</f>
        <v/>
      </c>
      <c r="F933" s="169" t="str">
        <f t="shared" si="14"/>
        <v/>
      </c>
    </row>
    <row r="934" spans="1:6" ht="14.25" customHeight="1" x14ac:dyDescent="0.35">
      <c r="A934" s="45" t="s">
        <v>1139</v>
      </c>
      <c r="B934" s="18"/>
      <c r="C934" s="5"/>
      <c r="D934" s="5"/>
      <c r="E934" s="168" t="str">
        <f>IF(ISBLANK(D934),"",INDEX(ΑΜΚ,MATCH(D934,Data!$F$2:$F$999,0),1))</f>
        <v/>
      </c>
      <c r="F934" s="169" t="str">
        <f t="shared" si="14"/>
        <v/>
      </c>
    </row>
    <row r="935" spans="1:6" ht="14.25" customHeight="1" x14ac:dyDescent="0.35">
      <c r="A935" s="45" t="s">
        <v>1139</v>
      </c>
      <c r="B935" s="18"/>
      <c r="C935" s="5"/>
      <c r="D935" s="5"/>
      <c r="E935" s="168" t="str">
        <f>IF(ISBLANK(D935),"",INDEX(ΑΜΚ,MATCH(D935,Data!$F$2:$F$999,0),1))</f>
        <v/>
      </c>
      <c r="F935" s="169" t="str">
        <f t="shared" si="14"/>
        <v/>
      </c>
    </row>
    <row r="936" spans="1:6" ht="14.25" customHeight="1" x14ac:dyDescent="0.35">
      <c r="A936" s="45" t="s">
        <v>1139</v>
      </c>
      <c r="B936" s="18"/>
      <c r="C936" s="5"/>
      <c r="D936" s="5"/>
      <c r="E936" s="168" t="str">
        <f>IF(ISBLANK(D936),"",INDEX(ΑΜΚ,MATCH(D936,Data!$F$2:$F$999,0),1))</f>
        <v/>
      </c>
      <c r="F936" s="169" t="str">
        <f t="shared" si="14"/>
        <v/>
      </c>
    </row>
    <row r="937" spans="1:6" ht="14.25" customHeight="1" x14ac:dyDescent="0.35">
      <c r="A937" s="45" t="s">
        <v>1139</v>
      </c>
      <c r="B937" s="18"/>
      <c r="C937" s="5"/>
      <c r="D937" s="5"/>
      <c r="E937" s="168" t="str">
        <f>IF(ISBLANK(D937),"",INDEX(ΑΜΚ,MATCH(D937,Data!$F$2:$F$999,0),1))</f>
        <v/>
      </c>
      <c r="F937" s="169" t="str">
        <f t="shared" si="14"/>
        <v/>
      </c>
    </row>
    <row r="938" spans="1:6" ht="14.25" customHeight="1" x14ac:dyDescent="0.35">
      <c r="A938" s="45" t="s">
        <v>1139</v>
      </c>
      <c r="B938" s="18"/>
      <c r="C938" s="5"/>
      <c r="D938" s="5"/>
      <c r="E938" s="168" t="str">
        <f>IF(ISBLANK(D938),"",INDEX(ΑΜΚ,MATCH(D938,Data!$F$2:$F$999,0),1))</f>
        <v/>
      </c>
      <c r="F938" s="169" t="str">
        <f t="shared" si="14"/>
        <v/>
      </c>
    </row>
    <row r="939" spans="1:6" ht="14.25" customHeight="1" x14ac:dyDescent="0.35">
      <c r="A939" s="45" t="s">
        <v>1139</v>
      </c>
      <c r="B939" s="18"/>
      <c r="C939" s="5"/>
      <c r="D939" s="5"/>
      <c r="E939" s="168" t="str">
        <f>IF(ISBLANK(D939),"",INDEX(ΑΜΚ,MATCH(D939,Data!$F$2:$F$999,0),1))</f>
        <v/>
      </c>
      <c r="F939" s="169" t="str">
        <f t="shared" si="14"/>
        <v/>
      </c>
    </row>
    <row r="940" spans="1:6" ht="14.25" customHeight="1" x14ac:dyDescent="0.35">
      <c r="A940" s="45" t="s">
        <v>1139</v>
      </c>
      <c r="B940" s="18"/>
      <c r="C940" s="5"/>
      <c r="D940" s="5"/>
      <c r="E940" s="168" t="str">
        <f>IF(ISBLANK(D940),"",INDEX(ΑΜΚ,MATCH(D940,Data!$F$2:$F$999,0),1))</f>
        <v/>
      </c>
      <c r="F940" s="169" t="str">
        <f t="shared" si="14"/>
        <v/>
      </c>
    </row>
    <row r="941" spans="1:6" ht="14.25" customHeight="1" x14ac:dyDescent="0.35">
      <c r="A941" s="45" t="s">
        <v>1139</v>
      </c>
      <c r="B941" s="18"/>
      <c r="C941" s="5"/>
      <c r="D941" s="5"/>
      <c r="E941" s="168" t="str">
        <f>IF(ISBLANK(D941),"",INDEX(ΑΜΚ,MATCH(D941,Data!$F$2:$F$999,0),1))</f>
        <v/>
      </c>
      <c r="F941" s="169" t="str">
        <f t="shared" si="14"/>
        <v/>
      </c>
    </row>
    <row r="942" spans="1:6" ht="14.25" customHeight="1" x14ac:dyDescent="0.35">
      <c r="A942" s="45" t="s">
        <v>1139</v>
      </c>
      <c r="B942" s="18"/>
      <c r="C942" s="5"/>
      <c r="D942" s="5"/>
      <c r="E942" s="168" t="str">
        <f>IF(ISBLANK(D942),"",INDEX(ΑΜΚ,MATCH(D942,Data!$F$2:$F$999,0),1))</f>
        <v/>
      </c>
      <c r="F942" s="169" t="str">
        <f t="shared" si="14"/>
        <v/>
      </c>
    </row>
    <row r="943" spans="1:6" ht="14.25" customHeight="1" x14ac:dyDescent="0.35">
      <c r="A943" s="45" t="s">
        <v>1139</v>
      </c>
      <c r="B943" s="18"/>
      <c r="C943" s="5"/>
      <c r="D943" s="5"/>
      <c r="E943" s="168" t="str">
        <f>IF(ISBLANK(D943),"",INDEX(ΑΜΚ,MATCH(D943,Data!$F$2:$F$999,0),1))</f>
        <v/>
      </c>
      <c r="F943" s="169" t="str">
        <f t="shared" si="14"/>
        <v/>
      </c>
    </row>
    <row r="944" spans="1:6" ht="14.25" customHeight="1" x14ac:dyDescent="0.35">
      <c r="A944" s="45" t="s">
        <v>1139</v>
      </c>
      <c r="B944" s="18"/>
      <c r="C944" s="5"/>
      <c r="D944" s="5"/>
      <c r="E944" s="168" t="str">
        <f>IF(ISBLANK(D944),"",INDEX(ΑΜΚ,MATCH(D944,Data!$F$2:$F$999,0),1))</f>
        <v/>
      </c>
      <c r="F944" s="169" t="str">
        <f t="shared" si="14"/>
        <v/>
      </c>
    </row>
    <row r="945" spans="1:6" ht="14.25" customHeight="1" x14ac:dyDescent="0.35">
      <c r="A945" s="45" t="s">
        <v>1139</v>
      </c>
      <c r="B945" s="18"/>
      <c r="C945" s="5"/>
      <c r="D945" s="5"/>
      <c r="E945" s="168" t="str">
        <f>IF(ISBLANK(D945),"",INDEX(ΑΜΚ,MATCH(D945,Data!$F$2:$F$999,0),1))</f>
        <v/>
      </c>
      <c r="F945" s="169" t="str">
        <f t="shared" si="14"/>
        <v/>
      </c>
    </row>
    <row r="946" spans="1:6" ht="14.25" customHeight="1" x14ac:dyDescent="0.35">
      <c r="A946" s="45" t="s">
        <v>1139</v>
      </c>
      <c r="B946" s="18"/>
      <c r="C946" s="5"/>
      <c r="D946" s="5"/>
      <c r="E946" s="168" t="str">
        <f>IF(ISBLANK(D946),"",INDEX(ΑΜΚ,MATCH(D946,Data!$F$2:$F$999,0),1))</f>
        <v/>
      </c>
      <c r="F946" s="169" t="str">
        <f t="shared" si="14"/>
        <v/>
      </c>
    </row>
    <row r="947" spans="1:6" ht="14.25" customHeight="1" x14ac:dyDescent="0.35">
      <c r="A947" s="45" t="s">
        <v>1139</v>
      </c>
      <c r="B947" s="18"/>
      <c r="C947" s="5"/>
      <c r="D947" s="5"/>
      <c r="E947" s="168" t="str">
        <f>IF(ISBLANK(D947),"",INDEX(ΑΜΚ,MATCH(D947,Data!$F$2:$F$999,0),1))</f>
        <v/>
      </c>
      <c r="F947" s="169" t="str">
        <f t="shared" si="14"/>
        <v/>
      </c>
    </row>
    <row r="948" spans="1:6" ht="14.25" customHeight="1" x14ac:dyDescent="0.35">
      <c r="A948" s="45" t="s">
        <v>1139</v>
      </c>
      <c r="B948" s="18"/>
      <c r="C948" s="5"/>
      <c r="D948" s="5"/>
      <c r="E948" s="168" t="str">
        <f>IF(ISBLANK(D948),"",INDEX(ΑΜΚ,MATCH(D948,Data!$F$2:$F$999,0),1))</f>
        <v/>
      </c>
      <c r="F948" s="169" t="str">
        <f t="shared" si="14"/>
        <v/>
      </c>
    </row>
    <row r="949" spans="1:6" ht="14.25" customHeight="1" x14ac:dyDescent="0.35">
      <c r="A949" s="45" t="s">
        <v>1139</v>
      </c>
      <c r="B949" s="18"/>
      <c r="C949" s="5"/>
      <c r="D949" s="5"/>
      <c r="E949" s="168" t="str">
        <f>IF(ISBLANK(D949),"",INDEX(ΑΜΚ,MATCH(D949,Data!$F$2:$F$999,0),1))</f>
        <v/>
      </c>
      <c r="F949" s="169" t="str">
        <f t="shared" si="14"/>
        <v/>
      </c>
    </row>
    <row r="950" spans="1:6" ht="14.25" customHeight="1" x14ac:dyDescent="0.35">
      <c r="A950" s="45" t="s">
        <v>1139</v>
      </c>
      <c r="B950" s="18"/>
      <c r="C950" s="5"/>
      <c r="D950" s="5"/>
      <c r="E950" s="168" t="str">
        <f>IF(ISBLANK(D950),"",INDEX(ΑΜΚ,MATCH(D950,Data!$F$2:$F$999,0),1))</f>
        <v/>
      </c>
      <c r="F950" s="169" t="str">
        <f t="shared" si="14"/>
        <v/>
      </c>
    </row>
    <row r="951" spans="1:6" ht="14.25" customHeight="1" x14ac:dyDescent="0.35">
      <c r="A951" s="45" t="s">
        <v>1139</v>
      </c>
      <c r="B951" s="18"/>
      <c r="C951" s="5"/>
      <c r="D951" s="5"/>
      <c r="E951" s="168" t="str">
        <f>IF(ISBLANK(D951),"",INDEX(ΑΜΚ,MATCH(D951,Data!$F$2:$F$999,0),1))</f>
        <v/>
      </c>
      <c r="F951" s="169" t="str">
        <f t="shared" si="14"/>
        <v/>
      </c>
    </row>
    <row r="952" spans="1:6" ht="14.25" customHeight="1" x14ac:dyDescent="0.35">
      <c r="A952" s="45" t="s">
        <v>1139</v>
      </c>
      <c r="B952" s="18"/>
      <c r="C952" s="5"/>
      <c r="D952" s="5"/>
      <c r="E952" s="168" t="str">
        <f>IF(ISBLANK(D952),"",INDEX(ΑΜΚ,MATCH(D952,Data!$F$2:$F$999,0),1))</f>
        <v/>
      </c>
      <c r="F952" s="169" t="str">
        <f t="shared" si="14"/>
        <v/>
      </c>
    </row>
    <row r="953" spans="1:6" ht="14.25" customHeight="1" x14ac:dyDescent="0.35">
      <c r="A953" s="45" t="s">
        <v>1139</v>
      </c>
      <c r="B953" s="18"/>
      <c r="C953" s="5"/>
      <c r="D953" s="5"/>
      <c r="E953" s="168" t="str">
        <f>IF(ISBLANK(D953),"",INDEX(ΑΜΚ,MATCH(D953,Data!$F$2:$F$999,0),1))</f>
        <v/>
      </c>
      <c r="F953" s="169" t="str">
        <f t="shared" si="14"/>
        <v/>
      </c>
    </row>
    <row r="954" spans="1:6" ht="14.25" customHeight="1" x14ac:dyDescent="0.35">
      <c r="A954" s="45" t="s">
        <v>1139</v>
      </c>
      <c r="B954" s="18"/>
      <c r="C954" s="5"/>
      <c r="D954" s="5"/>
      <c r="E954" s="168" t="str">
        <f>IF(ISBLANK(D954),"",INDEX(ΑΜΚ,MATCH(D954,Data!$F$2:$F$999,0),1))</f>
        <v/>
      </c>
      <c r="F954" s="169" t="str">
        <f t="shared" si="14"/>
        <v/>
      </c>
    </row>
    <row r="955" spans="1:6" ht="14.25" customHeight="1" x14ac:dyDescent="0.35">
      <c r="A955" s="45" t="s">
        <v>1139</v>
      </c>
      <c r="B955" s="18"/>
      <c r="C955" s="5"/>
      <c r="D955" s="5"/>
      <c r="E955" s="168" t="str">
        <f>IF(ISBLANK(D955),"",INDEX(ΑΜΚ,MATCH(D955,Data!$F$2:$F$999,0),1))</f>
        <v/>
      </c>
      <c r="F955" s="169" t="str">
        <f t="shared" si="14"/>
        <v/>
      </c>
    </row>
    <row r="956" spans="1:6" ht="14.25" customHeight="1" x14ac:dyDescent="0.35">
      <c r="A956" s="45" t="s">
        <v>1139</v>
      </c>
      <c r="B956" s="18"/>
      <c r="C956" s="5"/>
      <c r="D956" s="5"/>
      <c r="E956" s="168" t="str">
        <f>IF(ISBLANK(D956),"",INDEX(ΑΜΚ,MATCH(D956,Data!$F$2:$F$999,0),1))</f>
        <v/>
      </c>
      <c r="F956" s="169" t="str">
        <f t="shared" si="14"/>
        <v/>
      </c>
    </row>
    <row r="957" spans="1:6" ht="14.25" customHeight="1" x14ac:dyDescent="0.35">
      <c r="A957" s="45" t="s">
        <v>1139</v>
      </c>
      <c r="B957" s="18"/>
      <c r="C957" s="5"/>
      <c r="D957" s="5"/>
      <c r="E957" s="168" t="str">
        <f>IF(ISBLANK(D957),"",INDEX(ΑΜΚ,MATCH(D957,Data!$F$2:$F$999,0),1))</f>
        <v/>
      </c>
      <c r="F957" s="169" t="str">
        <f t="shared" si="14"/>
        <v/>
      </c>
    </row>
    <row r="958" spans="1:6" ht="14.25" customHeight="1" x14ac:dyDescent="0.35">
      <c r="A958" s="45" t="s">
        <v>1139</v>
      </c>
      <c r="B958" s="18"/>
      <c r="C958" s="5"/>
      <c r="D958" s="5"/>
      <c r="E958" s="168" t="str">
        <f>IF(ISBLANK(D958),"",INDEX(ΑΜΚ,MATCH(D958,Data!$F$2:$F$999,0),1))</f>
        <v/>
      </c>
      <c r="F958" s="169" t="str">
        <f t="shared" si="14"/>
        <v/>
      </c>
    </row>
    <row r="959" spans="1:6" ht="14.25" customHeight="1" x14ac:dyDescent="0.35">
      <c r="A959" s="45" t="s">
        <v>1139</v>
      </c>
      <c r="B959" s="18"/>
      <c r="C959" s="5"/>
      <c r="D959" s="5"/>
      <c r="E959" s="168" t="str">
        <f>IF(ISBLANK(D959),"",INDEX(ΑΜΚ,MATCH(D959,Data!$F$2:$F$999,0),1))</f>
        <v/>
      </c>
      <c r="F959" s="169" t="str">
        <f t="shared" si="14"/>
        <v/>
      </c>
    </row>
    <row r="960" spans="1:6" ht="14.25" customHeight="1" x14ac:dyDescent="0.35">
      <c r="A960" s="45" t="s">
        <v>1139</v>
      </c>
      <c r="B960" s="18"/>
      <c r="C960" s="5"/>
      <c r="D960" s="5"/>
      <c r="E960" s="168" t="str">
        <f>IF(ISBLANK(D960),"",INDEX(ΑΜΚ,MATCH(D960,Data!$F$2:$F$999,0),1))</f>
        <v/>
      </c>
      <c r="F960" s="169" t="str">
        <f t="shared" si="14"/>
        <v/>
      </c>
    </row>
    <row r="961" spans="1:6" ht="14.25" customHeight="1" x14ac:dyDescent="0.35">
      <c r="A961" s="45" t="s">
        <v>1139</v>
      </c>
      <c r="B961" s="18"/>
      <c r="C961" s="5"/>
      <c r="D961" s="5"/>
      <c r="E961" s="168" t="str">
        <f>IF(ISBLANK(D961),"",INDEX(ΑΜΚ,MATCH(D961,Data!$F$2:$F$999,0),1))</f>
        <v/>
      </c>
      <c r="F961" s="169" t="str">
        <f t="shared" si="14"/>
        <v/>
      </c>
    </row>
    <row r="962" spans="1:6" ht="14.25" customHeight="1" x14ac:dyDescent="0.35">
      <c r="A962" s="45" t="s">
        <v>1139</v>
      </c>
      <c r="B962" s="18"/>
      <c r="C962" s="5"/>
      <c r="D962" s="5"/>
      <c r="E962" s="168" t="str">
        <f>IF(ISBLANK(D962),"",INDEX(ΑΜΚ,MATCH(D962,Data!$F$2:$F$999,0),1))</f>
        <v/>
      </c>
      <c r="F962" s="169" t="str">
        <f t="shared" ref="F962:F1005" si="15">IF(ISBLANK(C962),"",INDEX(ΚΩΔ_ΜΑΘΗΜ_ΤΕΧΝ_ΛΟΓΙΣΜ_Α2,MATCH(C962,ΜΑΘΗΜ_ΤΕΧΝ_ΛΟΓΙΣΜ_Α2,0)))</f>
        <v/>
      </c>
    </row>
    <row r="963" spans="1:6" ht="14.25" customHeight="1" x14ac:dyDescent="0.35">
      <c r="A963" s="45" t="s">
        <v>1139</v>
      </c>
      <c r="B963" s="18"/>
      <c r="C963" s="5"/>
      <c r="D963" s="5"/>
      <c r="E963" s="168" t="str">
        <f>IF(ISBLANK(D963),"",INDEX(ΑΜΚ,MATCH(D963,Data!$F$2:$F$999,0),1))</f>
        <v/>
      </c>
      <c r="F963" s="169" t="str">
        <f t="shared" si="15"/>
        <v/>
      </c>
    </row>
    <row r="964" spans="1:6" ht="14.25" customHeight="1" x14ac:dyDescent="0.35">
      <c r="A964" s="45" t="s">
        <v>1139</v>
      </c>
      <c r="B964" s="18"/>
      <c r="C964" s="5"/>
      <c r="D964" s="5"/>
      <c r="E964" s="168" t="str">
        <f>IF(ISBLANK(D964),"",INDEX(ΑΜΚ,MATCH(D964,Data!$F$2:$F$999,0),1))</f>
        <v/>
      </c>
      <c r="F964" s="169" t="str">
        <f t="shared" si="15"/>
        <v/>
      </c>
    </row>
    <row r="965" spans="1:6" ht="14.25" customHeight="1" x14ac:dyDescent="0.35">
      <c r="A965" s="45" t="s">
        <v>1139</v>
      </c>
      <c r="B965" s="18"/>
      <c r="C965" s="5"/>
      <c r="D965" s="5"/>
      <c r="E965" s="168" t="str">
        <f>IF(ISBLANK(D965),"",INDEX(ΑΜΚ,MATCH(D965,Data!$F$2:$F$999,0),1))</f>
        <v/>
      </c>
      <c r="F965" s="169" t="str">
        <f t="shared" si="15"/>
        <v/>
      </c>
    </row>
    <row r="966" spans="1:6" ht="14.25" customHeight="1" x14ac:dyDescent="0.35">
      <c r="A966" s="45" t="s">
        <v>1139</v>
      </c>
      <c r="B966" s="18"/>
      <c r="C966" s="5"/>
      <c r="D966" s="5"/>
      <c r="E966" s="168" t="str">
        <f>IF(ISBLANK(D966),"",INDEX(ΑΜΚ,MATCH(D966,Data!$F$2:$F$999,0),1))</f>
        <v/>
      </c>
      <c r="F966" s="169" t="str">
        <f t="shared" si="15"/>
        <v/>
      </c>
    </row>
    <row r="967" spans="1:6" ht="14.25" customHeight="1" x14ac:dyDescent="0.35">
      <c r="A967" s="45" t="s">
        <v>1139</v>
      </c>
      <c r="B967" s="18"/>
      <c r="C967" s="5"/>
      <c r="D967" s="5"/>
      <c r="E967" s="168" t="str">
        <f>IF(ISBLANK(D967),"",INDEX(ΑΜΚ,MATCH(D967,Data!$F$2:$F$999,0),1))</f>
        <v/>
      </c>
      <c r="F967" s="169" t="str">
        <f t="shared" si="15"/>
        <v/>
      </c>
    </row>
    <row r="968" spans="1:6" ht="14.25" customHeight="1" x14ac:dyDescent="0.35">
      <c r="A968" s="45" t="s">
        <v>1139</v>
      </c>
      <c r="B968" s="18"/>
      <c r="C968" s="5"/>
      <c r="D968" s="5"/>
      <c r="E968" s="168" t="str">
        <f>IF(ISBLANK(D968),"",INDEX(ΑΜΚ,MATCH(D968,Data!$F$2:$F$999,0),1))</f>
        <v/>
      </c>
      <c r="F968" s="169" t="str">
        <f t="shared" si="15"/>
        <v/>
      </c>
    </row>
    <row r="969" spans="1:6" ht="14.25" customHeight="1" x14ac:dyDescent="0.35">
      <c r="A969" s="45" t="s">
        <v>1139</v>
      </c>
      <c r="B969" s="18"/>
      <c r="C969" s="5"/>
      <c r="D969" s="5"/>
      <c r="E969" s="168" t="str">
        <f>IF(ISBLANK(D969),"",INDEX(ΑΜΚ,MATCH(D969,Data!$F$2:$F$999,0),1))</f>
        <v/>
      </c>
      <c r="F969" s="169" t="str">
        <f t="shared" si="15"/>
        <v/>
      </c>
    </row>
    <row r="970" spans="1:6" ht="14.25" customHeight="1" x14ac:dyDescent="0.35">
      <c r="A970" s="45" t="s">
        <v>1139</v>
      </c>
      <c r="B970" s="18"/>
      <c r="C970" s="5"/>
      <c r="D970" s="5"/>
      <c r="E970" s="168" t="str">
        <f>IF(ISBLANK(D970),"",INDEX(ΑΜΚ,MATCH(D970,Data!$F$2:$F$999,0),1))</f>
        <v/>
      </c>
      <c r="F970" s="169" t="str">
        <f t="shared" si="15"/>
        <v/>
      </c>
    </row>
    <row r="971" spans="1:6" ht="14.25" customHeight="1" x14ac:dyDescent="0.35">
      <c r="A971" s="45" t="s">
        <v>1139</v>
      </c>
      <c r="B971" s="18"/>
      <c r="C971" s="5"/>
      <c r="D971" s="5"/>
      <c r="E971" s="168" t="str">
        <f>IF(ISBLANK(D971),"",INDEX(ΑΜΚ,MATCH(D971,Data!$F$2:$F$999,0),1))</f>
        <v/>
      </c>
      <c r="F971" s="169" t="str">
        <f t="shared" si="15"/>
        <v/>
      </c>
    </row>
    <row r="972" spans="1:6" ht="14.25" customHeight="1" x14ac:dyDescent="0.35">
      <c r="A972" s="45" t="s">
        <v>1139</v>
      </c>
      <c r="B972" s="18"/>
      <c r="C972" s="5"/>
      <c r="D972" s="5"/>
      <c r="E972" s="168" t="str">
        <f>IF(ISBLANK(D972),"",INDEX(ΑΜΚ,MATCH(D972,Data!$F$2:$F$999,0),1))</f>
        <v/>
      </c>
      <c r="F972" s="169" t="str">
        <f t="shared" si="15"/>
        <v/>
      </c>
    </row>
    <row r="973" spans="1:6" ht="14.25" customHeight="1" x14ac:dyDescent="0.35">
      <c r="A973" s="45" t="s">
        <v>1139</v>
      </c>
      <c r="B973" s="18"/>
      <c r="C973" s="5"/>
      <c r="D973" s="5"/>
      <c r="E973" s="168" t="str">
        <f>IF(ISBLANK(D973),"",INDEX(ΑΜΚ,MATCH(D973,Data!$F$2:$F$999,0),1))</f>
        <v/>
      </c>
      <c r="F973" s="169" t="str">
        <f t="shared" si="15"/>
        <v/>
      </c>
    </row>
    <row r="974" spans="1:6" ht="14.25" customHeight="1" x14ac:dyDescent="0.35">
      <c r="A974" s="45" t="s">
        <v>1139</v>
      </c>
      <c r="B974" s="18"/>
      <c r="C974" s="5"/>
      <c r="D974" s="5"/>
      <c r="E974" s="168" t="str">
        <f>IF(ISBLANK(D974),"",INDEX(ΑΜΚ,MATCH(D974,Data!$F$2:$F$999,0),1))</f>
        <v/>
      </c>
      <c r="F974" s="169" t="str">
        <f t="shared" si="15"/>
        <v/>
      </c>
    </row>
    <row r="975" spans="1:6" ht="14.25" customHeight="1" x14ac:dyDescent="0.35">
      <c r="A975" s="45" t="s">
        <v>1139</v>
      </c>
      <c r="B975" s="18"/>
      <c r="C975" s="5"/>
      <c r="D975" s="5"/>
      <c r="E975" s="168" t="str">
        <f>IF(ISBLANK(D975),"",INDEX(ΑΜΚ,MATCH(D975,Data!$F$2:$F$999,0),1))</f>
        <v/>
      </c>
      <c r="F975" s="169" t="str">
        <f t="shared" si="15"/>
        <v/>
      </c>
    </row>
    <row r="976" spans="1:6" ht="14.25" customHeight="1" x14ac:dyDescent="0.35">
      <c r="A976" s="45" t="s">
        <v>1139</v>
      </c>
      <c r="B976" s="18"/>
      <c r="C976" s="5"/>
      <c r="D976" s="5"/>
      <c r="E976" s="168" t="str">
        <f>IF(ISBLANK(D976),"",INDEX(ΑΜΚ,MATCH(D976,Data!$F$2:$F$999,0),1))</f>
        <v/>
      </c>
      <c r="F976" s="169" t="str">
        <f t="shared" si="15"/>
        <v/>
      </c>
    </row>
    <row r="977" spans="1:6" ht="14.25" customHeight="1" x14ac:dyDescent="0.35">
      <c r="A977" s="45" t="s">
        <v>1139</v>
      </c>
      <c r="B977" s="18"/>
      <c r="C977" s="5"/>
      <c r="D977" s="5"/>
      <c r="E977" s="168" t="str">
        <f>IF(ISBLANK(D977),"",INDEX(ΑΜΚ,MATCH(D977,Data!$F$2:$F$999,0),1))</f>
        <v/>
      </c>
      <c r="F977" s="169" t="str">
        <f t="shared" si="15"/>
        <v/>
      </c>
    </row>
    <row r="978" spans="1:6" ht="14.25" customHeight="1" x14ac:dyDescent="0.35">
      <c r="A978" s="45" t="s">
        <v>1139</v>
      </c>
      <c r="B978" s="18"/>
      <c r="C978" s="5"/>
      <c r="D978" s="5"/>
      <c r="E978" s="168" t="str">
        <f>IF(ISBLANK(D978),"",INDEX(ΑΜΚ,MATCH(D978,Data!$F$2:$F$999,0),1))</f>
        <v/>
      </c>
      <c r="F978" s="169" t="str">
        <f t="shared" si="15"/>
        <v/>
      </c>
    </row>
    <row r="979" spans="1:6" ht="14.25" customHeight="1" x14ac:dyDescent="0.35">
      <c r="A979" s="45" t="s">
        <v>1139</v>
      </c>
      <c r="B979" s="18"/>
      <c r="C979" s="5"/>
      <c r="D979" s="5"/>
      <c r="E979" s="168" t="str">
        <f>IF(ISBLANK(D979),"",INDEX(ΑΜΚ,MATCH(D979,Data!$F$2:$F$999,0),1))</f>
        <v/>
      </c>
      <c r="F979" s="169" t="str">
        <f t="shared" si="15"/>
        <v/>
      </c>
    </row>
    <row r="980" spans="1:6" ht="14.25" customHeight="1" x14ac:dyDescent="0.35">
      <c r="A980" s="45" t="s">
        <v>1139</v>
      </c>
      <c r="B980" s="18"/>
      <c r="C980" s="5"/>
      <c r="D980" s="5"/>
      <c r="E980" s="168" t="str">
        <f>IF(ISBLANK(D980),"",INDEX(ΑΜΚ,MATCH(D980,Data!$F$2:$F$999,0),1))</f>
        <v/>
      </c>
      <c r="F980" s="169" t="str">
        <f t="shared" si="15"/>
        <v/>
      </c>
    </row>
    <row r="981" spans="1:6" ht="14.25" customHeight="1" x14ac:dyDescent="0.35">
      <c r="A981" s="45" t="s">
        <v>1139</v>
      </c>
      <c r="B981" s="18"/>
      <c r="C981" s="5"/>
      <c r="D981" s="5"/>
      <c r="E981" s="168" t="str">
        <f>IF(ISBLANK(D981),"",INDEX(ΑΜΚ,MATCH(D981,Data!$F$2:$F$999,0),1))</f>
        <v/>
      </c>
      <c r="F981" s="169" t="str">
        <f t="shared" si="15"/>
        <v/>
      </c>
    </row>
    <row r="982" spans="1:6" ht="14.25" customHeight="1" x14ac:dyDescent="0.35">
      <c r="A982" s="45" t="s">
        <v>1139</v>
      </c>
      <c r="B982" s="18"/>
      <c r="C982" s="5"/>
      <c r="D982" s="5"/>
      <c r="E982" s="168" t="str">
        <f>IF(ISBLANK(D982),"",INDEX(ΑΜΚ,MATCH(D982,Data!$F$2:$F$999,0),1))</f>
        <v/>
      </c>
      <c r="F982" s="169" t="str">
        <f t="shared" si="15"/>
        <v/>
      </c>
    </row>
    <row r="983" spans="1:6" ht="14.25" customHeight="1" x14ac:dyDescent="0.35">
      <c r="A983" s="45" t="s">
        <v>1139</v>
      </c>
      <c r="B983" s="18"/>
      <c r="C983" s="5"/>
      <c r="D983" s="5"/>
      <c r="E983" s="168" t="str">
        <f>IF(ISBLANK(D983),"",INDEX(ΑΜΚ,MATCH(D983,Data!$F$2:$F$999,0),1))</f>
        <v/>
      </c>
      <c r="F983" s="169" t="str">
        <f t="shared" si="15"/>
        <v/>
      </c>
    </row>
    <row r="984" spans="1:6" ht="14.25" customHeight="1" x14ac:dyDescent="0.35">
      <c r="A984" s="45" t="s">
        <v>1139</v>
      </c>
      <c r="B984" s="18"/>
      <c r="C984" s="5"/>
      <c r="D984" s="5"/>
      <c r="E984" s="168" t="str">
        <f>IF(ISBLANK(D984),"",INDEX(ΑΜΚ,MATCH(D984,Data!$F$2:$F$999,0),1))</f>
        <v/>
      </c>
      <c r="F984" s="169" t="str">
        <f t="shared" si="15"/>
        <v/>
      </c>
    </row>
    <row r="985" spans="1:6" ht="14.25" customHeight="1" x14ac:dyDescent="0.35">
      <c r="A985" s="45" t="s">
        <v>1139</v>
      </c>
      <c r="B985" s="18"/>
      <c r="C985" s="5"/>
      <c r="D985" s="5"/>
      <c r="E985" s="168" t="str">
        <f>IF(ISBLANK(D985),"",INDEX(ΑΜΚ,MATCH(D985,Data!$F$2:$F$999,0),1))</f>
        <v/>
      </c>
      <c r="F985" s="169" t="str">
        <f t="shared" si="15"/>
        <v/>
      </c>
    </row>
    <row r="986" spans="1:6" ht="14.25" customHeight="1" x14ac:dyDescent="0.35">
      <c r="A986" s="45" t="s">
        <v>1139</v>
      </c>
      <c r="B986" s="18"/>
      <c r="C986" s="5"/>
      <c r="D986" s="5"/>
      <c r="E986" s="168" t="str">
        <f>IF(ISBLANK(D986),"",INDEX(ΑΜΚ,MATCH(D986,Data!$F$2:$F$999,0),1))</f>
        <v/>
      </c>
      <c r="F986" s="169" t="str">
        <f t="shared" si="15"/>
        <v/>
      </c>
    </row>
    <row r="987" spans="1:6" ht="14.25" customHeight="1" x14ac:dyDescent="0.35">
      <c r="A987" s="45" t="s">
        <v>1139</v>
      </c>
      <c r="B987" s="18"/>
      <c r="C987" s="5"/>
      <c r="D987" s="5"/>
      <c r="E987" s="168" t="str">
        <f>IF(ISBLANK(D987),"",INDEX(ΑΜΚ,MATCH(D987,Data!$F$2:$F$999,0),1))</f>
        <v/>
      </c>
      <c r="F987" s="169" t="str">
        <f t="shared" si="15"/>
        <v/>
      </c>
    </row>
    <row r="988" spans="1:6" ht="14.25" customHeight="1" x14ac:dyDescent="0.35">
      <c r="A988" s="45" t="s">
        <v>1139</v>
      </c>
      <c r="B988" s="18"/>
      <c r="C988" s="5"/>
      <c r="D988" s="5"/>
      <c r="E988" s="168" t="str">
        <f>IF(ISBLANK(D988),"",INDEX(ΑΜΚ,MATCH(D988,Data!$F$2:$F$999,0),1))</f>
        <v/>
      </c>
      <c r="F988" s="169" t="str">
        <f t="shared" si="15"/>
        <v/>
      </c>
    </row>
    <row r="989" spans="1:6" ht="14.25" customHeight="1" x14ac:dyDescent="0.35">
      <c r="A989" s="45" t="s">
        <v>1139</v>
      </c>
      <c r="B989" s="18"/>
      <c r="C989" s="5"/>
      <c r="D989" s="5"/>
      <c r="E989" s="168" t="str">
        <f>IF(ISBLANK(D989),"",INDEX(ΑΜΚ,MATCH(D989,Data!$F$2:$F$999,0),1))</f>
        <v/>
      </c>
      <c r="F989" s="169" t="str">
        <f t="shared" si="15"/>
        <v/>
      </c>
    </row>
    <row r="990" spans="1:6" ht="14.25" customHeight="1" x14ac:dyDescent="0.35">
      <c r="A990" s="45" t="s">
        <v>1139</v>
      </c>
      <c r="B990" s="18"/>
      <c r="C990" s="5"/>
      <c r="D990" s="5"/>
      <c r="E990" s="168" t="str">
        <f>IF(ISBLANK(D990),"",INDEX(ΑΜΚ,MATCH(D990,Data!$F$2:$F$999,0),1))</f>
        <v/>
      </c>
      <c r="F990" s="169" t="str">
        <f t="shared" si="15"/>
        <v/>
      </c>
    </row>
    <row r="991" spans="1:6" ht="14.25" customHeight="1" x14ac:dyDescent="0.35">
      <c r="A991" s="45" t="s">
        <v>1139</v>
      </c>
      <c r="B991" s="18"/>
      <c r="C991" s="5"/>
      <c r="D991" s="5"/>
      <c r="E991" s="168" t="str">
        <f>IF(ISBLANK(D991),"",INDEX(ΑΜΚ,MATCH(D991,Data!$F$2:$F$999,0),1))</f>
        <v/>
      </c>
      <c r="F991" s="169" t="str">
        <f t="shared" si="15"/>
        <v/>
      </c>
    </row>
    <row r="992" spans="1:6" ht="14.25" customHeight="1" x14ac:dyDescent="0.35">
      <c r="A992" s="45" t="s">
        <v>1139</v>
      </c>
      <c r="B992" s="18"/>
      <c r="C992" s="5"/>
      <c r="D992" s="5"/>
      <c r="E992" s="168" t="str">
        <f>IF(ISBLANK(D992),"",INDEX(ΑΜΚ,MATCH(D992,Data!$F$2:$F$999,0),1))</f>
        <v/>
      </c>
      <c r="F992" s="169" t="str">
        <f t="shared" si="15"/>
        <v/>
      </c>
    </row>
    <row r="993" spans="1:6" ht="14.25" customHeight="1" x14ac:dyDescent="0.35">
      <c r="A993" s="45" t="s">
        <v>1139</v>
      </c>
      <c r="B993" s="18"/>
      <c r="C993" s="5"/>
      <c r="D993" s="5"/>
      <c r="E993" s="168" t="str">
        <f>IF(ISBLANK(D993),"",INDEX(ΑΜΚ,MATCH(D993,Data!$F$2:$F$999,0),1))</f>
        <v/>
      </c>
      <c r="F993" s="169" t="str">
        <f t="shared" si="15"/>
        <v/>
      </c>
    </row>
    <row r="994" spans="1:6" ht="14.25" customHeight="1" x14ac:dyDescent="0.35">
      <c r="A994" s="45" t="s">
        <v>1139</v>
      </c>
      <c r="B994" s="18"/>
      <c r="C994" s="5"/>
      <c r="D994" s="5"/>
      <c r="E994" s="168" t="str">
        <f>IF(ISBLANK(D994),"",INDEX(ΑΜΚ,MATCH(D994,Data!$F$2:$F$999,0),1))</f>
        <v/>
      </c>
      <c r="F994" s="169" t="str">
        <f t="shared" si="15"/>
        <v/>
      </c>
    </row>
    <row r="995" spans="1:6" ht="14.25" customHeight="1" x14ac:dyDescent="0.35">
      <c r="A995" s="45" t="s">
        <v>1139</v>
      </c>
      <c r="B995" s="18"/>
      <c r="C995" s="5"/>
      <c r="D995" s="5"/>
      <c r="E995" s="168" t="str">
        <f>IF(ISBLANK(D995),"",INDEX(ΑΜΚ,MATCH(D995,Data!$F$2:$F$999,0),1))</f>
        <v/>
      </c>
      <c r="F995" s="169" t="str">
        <f t="shared" si="15"/>
        <v/>
      </c>
    </row>
    <row r="996" spans="1:6" ht="14.25" customHeight="1" x14ac:dyDescent="0.35">
      <c r="A996" s="45" t="s">
        <v>1139</v>
      </c>
      <c r="B996" s="18"/>
      <c r="C996" s="5"/>
      <c r="D996" s="5"/>
      <c r="E996" s="168" t="str">
        <f>IF(ISBLANK(D996),"",INDEX(ΑΜΚ,MATCH(D996,Data!$F$2:$F$999,0),1))</f>
        <v/>
      </c>
      <c r="F996" s="169" t="str">
        <f t="shared" si="15"/>
        <v/>
      </c>
    </row>
    <row r="997" spans="1:6" ht="14.25" customHeight="1" x14ac:dyDescent="0.35">
      <c r="A997" s="45" t="s">
        <v>1139</v>
      </c>
      <c r="B997" s="18"/>
      <c r="C997" s="5"/>
      <c r="D997" s="5"/>
      <c r="E997" s="168" t="str">
        <f>IF(ISBLANK(D997),"",INDEX(ΑΜΚ,MATCH(D997,Data!$F$2:$F$999,0),1))</f>
        <v/>
      </c>
      <c r="F997" s="169" t="str">
        <f t="shared" si="15"/>
        <v/>
      </c>
    </row>
    <row r="998" spans="1:6" ht="14.25" customHeight="1" x14ac:dyDescent="0.35">
      <c r="A998" s="45" t="s">
        <v>1139</v>
      </c>
      <c r="B998" s="18"/>
      <c r="C998" s="5"/>
      <c r="D998" s="5"/>
      <c r="E998" s="168" t="str">
        <f>IF(ISBLANK(D998),"",INDEX(ΑΜΚ,MATCH(D998,Data!$F$2:$F$999,0),1))</f>
        <v/>
      </c>
      <c r="F998" s="169" t="str">
        <f t="shared" si="15"/>
        <v/>
      </c>
    </row>
    <row r="999" spans="1:6" ht="14.25" customHeight="1" x14ac:dyDescent="0.35">
      <c r="A999" s="45" t="s">
        <v>1139</v>
      </c>
      <c r="B999" s="18"/>
      <c r="C999" s="5"/>
      <c r="D999" s="5"/>
      <c r="E999" s="168" t="str">
        <f>IF(ISBLANK(D999),"",INDEX(ΑΜΚ,MATCH(D999,Data!$F$2:$F$999,0),1))</f>
        <v/>
      </c>
      <c r="F999" s="169" t="str">
        <f t="shared" si="15"/>
        <v/>
      </c>
    </row>
    <row r="1000" spans="1:6" ht="14.25" customHeight="1" x14ac:dyDescent="0.35">
      <c r="A1000" s="45" t="s">
        <v>1139</v>
      </c>
      <c r="B1000" s="18"/>
      <c r="C1000" s="5"/>
      <c r="D1000" s="5"/>
      <c r="E1000" s="168" t="str">
        <f>IF(ISBLANK(D1000),"",INDEX(ΑΜΚ,MATCH(D1000,Data!$F$2:$F$999,0),1))</f>
        <v/>
      </c>
      <c r="F1000" s="169" t="str">
        <f t="shared" si="15"/>
        <v/>
      </c>
    </row>
    <row r="1001" spans="1:6" ht="14.25" customHeight="1" x14ac:dyDescent="0.35">
      <c r="A1001" s="45" t="s">
        <v>1139</v>
      </c>
      <c r="B1001" s="18"/>
      <c r="C1001" s="5"/>
      <c r="D1001" s="5"/>
      <c r="E1001" s="168" t="str">
        <f>IF(ISBLANK(D1001),"",INDEX(ΑΜΚ,MATCH(D1001,Data!$F$2:$F$999,0),1))</f>
        <v/>
      </c>
      <c r="F1001" s="169" t="str">
        <f t="shared" si="15"/>
        <v/>
      </c>
    </row>
    <row r="1002" spans="1:6" ht="14.25" customHeight="1" x14ac:dyDescent="0.35">
      <c r="A1002" s="45" t="s">
        <v>1139</v>
      </c>
      <c r="B1002" s="18"/>
      <c r="C1002" s="5"/>
      <c r="D1002" s="5"/>
      <c r="E1002" s="168" t="str">
        <f>IF(ISBLANK(D1002),"",INDEX(ΑΜΚ,MATCH(D1002,Data!$F$2:$F$999,0),1))</f>
        <v/>
      </c>
      <c r="F1002" s="169" t="str">
        <f t="shared" si="15"/>
        <v/>
      </c>
    </row>
    <row r="1003" spans="1:6" ht="14.25" customHeight="1" x14ac:dyDescent="0.35">
      <c r="A1003" s="45" t="s">
        <v>1139</v>
      </c>
      <c r="B1003" s="18"/>
      <c r="C1003" s="5"/>
      <c r="D1003" s="5"/>
      <c r="E1003" s="168" t="str">
        <f>IF(ISBLANK(D1003),"",INDEX(ΑΜΚ,MATCH(D1003,Data!$F$2:$F$999,0),1))</f>
        <v/>
      </c>
      <c r="F1003" s="169" t="str">
        <f t="shared" si="15"/>
        <v/>
      </c>
    </row>
    <row r="1004" spans="1:6" ht="14.25" customHeight="1" x14ac:dyDescent="0.35">
      <c r="A1004" s="45" t="s">
        <v>1139</v>
      </c>
      <c r="B1004" s="18"/>
      <c r="C1004" s="5"/>
      <c r="D1004" s="5"/>
      <c r="E1004" s="168" t="str">
        <f>IF(ISBLANK(D1004),"",INDEX(ΑΜΚ,MATCH(D1004,Data!$F$2:$F$999,0),1))</f>
        <v/>
      </c>
      <c r="F1004" s="169" t="str">
        <f t="shared" si="15"/>
        <v/>
      </c>
    </row>
    <row r="1005" spans="1:6" ht="14.25" customHeight="1" x14ac:dyDescent="0.35">
      <c r="A1005" s="45" t="s">
        <v>1139</v>
      </c>
      <c r="B1005" s="18"/>
      <c r="C1005" s="5"/>
      <c r="D1005" s="5"/>
      <c r="E1005" s="168" t="str">
        <f>IF(ISBLANK(D1005),"",INDEX(ΑΜΚ,MATCH(D1005,Data!$F$2:$F$999,0),1))</f>
        <v/>
      </c>
      <c r="F1005" s="169" t="str">
        <f t="shared" si="15"/>
        <v/>
      </c>
    </row>
  </sheetData>
  <phoneticPr fontId="25" type="noConversion"/>
  <dataValidations count="2">
    <dataValidation type="list" allowBlank="1" showErrorMessage="1" sqref="C2:C1005" xr:uid="{34BFE57B-1432-4757-B1F9-453C64102C25}">
      <formula1>ΜΑΘΗΜ_ΤΕΧΝ_ΛΟΓΙΣΜ_Α1</formula1>
    </dataValidation>
    <dataValidation type="list" allowBlank="1" showErrorMessage="1" sqref="D2:D1005" xr:uid="{E8BB3939-E579-44F1-BA4D-091BC7B8CAA5}">
      <formula1>ΚΑΤΑΡΤ_ΤΕΧΝ_ΛΟΓΙΣΜ_Α1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8AF6-39FB-4A5D-82B4-CAB143B24265}">
  <dimension ref="A1:AC1005"/>
  <sheetViews>
    <sheetView workbookViewId="0">
      <pane ySplit="1" topLeftCell="A2" activePane="bottomLeft" state="frozen"/>
      <selection activeCell="B2" sqref="B2:G2"/>
      <selection pane="bottomLeft" activeCell="B2" sqref="B2:G2"/>
    </sheetView>
  </sheetViews>
  <sheetFormatPr defaultColWidth="14.453125" defaultRowHeight="14.5" x14ac:dyDescent="0.35"/>
  <cols>
    <col min="1" max="2" width="16" customWidth="1"/>
    <col min="3" max="3" width="53.453125" customWidth="1"/>
    <col min="4" max="4" width="37.36328125" customWidth="1"/>
    <col min="5" max="5" width="12.453125" customWidth="1"/>
    <col min="6" max="6" width="9.7265625" bestFit="1" customWidth="1"/>
    <col min="7" max="7" width="11.54296875" customWidth="1"/>
    <col min="8" max="27" width="8.6328125" customWidth="1"/>
  </cols>
  <sheetData>
    <row r="1" spans="1:29" ht="14.25" customHeight="1" x14ac:dyDescent="0.35">
      <c r="A1" s="13" t="s">
        <v>5</v>
      </c>
      <c r="B1" s="14" t="s">
        <v>1109</v>
      </c>
      <c r="C1" s="15" t="s">
        <v>1110</v>
      </c>
      <c r="D1" s="15" t="s">
        <v>1111</v>
      </c>
      <c r="E1" s="15" t="s">
        <v>0</v>
      </c>
      <c r="F1" s="15" t="s">
        <v>1284</v>
      </c>
      <c r="G1" s="16" t="s">
        <v>1112</v>
      </c>
      <c r="H1" s="15"/>
      <c r="I1" s="15"/>
      <c r="J1" s="15"/>
      <c r="K1" s="15"/>
      <c r="L1" s="15"/>
      <c r="M1" s="15"/>
      <c r="N1" s="15"/>
      <c r="O1" s="15"/>
      <c r="P1" s="15"/>
      <c r="Q1" s="15"/>
      <c r="R1" s="15"/>
      <c r="S1" s="15"/>
      <c r="T1" s="15"/>
      <c r="U1" s="15"/>
      <c r="V1" s="15"/>
      <c r="W1" s="15"/>
      <c r="X1" s="15"/>
      <c r="Y1" s="15"/>
      <c r="Z1" s="15"/>
      <c r="AA1" s="15"/>
      <c r="AB1" s="15"/>
      <c r="AC1" s="15"/>
    </row>
    <row r="2" spans="1:29" ht="14.25" customHeight="1" x14ac:dyDescent="0.35">
      <c r="A2" s="45" t="s">
        <v>1140</v>
      </c>
      <c r="B2" s="18"/>
      <c r="C2" s="5"/>
      <c r="D2" s="5"/>
      <c r="E2" s="94" t="str">
        <f>IF(ISBLANK(D2),"",INDEX(ΑΜΚ,MATCH(D2,Data!$F$2:$F$999,0),1))</f>
        <v/>
      </c>
      <c r="F2" t="str">
        <f>IF(ISBLANK(C2),"",INDEX(ΚΩΔ_ΜΑΘΗΜ_ΤΕΧΝ_ΛΟΓΙΣΜ_Γ1,MATCH(C2,ΜΑΘΗΜ_ΤΕΧΝ_ΛΟΓΙΣΜ_Γ1,0)))</f>
        <v/>
      </c>
    </row>
    <row r="3" spans="1:29" ht="14.25" customHeight="1" x14ac:dyDescent="0.35">
      <c r="A3" s="45" t="s">
        <v>1140</v>
      </c>
      <c r="B3" s="18"/>
      <c r="C3" s="5"/>
      <c r="D3" s="5"/>
      <c r="E3" s="6"/>
    </row>
    <row r="4" spans="1:29" ht="14.25" customHeight="1" x14ac:dyDescent="0.35">
      <c r="A4" s="45" t="s">
        <v>1140</v>
      </c>
      <c r="B4" s="18"/>
      <c r="C4" s="5"/>
      <c r="D4" s="5"/>
      <c r="E4" s="94" t="str">
        <f>IF(ISBLANK(D4),"",INDEX(ΑΜΚ,MATCH(D4,Data!$F$2:$F$999,0),1))</f>
        <v/>
      </c>
      <c r="F4" t="str">
        <f>IF(ISBLANK(C4),"",INDEX(ΚΩΔ_ΜΑΘΗΜ_ΤΕΧΝ_ΛΟΓΙΣΜ_Γ1,MATCH(C4,ΜΑΘΗΜ_ΤΕΧΝ_ΛΟΓΙΣΜ_Γ1,0)))</f>
        <v/>
      </c>
    </row>
    <row r="5" spans="1:29" ht="14.25" customHeight="1" x14ac:dyDescent="0.35">
      <c r="A5" s="45" t="s">
        <v>1140</v>
      </c>
      <c r="B5" s="18"/>
      <c r="C5" s="5"/>
      <c r="D5" s="5"/>
      <c r="E5" s="6"/>
    </row>
    <row r="6" spans="1:29" ht="14.25" customHeight="1" x14ac:dyDescent="0.35">
      <c r="A6" s="45" t="s">
        <v>1140</v>
      </c>
      <c r="B6" s="18"/>
      <c r="C6" s="5"/>
      <c r="D6" s="5"/>
      <c r="E6" s="94" t="str">
        <f>IF(ISBLANK(D6),"",INDEX(ΑΜΚ,MATCH(D6,Data!$F$2:$F$999,0),1))</f>
        <v/>
      </c>
      <c r="F6" t="str">
        <f>IF(ISBLANK(C6),"",INDEX(ΚΩΔ_ΜΑΘΗΜ_ΤΕΧΝ_ΛΟΓΙΣΜ_Γ1,MATCH(C6,ΜΑΘΗΜ_ΤΕΧΝ_ΛΟΓΙΣΜ_Γ1,0)))</f>
        <v/>
      </c>
    </row>
    <row r="7" spans="1:29" ht="14.25" customHeight="1" x14ac:dyDescent="0.35">
      <c r="A7" s="45" t="s">
        <v>1140</v>
      </c>
      <c r="B7" s="18"/>
      <c r="C7" s="5"/>
      <c r="D7" s="5"/>
      <c r="E7" s="6"/>
    </row>
    <row r="8" spans="1:29" ht="14.25" customHeight="1" x14ac:dyDescent="0.35">
      <c r="A8" s="45" t="s">
        <v>1140</v>
      </c>
      <c r="B8" s="18"/>
      <c r="C8" s="5"/>
      <c r="D8" s="5"/>
      <c r="E8" s="94" t="str">
        <f>IF(ISBLANK(D8),"",INDEX(ΑΜΚ,MATCH(D8,Data!$F$2:$F$999,0),1))</f>
        <v/>
      </c>
      <c r="F8" t="str">
        <f>IF(ISBLANK(C8),"",INDEX(ΚΩΔ_ΜΑΘΗΜ_ΤΕΧΝ_ΛΟΓΙΣΜ_Γ1,MATCH(C8,ΜΑΘΗΜ_ΤΕΧΝ_ΛΟΓΙΣΜ_Γ1,0)))</f>
        <v/>
      </c>
    </row>
    <row r="9" spans="1:29" ht="14.25" customHeight="1" x14ac:dyDescent="0.35">
      <c r="A9" s="45" t="s">
        <v>1140</v>
      </c>
      <c r="B9" s="18"/>
      <c r="C9" s="5"/>
      <c r="D9" s="5"/>
      <c r="E9" s="6"/>
    </row>
    <row r="10" spans="1:29" ht="14.25" customHeight="1" x14ac:dyDescent="0.35">
      <c r="A10" s="45" t="s">
        <v>1140</v>
      </c>
      <c r="B10" s="18"/>
      <c r="C10" s="5"/>
      <c r="D10" s="5"/>
      <c r="E10" s="94" t="str">
        <f>IF(ISBLANK(D10),"",INDEX(ΑΜΚ,MATCH(D10,Data!$F$2:$F$999,0),1))</f>
        <v/>
      </c>
      <c r="F10" t="str">
        <f>IF(ISBLANK(C10),"",INDEX(ΚΩΔ_ΜΑΘΗΜ_ΤΕΧΝ_ΛΟΓΙΣΜ_Γ1,MATCH(C10,ΜΑΘΗΜ_ΤΕΧΝ_ΛΟΓΙΣΜ_Γ1,0)))</f>
        <v/>
      </c>
    </row>
    <row r="11" spans="1:29" ht="14.25" customHeight="1" x14ac:dyDescent="0.35">
      <c r="A11" s="45" t="s">
        <v>1140</v>
      </c>
      <c r="B11" s="18"/>
      <c r="C11" s="5"/>
      <c r="D11" s="5"/>
      <c r="E11" s="6"/>
    </row>
    <row r="12" spans="1:29" ht="14.25" customHeight="1" x14ac:dyDescent="0.35">
      <c r="A12" s="45" t="s">
        <v>1140</v>
      </c>
      <c r="B12" s="18"/>
      <c r="C12" s="5"/>
      <c r="D12" s="5"/>
      <c r="E12" s="94" t="str">
        <f>IF(ISBLANK(D12),"",INDEX(ΑΜΚ,MATCH(D12,Data!$F$2:$F$999,0),1))</f>
        <v/>
      </c>
      <c r="F12" t="str">
        <f>IF(ISBLANK(C12),"",INDEX(ΚΩΔ_ΜΑΘΗΜ_ΤΕΧΝ_ΛΟΓΙΣΜ_Γ1,MATCH(C12,ΜΑΘΗΜ_ΤΕΧΝ_ΛΟΓΙΣΜ_Γ1,0)))</f>
        <v/>
      </c>
    </row>
    <row r="13" spans="1:29" ht="14.25" customHeight="1" x14ac:dyDescent="0.35">
      <c r="A13" s="45" t="s">
        <v>1140</v>
      </c>
      <c r="B13" s="18"/>
      <c r="C13" s="5"/>
      <c r="D13" s="5"/>
      <c r="E13" s="6"/>
    </row>
    <row r="14" spans="1:29" ht="14.25" customHeight="1" x14ac:dyDescent="0.35">
      <c r="A14" s="45" t="s">
        <v>1140</v>
      </c>
      <c r="B14" s="18"/>
      <c r="C14" s="5"/>
      <c r="D14" s="5"/>
      <c r="E14" s="94" t="str">
        <f>IF(ISBLANK(D14),"",INDEX(ΑΜΚ,MATCH(D14,Data!$F$2:$F$999,0),1))</f>
        <v/>
      </c>
      <c r="F14" t="str">
        <f>IF(ISBLANK(C14),"",INDEX(ΚΩΔ_ΜΑΘΗΜ_ΤΕΧΝ_ΛΟΓΙΣΜ_Γ1,MATCH(C14,ΜΑΘΗΜ_ΤΕΧΝ_ΛΟΓΙΣΜ_Γ1,0)))</f>
        <v/>
      </c>
    </row>
    <row r="15" spans="1:29" ht="14.25" customHeight="1" x14ac:dyDescent="0.35">
      <c r="A15" s="45" t="s">
        <v>1140</v>
      </c>
      <c r="B15" s="18"/>
      <c r="C15" s="5"/>
      <c r="D15" s="5"/>
      <c r="E15" s="6"/>
    </row>
    <row r="16" spans="1:29" ht="14.25" customHeight="1" x14ac:dyDescent="0.35">
      <c r="A16" s="45" t="s">
        <v>1140</v>
      </c>
      <c r="B16" s="18"/>
      <c r="C16" s="5"/>
      <c r="D16" s="5"/>
      <c r="E16" s="94" t="str">
        <f>IF(ISBLANK(D16),"",INDEX(ΑΜΚ,MATCH(D16,Data!$F$2:$F$999,0),1))</f>
        <v/>
      </c>
      <c r="F16" t="str">
        <f>IF(ISBLANK(C16),"",INDEX(ΚΩΔ_ΜΑΘΗΜ_ΤΕΧΝ_ΛΟΓΙΣΜ_Γ1,MATCH(C16,ΜΑΘΗΜ_ΤΕΧΝ_ΛΟΓΙΣΜ_Γ1,0)))</f>
        <v/>
      </c>
    </row>
    <row r="17" spans="1:6" ht="14.25" customHeight="1" x14ac:dyDescent="0.35">
      <c r="A17" s="45" t="s">
        <v>1140</v>
      </c>
      <c r="B17" s="18"/>
      <c r="C17" s="5"/>
      <c r="D17" s="5"/>
      <c r="E17" s="6"/>
    </row>
    <row r="18" spans="1:6" ht="14.25" customHeight="1" x14ac:dyDescent="0.35">
      <c r="A18" s="45" t="s">
        <v>1140</v>
      </c>
      <c r="B18" s="18"/>
      <c r="C18" s="5"/>
      <c r="D18" s="5"/>
      <c r="E18" s="94" t="str">
        <f>IF(ISBLANK(D18),"",INDEX(ΑΜΚ,MATCH(D18,Data!$F$2:$F$999,0),1))</f>
        <v/>
      </c>
      <c r="F18" t="str">
        <f>IF(ISBLANK(C18),"",INDEX(ΚΩΔ_ΜΑΘΗΜ_ΤΕΧΝ_ΛΟΓΙΣΜ_Γ1,MATCH(C18,ΜΑΘΗΜ_ΤΕΧΝ_ΛΟΓΙΣΜ_Γ1,0)))</f>
        <v/>
      </c>
    </row>
    <row r="19" spans="1:6" ht="14.25" customHeight="1" x14ac:dyDescent="0.35">
      <c r="A19" s="45" t="s">
        <v>1140</v>
      </c>
      <c r="B19" s="18"/>
      <c r="C19" s="5"/>
      <c r="D19" s="5"/>
      <c r="E19" s="6"/>
    </row>
    <row r="20" spans="1:6" ht="14.25" customHeight="1" x14ac:dyDescent="0.35">
      <c r="A20" s="45" t="s">
        <v>1140</v>
      </c>
      <c r="B20" s="18"/>
      <c r="C20" s="5"/>
      <c r="D20" s="5"/>
      <c r="E20" s="94" t="str">
        <f>IF(ISBLANK(D20),"",INDEX(ΑΜΚ,MATCH(D20,Data!$F$2:$F$999,0),1))</f>
        <v/>
      </c>
      <c r="F20" t="str">
        <f>IF(ISBLANK(C20),"",INDEX(ΚΩΔ_ΜΑΘΗΜ_ΤΕΧΝ_ΛΟΓΙΣΜ_Γ1,MATCH(C20,ΜΑΘΗΜ_ΤΕΧΝ_ΛΟΓΙΣΜ_Γ1,0)))</f>
        <v/>
      </c>
    </row>
    <row r="21" spans="1:6" ht="14.25" customHeight="1" x14ac:dyDescent="0.35">
      <c r="A21" s="45" t="s">
        <v>1140</v>
      </c>
      <c r="B21" s="18"/>
      <c r="C21" s="5"/>
      <c r="D21" s="5"/>
      <c r="E21" s="6"/>
    </row>
    <row r="22" spans="1:6" ht="14.25" customHeight="1" x14ac:dyDescent="0.35">
      <c r="A22" s="45" t="s">
        <v>1140</v>
      </c>
      <c r="B22" s="18"/>
      <c r="C22" s="5"/>
      <c r="D22" s="5"/>
      <c r="E22" s="94" t="str">
        <f>IF(ISBLANK(D22),"",INDEX(ΑΜΚ,MATCH(D22,Data!$F$2:$F$999,0),1))</f>
        <v/>
      </c>
      <c r="F22" t="str">
        <f>IF(ISBLANK(C22),"",INDEX(ΚΩΔ_ΜΑΘΗΜ_ΤΕΧΝ_ΛΟΓΙΣΜ_Γ1,MATCH(C22,ΜΑΘΗΜ_ΤΕΧΝ_ΛΟΓΙΣΜ_Γ1,0)))</f>
        <v/>
      </c>
    </row>
    <row r="23" spans="1:6" ht="14.25" customHeight="1" x14ac:dyDescent="0.35">
      <c r="A23" s="45" t="s">
        <v>1140</v>
      </c>
      <c r="B23" s="18"/>
      <c r="C23" s="5"/>
      <c r="D23" s="5"/>
      <c r="E23" s="6"/>
    </row>
    <row r="24" spans="1:6" ht="14.25" customHeight="1" x14ac:dyDescent="0.35">
      <c r="A24" s="45" t="s">
        <v>1140</v>
      </c>
      <c r="B24" s="18"/>
      <c r="C24" s="5"/>
      <c r="D24" s="5"/>
      <c r="E24" s="94" t="str">
        <f>IF(ISBLANK(D24),"",INDEX(ΑΜΚ,MATCH(D24,Data!$F$2:$F$999,0),1))</f>
        <v/>
      </c>
      <c r="F24" t="str">
        <f>IF(ISBLANK(C24),"",INDEX(ΚΩΔ_ΜΑΘΗΜ_ΤΕΧΝ_ΛΟΓΙΣΜ_Γ1,MATCH(C24,ΜΑΘΗΜ_ΤΕΧΝ_ΛΟΓΙΣΜ_Γ1,0)))</f>
        <v/>
      </c>
    </row>
    <row r="25" spans="1:6" ht="14.25" customHeight="1" x14ac:dyDescent="0.35">
      <c r="A25" s="45" t="s">
        <v>1140</v>
      </c>
      <c r="B25" s="18"/>
      <c r="C25" s="5"/>
      <c r="D25" s="5"/>
      <c r="E25" s="6"/>
    </row>
    <row r="26" spans="1:6" ht="14.25" customHeight="1" x14ac:dyDescent="0.35">
      <c r="A26" s="45" t="s">
        <v>1140</v>
      </c>
      <c r="B26" s="18"/>
      <c r="C26" s="5"/>
      <c r="D26" s="5"/>
      <c r="E26" s="94" t="str">
        <f>IF(ISBLANK(D26),"",INDEX(ΑΜΚ,MATCH(D26,Data!$F$2:$F$999,0),1))</f>
        <v/>
      </c>
      <c r="F26" t="str">
        <f>IF(ISBLANK(C26),"",INDEX(ΚΩΔ_ΜΑΘΗΜ_ΤΕΧΝ_ΛΟΓΙΣΜ_Γ1,MATCH(C26,ΜΑΘΗΜ_ΤΕΧΝ_ΛΟΓΙΣΜ_Γ1,0)))</f>
        <v/>
      </c>
    </row>
    <row r="27" spans="1:6" ht="14.25" customHeight="1" x14ac:dyDescent="0.35">
      <c r="A27" s="45" t="s">
        <v>1140</v>
      </c>
      <c r="B27" s="18"/>
      <c r="C27" s="5"/>
      <c r="D27" s="5"/>
      <c r="E27" s="6"/>
    </row>
    <row r="28" spans="1:6" ht="14.25" customHeight="1" x14ac:dyDescent="0.35">
      <c r="A28" s="45" t="s">
        <v>1140</v>
      </c>
      <c r="B28" s="18"/>
      <c r="C28" s="5"/>
      <c r="D28" s="5"/>
      <c r="E28" s="94" t="str">
        <f>IF(ISBLANK(D28),"",INDEX(ΑΜΚ,MATCH(D28,Data!$F$2:$F$999,0),1))</f>
        <v/>
      </c>
      <c r="F28" t="str">
        <f>IF(ISBLANK(C28),"",INDEX(ΚΩΔ_ΜΑΘΗΜ_ΤΕΧΝ_ΛΟΓΙΣΜ_Γ1,MATCH(C28,ΜΑΘΗΜ_ΤΕΧΝ_ΛΟΓΙΣΜ_Γ1,0)))</f>
        <v/>
      </c>
    </row>
    <row r="29" spans="1:6" ht="14.25" customHeight="1" x14ac:dyDescent="0.35">
      <c r="A29" s="45" t="s">
        <v>1140</v>
      </c>
      <c r="B29" s="18"/>
      <c r="C29" s="5"/>
      <c r="D29" s="5"/>
      <c r="E29" s="6"/>
    </row>
    <row r="30" spans="1:6" ht="14.25" customHeight="1" x14ac:dyDescent="0.35">
      <c r="A30" s="45" t="s">
        <v>1140</v>
      </c>
      <c r="B30" s="18"/>
      <c r="C30" s="5"/>
      <c r="D30" s="5"/>
      <c r="E30" s="94" t="str">
        <f>IF(ISBLANK(D30),"",INDEX(ΑΜΚ,MATCH(D30,Data!$F$2:$F$999,0),1))</f>
        <v/>
      </c>
      <c r="F30" t="str">
        <f>IF(ISBLANK(C30),"",INDEX(ΚΩΔ_ΜΑΘΗΜ_ΤΕΧΝ_ΛΟΓΙΣΜ_Γ1,MATCH(C30,ΜΑΘΗΜ_ΤΕΧΝ_ΛΟΓΙΣΜ_Γ1,0)))</f>
        <v/>
      </c>
    </row>
    <row r="31" spans="1:6" ht="14.25" customHeight="1" x14ac:dyDescent="0.35">
      <c r="A31" s="45" t="s">
        <v>1140</v>
      </c>
      <c r="B31" s="18"/>
      <c r="C31" s="5"/>
      <c r="D31" s="5"/>
      <c r="E31" s="6"/>
    </row>
    <row r="32" spans="1:6" ht="14.25" customHeight="1" x14ac:dyDescent="0.35">
      <c r="A32" s="45" t="s">
        <v>1140</v>
      </c>
      <c r="B32" s="18"/>
      <c r="C32" s="5"/>
      <c r="D32" s="5"/>
      <c r="E32" s="94" t="str">
        <f>IF(ISBLANK(D32),"",INDEX(ΑΜΚ,MATCH(D32,Data!$F$2:$F$999,0),1))</f>
        <v/>
      </c>
      <c r="F32" t="str">
        <f>IF(ISBLANK(C32),"",INDEX(ΚΩΔ_ΜΑΘΗΜ_ΤΕΧΝ_ΛΟΓΙΣΜ_Γ1,MATCH(C32,ΜΑΘΗΜ_ΤΕΧΝ_ΛΟΓΙΣΜ_Γ1,0)))</f>
        <v/>
      </c>
    </row>
    <row r="33" spans="1:6" ht="14.25" customHeight="1" x14ac:dyDescent="0.35">
      <c r="A33" s="45" t="s">
        <v>1140</v>
      </c>
      <c r="B33" s="18"/>
      <c r="C33" s="5"/>
      <c r="D33" s="5"/>
      <c r="E33" s="6"/>
    </row>
    <row r="34" spans="1:6" ht="14.25" customHeight="1" x14ac:dyDescent="0.35">
      <c r="A34" s="45" t="s">
        <v>1140</v>
      </c>
      <c r="B34" s="18"/>
      <c r="C34" s="5"/>
      <c r="D34" s="5"/>
      <c r="E34" s="94" t="str">
        <f>IF(ISBLANK(D34),"",INDEX(ΑΜΚ,MATCH(D34,Data!$F$2:$F$999,0),1))</f>
        <v/>
      </c>
      <c r="F34" t="str">
        <f>IF(ISBLANK(C34),"",INDEX(ΚΩΔ_ΜΑΘΗΜ_ΤΕΧΝ_ΛΟΓΙΣΜ_Γ1,MATCH(C34,ΜΑΘΗΜ_ΤΕΧΝ_ΛΟΓΙΣΜ_Γ1,0)))</f>
        <v/>
      </c>
    </row>
    <row r="35" spans="1:6" ht="14.25" customHeight="1" x14ac:dyDescent="0.35">
      <c r="A35" s="45" t="s">
        <v>1140</v>
      </c>
      <c r="B35" s="18"/>
      <c r="C35" s="5"/>
      <c r="D35" s="5"/>
      <c r="E35" s="6"/>
    </row>
    <row r="36" spans="1:6" ht="14.25" customHeight="1" x14ac:dyDescent="0.35">
      <c r="A36" s="45" t="s">
        <v>1140</v>
      </c>
      <c r="B36" s="18"/>
      <c r="C36" s="5"/>
      <c r="D36" s="5"/>
      <c r="E36" s="94" t="str">
        <f>IF(ISBLANK(D36),"",INDEX(ΑΜΚ,MATCH(D36,Data!$F$2:$F$999,0),1))</f>
        <v/>
      </c>
      <c r="F36" t="str">
        <f>IF(ISBLANK(C36),"",INDEX(ΚΩΔ_ΜΑΘΗΜ_ΤΕΧΝ_ΛΟΓΙΣΜ_Γ1,MATCH(C36,ΜΑΘΗΜ_ΤΕΧΝ_ΛΟΓΙΣΜ_Γ1,0)))</f>
        <v/>
      </c>
    </row>
    <row r="37" spans="1:6" ht="14.25" customHeight="1" x14ac:dyDescent="0.35">
      <c r="A37" s="45" t="s">
        <v>1140</v>
      </c>
      <c r="B37" s="18"/>
      <c r="C37" s="5"/>
      <c r="D37" s="5"/>
      <c r="E37" s="6"/>
    </row>
    <row r="38" spans="1:6" ht="14.25" customHeight="1" x14ac:dyDescent="0.35">
      <c r="A38" s="45" t="s">
        <v>1140</v>
      </c>
      <c r="B38" s="18"/>
      <c r="C38" s="5"/>
      <c r="D38" s="5"/>
      <c r="E38" s="94" t="str">
        <f>IF(ISBLANK(D38),"",INDEX(ΑΜΚ,MATCH(D38,Data!$F$2:$F$999,0),1))</f>
        <v/>
      </c>
      <c r="F38" t="str">
        <f>IF(ISBLANK(C38),"",INDEX(ΚΩΔ_ΜΑΘΗΜ_ΤΕΧΝ_ΛΟΓΙΣΜ_Γ1,MATCH(C38,ΜΑΘΗΜ_ΤΕΧΝ_ΛΟΓΙΣΜ_Γ1,0)))</f>
        <v/>
      </c>
    </row>
    <row r="39" spans="1:6" ht="14.25" customHeight="1" x14ac:dyDescent="0.35">
      <c r="A39" s="45" t="s">
        <v>1140</v>
      </c>
      <c r="B39" s="18"/>
      <c r="C39" s="5"/>
      <c r="D39" s="5"/>
      <c r="E39" s="6"/>
    </row>
    <row r="40" spans="1:6" ht="14.25" customHeight="1" x14ac:dyDescent="0.35">
      <c r="A40" s="45" t="s">
        <v>1140</v>
      </c>
      <c r="B40" s="18"/>
      <c r="C40" s="5"/>
      <c r="D40" s="5"/>
      <c r="E40" s="94" t="str">
        <f>IF(ISBLANK(D40),"",INDEX(ΑΜΚ,MATCH(D40,Data!$F$2:$F$999,0),1))</f>
        <v/>
      </c>
      <c r="F40" t="str">
        <f>IF(ISBLANK(C40),"",INDEX(ΚΩΔ_ΜΑΘΗΜ_ΤΕΧΝ_ΛΟΓΙΣΜ_Γ1,MATCH(C40,ΜΑΘΗΜ_ΤΕΧΝ_ΛΟΓΙΣΜ_Γ1,0)))</f>
        <v/>
      </c>
    </row>
    <row r="41" spans="1:6" ht="14.25" customHeight="1" x14ac:dyDescent="0.35">
      <c r="A41" s="45" t="s">
        <v>1140</v>
      </c>
      <c r="B41" s="18"/>
      <c r="C41" s="5"/>
      <c r="D41" s="5"/>
      <c r="E41" s="6"/>
    </row>
    <row r="42" spans="1:6" ht="14.25" customHeight="1" x14ac:dyDescent="0.35">
      <c r="A42" s="45" t="s">
        <v>1140</v>
      </c>
      <c r="B42" s="18"/>
      <c r="C42" s="5"/>
      <c r="D42" s="5"/>
      <c r="E42" s="94" t="str">
        <f>IF(ISBLANK(D42),"",INDEX(ΑΜΚ,MATCH(D42,Data!$F$2:$F$999,0),1))</f>
        <v/>
      </c>
      <c r="F42" t="str">
        <f>IF(ISBLANK(C42),"",INDEX(ΚΩΔ_ΜΑΘΗΜ_ΤΕΧΝ_ΛΟΓΙΣΜ_Γ1,MATCH(C42,ΜΑΘΗΜ_ΤΕΧΝ_ΛΟΓΙΣΜ_Γ1,0)))</f>
        <v/>
      </c>
    </row>
    <row r="43" spans="1:6" ht="14.25" customHeight="1" x14ac:dyDescent="0.35">
      <c r="A43" s="45" t="s">
        <v>1140</v>
      </c>
      <c r="B43" s="18"/>
      <c r="C43" s="5"/>
      <c r="D43" s="5"/>
      <c r="E43" s="6"/>
    </row>
    <row r="44" spans="1:6" ht="14.25" customHeight="1" x14ac:dyDescent="0.35">
      <c r="A44" s="45" t="s">
        <v>1140</v>
      </c>
      <c r="B44" s="18"/>
      <c r="C44" s="5"/>
      <c r="D44" s="5"/>
      <c r="E44" s="94" t="str">
        <f>IF(ISBLANK(D44),"",INDEX(ΑΜΚ,MATCH(D44,Data!$F$2:$F$999,0),1))</f>
        <v/>
      </c>
      <c r="F44" t="str">
        <f>IF(ISBLANK(C44),"",INDEX(ΚΩΔ_ΜΑΘΗΜ_ΤΕΧΝ_ΛΟΓΙΣΜ_Γ1,MATCH(C44,ΜΑΘΗΜ_ΤΕΧΝ_ΛΟΓΙΣΜ_Γ1,0)))</f>
        <v/>
      </c>
    </row>
    <row r="45" spans="1:6" ht="14.25" customHeight="1" x14ac:dyDescent="0.35">
      <c r="A45" s="45" t="s">
        <v>1140</v>
      </c>
      <c r="B45" s="18"/>
      <c r="C45" s="5"/>
      <c r="D45" s="5"/>
      <c r="E45" s="6"/>
    </row>
    <row r="46" spans="1:6" ht="14.25" customHeight="1" x14ac:dyDescent="0.35">
      <c r="A46" s="45" t="s">
        <v>1140</v>
      </c>
      <c r="B46" s="18"/>
      <c r="C46" s="5"/>
      <c r="D46" s="5"/>
      <c r="E46" s="94" t="str">
        <f>IF(ISBLANK(D46),"",INDEX(ΑΜΚ,MATCH(D46,Data!$F$2:$F$999,0),1))</f>
        <v/>
      </c>
      <c r="F46" t="str">
        <f>IF(ISBLANK(C46),"",INDEX(ΚΩΔ_ΜΑΘΗΜ_ΤΕΧΝ_ΛΟΓΙΣΜ_Γ1,MATCH(C46,ΜΑΘΗΜ_ΤΕΧΝ_ΛΟΓΙΣΜ_Γ1,0)))</f>
        <v/>
      </c>
    </row>
    <row r="47" spans="1:6" ht="14.25" customHeight="1" x14ac:dyDescent="0.35">
      <c r="A47" s="45" t="s">
        <v>1140</v>
      </c>
      <c r="B47" s="18"/>
      <c r="C47" s="5"/>
      <c r="D47" s="5"/>
      <c r="E47" s="6"/>
    </row>
    <row r="48" spans="1:6" ht="14.25" customHeight="1" x14ac:dyDescent="0.35">
      <c r="A48" s="45" t="s">
        <v>1140</v>
      </c>
      <c r="B48" s="18"/>
      <c r="C48" s="5"/>
      <c r="D48" s="5"/>
      <c r="E48" s="94" t="str">
        <f>IF(ISBLANK(D48),"",INDEX(ΑΜΚ,MATCH(D48,Data!$F$2:$F$999,0),1))</f>
        <v/>
      </c>
      <c r="F48" t="str">
        <f>IF(ISBLANK(C48),"",INDEX(ΚΩΔ_ΜΑΘΗΜ_ΤΕΧΝ_ΛΟΓΙΣΜ_Γ1,MATCH(C48,ΜΑΘΗΜ_ΤΕΧΝ_ΛΟΓΙΣΜ_Γ1,0)))</f>
        <v/>
      </c>
    </row>
    <row r="49" spans="1:6" ht="14.25" customHeight="1" x14ac:dyDescent="0.35">
      <c r="A49" s="45" t="s">
        <v>1140</v>
      </c>
      <c r="B49" s="18"/>
      <c r="C49" s="5"/>
      <c r="D49" s="5"/>
      <c r="E49" s="6"/>
    </row>
    <row r="50" spans="1:6" ht="14.25" customHeight="1" x14ac:dyDescent="0.35">
      <c r="A50" s="45" t="s">
        <v>1140</v>
      </c>
      <c r="B50" s="18"/>
      <c r="C50" s="5"/>
      <c r="D50" s="5"/>
      <c r="E50" s="94" t="str">
        <f>IF(ISBLANK(D50),"",INDEX(ΑΜΚ,MATCH(D50,Data!$F$2:$F$999,0),1))</f>
        <v/>
      </c>
      <c r="F50" t="str">
        <f>IF(ISBLANK(C50),"",INDEX(ΚΩΔ_ΜΑΘΗΜ_ΤΕΧΝ_ΛΟΓΙΣΜ_Γ1,MATCH(C50,ΜΑΘΗΜ_ΤΕΧΝ_ΛΟΓΙΣΜ_Γ1,0)))</f>
        <v/>
      </c>
    </row>
    <row r="51" spans="1:6" ht="14.25" customHeight="1" x14ac:dyDescent="0.35">
      <c r="A51" s="45" t="s">
        <v>1140</v>
      </c>
      <c r="B51" s="18"/>
      <c r="C51" s="5"/>
      <c r="D51" s="5"/>
      <c r="E51" s="6"/>
    </row>
    <row r="52" spans="1:6" ht="14.25" customHeight="1" x14ac:dyDescent="0.35">
      <c r="A52" s="45" t="s">
        <v>1140</v>
      </c>
      <c r="B52" s="18"/>
      <c r="C52" s="5"/>
      <c r="D52" s="5"/>
      <c r="E52" s="94" t="str">
        <f>IF(ISBLANK(D52),"",INDEX(ΑΜΚ,MATCH(D52,Data!$F$2:$F$999,0),1))</f>
        <v/>
      </c>
      <c r="F52" t="str">
        <f>IF(ISBLANK(C52),"",INDEX(ΚΩΔ_ΜΑΘΗΜ_ΤΕΧΝ_ΛΟΓΙΣΜ_Γ1,MATCH(C52,ΜΑΘΗΜ_ΤΕΧΝ_ΛΟΓΙΣΜ_Γ1,0)))</f>
        <v/>
      </c>
    </row>
    <row r="53" spans="1:6" ht="14.25" customHeight="1" x14ac:dyDescent="0.35">
      <c r="A53" s="45" t="s">
        <v>1140</v>
      </c>
      <c r="B53" s="18"/>
      <c r="C53" s="5"/>
      <c r="D53" s="5"/>
      <c r="E53" s="6"/>
    </row>
    <row r="54" spans="1:6" ht="14.25" customHeight="1" x14ac:dyDescent="0.35">
      <c r="A54" s="45" t="s">
        <v>1140</v>
      </c>
      <c r="B54" s="18"/>
      <c r="C54" s="5"/>
      <c r="D54" s="5"/>
      <c r="E54" s="94" t="str">
        <f>IF(ISBLANK(D54),"",INDEX(ΑΜΚ,MATCH(D54,Data!$F$2:$F$999,0),1))</f>
        <v/>
      </c>
      <c r="F54" t="str">
        <f>IF(ISBLANK(C54),"",INDEX(ΚΩΔ_ΜΑΘΗΜ_ΤΕΧΝ_ΛΟΓΙΣΜ_Γ1,MATCH(C54,ΜΑΘΗΜ_ΤΕΧΝ_ΛΟΓΙΣΜ_Γ1,0)))</f>
        <v/>
      </c>
    </row>
    <row r="55" spans="1:6" ht="14.25" customHeight="1" x14ac:dyDescent="0.35">
      <c r="A55" s="45" t="s">
        <v>1140</v>
      </c>
      <c r="B55" s="18"/>
      <c r="C55" s="5"/>
      <c r="D55" s="5"/>
      <c r="E55" s="6"/>
    </row>
    <row r="56" spans="1:6" ht="14.25" customHeight="1" x14ac:dyDescent="0.35">
      <c r="A56" s="45" t="s">
        <v>1140</v>
      </c>
      <c r="B56" s="18"/>
      <c r="C56" s="5"/>
      <c r="D56" s="5"/>
      <c r="E56" s="94" t="str">
        <f>IF(ISBLANK(D56),"",INDEX(ΑΜΚ,MATCH(D56,Data!$F$2:$F$999,0),1))</f>
        <v/>
      </c>
      <c r="F56" t="str">
        <f>IF(ISBLANK(C56),"",INDEX(ΚΩΔ_ΜΑΘΗΜ_ΤΕΧΝ_ΛΟΓΙΣΜ_Γ1,MATCH(C56,ΜΑΘΗΜ_ΤΕΧΝ_ΛΟΓΙΣΜ_Γ1,0)))</f>
        <v/>
      </c>
    </row>
    <row r="57" spans="1:6" ht="14.25" customHeight="1" x14ac:dyDescent="0.35">
      <c r="A57" s="45" t="s">
        <v>1140</v>
      </c>
      <c r="B57" s="18"/>
      <c r="C57" s="5"/>
      <c r="D57" s="5"/>
      <c r="E57" s="6"/>
    </row>
    <row r="58" spans="1:6" ht="14.25" customHeight="1" x14ac:dyDescent="0.35">
      <c r="A58" s="45" t="s">
        <v>1140</v>
      </c>
      <c r="B58" s="18"/>
      <c r="C58" s="5"/>
      <c r="D58" s="5"/>
      <c r="E58" s="94" t="str">
        <f>IF(ISBLANK(D58),"",INDEX(ΑΜΚ,MATCH(D58,Data!$F$2:$F$999,0),1))</f>
        <v/>
      </c>
      <c r="F58" t="str">
        <f>IF(ISBLANK(C58),"",INDEX(ΚΩΔ_ΜΑΘΗΜ_ΤΕΧΝ_ΛΟΓΙΣΜ_Γ1,MATCH(C58,ΜΑΘΗΜ_ΤΕΧΝ_ΛΟΓΙΣΜ_Γ1,0)))</f>
        <v/>
      </c>
    </row>
    <row r="59" spans="1:6" ht="14.25" customHeight="1" x14ac:dyDescent="0.35">
      <c r="A59" s="45" t="s">
        <v>1140</v>
      </c>
      <c r="B59" s="18"/>
      <c r="C59" s="5"/>
      <c r="D59" s="5"/>
      <c r="E59" s="6"/>
    </row>
    <row r="60" spans="1:6" ht="14.25" customHeight="1" x14ac:dyDescent="0.35">
      <c r="A60" s="45" t="s">
        <v>1140</v>
      </c>
      <c r="B60" s="18"/>
      <c r="C60" s="5"/>
      <c r="D60" s="5"/>
      <c r="E60" s="94" t="str">
        <f>IF(ISBLANK(D60),"",INDEX(ΑΜΚ,MATCH(D60,Data!$F$2:$F$999,0),1))</f>
        <v/>
      </c>
      <c r="F60" t="str">
        <f>IF(ISBLANK(C60),"",INDEX(ΚΩΔ_ΜΑΘΗΜ_ΤΕΧΝ_ΛΟΓΙΣΜ_Γ1,MATCH(C60,ΜΑΘΗΜ_ΤΕΧΝ_ΛΟΓΙΣΜ_Γ1,0)))</f>
        <v/>
      </c>
    </row>
    <row r="61" spans="1:6" ht="14.25" customHeight="1" x14ac:dyDescent="0.35">
      <c r="A61" s="45" t="s">
        <v>1140</v>
      </c>
      <c r="B61" s="18"/>
      <c r="C61" s="5"/>
      <c r="D61" s="5"/>
      <c r="E61" s="6"/>
    </row>
    <row r="62" spans="1:6" ht="14.25" customHeight="1" x14ac:dyDescent="0.35">
      <c r="A62" s="45" t="s">
        <v>1140</v>
      </c>
      <c r="B62" s="18"/>
      <c r="C62" s="5"/>
      <c r="D62" s="5"/>
      <c r="E62" s="94" t="str">
        <f>IF(ISBLANK(D62),"",INDEX(ΑΜΚ,MATCH(D62,Data!$F$2:$F$999,0),1))</f>
        <v/>
      </c>
      <c r="F62" t="str">
        <f>IF(ISBLANK(C62),"",INDEX(ΚΩΔ_ΜΑΘΗΜ_ΤΕΧΝ_ΛΟΓΙΣΜ_Γ1,MATCH(C62,ΜΑΘΗΜ_ΤΕΧΝ_ΛΟΓΙΣΜ_Γ1,0)))</f>
        <v/>
      </c>
    </row>
    <row r="63" spans="1:6" ht="14.25" customHeight="1" x14ac:dyDescent="0.35">
      <c r="A63" s="45" t="s">
        <v>1140</v>
      </c>
      <c r="B63" s="18"/>
      <c r="C63" s="5"/>
      <c r="D63" s="5"/>
      <c r="E63" s="6"/>
    </row>
    <row r="64" spans="1:6" ht="14.25" customHeight="1" x14ac:dyDescent="0.35">
      <c r="A64" s="45" t="s">
        <v>1140</v>
      </c>
      <c r="B64" s="18"/>
      <c r="C64" s="5"/>
      <c r="D64" s="5"/>
      <c r="E64" s="94" t="str">
        <f>IF(ISBLANK(D64),"",INDEX(ΑΜΚ,MATCH(D64,Data!$F$2:$F$999,0),1))</f>
        <v/>
      </c>
      <c r="F64" t="str">
        <f>IF(ISBLANK(C64),"",INDEX(ΚΩΔ_ΜΑΘΗΜ_ΤΕΧΝ_ΛΟΓΙΣΜ_Γ1,MATCH(C64,ΜΑΘΗΜ_ΤΕΧΝ_ΛΟΓΙΣΜ_Γ1,0)))</f>
        <v/>
      </c>
    </row>
    <row r="65" spans="1:6" ht="14.25" customHeight="1" x14ac:dyDescent="0.35">
      <c r="A65" s="45" t="s">
        <v>1140</v>
      </c>
      <c r="B65" s="18"/>
      <c r="C65" s="5"/>
      <c r="D65" s="5"/>
      <c r="E65" s="6"/>
    </row>
    <row r="66" spans="1:6" ht="14.25" customHeight="1" x14ac:dyDescent="0.35">
      <c r="A66" s="45" t="s">
        <v>1140</v>
      </c>
      <c r="B66" s="18"/>
      <c r="C66" s="5"/>
      <c r="D66" s="5"/>
      <c r="E66" s="94" t="str">
        <f>IF(ISBLANK(D66),"",INDEX(ΑΜΚ,MATCH(D66,Data!$F$2:$F$999,0),1))</f>
        <v/>
      </c>
      <c r="F66" t="str">
        <f>IF(ISBLANK(C66),"",INDEX(ΚΩΔ_ΜΑΘΗΜ_ΤΕΧΝ_ΛΟΓΙΣΜ_Γ1,MATCH(C66,ΜΑΘΗΜ_ΤΕΧΝ_ΛΟΓΙΣΜ_Γ1,0)))</f>
        <v/>
      </c>
    </row>
    <row r="67" spans="1:6" ht="14.25" customHeight="1" x14ac:dyDescent="0.35">
      <c r="A67" s="45" t="s">
        <v>1140</v>
      </c>
      <c r="B67" s="18"/>
      <c r="C67" s="5"/>
      <c r="D67" s="5"/>
      <c r="E67" s="6"/>
    </row>
    <row r="68" spans="1:6" ht="14.25" customHeight="1" x14ac:dyDescent="0.35">
      <c r="A68" s="45" t="s">
        <v>1140</v>
      </c>
      <c r="B68" s="18"/>
      <c r="C68" s="5"/>
      <c r="D68" s="5"/>
      <c r="E68" s="94" t="str">
        <f>IF(ISBLANK(D68),"",INDEX(ΑΜΚ,MATCH(D68,Data!$F$2:$F$999,0),1))</f>
        <v/>
      </c>
      <c r="F68" t="str">
        <f>IF(ISBLANK(C68),"",INDEX(ΚΩΔ_ΜΑΘΗΜ_ΤΕΧΝ_ΛΟΓΙΣΜ_Γ1,MATCH(C68,ΜΑΘΗΜ_ΤΕΧΝ_ΛΟΓΙΣΜ_Γ1,0)))</f>
        <v/>
      </c>
    </row>
    <row r="69" spans="1:6" ht="14.25" customHeight="1" x14ac:dyDescent="0.35">
      <c r="A69" s="45" t="s">
        <v>1140</v>
      </c>
      <c r="B69" s="18"/>
      <c r="C69" s="5"/>
      <c r="D69" s="5"/>
      <c r="E69" s="6"/>
    </row>
    <row r="70" spans="1:6" ht="14.25" customHeight="1" x14ac:dyDescent="0.35">
      <c r="A70" s="45" t="s">
        <v>1140</v>
      </c>
      <c r="B70" s="18"/>
      <c r="C70" s="5"/>
      <c r="D70" s="5"/>
      <c r="E70" s="94" t="str">
        <f>IF(ISBLANK(D70),"",INDEX(ΑΜΚ,MATCH(D70,Data!$F$2:$F$999,0),1))</f>
        <v/>
      </c>
      <c r="F70" t="str">
        <f>IF(ISBLANK(C70),"",INDEX(ΚΩΔ_ΜΑΘΗΜ_ΤΕΧΝ_ΛΟΓΙΣΜ_Γ1,MATCH(C70,ΜΑΘΗΜ_ΤΕΧΝ_ΛΟΓΙΣΜ_Γ1,0)))</f>
        <v/>
      </c>
    </row>
    <row r="71" spans="1:6" ht="14.25" customHeight="1" x14ac:dyDescent="0.35">
      <c r="A71" s="45" t="s">
        <v>1140</v>
      </c>
      <c r="B71" s="18"/>
      <c r="C71" s="5"/>
      <c r="D71" s="5"/>
      <c r="E71" s="6"/>
    </row>
    <row r="72" spans="1:6" ht="14.25" customHeight="1" x14ac:dyDescent="0.35">
      <c r="A72" s="45" t="s">
        <v>1140</v>
      </c>
      <c r="B72" s="18"/>
      <c r="C72" s="5"/>
      <c r="D72" s="5"/>
      <c r="E72" s="94" t="str">
        <f>IF(ISBLANK(D72),"",INDEX(ΑΜΚ,MATCH(D72,Data!$F$2:$F$999,0),1))</f>
        <v/>
      </c>
      <c r="F72" t="str">
        <f>IF(ISBLANK(C72),"",INDEX(ΚΩΔ_ΜΑΘΗΜ_ΤΕΧΝ_ΛΟΓΙΣΜ_Γ1,MATCH(C72,ΜΑΘΗΜ_ΤΕΧΝ_ΛΟΓΙΣΜ_Γ1,0)))</f>
        <v/>
      </c>
    </row>
    <row r="73" spans="1:6" ht="14.25" customHeight="1" x14ac:dyDescent="0.35">
      <c r="A73" s="45" t="s">
        <v>1140</v>
      </c>
      <c r="B73" s="18"/>
      <c r="C73" s="5"/>
      <c r="D73" s="5"/>
      <c r="E73" s="6"/>
    </row>
    <row r="74" spans="1:6" ht="14.25" customHeight="1" x14ac:dyDescent="0.35">
      <c r="A74" s="45" t="s">
        <v>1140</v>
      </c>
      <c r="B74" s="18"/>
      <c r="C74" s="5"/>
      <c r="D74" s="5"/>
      <c r="E74" s="94" t="str">
        <f>IF(ISBLANK(D74),"",INDEX(ΑΜΚ,MATCH(D74,Data!$F$2:$F$999,0),1))</f>
        <v/>
      </c>
      <c r="F74" t="str">
        <f>IF(ISBLANK(C74),"",INDEX(ΚΩΔ_ΜΑΘΗΜ_ΤΕΧΝ_ΛΟΓΙΣΜ_Γ1,MATCH(C74,ΜΑΘΗΜ_ΤΕΧΝ_ΛΟΓΙΣΜ_Γ1,0)))</f>
        <v/>
      </c>
    </row>
    <row r="75" spans="1:6" ht="14.25" customHeight="1" x14ac:dyDescent="0.35">
      <c r="A75" s="45" t="s">
        <v>1140</v>
      </c>
      <c r="B75" s="18"/>
      <c r="C75" s="5"/>
      <c r="D75" s="5"/>
      <c r="E75" s="6"/>
    </row>
    <row r="76" spans="1:6" ht="14.25" customHeight="1" x14ac:dyDescent="0.35">
      <c r="A76" s="45" t="s">
        <v>1140</v>
      </c>
      <c r="B76" s="18"/>
      <c r="C76" s="5"/>
      <c r="D76" s="5"/>
      <c r="E76" s="94" t="str">
        <f>IF(ISBLANK(D76),"",INDEX(ΑΜΚ,MATCH(D76,Data!$F$2:$F$999,0),1))</f>
        <v/>
      </c>
      <c r="F76" t="str">
        <f>IF(ISBLANK(C76),"",INDEX(ΚΩΔ_ΜΑΘΗΜ_ΤΕΧΝ_ΛΟΓΙΣΜ_Γ1,MATCH(C76,ΜΑΘΗΜ_ΤΕΧΝ_ΛΟΓΙΣΜ_Γ1,0)))</f>
        <v/>
      </c>
    </row>
    <row r="77" spans="1:6" ht="14.25" customHeight="1" x14ac:dyDescent="0.35">
      <c r="A77" s="45" t="s">
        <v>1140</v>
      </c>
      <c r="B77" s="18"/>
      <c r="C77" s="5"/>
      <c r="D77" s="5"/>
      <c r="E77" s="6"/>
    </row>
    <row r="78" spans="1:6" ht="14.25" customHeight="1" x14ac:dyDescent="0.35">
      <c r="A78" s="45" t="s">
        <v>1140</v>
      </c>
      <c r="B78" s="18"/>
      <c r="C78" s="5"/>
      <c r="D78" s="5"/>
      <c r="E78" s="94" t="str">
        <f>IF(ISBLANK(D78),"",INDEX(ΑΜΚ,MATCH(D78,Data!$F$2:$F$999,0),1))</f>
        <v/>
      </c>
      <c r="F78" t="str">
        <f>IF(ISBLANK(C78),"",INDEX(ΚΩΔ_ΜΑΘΗΜ_ΤΕΧΝ_ΛΟΓΙΣΜ_Γ1,MATCH(C78,ΜΑΘΗΜ_ΤΕΧΝ_ΛΟΓΙΣΜ_Γ1,0)))</f>
        <v/>
      </c>
    </row>
    <row r="79" spans="1:6" ht="14.25" customHeight="1" x14ac:dyDescent="0.35">
      <c r="A79" s="45" t="s">
        <v>1140</v>
      </c>
      <c r="B79" s="18"/>
      <c r="C79" s="5"/>
      <c r="D79" s="5"/>
      <c r="E79" s="6"/>
    </row>
    <row r="80" spans="1:6" ht="14.25" customHeight="1" x14ac:dyDescent="0.35">
      <c r="A80" s="45" t="s">
        <v>1140</v>
      </c>
      <c r="B80" s="18"/>
      <c r="C80" s="5"/>
      <c r="D80" s="5"/>
      <c r="E80" s="94" t="str">
        <f>IF(ISBLANK(D80),"",INDEX(ΑΜΚ,MATCH(D80,Data!$F$2:$F$999,0),1))</f>
        <v/>
      </c>
      <c r="F80" t="str">
        <f>IF(ISBLANK(C80),"",INDEX(ΚΩΔ_ΜΑΘΗΜ_ΤΕΧΝ_ΛΟΓΙΣΜ_Γ1,MATCH(C80,ΜΑΘΗΜ_ΤΕΧΝ_ΛΟΓΙΣΜ_Γ1,0)))</f>
        <v/>
      </c>
    </row>
    <row r="81" spans="1:6" ht="14.25" customHeight="1" x14ac:dyDescent="0.35">
      <c r="A81" s="45" t="s">
        <v>1140</v>
      </c>
      <c r="B81" s="18"/>
      <c r="C81" s="5"/>
      <c r="D81" s="5"/>
      <c r="E81" s="6"/>
    </row>
    <row r="82" spans="1:6" ht="14.25" customHeight="1" x14ac:dyDescent="0.35">
      <c r="A82" s="45" t="s">
        <v>1140</v>
      </c>
      <c r="B82" s="18"/>
      <c r="C82" s="5"/>
      <c r="D82" s="5"/>
      <c r="E82" s="94" t="str">
        <f>IF(ISBLANK(D82),"",INDEX(ΑΜΚ,MATCH(D82,Data!$F$2:$F$999,0),1))</f>
        <v/>
      </c>
      <c r="F82" t="str">
        <f>IF(ISBLANK(C82),"",INDEX(ΚΩΔ_ΜΑΘΗΜ_ΤΕΧΝ_ΛΟΓΙΣΜ_Γ1,MATCH(C82,ΜΑΘΗΜ_ΤΕΧΝ_ΛΟΓΙΣΜ_Γ1,0)))</f>
        <v/>
      </c>
    </row>
    <row r="83" spans="1:6" ht="14.25" customHeight="1" x14ac:dyDescent="0.35">
      <c r="A83" s="45" t="s">
        <v>1140</v>
      </c>
      <c r="B83" s="18"/>
      <c r="C83" s="5"/>
      <c r="D83" s="5"/>
      <c r="E83" s="6"/>
    </row>
    <row r="84" spans="1:6" ht="14.25" customHeight="1" x14ac:dyDescent="0.35">
      <c r="A84" s="45" t="s">
        <v>1140</v>
      </c>
      <c r="B84" s="18"/>
      <c r="C84" s="5"/>
      <c r="D84" s="5"/>
      <c r="E84" s="94" t="str">
        <f>IF(ISBLANK(D84),"",INDEX(ΑΜΚ,MATCH(D84,Data!$F$2:$F$999,0),1))</f>
        <v/>
      </c>
      <c r="F84" t="str">
        <f>IF(ISBLANK(C84),"",INDEX(ΚΩΔ_ΜΑΘΗΜ_ΤΕΧΝ_ΛΟΓΙΣΜ_Γ1,MATCH(C84,ΜΑΘΗΜ_ΤΕΧΝ_ΛΟΓΙΣΜ_Γ1,0)))</f>
        <v/>
      </c>
    </row>
    <row r="85" spans="1:6" ht="14.25" customHeight="1" x14ac:dyDescent="0.35">
      <c r="A85" s="45" t="s">
        <v>1140</v>
      </c>
      <c r="B85" s="18"/>
      <c r="C85" s="5"/>
      <c r="D85" s="5"/>
      <c r="E85" s="6"/>
    </row>
    <row r="86" spans="1:6" ht="14.25" customHeight="1" x14ac:dyDescent="0.35">
      <c r="A86" s="45" t="s">
        <v>1140</v>
      </c>
      <c r="B86" s="18"/>
      <c r="C86" s="5"/>
      <c r="D86" s="5"/>
      <c r="E86" s="94" t="str">
        <f>IF(ISBLANK(D86),"",INDEX(ΑΜΚ,MATCH(D86,Data!$F$2:$F$999,0),1))</f>
        <v/>
      </c>
      <c r="F86" t="str">
        <f>IF(ISBLANK(C86),"",INDEX(ΚΩΔ_ΜΑΘΗΜ_ΤΕΧΝ_ΛΟΓΙΣΜ_Γ1,MATCH(C86,ΜΑΘΗΜ_ΤΕΧΝ_ΛΟΓΙΣΜ_Γ1,0)))</f>
        <v/>
      </c>
    </row>
    <row r="87" spans="1:6" ht="14.25" customHeight="1" x14ac:dyDescent="0.35">
      <c r="A87" s="45" t="s">
        <v>1140</v>
      </c>
      <c r="B87" s="18"/>
      <c r="C87" s="5"/>
      <c r="D87" s="5"/>
      <c r="E87" s="6"/>
    </row>
    <row r="88" spans="1:6" ht="14.25" customHeight="1" x14ac:dyDescent="0.35">
      <c r="A88" s="45" t="s">
        <v>1140</v>
      </c>
      <c r="B88" s="18"/>
      <c r="C88" s="5"/>
      <c r="D88" s="5"/>
      <c r="E88" s="94" t="str">
        <f>IF(ISBLANK(D88),"",INDEX(ΑΜΚ,MATCH(D88,Data!$F$2:$F$999,0),1))</f>
        <v/>
      </c>
      <c r="F88" t="str">
        <f>IF(ISBLANK(C88),"",INDEX(ΚΩΔ_ΜΑΘΗΜ_ΤΕΧΝ_ΛΟΓΙΣΜ_Γ1,MATCH(C88,ΜΑΘΗΜ_ΤΕΧΝ_ΛΟΓΙΣΜ_Γ1,0)))</f>
        <v/>
      </c>
    </row>
    <row r="89" spans="1:6" ht="14.25" customHeight="1" x14ac:dyDescent="0.35">
      <c r="A89" s="45" t="s">
        <v>1140</v>
      </c>
      <c r="B89" s="18"/>
      <c r="C89" s="5"/>
      <c r="D89" s="5"/>
      <c r="E89" s="6"/>
    </row>
    <row r="90" spans="1:6" ht="14.25" customHeight="1" x14ac:dyDescent="0.35">
      <c r="A90" s="45" t="s">
        <v>1140</v>
      </c>
      <c r="B90" s="18"/>
      <c r="C90" s="5"/>
      <c r="D90" s="5"/>
      <c r="E90" s="94" t="str">
        <f>IF(ISBLANK(D90),"",INDEX(ΑΜΚ,MATCH(D90,Data!$F$2:$F$999,0),1))</f>
        <v/>
      </c>
      <c r="F90" t="str">
        <f>IF(ISBLANK(C90),"",INDEX(ΚΩΔ_ΜΑΘΗΜ_ΤΕΧΝ_ΛΟΓΙΣΜ_Γ1,MATCH(C90,ΜΑΘΗΜ_ΤΕΧΝ_ΛΟΓΙΣΜ_Γ1,0)))</f>
        <v/>
      </c>
    </row>
    <row r="91" spans="1:6" ht="14.25" customHeight="1" x14ac:dyDescent="0.35">
      <c r="A91" s="45" t="s">
        <v>1140</v>
      </c>
      <c r="B91" s="18"/>
      <c r="C91" s="5"/>
      <c r="D91" s="5"/>
      <c r="E91" s="6"/>
    </row>
    <row r="92" spans="1:6" ht="14.25" customHeight="1" x14ac:dyDescent="0.35">
      <c r="A92" s="45" t="s">
        <v>1140</v>
      </c>
      <c r="B92" s="18"/>
      <c r="C92" s="5"/>
      <c r="D92" s="5"/>
      <c r="E92" s="94" t="str">
        <f>IF(ISBLANK(D92),"",INDEX(ΑΜΚ,MATCH(D92,Data!$F$2:$F$999,0),1))</f>
        <v/>
      </c>
      <c r="F92" t="str">
        <f>IF(ISBLANK(C92),"",INDEX(ΚΩΔ_ΜΑΘΗΜ_ΤΕΧΝ_ΛΟΓΙΣΜ_Γ1,MATCH(C92,ΜΑΘΗΜ_ΤΕΧΝ_ΛΟΓΙΣΜ_Γ1,0)))</f>
        <v/>
      </c>
    </row>
    <row r="93" spans="1:6" ht="14.25" customHeight="1" x14ac:dyDescent="0.35">
      <c r="A93" s="45" t="s">
        <v>1140</v>
      </c>
      <c r="B93" s="18"/>
      <c r="C93" s="5"/>
      <c r="D93" s="5"/>
      <c r="E93" s="6"/>
    </row>
    <row r="94" spans="1:6" ht="14.25" customHeight="1" x14ac:dyDescent="0.35">
      <c r="A94" s="45" t="s">
        <v>1140</v>
      </c>
      <c r="B94" s="18"/>
      <c r="C94" s="5"/>
      <c r="D94" s="5"/>
      <c r="E94" s="94" t="str">
        <f>IF(ISBLANK(D94),"",INDEX(ΑΜΚ,MATCH(D94,Data!$F$2:$F$999,0),1))</f>
        <v/>
      </c>
      <c r="F94" t="str">
        <f>IF(ISBLANK(C94),"",INDEX(ΚΩΔ_ΜΑΘΗΜ_ΤΕΧΝ_ΛΟΓΙΣΜ_Γ1,MATCH(C94,ΜΑΘΗΜ_ΤΕΧΝ_ΛΟΓΙΣΜ_Γ1,0)))</f>
        <v/>
      </c>
    </row>
    <row r="95" spans="1:6" ht="14.25" customHeight="1" x14ac:dyDescent="0.35">
      <c r="A95" s="45" t="s">
        <v>1140</v>
      </c>
      <c r="B95" s="18"/>
      <c r="C95" s="5"/>
      <c r="D95" s="5"/>
      <c r="E95" s="6"/>
    </row>
    <row r="96" spans="1:6" ht="14.25" customHeight="1" x14ac:dyDescent="0.35">
      <c r="A96" s="45" t="s">
        <v>1140</v>
      </c>
      <c r="B96" s="18"/>
      <c r="C96" s="5"/>
      <c r="D96" s="5"/>
      <c r="E96" s="94" t="str">
        <f>IF(ISBLANK(D96),"",INDEX(ΑΜΚ,MATCH(D96,Data!$F$2:$F$999,0),1))</f>
        <v/>
      </c>
      <c r="F96" t="str">
        <f>IF(ISBLANK(C96),"",INDEX(ΚΩΔ_ΜΑΘΗΜ_ΤΕΧΝ_ΛΟΓΙΣΜ_Γ1,MATCH(C96,ΜΑΘΗΜ_ΤΕΧΝ_ΛΟΓΙΣΜ_Γ1,0)))</f>
        <v/>
      </c>
    </row>
    <row r="97" spans="1:6" ht="14.25" customHeight="1" x14ac:dyDescent="0.35">
      <c r="A97" s="45" t="s">
        <v>1140</v>
      </c>
      <c r="B97" s="18"/>
      <c r="C97" s="5"/>
      <c r="D97" s="5"/>
      <c r="E97" s="6"/>
    </row>
    <row r="98" spans="1:6" ht="14.25" customHeight="1" x14ac:dyDescent="0.35">
      <c r="A98" s="45" t="s">
        <v>1140</v>
      </c>
      <c r="B98" s="18"/>
      <c r="C98" s="5"/>
      <c r="D98" s="5"/>
      <c r="E98" s="94" t="str">
        <f>IF(ISBLANK(D98),"",INDEX(ΑΜΚ,MATCH(D98,Data!$F$2:$F$999,0),1))</f>
        <v/>
      </c>
      <c r="F98" t="str">
        <f>IF(ISBLANK(C98),"",INDEX(ΚΩΔ_ΜΑΘΗΜ_ΤΕΧΝ_ΛΟΓΙΣΜ_Γ1,MATCH(C98,ΜΑΘΗΜ_ΤΕΧΝ_ΛΟΓΙΣΜ_Γ1,0)))</f>
        <v/>
      </c>
    </row>
    <row r="99" spans="1:6" ht="14.25" customHeight="1" x14ac:dyDescent="0.35">
      <c r="A99" s="45" t="s">
        <v>1140</v>
      </c>
      <c r="B99" s="18"/>
      <c r="C99" s="5"/>
      <c r="D99" s="5"/>
      <c r="E99" s="6"/>
    </row>
    <row r="100" spans="1:6" ht="14.25" customHeight="1" x14ac:dyDescent="0.35">
      <c r="A100" s="45" t="s">
        <v>1140</v>
      </c>
      <c r="B100" s="18"/>
      <c r="C100" s="5"/>
      <c r="D100" s="5"/>
      <c r="E100" s="94" t="str">
        <f>IF(ISBLANK(D100),"",INDEX(ΑΜΚ,MATCH(D100,Data!$F$2:$F$999,0),1))</f>
        <v/>
      </c>
      <c r="F100" t="str">
        <f>IF(ISBLANK(C100),"",INDEX(ΚΩΔ_ΜΑΘΗΜ_ΤΕΧΝ_ΛΟΓΙΣΜ_Γ1,MATCH(C100,ΜΑΘΗΜ_ΤΕΧΝ_ΛΟΓΙΣΜ_Γ1,0)))</f>
        <v/>
      </c>
    </row>
    <row r="101" spans="1:6" ht="14.25" customHeight="1" x14ac:dyDescent="0.35">
      <c r="A101" s="45" t="s">
        <v>1140</v>
      </c>
      <c r="B101" s="18"/>
      <c r="C101" s="5"/>
      <c r="D101" s="5"/>
      <c r="E101" s="6"/>
    </row>
    <row r="102" spans="1:6" ht="14.25" customHeight="1" x14ac:dyDescent="0.35">
      <c r="A102" s="45" t="s">
        <v>1140</v>
      </c>
      <c r="B102" s="18"/>
      <c r="C102" s="5"/>
      <c r="D102" s="5"/>
      <c r="E102" s="94" t="str">
        <f>IF(ISBLANK(D102),"",INDEX(ΑΜΚ,MATCH(D102,Data!$F$2:$F$999,0),1))</f>
        <v/>
      </c>
      <c r="F102" t="str">
        <f>IF(ISBLANK(C102),"",INDEX(ΚΩΔ_ΜΑΘΗΜ_ΤΕΧΝ_ΛΟΓΙΣΜ_Γ1,MATCH(C102,ΜΑΘΗΜ_ΤΕΧΝ_ΛΟΓΙΣΜ_Γ1,0)))</f>
        <v/>
      </c>
    </row>
    <row r="103" spans="1:6" ht="14.25" customHeight="1" x14ac:dyDescent="0.35">
      <c r="A103" s="45" t="s">
        <v>1140</v>
      </c>
      <c r="B103" s="18"/>
      <c r="C103" s="5"/>
      <c r="D103" s="5"/>
      <c r="E103" s="6"/>
    </row>
    <row r="104" spans="1:6" ht="14.25" customHeight="1" x14ac:dyDescent="0.35">
      <c r="A104" s="45" t="s">
        <v>1140</v>
      </c>
      <c r="B104" s="18"/>
      <c r="C104" s="5"/>
      <c r="D104" s="5"/>
      <c r="E104" s="94" t="str">
        <f>IF(ISBLANK(D104),"",INDEX(ΑΜΚ,MATCH(D104,Data!$F$2:$F$999,0),1))</f>
        <v/>
      </c>
      <c r="F104" t="str">
        <f>IF(ISBLANK(C104),"",INDEX(ΚΩΔ_ΜΑΘΗΜ_ΤΕΧΝ_ΛΟΓΙΣΜ_Γ1,MATCH(C104,ΜΑΘΗΜ_ΤΕΧΝ_ΛΟΓΙΣΜ_Γ1,0)))</f>
        <v/>
      </c>
    </row>
    <row r="105" spans="1:6" ht="14.25" customHeight="1" x14ac:dyDescent="0.35">
      <c r="A105" s="45" t="s">
        <v>1140</v>
      </c>
      <c r="B105" s="18"/>
      <c r="C105" s="5"/>
      <c r="D105" s="5"/>
      <c r="E105" s="6"/>
    </row>
    <row r="106" spans="1:6" ht="14.25" customHeight="1" x14ac:dyDescent="0.35">
      <c r="A106" s="45" t="s">
        <v>1140</v>
      </c>
      <c r="B106" s="18"/>
      <c r="C106" s="5"/>
      <c r="D106" s="5"/>
      <c r="E106" s="94" t="str">
        <f>IF(ISBLANK(D106),"",INDEX(ΑΜΚ,MATCH(D106,Data!$F$2:$F$999,0),1))</f>
        <v/>
      </c>
      <c r="F106" t="str">
        <f>IF(ISBLANK(C106),"",INDEX(ΚΩΔ_ΜΑΘΗΜ_ΤΕΧΝ_ΛΟΓΙΣΜ_Γ1,MATCH(C106,ΜΑΘΗΜ_ΤΕΧΝ_ΛΟΓΙΣΜ_Γ1,0)))</f>
        <v/>
      </c>
    </row>
    <row r="107" spans="1:6" ht="14.25" customHeight="1" x14ac:dyDescent="0.35">
      <c r="A107" s="45" t="s">
        <v>1140</v>
      </c>
      <c r="B107" s="18"/>
      <c r="C107" s="5"/>
      <c r="D107" s="5"/>
      <c r="E107" s="6"/>
    </row>
    <row r="108" spans="1:6" ht="14.25" customHeight="1" x14ac:dyDescent="0.35">
      <c r="A108" s="45" t="s">
        <v>1140</v>
      </c>
      <c r="B108" s="18"/>
      <c r="C108" s="5"/>
      <c r="D108" s="5"/>
      <c r="E108" s="94" t="str">
        <f>IF(ISBLANK(D108),"",INDEX(ΑΜΚ,MATCH(D108,Data!$F$2:$F$999,0),1))</f>
        <v/>
      </c>
      <c r="F108" t="str">
        <f>IF(ISBLANK(C108),"",INDEX(ΚΩΔ_ΜΑΘΗΜ_ΤΕΧΝ_ΛΟΓΙΣΜ_Γ1,MATCH(C108,ΜΑΘΗΜ_ΤΕΧΝ_ΛΟΓΙΣΜ_Γ1,0)))</f>
        <v/>
      </c>
    </row>
    <row r="109" spans="1:6" ht="14.25" customHeight="1" x14ac:dyDescent="0.35">
      <c r="A109" s="45" t="s">
        <v>1140</v>
      </c>
      <c r="B109" s="18"/>
      <c r="C109" s="5"/>
      <c r="D109" s="5"/>
      <c r="E109" s="6"/>
    </row>
    <row r="110" spans="1:6" ht="14.25" customHeight="1" x14ac:dyDescent="0.35">
      <c r="A110" s="45" t="s">
        <v>1140</v>
      </c>
      <c r="B110" s="18"/>
      <c r="C110" s="5"/>
      <c r="D110" s="5"/>
      <c r="E110" s="94" t="str">
        <f>IF(ISBLANK(D110),"",INDEX(ΑΜΚ,MATCH(D110,Data!$F$2:$F$999,0),1))</f>
        <v/>
      </c>
      <c r="F110" t="str">
        <f>IF(ISBLANK(C110),"",INDEX(ΚΩΔ_ΜΑΘΗΜ_ΤΕΧΝ_ΛΟΓΙΣΜ_Γ1,MATCH(C110,ΜΑΘΗΜ_ΤΕΧΝ_ΛΟΓΙΣΜ_Γ1,0)))</f>
        <v/>
      </c>
    </row>
    <row r="111" spans="1:6" ht="14.25" customHeight="1" x14ac:dyDescent="0.35">
      <c r="A111" s="45" t="s">
        <v>1140</v>
      </c>
      <c r="B111" s="18"/>
      <c r="C111" s="5"/>
      <c r="D111" s="5"/>
      <c r="E111" s="6"/>
    </row>
    <row r="112" spans="1:6" ht="14.25" customHeight="1" x14ac:dyDescent="0.35">
      <c r="A112" s="45" t="s">
        <v>1140</v>
      </c>
      <c r="B112" s="18"/>
      <c r="C112" s="5"/>
      <c r="D112" s="5"/>
      <c r="E112" s="94" t="str">
        <f>IF(ISBLANK(D112),"",INDEX(ΑΜΚ,MATCH(D112,Data!$F$2:$F$999,0),1))</f>
        <v/>
      </c>
      <c r="F112" t="str">
        <f>IF(ISBLANK(C112),"",INDEX(ΚΩΔ_ΜΑΘΗΜ_ΤΕΧΝ_ΛΟΓΙΣΜ_Γ1,MATCH(C112,ΜΑΘΗΜ_ΤΕΧΝ_ΛΟΓΙΣΜ_Γ1,0)))</f>
        <v/>
      </c>
    </row>
    <row r="113" spans="1:6" ht="14.25" customHeight="1" x14ac:dyDescent="0.35">
      <c r="A113" s="45" t="s">
        <v>1140</v>
      </c>
      <c r="B113" s="18"/>
      <c r="C113" s="5"/>
      <c r="D113" s="5"/>
      <c r="E113" s="6"/>
    </row>
    <row r="114" spans="1:6" ht="14.25" customHeight="1" x14ac:dyDescent="0.35">
      <c r="A114" s="45" t="s">
        <v>1140</v>
      </c>
      <c r="B114" s="18"/>
      <c r="C114" s="5"/>
      <c r="D114" s="5"/>
      <c r="E114" s="94" t="str">
        <f>IF(ISBLANK(D114),"",INDEX(ΑΜΚ,MATCH(D114,Data!$F$2:$F$999,0),1))</f>
        <v/>
      </c>
      <c r="F114" t="str">
        <f>IF(ISBLANK(C114),"",INDEX(ΚΩΔ_ΜΑΘΗΜ_ΤΕΧΝ_ΛΟΓΙΣΜ_Γ1,MATCH(C114,ΜΑΘΗΜ_ΤΕΧΝ_ΛΟΓΙΣΜ_Γ1,0)))</f>
        <v/>
      </c>
    </row>
    <row r="115" spans="1:6" ht="14.25" customHeight="1" x14ac:dyDescent="0.35">
      <c r="A115" s="45" t="s">
        <v>1140</v>
      </c>
      <c r="B115" s="18"/>
      <c r="C115" s="5"/>
      <c r="D115" s="5"/>
      <c r="E115" s="6"/>
    </row>
    <row r="116" spans="1:6" ht="14.25" customHeight="1" x14ac:dyDescent="0.35">
      <c r="A116" s="45" t="s">
        <v>1140</v>
      </c>
      <c r="B116" s="18"/>
      <c r="C116" s="5"/>
      <c r="D116" s="5"/>
      <c r="E116" s="94" t="str">
        <f>IF(ISBLANK(D116),"",INDEX(ΑΜΚ,MATCH(D116,Data!$F$2:$F$999,0),1))</f>
        <v/>
      </c>
      <c r="F116" t="str">
        <f>IF(ISBLANK(C116),"",INDEX(ΚΩΔ_ΜΑΘΗΜ_ΤΕΧΝ_ΛΟΓΙΣΜ_Γ1,MATCH(C116,ΜΑΘΗΜ_ΤΕΧΝ_ΛΟΓΙΣΜ_Γ1,0)))</f>
        <v/>
      </c>
    </row>
    <row r="117" spans="1:6" ht="14.25" customHeight="1" x14ac:dyDescent="0.35">
      <c r="A117" s="45" t="s">
        <v>1140</v>
      </c>
      <c r="B117" s="18"/>
      <c r="C117" s="5"/>
      <c r="D117" s="5"/>
      <c r="E117" s="6"/>
    </row>
    <row r="118" spans="1:6" ht="14.25" customHeight="1" x14ac:dyDescent="0.35">
      <c r="A118" s="45" t="s">
        <v>1140</v>
      </c>
      <c r="B118" s="18"/>
      <c r="C118" s="5"/>
      <c r="D118" s="5"/>
      <c r="E118" s="94" t="str">
        <f>IF(ISBLANK(D118),"",INDEX(ΑΜΚ,MATCH(D118,Data!$F$2:$F$999,0),1))</f>
        <v/>
      </c>
      <c r="F118" t="str">
        <f>IF(ISBLANK(C118),"",INDEX(ΚΩΔ_ΜΑΘΗΜ_ΤΕΧΝ_ΛΟΓΙΣΜ_Γ1,MATCH(C118,ΜΑΘΗΜ_ΤΕΧΝ_ΛΟΓΙΣΜ_Γ1,0)))</f>
        <v/>
      </c>
    </row>
    <row r="119" spans="1:6" ht="14.25" customHeight="1" x14ac:dyDescent="0.35">
      <c r="A119" s="45" t="s">
        <v>1140</v>
      </c>
      <c r="B119" s="18"/>
      <c r="C119" s="5"/>
      <c r="D119" s="5"/>
      <c r="E119" s="6"/>
    </row>
    <row r="120" spans="1:6" ht="14.25" customHeight="1" x14ac:dyDescent="0.35">
      <c r="A120" s="45" t="s">
        <v>1140</v>
      </c>
      <c r="B120" s="18"/>
      <c r="C120" s="5"/>
      <c r="D120" s="5"/>
      <c r="E120" s="94" t="str">
        <f>IF(ISBLANK(D120),"",INDEX(ΑΜΚ,MATCH(D120,Data!$F$2:$F$999,0),1))</f>
        <v/>
      </c>
      <c r="F120" t="str">
        <f>IF(ISBLANK(C120),"",INDEX(ΚΩΔ_ΜΑΘΗΜ_ΤΕΧΝ_ΛΟΓΙΣΜ_Γ1,MATCH(C120,ΜΑΘΗΜ_ΤΕΧΝ_ΛΟΓΙΣΜ_Γ1,0)))</f>
        <v/>
      </c>
    </row>
    <row r="121" spans="1:6" ht="14.25" customHeight="1" x14ac:dyDescent="0.35">
      <c r="A121" s="45" t="s">
        <v>1140</v>
      </c>
      <c r="B121" s="18"/>
      <c r="C121" s="5"/>
      <c r="D121" s="5"/>
      <c r="E121" s="6"/>
    </row>
    <row r="122" spans="1:6" ht="14.25" customHeight="1" x14ac:dyDescent="0.35">
      <c r="A122" s="45" t="s">
        <v>1140</v>
      </c>
      <c r="B122" s="18"/>
      <c r="C122" s="5"/>
      <c r="D122" s="5"/>
      <c r="E122" s="94" t="str">
        <f>IF(ISBLANK(D122),"",INDEX(ΑΜΚ,MATCH(D122,Data!$F$2:$F$999,0),1))</f>
        <v/>
      </c>
      <c r="F122" t="str">
        <f>IF(ISBLANK(C122),"",INDEX(ΚΩΔ_ΜΑΘΗΜ_ΤΕΧΝ_ΛΟΓΙΣΜ_Γ1,MATCH(C122,ΜΑΘΗΜ_ΤΕΧΝ_ΛΟΓΙΣΜ_Γ1,0)))</f>
        <v/>
      </c>
    </row>
    <row r="123" spans="1:6" ht="14.25" customHeight="1" x14ac:dyDescent="0.35">
      <c r="A123" s="45" t="s">
        <v>1140</v>
      </c>
      <c r="B123" s="18"/>
      <c r="C123" s="5"/>
      <c r="D123" s="5"/>
      <c r="E123" s="6"/>
    </row>
    <row r="124" spans="1:6" ht="14.25" customHeight="1" x14ac:dyDescent="0.35">
      <c r="A124" s="45" t="s">
        <v>1140</v>
      </c>
      <c r="B124" s="18"/>
      <c r="C124" s="5"/>
      <c r="D124" s="5"/>
      <c r="E124" s="94" t="str">
        <f>IF(ISBLANK(D124),"",INDEX(ΑΜΚ,MATCH(D124,Data!$F$2:$F$999,0),1))</f>
        <v/>
      </c>
      <c r="F124" t="str">
        <f>IF(ISBLANK(C124),"",INDEX(ΚΩΔ_ΜΑΘΗΜ_ΤΕΧΝ_ΛΟΓΙΣΜ_Γ1,MATCH(C124,ΜΑΘΗΜ_ΤΕΧΝ_ΛΟΓΙΣΜ_Γ1,0)))</f>
        <v/>
      </c>
    </row>
    <row r="125" spans="1:6" ht="14.25" customHeight="1" x14ac:dyDescent="0.35">
      <c r="A125" s="45" t="s">
        <v>1140</v>
      </c>
      <c r="B125" s="18"/>
      <c r="C125" s="5"/>
      <c r="D125" s="5"/>
      <c r="E125" s="6"/>
    </row>
    <row r="126" spans="1:6" ht="14.25" customHeight="1" x14ac:dyDescent="0.35">
      <c r="A126" s="45" t="s">
        <v>1140</v>
      </c>
      <c r="B126" s="18"/>
      <c r="C126" s="5"/>
      <c r="D126" s="5"/>
      <c r="E126" s="94" t="str">
        <f>IF(ISBLANK(D126),"",INDEX(ΑΜΚ,MATCH(D126,Data!$F$2:$F$999,0),1))</f>
        <v/>
      </c>
      <c r="F126" t="str">
        <f>IF(ISBLANK(C126),"",INDEX(ΚΩΔ_ΜΑΘΗΜ_ΤΕΧΝ_ΛΟΓΙΣΜ_Γ1,MATCH(C126,ΜΑΘΗΜ_ΤΕΧΝ_ΛΟΓΙΣΜ_Γ1,0)))</f>
        <v/>
      </c>
    </row>
    <row r="127" spans="1:6" ht="14.25" customHeight="1" x14ac:dyDescent="0.35">
      <c r="A127" s="45" t="s">
        <v>1140</v>
      </c>
      <c r="B127" s="18"/>
      <c r="C127" s="5"/>
      <c r="D127" s="5"/>
      <c r="E127" s="6"/>
    </row>
    <row r="128" spans="1:6" ht="14.25" customHeight="1" x14ac:dyDescent="0.35">
      <c r="A128" s="45" t="s">
        <v>1140</v>
      </c>
      <c r="B128" s="18"/>
      <c r="C128" s="5"/>
      <c r="D128" s="5"/>
      <c r="E128" s="94" t="str">
        <f>IF(ISBLANK(D128),"",INDEX(ΑΜΚ,MATCH(D128,Data!$F$2:$F$999,0),1))</f>
        <v/>
      </c>
      <c r="F128" t="str">
        <f>IF(ISBLANK(C128),"",INDEX(ΚΩΔ_ΜΑΘΗΜ_ΤΕΧΝ_ΛΟΓΙΣΜ_Γ1,MATCH(C128,ΜΑΘΗΜ_ΤΕΧΝ_ΛΟΓΙΣΜ_Γ1,0)))</f>
        <v/>
      </c>
    </row>
    <row r="129" spans="1:6" ht="14.25" customHeight="1" x14ac:dyDescent="0.35">
      <c r="A129" s="45" t="s">
        <v>1140</v>
      </c>
      <c r="B129" s="18"/>
      <c r="C129" s="5"/>
      <c r="D129" s="5"/>
      <c r="E129" s="6"/>
    </row>
    <row r="130" spans="1:6" ht="14.25" customHeight="1" x14ac:dyDescent="0.35">
      <c r="A130" s="45" t="s">
        <v>1140</v>
      </c>
      <c r="B130" s="18"/>
      <c r="C130" s="5"/>
      <c r="D130" s="5"/>
      <c r="E130" s="94" t="str">
        <f>IF(ISBLANK(D130),"",INDEX(ΑΜΚ,MATCH(D130,Data!$F$2:$F$999,0),1))</f>
        <v/>
      </c>
      <c r="F130" t="str">
        <f>IF(ISBLANK(C130),"",INDEX(ΚΩΔ_ΜΑΘΗΜ_ΤΕΧΝ_ΛΟΓΙΣΜ_Γ1,MATCH(C130,ΜΑΘΗΜ_ΤΕΧΝ_ΛΟΓΙΣΜ_Γ1,0)))</f>
        <v/>
      </c>
    </row>
    <row r="131" spans="1:6" ht="14.25" customHeight="1" x14ac:dyDescent="0.35">
      <c r="A131" s="45" t="s">
        <v>1140</v>
      </c>
      <c r="B131" s="18"/>
      <c r="C131" s="5"/>
      <c r="D131" s="5"/>
      <c r="E131" s="6"/>
    </row>
    <row r="132" spans="1:6" ht="14.25" customHeight="1" x14ac:dyDescent="0.35">
      <c r="A132" s="45" t="s">
        <v>1140</v>
      </c>
      <c r="B132" s="18"/>
      <c r="C132" s="5"/>
      <c r="D132" s="5"/>
      <c r="E132" s="94" t="str">
        <f>IF(ISBLANK(D132),"",INDEX(ΑΜΚ,MATCH(D132,Data!$F$2:$F$999,0),1))</f>
        <v/>
      </c>
      <c r="F132" t="str">
        <f>IF(ISBLANK(C132),"",INDEX(ΚΩΔ_ΜΑΘΗΜ_ΤΕΧΝ_ΛΟΓΙΣΜ_Γ1,MATCH(C132,ΜΑΘΗΜ_ΤΕΧΝ_ΛΟΓΙΣΜ_Γ1,0)))</f>
        <v/>
      </c>
    </row>
    <row r="133" spans="1:6" ht="14.25" customHeight="1" x14ac:dyDescent="0.35">
      <c r="A133" s="45" t="s">
        <v>1140</v>
      </c>
      <c r="B133" s="18"/>
      <c r="C133" s="5"/>
      <c r="D133" s="5"/>
      <c r="E133" s="6"/>
    </row>
    <row r="134" spans="1:6" ht="14.25" customHeight="1" x14ac:dyDescent="0.35">
      <c r="A134" s="45" t="s">
        <v>1140</v>
      </c>
      <c r="B134" s="18"/>
      <c r="C134" s="5"/>
      <c r="D134" s="5"/>
      <c r="E134" s="94" t="str">
        <f>IF(ISBLANK(D134),"",INDEX(ΑΜΚ,MATCH(D134,Data!$F$2:$F$999,0),1))</f>
        <v/>
      </c>
      <c r="F134" t="str">
        <f>IF(ISBLANK(C134),"",INDEX(ΚΩΔ_ΜΑΘΗΜ_ΤΕΧΝ_ΛΟΓΙΣΜ_Γ1,MATCH(C134,ΜΑΘΗΜ_ΤΕΧΝ_ΛΟΓΙΣΜ_Γ1,0)))</f>
        <v/>
      </c>
    </row>
    <row r="135" spans="1:6" ht="14.25" customHeight="1" x14ac:dyDescent="0.35">
      <c r="A135" s="45" t="s">
        <v>1140</v>
      </c>
      <c r="B135" s="18"/>
      <c r="C135" s="5"/>
      <c r="D135" s="5"/>
      <c r="E135" s="6"/>
    </row>
    <row r="136" spans="1:6" ht="14.25" customHeight="1" x14ac:dyDescent="0.35">
      <c r="A136" s="45" t="s">
        <v>1140</v>
      </c>
      <c r="B136" s="18"/>
      <c r="C136" s="5"/>
      <c r="D136" s="5"/>
      <c r="E136" s="94" t="str">
        <f>IF(ISBLANK(D136),"",INDEX(ΑΜΚ,MATCH(D136,Data!$F$2:$F$999,0),1))</f>
        <v/>
      </c>
      <c r="F136" t="str">
        <f>IF(ISBLANK(C136),"",INDEX(ΚΩΔ_ΜΑΘΗΜ_ΤΕΧΝ_ΛΟΓΙΣΜ_Γ1,MATCH(C136,ΜΑΘΗΜ_ΤΕΧΝ_ΛΟΓΙΣΜ_Γ1,0)))</f>
        <v/>
      </c>
    </row>
    <row r="137" spans="1:6" ht="14.25" customHeight="1" x14ac:dyDescent="0.35">
      <c r="A137" s="45" t="s">
        <v>1140</v>
      </c>
      <c r="B137" s="18"/>
      <c r="C137" s="5"/>
      <c r="D137" s="5"/>
      <c r="E137" s="6"/>
    </row>
    <row r="138" spans="1:6" ht="14.25" customHeight="1" x14ac:dyDescent="0.35">
      <c r="A138" s="45" t="s">
        <v>1140</v>
      </c>
      <c r="B138" s="18"/>
      <c r="C138" s="5"/>
      <c r="D138" s="5"/>
      <c r="E138" s="94" t="str">
        <f>IF(ISBLANK(D138),"",INDEX(ΑΜΚ,MATCH(D138,Data!$F$2:$F$999,0),1))</f>
        <v/>
      </c>
      <c r="F138" t="str">
        <f>IF(ISBLANK(C138),"",INDEX(ΚΩΔ_ΜΑΘΗΜ_ΤΕΧΝ_ΛΟΓΙΣΜ_Γ1,MATCH(C138,ΜΑΘΗΜ_ΤΕΧΝ_ΛΟΓΙΣΜ_Γ1,0)))</f>
        <v/>
      </c>
    </row>
    <row r="139" spans="1:6" ht="14.25" customHeight="1" x14ac:dyDescent="0.35">
      <c r="A139" s="45" t="s">
        <v>1140</v>
      </c>
      <c r="B139" s="18"/>
      <c r="C139" s="5"/>
      <c r="D139" s="5"/>
      <c r="E139" s="6"/>
    </row>
    <row r="140" spans="1:6" ht="14.25" customHeight="1" x14ac:dyDescent="0.35">
      <c r="A140" s="45" t="s">
        <v>1140</v>
      </c>
      <c r="B140" s="18"/>
      <c r="C140" s="5"/>
      <c r="D140" s="5"/>
      <c r="E140" s="94" t="str">
        <f>IF(ISBLANK(D140),"",INDEX(ΑΜΚ,MATCH(D140,Data!$F$2:$F$999,0),1))</f>
        <v/>
      </c>
      <c r="F140" t="str">
        <f>IF(ISBLANK(C140),"",INDEX(ΚΩΔ_ΜΑΘΗΜ_ΤΕΧΝ_ΛΟΓΙΣΜ_Γ1,MATCH(C140,ΜΑΘΗΜ_ΤΕΧΝ_ΛΟΓΙΣΜ_Γ1,0)))</f>
        <v/>
      </c>
    </row>
    <row r="141" spans="1:6" ht="14.25" customHeight="1" x14ac:dyDescent="0.35">
      <c r="A141" s="45" t="s">
        <v>1140</v>
      </c>
      <c r="B141" s="18"/>
      <c r="C141" s="5"/>
      <c r="D141" s="5"/>
      <c r="E141" s="6"/>
    </row>
    <row r="142" spans="1:6" ht="14.25" customHeight="1" x14ac:dyDescent="0.35">
      <c r="A142" s="45" t="s">
        <v>1140</v>
      </c>
      <c r="B142" s="18"/>
      <c r="C142" s="5"/>
      <c r="D142" s="5"/>
      <c r="E142" s="94" t="str">
        <f>IF(ISBLANK(D142),"",INDEX(ΑΜΚ,MATCH(D142,Data!$F$2:$F$999,0),1))</f>
        <v/>
      </c>
      <c r="F142" t="str">
        <f>IF(ISBLANK(C142),"",INDEX(ΚΩΔ_ΜΑΘΗΜ_ΤΕΧΝ_ΛΟΓΙΣΜ_Γ1,MATCH(C142,ΜΑΘΗΜ_ΤΕΧΝ_ΛΟΓΙΣΜ_Γ1,0)))</f>
        <v/>
      </c>
    </row>
    <row r="143" spans="1:6" ht="14.25" customHeight="1" x14ac:dyDescent="0.35">
      <c r="A143" s="45" t="s">
        <v>1140</v>
      </c>
      <c r="B143" s="18"/>
      <c r="C143" s="5"/>
      <c r="D143" s="5"/>
      <c r="E143" s="6"/>
    </row>
    <row r="144" spans="1:6" ht="14.25" customHeight="1" x14ac:dyDescent="0.35">
      <c r="A144" s="45" t="s">
        <v>1140</v>
      </c>
      <c r="B144" s="18"/>
      <c r="C144" s="5"/>
      <c r="D144" s="5"/>
      <c r="E144" s="94" t="str">
        <f>IF(ISBLANK(D144),"",INDEX(ΑΜΚ,MATCH(D144,Data!$F$2:$F$999,0),1))</f>
        <v/>
      </c>
      <c r="F144" t="str">
        <f>IF(ISBLANK(C144),"",INDEX(ΚΩΔ_ΜΑΘΗΜ_ΤΕΧΝ_ΛΟΓΙΣΜ_Γ1,MATCH(C144,ΜΑΘΗΜ_ΤΕΧΝ_ΛΟΓΙΣΜ_Γ1,0)))</f>
        <v/>
      </c>
    </row>
    <row r="145" spans="1:6" ht="14.25" customHeight="1" x14ac:dyDescent="0.35">
      <c r="A145" s="45" t="s">
        <v>1140</v>
      </c>
      <c r="B145" s="18"/>
      <c r="C145" s="5"/>
      <c r="D145" s="5"/>
      <c r="E145" s="6"/>
    </row>
    <row r="146" spans="1:6" ht="14.25" customHeight="1" x14ac:dyDescent="0.35">
      <c r="A146" s="45" t="s">
        <v>1140</v>
      </c>
      <c r="B146" s="18"/>
      <c r="C146" s="5"/>
      <c r="D146" s="5"/>
      <c r="E146" s="94" t="str">
        <f>IF(ISBLANK(D146),"",INDEX(ΑΜΚ,MATCH(D146,Data!$F$2:$F$999,0),1))</f>
        <v/>
      </c>
      <c r="F146" t="str">
        <f>IF(ISBLANK(C146),"",INDEX(ΚΩΔ_ΜΑΘΗΜ_ΤΕΧΝ_ΛΟΓΙΣΜ_Γ1,MATCH(C146,ΜΑΘΗΜ_ΤΕΧΝ_ΛΟΓΙΣΜ_Γ1,0)))</f>
        <v/>
      </c>
    </row>
    <row r="147" spans="1:6" ht="14.25" customHeight="1" x14ac:dyDescent="0.35">
      <c r="A147" s="45" t="s">
        <v>1140</v>
      </c>
      <c r="B147" s="18"/>
      <c r="C147" s="5"/>
      <c r="D147" s="5"/>
      <c r="E147" s="6"/>
    </row>
    <row r="148" spans="1:6" ht="14.25" customHeight="1" x14ac:dyDescent="0.35">
      <c r="A148" s="45" t="s">
        <v>1140</v>
      </c>
      <c r="B148" s="18"/>
      <c r="C148" s="5"/>
      <c r="D148" s="5"/>
      <c r="E148" s="94" t="str">
        <f>IF(ISBLANK(D148),"",INDEX(ΑΜΚ,MATCH(D148,Data!$F$2:$F$999,0),1))</f>
        <v/>
      </c>
      <c r="F148" t="str">
        <f>IF(ISBLANK(C148),"",INDEX(ΚΩΔ_ΜΑΘΗΜ_ΤΕΧΝ_ΛΟΓΙΣΜ_Γ1,MATCH(C148,ΜΑΘΗΜ_ΤΕΧΝ_ΛΟΓΙΣΜ_Γ1,0)))</f>
        <v/>
      </c>
    </row>
    <row r="149" spans="1:6" ht="14.25" customHeight="1" x14ac:dyDescent="0.35">
      <c r="A149" s="45" t="s">
        <v>1140</v>
      </c>
      <c r="B149" s="18"/>
      <c r="C149" s="5"/>
      <c r="D149" s="5"/>
      <c r="E149" s="6"/>
    </row>
    <row r="150" spans="1:6" ht="14.25" customHeight="1" x14ac:dyDescent="0.35">
      <c r="A150" s="45" t="s">
        <v>1140</v>
      </c>
      <c r="B150" s="18"/>
      <c r="C150" s="5"/>
      <c r="D150" s="5"/>
      <c r="E150" s="94" t="str">
        <f>IF(ISBLANK(D150),"",INDEX(ΑΜΚ,MATCH(D150,Data!$F$2:$F$999,0),1))</f>
        <v/>
      </c>
      <c r="F150" t="str">
        <f>IF(ISBLANK(C150),"",INDEX(ΚΩΔ_ΜΑΘΗΜ_ΤΕΧΝ_ΛΟΓΙΣΜ_Γ1,MATCH(C150,ΜΑΘΗΜ_ΤΕΧΝ_ΛΟΓΙΣΜ_Γ1,0)))</f>
        <v/>
      </c>
    </row>
    <row r="151" spans="1:6" ht="14.25" customHeight="1" x14ac:dyDescent="0.35">
      <c r="A151" s="45" t="s">
        <v>1140</v>
      </c>
      <c r="B151" s="18"/>
      <c r="C151" s="5"/>
      <c r="D151" s="5"/>
      <c r="E151" s="6"/>
    </row>
    <row r="152" spans="1:6" ht="14.25" customHeight="1" x14ac:dyDescent="0.35">
      <c r="A152" s="45" t="s">
        <v>1140</v>
      </c>
      <c r="B152" s="18"/>
      <c r="C152" s="5"/>
      <c r="D152" s="5"/>
      <c r="E152" s="94" t="str">
        <f>IF(ISBLANK(D152),"",INDEX(ΑΜΚ,MATCH(D152,Data!$F$2:$F$999,0),1))</f>
        <v/>
      </c>
      <c r="F152" t="str">
        <f>IF(ISBLANK(C152),"",INDEX(ΚΩΔ_ΜΑΘΗΜ_ΤΕΧΝ_ΛΟΓΙΣΜ_Γ1,MATCH(C152,ΜΑΘΗΜ_ΤΕΧΝ_ΛΟΓΙΣΜ_Γ1,0)))</f>
        <v/>
      </c>
    </row>
    <row r="153" spans="1:6" ht="14.25" customHeight="1" x14ac:dyDescent="0.35">
      <c r="A153" s="45" t="s">
        <v>1140</v>
      </c>
      <c r="B153" s="18"/>
      <c r="C153" s="5"/>
      <c r="D153" s="5"/>
      <c r="E153" s="6"/>
    </row>
    <row r="154" spans="1:6" ht="14.25" customHeight="1" x14ac:dyDescent="0.35">
      <c r="A154" s="45" t="s">
        <v>1140</v>
      </c>
      <c r="B154" s="18"/>
      <c r="C154" s="5"/>
      <c r="D154" s="5"/>
      <c r="E154" s="94" t="str">
        <f>IF(ISBLANK(D154),"",INDEX(ΑΜΚ,MATCH(D154,Data!$F$2:$F$999,0),1))</f>
        <v/>
      </c>
      <c r="F154" t="str">
        <f>IF(ISBLANK(C154),"",INDEX(ΚΩΔ_ΜΑΘΗΜ_ΤΕΧΝ_ΛΟΓΙΣΜ_Γ1,MATCH(C154,ΜΑΘΗΜ_ΤΕΧΝ_ΛΟΓΙΣΜ_Γ1,0)))</f>
        <v/>
      </c>
    </row>
    <row r="155" spans="1:6" ht="14.25" customHeight="1" x14ac:dyDescent="0.35">
      <c r="A155" s="45" t="s">
        <v>1140</v>
      </c>
      <c r="B155" s="18"/>
      <c r="C155" s="5"/>
      <c r="D155" s="5"/>
      <c r="E155" s="6"/>
    </row>
    <row r="156" spans="1:6" ht="14.25" customHeight="1" x14ac:dyDescent="0.35">
      <c r="A156" s="45" t="s">
        <v>1140</v>
      </c>
      <c r="B156" s="18"/>
      <c r="C156" s="5"/>
      <c r="D156" s="5"/>
      <c r="E156" s="94" t="str">
        <f>IF(ISBLANK(D156),"",INDEX(ΑΜΚ,MATCH(D156,Data!$F$2:$F$999,0),1))</f>
        <v/>
      </c>
      <c r="F156" t="str">
        <f>IF(ISBLANK(C156),"",INDEX(ΚΩΔ_ΜΑΘΗΜ_ΤΕΧΝ_ΛΟΓΙΣΜ_Γ1,MATCH(C156,ΜΑΘΗΜ_ΤΕΧΝ_ΛΟΓΙΣΜ_Γ1,0)))</f>
        <v/>
      </c>
    </row>
    <row r="157" spans="1:6" ht="14.25" customHeight="1" x14ac:dyDescent="0.35">
      <c r="A157" s="45" t="s">
        <v>1140</v>
      </c>
      <c r="B157" s="18"/>
      <c r="C157" s="5"/>
      <c r="D157" s="5"/>
      <c r="E157" s="6"/>
    </row>
    <row r="158" spans="1:6" ht="14.25" customHeight="1" x14ac:dyDescent="0.35">
      <c r="A158" s="45" t="s">
        <v>1140</v>
      </c>
      <c r="B158" s="18"/>
      <c r="C158" s="5"/>
      <c r="D158" s="5"/>
      <c r="E158" s="94" t="str">
        <f>IF(ISBLANK(D158),"",INDEX(ΑΜΚ,MATCH(D158,Data!$F$2:$F$999,0),1))</f>
        <v/>
      </c>
      <c r="F158" t="str">
        <f>IF(ISBLANK(C158),"",INDEX(ΚΩΔ_ΜΑΘΗΜ_ΤΕΧΝ_ΛΟΓΙΣΜ_Γ1,MATCH(C158,ΜΑΘΗΜ_ΤΕΧΝ_ΛΟΓΙΣΜ_Γ1,0)))</f>
        <v/>
      </c>
    </row>
    <row r="159" spans="1:6" ht="14.25" customHeight="1" x14ac:dyDescent="0.35">
      <c r="A159" s="45" t="s">
        <v>1140</v>
      </c>
      <c r="B159" s="18"/>
      <c r="C159" s="5"/>
      <c r="D159" s="5"/>
      <c r="E159" s="6"/>
    </row>
    <row r="160" spans="1:6" ht="14.25" customHeight="1" x14ac:dyDescent="0.35">
      <c r="A160" s="45" t="s">
        <v>1140</v>
      </c>
      <c r="B160" s="18"/>
      <c r="C160" s="5"/>
      <c r="D160" s="5"/>
      <c r="E160" s="94" t="str">
        <f>IF(ISBLANK(D160),"",INDEX(ΑΜΚ,MATCH(D160,Data!$F$2:$F$999,0),1))</f>
        <v/>
      </c>
      <c r="F160" t="str">
        <f>IF(ISBLANK(C160),"",INDEX(ΚΩΔ_ΜΑΘΗΜ_ΤΕΧΝ_ΛΟΓΙΣΜ_Γ1,MATCH(C160,ΜΑΘΗΜ_ΤΕΧΝ_ΛΟΓΙΣΜ_Γ1,0)))</f>
        <v/>
      </c>
    </row>
    <row r="161" spans="1:6" ht="14.25" customHeight="1" x14ac:dyDescent="0.35">
      <c r="A161" s="45" t="s">
        <v>1140</v>
      </c>
      <c r="B161" s="18"/>
      <c r="C161" s="5"/>
      <c r="D161" s="5"/>
      <c r="E161" s="6"/>
    </row>
    <row r="162" spans="1:6" ht="14.25" customHeight="1" x14ac:dyDescent="0.35">
      <c r="A162" s="45" t="s">
        <v>1140</v>
      </c>
      <c r="B162" s="18"/>
      <c r="C162" s="5"/>
      <c r="D162" s="5"/>
      <c r="E162" s="94" t="str">
        <f>IF(ISBLANK(D162),"",INDEX(ΑΜΚ,MATCH(D162,Data!$F$2:$F$999,0),1))</f>
        <v/>
      </c>
      <c r="F162" t="str">
        <f>IF(ISBLANK(C162),"",INDEX(ΚΩΔ_ΜΑΘΗΜ_ΤΕΧΝ_ΛΟΓΙΣΜ_Γ1,MATCH(C162,ΜΑΘΗΜ_ΤΕΧΝ_ΛΟΓΙΣΜ_Γ1,0)))</f>
        <v/>
      </c>
    </row>
    <row r="163" spans="1:6" ht="14.25" customHeight="1" x14ac:dyDescent="0.35">
      <c r="A163" s="45" t="s">
        <v>1140</v>
      </c>
      <c r="B163" s="18"/>
      <c r="C163" s="5"/>
      <c r="D163" s="5"/>
      <c r="E163" s="6"/>
    </row>
    <row r="164" spans="1:6" ht="14.25" customHeight="1" x14ac:dyDescent="0.35">
      <c r="A164" s="45" t="s">
        <v>1140</v>
      </c>
      <c r="B164" s="18"/>
      <c r="C164" s="5"/>
      <c r="D164" s="5"/>
      <c r="E164" s="94" t="str">
        <f>IF(ISBLANK(D164),"",INDEX(ΑΜΚ,MATCH(D164,Data!$F$2:$F$999,0),1))</f>
        <v/>
      </c>
      <c r="F164" t="str">
        <f>IF(ISBLANK(C164),"",INDEX(ΚΩΔ_ΜΑΘΗΜ_ΤΕΧΝ_ΛΟΓΙΣΜ_Γ1,MATCH(C164,ΜΑΘΗΜ_ΤΕΧΝ_ΛΟΓΙΣΜ_Γ1,0)))</f>
        <v/>
      </c>
    </row>
    <row r="165" spans="1:6" ht="14.25" customHeight="1" x14ac:dyDescent="0.35">
      <c r="A165" s="45" t="s">
        <v>1140</v>
      </c>
      <c r="B165" s="18"/>
      <c r="C165" s="5"/>
      <c r="D165" s="5"/>
      <c r="E165" s="6"/>
    </row>
    <row r="166" spans="1:6" ht="14.25" customHeight="1" x14ac:dyDescent="0.35">
      <c r="A166" s="45" t="s">
        <v>1140</v>
      </c>
      <c r="B166" s="18"/>
      <c r="C166" s="5"/>
      <c r="D166" s="5"/>
      <c r="E166" s="94" t="str">
        <f>IF(ISBLANK(D166),"",INDEX(ΑΜΚ,MATCH(D166,Data!$F$2:$F$999,0),1))</f>
        <v/>
      </c>
      <c r="F166" t="str">
        <f>IF(ISBLANK(C166),"",INDEX(ΚΩΔ_ΜΑΘΗΜ_ΤΕΧΝ_ΛΟΓΙΣΜ_Γ1,MATCH(C166,ΜΑΘΗΜ_ΤΕΧΝ_ΛΟΓΙΣΜ_Γ1,0)))</f>
        <v/>
      </c>
    </row>
    <row r="167" spans="1:6" ht="14.25" customHeight="1" x14ac:dyDescent="0.35">
      <c r="A167" s="45" t="s">
        <v>1140</v>
      </c>
      <c r="B167" s="18"/>
      <c r="C167" s="5"/>
      <c r="D167" s="5"/>
      <c r="E167" s="6"/>
    </row>
    <row r="168" spans="1:6" ht="14.25" customHeight="1" x14ac:dyDescent="0.35">
      <c r="A168" s="45" t="s">
        <v>1140</v>
      </c>
      <c r="B168" s="18"/>
      <c r="C168" s="5"/>
      <c r="D168" s="5"/>
      <c r="E168" s="94" t="str">
        <f>IF(ISBLANK(D168),"",INDEX(ΑΜΚ,MATCH(D168,Data!$F$2:$F$999,0),1))</f>
        <v/>
      </c>
      <c r="F168" t="str">
        <f>IF(ISBLANK(C168),"",INDEX(ΚΩΔ_ΜΑΘΗΜ_ΤΕΧΝ_ΛΟΓΙΣΜ_Γ1,MATCH(C168,ΜΑΘΗΜ_ΤΕΧΝ_ΛΟΓΙΣΜ_Γ1,0)))</f>
        <v/>
      </c>
    </row>
    <row r="169" spans="1:6" ht="14.25" customHeight="1" x14ac:dyDescent="0.35">
      <c r="A169" s="45" t="s">
        <v>1140</v>
      </c>
      <c r="B169" s="18"/>
      <c r="C169" s="5"/>
      <c r="D169" s="5"/>
      <c r="E169" s="6"/>
    </row>
    <row r="170" spans="1:6" ht="14.25" customHeight="1" x14ac:dyDescent="0.35">
      <c r="A170" s="45" t="s">
        <v>1140</v>
      </c>
      <c r="B170" s="18"/>
      <c r="C170" s="5"/>
      <c r="D170" s="5"/>
      <c r="E170" s="94" t="str">
        <f>IF(ISBLANK(D170),"",INDEX(ΑΜΚ,MATCH(D170,Data!$F$2:$F$999,0),1))</f>
        <v/>
      </c>
      <c r="F170" t="str">
        <f>IF(ISBLANK(C170),"",INDEX(ΚΩΔ_ΜΑΘΗΜ_ΤΕΧΝ_ΛΟΓΙΣΜ_Γ1,MATCH(C170,ΜΑΘΗΜ_ΤΕΧΝ_ΛΟΓΙΣΜ_Γ1,0)))</f>
        <v/>
      </c>
    </row>
    <row r="171" spans="1:6" ht="14.25" customHeight="1" x14ac:dyDescent="0.35">
      <c r="A171" s="45" t="s">
        <v>1140</v>
      </c>
      <c r="B171" s="18"/>
      <c r="C171" s="5"/>
      <c r="D171" s="5"/>
      <c r="E171" s="6"/>
    </row>
    <row r="172" spans="1:6" ht="14.25" customHeight="1" x14ac:dyDescent="0.35">
      <c r="A172" s="45" t="s">
        <v>1140</v>
      </c>
      <c r="B172" s="18"/>
      <c r="C172" s="5"/>
      <c r="D172" s="5"/>
      <c r="E172" s="94" t="str">
        <f>IF(ISBLANK(D172),"",INDEX(ΑΜΚ,MATCH(D172,Data!$F$2:$F$999,0),1))</f>
        <v/>
      </c>
      <c r="F172" t="str">
        <f>IF(ISBLANK(C172),"",INDEX(ΚΩΔ_ΜΑΘΗΜ_ΤΕΧΝ_ΛΟΓΙΣΜ_Γ1,MATCH(C172,ΜΑΘΗΜ_ΤΕΧΝ_ΛΟΓΙΣΜ_Γ1,0)))</f>
        <v/>
      </c>
    </row>
    <row r="173" spans="1:6" ht="14.25" customHeight="1" x14ac:dyDescent="0.35">
      <c r="A173" s="45" t="s">
        <v>1140</v>
      </c>
      <c r="B173" s="18"/>
      <c r="C173" s="5"/>
      <c r="D173" s="5"/>
      <c r="E173" s="6"/>
    </row>
    <row r="174" spans="1:6" ht="14.25" customHeight="1" x14ac:dyDescent="0.35">
      <c r="A174" s="45" t="s">
        <v>1140</v>
      </c>
      <c r="B174" s="18"/>
      <c r="C174" s="5"/>
      <c r="D174" s="5"/>
      <c r="E174" s="94" t="str">
        <f>IF(ISBLANK(D174),"",INDEX(ΑΜΚ,MATCH(D174,Data!$F$2:$F$999,0),1))</f>
        <v/>
      </c>
      <c r="F174" t="str">
        <f>IF(ISBLANK(C174),"",INDEX(ΚΩΔ_ΜΑΘΗΜ_ΤΕΧΝ_ΛΟΓΙΣΜ_Γ1,MATCH(C174,ΜΑΘΗΜ_ΤΕΧΝ_ΛΟΓΙΣΜ_Γ1,0)))</f>
        <v/>
      </c>
    </row>
    <row r="175" spans="1:6" ht="14.25" customHeight="1" x14ac:dyDescent="0.35">
      <c r="A175" s="45" t="s">
        <v>1140</v>
      </c>
      <c r="B175" s="18"/>
      <c r="C175" s="5"/>
      <c r="D175" s="5"/>
      <c r="E175" s="6"/>
    </row>
    <row r="176" spans="1:6" ht="14.25" customHeight="1" x14ac:dyDescent="0.35">
      <c r="A176" s="45" t="s">
        <v>1140</v>
      </c>
      <c r="B176" s="18"/>
      <c r="C176" s="5"/>
      <c r="D176" s="5"/>
      <c r="E176" s="94" t="str">
        <f>IF(ISBLANK(D176),"",INDEX(ΑΜΚ,MATCH(D176,Data!$F$2:$F$999,0),1))</f>
        <v/>
      </c>
      <c r="F176" t="str">
        <f>IF(ISBLANK(C176),"",INDEX(ΚΩΔ_ΜΑΘΗΜ_ΤΕΧΝ_ΛΟΓΙΣΜ_Γ1,MATCH(C176,ΜΑΘΗΜ_ΤΕΧΝ_ΛΟΓΙΣΜ_Γ1,0)))</f>
        <v/>
      </c>
    </row>
    <row r="177" spans="1:6" ht="14.25" customHeight="1" x14ac:dyDescent="0.35">
      <c r="A177" s="45" t="s">
        <v>1140</v>
      </c>
      <c r="B177" s="18"/>
      <c r="C177" s="5"/>
      <c r="D177" s="5"/>
      <c r="E177" s="6"/>
    </row>
    <row r="178" spans="1:6" ht="14.25" customHeight="1" x14ac:dyDescent="0.35">
      <c r="A178" s="45" t="s">
        <v>1140</v>
      </c>
      <c r="B178" s="18"/>
      <c r="C178" s="5"/>
      <c r="D178" s="5"/>
      <c r="E178" s="94" t="str">
        <f>IF(ISBLANK(D178),"",INDEX(ΑΜΚ,MATCH(D178,Data!$F$2:$F$999,0),1))</f>
        <v/>
      </c>
      <c r="F178" t="str">
        <f>IF(ISBLANK(C178),"",INDEX(ΚΩΔ_ΜΑΘΗΜ_ΤΕΧΝ_ΛΟΓΙΣΜ_Γ1,MATCH(C178,ΜΑΘΗΜ_ΤΕΧΝ_ΛΟΓΙΣΜ_Γ1,0)))</f>
        <v/>
      </c>
    </row>
    <row r="179" spans="1:6" ht="14.25" customHeight="1" x14ac:dyDescent="0.35">
      <c r="A179" s="45" t="s">
        <v>1140</v>
      </c>
      <c r="B179" s="18"/>
      <c r="C179" s="5"/>
      <c r="D179" s="5"/>
      <c r="E179" s="6"/>
    </row>
    <row r="180" spans="1:6" ht="14.25" customHeight="1" x14ac:dyDescent="0.35">
      <c r="A180" s="45" t="s">
        <v>1140</v>
      </c>
      <c r="B180" s="18"/>
      <c r="C180" s="5"/>
      <c r="D180" s="5"/>
      <c r="E180" s="94" t="str">
        <f>IF(ISBLANK(D180),"",INDEX(ΑΜΚ,MATCH(D180,Data!$F$2:$F$999,0),1))</f>
        <v/>
      </c>
      <c r="F180" t="str">
        <f>IF(ISBLANK(C180),"",INDEX(ΚΩΔ_ΜΑΘΗΜ_ΤΕΧΝ_ΛΟΓΙΣΜ_Γ1,MATCH(C180,ΜΑΘΗΜ_ΤΕΧΝ_ΛΟΓΙΣΜ_Γ1,0)))</f>
        <v/>
      </c>
    </row>
    <row r="181" spans="1:6" ht="14.25" customHeight="1" x14ac:dyDescent="0.35">
      <c r="A181" s="45" t="s">
        <v>1140</v>
      </c>
      <c r="B181" s="18"/>
      <c r="C181" s="5"/>
      <c r="D181" s="5"/>
      <c r="E181" s="6"/>
    </row>
    <row r="182" spans="1:6" ht="14.25" customHeight="1" x14ac:dyDescent="0.35">
      <c r="A182" s="45" t="s">
        <v>1140</v>
      </c>
      <c r="B182" s="18"/>
      <c r="C182" s="5"/>
      <c r="D182" s="5"/>
      <c r="E182" s="94" t="str">
        <f>IF(ISBLANK(D182),"",INDEX(ΑΜΚ,MATCH(D182,Data!$F$2:$F$999,0),1))</f>
        <v/>
      </c>
      <c r="F182" t="str">
        <f>IF(ISBLANK(C182),"",INDEX(ΚΩΔ_ΜΑΘΗΜ_ΤΕΧΝ_ΛΟΓΙΣΜ_Γ1,MATCH(C182,ΜΑΘΗΜ_ΤΕΧΝ_ΛΟΓΙΣΜ_Γ1,0)))</f>
        <v/>
      </c>
    </row>
    <row r="183" spans="1:6" ht="14.25" customHeight="1" x14ac:dyDescent="0.35">
      <c r="A183" s="45" t="s">
        <v>1140</v>
      </c>
      <c r="B183" s="18"/>
      <c r="C183" s="5"/>
      <c r="D183" s="5"/>
      <c r="E183" s="6"/>
    </row>
    <row r="184" spans="1:6" ht="14.25" customHeight="1" x14ac:dyDescent="0.35">
      <c r="A184" s="45" t="s">
        <v>1140</v>
      </c>
      <c r="B184" s="18"/>
      <c r="C184" s="5"/>
      <c r="D184" s="5"/>
      <c r="E184" s="94" t="str">
        <f>IF(ISBLANK(D184),"",INDEX(ΑΜΚ,MATCH(D184,Data!$F$2:$F$999,0),1))</f>
        <v/>
      </c>
      <c r="F184" t="str">
        <f>IF(ISBLANK(C184),"",INDEX(ΚΩΔ_ΜΑΘΗΜ_ΤΕΧΝ_ΛΟΓΙΣΜ_Γ1,MATCH(C184,ΜΑΘΗΜ_ΤΕΧΝ_ΛΟΓΙΣΜ_Γ1,0)))</f>
        <v/>
      </c>
    </row>
    <row r="185" spans="1:6" ht="14.25" customHeight="1" x14ac:dyDescent="0.35">
      <c r="A185" s="45" t="s">
        <v>1140</v>
      </c>
      <c r="B185" s="18"/>
      <c r="C185" s="5"/>
      <c r="D185" s="5"/>
      <c r="E185" s="6"/>
    </row>
    <row r="186" spans="1:6" ht="14.25" customHeight="1" x14ac:dyDescent="0.35">
      <c r="A186" s="45" t="s">
        <v>1140</v>
      </c>
      <c r="B186" s="18"/>
      <c r="C186" s="5"/>
      <c r="D186" s="5"/>
      <c r="E186" s="94" t="str">
        <f>IF(ISBLANK(D186),"",INDEX(ΑΜΚ,MATCH(D186,Data!$F$2:$F$999,0),1))</f>
        <v/>
      </c>
      <c r="F186" t="str">
        <f>IF(ISBLANK(C186),"",INDEX(ΚΩΔ_ΜΑΘΗΜ_ΤΕΧΝ_ΛΟΓΙΣΜ_Γ1,MATCH(C186,ΜΑΘΗΜ_ΤΕΧΝ_ΛΟΓΙΣΜ_Γ1,0)))</f>
        <v/>
      </c>
    </row>
    <row r="187" spans="1:6" ht="14.25" customHeight="1" x14ac:dyDescent="0.35">
      <c r="A187" s="45" t="s">
        <v>1140</v>
      </c>
      <c r="B187" s="18"/>
      <c r="C187" s="5"/>
      <c r="D187" s="5"/>
      <c r="E187" s="6"/>
    </row>
    <row r="188" spans="1:6" ht="14.25" customHeight="1" x14ac:dyDescent="0.35">
      <c r="A188" s="45" t="s">
        <v>1140</v>
      </c>
      <c r="B188" s="18"/>
      <c r="C188" s="5"/>
      <c r="D188" s="5"/>
      <c r="E188" s="94" t="str">
        <f>IF(ISBLANK(D188),"",INDEX(ΑΜΚ,MATCH(D188,Data!$F$2:$F$999,0),1))</f>
        <v/>
      </c>
      <c r="F188" t="str">
        <f>IF(ISBLANK(C188),"",INDEX(ΚΩΔ_ΜΑΘΗΜ_ΤΕΧΝ_ΛΟΓΙΣΜ_Γ1,MATCH(C188,ΜΑΘΗΜ_ΤΕΧΝ_ΛΟΓΙΣΜ_Γ1,0)))</f>
        <v/>
      </c>
    </row>
    <row r="189" spans="1:6" ht="14.25" customHeight="1" x14ac:dyDescent="0.35">
      <c r="A189" s="45" t="s">
        <v>1140</v>
      </c>
      <c r="B189" s="18"/>
      <c r="C189" s="5"/>
      <c r="D189" s="5"/>
      <c r="E189" s="6"/>
    </row>
    <row r="190" spans="1:6" ht="14.25" customHeight="1" x14ac:dyDescent="0.35">
      <c r="A190" s="45" t="s">
        <v>1140</v>
      </c>
      <c r="B190" s="18"/>
      <c r="C190" s="5"/>
      <c r="D190" s="5"/>
      <c r="E190" s="94" t="str">
        <f>IF(ISBLANK(D190),"",INDEX(ΑΜΚ,MATCH(D190,Data!$F$2:$F$999,0),1))</f>
        <v/>
      </c>
      <c r="F190" t="str">
        <f>IF(ISBLANK(C190),"",INDEX(ΚΩΔ_ΜΑΘΗΜ_ΤΕΧΝ_ΛΟΓΙΣΜ_Γ1,MATCH(C190,ΜΑΘΗΜ_ΤΕΧΝ_ΛΟΓΙΣΜ_Γ1,0)))</f>
        <v/>
      </c>
    </row>
    <row r="191" spans="1:6" ht="14.25" customHeight="1" x14ac:dyDescent="0.35">
      <c r="A191" s="45" t="s">
        <v>1140</v>
      </c>
      <c r="B191" s="18"/>
      <c r="C191" s="5"/>
      <c r="D191" s="5"/>
      <c r="E191" s="6"/>
    </row>
    <row r="192" spans="1:6" ht="14.25" customHeight="1" x14ac:dyDescent="0.35">
      <c r="A192" s="45" t="s">
        <v>1140</v>
      </c>
      <c r="B192" s="18"/>
      <c r="C192" s="5"/>
      <c r="D192" s="5"/>
      <c r="E192" s="94" t="str">
        <f>IF(ISBLANK(D192),"",INDEX(ΑΜΚ,MATCH(D192,Data!$F$2:$F$999,0),1))</f>
        <v/>
      </c>
      <c r="F192" t="str">
        <f>IF(ISBLANK(C192),"",INDEX(ΚΩΔ_ΜΑΘΗΜ_ΤΕΧΝ_ΛΟΓΙΣΜ_Γ1,MATCH(C192,ΜΑΘΗΜ_ΤΕΧΝ_ΛΟΓΙΣΜ_Γ1,0)))</f>
        <v/>
      </c>
    </row>
    <row r="193" spans="1:6" ht="14.25" customHeight="1" x14ac:dyDescent="0.35">
      <c r="A193" s="45" t="s">
        <v>1140</v>
      </c>
      <c r="B193" s="18"/>
      <c r="C193" s="5"/>
      <c r="D193" s="5"/>
      <c r="E193" s="6"/>
    </row>
    <row r="194" spans="1:6" ht="14.25" customHeight="1" x14ac:dyDescent="0.35">
      <c r="A194" s="45" t="s">
        <v>1140</v>
      </c>
      <c r="B194" s="18"/>
      <c r="C194" s="5"/>
      <c r="D194" s="5"/>
      <c r="E194" s="94" t="str">
        <f>IF(ISBLANK(D194),"",INDEX(ΑΜΚ,MATCH(D194,Data!$F$2:$F$999,0),1))</f>
        <v/>
      </c>
      <c r="F194" t="str">
        <f>IF(ISBLANK(C194),"",INDEX(ΚΩΔ_ΜΑΘΗΜ_ΤΕΧΝ_ΛΟΓΙΣΜ_Γ1,MATCH(C194,ΜΑΘΗΜ_ΤΕΧΝ_ΛΟΓΙΣΜ_Γ1,0)))</f>
        <v/>
      </c>
    </row>
    <row r="195" spans="1:6" ht="14.25" customHeight="1" x14ac:dyDescent="0.35">
      <c r="A195" s="45" t="s">
        <v>1140</v>
      </c>
      <c r="B195" s="18"/>
      <c r="C195" s="5"/>
      <c r="D195" s="5"/>
      <c r="E195" s="6"/>
    </row>
    <row r="196" spans="1:6" ht="14.25" customHeight="1" x14ac:dyDescent="0.35">
      <c r="A196" s="45" t="s">
        <v>1140</v>
      </c>
      <c r="B196" s="18"/>
      <c r="C196" s="5"/>
      <c r="D196" s="5"/>
      <c r="E196" s="94" t="str">
        <f>IF(ISBLANK(D196),"",INDEX(ΑΜΚ,MATCH(D196,Data!$F$2:$F$999,0),1))</f>
        <v/>
      </c>
      <c r="F196" t="str">
        <f>IF(ISBLANK(C196),"",INDEX(ΚΩΔ_ΜΑΘΗΜ_ΤΕΧΝ_ΛΟΓΙΣΜ_Γ1,MATCH(C196,ΜΑΘΗΜ_ΤΕΧΝ_ΛΟΓΙΣΜ_Γ1,0)))</f>
        <v/>
      </c>
    </row>
    <row r="197" spans="1:6" ht="14.25" customHeight="1" x14ac:dyDescent="0.35">
      <c r="A197" s="45" t="s">
        <v>1140</v>
      </c>
      <c r="B197" s="18"/>
      <c r="C197" s="5"/>
      <c r="D197" s="5"/>
      <c r="E197" s="6"/>
    </row>
    <row r="198" spans="1:6" ht="14.25" customHeight="1" x14ac:dyDescent="0.35">
      <c r="A198" s="45" t="s">
        <v>1140</v>
      </c>
      <c r="B198" s="18"/>
      <c r="C198" s="5"/>
      <c r="D198" s="5"/>
      <c r="E198" s="94" t="str">
        <f>IF(ISBLANK(D198),"",INDEX(ΑΜΚ,MATCH(D198,Data!$F$2:$F$999,0),1))</f>
        <v/>
      </c>
      <c r="F198" t="str">
        <f>IF(ISBLANK(C198),"",INDEX(ΚΩΔ_ΜΑΘΗΜ_ΤΕΧΝ_ΛΟΓΙΣΜ_Γ1,MATCH(C198,ΜΑΘΗΜ_ΤΕΧΝ_ΛΟΓΙΣΜ_Γ1,0)))</f>
        <v/>
      </c>
    </row>
    <row r="199" spans="1:6" ht="14.25" customHeight="1" x14ac:dyDescent="0.35">
      <c r="A199" s="45" t="s">
        <v>1140</v>
      </c>
      <c r="B199" s="18"/>
      <c r="C199" s="5"/>
      <c r="D199" s="5"/>
      <c r="E199" s="6"/>
    </row>
    <row r="200" spans="1:6" ht="14.25" customHeight="1" x14ac:dyDescent="0.35">
      <c r="A200" s="45" t="s">
        <v>1140</v>
      </c>
      <c r="B200" s="18"/>
      <c r="C200" s="5"/>
      <c r="D200" s="5"/>
      <c r="E200" s="94" t="str">
        <f>IF(ISBLANK(D200),"",INDEX(ΑΜΚ,MATCH(D200,Data!$F$2:$F$999,0),1))</f>
        <v/>
      </c>
      <c r="F200" t="str">
        <f>IF(ISBLANK(C200),"",INDEX(ΚΩΔ_ΜΑΘΗΜ_ΤΕΧΝ_ΛΟΓΙΣΜ_Γ1,MATCH(C200,ΜΑΘΗΜ_ΤΕΧΝ_ΛΟΓΙΣΜ_Γ1,0)))</f>
        <v/>
      </c>
    </row>
    <row r="201" spans="1:6" ht="14.25" customHeight="1" x14ac:dyDescent="0.35">
      <c r="A201" s="45" t="s">
        <v>1140</v>
      </c>
      <c r="B201" s="18"/>
      <c r="C201" s="5"/>
      <c r="D201" s="5"/>
      <c r="E201" s="6"/>
    </row>
    <row r="202" spans="1:6" ht="14.25" customHeight="1" x14ac:dyDescent="0.35">
      <c r="A202" s="45" t="s">
        <v>1140</v>
      </c>
      <c r="B202" s="18"/>
      <c r="C202" s="5"/>
      <c r="D202" s="5"/>
      <c r="E202" s="94" t="str">
        <f>IF(ISBLANK(D202),"",INDEX(ΑΜΚ,MATCH(D202,Data!$F$2:$F$999,0),1))</f>
        <v/>
      </c>
      <c r="F202" t="str">
        <f>IF(ISBLANK(C202),"",INDEX(ΚΩΔ_ΜΑΘΗΜ_ΤΕΧΝ_ΛΟΓΙΣΜ_Γ1,MATCH(C202,ΜΑΘΗΜ_ΤΕΧΝ_ΛΟΓΙΣΜ_Γ1,0)))</f>
        <v/>
      </c>
    </row>
    <row r="203" spans="1:6" ht="14.25" customHeight="1" x14ac:dyDescent="0.35">
      <c r="A203" s="45" t="s">
        <v>1140</v>
      </c>
      <c r="B203" s="18"/>
      <c r="C203" s="5"/>
      <c r="D203" s="5"/>
      <c r="E203" s="6"/>
    </row>
    <row r="204" spans="1:6" ht="14.25" customHeight="1" x14ac:dyDescent="0.35">
      <c r="A204" s="45" t="s">
        <v>1140</v>
      </c>
      <c r="B204" s="18"/>
      <c r="C204" s="5"/>
      <c r="D204" s="5"/>
      <c r="E204" s="94" t="str">
        <f>IF(ISBLANK(D204),"",INDEX(ΑΜΚ,MATCH(D204,Data!$F$2:$F$999,0),1))</f>
        <v/>
      </c>
      <c r="F204" t="str">
        <f>IF(ISBLANK(C204),"",INDEX(ΚΩΔ_ΜΑΘΗΜ_ΤΕΧΝ_ΛΟΓΙΣΜ_Γ1,MATCH(C204,ΜΑΘΗΜ_ΤΕΧΝ_ΛΟΓΙΣΜ_Γ1,0)))</f>
        <v/>
      </c>
    </row>
    <row r="205" spans="1:6" ht="14.25" customHeight="1" x14ac:dyDescent="0.35">
      <c r="A205" s="45" t="s">
        <v>1140</v>
      </c>
      <c r="B205" s="18"/>
      <c r="C205" s="5"/>
      <c r="D205" s="5"/>
      <c r="E205" s="6"/>
    </row>
    <row r="206" spans="1:6" ht="14.25" customHeight="1" x14ac:dyDescent="0.35">
      <c r="A206" s="45" t="s">
        <v>1140</v>
      </c>
      <c r="B206" s="18"/>
      <c r="C206" s="5"/>
      <c r="D206" s="5"/>
      <c r="E206" s="94" t="str">
        <f>IF(ISBLANK(D206),"",INDEX(ΑΜΚ,MATCH(D206,Data!$F$2:$F$999,0),1))</f>
        <v/>
      </c>
      <c r="F206" t="str">
        <f>IF(ISBLANK(C206),"",INDEX(ΚΩΔ_ΜΑΘΗΜ_ΤΕΧΝ_ΛΟΓΙΣΜ_Γ1,MATCH(C206,ΜΑΘΗΜ_ΤΕΧΝ_ΛΟΓΙΣΜ_Γ1,0)))</f>
        <v/>
      </c>
    </row>
    <row r="207" spans="1:6" ht="14.25" customHeight="1" x14ac:dyDescent="0.35">
      <c r="A207" s="45" t="s">
        <v>1140</v>
      </c>
      <c r="B207" s="18"/>
      <c r="C207" s="5"/>
      <c r="D207" s="5"/>
      <c r="E207" s="6"/>
    </row>
    <row r="208" spans="1:6" ht="14.25" customHeight="1" x14ac:dyDescent="0.35">
      <c r="A208" s="45" t="s">
        <v>1140</v>
      </c>
      <c r="B208" s="18"/>
      <c r="C208" s="5"/>
      <c r="D208" s="5"/>
      <c r="E208" s="94" t="str">
        <f>IF(ISBLANK(D208),"",INDEX(ΑΜΚ,MATCH(D208,Data!$F$2:$F$999,0),1))</f>
        <v/>
      </c>
      <c r="F208" t="str">
        <f>IF(ISBLANK(C208),"",INDEX(ΚΩΔ_ΜΑΘΗΜ_ΤΕΧΝ_ΛΟΓΙΣΜ_Γ1,MATCH(C208,ΜΑΘΗΜ_ΤΕΧΝ_ΛΟΓΙΣΜ_Γ1,0)))</f>
        <v/>
      </c>
    </row>
    <row r="209" spans="1:6" ht="14.25" customHeight="1" x14ac:dyDescent="0.35">
      <c r="A209" s="45" t="s">
        <v>1140</v>
      </c>
      <c r="B209" s="18"/>
      <c r="C209" s="5"/>
      <c r="D209" s="5"/>
      <c r="E209" s="6"/>
    </row>
    <row r="210" spans="1:6" ht="14.25" customHeight="1" x14ac:dyDescent="0.35">
      <c r="A210" s="45" t="s">
        <v>1140</v>
      </c>
      <c r="B210" s="18"/>
      <c r="C210" s="5"/>
      <c r="D210" s="5"/>
      <c r="E210" s="94" t="str">
        <f>IF(ISBLANK(D210),"",INDEX(ΑΜΚ,MATCH(D210,Data!$F$2:$F$999,0),1))</f>
        <v/>
      </c>
      <c r="F210" t="str">
        <f>IF(ISBLANK(C210),"",INDEX(ΚΩΔ_ΜΑΘΗΜ_ΤΕΧΝ_ΛΟΓΙΣΜ_Γ1,MATCH(C210,ΜΑΘΗΜ_ΤΕΧΝ_ΛΟΓΙΣΜ_Γ1,0)))</f>
        <v/>
      </c>
    </row>
    <row r="211" spans="1:6" ht="14.25" customHeight="1" x14ac:dyDescent="0.35">
      <c r="A211" s="45" t="s">
        <v>1140</v>
      </c>
      <c r="B211" s="18"/>
      <c r="C211" s="5"/>
      <c r="D211" s="5"/>
      <c r="E211" s="6"/>
    </row>
    <row r="212" spans="1:6" ht="14.25" customHeight="1" x14ac:dyDescent="0.35">
      <c r="A212" s="45" t="s">
        <v>1140</v>
      </c>
      <c r="B212" s="18"/>
      <c r="C212" s="5"/>
      <c r="D212" s="5"/>
      <c r="E212" s="94" t="str">
        <f>IF(ISBLANK(D212),"",INDEX(ΑΜΚ,MATCH(D212,Data!$F$2:$F$999,0),1))</f>
        <v/>
      </c>
      <c r="F212" t="str">
        <f>IF(ISBLANK(C212),"",INDEX(ΚΩΔ_ΜΑΘΗΜ_ΤΕΧΝ_ΛΟΓΙΣΜ_Γ1,MATCH(C212,ΜΑΘΗΜ_ΤΕΧΝ_ΛΟΓΙΣΜ_Γ1,0)))</f>
        <v/>
      </c>
    </row>
    <row r="213" spans="1:6" ht="14.25" customHeight="1" x14ac:dyDescent="0.35">
      <c r="A213" s="45" t="s">
        <v>1140</v>
      </c>
      <c r="B213" s="18"/>
      <c r="C213" s="5"/>
      <c r="D213" s="5"/>
      <c r="E213" s="6"/>
    </row>
    <row r="214" spans="1:6" ht="14.25" customHeight="1" x14ac:dyDescent="0.35">
      <c r="A214" s="45" t="s">
        <v>1140</v>
      </c>
      <c r="B214" s="18"/>
      <c r="C214" s="5"/>
      <c r="D214" s="5"/>
      <c r="E214" s="94" t="str">
        <f>IF(ISBLANK(D214),"",INDEX(ΑΜΚ,MATCH(D214,Data!$F$2:$F$999,0),1))</f>
        <v/>
      </c>
      <c r="F214" t="str">
        <f>IF(ISBLANK(C214),"",INDEX(ΚΩΔ_ΜΑΘΗΜ_ΤΕΧΝ_ΛΟΓΙΣΜ_Γ1,MATCH(C214,ΜΑΘΗΜ_ΤΕΧΝ_ΛΟΓΙΣΜ_Γ1,0)))</f>
        <v/>
      </c>
    </row>
    <row r="215" spans="1:6" ht="14.25" customHeight="1" x14ac:dyDescent="0.35">
      <c r="A215" s="45" t="s">
        <v>1140</v>
      </c>
      <c r="B215" s="18"/>
      <c r="C215" s="5"/>
      <c r="D215" s="5"/>
      <c r="E215" s="6"/>
    </row>
    <row r="216" spans="1:6" ht="14.25" customHeight="1" x14ac:dyDescent="0.35">
      <c r="A216" s="45" t="s">
        <v>1140</v>
      </c>
      <c r="B216" s="18"/>
      <c r="C216" s="5"/>
      <c r="D216" s="5"/>
      <c r="E216" s="94" t="str">
        <f>IF(ISBLANK(D216),"",INDEX(ΑΜΚ,MATCH(D216,Data!$F$2:$F$999,0),1))</f>
        <v/>
      </c>
      <c r="F216" t="str">
        <f>IF(ISBLANK(C216),"",INDEX(ΚΩΔ_ΜΑΘΗΜ_ΤΕΧΝ_ΛΟΓΙΣΜ_Γ1,MATCH(C216,ΜΑΘΗΜ_ΤΕΧΝ_ΛΟΓΙΣΜ_Γ1,0)))</f>
        <v/>
      </c>
    </row>
    <row r="217" spans="1:6" ht="14.25" customHeight="1" x14ac:dyDescent="0.35">
      <c r="A217" s="45" t="s">
        <v>1140</v>
      </c>
      <c r="B217" s="18"/>
      <c r="C217" s="5"/>
      <c r="D217" s="5"/>
      <c r="E217" s="6"/>
    </row>
    <row r="218" spans="1:6" ht="14.25" customHeight="1" x14ac:dyDescent="0.35">
      <c r="A218" s="45" t="s">
        <v>1140</v>
      </c>
      <c r="B218" s="18"/>
      <c r="C218" s="5"/>
      <c r="D218" s="5"/>
      <c r="E218" s="94" t="str">
        <f>IF(ISBLANK(D218),"",INDEX(ΑΜΚ,MATCH(D218,Data!$F$2:$F$999,0),1))</f>
        <v/>
      </c>
      <c r="F218" t="str">
        <f>IF(ISBLANK(C218),"",INDEX(ΚΩΔ_ΜΑΘΗΜ_ΤΕΧΝ_ΛΟΓΙΣΜ_Γ1,MATCH(C218,ΜΑΘΗΜ_ΤΕΧΝ_ΛΟΓΙΣΜ_Γ1,0)))</f>
        <v/>
      </c>
    </row>
    <row r="219" spans="1:6" ht="14.25" customHeight="1" x14ac:dyDescent="0.35">
      <c r="A219" s="45" t="s">
        <v>1140</v>
      </c>
      <c r="B219" s="18"/>
      <c r="C219" s="5"/>
      <c r="D219" s="5"/>
      <c r="E219" s="6"/>
    </row>
    <row r="220" spans="1:6" ht="14.25" customHeight="1" x14ac:dyDescent="0.35">
      <c r="A220" s="45" t="s">
        <v>1140</v>
      </c>
      <c r="B220" s="18"/>
      <c r="C220" s="5"/>
      <c r="D220" s="5"/>
      <c r="E220" s="94" t="str">
        <f>IF(ISBLANK(D220),"",INDEX(ΑΜΚ,MATCH(D220,Data!$F$2:$F$999,0),1))</f>
        <v/>
      </c>
      <c r="F220" t="str">
        <f>IF(ISBLANK(C220),"",INDEX(ΚΩΔ_ΜΑΘΗΜ_ΤΕΧΝ_ΛΟΓΙΣΜ_Γ1,MATCH(C220,ΜΑΘΗΜ_ΤΕΧΝ_ΛΟΓΙΣΜ_Γ1,0)))</f>
        <v/>
      </c>
    </row>
    <row r="221" spans="1:6" ht="14.25" customHeight="1" x14ac:dyDescent="0.35">
      <c r="A221" s="45" t="s">
        <v>1140</v>
      </c>
      <c r="B221" s="18"/>
      <c r="C221" s="5"/>
      <c r="D221" s="5"/>
      <c r="E221" s="6"/>
    </row>
    <row r="222" spans="1:6" ht="14.25" customHeight="1" x14ac:dyDescent="0.35">
      <c r="A222" s="45" t="s">
        <v>1140</v>
      </c>
      <c r="B222" s="18"/>
      <c r="C222" s="5"/>
      <c r="D222" s="5"/>
      <c r="E222" s="94" t="str">
        <f>IF(ISBLANK(D222),"",INDEX(ΑΜΚ,MATCH(D222,Data!$F$2:$F$999,0),1))</f>
        <v/>
      </c>
      <c r="F222" t="str">
        <f>IF(ISBLANK(C222),"",INDEX(ΚΩΔ_ΜΑΘΗΜ_ΤΕΧΝ_ΛΟΓΙΣΜ_Γ1,MATCH(C222,ΜΑΘΗΜ_ΤΕΧΝ_ΛΟΓΙΣΜ_Γ1,0)))</f>
        <v/>
      </c>
    </row>
    <row r="223" spans="1:6" ht="14.25" customHeight="1" x14ac:dyDescent="0.35">
      <c r="A223" s="45" t="s">
        <v>1140</v>
      </c>
      <c r="B223" s="18"/>
      <c r="C223" s="5"/>
      <c r="D223" s="5"/>
      <c r="E223" s="6"/>
    </row>
    <row r="224" spans="1:6" ht="14.25" customHeight="1" x14ac:dyDescent="0.35">
      <c r="A224" s="45" t="s">
        <v>1140</v>
      </c>
      <c r="B224" s="18"/>
      <c r="C224" s="5"/>
      <c r="D224" s="5"/>
      <c r="E224" s="94" t="str">
        <f>IF(ISBLANK(D224),"",INDEX(ΑΜΚ,MATCH(D224,Data!$F$2:$F$999,0),1))</f>
        <v/>
      </c>
      <c r="F224" t="str">
        <f>IF(ISBLANK(C224),"",INDEX(ΚΩΔ_ΜΑΘΗΜ_ΤΕΧΝ_ΛΟΓΙΣΜ_Γ1,MATCH(C224,ΜΑΘΗΜ_ΤΕΧΝ_ΛΟΓΙΣΜ_Γ1,0)))</f>
        <v/>
      </c>
    </row>
    <row r="225" spans="1:6" ht="14.25" customHeight="1" x14ac:dyDescent="0.35">
      <c r="A225" s="45" t="s">
        <v>1140</v>
      </c>
      <c r="B225" s="18"/>
      <c r="C225" s="5"/>
      <c r="D225" s="5"/>
      <c r="E225" s="6"/>
    </row>
    <row r="226" spans="1:6" ht="14.25" customHeight="1" x14ac:dyDescent="0.35">
      <c r="A226" s="45" t="s">
        <v>1140</v>
      </c>
      <c r="B226" s="18"/>
      <c r="C226" s="5"/>
      <c r="D226" s="5"/>
      <c r="E226" s="94" t="str">
        <f>IF(ISBLANK(D226),"",INDEX(ΑΜΚ,MATCH(D226,Data!$F$2:$F$999,0),1))</f>
        <v/>
      </c>
      <c r="F226" t="str">
        <f>IF(ISBLANK(C226),"",INDEX(ΚΩΔ_ΜΑΘΗΜ_ΤΕΧΝ_ΛΟΓΙΣΜ_Γ1,MATCH(C226,ΜΑΘΗΜ_ΤΕΧΝ_ΛΟΓΙΣΜ_Γ1,0)))</f>
        <v/>
      </c>
    </row>
    <row r="227" spans="1:6" ht="14.25" customHeight="1" x14ac:dyDescent="0.35">
      <c r="A227" s="45" t="s">
        <v>1140</v>
      </c>
      <c r="B227" s="18"/>
      <c r="C227" s="5"/>
      <c r="D227" s="5"/>
      <c r="E227" s="6"/>
    </row>
    <row r="228" spans="1:6" ht="14.25" customHeight="1" x14ac:dyDescent="0.35">
      <c r="A228" s="45" t="s">
        <v>1140</v>
      </c>
      <c r="B228" s="18"/>
      <c r="C228" s="5"/>
      <c r="D228" s="5"/>
      <c r="E228" s="94" t="str">
        <f>IF(ISBLANK(D228),"",INDEX(ΑΜΚ,MATCH(D228,Data!$F$2:$F$999,0),1))</f>
        <v/>
      </c>
      <c r="F228" t="str">
        <f>IF(ISBLANK(C228),"",INDEX(ΚΩΔ_ΜΑΘΗΜ_ΤΕΧΝ_ΛΟΓΙΣΜ_Γ1,MATCH(C228,ΜΑΘΗΜ_ΤΕΧΝ_ΛΟΓΙΣΜ_Γ1,0)))</f>
        <v/>
      </c>
    </row>
    <row r="229" spans="1:6" ht="14.25" customHeight="1" x14ac:dyDescent="0.35">
      <c r="A229" s="45" t="s">
        <v>1140</v>
      </c>
      <c r="B229" s="18"/>
      <c r="C229" s="5"/>
      <c r="D229" s="5"/>
      <c r="E229" s="6"/>
    </row>
    <row r="230" spans="1:6" ht="14.25" customHeight="1" x14ac:dyDescent="0.35">
      <c r="A230" s="45" t="s">
        <v>1140</v>
      </c>
      <c r="B230" s="18"/>
      <c r="C230" s="5"/>
      <c r="D230" s="5"/>
      <c r="E230" s="94" t="str">
        <f>IF(ISBLANK(D230),"",INDEX(ΑΜΚ,MATCH(D230,Data!$F$2:$F$999,0),1))</f>
        <v/>
      </c>
      <c r="F230" t="str">
        <f>IF(ISBLANK(C230),"",INDEX(ΚΩΔ_ΜΑΘΗΜ_ΤΕΧΝ_ΛΟΓΙΣΜ_Γ1,MATCH(C230,ΜΑΘΗΜ_ΤΕΧΝ_ΛΟΓΙΣΜ_Γ1,0)))</f>
        <v/>
      </c>
    </row>
    <row r="231" spans="1:6" ht="14.25" customHeight="1" x14ac:dyDescent="0.35">
      <c r="A231" s="45" t="s">
        <v>1140</v>
      </c>
      <c r="B231" s="18"/>
      <c r="C231" s="5"/>
      <c r="D231" s="5"/>
      <c r="E231" s="6"/>
    </row>
    <row r="232" spans="1:6" ht="14.25" customHeight="1" x14ac:dyDescent="0.35">
      <c r="A232" s="45" t="s">
        <v>1140</v>
      </c>
      <c r="B232" s="18"/>
      <c r="C232" s="5"/>
      <c r="D232" s="5"/>
      <c r="E232" s="94" t="str">
        <f>IF(ISBLANK(D232),"",INDEX(ΑΜΚ,MATCH(D232,Data!$F$2:$F$999,0),1))</f>
        <v/>
      </c>
      <c r="F232" t="str">
        <f>IF(ISBLANK(C232),"",INDEX(ΚΩΔ_ΜΑΘΗΜ_ΤΕΧΝ_ΛΟΓΙΣΜ_Γ1,MATCH(C232,ΜΑΘΗΜ_ΤΕΧΝ_ΛΟΓΙΣΜ_Γ1,0)))</f>
        <v/>
      </c>
    </row>
    <row r="233" spans="1:6" ht="14.25" customHeight="1" x14ac:dyDescent="0.35">
      <c r="A233" s="45" t="s">
        <v>1140</v>
      </c>
      <c r="B233" s="18"/>
      <c r="C233" s="5"/>
      <c r="D233" s="5"/>
      <c r="E233" s="6"/>
    </row>
    <row r="234" spans="1:6" ht="14.25" customHeight="1" x14ac:dyDescent="0.35">
      <c r="A234" s="45" t="s">
        <v>1140</v>
      </c>
      <c r="B234" s="18"/>
      <c r="C234" s="5"/>
      <c r="D234" s="5"/>
      <c r="E234" s="94" t="str">
        <f>IF(ISBLANK(D234),"",INDEX(ΑΜΚ,MATCH(D234,Data!$F$2:$F$999,0),1))</f>
        <v/>
      </c>
      <c r="F234" t="str">
        <f>IF(ISBLANK(C234),"",INDEX(ΚΩΔ_ΜΑΘΗΜ_ΤΕΧΝ_ΛΟΓΙΣΜ_Γ1,MATCH(C234,ΜΑΘΗΜ_ΤΕΧΝ_ΛΟΓΙΣΜ_Γ1,0)))</f>
        <v/>
      </c>
    </row>
    <row r="235" spans="1:6" ht="14.25" customHeight="1" x14ac:dyDescent="0.35">
      <c r="A235" s="45" t="s">
        <v>1140</v>
      </c>
      <c r="B235" s="18"/>
      <c r="C235" s="5"/>
      <c r="D235" s="5"/>
      <c r="E235" s="6"/>
    </row>
    <row r="236" spans="1:6" ht="14.25" customHeight="1" x14ac:dyDescent="0.35">
      <c r="A236" s="45" t="s">
        <v>1140</v>
      </c>
      <c r="B236" s="18"/>
      <c r="C236" s="5"/>
      <c r="D236" s="5"/>
      <c r="E236" s="94" t="str">
        <f>IF(ISBLANK(D236),"",INDEX(ΑΜΚ,MATCH(D236,Data!$F$2:$F$999,0),1))</f>
        <v/>
      </c>
      <c r="F236" t="str">
        <f>IF(ISBLANK(C236),"",INDEX(ΚΩΔ_ΜΑΘΗΜ_ΤΕΧΝ_ΛΟΓΙΣΜ_Γ1,MATCH(C236,ΜΑΘΗΜ_ΤΕΧΝ_ΛΟΓΙΣΜ_Γ1,0)))</f>
        <v/>
      </c>
    </row>
    <row r="237" spans="1:6" ht="14.25" customHeight="1" x14ac:dyDescent="0.35">
      <c r="A237" s="45" t="s">
        <v>1140</v>
      </c>
      <c r="B237" s="18"/>
      <c r="C237" s="5"/>
      <c r="D237" s="5"/>
      <c r="E237" s="6"/>
    </row>
    <row r="238" spans="1:6" ht="14.25" customHeight="1" x14ac:dyDescent="0.35">
      <c r="A238" s="45" t="s">
        <v>1140</v>
      </c>
      <c r="B238" s="18"/>
      <c r="C238" s="5"/>
      <c r="D238" s="5"/>
      <c r="E238" s="94" t="str">
        <f>IF(ISBLANK(D238),"",INDEX(ΑΜΚ,MATCH(D238,Data!$F$2:$F$999,0),1))</f>
        <v/>
      </c>
      <c r="F238" t="str">
        <f>IF(ISBLANK(C238),"",INDEX(ΚΩΔ_ΜΑΘΗΜ_ΤΕΧΝ_ΛΟΓΙΣΜ_Γ1,MATCH(C238,ΜΑΘΗΜ_ΤΕΧΝ_ΛΟΓΙΣΜ_Γ1,0)))</f>
        <v/>
      </c>
    </row>
    <row r="239" spans="1:6" ht="14.25" customHeight="1" x14ac:dyDescent="0.35">
      <c r="A239" s="45" t="s">
        <v>1140</v>
      </c>
      <c r="B239" s="18"/>
      <c r="C239" s="5"/>
      <c r="D239" s="5"/>
      <c r="E239" s="6"/>
    </row>
    <row r="240" spans="1:6" ht="14.25" customHeight="1" x14ac:dyDescent="0.35">
      <c r="A240" s="45" t="s">
        <v>1140</v>
      </c>
      <c r="B240" s="18"/>
      <c r="C240" s="5"/>
      <c r="D240" s="5"/>
      <c r="E240" s="94" t="str">
        <f>IF(ISBLANK(D240),"",INDEX(ΑΜΚ,MATCH(D240,Data!$F$2:$F$999,0),1))</f>
        <v/>
      </c>
      <c r="F240" t="str">
        <f>IF(ISBLANK(C240),"",INDEX(ΚΩΔ_ΜΑΘΗΜ_ΤΕΧΝ_ΛΟΓΙΣΜ_Γ1,MATCH(C240,ΜΑΘΗΜ_ΤΕΧΝ_ΛΟΓΙΣΜ_Γ1,0)))</f>
        <v/>
      </c>
    </row>
    <row r="241" spans="1:6" ht="14.25" customHeight="1" x14ac:dyDescent="0.35">
      <c r="A241" s="45" t="s">
        <v>1140</v>
      </c>
      <c r="B241" s="18"/>
      <c r="C241" s="5"/>
      <c r="D241" s="5"/>
      <c r="E241" s="6"/>
    </row>
    <row r="242" spans="1:6" ht="14.25" customHeight="1" x14ac:dyDescent="0.35">
      <c r="A242" s="45" t="s">
        <v>1140</v>
      </c>
      <c r="B242" s="18"/>
      <c r="C242" s="5"/>
      <c r="D242" s="5"/>
      <c r="E242" s="94" t="str">
        <f>IF(ISBLANK(D242),"",INDEX(ΑΜΚ,MATCH(D242,Data!$F$2:$F$999,0),1))</f>
        <v/>
      </c>
      <c r="F242" t="str">
        <f>IF(ISBLANK(C242),"",INDEX(ΚΩΔ_ΜΑΘΗΜ_ΤΕΧΝ_ΛΟΓΙΣΜ_Γ1,MATCH(C242,ΜΑΘΗΜ_ΤΕΧΝ_ΛΟΓΙΣΜ_Γ1,0)))</f>
        <v/>
      </c>
    </row>
    <row r="243" spans="1:6" ht="14.25" customHeight="1" x14ac:dyDescent="0.35">
      <c r="A243" s="45" t="s">
        <v>1140</v>
      </c>
      <c r="B243" s="18"/>
      <c r="C243" s="5"/>
      <c r="D243" s="5"/>
      <c r="E243" s="6"/>
    </row>
    <row r="244" spans="1:6" ht="14.25" customHeight="1" x14ac:dyDescent="0.35">
      <c r="A244" s="45" t="s">
        <v>1140</v>
      </c>
      <c r="B244" s="18"/>
      <c r="C244" s="5"/>
      <c r="D244" s="5"/>
      <c r="E244" s="94" t="str">
        <f>IF(ISBLANK(D244),"",INDEX(ΑΜΚ,MATCH(D244,Data!$F$2:$F$999,0),1))</f>
        <v/>
      </c>
      <c r="F244" t="str">
        <f>IF(ISBLANK(C244),"",INDEX(ΚΩΔ_ΜΑΘΗΜ_ΤΕΧΝ_ΛΟΓΙΣΜ_Γ1,MATCH(C244,ΜΑΘΗΜ_ΤΕΧΝ_ΛΟΓΙΣΜ_Γ1,0)))</f>
        <v/>
      </c>
    </row>
    <row r="245" spans="1:6" ht="14.25" customHeight="1" x14ac:dyDescent="0.35">
      <c r="A245" s="45" t="s">
        <v>1140</v>
      </c>
      <c r="B245" s="18"/>
      <c r="C245" s="5"/>
      <c r="D245" s="5"/>
      <c r="E245" s="6"/>
    </row>
    <row r="246" spans="1:6" ht="14.25" customHeight="1" x14ac:dyDescent="0.35">
      <c r="A246" s="45" t="s">
        <v>1140</v>
      </c>
      <c r="B246" s="18"/>
      <c r="C246" s="5"/>
      <c r="D246" s="5"/>
      <c r="E246" s="94" t="str">
        <f>IF(ISBLANK(D246),"",INDEX(ΑΜΚ,MATCH(D246,Data!$F$2:$F$999,0),1))</f>
        <v/>
      </c>
      <c r="F246" t="str">
        <f>IF(ISBLANK(C246),"",INDEX(ΚΩΔ_ΜΑΘΗΜ_ΤΕΧΝ_ΛΟΓΙΣΜ_Γ1,MATCH(C246,ΜΑΘΗΜ_ΤΕΧΝ_ΛΟΓΙΣΜ_Γ1,0)))</f>
        <v/>
      </c>
    </row>
    <row r="247" spans="1:6" ht="14.25" customHeight="1" x14ac:dyDescent="0.35">
      <c r="A247" s="45" t="s">
        <v>1140</v>
      </c>
      <c r="B247" s="18"/>
      <c r="C247" s="5"/>
      <c r="D247" s="5"/>
      <c r="E247" s="6"/>
    </row>
    <row r="248" spans="1:6" ht="14.25" customHeight="1" x14ac:dyDescent="0.35">
      <c r="A248" s="45" t="s">
        <v>1140</v>
      </c>
      <c r="B248" s="18"/>
      <c r="C248" s="5"/>
      <c r="D248" s="5"/>
      <c r="E248" s="94" t="str">
        <f>IF(ISBLANK(D248),"",INDEX(ΑΜΚ,MATCH(D248,Data!$F$2:$F$999,0),1))</f>
        <v/>
      </c>
      <c r="F248" t="str">
        <f>IF(ISBLANK(C248),"",INDEX(ΚΩΔ_ΜΑΘΗΜ_ΤΕΧΝ_ΛΟΓΙΣΜ_Γ1,MATCH(C248,ΜΑΘΗΜ_ΤΕΧΝ_ΛΟΓΙΣΜ_Γ1,0)))</f>
        <v/>
      </c>
    </row>
    <row r="249" spans="1:6" ht="14.25" customHeight="1" x14ac:dyDescent="0.35">
      <c r="A249" s="45" t="s">
        <v>1140</v>
      </c>
      <c r="B249" s="18"/>
      <c r="C249" s="5"/>
      <c r="D249" s="5"/>
      <c r="E249" s="6"/>
    </row>
    <row r="250" spans="1:6" ht="14.25" customHeight="1" x14ac:dyDescent="0.35">
      <c r="A250" s="45" t="s">
        <v>1140</v>
      </c>
      <c r="B250" s="18"/>
      <c r="C250" s="5"/>
      <c r="D250" s="5"/>
      <c r="E250" s="94" t="str">
        <f>IF(ISBLANK(D250),"",INDEX(ΑΜΚ,MATCH(D250,Data!$F$2:$F$999,0),1))</f>
        <v/>
      </c>
      <c r="F250" t="str">
        <f>IF(ISBLANK(C250),"",INDEX(ΚΩΔ_ΜΑΘΗΜ_ΤΕΧΝ_ΛΟΓΙΣΜ_Γ1,MATCH(C250,ΜΑΘΗΜ_ΤΕΧΝ_ΛΟΓΙΣΜ_Γ1,0)))</f>
        <v/>
      </c>
    </row>
    <row r="251" spans="1:6" ht="14.25" customHeight="1" x14ac:dyDescent="0.35">
      <c r="A251" s="45" t="s">
        <v>1140</v>
      </c>
      <c r="B251" s="18"/>
      <c r="C251" s="5"/>
      <c r="D251" s="5"/>
      <c r="E251" s="6"/>
    </row>
    <row r="252" spans="1:6" ht="14.25" customHeight="1" x14ac:dyDescent="0.35">
      <c r="A252" s="45" t="s">
        <v>1140</v>
      </c>
      <c r="B252" s="18"/>
      <c r="C252" s="5"/>
      <c r="D252" s="5"/>
      <c r="E252" s="94" t="str">
        <f>IF(ISBLANK(D252),"",INDEX(ΑΜΚ,MATCH(D252,Data!$F$2:$F$999,0),1))</f>
        <v/>
      </c>
      <c r="F252" t="str">
        <f>IF(ISBLANK(C252),"",INDEX(ΚΩΔ_ΜΑΘΗΜ_ΤΕΧΝ_ΛΟΓΙΣΜ_Γ1,MATCH(C252,ΜΑΘΗΜ_ΤΕΧΝ_ΛΟΓΙΣΜ_Γ1,0)))</f>
        <v/>
      </c>
    </row>
    <row r="253" spans="1:6" ht="14.25" customHeight="1" x14ac:dyDescent="0.35">
      <c r="A253" s="45" t="s">
        <v>1140</v>
      </c>
      <c r="B253" s="18"/>
      <c r="C253" s="5"/>
      <c r="D253" s="5"/>
      <c r="E253" s="6"/>
    </row>
    <row r="254" spans="1:6" ht="14.25" customHeight="1" x14ac:dyDescent="0.35">
      <c r="A254" s="45" t="s">
        <v>1140</v>
      </c>
      <c r="B254" s="18"/>
      <c r="C254" s="5"/>
      <c r="D254" s="5"/>
      <c r="E254" s="94" t="str">
        <f>IF(ISBLANK(D254),"",INDEX(ΑΜΚ,MATCH(D254,Data!$F$2:$F$999,0),1))</f>
        <v/>
      </c>
      <c r="F254" t="str">
        <f>IF(ISBLANK(C254),"",INDEX(ΚΩΔ_ΜΑΘΗΜ_ΤΕΧΝ_ΛΟΓΙΣΜ_Γ1,MATCH(C254,ΜΑΘΗΜ_ΤΕΧΝ_ΛΟΓΙΣΜ_Γ1,0)))</f>
        <v/>
      </c>
    </row>
    <row r="255" spans="1:6" ht="14.25" customHeight="1" x14ac:dyDescent="0.35">
      <c r="A255" s="45" t="s">
        <v>1140</v>
      </c>
      <c r="B255" s="18"/>
      <c r="C255" s="5"/>
      <c r="D255" s="5"/>
      <c r="E255" s="6"/>
    </row>
    <row r="256" spans="1:6" ht="14.25" customHeight="1" x14ac:dyDescent="0.35">
      <c r="A256" s="45" t="s">
        <v>1140</v>
      </c>
      <c r="B256" s="18"/>
      <c r="C256" s="5"/>
      <c r="D256" s="5"/>
      <c r="E256" s="94" t="str">
        <f>IF(ISBLANK(D256),"",INDEX(ΑΜΚ,MATCH(D256,Data!$F$2:$F$999,0),1))</f>
        <v/>
      </c>
      <c r="F256" t="str">
        <f>IF(ISBLANK(C256),"",INDEX(ΚΩΔ_ΜΑΘΗΜ_ΤΕΧΝ_ΛΟΓΙΣΜ_Γ1,MATCH(C256,ΜΑΘΗΜ_ΤΕΧΝ_ΛΟΓΙΣΜ_Γ1,0)))</f>
        <v/>
      </c>
    </row>
    <row r="257" spans="1:6" ht="14.25" customHeight="1" x14ac:dyDescent="0.35">
      <c r="A257" s="45" t="s">
        <v>1140</v>
      </c>
      <c r="B257" s="18"/>
      <c r="C257" s="5"/>
      <c r="D257" s="5"/>
      <c r="E257" s="6"/>
    </row>
    <row r="258" spans="1:6" ht="14.25" customHeight="1" x14ac:dyDescent="0.35">
      <c r="A258" s="45" t="s">
        <v>1140</v>
      </c>
      <c r="B258" s="18"/>
      <c r="C258" s="5"/>
      <c r="D258" s="5"/>
      <c r="E258" s="94" t="str">
        <f>IF(ISBLANK(D258),"",INDEX(ΑΜΚ,MATCH(D258,Data!$F$2:$F$999,0),1))</f>
        <v/>
      </c>
      <c r="F258" t="str">
        <f>IF(ISBLANK(C258),"",INDEX(ΚΩΔ_ΜΑΘΗΜ_ΤΕΧΝ_ΛΟΓΙΣΜ_Γ1,MATCH(C258,ΜΑΘΗΜ_ΤΕΧΝ_ΛΟΓΙΣΜ_Γ1,0)))</f>
        <v/>
      </c>
    </row>
    <row r="259" spans="1:6" ht="14.25" customHeight="1" x14ac:dyDescent="0.35">
      <c r="A259" s="45" t="s">
        <v>1140</v>
      </c>
      <c r="B259" s="18"/>
      <c r="C259" s="5"/>
      <c r="D259" s="5"/>
      <c r="E259" s="6"/>
    </row>
    <row r="260" spans="1:6" ht="14.25" customHeight="1" x14ac:dyDescent="0.35">
      <c r="A260" s="45" t="s">
        <v>1140</v>
      </c>
      <c r="B260" s="18"/>
      <c r="C260" s="5"/>
      <c r="D260" s="5"/>
      <c r="E260" s="94" t="str">
        <f>IF(ISBLANK(D260),"",INDEX(ΑΜΚ,MATCH(D260,Data!$F$2:$F$999,0),1))</f>
        <v/>
      </c>
      <c r="F260" t="str">
        <f>IF(ISBLANK(C260),"",INDEX(ΚΩΔ_ΜΑΘΗΜ_ΤΕΧΝ_ΛΟΓΙΣΜ_Γ1,MATCH(C260,ΜΑΘΗΜ_ΤΕΧΝ_ΛΟΓΙΣΜ_Γ1,0)))</f>
        <v/>
      </c>
    </row>
    <row r="261" spans="1:6" ht="14.25" customHeight="1" x14ac:dyDescent="0.35">
      <c r="A261" s="45" t="s">
        <v>1140</v>
      </c>
      <c r="B261" s="18"/>
      <c r="C261" s="5"/>
      <c r="D261" s="5"/>
      <c r="E261" s="6"/>
    </row>
    <row r="262" spans="1:6" ht="14.25" customHeight="1" x14ac:dyDescent="0.35">
      <c r="A262" s="45" t="s">
        <v>1140</v>
      </c>
      <c r="B262" s="18"/>
      <c r="C262" s="5"/>
      <c r="D262" s="5"/>
      <c r="E262" s="94" t="str">
        <f>IF(ISBLANK(D262),"",INDEX(ΑΜΚ,MATCH(D262,Data!$F$2:$F$999,0),1))</f>
        <v/>
      </c>
      <c r="F262" t="str">
        <f>IF(ISBLANK(C262),"",INDEX(ΚΩΔ_ΜΑΘΗΜ_ΤΕΧΝ_ΛΟΓΙΣΜ_Γ1,MATCH(C262,ΜΑΘΗΜ_ΤΕΧΝ_ΛΟΓΙΣΜ_Γ1,0)))</f>
        <v/>
      </c>
    </row>
    <row r="263" spans="1:6" ht="14.25" customHeight="1" x14ac:dyDescent="0.35">
      <c r="A263" s="45" t="s">
        <v>1140</v>
      </c>
      <c r="B263" s="18"/>
      <c r="C263" s="5"/>
      <c r="D263" s="5"/>
      <c r="E263" s="6"/>
    </row>
    <row r="264" spans="1:6" ht="14.25" customHeight="1" x14ac:dyDescent="0.35">
      <c r="A264" s="45" t="s">
        <v>1140</v>
      </c>
      <c r="B264" s="18"/>
      <c r="C264" s="5"/>
      <c r="D264" s="5"/>
      <c r="E264" s="94" t="str">
        <f>IF(ISBLANK(D264),"",INDEX(ΑΜΚ,MATCH(D264,Data!$F$2:$F$999,0),1))</f>
        <v/>
      </c>
      <c r="F264" t="str">
        <f>IF(ISBLANK(C264),"",INDEX(ΚΩΔ_ΜΑΘΗΜ_ΤΕΧΝ_ΛΟΓΙΣΜ_Γ1,MATCH(C264,ΜΑΘΗΜ_ΤΕΧΝ_ΛΟΓΙΣΜ_Γ1,0)))</f>
        <v/>
      </c>
    </row>
    <row r="265" spans="1:6" ht="14.25" customHeight="1" x14ac:dyDescent="0.35">
      <c r="A265" s="45" t="s">
        <v>1140</v>
      </c>
      <c r="B265" s="18"/>
      <c r="C265" s="5"/>
      <c r="D265" s="5"/>
      <c r="E265" s="6"/>
    </row>
    <row r="266" spans="1:6" ht="14.25" customHeight="1" x14ac:dyDescent="0.35">
      <c r="A266" s="45" t="s">
        <v>1140</v>
      </c>
      <c r="B266" s="18"/>
      <c r="C266" s="5"/>
      <c r="D266" s="5"/>
      <c r="E266" s="94" t="str">
        <f>IF(ISBLANK(D266),"",INDEX(ΑΜΚ,MATCH(D266,Data!$F$2:$F$999,0),1))</f>
        <v/>
      </c>
      <c r="F266" t="str">
        <f>IF(ISBLANK(C266),"",INDEX(ΚΩΔ_ΜΑΘΗΜ_ΤΕΧΝ_ΛΟΓΙΣΜ_Γ1,MATCH(C266,ΜΑΘΗΜ_ΤΕΧΝ_ΛΟΓΙΣΜ_Γ1,0)))</f>
        <v/>
      </c>
    </row>
    <row r="267" spans="1:6" ht="14.25" customHeight="1" x14ac:dyDescent="0.35">
      <c r="A267" s="45" t="s">
        <v>1140</v>
      </c>
      <c r="B267" s="18"/>
      <c r="C267" s="5"/>
      <c r="D267" s="5"/>
      <c r="E267" s="6"/>
    </row>
    <row r="268" spans="1:6" ht="14.25" customHeight="1" x14ac:dyDescent="0.35">
      <c r="A268" s="45" t="s">
        <v>1140</v>
      </c>
      <c r="B268" s="18"/>
      <c r="C268" s="5"/>
      <c r="D268" s="5"/>
      <c r="E268" s="94" t="str">
        <f>IF(ISBLANK(D268),"",INDEX(ΑΜΚ,MATCH(D268,Data!$F$2:$F$999,0),1))</f>
        <v/>
      </c>
      <c r="F268" t="str">
        <f>IF(ISBLANK(C268),"",INDEX(ΚΩΔ_ΜΑΘΗΜ_ΤΕΧΝ_ΛΟΓΙΣΜ_Γ1,MATCH(C268,ΜΑΘΗΜ_ΤΕΧΝ_ΛΟΓΙΣΜ_Γ1,0)))</f>
        <v/>
      </c>
    </row>
    <row r="269" spans="1:6" ht="14.25" customHeight="1" x14ac:dyDescent="0.35">
      <c r="A269" s="45" t="s">
        <v>1140</v>
      </c>
      <c r="B269" s="18"/>
      <c r="C269" s="5"/>
      <c r="D269" s="5"/>
      <c r="E269" s="6"/>
    </row>
    <row r="270" spans="1:6" ht="14.25" customHeight="1" x14ac:dyDescent="0.35">
      <c r="A270" s="45" t="s">
        <v>1140</v>
      </c>
      <c r="B270" s="18"/>
      <c r="C270" s="5"/>
      <c r="D270" s="5"/>
      <c r="E270" s="94" t="str">
        <f>IF(ISBLANK(D270),"",INDEX(ΑΜΚ,MATCH(D270,Data!$F$2:$F$999,0),1))</f>
        <v/>
      </c>
      <c r="F270" t="str">
        <f>IF(ISBLANK(C270),"",INDEX(ΚΩΔ_ΜΑΘΗΜ_ΤΕΧΝ_ΛΟΓΙΣΜ_Γ1,MATCH(C270,ΜΑΘΗΜ_ΤΕΧΝ_ΛΟΓΙΣΜ_Γ1,0)))</f>
        <v/>
      </c>
    </row>
    <row r="271" spans="1:6" ht="14.25" customHeight="1" x14ac:dyDescent="0.35">
      <c r="A271" s="45" t="s">
        <v>1140</v>
      </c>
      <c r="B271" s="18"/>
      <c r="C271" s="5"/>
      <c r="D271" s="5"/>
      <c r="E271" s="6"/>
    </row>
    <row r="272" spans="1:6" ht="14.25" customHeight="1" x14ac:dyDescent="0.35">
      <c r="A272" s="45" t="s">
        <v>1140</v>
      </c>
      <c r="B272" s="18"/>
      <c r="C272" s="5"/>
      <c r="D272" s="5"/>
      <c r="E272" s="94" t="str">
        <f>IF(ISBLANK(D272),"",INDEX(ΑΜΚ,MATCH(D272,Data!$F$2:$F$999,0),1))</f>
        <v/>
      </c>
      <c r="F272" t="str">
        <f>IF(ISBLANK(C272),"",INDEX(ΚΩΔ_ΜΑΘΗΜ_ΤΕΧΝ_ΛΟΓΙΣΜ_Γ1,MATCH(C272,ΜΑΘΗΜ_ΤΕΧΝ_ΛΟΓΙΣΜ_Γ1,0)))</f>
        <v/>
      </c>
    </row>
    <row r="273" spans="1:6" ht="14.25" customHeight="1" x14ac:dyDescent="0.35">
      <c r="A273" s="45" t="s">
        <v>1140</v>
      </c>
      <c r="B273" s="18"/>
      <c r="C273" s="5"/>
      <c r="D273" s="5"/>
      <c r="E273" s="6"/>
    </row>
    <row r="274" spans="1:6" ht="14.25" customHeight="1" x14ac:dyDescent="0.35">
      <c r="A274" s="45" t="s">
        <v>1140</v>
      </c>
      <c r="B274" s="18"/>
      <c r="C274" s="5"/>
      <c r="D274" s="5"/>
      <c r="E274" s="94" t="str">
        <f>IF(ISBLANK(D274),"",INDEX(ΑΜΚ,MATCH(D274,Data!$F$2:$F$999,0),1))</f>
        <v/>
      </c>
      <c r="F274" t="str">
        <f>IF(ISBLANK(C274),"",INDEX(ΚΩΔ_ΜΑΘΗΜ_ΤΕΧΝ_ΛΟΓΙΣΜ_Γ1,MATCH(C274,ΜΑΘΗΜ_ΤΕΧΝ_ΛΟΓΙΣΜ_Γ1,0)))</f>
        <v/>
      </c>
    </row>
    <row r="275" spans="1:6" ht="14.25" customHeight="1" x14ac:dyDescent="0.35">
      <c r="A275" s="45" t="s">
        <v>1140</v>
      </c>
      <c r="B275" s="18"/>
      <c r="C275" s="5"/>
      <c r="D275" s="5"/>
      <c r="E275" s="6"/>
    </row>
    <row r="276" spans="1:6" ht="14.25" customHeight="1" x14ac:dyDescent="0.35">
      <c r="A276" s="45" t="s">
        <v>1140</v>
      </c>
      <c r="B276" s="18"/>
      <c r="C276" s="5"/>
      <c r="D276" s="5"/>
      <c r="E276" s="94" t="str">
        <f>IF(ISBLANK(D276),"",INDEX(ΑΜΚ,MATCH(D276,Data!$F$2:$F$999,0),1))</f>
        <v/>
      </c>
      <c r="F276" t="str">
        <f>IF(ISBLANK(C276),"",INDEX(ΚΩΔ_ΜΑΘΗΜ_ΤΕΧΝ_ΛΟΓΙΣΜ_Γ1,MATCH(C276,ΜΑΘΗΜ_ΤΕΧΝ_ΛΟΓΙΣΜ_Γ1,0)))</f>
        <v/>
      </c>
    </row>
    <row r="277" spans="1:6" ht="14.25" customHeight="1" x14ac:dyDescent="0.35">
      <c r="A277" s="45" t="s">
        <v>1140</v>
      </c>
      <c r="B277" s="18"/>
      <c r="C277" s="5"/>
      <c r="D277" s="5"/>
      <c r="E277" s="6"/>
    </row>
    <row r="278" spans="1:6" ht="14.25" customHeight="1" x14ac:dyDescent="0.35">
      <c r="A278" s="45" t="s">
        <v>1140</v>
      </c>
      <c r="B278" s="18"/>
      <c r="C278" s="5"/>
      <c r="D278" s="5"/>
      <c r="E278" s="94" t="str">
        <f>IF(ISBLANK(D278),"",INDEX(ΑΜΚ,MATCH(D278,Data!$F$2:$F$999,0),1))</f>
        <v/>
      </c>
      <c r="F278" t="str">
        <f>IF(ISBLANK(C278),"",INDEX(ΚΩΔ_ΜΑΘΗΜ_ΤΕΧΝ_ΛΟΓΙΣΜ_Γ1,MATCH(C278,ΜΑΘΗΜ_ΤΕΧΝ_ΛΟΓΙΣΜ_Γ1,0)))</f>
        <v/>
      </c>
    </row>
    <row r="279" spans="1:6" ht="14.25" customHeight="1" x14ac:dyDescent="0.35">
      <c r="A279" s="45" t="s">
        <v>1140</v>
      </c>
      <c r="B279" s="18"/>
      <c r="C279" s="5"/>
      <c r="D279" s="5"/>
      <c r="E279" s="6"/>
    </row>
    <row r="280" spans="1:6" ht="14.25" customHeight="1" x14ac:dyDescent="0.35">
      <c r="A280" s="45" t="s">
        <v>1140</v>
      </c>
      <c r="B280" s="18"/>
      <c r="C280" s="5"/>
      <c r="D280" s="5"/>
      <c r="E280" s="94" t="str">
        <f>IF(ISBLANK(D280),"",INDEX(ΑΜΚ,MATCH(D280,Data!$F$2:$F$999,0),1))</f>
        <v/>
      </c>
      <c r="F280" t="str">
        <f>IF(ISBLANK(C280),"",INDEX(ΚΩΔ_ΜΑΘΗΜ_ΤΕΧΝ_ΛΟΓΙΣΜ_Γ1,MATCH(C280,ΜΑΘΗΜ_ΤΕΧΝ_ΛΟΓΙΣΜ_Γ1,0)))</f>
        <v/>
      </c>
    </row>
    <row r="281" spans="1:6" ht="14.25" customHeight="1" x14ac:dyDescent="0.35">
      <c r="A281" s="45" t="s">
        <v>1140</v>
      </c>
      <c r="B281" s="18"/>
      <c r="C281" s="5"/>
      <c r="D281" s="5"/>
      <c r="E281" s="6"/>
    </row>
    <row r="282" spans="1:6" ht="14.25" customHeight="1" x14ac:dyDescent="0.35">
      <c r="A282" s="45" t="s">
        <v>1140</v>
      </c>
      <c r="B282" s="18"/>
      <c r="C282" s="5"/>
      <c r="D282" s="5"/>
      <c r="E282" s="94" t="str">
        <f>IF(ISBLANK(D282),"",INDEX(ΑΜΚ,MATCH(D282,Data!$F$2:$F$999,0),1))</f>
        <v/>
      </c>
      <c r="F282" t="str">
        <f>IF(ISBLANK(C282),"",INDEX(ΚΩΔ_ΜΑΘΗΜ_ΤΕΧΝ_ΛΟΓΙΣΜ_Γ1,MATCH(C282,ΜΑΘΗΜ_ΤΕΧΝ_ΛΟΓΙΣΜ_Γ1,0)))</f>
        <v/>
      </c>
    </row>
    <row r="283" spans="1:6" ht="14.25" customHeight="1" x14ac:dyDescent="0.35">
      <c r="A283" s="45" t="s">
        <v>1140</v>
      </c>
      <c r="B283" s="18"/>
      <c r="C283" s="5"/>
      <c r="D283" s="5"/>
      <c r="E283" s="6"/>
    </row>
    <row r="284" spans="1:6" ht="14.25" customHeight="1" x14ac:dyDescent="0.35">
      <c r="A284" s="45" t="s">
        <v>1140</v>
      </c>
      <c r="B284" s="18"/>
      <c r="C284" s="5"/>
      <c r="D284" s="5"/>
      <c r="E284" s="94" t="str">
        <f>IF(ISBLANK(D284),"",INDEX(ΑΜΚ,MATCH(D284,Data!$F$2:$F$999,0),1))</f>
        <v/>
      </c>
      <c r="F284" t="str">
        <f>IF(ISBLANK(C284),"",INDEX(ΚΩΔ_ΜΑΘΗΜ_ΤΕΧΝ_ΛΟΓΙΣΜ_Γ1,MATCH(C284,ΜΑΘΗΜ_ΤΕΧΝ_ΛΟΓΙΣΜ_Γ1,0)))</f>
        <v/>
      </c>
    </row>
    <row r="285" spans="1:6" ht="14.25" customHeight="1" x14ac:dyDescent="0.35">
      <c r="A285" s="45" t="s">
        <v>1140</v>
      </c>
      <c r="B285" s="18"/>
      <c r="C285" s="5"/>
      <c r="D285" s="5"/>
      <c r="E285" s="6"/>
    </row>
    <row r="286" spans="1:6" ht="14.25" customHeight="1" x14ac:dyDescent="0.35">
      <c r="A286" s="45" t="s">
        <v>1140</v>
      </c>
      <c r="B286" s="18"/>
      <c r="C286" s="5"/>
      <c r="D286" s="5"/>
      <c r="E286" s="94" t="str">
        <f>IF(ISBLANK(D286),"",INDEX(ΑΜΚ,MATCH(D286,Data!$F$2:$F$999,0),1))</f>
        <v/>
      </c>
      <c r="F286" t="str">
        <f>IF(ISBLANK(C286),"",INDEX(ΚΩΔ_ΜΑΘΗΜ_ΤΕΧΝ_ΛΟΓΙΣΜ_Γ1,MATCH(C286,ΜΑΘΗΜ_ΤΕΧΝ_ΛΟΓΙΣΜ_Γ1,0)))</f>
        <v/>
      </c>
    </row>
    <row r="287" spans="1:6" ht="14.25" customHeight="1" x14ac:dyDescent="0.35">
      <c r="A287" s="45" t="s">
        <v>1140</v>
      </c>
      <c r="B287" s="18"/>
      <c r="C287" s="5"/>
      <c r="D287" s="5"/>
      <c r="E287" s="6"/>
    </row>
    <row r="288" spans="1:6" ht="14.25" customHeight="1" x14ac:dyDescent="0.35">
      <c r="A288" s="45" t="s">
        <v>1140</v>
      </c>
      <c r="B288" s="18"/>
      <c r="C288" s="5"/>
      <c r="D288" s="5"/>
      <c r="E288" s="94" t="str">
        <f>IF(ISBLANK(D288),"",INDEX(ΑΜΚ,MATCH(D288,Data!$F$2:$F$999,0),1))</f>
        <v/>
      </c>
      <c r="F288" t="str">
        <f>IF(ISBLANK(C288),"",INDEX(ΚΩΔ_ΜΑΘΗΜ_ΤΕΧΝ_ΛΟΓΙΣΜ_Γ1,MATCH(C288,ΜΑΘΗΜ_ΤΕΧΝ_ΛΟΓΙΣΜ_Γ1,0)))</f>
        <v/>
      </c>
    </row>
    <row r="289" spans="1:6" ht="14.25" customHeight="1" x14ac:dyDescent="0.35">
      <c r="A289" s="45" t="s">
        <v>1140</v>
      </c>
      <c r="B289" s="18"/>
      <c r="C289" s="5"/>
      <c r="D289" s="5"/>
      <c r="E289" s="6"/>
    </row>
    <row r="290" spans="1:6" ht="14.25" customHeight="1" x14ac:dyDescent="0.35">
      <c r="A290" s="45" t="s">
        <v>1140</v>
      </c>
      <c r="B290" s="18"/>
      <c r="C290" s="5"/>
      <c r="D290" s="5"/>
      <c r="E290" s="94" t="str">
        <f>IF(ISBLANK(D290),"",INDEX(ΑΜΚ,MATCH(D290,Data!$F$2:$F$999,0),1))</f>
        <v/>
      </c>
      <c r="F290" t="str">
        <f>IF(ISBLANK(C290),"",INDEX(ΚΩΔ_ΜΑΘΗΜ_ΤΕΧΝ_ΛΟΓΙΣΜ_Γ1,MATCH(C290,ΜΑΘΗΜ_ΤΕΧΝ_ΛΟΓΙΣΜ_Γ1,0)))</f>
        <v/>
      </c>
    </row>
    <row r="291" spans="1:6" ht="14.25" customHeight="1" x14ac:dyDescent="0.35">
      <c r="A291" s="45" t="s">
        <v>1140</v>
      </c>
      <c r="B291" s="18"/>
      <c r="C291" s="5"/>
      <c r="D291" s="5"/>
      <c r="E291" s="6"/>
    </row>
    <row r="292" spans="1:6" ht="14.25" customHeight="1" x14ac:dyDescent="0.35">
      <c r="A292" s="45" t="s">
        <v>1140</v>
      </c>
      <c r="B292" s="18"/>
      <c r="C292" s="5"/>
      <c r="D292" s="5"/>
      <c r="E292" s="94" t="str">
        <f>IF(ISBLANK(D292),"",INDEX(ΑΜΚ,MATCH(D292,Data!$F$2:$F$999,0),1))</f>
        <v/>
      </c>
      <c r="F292" t="str">
        <f>IF(ISBLANK(C292),"",INDEX(ΚΩΔ_ΜΑΘΗΜ_ΤΕΧΝ_ΛΟΓΙΣΜ_Γ1,MATCH(C292,ΜΑΘΗΜ_ΤΕΧΝ_ΛΟΓΙΣΜ_Γ1,0)))</f>
        <v/>
      </c>
    </row>
    <row r="293" spans="1:6" ht="14.25" customHeight="1" x14ac:dyDescent="0.35">
      <c r="A293" s="45" t="s">
        <v>1140</v>
      </c>
      <c r="B293" s="18"/>
      <c r="C293" s="5"/>
      <c r="D293" s="5"/>
      <c r="E293" s="6"/>
    </row>
    <row r="294" spans="1:6" ht="14.25" customHeight="1" x14ac:dyDescent="0.35">
      <c r="A294" s="45" t="s">
        <v>1140</v>
      </c>
      <c r="B294" s="18"/>
      <c r="C294" s="5"/>
      <c r="D294" s="5"/>
      <c r="E294" s="94" t="str">
        <f>IF(ISBLANK(D294),"",INDEX(ΑΜΚ,MATCH(D294,Data!$F$2:$F$999,0),1))</f>
        <v/>
      </c>
      <c r="F294" t="str">
        <f>IF(ISBLANK(C294),"",INDEX(ΚΩΔ_ΜΑΘΗΜ_ΤΕΧΝ_ΛΟΓΙΣΜ_Γ1,MATCH(C294,ΜΑΘΗΜ_ΤΕΧΝ_ΛΟΓΙΣΜ_Γ1,0)))</f>
        <v/>
      </c>
    </row>
    <row r="295" spans="1:6" ht="14.25" customHeight="1" x14ac:dyDescent="0.35">
      <c r="A295" s="45" t="s">
        <v>1140</v>
      </c>
      <c r="B295" s="18"/>
      <c r="C295" s="5"/>
      <c r="D295" s="5"/>
      <c r="E295" s="6"/>
    </row>
    <row r="296" spans="1:6" ht="14.25" customHeight="1" x14ac:dyDescent="0.35">
      <c r="A296" s="45" t="s">
        <v>1140</v>
      </c>
      <c r="B296" s="18"/>
      <c r="C296" s="5"/>
      <c r="D296" s="5"/>
      <c r="E296" s="94" t="str">
        <f>IF(ISBLANK(D296),"",INDEX(ΑΜΚ,MATCH(D296,Data!$F$2:$F$999,0),1))</f>
        <v/>
      </c>
      <c r="F296" t="str">
        <f>IF(ISBLANK(C296),"",INDEX(ΚΩΔ_ΜΑΘΗΜ_ΤΕΧΝ_ΛΟΓΙΣΜ_Γ1,MATCH(C296,ΜΑΘΗΜ_ΤΕΧΝ_ΛΟΓΙΣΜ_Γ1,0)))</f>
        <v/>
      </c>
    </row>
    <row r="297" spans="1:6" ht="14.25" customHeight="1" x14ac:dyDescent="0.35">
      <c r="A297" s="45" t="s">
        <v>1140</v>
      </c>
      <c r="B297" s="18"/>
      <c r="C297" s="5"/>
      <c r="D297" s="5"/>
      <c r="E297" s="6"/>
    </row>
    <row r="298" spans="1:6" ht="14.25" customHeight="1" x14ac:dyDescent="0.35">
      <c r="A298" s="45" t="s">
        <v>1140</v>
      </c>
      <c r="B298" s="18"/>
      <c r="C298" s="5"/>
      <c r="D298" s="5"/>
      <c r="E298" s="94" t="str">
        <f>IF(ISBLANK(D298),"",INDEX(ΑΜΚ,MATCH(D298,Data!$F$2:$F$999,0),1))</f>
        <v/>
      </c>
      <c r="F298" t="str">
        <f>IF(ISBLANK(C298),"",INDEX(ΚΩΔ_ΜΑΘΗΜ_ΤΕΧΝ_ΛΟΓΙΣΜ_Γ1,MATCH(C298,ΜΑΘΗΜ_ΤΕΧΝ_ΛΟΓΙΣΜ_Γ1,0)))</f>
        <v/>
      </c>
    </row>
    <row r="299" spans="1:6" ht="14.25" customHeight="1" x14ac:dyDescent="0.35">
      <c r="A299" s="45" t="s">
        <v>1140</v>
      </c>
      <c r="B299" s="18"/>
      <c r="C299" s="5"/>
      <c r="D299" s="5"/>
      <c r="E299" s="6"/>
    </row>
    <row r="300" spans="1:6" ht="14.25" customHeight="1" x14ac:dyDescent="0.35">
      <c r="A300" s="45" t="s">
        <v>1140</v>
      </c>
      <c r="B300" s="18"/>
      <c r="C300" s="5"/>
      <c r="D300" s="5"/>
      <c r="E300" s="94" t="str">
        <f>IF(ISBLANK(D300),"",INDEX(ΑΜΚ,MATCH(D300,Data!$F$2:$F$999,0),1))</f>
        <v/>
      </c>
      <c r="F300" t="str">
        <f>IF(ISBLANK(C300),"",INDEX(ΚΩΔ_ΜΑΘΗΜ_ΤΕΧΝ_ΛΟΓΙΣΜ_Γ1,MATCH(C300,ΜΑΘΗΜ_ΤΕΧΝ_ΛΟΓΙΣΜ_Γ1,0)))</f>
        <v/>
      </c>
    </row>
    <row r="301" spans="1:6" ht="14.25" customHeight="1" x14ac:dyDescent="0.35">
      <c r="A301" s="45" t="s">
        <v>1140</v>
      </c>
      <c r="B301" s="18"/>
      <c r="C301" s="5"/>
      <c r="D301" s="5"/>
      <c r="E301" s="6"/>
    </row>
    <row r="302" spans="1:6" ht="14.25" customHeight="1" x14ac:dyDescent="0.35">
      <c r="A302" s="45" t="s">
        <v>1140</v>
      </c>
      <c r="B302" s="18"/>
      <c r="C302" s="5"/>
      <c r="D302" s="5"/>
      <c r="E302" s="94" t="str">
        <f>IF(ISBLANK(D302),"",INDEX(ΑΜΚ,MATCH(D302,Data!$F$2:$F$999,0),1))</f>
        <v/>
      </c>
      <c r="F302" t="str">
        <f>IF(ISBLANK(C302),"",INDEX(ΚΩΔ_ΜΑΘΗΜ_ΤΕΧΝ_ΛΟΓΙΣΜ_Γ1,MATCH(C302,ΜΑΘΗΜ_ΤΕΧΝ_ΛΟΓΙΣΜ_Γ1,0)))</f>
        <v/>
      </c>
    </row>
    <row r="303" spans="1:6" ht="14.25" customHeight="1" x14ac:dyDescent="0.35">
      <c r="A303" s="45" t="s">
        <v>1140</v>
      </c>
      <c r="B303" s="18"/>
      <c r="C303" s="5"/>
      <c r="D303" s="5"/>
      <c r="E303" s="6"/>
    </row>
    <row r="304" spans="1:6" ht="14.25" customHeight="1" x14ac:dyDescent="0.35">
      <c r="A304" s="45" t="s">
        <v>1140</v>
      </c>
      <c r="B304" s="18"/>
      <c r="C304" s="5"/>
      <c r="D304" s="5"/>
      <c r="E304" s="94" t="str">
        <f>IF(ISBLANK(D304),"",INDEX(ΑΜΚ,MATCH(D304,Data!$F$2:$F$999,0),1))</f>
        <v/>
      </c>
      <c r="F304" t="str">
        <f>IF(ISBLANK(C304),"",INDEX(ΚΩΔ_ΜΑΘΗΜ_ΤΕΧΝ_ΛΟΓΙΣΜ_Γ1,MATCH(C304,ΜΑΘΗΜ_ΤΕΧΝ_ΛΟΓΙΣΜ_Γ1,0)))</f>
        <v/>
      </c>
    </row>
    <row r="305" spans="1:6" ht="14.25" customHeight="1" x14ac:dyDescent="0.35">
      <c r="A305" s="45" t="s">
        <v>1140</v>
      </c>
      <c r="B305" s="18"/>
      <c r="C305" s="5"/>
      <c r="D305" s="5"/>
      <c r="E305" s="6"/>
    </row>
    <row r="306" spans="1:6" ht="14.25" customHeight="1" x14ac:dyDescent="0.35">
      <c r="A306" s="45" t="s">
        <v>1140</v>
      </c>
      <c r="B306" s="18"/>
      <c r="C306" s="5"/>
      <c r="D306" s="5"/>
      <c r="E306" s="94" t="str">
        <f>IF(ISBLANK(D306),"",INDEX(ΑΜΚ,MATCH(D306,Data!$F$2:$F$999,0),1))</f>
        <v/>
      </c>
      <c r="F306" t="str">
        <f>IF(ISBLANK(C306),"",INDEX(ΚΩΔ_ΜΑΘΗΜ_ΤΕΧΝ_ΛΟΓΙΣΜ_Γ1,MATCH(C306,ΜΑΘΗΜ_ΤΕΧΝ_ΛΟΓΙΣΜ_Γ1,0)))</f>
        <v/>
      </c>
    </row>
    <row r="307" spans="1:6" ht="14.25" customHeight="1" x14ac:dyDescent="0.35">
      <c r="A307" s="45" t="s">
        <v>1140</v>
      </c>
      <c r="B307" s="18"/>
      <c r="C307" s="5"/>
      <c r="D307" s="5"/>
      <c r="E307" s="6"/>
    </row>
    <row r="308" spans="1:6" ht="14.25" customHeight="1" x14ac:dyDescent="0.35">
      <c r="A308" s="45" t="s">
        <v>1140</v>
      </c>
      <c r="B308" s="18"/>
      <c r="C308" s="5"/>
      <c r="D308" s="5"/>
      <c r="E308" s="94" t="str">
        <f>IF(ISBLANK(D308),"",INDEX(ΑΜΚ,MATCH(D308,Data!$F$2:$F$999,0),1))</f>
        <v/>
      </c>
      <c r="F308" t="str">
        <f>IF(ISBLANK(C308),"",INDEX(ΚΩΔ_ΜΑΘΗΜ_ΤΕΧΝ_ΛΟΓΙΣΜ_Γ1,MATCH(C308,ΜΑΘΗΜ_ΤΕΧΝ_ΛΟΓΙΣΜ_Γ1,0)))</f>
        <v/>
      </c>
    </row>
    <row r="309" spans="1:6" ht="14.25" customHeight="1" x14ac:dyDescent="0.35">
      <c r="A309" s="45" t="s">
        <v>1140</v>
      </c>
      <c r="B309" s="18"/>
      <c r="C309" s="5"/>
      <c r="D309" s="5"/>
      <c r="E309" s="6"/>
    </row>
    <row r="310" spans="1:6" ht="14.25" customHeight="1" x14ac:dyDescent="0.35">
      <c r="A310" s="45" t="s">
        <v>1140</v>
      </c>
      <c r="B310" s="18"/>
      <c r="C310" s="5"/>
      <c r="D310" s="5"/>
      <c r="E310" s="94" t="str">
        <f>IF(ISBLANK(D310),"",INDEX(ΑΜΚ,MATCH(D310,Data!$F$2:$F$999,0),1))</f>
        <v/>
      </c>
      <c r="F310" t="str">
        <f>IF(ISBLANK(C310),"",INDEX(ΚΩΔ_ΜΑΘΗΜ_ΤΕΧΝ_ΛΟΓΙΣΜ_Γ1,MATCH(C310,ΜΑΘΗΜ_ΤΕΧΝ_ΛΟΓΙΣΜ_Γ1,0)))</f>
        <v/>
      </c>
    </row>
    <row r="311" spans="1:6" ht="14.25" customHeight="1" x14ac:dyDescent="0.35">
      <c r="A311" s="45" t="s">
        <v>1140</v>
      </c>
      <c r="B311" s="18"/>
      <c r="C311" s="5"/>
      <c r="D311" s="5"/>
      <c r="E311" s="6"/>
    </row>
    <row r="312" spans="1:6" ht="14.25" customHeight="1" x14ac:dyDescent="0.35">
      <c r="A312" s="45" t="s">
        <v>1140</v>
      </c>
      <c r="B312" s="18"/>
      <c r="C312" s="5"/>
      <c r="D312" s="5"/>
      <c r="E312" s="94" t="str">
        <f>IF(ISBLANK(D312),"",INDEX(ΑΜΚ,MATCH(D312,Data!$F$2:$F$999,0),1))</f>
        <v/>
      </c>
      <c r="F312" t="str">
        <f>IF(ISBLANK(C312),"",INDEX(ΚΩΔ_ΜΑΘΗΜ_ΤΕΧΝ_ΛΟΓΙΣΜ_Γ1,MATCH(C312,ΜΑΘΗΜ_ΤΕΧΝ_ΛΟΓΙΣΜ_Γ1,0)))</f>
        <v/>
      </c>
    </row>
    <row r="313" spans="1:6" ht="14.25" customHeight="1" x14ac:dyDescent="0.35">
      <c r="A313" s="45" t="s">
        <v>1140</v>
      </c>
      <c r="B313" s="18"/>
      <c r="C313" s="5"/>
      <c r="D313" s="5"/>
      <c r="E313" s="6"/>
    </row>
    <row r="314" spans="1:6" ht="14.25" customHeight="1" x14ac:dyDescent="0.35">
      <c r="A314" s="45" t="s">
        <v>1140</v>
      </c>
      <c r="B314" s="18"/>
      <c r="C314" s="5"/>
      <c r="D314" s="5"/>
      <c r="E314" s="94" t="str">
        <f>IF(ISBLANK(D314),"",INDEX(ΑΜΚ,MATCH(D314,Data!$F$2:$F$999,0),1))</f>
        <v/>
      </c>
      <c r="F314" t="str">
        <f>IF(ISBLANK(C314),"",INDEX(ΚΩΔ_ΜΑΘΗΜ_ΤΕΧΝ_ΛΟΓΙΣΜ_Γ1,MATCH(C314,ΜΑΘΗΜ_ΤΕΧΝ_ΛΟΓΙΣΜ_Γ1,0)))</f>
        <v/>
      </c>
    </row>
    <row r="315" spans="1:6" ht="14.25" customHeight="1" x14ac:dyDescent="0.35">
      <c r="A315" s="45" t="s">
        <v>1140</v>
      </c>
      <c r="B315" s="18"/>
      <c r="C315" s="5"/>
      <c r="D315" s="5"/>
      <c r="E315" s="6"/>
    </row>
    <row r="316" spans="1:6" ht="14.25" customHeight="1" x14ac:dyDescent="0.35">
      <c r="A316" s="45" t="s">
        <v>1140</v>
      </c>
      <c r="B316" s="18"/>
      <c r="C316" s="5"/>
      <c r="D316" s="5"/>
      <c r="E316" s="94" t="str">
        <f>IF(ISBLANK(D316),"",INDEX(ΑΜΚ,MATCH(D316,Data!$F$2:$F$999,0),1))</f>
        <v/>
      </c>
      <c r="F316" t="str">
        <f>IF(ISBLANK(C316),"",INDEX(ΚΩΔ_ΜΑΘΗΜ_ΤΕΧΝ_ΛΟΓΙΣΜ_Γ1,MATCH(C316,ΜΑΘΗΜ_ΤΕΧΝ_ΛΟΓΙΣΜ_Γ1,0)))</f>
        <v/>
      </c>
    </row>
    <row r="317" spans="1:6" ht="14.25" customHeight="1" x14ac:dyDescent="0.35">
      <c r="A317" s="45" t="s">
        <v>1140</v>
      </c>
      <c r="B317" s="18"/>
      <c r="C317" s="5"/>
      <c r="D317" s="5"/>
      <c r="E317" s="6"/>
    </row>
    <row r="318" spans="1:6" ht="14.25" customHeight="1" x14ac:dyDescent="0.35">
      <c r="A318" s="45" t="s">
        <v>1140</v>
      </c>
      <c r="B318" s="18"/>
      <c r="C318" s="5"/>
      <c r="D318" s="5"/>
      <c r="E318" s="94" t="str">
        <f>IF(ISBLANK(D318),"",INDEX(ΑΜΚ,MATCH(D318,Data!$F$2:$F$999,0),1))</f>
        <v/>
      </c>
      <c r="F318" t="str">
        <f>IF(ISBLANK(C318),"",INDEX(ΚΩΔ_ΜΑΘΗΜ_ΤΕΧΝ_ΛΟΓΙΣΜ_Γ1,MATCH(C318,ΜΑΘΗΜ_ΤΕΧΝ_ΛΟΓΙΣΜ_Γ1,0)))</f>
        <v/>
      </c>
    </row>
    <row r="319" spans="1:6" ht="14.25" customHeight="1" x14ac:dyDescent="0.35">
      <c r="A319" s="45" t="s">
        <v>1140</v>
      </c>
      <c r="B319" s="18"/>
      <c r="C319" s="5"/>
      <c r="D319" s="5"/>
      <c r="E319" s="6"/>
    </row>
    <row r="320" spans="1:6" ht="14.25" customHeight="1" x14ac:dyDescent="0.35">
      <c r="A320" s="45" t="s">
        <v>1140</v>
      </c>
      <c r="B320" s="18"/>
      <c r="C320" s="5"/>
      <c r="D320" s="5"/>
      <c r="E320" s="94" t="str">
        <f>IF(ISBLANK(D320),"",INDEX(ΑΜΚ,MATCH(D320,Data!$F$2:$F$999,0),1))</f>
        <v/>
      </c>
      <c r="F320" t="str">
        <f>IF(ISBLANK(C320),"",INDEX(ΚΩΔ_ΜΑΘΗΜ_ΤΕΧΝ_ΛΟΓΙΣΜ_Γ1,MATCH(C320,ΜΑΘΗΜ_ΤΕΧΝ_ΛΟΓΙΣΜ_Γ1,0)))</f>
        <v/>
      </c>
    </row>
    <row r="321" spans="1:6" ht="14.25" customHeight="1" x14ac:dyDescent="0.35">
      <c r="A321" s="45" t="s">
        <v>1140</v>
      </c>
      <c r="B321" s="18"/>
      <c r="C321" s="5"/>
      <c r="D321" s="5"/>
      <c r="E321" s="6"/>
    </row>
    <row r="322" spans="1:6" ht="14.25" customHeight="1" x14ac:dyDescent="0.35">
      <c r="A322" s="45" t="s">
        <v>1140</v>
      </c>
      <c r="B322" s="18"/>
      <c r="C322" s="5"/>
      <c r="D322" s="5"/>
      <c r="E322" s="94" t="str">
        <f>IF(ISBLANK(D322),"",INDEX(ΑΜΚ,MATCH(D322,Data!$F$2:$F$999,0),1))</f>
        <v/>
      </c>
      <c r="F322" t="str">
        <f>IF(ISBLANK(C322),"",INDEX(ΚΩΔ_ΜΑΘΗΜ_ΤΕΧΝ_ΛΟΓΙΣΜ_Γ1,MATCH(C322,ΜΑΘΗΜ_ΤΕΧΝ_ΛΟΓΙΣΜ_Γ1,0)))</f>
        <v/>
      </c>
    </row>
    <row r="323" spans="1:6" ht="14.25" customHeight="1" x14ac:dyDescent="0.35">
      <c r="A323" s="45" t="s">
        <v>1140</v>
      </c>
      <c r="B323" s="18"/>
      <c r="C323" s="5"/>
      <c r="D323" s="5"/>
      <c r="E323" s="6"/>
    </row>
    <row r="324" spans="1:6" ht="14.25" customHeight="1" x14ac:dyDescent="0.35">
      <c r="A324" s="45" t="s">
        <v>1140</v>
      </c>
      <c r="B324" s="18"/>
      <c r="C324" s="5"/>
      <c r="D324" s="5"/>
      <c r="E324" s="94" t="str">
        <f>IF(ISBLANK(D324),"",INDEX(ΑΜΚ,MATCH(D324,Data!$F$2:$F$999,0),1))</f>
        <v/>
      </c>
      <c r="F324" t="str">
        <f>IF(ISBLANK(C324),"",INDEX(ΚΩΔ_ΜΑΘΗΜ_ΤΕΧΝ_ΛΟΓΙΣΜ_Γ1,MATCH(C324,ΜΑΘΗΜ_ΤΕΧΝ_ΛΟΓΙΣΜ_Γ1,0)))</f>
        <v/>
      </c>
    </row>
    <row r="325" spans="1:6" ht="14.25" customHeight="1" x14ac:dyDescent="0.35">
      <c r="A325" s="45" t="s">
        <v>1140</v>
      </c>
      <c r="B325" s="18"/>
      <c r="C325" s="5"/>
      <c r="D325" s="5"/>
      <c r="E325" s="6"/>
    </row>
    <row r="326" spans="1:6" ht="14.25" customHeight="1" x14ac:dyDescent="0.35">
      <c r="A326" s="45" t="s">
        <v>1140</v>
      </c>
      <c r="B326" s="18"/>
      <c r="C326" s="5"/>
      <c r="D326" s="5"/>
      <c r="E326" s="94" t="str">
        <f>IF(ISBLANK(D326),"",INDEX(ΑΜΚ,MATCH(D326,Data!$F$2:$F$999,0),1))</f>
        <v/>
      </c>
      <c r="F326" t="str">
        <f>IF(ISBLANK(C326),"",INDEX(ΚΩΔ_ΜΑΘΗΜ_ΤΕΧΝ_ΛΟΓΙΣΜ_Γ1,MATCH(C326,ΜΑΘΗΜ_ΤΕΧΝ_ΛΟΓΙΣΜ_Γ1,0)))</f>
        <v/>
      </c>
    </row>
    <row r="327" spans="1:6" ht="14.25" customHeight="1" x14ac:dyDescent="0.35">
      <c r="A327" s="45" t="s">
        <v>1140</v>
      </c>
      <c r="B327" s="18"/>
      <c r="C327" s="5"/>
      <c r="D327" s="5"/>
      <c r="E327" s="6"/>
    </row>
    <row r="328" spans="1:6" ht="14.25" customHeight="1" x14ac:dyDescent="0.35">
      <c r="A328" s="45" t="s">
        <v>1140</v>
      </c>
      <c r="B328" s="18"/>
      <c r="C328" s="5"/>
      <c r="D328" s="5"/>
      <c r="E328" s="94" t="str">
        <f>IF(ISBLANK(D328),"",INDEX(ΑΜΚ,MATCH(D328,Data!$F$2:$F$999,0),1))</f>
        <v/>
      </c>
      <c r="F328" t="str">
        <f>IF(ISBLANK(C328),"",INDEX(ΚΩΔ_ΜΑΘΗΜ_ΤΕΧΝ_ΛΟΓΙΣΜ_Γ1,MATCH(C328,ΜΑΘΗΜ_ΤΕΧΝ_ΛΟΓΙΣΜ_Γ1,0)))</f>
        <v/>
      </c>
    </row>
    <row r="329" spans="1:6" ht="14.25" customHeight="1" x14ac:dyDescent="0.35">
      <c r="A329" s="45" t="s">
        <v>1140</v>
      </c>
      <c r="B329" s="18"/>
      <c r="C329" s="5"/>
      <c r="D329" s="5"/>
      <c r="E329" s="6"/>
    </row>
    <row r="330" spans="1:6" ht="14.25" customHeight="1" x14ac:dyDescent="0.35">
      <c r="A330" s="45" t="s">
        <v>1140</v>
      </c>
      <c r="B330" s="18"/>
      <c r="C330" s="5"/>
      <c r="D330" s="5"/>
      <c r="E330" s="94" t="str">
        <f>IF(ISBLANK(D330),"",INDEX(ΑΜΚ,MATCH(D330,Data!$F$2:$F$999,0),1))</f>
        <v/>
      </c>
      <c r="F330" t="str">
        <f>IF(ISBLANK(C330),"",INDEX(ΚΩΔ_ΜΑΘΗΜ_ΤΕΧΝ_ΛΟΓΙΣΜ_Γ1,MATCH(C330,ΜΑΘΗΜ_ΤΕΧΝ_ΛΟΓΙΣΜ_Γ1,0)))</f>
        <v/>
      </c>
    </row>
    <row r="331" spans="1:6" ht="14.25" customHeight="1" x14ac:dyDescent="0.35">
      <c r="A331" s="45" t="s">
        <v>1140</v>
      </c>
      <c r="B331" s="18"/>
      <c r="C331" s="5"/>
      <c r="D331" s="5"/>
      <c r="E331" s="6"/>
    </row>
    <row r="332" spans="1:6" ht="14.25" customHeight="1" x14ac:dyDescent="0.35">
      <c r="A332" s="45" t="s">
        <v>1140</v>
      </c>
      <c r="B332" s="18"/>
      <c r="C332" s="5"/>
      <c r="D332" s="5"/>
      <c r="E332" s="94" t="str">
        <f>IF(ISBLANK(D332),"",INDEX(ΑΜΚ,MATCH(D332,Data!$F$2:$F$999,0),1))</f>
        <v/>
      </c>
      <c r="F332" t="str">
        <f>IF(ISBLANK(C332),"",INDEX(ΚΩΔ_ΜΑΘΗΜ_ΤΕΧΝ_ΛΟΓΙΣΜ_Γ1,MATCH(C332,ΜΑΘΗΜ_ΤΕΧΝ_ΛΟΓΙΣΜ_Γ1,0)))</f>
        <v/>
      </c>
    </row>
    <row r="333" spans="1:6" ht="14.25" customHeight="1" x14ac:dyDescent="0.35">
      <c r="A333" s="45" t="s">
        <v>1140</v>
      </c>
      <c r="B333" s="18"/>
      <c r="C333" s="5"/>
      <c r="D333" s="5"/>
      <c r="E333" s="6"/>
    </row>
    <row r="334" spans="1:6" ht="14.25" customHeight="1" x14ac:dyDescent="0.35">
      <c r="A334" s="45" t="s">
        <v>1140</v>
      </c>
      <c r="B334" s="18"/>
      <c r="C334" s="5"/>
      <c r="D334" s="5"/>
      <c r="E334" s="94" t="str">
        <f>IF(ISBLANK(D334),"",INDEX(ΑΜΚ,MATCH(D334,Data!$F$2:$F$999,0),1))</f>
        <v/>
      </c>
      <c r="F334" t="str">
        <f>IF(ISBLANK(C334),"",INDEX(ΚΩΔ_ΜΑΘΗΜ_ΤΕΧΝ_ΛΟΓΙΣΜ_Γ1,MATCH(C334,ΜΑΘΗΜ_ΤΕΧΝ_ΛΟΓΙΣΜ_Γ1,0)))</f>
        <v/>
      </c>
    </row>
    <row r="335" spans="1:6" ht="14.25" customHeight="1" x14ac:dyDescent="0.35">
      <c r="A335" s="45" t="s">
        <v>1140</v>
      </c>
      <c r="B335" s="18"/>
      <c r="C335" s="5"/>
      <c r="D335" s="5"/>
      <c r="E335" s="6"/>
    </row>
    <row r="336" spans="1:6" ht="14.25" customHeight="1" x14ac:dyDescent="0.35">
      <c r="A336" s="45" t="s">
        <v>1140</v>
      </c>
      <c r="B336" s="18"/>
      <c r="C336" s="5"/>
      <c r="D336" s="5"/>
      <c r="E336" s="94" t="str">
        <f>IF(ISBLANK(D336),"",INDEX(ΑΜΚ,MATCH(D336,Data!$F$2:$F$999,0),1))</f>
        <v/>
      </c>
      <c r="F336" t="str">
        <f>IF(ISBLANK(C336),"",INDEX(ΚΩΔ_ΜΑΘΗΜ_ΤΕΧΝ_ΛΟΓΙΣΜ_Γ1,MATCH(C336,ΜΑΘΗΜ_ΤΕΧΝ_ΛΟΓΙΣΜ_Γ1,0)))</f>
        <v/>
      </c>
    </row>
    <row r="337" spans="1:6" ht="14.25" customHeight="1" x14ac:dyDescent="0.35">
      <c r="A337" s="45" t="s">
        <v>1140</v>
      </c>
      <c r="B337" s="18"/>
      <c r="C337" s="5"/>
      <c r="D337" s="5"/>
      <c r="E337" s="6"/>
    </row>
    <row r="338" spans="1:6" ht="14.25" customHeight="1" x14ac:dyDescent="0.35">
      <c r="A338" s="45" t="s">
        <v>1140</v>
      </c>
      <c r="B338" s="18"/>
      <c r="C338" s="5"/>
      <c r="D338" s="5"/>
      <c r="E338" s="94" t="str">
        <f>IF(ISBLANK(D338),"",INDEX(ΑΜΚ,MATCH(D338,Data!$F$2:$F$999,0),1))</f>
        <v/>
      </c>
      <c r="F338" t="str">
        <f>IF(ISBLANK(C338),"",INDEX(ΚΩΔ_ΜΑΘΗΜ_ΤΕΧΝ_ΛΟΓΙΣΜ_Γ1,MATCH(C338,ΜΑΘΗΜ_ΤΕΧΝ_ΛΟΓΙΣΜ_Γ1,0)))</f>
        <v/>
      </c>
    </row>
    <row r="339" spans="1:6" ht="14.25" customHeight="1" x14ac:dyDescent="0.35">
      <c r="A339" s="45" t="s">
        <v>1140</v>
      </c>
      <c r="B339" s="18"/>
      <c r="C339" s="5"/>
      <c r="D339" s="5"/>
      <c r="E339" s="6"/>
    </row>
    <row r="340" spans="1:6" ht="14.25" customHeight="1" x14ac:dyDescent="0.35">
      <c r="A340" s="45" t="s">
        <v>1140</v>
      </c>
      <c r="B340" s="18"/>
      <c r="C340" s="5"/>
      <c r="D340" s="5"/>
      <c r="E340" s="94" t="str">
        <f>IF(ISBLANK(D340),"",INDEX(ΑΜΚ,MATCH(D340,Data!$F$2:$F$999,0),1))</f>
        <v/>
      </c>
      <c r="F340" t="str">
        <f>IF(ISBLANK(C340),"",INDEX(ΚΩΔ_ΜΑΘΗΜ_ΤΕΧΝ_ΛΟΓΙΣΜ_Γ1,MATCH(C340,ΜΑΘΗΜ_ΤΕΧΝ_ΛΟΓΙΣΜ_Γ1,0)))</f>
        <v/>
      </c>
    </row>
    <row r="341" spans="1:6" ht="14.25" customHeight="1" x14ac:dyDescent="0.35">
      <c r="A341" s="45" t="s">
        <v>1140</v>
      </c>
      <c r="B341" s="18"/>
      <c r="C341" s="5"/>
      <c r="D341" s="5"/>
      <c r="E341" s="6"/>
    </row>
    <row r="342" spans="1:6" ht="14.25" customHeight="1" x14ac:dyDescent="0.35">
      <c r="A342" s="45" t="s">
        <v>1140</v>
      </c>
      <c r="B342" s="18"/>
      <c r="C342" s="5"/>
      <c r="D342" s="5"/>
      <c r="E342" s="94" t="str">
        <f>IF(ISBLANK(D342),"",INDEX(ΑΜΚ,MATCH(D342,Data!$F$2:$F$999,0),1))</f>
        <v/>
      </c>
      <c r="F342" t="str">
        <f>IF(ISBLANK(C342),"",INDEX(ΚΩΔ_ΜΑΘΗΜ_ΤΕΧΝ_ΛΟΓΙΣΜ_Γ1,MATCH(C342,ΜΑΘΗΜ_ΤΕΧΝ_ΛΟΓΙΣΜ_Γ1,0)))</f>
        <v/>
      </c>
    </row>
    <row r="343" spans="1:6" ht="14.25" customHeight="1" x14ac:dyDescent="0.35">
      <c r="A343" s="45" t="s">
        <v>1140</v>
      </c>
      <c r="B343" s="18"/>
      <c r="C343" s="5"/>
      <c r="D343" s="5"/>
      <c r="E343" s="6"/>
    </row>
    <row r="344" spans="1:6" ht="14.25" customHeight="1" x14ac:dyDescent="0.35">
      <c r="A344" s="45" t="s">
        <v>1140</v>
      </c>
      <c r="B344" s="18"/>
      <c r="C344" s="5"/>
      <c r="D344" s="5"/>
      <c r="E344" s="94" t="str">
        <f>IF(ISBLANK(D344),"",INDEX(ΑΜΚ,MATCH(D344,Data!$F$2:$F$999,0),1))</f>
        <v/>
      </c>
      <c r="F344" t="str">
        <f>IF(ISBLANK(C344),"",INDEX(ΚΩΔ_ΜΑΘΗΜ_ΤΕΧΝ_ΛΟΓΙΣΜ_Γ1,MATCH(C344,ΜΑΘΗΜ_ΤΕΧΝ_ΛΟΓΙΣΜ_Γ1,0)))</f>
        <v/>
      </c>
    </row>
    <row r="345" spans="1:6" ht="14.25" customHeight="1" x14ac:dyDescent="0.35">
      <c r="A345" s="45" t="s">
        <v>1140</v>
      </c>
      <c r="B345" s="18"/>
      <c r="C345" s="5"/>
      <c r="D345" s="5"/>
      <c r="E345" s="6"/>
    </row>
    <row r="346" spans="1:6" ht="14.25" customHeight="1" x14ac:dyDescent="0.35">
      <c r="A346" s="45" t="s">
        <v>1140</v>
      </c>
      <c r="B346" s="18"/>
      <c r="C346" s="5"/>
      <c r="D346" s="5"/>
      <c r="E346" s="94" t="str">
        <f>IF(ISBLANK(D346),"",INDEX(ΑΜΚ,MATCH(D346,Data!$F$2:$F$999,0),1))</f>
        <v/>
      </c>
      <c r="F346" t="str">
        <f>IF(ISBLANK(C346),"",INDEX(ΚΩΔ_ΜΑΘΗΜ_ΤΕΧΝ_ΛΟΓΙΣΜ_Γ1,MATCH(C346,ΜΑΘΗΜ_ΤΕΧΝ_ΛΟΓΙΣΜ_Γ1,0)))</f>
        <v/>
      </c>
    </row>
    <row r="347" spans="1:6" ht="14.25" customHeight="1" x14ac:dyDescent="0.35">
      <c r="A347" s="45" t="s">
        <v>1140</v>
      </c>
      <c r="B347" s="18"/>
      <c r="C347" s="5"/>
      <c r="D347" s="5"/>
      <c r="E347" s="6"/>
    </row>
    <row r="348" spans="1:6" ht="14.25" customHeight="1" x14ac:dyDescent="0.35">
      <c r="A348" s="45" t="s">
        <v>1140</v>
      </c>
      <c r="B348" s="18"/>
      <c r="C348" s="5"/>
      <c r="D348" s="5"/>
      <c r="E348" s="94" t="str">
        <f>IF(ISBLANK(D348),"",INDEX(ΑΜΚ,MATCH(D348,Data!$F$2:$F$999,0),1))</f>
        <v/>
      </c>
      <c r="F348" t="str">
        <f>IF(ISBLANK(C348),"",INDEX(ΚΩΔ_ΜΑΘΗΜ_ΤΕΧΝ_ΛΟΓΙΣΜ_Γ1,MATCH(C348,ΜΑΘΗΜ_ΤΕΧΝ_ΛΟΓΙΣΜ_Γ1,0)))</f>
        <v/>
      </c>
    </row>
    <row r="349" spans="1:6" ht="14.25" customHeight="1" x14ac:dyDescent="0.35">
      <c r="A349" s="45" t="s">
        <v>1140</v>
      </c>
      <c r="B349" s="18"/>
      <c r="C349" s="5"/>
      <c r="D349" s="5"/>
      <c r="E349" s="6"/>
    </row>
    <row r="350" spans="1:6" ht="14.25" customHeight="1" x14ac:dyDescent="0.35">
      <c r="A350" s="45" t="s">
        <v>1140</v>
      </c>
      <c r="B350" s="18"/>
      <c r="C350" s="5"/>
      <c r="D350" s="5"/>
      <c r="E350" s="94" t="str">
        <f>IF(ISBLANK(D350),"",INDEX(ΑΜΚ,MATCH(D350,Data!$F$2:$F$999,0),1))</f>
        <v/>
      </c>
      <c r="F350" t="str">
        <f>IF(ISBLANK(C350),"",INDEX(ΚΩΔ_ΜΑΘΗΜ_ΤΕΧΝ_ΛΟΓΙΣΜ_Γ1,MATCH(C350,ΜΑΘΗΜ_ΤΕΧΝ_ΛΟΓΙΣΜ_Γ1,0)))</f>
        <v/>
      </c>
    </row>
    <row r="351" spans="1:6" ht="14.25" customHeight="1" x14ac:dyDescent="0.35">
      <c r="A351" s="45" t="s">
        <v>1140</v>
      </c>
      <c r="B351" s="18"/>
      <c r="C351" s="5"/>
      <c r="D351" s="5"/>
      <c r="E351" s="6"/>
    </row>
    <row r="352" spans="1:6" ht="14.25" customHeight="1" x14ac:dyDescent="0.35">
      <c r="A352" s="45" t="s">
        <v>1140</v>
      </c>
      <c r="B352" s="18"/>
      <c r="C352" s="5"/>
      <c r="D352" s="5"/>
      <c r="E352" s="94" t="str">
        <f>IF(ISBLANK(D352),"",INDEX(ΑΜΚ,MATCH(D352,Data!$F$2:$F$999,0),1))</f>
        <v/>
      </c>
      <c r="F352" t="str">
        <f>IF(ISBLANK(C352),"",INDEX(ΚΩΔ_ΜΑΘΗΜ_ΤΕΧΝ_ΛΟΓΙΣΜ_Γ1,MATCH(C352,ΜΑΘΗΜ_ΤΕΧΝ_ΛΟΓΙΣΜ_Γ1,0)))</f>
        <v/>
      </c>
    </row>
    <row r="353" spans="1:6" ht="14.25" customHeight="1" x14ac:dyDescent="0.35">
      <c r="A353" s="45" t="s">
        <v>1140</v>
      </c>
      <c r="B353" s="18"/>
      <c r="C353" s="5"/>
      <c r="D353" s="5"/>
      <c r="E353" s="6"/>
    </row>
    <row r="354" spans="1:6" ht="14.25" customHeight="1" x14ac:dyDescent="0.35">
      <c r="A354" s="45" t="s">
        <v>1140</v>
      </c>
      <c r="B354" s="18"/>
      <c r="C354" s="5"/>
      <c r="D354" s="5"/>
      <c r="E354" s="94" t="str">
        <f>IF(ISBLANK(D354),"",INDEX(ΑΜΚ,MATCH(D354,Data!$F$2:$F$999,0),1))</f>
        <v/>
      </c>
      <c r="F354" t="str">
        <f>IF(ISBLANK(C354),"",INDEX(ΚΩΔ_ΜΑΘΗΜ_ΤΕΧΝ_ΛΟΓΙΣΜ_Γ1,MATCH(C354,ΜΑΘΗΜ_ΤΕΧΝ_ΛΟΓΙΣΜ_Γ1,0)))</f>
        <v/>
      </c>
    </row>
    <row r="355" spans="1:6" ht="14.25" customHeight="1" x14ac:dyDescent="0.35">
      <c r="A355" s="45" t="s">
        <v>1140</v>
      </c>
      <c r="B355" s="18"/>
      <c r="C355" s="5"/>
      <c r="D355" s="5"/>
      <c r="E355" s="6"/>
    </row>
    <row r="356" spans="1:6" ht="14.25" customHeight="1" x14ac:dyDescent="0.35">
      <c r="A356" s="45" t="s">
        <v>1140</v>
      </c>
      <c r="B356" s="18"/>
      <c r="C356" s="5"/>
      <c r="D356" s="5"/>
      <c r="E356" s="94" t="str">
        <f>IF(ISBLANK(D356),"",INDEX(ΑΜΚ,MATCH(D356,Data!$F$2:$F$999,0),1))</f>
        <v/>
      </c>
      <c r="F356" t="str">
        <f>IF(ISBLANK(C356),"",INDEX(ΚΩΔ_ΜΑΘΗΜ_ΤΕΧΝ_ΛΟΓΙΣΜ_Γ1,MATCH(C356,ΜΑΘΗΜ_ΤΕΧΝ_ΛΟΓΙΣΜ_Γ1,0)))</f>
        <v/>
      </c>
    </row>
    <row r="357" spans="1:6" ht="14.25" customHeight="1" x14ac:dyDescent="0.35">
      <c r="A357" s="45" t="s">
        <v>1140</v>
      </c>
      <c r="B357" s="18"/>
      <c r="C357" s="5"/>
      <c r="D357" s="5"/>
      <c r="E357" s="6"/>
    </row>
    <row r="358" spans="1:6" ht="14.25" customHeight="1" x14ac:dyDescent="0.35">
      <c r="A358" s="45" t="s">
        <v>1140</v>
      </c>
      <c r="B358" s="18"/>
      <c r="C358" s="5"/>
      <c r="D358" s="5"/>
      <c r="E358" s="94" t="str">
        <f>IF(ISBLANK(D358),"",INDEX(ΑΜΚ,MATCH(D358,Data!$F$2:$F$999,0),1))</f>
        <v/>
      </c>
      <c r="F358" t="str">
        <f>IF(ISBLANK(C358),"",INDEX(ΚΩΔ_ΜΑΘΗΜ_ΤΕΧΝ_ΛΟΓΙΣΜ_Γ1,MATCH(C358,ΜΑΘΗΜ_ΤΕΧΝ_ΛΟΓΙΣΜ_Γ1,0)))</f>
        <v/>
      </c>
    </row>
    <row r="359" spans="1:6" ht="14.25" customHeight="1" x14ac:dyDescent="0.35">
      <c r="A359" s="45" t="s">
        <v>1140</v>
      </c>
      <c r="B359" s="18"/>
      <c r="C359" s="5"/>
      <c r="D359" s="5"/>
      <c r="E359" s="6"/>
    </row>
    <row r="360" spans="1:6" ht="14.25" customHeight="1" x14ac:dyDescent="0.35">
      <c r="A360" s="45" t="s">
        <v>1140</v>
      </c>
      <c r="B360" s="18"/>
      <c r="C360" s="5"/>
      <c r="D360" s="5"/>
      <c r="E360" s="94" t="str">
        <f>IF(ISBLANK(D360),"",INDEX(ΑΜΚ,MATCH(D360,Data!$F$2:$F$999,0),1))</f>
        <v/>
      </c>
      <c r="F360" t="str">
        <f>IF(ISBLANK(C360),"",INDEX(ΚΩΔ_ΜΑΘΗΜ_ΤΕΧΝ_ΛΟΓΙΣΜ_Γ1,MATCH(C360,ΜΑΘΗΜ_ΤΕΧΝ_ΛΟΓΙΣΜ_Γ1,0)))</f>
        <v/>
      </c>
    </row>
    <row r="361" spans="1:6" ht="14.25" customHeight="1" x14ac:dyDescent="0.35">
      <c r="A361" s="45" t="s">
        <v>1140</v>
      </c>
      <c r="B361" s="18"/>
      <c r="C361" s="5"/>
      <c r="D361" s="5"/>
      <c r="E361" s="6"/>
    </row>
    <row r="362" spans="1:6" ht="14.25" customHeight="1" x14ac:dyDescent="0.35">
      <c r="A362" s="45" t="s">
        <v>1140</v>
      </c>
      <c r="B362" s="18"/>
      <c r="C362" s="5"/>
      <c r="D362" s="5"/>
      <c r="E362" s="94" t="str">
        <f>IF(ISBLANK(D362),"",INDEX(ΑΜΚ,MATCH(D362,Data!$F$2:$F$999,0),1))</f>
        <v/>
      </c>
      <c r="F362" t="str">
        <f>IF(ISBLANK(C362),"",INDEX(ΚΩΔ_ΜΑΘΗΜ_ΤΕΧΝ_ΛΟΓΙΣΜ_Γ1,MATCH(C362,ΜΑΘΗΜ_ΤΕΧΝ_ΛΟΓΙΣΜ_Γ1,0)))</f>
        <v/>
      </c>
    </row>
    <row r="363" spans="1:6" ht="14.25" customHeight="1" x14ac:dyDescent="0.35">
      <c r="A363" s="45" t="s">
        <v>1140</v>
      </c>
      <c r="B363" s="18"/>
      <c r="C363" s="5"/>
      <c r="D363" s="5"/>
      <c r="E363" s="6"/>
    </row>
    <row r="364" spans="1:6" ht="14.25" customHeight="1" x14ac:dyDescent="0.35">
      <c r="A364" s="45" t="s">
        <v>1140</v>
      </c>
      <c r="B364" s="18"/>
      <c r="C364" s="5"/>
      <c r="D364" s="5"/>
      <c r="E364" s="94" t="str">
        <f>IF(ISBLANK(D364),"",INDEX(ΑΜΚ,MATCH(D364,Data!$F$2:$F$999,0),1))</f>
        <v/>
      </c>
      <c r="F364" t="str">
        <f>IF(ISBLANK(C364),"",INDEX(ΚΩΔ_ΜΑΘΗΜ_ΤΕΧΝ_ΛΟΓΙΣΜ_Γ1,MATCH(C364,ΜΑΘΗΜ_ΤΕΧΝ_ΛΟΓΙΣΜ_Γ1,0)))</f>
        <v/>
      </c>
    </row>
    <row r="365" spans="1:6" ht="14.25" customHeight="1" x14ac:dyDescent="0.35">
      <c r="A365" s="45" t="s">
        <v>1140</v>
      </c>
      <c r="B365" s="18"/>
      <c r="C365" s="5"/>
      <c r="D365" s="5"/>
      <c r="E365" s="6"/>
    </row>
    <row r="366" spans="1:6" ht="14.25" customHeight="1" x14ac:dyDescent="0.35">
      <c r="A366" s="45" t="s">
        <v>1140</v>
      </c>
      <c r="B366" s="18"/>
      <c r="C366" s="5"/>
      <c r="D366" s="5"/>
      <c r="E366" s="94" t="str">
        <f>IF(ISBLANK(D366),"",INDEX(ΑΜΚ,MATCH(D366,Data!$F$2:$F$999,0),1))</f>
        <v/>
      </c>
      <c r="F366" t="str">
        <f>IF(ISBLANK(C366),"",INDEX(ΚΩΔ_ΜΑΘΗΜ_ΤΕΧΝ_ΛΟΓΙΣΜ_Γ1,MATCH(C366,ΜΑΘΗΜ_ΤΕΧΝ_ΛΟΓΙΣΜ_Γ1,0)))</f>
        <v/>
      </c>
    </row>
    <row r="367" spans="1:6" ht="14.25" customHeight="1" x14ac:dyDescent="0.35">
      <c r="A367" s="45" t="s">
        <v>1140</v>
      </c>
      <c r="B367" s="18"/>
      <c r="C367" s="5"/>
      <c r="D367" s="5"/>
      <c r="E367" s="6"/>
    </row>
    <row r="368" spans="1:6" ht="14.25" customHeight="1" x14ac:dyDescent="0.35">
      <c r="A368" s="45" t="s">
        <v>1140</v>
      </c>
      <c r="B368" s="18"/>
      <c r="C368" s="5"/>
      <c r="D368" s="5"/>
      <c r="E368" s="94" t="str">
        <f>IF(ISBLANK(D368),"",INDEX(ΑΜΚ,MATCH(D368,Data!$F$2:$F$999,0),1))</f>
        <v/>
      </c>
      <c r="F368" t="str">
        <f>IF(ISBLANK(C368),"",INDEX(ΚΩΔ_ΜΑΘΗΜ_ΤΕΧΝ_ΛΟΓΙΣΜ_Γ1,MATCH(C368,ΜΑΘΗΜ_ΤΕΧΝ_ΛΟΓΙΣΜ_Γ1,0)))</f>
        <v/>
      </c>
    </row>
    <row r="369" spans="1:6" ht="14.25" customHeight="1" x14ac:dyDescent="0.35">
      <c r="A369" s="45" t="s">
        <v>1140</v>
      </c>
      <c r="B369" s="18"/>
      <c r="C369" s="5"/>
      <c r="D369" s="5"/>
      <c r="E369" s="6"/>
    </row>
    <row r="370" spans="1:6" ht="14.25" customHeight="1" x14ac:dyDescent="0.35">
      <c r="A370" s="45" t="s">
        <v>1140</v>
      </c>
      <c r="B370" s="18"/>
      <c r="C370" s="5"/>
      <c r="D370" s="5"/>
      <c r="E370" s="94" t="str">
        <f>IF(ISBLANK(D370),"",INDEX(ΑΜΚ,MATCH(D370,Data!$F$2:$F$999,0),1))</f>
        <v/>
      </c>
      <c r="F370" t="str">
        <f>IF(ISBLANK(C370),"",INDEX(ΚΩΔ_ΜΑΘΗΜ_ΤΕΧΝ_ΛΟΓΙΣΜ_Γ1,MATCH(C370,ΜΑΘΗΜ_ΤΕΧΝ_ΛΟΓΙΣΜ_Γ1,0)))</f>
        <v/>
      </c>
    </row>
    <row r="371" spans="1:6" ht="14.25" customHeight="1" x14ac:dyDescent="0.35">
      <c r="A371" s="45" t="s">
        <v>1140</v>
      </c>
      <c r="B371" s="18"/>
      <c r="C371" s="5"/>
      <c r="D371" s="5"/>
      <c r="E371" s="6"/>
    </row>
    <row r="372" spans="1:6" ht="14.25" customHeight="1" x14ac:dyDescent="0.35">
      <c r="A372" s="45" t="s">
        <v>1140</v>
      </c>
      <c r="B372" s="18"/>
      <c r="C372" s="5"/>
      <c r="D372" s="5"/>
      <c r="E372" s="94" t="str">
        <f>IF(ISBLANK(D372),"",INDEX(ΑΜΚ,MATCH(D372,Data!$F$2:$F$999,0),1))</f>
        <v/>
      </c>
      <c r="F372" t="str">
        <f>IF(ISBLANK(C372),"",INDEX(ΚΩΔ_ΜΑΘΗΜ_ΤΕΧΝ_ΛΟΓΙΣΜ_Γ1,MATCH(C372,ΜΑΘΗΜ_ΤΕΧΝ_ΛΟΓΙΣΜ_Γ1,0)))</f>
        <v/>
      </c>
    </row>
    <row r="373" spans="1:6" ht="14.25" customHeight="1" x14ac:dyDescent="0.35">
      <c r="A373" s="45" t="s">
        <v>1140</v>
      </c>
      <c r="B373" s="18"/>
      <c r="C373" s="5"/>
      <c r="D373" s="5"/>
      <c r="E373" s="6"/>
    </row>
    <row r="374" spans="1:6" ht="14.25" customHeight="1" x14ac:dyDescent="0.35">
      <c r="A374" s="45" t="s">
        <v>1140</v>
      </c>
      <c r="B374" s="18"/>
      <c r="C374" s="5"/>
      <c r="D374" s="5"/>
      <c r="E374" s="94" t="str">
        <f>IF(ISBLANK(D374),"",INDEX(ΑΜΚ,MATCH(D374,Data!$F$2:$F$999,0),1))</f>
        <v/>
      </c>
      <c r="F374" t="str">
        <f>IF(ISBLANK(C374),"",INDEX(ΚΩΔ_ΜΑΘΗΜ_ΤΕΧΝ_ΛΟΓΙΣΜ_Γ1,MATCH(C374,ΜΑΘΗΜ_ΤΕΧΝ_ΛΟΓΙΣΜ_Γ1,0)))</f>
        <v/>
      </c>
    </row>
    <row r="375" spans="1:6" ht="14.25" customHeight="1" x14ac:dyDescent="0.35">
      <c r="A375" s="45" t="s">
        <v>1140</v>
      </c>
      <c r="B375" s="18"/>
      <c r="C375" s="5"/>
      <c r="D375" s="5"/>
      <c r="E375" s="6"/>
    </row>
    <row r="376" spans="1:6" ht="14.25" customHeight="1" x14ac:dyDescent="0.35">
      <c r="A376" s="45" t="s">
        <v>1140</v>
      </c>
      <c r="B376" s="18"/>
      <c r="C376" s="5"/>
      <c r="D376" s="5"/>
      <c r="E376" s="94" t="str">
        <f>IF(ISBLANK(D376),"",INDEX(ΑΜΚ,MATCH(D376,Data!$F$2:$F$999,0),1))</f>
        <v/>
      </c>
      <c r="F376" t="str">
        <f>IF(ISBLANK(C376),"",INDEX(ΚΩΔ_ΜΑΘΗΜ_ΤΕΧΝ_ΛΟΓΙΣΜ_Γ1,MATCH(C376,ΜΑΘΗΜ_ΤΕΧΝ_ΛΟΓΙΣΜ_Γ1,0)))</f>
        <v/>
      </c>
    </row>
    <row r="377" spans="1:6" ht="14.25" customHeight="1" x14ac:dyDescent="0.35">
      <c r="A377" s="45" t="s">
        <v>1140</v>
      </c>
      <c r="B377" s="18"/>
      <c r="C377" s="5"/>
      <c r="D377" s="5"/>
      <c r="E377" s="6"/>
    </row>
    <row r="378" spans="1:6" ht="14.25" customHeight="1" x14ac:dyDescent="0.35">
      <c r="A378" s="45" t="s">
        <v>1140</v>
      </c>
      <c r="B378" s="18"/>
      <c r="C378" s="5"/>
      <c r="D378" s="5"/>
      <c r="E378" s="94" t="str">
        <f>IF(ISBLANK(D378),"",INDEX(ΑΜΚ,MATCH(D378,Data!$F$2:$F$999,0),1))</f>
        <v/>
      </c>
      <c r="F378" t="str">
        <f>IF(ISBLANK(C378),"",INDEX(ΚΩΔ_ΜΑΘΗΜ_ΤΕΧΝ_ΛΟΓΙΣΜ_Γ1,MATCH(C378,ΜΑΘΗΜ_ΤΕΧΝ_ΛΟΓΙΣΜ_Γ1,0)))</f>
        <v/>
      </c>
    </row>
    <row r="379" spans="1:6" ht="14.25" customHeight="1" x14ac:dyDescent="0.35">
      <c r="A379" s="45" t="s">
        <v>1140</v>
      </c>
      <c r="B379" s="18"/>
      <c r="C379" s="5"/>
      <c r="D379" s="5"/>
      <c r="E379" s="6"/>
    </row>
    <row r="380" spans="1:6" ht="14.25" customHeight="1" x14ac:dyDescent="0.35">
      <c r="A380" s="45" t="s">
        <v>1140</v>
      </c>
      <c r="B380" s="18"/>
      <c r="C380" s="5"/>
      <c r="D380" s="5"/>
      <c r="E380" s="94" t="str">
        <f>IF(ISBLANK(D380),"",INDEX(ΑΜΚ,MATCH(D380,Data!$F$2:$F$999,0),1))</f>
        <v/>
      </c>
      <c r="F380" t="str">
        <f>IF(ISBLANK(C380),"",INDEX(ΚΩΔ_ΜΑΘΗΜ_ΤΕΧΝ_ΛΟΓΙΣΜ_Γ1,MATCH(C380,ΜΑΘΗΜ_ΤΕΧΝ_ΛΟΓΙΣΜ_Γ1,0)))</f>
        <v/>
      </c>
    </row>
    <row r="381" spans="1:6" ht="14.25" customHeight="1" x14ac:dyDescent="0.35">
      <c r="A381" s="45" t="s">
        <v>1140</v>
      </c>
      <c r="B381" s="18"/>
      <c r="C381" s="5"/>
      <c r="D381" s="5"/>
      <c r="E381" s="6"/>
    </row>
    <row r="382" spans="1:6" ht="14.25" customHeight="1" x14ac:dyDescent="0.35">
      <c r="A382" s="45" t="s">
        <v>1140</v>
      </c>
      <c r="B382" s="18"/>
      <c r="C382" s="5"/>
      <c r="D382" s="5"/>
      <c r="E382" s="94" t="str">
        <f>IF(ISBLANK(D382),"",INDEX(ΑΜΚ,MATCH(D382,Data!$F$2:$F$999,0),1))</f>
        <v/>
      </c>
      <c r="F382" t="str">
        <f>IF(ISBLANK(C382),"",INDEX(ΚΩΔ_ΜΑΘΗΜ_ΤΕΧΝ_ΛΟΓΙΣΜ_Γ1,MATCH(C382,ΜΑΘΗΜ_ΤΕΧΝ_ΛΟΓΙΣΜ_Γ1,0)))</f>
        <v/>
      </c>
    </row>
    <row r="383" spans="1:6" ht="14.25" customHeight="1" x14ac:dyDescent="0.35">
      <c r="A383" s="45" t="s">
        <v>1140</v>
      </c>
      <c r="B383" s="18"/>
      <c r="C383" s="5"/>
      <c r="D383" s="5"/>
      <c r="E383" s="6"/>
    </row>
    <row r="384" spans="1:6" ht="14.25" customHeight="1" x14ac:dyDescent="0.35">
      <c r="A384" s="45" t="s">
        <v>1140</v>
      </c>
      <c r="B384" s="18"/>
      <c r="C384" s="5"/>
      <c r="D384" s="5"/>
      <c r="E384" s="94" t="str">
        <f>IF(ISBLANK(D384),"",INDEX(ΑΜΚ,MATCH(D384,Data!$F$2:$F$999,0),1))</f>
        <v/>
      </c>
      <c r="F384" t="str">
        <f>IF(ISBLANK(C384),"",INDEX(ΚΩΔ_ΜΑΘΗΜ_ΤΕΧΝ_ΛΟΓΙΣΜ_Γ1,MATCH(C384,ΜΑΘΗΜ_ΤΕΧΝ_ΛΟΓΙΣΜ_Γ1,0)))</f>
        <v/>
      </c>
    </row>
    <row r="385" spans="1:6" ht="14.25" customHeight="1" x14ac:dyDescent="0.35">
      <c r="A385" s="45" t="s">
        <v>1140</v>
      </c>
      <c r="B385" s="18"/>
      <c r="C385" s="5"/>
      <c r="D385" s="5"/>
      <c r="E385" s="6"/>
    </row>
    <row r="386" spans="1:6" ht="14.25" customHeight="1" x14ac:dyDescent="0.35">
      <c r="A386" s="45" t="s">
        <v>1140</v>
      </c>
      <c r="B386" s="18"/>
      <c r="C386" s="5"/>
      <c r="D386" s="5"/>
      <c r="E386" s="94" t="str">
        <f>IF(ISBLANK(D386),"",INDEX(ΑΜΚ,MATCH(D386,Data!$F$2:$F$999,0),1))</f>
        <v/>
      </c>
      <c r="F386" t="str">
        <f>IF(ISBLANK(C386),"",INDEX(ΚΩΔ_ΜΑΘΗΜ_ΤΕΧΝ_ΛΟΓΙΣΜ_Γ1,MATCH(C386,ΜΑΘΗΜ_ΤΕΧΝ_ΛΟΓΙΣΜ_Γ1,0)))</f>
        <v/>
      </c>
    </row>
    <row r="387" spans="1:6" ht="14.25" customHeight="1" x14ac:dyDescent="0.35">
      <c r="A387" s="45" t="s">
        <v>1140</v>
      </c>
      <c r="B387" s="18"/>
      <c r="C387" s="5"/>
      <c r="D387" s="5"/>
      <c r="E387" s="6"/>
    </row>
    <row r="388" spans="1:6" ht="14.25" customHeight="1" x14ac:dyDescent="0.35">
      <c r="A388" s="45" t="s">
        <v>1140</v>
      </c>
      <c r="B388" s="18"/>
      <c r="C388" s="5"/>
      <c r="D388" s="5"/>
      <c r="E388" s="94" t="str">
        <f>IF(ISBLANK(D388),"",INDEX(ΑΜΚ,MATCH(D388,Data!$F$2:$F$999,0),1))</f>
        <v/>
      </c>
      <c r="F388" t="str">
        <f>IF(ISBLANK(C388),"",INDEX(ΚΩΔ_ΜΑΘΗΜ_ΤΕΧΝ_ΛΟΓΙΣΜ_Γ1,MATCH(C388,ΜΑΘΗΜ_ΤΕΧΝ_ΛΟΓΙΣΜ_Γ1,0)))</f>
        <v/>
      </c>
    </row>
    <row r="389" spans="1:6" ht="14.25" customHeight="1" x14ac:dyDescent="0.35">
      <c r="A389" s="45" t="s">
        <v>1140</v>
      </c>
      <c r="B389" s="18"/>
      <c r="C389" s="5"/>
      <c r="D389" s="5"/>
      <c r="E389" s="6"/>
    </row>
    <row r="390" spans="1:6" ht="14.25" customHeight="1" x14ac:dyDescent="0.35">
      <c r="A390" s="45" t="s">
        <v>1140</v>
      </c>
      <c r="B390" s="18"/>
      <c r="C390" s="5"/>
      <c r="D390" s="5"/>
      <c r="E390" s="94" t="str">
        <f>IF(ISBLANK(D390),"",INDEX(ΑΜΚ,MATCH(D390,Data!$F$2:$F$999,0),1))</f>
        <v/>
      </c>
      <c r="F390" t="str">
        <f>IF(ISBLANK(C390),"",INDEX(ΚΩΔ_ΜΑΘΗΜ_ΤΕΧΝ_ΛΟΓΙΣΜ_Γ1,MATCH(C390,ΜΑΘΗΜ_ΤΕΧΝ_ΛΟΓΙΣΜ_Γ1,0)))</f>
        <v/>
      </c>
    </row>
    <row r="391" spans="1:6" ht="14.25" customHeight="1" x14ac:dyDescent="0.35">
      <c r="A391" s="45" t="s">
        <v>1140</v>
      </c>
      <c r="B391" s="18"/>
      <c r="C391" s="5"/>
      <c r="D391" s="5"/>
      <c r="E391" s="6"/>
    </row>
    <row r="392" spans="1:6" ht="14.25" customHeight="1" x14ac:dyDescent="0.35">
      <c r="A392" s="45" t="s">
        <v>1140</v>
      </c>
      <c r="B392" s="18"/>
      <c r="C392" s="5"/>
      <c r="D392" s="5"/>
      <c r="E392" s="94" t="str">
        <f>IF(ISBLANK(D392),"",INDEX(ΑΜΚ,MATCH(D392,Data!$F$2:$F$999,0),1))</f>
        <v/>
      </c>
      <c r="F392" t="str">
        <f>IF(ISBLANK(C392),"",INDEX(ΚΩΔ_ΜΑΘΗΜ_ΤΕΧΝ_ΛΟΓΙΣΜ_Γ1,MATCH(C392,ΜΑΘΗΜ_ΤΕΧΝ_ΛΟΓΙΣΜ_Γ1,0)))</f>
        <v/>
      </c>
    </row>
    <row r="393" spans="1:6" ht="14.25" customHeight="1" x14ac:dyDescent="0.35">
      <c r="A393" s="45" t="s">
        <v>1140</v>
      </c>
      <c r="B393" s="18"/>
      <c r="C393" s="5"/>
      <c r="D393" s="5"/>
      <c r="E393" s="6"/>
    </row>
    <row r="394" spans="1:6" ht="14.25" customHeight="1" x14ac:dyDescent="0.35">
      <c r="A394" s="45" t="s">
        <v>1140</v>
      </c>
      <c r="B394" s="18"/>
      <c r="C394" s="5"/>
      <c r="D394" s="5"/>
      <c r="E394" s="94" t="str">
        <f>IF(ISBLANK(D394),"",INDEX(ΑΜΚ,MATCH(D394,Data!$F$2:$F$999,0),1))</f>
        <v/>
      </c>
      <c r="F394" t="str">
        <f>IF(ISBLANK(C394),"",INDEX(ΚΩΔ_ΜΑΘΗΜ_ΤΕΧΝ_ΛΟΓΙΣΜ_Γ1,MATCH(C394,ΜΑΘΗΜ_ΤΕΧΝ_ΛΟΓΙΣΜ_Γ1,0)))</f>
        <v/>
      </c>
    </row>
    <row r="395" spans="1:6" ht="14.25" customHeight="1" x14ac:dyDescent="0.35">
      <c r="A395" s="45" t="s">
        <v>1140</v>
      </c>
      <c r="B395" s="18"/>
      <c r="C395" s="5"/>
      <c r="D395" s="5"/>
      <c r="E395" s="6"/>
    </row>
    <row r="396" spans="1:6" ht="14.25" customHeight="1" x14ac:dyDescent="0.35">
      <c r="A396" s="45" t="s">
        <v>1140</v>
      </c>
      <c r="B396" s="18"/>
      <c r="C396" s="5"/>
      <c r="D396" s="5"/>
      <c r="E396" s="94" t="str">
        <f>IF(ISBLANK(D396),"",INDEX(ΑΜΚ,MATCH(D396,Data!$F$2:$F$999,0),1))</f>
        <v/>
      </c>
      <c r="F396" t="str">
        <f>IF(ISBLANK(C396),"",INDEX(ΚΩΔ_ΜΑΘΗΜ_ΤΕΧΝ_ΛΟΓΙΣΜ_Γ1,MATCH(C396,ΜΑΘΗΜ_ΤΕΧΝ_ΛΟΓΙΣΜ_Γ1,0)))</f>
        <v/>
      </c>
    </row>
    <row r="397" spans="1:6" ht="14.25" customHeight="1" x14ac:dyDescent="0.35">
      <c r="A397" s="45" t="s">
        <v>1140</v>
      </c>
      <c r="B397" s="18"/>
      <c r="C397" s="5"/>
      <c r="D397" s="5"/>
      <c r="E397" s="6"/>
    </row>
    <row r="398" spans="1:6" ht="14.25" customHeight="1" x14ac:dyDescent="0.35">
      <c r="A398" s="45" t="s">
        <v>1140</v>
      </c>
      <c r="B398" s="18"/>
      <c r="C398" s="5"/>
      <c r="D398" s="5"/>
      <c r="E398" s="94" t="str">
        <f>IF(ISBLANK(D398),"",INDEX(ΑΜΚ,MATCH(D398,Data!$F$2:$F$999,0),1))</f>
        <v/>
      </c>
      <c r="F398" t="str">
        <f>IF(ISBLANK(C398),"",INDEX(ΚΩΔ_ΜΑΘΗΜ_ΤΕΧΝ_ΛΟΓΙΣΜ_Γ1,MATCH(C398,ΜΑΘΗΜ_ΤΕΧΝ_ΛΟΓΙΣΜ_Γ1,0)))</f>
        <v/>
      </c>
    </row>
    <row r="399" spans="1:6" ht="14.25" customHeight="1" x14ac:dyDescent="0.35">
      <c r="A399" s="45" t="s">
        <v>1140</v>
      </c>
      <c r="B399" s="18"/>
      <c r="C399" s="5"/>
      <c r="D399" s="5"/>
      <c r="E399" s="6"/>
    </row>
    <row r="400" spans="1:6" ht="14.25" customHeight="1" x14ac:dyDescent="0.35">
      <c r="A400" s="45" t="s">
        <v>1140</v>
      </c>
      <c r="B400" s="18"/>
      <c r="C400" s="5"/>
      <c r="D400" s="5"/>
      <c r="E400" s="94" t="str">
        <f>IF(ISBLANK(D400),"",INDEX(ΑΜΚ,MATCH(D400,Data!$F$2:$F$999,0),1))</f>
        <v/>
      </c>
      <c r="F400" t="str">
        <f>IF(ISBLANK(C400),"",INDEX(ΚΩΔ_ΜΑΘΗΜ_ΤΕΧΝ_ΛΟΓΙΣΜ_Γ1,MATCH(C400,ΜΑΘΗΜ_ΤΕΧΝ_ΛΟΓΙΣΜ_Γ1,0)))</f>
        <v/>
      </c>
    </row>
    <row r="401" spans="1:6" ht="14.25" customHeight="1" x14ac:dyDescent="0.35">
      <c r="A401" s="45" t="s">
        <v>1140</v>
      </c>
      <c r="B401" s="18"/>
      <c r="C401" s="5"/>
      <c r="D401" s="5"/>
      <c r="E401" s="6"/>
    </row>
    <row r="402" spans="1:6" ht="14.25" customHeight="1" x14ac:dyDescent="0.35">
      <c r="A402" s="45" t="s">
        <v>1140</v>
      </c>
      <c r="B402" s="18"/>
      <c r="C402" s="5"/>
      <c r="D402" s="5"/>
      <c r="E402" s="94" t="str">
        <f>IF(ISBLANK(D402),"",INDEX(ΑΜΚ,MATCH(D402,Data!$F$2:$F$999,0),1))</f>
        <v/>
      </c>
      <c r="F402" t="str">
        <f>IF(ISBLANK(C402),"",INDEX(ΚΩΔ_ΜΑΘΗΜ_ΤΕΧΝ_ΛΟΓΙΣΜ_Γ1,MATCH(C402,ΜΑΘΗΜ_ΤΕΧΝ_ΛΟΓΙΣΜ_Γ1,0)))</f>
        <v/>
      </c>
    </row>
    <row r="403" spans="1:6" ht="14.25" customHeight="1" x14ac:dyDescent="0.35">
      <c r="A403" s="45" t="s">
        <v>1140</v>
      </c>
      <c r="B403" s="18"/>
      <c r="C403" s="5"/>
      <c r="D403" s="5"/>
      <c r="E403" s="6"/>
    </row>
    <row r="404" spans="1:6" ht="14.25" customHeight="1" x14ac:dyDescent="0.35">
      <c r="A404" s="45" t="s">
        <v>1140</v>
      </c>
      <c r="B404" s="18"/>
      <c r="C404" s="5"/>
      <c r="D404" s="5"/>
      <c r="E404" s="94" t="str">
        <f>IF(ISBLANK(D404),"",INDEX(ΑΜΚ,MATCH(D404,Data!$F$2:$F$999,0),1))</f>
        <v/>
      </c>
      <c r="F404" t="str">
        <f>IF(ISBLANK(C404),"",INDEX(ΚΩΔ_ΜΑΘΗΜ_ΤΕΧΝ_ΛΟΓΙΣΜ_Γ1,MATCH(C404,ΜΑΘΗΜ_ΤΕΧΝ_ΛΟΓΙΣΜ_Γ1,0)))</f>
        <v/>
      </c>
    </row>
    <row r="405" spans="1:6" ht="14.25" customHeight="1" x14ac:dyDescent="0.35">
      <c r="A405" s="45" t="s">
        <v>1140</v>
      </c>
      <c r="B405" s="18"/>
      <c r="C405" s="5"/>
      <c r="D405" s="5"/>
      <c r="E405" s="6"/>
    </row>
    <row r="406" spans="1:6" ht="14.25" customHeight="1" x14ac:dyDescent="0.35">
      <c r="A406" s="45" t="s">
        <v>1140</v>
      </c>
      <c r="B406" s="18"/>
      <c r="C406" s="5"/>
      <c r="D406" s="5"/>
      <c r="E406" s="94" t="str">
        <f>IF(ISBLANK(D406),"",INDEX(ΑΜΚ,MATCH(D406,Data!$F$2:$F$999,0),1))</f>
        <v/>
      </c>
      <c r="F406" t="str">
        <f>IF(ISBLANK(C406),"",INDEX(ΚΩΔ_ΜΑΘΗΜ_ΤΕΧΝ_ΛΟΓΙΣΜ_Γ1,MATCH(C406,ΜΑΘΗΜ_ΤΕΧΝ_ΛΟΓΙΣΜ_Γ1,0)))</f>
        <v/>
      </c>
    </row>
    <row r="407" spans="1:6" ht="14.25" customHeight="1" x14ac:dyDescent="0.35">
      <c r="A407" s="45" t="s">
        <v>1140</v>
      </c>
      <c r="B407" s="18"/>
      <c r="C407" s="5"/>
      <c r="D407" s="5"/>
      <c r="E407" s="6"/>
    </row>
    <row r="408" spans="1:6" ht="14.25" customHeight="1" x14ac:dyDescent="0.35">
      <c r="A408" s="45" t="s">
        <v>1140</v>
      </c>
      <c r="B408" s="18"/>
      <c r="C408" s="5"/>
      <c r="D408" s="5"/>
      <c r="E408" s="94" t="str">
        <f>IF(ISBLANK(D408),"",INDEX(ΑΜΚ,MATCH(D408,Data!$F$2:$F$999,0),1))</f>
        <v/>
      </c>
      <c r="F408" t="str">
        <f>IF(ISBLANK(C408),"",INDEX(ΚΩΔ_ΜΑΘΗΜ_ΤΕΧΝ_ΛΟΓΙΣΜ_Γ1,MATCH(C408,ΜΑΘΗΜ_ΤΕΧΝ_ΛΟΓΙΣΜ_Γ1,0)))</f>
        <v/>
      </c>
    </row>
    <row r="409" spans="1:6" ht="14.25" customHeight="1" x14ac:dyDescent="0.35">
      <c r="A409" s="45" t="s">
        <v>1140</v>
      </c>
      <c r="B409" s="18"/>
      <c r="C409" s="5"/>
      <c r="D409" s="5"/>
      <c r="E409" s="6"/>
    </row>
    <row r="410" spans="1:6" ht="14.25" customHeight="1" x14ac:dyDescent="0.35">
      <c r="A410" s="45" t="s">
        <v>1140</v>
      </c>
      <c r="B410" s="18"/>
      <c r="C410" s="5"/>
      <c r="D410" s="5"/>
      <c r="E410" s="94" t="str">
        <f>IF(ISBLANK(D410),"",INDEX(ΑΜΚ,MATCH(D410,Data!$F$2:$F$999,0),1))</f>
        <v/>
      </c>
      <c r="F410" t="str">
        <f>IF(ISBLANK(C410),"",INDEX(ΚΩΔ_ΜΑΘΗΜ_ΤΕΧΝ_ΛΟΓΙΣΜ_Γ1,MATCH(C410,ΜΑΘΗΜ_ΤΕΧΝ_ΛΟΓΙΣΜ_Γ1,0)))</f>
        <v/>
      </c>
    </row>
    <row r="411" spans="1:6" ht="14.25" customHeight="1" x14ac:dyDescent="0.35">
      <c r="A411" s="45" t="s">
        <v>1140</v>
      </c>
      <c r="B411" s="18"/>
      <c r="C411" s="5"/>
      <c r="D411" s="5"/>
      <c r="E411" s="6"/>
    </row>
    <row r="412" spans="1:6" ht="14.25" customHeight="1" x14ac:dyDescent="0.35">
      <c r="A412" s="45" t="s">
        <v>1140</v>
      </c>
      <c r="B412" s="18"/>
      <c r="C412" s="5"/>
      <c r="D412" s="5"/>
      <c r="E412" s="94" t="str">
        <f>IF(ISBLANK(D412),"",INDEX(ΑΜΚ,MATCH(D412,Data!$F$2:$F$999,0),1))</f>
        <v/>
      </c>
      <c r="F412" t="str">
        <f>IF(ISBLANK(C412),"",INDEX(ΚΩΔ_ΜΑΘΗΜ_ΤΕΧΝ_ΛΟΓΙΣΜ_Γ1,MATCH(C412,ΜΑΘΗΜ_ΤΕΧΝ_ΛΟΓΙΣΜ_Γ1,0)))</f>
        <v/>
      </c>
    </row>
    <row r="413" spans="1:6" ht="14.25" customHeight="1" x14ac:dyDescent="0.35">
      <c r="A413" s="45" t="s">
        <v>1140</v>
      </c>
      <c r="B413" s="18"/>
      <c r="C413" s="5"/>
      <c r="D413" s="5"/>
      <c r="E413" s="6"/>
    </row>
    <row r="414" spans="1:6" ht="14.25" customHeight="1" x14ac:dyDescent="0.35">
      <c r="A414" s="45" t="s">
        <v>1140</v>
      </c>
      <c r="B414" s="18"/>
      <c r="C414" s="5"/>
      <c r="D414" s="5"/>
      <c r="E414" s="94" t="str">
        <f>IF(ISBLANK(D414),"",INDEX(ΑΜΚ,MATCH(D414,Data!$F$2:$F$999,0),1))</f>
        <v/>
      </c>
      <c r="F414" t="str">
        <f>IF(ISBLANK(C414),"",INDEX(ΚΩΔ_ΜΑΘΗΜ_ΤΕΧΝ_ΛΟΓΙΣΜ_Γ1,MATCH(C414,ΜΑΘΗΜ_ΤΕΧΝ_ΛΟΓΙΣΜ_Γ1,0)))</f>
        <v/>
      </c>
    </row>
    <row r="415" spans="1:6" ht="14.25" customHeight="1" x14ac:dyDescent="0.35">
      <c r="A415" s="45" t="s">
        <v>1140</v>
      </c>
      <c r="B415" s="18"/>
      <c r="C415" s="5"/>
      <c r="D415" s="5"/>
      <c r="E415" s="6"/>
    </row>
    <row r="416" spans="1:6" ht="14.25" customHeight="1" x14ac:dyDescent="0.35">
      <c r="A416" s="45" t="s">
        <v>1140</v>
      </c>
      <c r="B416" s="18"/>
      <c r="C416" s="5"/>
      <c r="D416" s="5"/>
      <c r="E416" s="94" t="str">
        <f>IF(ISBLANK(D416),"",INDEX(ΑΜΚ,MATCH(D416,Data!$F$2:$F$999,0),1))</f>
        <v/>
      </c>
      <c r="F416" t="str">
        <f>IF(ISBLANK(C416),"",INDEX(ΚΩΔ_ΜΑΘΗΜ_ΤΕΧΝ_ΛΟΓΙΣΜ_Γ1,MATCH(C416,ΜΑΘΗΜ_ΤΕΧΝ_ΛΟΓΙΣΜ_Γ1,0)))</f>
        <v/>
      </c>
    </row>
    <row r="417" spans="1:6" ht="14.25" customHeight="1" x14ac:dyDescent="0.35">
      <c r="A417" s="45" t="s">
        <v>1140</v>
      </c>
      <c r="B417" s="18"/>
      <c r="C417" s="5"/>
      <c r="D417" s="5"/>
      <c r="E417" s="6"/>
    </row>
    <row r="418" spans="1:6" ht="14.25" customHeight="1" x14ac:dyDescent="0.35">
      <c r="A418" s="45" t="s">
        <v>1140</v>
      </c>
      <c r="B418" s="18"/>
      <c r="C418" s="5"/>
      <c r="D418" s="5"/>
      <c r="E418" s="94" t="str">
        <f>IF(ISBLANK(D418),"",INDEX(ΑΜΚ,MATCH(D418,Data!$F$2:$F$999,0),1))</f>
        <v/>
      </c>
      <c r="F418" t="str">
        <f>IF(ISBLANK(C418),"",INDEX(ΚΩΔ_ΜΑΘΗΜ_ΤΕΧΝ_ΛΟΓΙΣΜ_Γ1,MATCH(C418,ΜΑΘΗΜ_ΤΕΧΝ_ΛΟΓΙΣΜ_Γ1,0)))</f>
        <v/>
      </c>
    </row>
    <row r="419" spans="1:6" ht="14.25" customHeight="1" x14ac:dyDescent="0.35">
      <c r="A419" s="45" t="s">
        <v>1140</v>
      </c>
      <c r="B419" s="18"/>
      <c r="C419" s="5"/>
      <c r="D419" s="5"/>
      <c r="E419" s="6"/>
    </row>
    <row r="420" spans="1:6" ht="14.25" customHeight="1" x14ac:dyDescent="0.35">
      <c r="A420" s="45" t="s">
        <v>1140</v>
      </c>
      <c r="B420" s="18"/>
      <c r="C420" s="5"/>
      <c r="D420" s="5"/>
      <c r="E420" s="94" t="str">
        <f>IF(ISBLANK(D420),"",INDEX(ΑΜΚ,MATCH(D420,Data!$F$2:$F$999,0),1))</f>
        <v/>
      </c>
      <c r="F420" t="str">
        <f>IF(ISBLANK(C420),"",INDEX(ΚΩΔ_ΜΑΘΗΜ_ΤΕΧΝ_ΛΟΓΙΣΜ_Γ1,MATCH(C420,ΜΑΘΗΜ_ΤΕΧΝ_ΛΟΓΙΣΜ_Γ1,0)))</f>
        <v/>
      </c>
    </row>
    <row r="421" spans="1:6" ht="14.25" customHeight="1" x14ac:dyDescent="0.35">
      <c r="A421" s="45" t="s">
        <v>1140</v>
      </c>
      <c r="B421" s="18"/>
      <c r="C421" s="5"/>
      <c r="D421" s="5"/>
      <c r="E421" s="6"/>
    </row>
    <row r="422" spans="1:6" ht="14.25" customHeight="1" x14ac:dyDescent="0.35">
      <c r="A422" s="45" t="s">
        <v>1140</v>
      </c>
      <c r="B422" s="18"/>
      <c r="C422" s="5"/>
      <c r="D422" s="5"/>
      <c r="E422" s="94" t="str">
        <f>IF(ISBLANK(D422),"",INDEX(ΑΜΚ,MATCH(D422,Data!$F$2:$F$999,0),1))</f>
        <v/>
      </c>
      <c r="F422" t="str">
        <f>IF(ISBLANK(C422),"",INDEX(ΚΩΔ_ΜΑΘΗΜ_ΤΕΧΝ_ΛΟΓΙΣΜ_Γ1,MATCH(C422,ΜΑΘΗΜ_ΤΕΧΝ_ΛΟΓΙΣΜ_Γ1,0)))</f>
        <v/>
      </c>
    </row>
    <row r="423" spans="1:6" ht="14.25" customHeight="1" x14ac:dyDescent="0.35">
      <c r="A423" s="45" t="s">
        <v>1140</v>
      </c>
      <c r="B423" s="18"/>
      <c r="C423" s="5"/>
      <c r="D423" s="5"/>
      <c r="E423" s="6"/>
    </row>
    <row r="424" spans="1:6" ht="14.25" customHeight="1" x14ac:dyDescent="0.35">
      <c r="A424" s="45" t="s">
        <v>1140</v>
      </c>
      <c r="B424" s="18"/>
      <c r="C424" s="5"/>
      <c r="D424" s="5"/>
      <c r="E424" s="94" t="str">
        <f>IF(ISBLANK(D424),"",INDEX(ΑΜΚ,MATCH(D424,Data!$F$2:$F$999,0),1))</f>
        <v/>
      </c>
      <c r="F424" t="str">
        <f>IF(ISBLANK(C424),"",INDEX(ΚΩΔ_ΜΑΘΗΜ_ΤΕΧΝ_ΛΟΓΙΣΜ_Γ1,MATCH(C424,ΜΑΘΗΜ_ΤΕΧΝ_ΛΟΓΙΣΜ_Γ1,0)))</f>
        <v/>
      </c>
    </row>
    <row r="425" spans="1:6" ht="14.25" customHeight="1" x14ac:dyDescent="0.35">
      <c r="A425" s="45" t="s">
        <v>1140</v>
      </c>
      <c r="B425" s="18"/>
      <c r="C425" s="5"/>
      <c r="D425" s="5"/>
      <c r="E425" s="6"/>
    </row>
    <row r="426" spans="1:6" ht="14.25" customHeight="1" x14ac:dyDescent="0.35">
      <c r="A426" s="45" t="s">
        <v>1140</v>
      </c>
      <c r="B426" s="18"/>
      <c r="C426" s="5"/>
      <c r="D426" s="5"/>
      <c r="E426" s="94" t="str">
        <f>IF(ISBLANK(D426),"",INDEX(ΑΜΚ,MATCH(D426,Data!$F$2:$F$999,0),1))</f>
        <v/>
      </c>
      <c r="F426" t="str">
        <f>IF(ISBLANK(C426),"",INDEX(ΚΩΔ_ΜΑΘΗΜ_ΤΕΧΝ_ΛΟΓΙΣΜ_Γ1,MATCH(C426,ΜΑΘΗΜ_ΤΕΧΝ_ΛΟΓΙΣΜ_Γ1,0)))</f>
        <v/>
      </c>
    </row>
    <row r="427" spans="1:6" ht="14.25" customHeight="1" x14ac:dyDescent="0.35">
      <c r="A427" s="45" t="s">
        <v>1140</v>
      </c>
      <c r="B427" s="18"/>
      <c r="C427" s="5"/>
      <c r="D427" s="5"/>
      <c r="E427" s="6"/>
    </row>
    <row r="428" spans="1:6" ht="14.25" customHeight="1" x14ac:dyDescent="0.35">
      <c r="A428" s="45" t="s">
        <v>1140</v>
      </c>
      <c r="B428" s="18"/>
      <c r="C428" s="5"/>
      <c r="D428" s="5"/>
      <c r="E428" s="94" t="str">
        <f>IF(ISBLANK(D428),"",INDEX(ΑΜΚ,MATCH(D428,Data!$F$2:$F$999,0),1))</f>
        <v/>
      </c>
      <c r="F428" t="str">
        <f>IF(ISBLANK(C428),"",INDEX(ΚΩΔ_ΜΑΘΗΜ_ΤΕΧΝ_ΛΟΓΙΣΜ_Γ1,MATCH(C428,ΜΑΘΗΜ_ΤΕΧΝ_ΛΟΓΙΣΜ_Γ1,0)))</f>
        <v/>
      </c>
    </row>
    <row r="429" spans="1:6" ht="14.25" customHeight="1" x14ac:dyDescent="0.35">
      <c r="A429" s="45" t="s">
        <v>1140</v>
      </c>
      <c r="B429" s="18"/>
      <c r="C429" s="5"/>
      <c r="D429" s="5"/>
      <c r="E429" s="6"/>
    </row>
    <row r="430" spans="1:6" ht="14.25" customHeight="1" x14ac:dyDescent="0.35">
      <c r="A430" s="45" t="s">
        <v>1140</v>
      </c>
      <c r="B430" s="18"/>
      <c r="C430" s="5"/>
      <c r="D430" s="5"/>
      <c r="E430" s="94" t="str">
        <f>IF(ISBLANK(D430),"",INDEX(ΑΜΚ,MATCH(D430,Data!$F$2:$F$999,0),1))</f>
        <v/>
      </c>
      <c r="F430" t="str">
        <f>IF(ISBLANK(C430),"",INDEX(ΚΩΔ_ΜΑΘΗΜ_ΤΕΧΝ_ΛΟΓΙΣΜ_Γ1,MATCH(C430,ΜΑΘΗΜ_ΤΕΧΝ_ΛΟΓΙΣΜ_Γ1,0)))</f>
        <v/>
      </c>
    </row>
    <row r="431" spans="1:6" ht="14.25" customHeight="1" x14ac:dyDescent="0.35">
      <c r="A431" s="45" t="s">
        <v>1140</v>
      </c>
      <c r="B431" s="18"/>
      <c r="C431" s="5"/>
      <c r="D431" s="5"/>
      <c r="E431" s="6"/>
    </row>
    <row r="432" spans="1:6" ht="14.25" customHeight="1" x14ac:dyDescent="0.35">
      <c r="A432" s="45" t="s">
        <v>1140</v>
      </c>
      <c r="B432" s="18"/>
      <c r="C432" s="5"/>
      <c r="D432" s="5"/>
      <c r="E432" s="94" t="str">
        <f>IF(ISBLANK(D432),"",INDEX(ΑΜΚ,MATCH(D432,Data!$F$2:$F$999,0),1))</f>
        <v/>
      </c>
      <c r="F432" t="str">
        <f>IF(ISBLANK(C432),"",INDEX(ΚΩΔ_ΜΑΘΗΜ_ΤΕΧΝ_ΛΟΓΙΣΜ_Γ1,MATCH(C432,ΜΑΘΗΜ_ΤΕΧΝ_ΛΟΓΙΣΜ_Γ1,0)))</f>
        <v/>
      </c>
    </row>
    <row r="433" spans="1:6" ht="14.25" customHeight="1" x14ac:dyDescent="0.35">
      <c r="A433" s="45" t="s">
        <v>1140</v>
      </c>
      <c r="B433" s="18"/>
      <c r="C433" s="5"/>
      <c r="D433" s="5"/>
      <c r="E433" s="6"/>
    </row>
    <row r="434" spans="1:6" ht="14.25" customHeight="1" x14ac:dyDescent="0.35">
      <c r="A434" s="45" t="s">
        <v>1140</v>
      </c>
      <c r="B434" s="18"/>
      <c r="C434" s="5"/>
      <c r="D434" s="5"/>
      <c r="E434" s="94" t="str">
        <f>IF(ISBLANK(D434),"",INDEX(ΑΜΚ,MATCH(D434,Data!$F$2:$F$999,0),1))</f>
        <v/>
      </c>
      <c r="F434" t="str">
        <f>IF(ISBLANK(C434),"",INDEX(ΚΩΔ_ΜΑΘΗΜ_ΤΕΧΝ_ΛΟΓΙΣΜ_Γ1,MATCH(C434,ΜΑΘΗΜ_ΤΕΧΝ_ΛΟΓΙΣΜ_Γ1,0)))</f>
        <v/>
      </c>
    </row>
    <row r="435" spans="1:6" ht="14.25" customHeight="1" x14ac:dyDescent="0.35">
      <c r="A435" s="45" t="s">
        <v>1140</v>
      </c>
      <c r="B435" s="18"/>
      <c r="C435" s="5"/>
      <c r="D435" s="5"/>
      <c r="E435" s="6"/>
    </row>
    <row r="436" spans="1:6" ht="14.25" customHeight="1" x14ac:dyDescent="0.35">
      <c r="A436" s="45" t="s">
        <v>1140</v>
      </c>
      <c r="B436" s="18"/>
      <c r="C436" s="5"/>
      <c r="D436" s="5"/>
      <c r="E436" s="94" t="str">
        <f>IF(ISBLANK(D436),"",INDEX(ΑΜΚ,MATCH(D436,Data!$F$2:$F$999,0),1))</f>
        <v/>
      </c>
      <c r="F436" t="str">
        <f>IF(ISBLANK(C436),"",INDEX(ΚΩΔ_ΜΑΘΗΜ_ΤΕΧΝ_ΛΟΓΙΣΜ_Γ1,MATCH(C436,ΜΑΘΗΜ_ΤΕΧΝ_ΛΟΓΙΣΜ_Γ1,0)))</f>
        <v/>
      </c>
    </row>
    <row r="437" spans="1:6" ht="14.25" customHeight="1" x14ac:dyDescent="0.35">
      <c r="A437" s="45" t="s">
        <v>1140</v>
      </c>
      <c r="B437" s="18"/>
      <c r="C437" s="5"/>
      <c r="D437" s="5"/>
      <c r="E437" s="6"/>
    </row>
    <row r="438" spans="1:6" ht="14.25" customHeight="1" x14ac:dyDescent="0.35">
      <c r="A438" s="45" t="s">
        <v>1140</v>
      </c>
      <c r="B438" s="18"/>
      <c r="C438" s="5"/>
      <c r="D438" s="5"/>
      <c r="E438" s="94" t="str">
        <f>IF(ISBLANK(D438),"",INDEX(ΑΜΚ,MATCH(D438,Data!$F$2:$F$999,0),1))</f>
        <v/>
      </c>
      <c r="F438" t="str">
        <f>IF(ISBLANK(C438),"",INDEX(ΚΩΔ_ΜΑΘΗΜ_ΤΕΧΝ_ΛΟΓΙΣΜ_Γ1,MATCH(C438,ΜΑΘΗΜ_ΤΕΧΝ_ΛΟΓΙΣΜ_Γ1,0)))</f>
        <v/>
      </c>
    </row>
    <row r="439" spans="1:6" ht="14.25" customHeight="1" x14ac:dyDescent="0.35">
      <c r="A439" s="45" t="s">
        <v>1140</v>
      </c>
      <c r="B439" s="18"/>
      <c r="C439" s="5"/>
      <c r="D439" s="5"/>
      <c r="E439" s="6"/>
    </row>
    <row r="440" spans="1:6" ht="14.25" customHeight="1" x14ac:dyDescent="0.35">
      <c r="A440" s="45" t="s">
        <v>1140</v>
      </c>
      <c r="B440" s="18"/>
      <c r="C440" s="5"/>
      <c r="D440" s="5"/>
      <c r="E440" s="94" t="str">
        <f>IF(ISBLANK(D440),"",INDEX(ΑΜΚ,MATCH(D440,Data!$F$2:$F$999,0),1))</f>
        <v/>
      </c>
      <c r="F440" t="str">
        <f>IF(ISBLANK(C440),"",INDEX(ΚΩΔ_ΜΑΘΗΜ_ΤΕΧΝ_ΛΟΓΙΣΜ_Γ1,MATCH(C440,ΜΑΘΗΜ_ΤΕΧΝ_ΛΟΓΙΣΜ_Γ1,0)))</f>
        <v/>
      </c>
    </row>
    <row r="441" spans="1:6" ht="14.25" customHeight="1" x14ac:dyDescent="0.35">
      <c r="A441" s="45" t="s">
        <v>1140</v>
      </c>
      <c r="B441" s="18"/>
      <c r="C441" s="5"/>
      <c r="D441" s="5"/>
      <c r="E441" s="6"/>
    </row>
    <row r="442" spans="1:6" ht="14.25" customHeight="1" x14ac:dyDescent="0.35">
      <c r="A442" s="45" t="s">
        <v>1140</v>
      </c>
      <c r="B442" s="18"/>
      <c r="C442" s="5"/>
      <c r="D442" s="5"/>
      <c r="E442" s="94" t="str">
        <f>IF(ISBLANK(D442),"",INDEX(ΑΜΚ,MATCH(D442,Data!$F$2:$F$999,0),1))</f>
        <v/>
      </c>
      <c r="F442" t="str">
        <f>IF(ISBLANK(C442),"",INDEX(ΚΩΔ_ΜΑΘΗΜ_ΤΕΧΝ_ΛΟΓΙΣΜ_Γ1,MATCH(C442,ΜΑΘΗΜ_ΤΕΧΝ_ΛΟΓΙΣΜ_Γ1,0)))</f>
        <v/>
      </c>
    </row>
    <row r="443" spans="1:6" ht="14.25" customHeight="1" x14ac:dyDescent="0.35">
      <c r="A443" s="45" t="s">
        <v>1140</v>
      </c>
      <c r="B443" s="18"/>
      <c r="C443" s="5"/>
      <c r="D443" s="5"/>
      <c r="E443" s="6"/>
    </row>
    <row r="444" spans="1:6" ht="14.25" customHeight="1" x14ac:dyDescent="0.35">
      <c r="A444" s="45" t="s">
        <v>1140</v>
      </c>
      <c r="B444" s="18"/>
      <c r="C444" s="5"/>
      <c r="D444" s="5"/>
      <c r="E444" s="94" t="str">
        <f>IF(ISBLANK(D444),"",INDEX(ΑΜΚ,MATCH(D444,Data!$F$2:$F$999,0),1))</f>
        <v/>
      </c>
      <c r="F444" t="str">
        <f>IF(ISBLANK(C444),"",INDEX(ΚΩΔ_ΜΑΘΗΜ_ΤΕΧΝ_ΛΟΓΙΣΜ_Γ1,MATCH(C444,ΜΑΘΗΜ_ΤΕΧΝ_ΛΟΓΙΣΜ_Γ1,0)))</f>
        <v/>
      </c>
    </row>
    <row r="445" spans="1:6" ht="14.25" customHeight="1" x14ac:dyDescent="0.35">
      <c r="A445" s="45" t="s">
        <v>1140</v>
      </c>
      <c r="B445" s="18"/>
      <c r="C445" s="5"/>
      <c r="D445" s="5"/>
      <c r="E445" s="6"/>
    </row>
    <row r="446" spans="1:6" ht="14.25" customHeight="1" x14ac:dyDescent="0.35">
      <c r="A446" s="45" t="s">
        <v>1140</v>
      </c>
      <c r="B446" s="18"/>
      <c r="C446" s="5"/>
      <c r="D446" s="5"/>
      <c r="E446" s="94" t="str">
        <f>IF(ISBLANK(D446),"",INDEX(ΑΜΚ,MATCH(D446,Data!$F$2:$F$999,0),1))</f>
        <v/>
      </c>
      <c r="F446" t="str">
        <f>IF(ISBLANK(C446),"",INDEX(ΚΩΔ_ΜΑΘΗΜ_ΤΕΧΝ_ΛΟΓΙΣΜ_Γ1,MATCH(C446,ΜΑΘΗΜ_ΤΕΧΝ_ΛΟΓΙΣΜ_Γ1,0)))</f>
        <v/>
      </c>
    </row>
    <row r="447" spans="1:6" ht="14.25" customHeight="1" x14ac:dyDescent="0.35">
      <c r="A447" s="45" t="s">
        <v>1140</v>
      </c>
      <c r="B447" s="18"/>
      <c r="C447" s="5"/>
      <c r="D447" s="5"/>
      <c r="E447" s="6"/>
    </row>
    <row r="448" spans="1:6" ht="14.25" customHeight="1" x14ac:dyDescent="0.35">
      <c r="A448" s="45" t="s">
        <v>1140</v>
      </c>
      <c r="B448" s="18"/>
      <c r="C448" s="5"/>
      <c r="D448" s="5"/>
      <c r="E448" s="94" t="str">
        <f>IF(ISBLANK(D448),"",INDEX(ΑΜΚ,MATCH(D448,Data!$F$2:$F$999,0),1))</f>
        <v/>
      </c>
      <c r="F448" t="str">
        <f>IF(ISBLANK(C448),"",INDEX(ΚΩΔ_ΜΑΘΗΜ_ΤΕΧΝ_ΛΟΓΙΣΜ_Γ1,MATCH(C448,ΜΑΘΗΜ_ΤΕΧΝ_ΛΟΓΙΣΜ_Γ1,0)))</f>
        <v/>
      </c>
    </row>
    <row r="449" spans="1:6" ht="14.25" customHeight="1" x14ac:dyDescent="0.35">
      <c r="A449" s="45" t="s">
        <v>1140</v>
      </c>
      <c r="B449" s="18"/>
      <c r="C449" s="5"/>
      <c r="D449" s="5"/>
      <c r="E449" s="6"/>
    </row>
    <row r="450" spans="1:6" ht="14.25" customHeight="1" x14ac:dyDescent="0.35">
      <c r="A450" s="45" t="s">
        <v>1140</v>
      </c>
      <c r="B450" s="18"/>
      <c r="C450" s="5"/>
      <c r="D450" s="5"/>
      <c r="E450" s="94" t="str">
        <f>IF(ISBLANK(D450),"",INDEX(ΑΜΚ,MATCH(D450,Data!$F$2:$F$999,0),1))</f>
        <v/>
      </c>
      <c r="F450" t="str">
        <f>IF(ISBLANK(C450),"",INDEX(ΚΩΔ_ΜΑΘΗΜ_ΤΕΧΝ_ΛΟΓΙΣΜ_Γ1,MATCH(C450,ΜΑΘΗΜ_ΤΕΧΝ_ΛΟΓΙΣΜ_Γ1,0)))</f>
        <v/>
      </c>
    </row>
    <row r="451" spans="1:6" ht="14.25" customHeight="1" x14ac:dyDescent="0.35">
      <c r="A451" s="45" t="s">
        <v>1140</v>
      </c>
      <c r="B451" s="18"/>
      <c r="C451" s="5"/>
      <c r="D451" s="5"/>
      <c r="E451" s="6"/>
    </row>
    <row r="452" spans="1:6" ht="14.25" customHeight="1" x14ac:dyDescent="0.35">
      <c r="A452" s="45" t="s">
        <v>1140</v>
      </c>
      <c r="B452" s="18"/>
      <c r="C452" s="5"/>
      <c r="D452" s="5"/>
      <c r="E452" s="94" t="str">
        <f>IF(ISBLANK(D452),"",INDEX(ΑΜΚ,MATCH(D452,Data!$F$2:$F$999,0),1))</f>
        <v/>
      </c>
      <c r="F452" t="str">
        <f>IF(ISBLANK(C452),"",INDEX(ΚΩΔ_ΜΑΘΗΜ_ΤΕΧΝ_ΛΟΓΙΣΜ_Γ1,MATCH(C452,ΜΑΘΗΜ_ΤΕΧΝ_ΛΟΓΙΣΜ_Γ1,0)))</f>
        <v/>
      </c>
    </row>
    <row r="453" spans="1:6" ht="14.25" customHeight="1" x14ac:dyDescent="0.35">
      <c r="A453" s="45" t="s">
        <v>1140</v>
      </c>
      <c r="B453" s="18"/>
      <c r="C453" s="5"/>
      <c r="D453" s="5"/>
      <c r="E453" s="6"/>
    </row>
    <row r="454" spans="1:6" ht="14.25" customHeight="1" x14ac:dyDescent="0.35">
      <c r="A454" s="45" t="s">
        <v>1140</v>
      </c>
      <c r="B454" s="18"/>
      <c r="C454" s="5"/>
      <c r="D454" s="5"/>
      <c r="E454" s="94" t="str">
        <f>IF(ISBLANK(D454),"",INDEX(ΑΜΚ,MATCH(D454,Data!$F$2:$F$999,0),1))</f>
        <v/>
      </c>
      <c r="F454" t="str">
        <f>IF(ISBLANK(C454),"",INDEX(ΚΩΔ_ΜΑΘΗΜ_ΤΕΧΝ_ΛΟΓΙΣΜ_Γ1,MATCH(C454,ΜΑΘΗΜ_ΤΕΧΝ_ΛΟΓΙΣΜ_Γ1,0)))</f>
        <v/>
      </c>
    </row>
    <row r="455" spans="1:6" ht="14.25" customHeight="1" x14ac:dyDescent="0.35">
      <c r="A455" s="45" t="s">
        <v>1140</v>
      </c>
      <c r="B455" s="18"/>
      <c r="C455" s="5"/>
      <c r="D455" s="5"/>
      <c r="E455" s="6"/>
    </row>
    <row r="456" spans="1:6" ht="14.25" customHeight="1" x14ac:dyDescent="0.35">
      <c r="A456" s="45" t="s">
        <v>1140</v>
      </c>
      <c r="B456" s="18"/>
      <c r="C456" s="5"/>
      <c r="D456" s="5"/>
      <c r="E456" s="94" t="str">
        <f>IF(ISBLANK(D456),"",INDEX(ΑΜΚ,MATCH(D456,Data!$F$2:$F$999,0),1))</f>
        <v/>
      </c>
      <c r="F456" t="str">
        <f>IF(ISBLANK(C456),"",INDEX(ΚΩΔ_ΜΑΘΗΜ_ΤΕΧΝ_ΛΟΓΙΣΜ_Γ1,MATCH(C456,ΜΑΘΗΜ_ΤΕΧΝ_ΛΟΓΙΣΜ_Γ1,0)))</f>
        <v/>
      </c>
    </row>
    <row r="457" spans="1:6" ht="14.25" customHeight="1" x14ac:dyDescent="0.35">
      <c r="A457" s="45" t="s">
        <v>1140</v>
      </c>
      <c r="B457" s="18"/>
      <c r="C457" s="5"/>
      <c r="D457" s="5"/>
      <c r="E457" s="6"/>
    </row>
    <row r="458" spans="1:6" ht="14.25" customHeight="1" x14ac:dyDescent="0.35">
      <c r="A458" s="45" t="s">
        <v>1140</v>
      </c>
      <c r="B458" s="18"/>
      <c r="C458" s="5"/>
      <c r="D458" s="5"/>
      <c r="E458" s="94" t="str">
        <f>IF(ISBLANK(D458),"",INDEX(ΑΜΚ,MATCH(D458,Data!$F$2:$F$999,0),1))</f>
        <v/>
      </c>
      <c r="F458" t="str">
        <f>IF(ISBLANK(C458),"",INDEX(ΚΩΔ_ΜΑΘΗΜ_ΤΕΧΝ_ΛΟΓΙΣΜ_Γ1,MATCH(C458,ΜΑΘΗΜ_ΤΕΧΝ_ΛΟΓΙΣΜ_Γ1,0)))</f>
        <v/>
      </c>
    </row>
    <row r="459" spans="1:6" ht="14.25" customHeight="1" x14ac:dyDescent="0.35">
      <c r="A459" s="45" t="s">
        <v>1140</v>
      </c>
      <c r="B459" s="18"/>
      <c r="C459" s="5"/>
      <c r="D459" s="5"/>
      <c r="E459" s="6"/>
    </row>
    <row r="460" spans="1:6" ht="14.25" customHeight="1" x14ac:dyDescent="0.35">
      <c r="A460" s="45" t="s">
        <v>1140</v>
      </c>
      <c r="B460" s="18"/>
      <c r="C460" s="5"/>
      <c r="D460" s="5"/>
      <c r="E460" s="94" t="str">
        <f>IF(ISBLANK(D460),"",INDEX(ΑΜΚ,MATCH(D460,Data!$F$2:$F$999,0),1))</f>
        <v/>
      </c>
      <c r="F460" t="str">
        <f>IF(ISBLANK(C460),"",INDEX(ΚΩΔ_ΜΑΘΗΜ_ΤΕΧΝ_ΛΟΓΙΣΜ_Γ1,MATCH(C460,ΜΑΘΗΜ_ΤΕΧΝ_ΛΟΓΙΣΜ_Γ1,0)))</f>
        <v/>
      </c>
    </row>
    <row r="461" spans="1:6" ht="14.25" customHeight="1" x14ac:dyDescent="0.35">
      <c r="A461" s="45" t="s">
        <v>1140</v>
      </c>
      <c r="B461" s="18"/>
      <c r="C461" s="5"/>
      <c r="D461" s="5"/>
      <c r="E461" s="6"/>
    </row>
    <row r="462" spans="1:6" ht="14.25" customHeight="1" x14ac:dyDescent="0.35">
      <c r="A462" s="45" t="s">
        <v>1140</v>
      </c>
      <c r="B462" s="18"/>
      <c r="C462" s="5"/>
      <c r="D462" s="5"/>
      <c r="E462" s="94" t="str">
        <f>IF(ISBLANK(D462),"",INDEX(ΑΜΚ,MATCH(D462,Data!$F$2:$F$999,0),1))</f>
        <v/>
      </c>
      <c r="F462" t="str">
        <f>IF(ISBLANK(C462),"",INDEX(ΚΩΔ_ΜΑΘΗΜ_ΤΕΧΝ_ΛΟΓΙΣΜ_Γ1,MATCH(C462,ΜΑΘΗΜ_ΤΕΧΝ_ΛΟΓΙΣΜ_Γ1,0)))</f>
        <v/>
      </c>
    </row>
    <row r="463" spans="1:6" ht="14.25" customHeight="1" x14ac:dyDescent="0.35">
      <c r="A463" s="45" t="s">
        <v>1140</v>
      </c>
      <c r="B463" s="18"/>
      <c r="C463" s="5"/>
      <c r="D463" s="5"/>
      <c r="E463" s="6"/>
    </row>
    <row r="464" spans="1:6" ht="14.25" customHeight="1" x14ac:dyDescent="0.35">
      <c r="A464" s="45" t="s">
        <v>1140</v>
      </c>
      <c r="B464" s="18"/>
      <c r="C464" s="5"/>
      <c r="D464" s="5"/>
      <c r="E464" s="94" t="str">
        <f>IF(ISBLANK(D464),"",INDEX(ΑΜΚ,MATCH(D464,Data!$F$2:$F$999,0),1))</f>
        <v/>
      </c>
      <c r="F464" t="str">
        <f>IF(ISBLANK(C464),"",INDEX(ΚΩΔ_ΜΑΘΗΜ_ΤΕΧΝ_ΛΟΓΙΣΜ_Γ1,MATCH(C464,ΜΑΘΗΜ_ΤΕΧΝ_ΛΟΓΙΣΜ_Γ1,0)))</f>
        <v/>
      </c>
    </row>
    <row r="465" spans="1:6" ht="14.25" customHeight="1" x14ac:dyDescent="0.35">
      <c r="A465" s="45" t="s">
        <v>1140</v>
      </c>
      <c r="B465" s="18"/>
      <c r="C465" s="5"/>
      <c r="D465" s="5"/>
      <c r="E465" s="6"/>
    </row>
    <row r="466" spans="1:6" ht="14.25" customHeight="1" x14ac:dyDescent="0.35">
      <c r="A466" s="45" t="s">
        <v>1140</v>
      </c>
      <c r="B466" s="18"/>
      <c r="C466" s="5"/>
      <c r="D466" s="5"/>
      <c r="E466" s="94" t="str">
        <f>IF(ISBLANK(D466),"",INDEX(ΑΜΚ,MATCH(D466,Data!$F$2:$F$999,0),1))</f>
        <v/>
      </c>
      <c r="F466" t="str">
        <f>IF(ISBLANK(C466),"",INDEX(ΚΩΔ_ΜΑΘΗΜ_ΤΕΧΝ_ΛΟΓΙΣΜ_Γ1,MATCH(C466,ΜΑΘΗΜ_ΤΕΧΝ_ΛΟΓΙΣΜ_Γ1,0)))</f>
        <v/>
      </c>
    </row>
    <row r="467" spans="1:6" ht="14.25" customHeight="1" x14ac:dyDescent="0.35">
      <c r="A467" s="45" t="s">
        <v>1140</v>
      </c>
      <c r="B467" s="18"/>
      <c r="C467" s="5"/>
      <c r="D467" s="5"/>
      <c r="E467" s="6"/>
    </row>
    <row r="468" spans="1:6" ht="14.25" customHeight="1" x14ac:dyDescent="0.35">
      <c r="A468" s="45" t="s">
        <v>1140</v>
      </c>
      <c r="B468" s="18"/>
      <c r="C468" s="5"/>
      <c r="D468" s="5"/>
      <c r="E468" s="94" t="str">
        <f>IF(ISBLANK(D468),"",INDEX(ΑΜΚ,MATCH(D468,Data!$F$2:$F$999,0),1))</f>
        <v/>
      </c>
      <c r="F468" t="str">
        <f>IF(ISBLANK(C468),"",INDEX(ΚΩΔ_ΜΑΘΗΜ_ΤΕΧΝ_ΛΟΓΙΣΜ_Γ1,MATCH(C468,ΜΑΘΗΜ_ΤΕΧΝ_ΛΟΓΙΣΜ_Γ1,0)))</f>
        <v/>
      </c>
    </row>
    <row r="469" spans="1:6" ht="14.25" customHeight="1" x14ac:dyDescent="0.35">
      <c r="A469" s="45" t="s">
        <v>1140</v>
      </c>
      <c r="B469" s="18"/>
      <c r="C469" s="5"/>
      <c r="D469" s="5"/>
      <c r="E469" s="6"/>
    </row>
    <row r="470" spans="1:6" ht="14.25" customHeight="1" x14ac:dyDescent="0.35">
      <c r="A470" s="45" t="s">
        <v>1140</v>
      </c>
      <c r="B470" s="18"/>
      <c r="C470" s="5"/>
      <c r="D470" s="5"/>
      <c r="E470" s="94" t="str">
        <f>IF(ISBLANK(D470),"",INDEX(ΑΜΚ,MATCH(D470,Data!$F$2:$F$999,0),1))</f>
        <v/>
      </c>
      <c r="F470" t="str">
        <f>IF(ISBLANK(C470),"",INDEX(ΚΩΔ_ΜΑΘΗΜ_ΤΕΧΝ_ΛΟΓΙΣΜ_Γ1,MATCH(C470,ΜΑΘΗΜ_ΤΕΧΝ_ΛΟΓΙΣΜ_Γ1,0)))</f>
        <v/>
      </c>
    </row>
    <row r="471" spans="1:6" ht="14.25" customHeight="1" x14ac:dyDescent="0.35">
      <c r="A471" s="45" t="s">
        <v>1140</v>
      </c>
      <c r="B471" s="18"/>
      <c r="C471" s="5"/>
      <c r="D471" s="5"/>
      <c r="E471" s="6"/>
    </row>
    <row r="472" spans="1:6" ht="14.25" customHeight="1" x14ac:dyDescent="0.35">
      <c r="A472" s="45" t="s">
        <v>1140</v>
      </c>
      <c r="B472" s="18"/>
      <c r="C472" s="5"/>
      <c r="D472" s="5"/>
      <c r="E472" s="94" t="str">
        <f>IF(ISBLANK(D472),"",INDEX(ΑΜΚ,MATCH(D472,Data!$F$2:$F$999,0),1))</f>
        <v/>
      </c>
      <c r="F472" t="str">
        <f>IF(ISBLANK(C472),"",INDEX(ΚΩΔ_ΜΑΘΗΜ_ΤΕΧΝ_ΛΟΓΙΣΜ_Γ1,MATCH(C472,ΜΑΘΗΜ_ΤΕΧΝ_ΛΟΓΙΣΜ_Γ1,0)))</f>
        <v/>
      </c>
    </row>
    <row r="473" spans="1:6" ht="14.25" customHeight="1" x14ac:dyDescent="0.35">
      <c r="A473" s="45" t="s">
        <v>1140</v>
      </c>
      <c r="B473" s="18"/>
      <c r="C473" s="5"/>
      <c r="D473" s="5"/>
      <c r="E473" s="6"/>
    </row>
    <row r="474" spans="1:6" ht="14.25" customHeight="1" x14ac:dyDescent="0.35">
      <c r="A474" s="45" t="s">
        <v>1140</v>
      </c>
      <c r="B474" s="18"/>
      <c r="C474" s="5"/>
      <c r="D474" s="5"/>
      <c r="E474" s="94" t="str">
        <f>IF(ISBLANK(D474),"",INDEX(ΑΜΚ,MATCH(D474,Data!$F$2:$F$999,0),1))</f>
        <v/>
      </c>
      <c r="F474" t="str">
        <f>IF(ISBLANK(C474),"",INDEX(ΚΩΔ_ΜΑΘΗΜ_ΤΕΧΝ_ΛΟΓΙΣΜ_Γ1,MATCH(C474,ΜΑΘΗΜ_ΤΕΧΝ_ΛΟΓΙΣΜ_Γ1,0)))</f>
        <v/>
      </c>
    </row>
    <row r="475" spans="1:6" ht="14.25" customHeight="1" x14ac:dyDescent="0.35">
      <c r="A475" s="45" t="s">
        <v>1140</v>
      </c>
      <c r="B475" s="18"/>
      <c r="C475" s="5"/>
      <c r="D475" s="5"/>
      <c r="E475" s="6"/>
    </row>
    <row r="476" spans="1:6" ht="14.25" customHeight="1" x14ac:dyDescent="0.35">
      <c r="A476" s="45" t="s">
        <v>1140</v>
      </c>
      <c r="B476" s="18"/>
      <c r="C476" s="5"/>
      <c r="D476" s="5"/>
      <c r="E476" s="94" t="str">
        <f>IF(ISBLANK(D476),"",INDEX(ΑΜΚ,MATCH(D476,Data!$F$2:$F$999,0),1))</f>
        <v/>
      </c>
      <c r="F476" t="str">
        <f>IF(ISBLANK(C476),"",INDEX(ΚΩΔ_ΜΑΘΗΜ_ΤΕΧΝ_ΛΟΓΙΣΜ_Γ1,MATCH(C476,ΜΑΘΗΜ_ΤΕΧΝ_ΛΟΓΙΣΜ_Γ1,0)))</f>
        <v/>
      </c>
    </row>
    <row r="477" spans="1:6" ht="14.25" customHeight="1" x14ac:dyDescent="0.35">
      <c r="A477" s="45" t="s">
        <v>1140</v>
      </c>
      <c r="B477" s="18"/>
      <c r="C477" s="5"/>
      <c r="D477" s="5"/>
      <c r="E477" s="6"/>
    </row>
    <row r="478" spans="1:6" ht="14.25" customHeight="1" x14ac:dyDescent="0.35">
      <c r="A478" s="45" t="s">
        <v>1140</v>
      </c>
      <c r="B478" s="18"/>
      <c r="C478" s="5"/>
      <c r="D478" s="5"/>
      <c r="E478" s="94" t="str">
        <f>IF(ISBLANK(D478),"",INDEX(ΑΜΚ,MATCH(D478,Data!$F$2:$F$999,0),1))</f>
        <v/>
      </c>
      <c r="F478" t="str">
        <f>IF(ISBLANK(C478),"",INDEX(ΚΩΔ_ΜΑΘΗΜ_ΤΕΧΝ_ΛΟΓΙΣΜ_Γ1,MATCH(C478,ΜΑΘΗΜ_ΤΕΧΝ_ΛΟΓΙΣΜ_Γ1,0)))</f>
        <v/>
      </c>
    </row>
    <row r="479" spans="1:6" ht="14.25" customHeight="1" x14ac:dyDescent="0.35">
      <c r="A479" s="45" t="s">
        <v>1140</v>
      </c>
      <c r="B479" s="18"/>
      <c r="C479" s="5"/>
      <c r="D479" s="5"/>
      <c r="E479" s="6"/>
    </row>
    <row r="480" spans="1:6" ht="14.25" customHeight="1" x14ac:dyDescent="0.35">
      <c r="A480" s="45" t="s">
        <v>1140</v>
      </c>
      <c r="B480" s="18"/>
      <c r="C480" s="5"/>
      <c r="D480" s="5"/>
      <c r="E480" s="94" t="str">
        <f>IF(ISBLANK(D480),"",INDEX(ΑΜΚ,MATCH(D480,Data!$F$2:$F$999,0),1))</f>
        <v/>
      </c>
      <c r="F480" t="str">
        <f>IF(ISBLANK(C480),"",INDEX(ΚΩΔ_ΜΑΘΗΜ_ΤΕΧΝ_ΛΟΓΙΣΜ_Γ1,MATCH(C480,ΜΑΘΗΜ_ΤΕΧΝ_ΛΟΓΙΣΜ_Γ1,0)))</f>
        <v/>
      </c>
    </row>
    <row r="481" spans="1:6" ht="14.25" customHeight="1" x14ac:dyDescent="0.35">
      <c r="A481" s="45" t="s">
        <v>1140</v>
      </c>
      <c r="B481" s="18"/>
      <c r="C481" s="5"/>
      <c r="D481" s="5"/>
      <c r="E481" s="6"/>
    </row>
    <row r="482" spans="1:6" ht="14.25" customHeight="1" x14ac:dyDescent="0.35">
      <c r="A482" s="45" t="s">
        <v>1140</v>
      </c>
      <c r="B482" s="18"/>
      <c r="C482" s="5"/>
      <c r="D482" s="5"/>
      <c r="E482" s="94" t="str">
        <f>IF(ISBLANK(D482),"",INDEX(ΑΜΚ,MATCH(D482,Data!$F$2:$F$999,0),1))</f>
        <v/>
      </c>
      <c r="F482" t="str">
        <f>IF(ISBLANK(C482),"",INDEX(ΚΩΔ_ΜΑΘΗΜ_ΤΕΧΝ_ΛΟΓΙΣΜ_Γ1,MATCH(C482,ΜΑΘΗΜ_ΤΕΧΝ_ΛΟΓΙΣΜ_Γ1,0)))</f>
        <v/>
      </c>
    </row>
    <row r="483" spans="1:6" ht="14.25" customHeight="1" x14ac:dyDescent="0.35">
      <c r="A483" s="45" t="s">
        <v>1140</v>
      </c>
      <c r="B483" s="18"/>
      <c r="C483" s="5"/>
      <c r="D483" s="5"/>
      <c r="E483" s="6"/>
    </row>
    <row r="484" spans="1:6" ht="14.25" customHeight="1" x14ac:dyDescent="0.35">
      <c r="A484" s="45" t="s">
        <v>1140</v>
      </c>
      <c r="B484" s="18"/>
      <c r="C484" s="5"/>
      <c r="D484" s="5"/>
      <c r="E484" s="94" t="str">
        <f>IF(ISBLANK(D484),"",INDEX(ΑΜΚ,MATCH(D484,Data!$F$2:$F$999,0),1))</f>
        <v/>
      </c>
      <c r="F484" t="str">
        <f>IF(ISBLANK(C484),"",INDEX(ΚΩΔ_ΜΑΘΗΜ_ΤΕΧΝ_ΛΟΓΙΣΜ_Γ1,MATCH(C484,ΜΑΘΗΜ_ΤΕΧΝ_ΛΟΓΙΣΜ_Γ1,0)))</f>
        <v/>
      </c>
    </row>
    <row r="485" spans="1:6" ht="14.25" customHeight="1" x14ac:dyDescent="0.35">
      <c r="A485" s="45" t="s">
        <v>1140</v>
      </c>
      <c r="B485" s="18"/>
      <c r="C485" s="5"/>
      <c r="D485" s="5"/>
      <c r="E485" s="6"/>
    </row>
    <row r="486" spans="1:6" ht="14.25" customHeight="1" x14ac:dyDescent="0.35">
      <c r="A486" s="45" t="s">
        <v>1140</v>
      </c>
      <c r="B486" s="18"/>
      <c r="C486" s="5"/>
      <c r="D486" s="5"/>
      <c r="E486" s="94" t="str">
        <f>IF(ISBLANK(D486),"",INDEX(ΑΜΚ,MATCH(D486,Data!$F$2:$F$999,0),1))</f>
        <v/>
      </c>
      <c r="F486" t="str">
        <f>IF(ISBLANK(C486),"",INDEX(ΚΩΔ_ΜΑΘΗΜ_ΤΕΧΝ_ΛΟΓΙΣΜ_Γ1,MATCH(C486,ΜΑΘΗΜ_ΤΕΧΝ_ΛΟΓΙΣΜ_Γ1,0)))</f>
        <v/>
      </c>
    </row>
    <row r="487" spans="1:6" ht="14.25" customHeight="1" x14ac:dyDescent="0.35">
      <c r="A487" s="45" t="s">
        <v>1140</v>
      </c>
      <c r="B487" s="18"/>
      <c r="C487" s="5"/>
      <c r="D487" s="5"/>
      <c r="E487" s="6"/>
    </row>
    <row r="488" spans="1:6" ht="14.25" customHeight="1" x14ac:dyDescent="0.35">
      <c r="A488" s="45" t="s">
        <v>1140</v>
      </c>
      <c r="B488" s="18"/>
      <c r="C488" s="5"/>
      <c r="D488" s="5"/>
      <c r="E488" s="94" t="str">
        <f>IF(ISBLANK(D488),"",INDEX(ΑΜΚ,MATCH(D488,Data!$F$2:$F$999,0),1))</f>
        <v/>
      </c>
      <c r="F488" t="str">
        <f>IF(ISBLANK(C488),"",INDEX(ΚΩΔ_ΜΑΘΗΜ_ΤΕΧΝ_ΛΟΓΙΣΜ_Γ1,MATCH(C488,ΜΑΘΗΜ_ΤΕΧΝ_ΛΟΓΙΣΜ_Γ1,0)))</f>
        <v/>
      </c>
    </row>
    <row r="489" spans="1:6" ht="14.25" customHeight="1" x14ac:dyDescent="0.35">
      <c r="A489" s="45" t="s">
        <v>1140</v>
      </c>
      <c r="B489" s="18"/>
      <c r="C489" s="5"/>
      <c r="D489" s="5"/>
      <c r="E489" s="6"/>
    </row>
    <row r="490" spans="1:6" ht="14.25" customHeight="1" x14ac:dyDescent="0.35">
      <c r="A490" s="45" t="s">
        <v>1140</v>
      </c>
      <c r="B490" s="18"/>
      <c r="C490" s="5"/>
      <c r="D490" s="5"/>
      <c r="E490" s="94" t="str">
        <f>IF(ISBLANK(D490),"",INDEX(ΑΜΚ,MATCH(D490,Data!$F$2:$F$999,0),1))</f>
        <v/>
      </c>
      <c r="F490" t="str">
        <f>IF(ISBLANK(C490),"",INDEX(ΚΩΔ_ΜΑΘΗΜ_ΤΕΧΝ_ΛΟΓΙΣΜ_Γ1,MATCH(C490,ΜΑΘΗΜ_ΤΕΧΝ_ΛΟΓΙΣΜ_Γ1,0)))</f>
        <v/>
      </c>
    </row>
    <row r="491" spans="1:6" ht="14.25" customHeight="1" x14ac:dyDescent="0.35">
      <c r="A491" s="45" t="s">
        <v>1140</v>
      </c>
      <c r="B491" s="18"/>
      <c r="C491" s="5"/>
      <c r="D491" s="5"/>
      <c r="E491" s="6"/>
    </row>
    <row r="492" spans="1:6" ht="14.25" customHeight="1" x14ac:dyDescent="0.35">
      <c r="A492" s="45" t="s">
        <v>1140</v>
      </c>
      <c r="B492" s="18"/>
      <c r="C492" s="5"/>
      <c r="D492" s="5"/>
      <c r="E492" s="94" t="str">
        <f>IF(ISBLANK(D492),"",INDEX(ΑΜΚ,MATCH(D492,Data!$F$2:$F$999,0),1))</f>
        <v/>
      </c>
      <c r="F492" t="str">
        <f>IF(ISBLANK(C492),"",INDEX(ΚΩΔ_ΜΑΘΗΜ_ΤΕΧΝ_ΛΟΓΙΣΜ_Γ1,MATCH(C492,ΜΑΘΗΜ_ΤΕΧΝ_ΛΟΓΙΣΜ_Γ1,0)))</f>
        <v/>
      </c>
    </row>
    <row r="493" spans="1:6" ht="14.25" customHeight="1" x14ac:dyDescent="0.35">
      <c r="A493" s="45" t="s">
        <v>1140</v>
      </c>
      <c r="B493" s="18"/>
      <c r="C493" s="5"/>
      <c r="D493" s="5"/>
      <c r="E493" s="6"/>
    </row>
    <row r="494" spans="1:6" ht="14.25" customHeight="1" x14ac:dyDescent="0.35">
      <c r="A494" s="45" t="s">
        <v>1140</v>
      </c>
      <c r="B494" s="18"/>
      <c r="C494" s="5"/>
      <c r="D494" s="5"/>
      <c r="E494" s="94" t="str">
        <f>IF(ISBLANK(D494),"",INDEX(ΑΜΚ,MATCH(D494,Data!$F$2:$F$999,0),1))</f>
        <v/>
      </c>
      <c r="F494" t="str">
        <f>IF(ISBLANK(C494),"",INDEX(ΚΩΔ_ΜΑΘΗΜ_ΤΕΧΝ_ΛΟΓΙΣΜ_Γ1,MATCH(C494,ΜΑΘΗΜ_ΤΕΧΝ_ΛΟΓΙΣΜ_Γ1,0)))</f>
        <v/>
      </c>
    </row>
    <row r="495" spans="1:6" ht="14.25" customHeight="1" x14ac:dyDescent="0.35">
      <c r="A495" s="45" t="s">
        <v>1140</v>
      </c>
      <c r="B495" s="18"/>
      <c r="C495" s="5"/>
      <c r="D495" s="5"/>
      <c r="E495" s="6"/>
    </row>
    <row r="496" spans="1:6" ht="14.25" customHeight="1" x14ac:dyDescent="0.35">
      <c r="A496" s="45" t="s">
        <v>1140</v>
      </c>
      <c r="B496" s="18"/>
      <c r="C496" s="5"/>
      <c r="D496" s="5"/>
      <c r="E496" s="94" t="str">
        <f>IF(ISBLANK(D496),"",INDEX(ΑΜΚ,MATCH(D496,Data!$F$2:$F$999,0),1))</f>
        <v/>
      </c>
      <c r="F496" t="str">
        <f>IF(ISBLANK(C496),"",INDEX(ΚΩΔ_ΜΑΘΗΜ_ΤΕΧΝ_ΛΟΓΙΣΜ_Γ1,MATCH(C496,ΜΑΘΗΜ_ΤΕΧΝ_ΛΟΓΙΣΜ_Γ1,0)))</f>
        <v/>
      </c>
    </row>
    <row r="497" spans="1:6" ht="14.25" customHeight="1" x14ac:dyDescent="0.35">
      <c r="A497" s="45" t="s">
        <v>1140</v>
      </c>
      <c r="B497" s="18"/>
      <c r="C497" s="5"/>
      <c r="D497" s="5"/>
      <c r="E497" s="6"/>
    </row>
    <row r="498" spans="1:6" ht="14.25" customHeight="1" x14ac:dyDescent="0.35">
      <c r="A498" s="45" t="s">
        <v>1140</v>
      </c>
      <c r="B498" s="18"/>
      <c r="C498" s="5"/>
      <c r="D498" s="5"/>
      <c r="E498" s="94" t="str">
        <f>IF(ISBLANK(D498),"",INDEX(ΑΜΚ,MATCH(D498,Data!$F$2:$F$999,0),1))</f>
        <v/>
      </c>
      <c r="F498" t="str">
        <f>IF(ISBLANK(C498),"",INDEX(ΚΩΔ_ΜΑΘΗΜ_ΤΕΧΝ_ΛΟΓΙΣΜ_Γ1,MATCH(C498,ΜΑΘΗΜ_ΤΕΧΝ_ΛΟΓΙΣΜ_Γ1,0)))</f>
        <v/>
      </c>
    </row>
    <row r="499" spans="1:6" ht="14.25" customHeight="1" x14ac:dyDescent="0.35">
      <c r="A499" s="45" t="s">
        <v>1140</v>
      </c>
      <c r="B499" s="18"/>
      <c r="C499" s="5"/>
      <c r="D499" s="5"/>
      <c r="E499" s="6"/>
    </row>
    <row r="500" spans="1:6" ht="14.25" customHeight="1" x14ac:dyDescent="0.35">
      <c r="A500" s="45" t="s">
        <v>1140</v>
      </c>
      <c r="B500" s="18"/>
      <c r="C500" s="5"/>
      <c r="D500" s="5"/>
      <c r="E500" s="94" t="str">
        <f>IF(ISBLANK(D500),"",INDEX(ΑΜΚ,MATCH(D500,Data!$F$2:$F$999,0),1))</f>
        <v/>
      </c>
      <c r="F500" t="str">
        <f>IF(ISBLANK(C500),"",INDEX(ΚΩΔ_ΜΑΘΗΜ_ΤΕΧΝ_ΛΟΓΙΣΜ_Γ1,MATCH(C500,ΜΑΘΗΜ_ΤΕΧΝ_ΛΟΓΙΣΜ_Γ1,0)))</f>
        <v/>
      </c>
    </row>
    <row r="501" spans="1:6" ht="14.25" customHeight="1" x14ac:dyDescent="0.35">
      <c r="A501" s="45" t="s">
        <v>1140</v>
      </c>
      <c r="B501" s="18"/>
      <c r="C501" s="5"/>
      <c r="D501" s="5"/>
      <c r="E501" s="6"/>
    </row>
    <row r="502" spans="1:6" ht="14.25" customHeight="1" x14ac:dyDescent="0.35">
      <c r="A502" s="45" t="s">
        <v>1140</v>
      </c>
      <c r="B502" s="18"/>
      <c r="C502" s="5"/>
      <c r="D502" s="5"/>
      <c r="E502" s="94" t="str">
        <f>IF(ISBLANK(D502),"",INDEX(ΑΜΚ,MATCH(D502,Data!$F$2:$F$999,0),1))</f>
        <v/>
      </c>
      <c r="F502" t="str">
        <f>IF(ISBLANK(C502),"",INDEX(ΚΩΔ_ΜΑΘΗΜ_ΤΕΧΝ_ΛΟΓΙΣΜ_Γ1,MATCH(C502,ΜΑΘΗΜ_ΤΕΧΝ_ΛΟΓΙΣΜ_Γ1,0)))</f>
        <v/>
      </c>
    </row>
    <row r="503" spans="1:6" ht="14.25" customHeight="1" x14ac:dyDescent="0.35">
      <c r="A503" s="45" t="s">
        <v>1140</v>
      </c>
      <c r="B503" s="18"/>
      <c r="C503" s="5"/>
      <c r="D503" s="5"/>
      <c r="E503" s="6"/>
    </row>
    <row r="504" spans="1:6" ht="14.25" customHeight="1" x14ac:dyDescent="0.35">
      <c r="A504" s="45" t="s">
        <v>1140</v>
      </c>
      <c r="B504" s="18"/>
      <c r="C504" s="5"/>
      <c r="D504" s="5"/>
      <c r="E504" s="94" t="str">
        <f>IF(ISBLANK(D504),"",INDEX(ΑΜΚ,MATCH(D504,Data!$F$2:$F$999,0),1))</f>
        <v/>
      </c>
      <c r="F504" t="str">
        <f>IF(ISBLANK(C504),"",INDEX(ΚΩΔ_ΜΑΘΗΜ_ΤΕΧΝ_ΛΟΓΙΣΜ_Γ1,MATCH(C504,ΜΑΘΗΜ_ΤΕΧΝ_ΛΟΓΙΣΜ_Γ1,0)))</f>
        <v/>
      </c>
    </row>
    <row r="505" spans="1:6" ht="14.25" customHeight="1" x14ac:dyDescent="0.35">
      <c r="A505" s="45" t="s">
        <v>1140</v>
      </c>
      <c r="B505" s="18"/>
      <c r="C505" s="5"/>
      <c r="D505" s="5"/>
      <c r="E505" s="6"/>
    </row>
    <row r="506" spans="1:6" ht="14.25" customHeight="1" x14ac:dyDescent="0.35">
      <c r="A506" s="45" t="s">
        <v>1140</v>
      </c>
      <c r="B506" s="18"/>
      <c r="C506" s="5"/>
      <c r="D506" s="5"/>
      <c r="E506" s="94" t="str">
        <f>IF(ISBLANK(D506),"",INDEX(ΑΜΚ,MATCH(D506,Data!$F$2:$F$999,0),1))</f>
        <v/>
      </c>
      <c r="F506" t="str">
        <f>IF(ISBLANK(C506),"",INDEX(ΚΩΔ_ΜΑΘΗΜ_ΤΕΧΝ_ΛΟΓΙΣΜ_Γ1,MATCH(C506,ΜΑΘΗΜ_ΤΕΧΝ_ΛΟΓΙΣΜ_Γ1,0)))</f>
        <v/>
      </c>
    </row>
    <row r="507" spans="1:6" ht="14.25" customHeight="1" x14ac:dyDescent="0.35">
      <c r="A507" s="45" t="s">
        <v>1140</v>
      </c>
      <c r="B507" s="18"/>
      <c r="C507" s="5"/>
      <c r="D507" s="5"/>
      <c r="E507" s="6"/>
    </row>
    <row r="508" spans="1:6" ht="14.25" customHeight="1" x14ac:dyDescent="0.35">
      <c r="A508" s="45" t="s">
        <v>1140</v>
      </c>
      <c r="B508" s="18"/>
      <c r="C508" s="5"/>
      <c r="D508" s="5"/>
      <c r="E508" s="94" t="str">
        <f>IF(ISBLANK(D508),"",INDEX(ΑΜΚ,MATCH(D508,Data!$F$2:$F$999,0),1))</f>
        <v/>
      </c>
      <c r="F508" t="str">
        <f>IF(ISBLANK(C508),"",INDEX(ΚΩΔ_ΜΑΘΗΜ_ΤΕΧΝ_ΛΟΓΙΣΜ_Γ1,MATCH(C508,ΜΑΘΗΜ_ΤΕΧΝ_ΛΟΓΙΣΜ_Γ1,0)))</f>
        <v/>
      </c>
    </row>
    <row r="509" spans="1:6" ht="14.25" customHeight="1" x14ac:dyDescent="0.35">
      <c r="A509" s="45" t="s">
        <v>1140</v>
      </c>
      <c r="B509" s="18"/>
      <c r="C509" s="5"/>
      <c r="D509" s="5"/>
      <c r="E509" s="6"/>
    </row>
    <row r="510" spans="1:6" ht="14.25" customHeight="1" x14ac:dyDescent="0.35">
      <c r="A510" s="45" t="s">
        <v>1140</v>
      </c>
      <c r="B510" s="18"/>
      <c r="C510" s="5"/>
      <c r="D510" s="5"/>
      <c r="E510" s="94" t="str">
        <f>IF(ISBLANK(D510),"",INDEX(ΑΜΚ,MATCH(D510,Data!$F$2:$F$999,0),1))</f>
        <v/>
      </c>
      <c r="F510" t="str">
        <f>IF(ISBLANK(C510),"",INDEX(ΚΩΔ_ΜΑΘΗΜ_ΤΕΧΝ_ΛΟΓΙΣΜ_Γ1,MATCH(C510,ΜΑΘΗΜ_ΤΕΧΝ_ΛΟΓΙΣΜ_Γ1,0)))</f>
        <v/>
      </c>
    </row>
    <row r="511" spans="1:6" ht="14.25" customHeight="1" x14ac:dyDescent="0.35">
      <c r="A511" s="45" t="s">
        <v>1140</v>
      </c>
      <c r="B511" s="18"/>
      <c r="C511" s="5"/>
      <c r="D511" s="5"/>
      <c r="E511" s="6"/>
    </row>
    <row r="512" spans="1:6" ht="14.25" customHeight="1" x14ac:dyDescent="0.35">
      <c r="A512" s="45" t="s">
        <v>1140</v>
      </c>
      <c r="B512" s="18"/>
      <c r="C512" s="5"/>
      <c r="D512" s="5"/>
      <c r="E512" s="94" t="str">
        <f>IF(ISBLANK(D512),"",INDEX(ΑΜΚ,MATCH(D512,Data!$F$2:$F$999,0),1))</f>
        <v/>
      </c>
      <c r="F512" t="str">
        <f>IF(ISBLANK(C512),"",INDEX(ΚΩΔ_ΜΑΘΗΜ_ΤΕΧΝ_ΛΟΓΙΣΜ_Γ1,MATCH(C512,ΜΑΘΗΜ_ΤΕΧΝ_ΛΟΓΙΣΜ_Γ1,0)))</f>
        <v/>
      </c>
    </row>
    <row r="513" spans="1:6" ht="14.25" customHeight="1" x14ac:dyDescent="0.35">
      <c r="A513" s="45" t="s">
        <v>1140</v>
      </c>
      <c r="B513" s="18"/>
      <c r="C513" s="5"/>
      <c r="D513" s="5"/>
      <c r="E513" s="6"/>
    </row>
    <row r="514" spans="1:6" ht="14.25" customHeight="1" x14ac:dyDescent="0.35">
      <c r="A514" s="45" t="s">
        <v>1140</v>
      </c>
      <c r="B514" s="18"/>
      <c r="C514" s="5"/>
      <c r="D514" s="5"/>
      <c r="E514" s="94" t="str">
        <f>IF(ISBLANK(D514),"",INDEX(ΑΜΚ,MATCH(D514,Data!$F$2:$F$999,0),1))</f>
        <v/>
      </c>
      <c r="F514" t="str">
        <f>IF(ISBLANK(C514),"",INDEX(ΚΩΔ_ΜΑΘΗΜ_ΤΕΧΝ_ΛΟΓΙΣΜ_Γ1,MATCH(C514,ΜΑΘΗΜ_ΤΕΧΝ_ΛΟΓΙΣΜ_Γ1,0)))</f>
        <v/>
      </c>
    </row>
    <row r="515" spans="1:6" ht="14.25" customHeight="1" x14ac:dyDescent="0.35">
      <c r="A515" s="45" t="s">
        <v>1140</v>
      </c>
      <c r="B515" s="18"/>
      <c r="C515" s="5"/>
      <c r="D515" s="5"/>
      <c r="E515" s="6"/>
    </row>
    <row r="516" spans="1:6" ht="14.25" customHeight="1" x14ac:dyDescent="0.35">
      <c r="A516" s="45" t="s">
        <v>1140</v>
      </c>
      <c r="B516" s="18"/>
      <c r="C516" s="5"/>
      <c r="D516" s="5"/>
      <c r="E516" s="94" t="str">
        <f>IF(ISBLANK(D516),"",INDEX(ΑΜΚ,MATCH(D516,Data!$F$2:$F$999,0),1))</f>
        <v/>
      </c>
      <c r="F516" t="str">
        <f>IF(ISBLANK(C516),"",INDEX(ΚΩΔ_ΜΑΘΗΜ_ΤΕΧΝ_ΛΟΓΙΣΜ_Γ1,MATCH(C516,ΜΑΘΗΜ_ΤΕΧΝ_ΛΟΓΙΣΜ_Γ1,0)))</f>
        <v/>
      </c>
    </row>
    <row r="517" spans="1:6" ht="14.25" customHeight="1" x14ac:dyDescent="0.35">
      <c r="A517" s="45" t="s">
        <v>1140</v>
      </c>
      <c r="B517" s="18"/>
      <c r="C517" s="5"/>
      <c r="D517" s="5"/>
      <c r="E517" s="6"/>
    </row>
    <row r="518" spans="1:6" ht="14.25" customHeight="1" x14ac:dyDescent="0.35">
      <c r="A518" s="45" t="s">
        <v>1140</v>
      </c>
      <c r="B518" s="18"/>
      <c r="C518" s="5"/>
      <c r="D518" s="5"/>
      <c r="E518" s="94" t="str">
        <f>IF(ISBLANK(D518),"",INDEX(ΑΜΚ,MATCH(D518,Data!$F$2:$F$999,0),1))</f>
        <v/>
      </c>
      <c r="F518" t="str">
        <f>IF(ISBLANK(C518),"",INDEX(ΚΩΔ_ΜΑΘΗΜ_ΤΕΧΝ_ΛΟΓΙΣΜ_Γ1,MATCH(C518,ΜΑΘΗΜ_ΤΕΧΝ_ΛΟΓΙΣΜ_Γ1,0)))</f>
        <v/>
      </c>
    </row>
    <row r="519" spans="1:6" ht="14.25" customHeight="1" x14ac:dyDescent="0.35">
      <c r="A519" s="45" t="s">
        <v>1140</v>
      </c>
      <c r="B519" s="18"/>
      <c r="C519" s="5"/>
      <c r="D519" s="5"/>
      <c r="E519" s="6"/>
    </row>
    <row r="520" spans="1:6" ht="14.25" customHeight="1" x14ac:dyDescent="0.35">
      <c r="A520" s="45" t="s">
        <v>1140</v>
      </c>
      <c r="B520" s="18"/>
      <c r="C520" s="5"/>
      <c r="D520" s="5"/>
      <c r="E520" s="94" t="str">
        <f>IF(ISBLANK(D520),"",INDEX(ΑΜΚ,MATCH(D520,Data!$F$2:$F$999,0),1))</f>
        <v/>
      </c>
      <c r="F520" t="str">
        <f>IF(ISBLANK(C520),"",INDEX(ΚΩΔ_ΜΑΘΗΜ_ΤΕΧΝ_ΛΟΓΙΣΜ_Γ1,MATCH(C520,ΜΑΘΗΜ_ΤΕΧΝ_ΛΟΓΙΣΜ_Γ1,0)))</f>
        <v/>
      </c>
    </row>
    <row r="521" spans="1:6" ht="14.25" customHeight="1" x14ac:dyDescent="0.35">
      <c r="A521" s="45" t="s">
        <v>1140</v>
      </c>
      <c r="B521" s="18"/>
      <c r="C521" s="5"/>
      <c r="D521" s="5"/>
      <c r="E521" s="6"/>
    </row>
    <row r="522" spans="1:6" ht="14.25" customHeight="1" x14ac:dyDescent="0.35">
      <c r="A522" s="45" t="s">
        <v>1140</v>
      </c>
      <c r="B522" s="18"/>
      <c r="C522" s="5"/>
      <c r="D522" s="5"/>
      <c r="E522" s="94" t="str">
        <f>IF(ISBLANK(D522),"",INDEX(ΑΜΚ,MATCH(D522,Data!$F$2:$F$999,0),1))</f>
        <v/>
      </c>
      <c r="F522" t="str">
        <f>IF(ISBLANK(C522),"",INDEX(ΚΩΔ_ΜΑΘΗΜ_ΤΕΧΝ_ΛΟΓΙΣΜ_Γ1,MATCH(C522,ΜΑΘΗΜ_ΤΕΧΝ_ΛΟΓΙΣΜ_Γ1,0)))</f>
        <v/>
      </c>
    </row>
    <row r="523" spans="1:6" ht="14.25" customHeight="1" x14ac:dyDescent="0.35">
      <c r="A523" s="45" t="s">
        <v>1140</v>
      </c>
      <c r="B523" s="18"/>
      <c r="C523" s="5"/>
      <c r="D523" s="5"/>
      <c r="E523" s="6"/>
    </row>
    <row r="524" spans="1:6" ht="14.25" customHeight="1" x14ac:dyDescent="0.35">
      <c r="A524" s="45" t="s">
        <v>1140</v>
      </c>
      <c r="B524" s="18"/>
      <c r="C524" s="5"/>
      <c r="D524" s="5"/>
      <c r="E524" s="94" t="str">
        <f>IF(ISBLANK(D524),"",INDEX(ΑΜΚ,MATCH(D524,Data!$F$2:$F$999,0),1))</f>
        <v/>
      </c>
      <c r="F524" t="str">
        <f>IF(ISBLANK(C524),"",INDEX(ΚΩΔ_ΜΑΘΗΜ_ΤΕΧΝ_ΛΟΓΙΣΜ_Γ1,MATCH(C524,ΜΑΘΗΜ_ΤΕΧΝ_ΛΟΓΙΣΜ_Γ1,0)))</f>
        <v/>
      </c>
    </row>
    <row r="525" spans="1:6" ht="14.25" customHeight="1" x14ac:dyDescent="0.35">
      <c r="A525" s="45" t="s">
        <v>1140</v>
      </c>
      <c r="B525" s="18"/>
      <c r="C525" s="5"/>
      <c r="D525" s="5"/>
      <c r="E525" s="6"/>
    </row>
    <row r="526" spans="1:6" ht="14.25" customHeight="1" x14ac:dyDescent="0.35">
      <c r="A526" s="45" t="s">
        <v>1140</v>
      </c>
      <c r="B526" s="18"/>
      <c r="C526" s="5"/>
      <c r="D526" s="5"/>
      <c r="E526" s="94" t="str">
        <f>IF(ISBLANK(D526),"",INDEX(ΑΜΚ,MATCH(D526,Data!$F$2:$F$999,0),1))</f>
        <v/>
      </c>
      <c r="F526" t="str">
        <f>IF(ISBLANK(C526),"",INDEX(ΚΩΔ_ΜΑΘΗΜ_ΤΕΧΝ_ΛΟΓΙΣΜ_Γ1,MATCH(C526,ΜΑΘΗΜ_ΤΕΧΝ_ΛΟΓΙΣΜ_Γ1,0)))</f>
        <v/>
      </c>
    </row>
    <row r="527" spans="1:6" ht="14.25" customHeight="1" x14ac:dyDescent="0.35">
      <c r="A527" s="45" t="s">
        <v>1140</v>
      </c>
      <c r="B527" s="18"/>
      <c r="C527" s="5"/>
      <c r="D527" s="5"/>
      <c r="E527" s="6"/>
    </row>
    <row r="528" spans="1:6" ht="14.25" customHeight="1" x14ac:dyDescent="0.35">
      <c r="A528" s="45" t="s">
        <v>1140</v>
      </c>
      <c r="B528" s="18"/>
      <c r="C528" s="5"/>
      <c r="D528" s="5"/>
      <c r="E528" s="94" t="str">
        <f>IF(ISBLANK(D528),"",INDEX(ΑΜΚ,MATCH(D528,Data!$F$2:$F$999,0),1))</f>
        <v/>
      </c>
      <c r="F528" t="str">
        <f>IF(ISBLANK(C528),"",INDEX(ΚΩΔ_ΜΑΘΗΜ_ΤΕΧΝ_ΛΟΓΙΣΜ_Γ1,MATCH(C528,ΜΑΘΗΜ_ΤΕΧΝ_ΛΟΓΙΣΜ_Γ1,0)))</f>
        <v/>
      </c>
    </row>
    <row r="529" spans="1:6" ht="14.25" customHeight="1" x14ac:dyDescent="0.35">
      <c r="A529" s="45" t="s">
        <v>1140</v>
      </c>
      <c r="B529" s="18"/>
      <c r="C529" s="5"/>
      <c r="D529" s="5"/>
      <c r="E529" s="6"/>
    </row>
    <row r="530" spans="1:6" ht="14.25" customHeight="1" x14ac:dyDescent="0.35">
      <c r="A530" s="45" t="s">
        <v>1140</v>
      </c>
      <c r="B530" s="18"/>
      <c r="C530" s="5"/>
      <c r="D530" s="5"/>
      <c r="E530" s="94" t="str">
        <f>IF(ISBLANK(D530),"",INDEX(ΑΜΚ,MATCH(D530,Data!$F$2:$F$999,0),1))</f>
        <v/>
      </c>
      <c r="F530" t="str">
        <f>IF(ISBLANK(C530),"",INDEX(ΚΩΔ_ΜΑΘΗΜ_ΤΕΧΝ_ΛΟΓΙΣΜ_Γ1,MATCH(C530,ΜΑΘΗΜ_ΤΕΧΝ_ΛΟΓΙΣΜ_Γ1,0)))</f>
        <v/>
      </c>
    </row>
    <row r="531" spans="1:6" ht="14.25" customHeight="1" x14ac:dyDescent="0.35">
      <c r="A531" s="45" t="s">
        <v>1140</v>
      </c>
      <c r="B531" s="18"/>
      <c r="C531" s="5"/>
      <c r="D531" s="5"/>
      <c r="E531" s="6"/>
    </row>
    <row r="532" spans="1:6" ht="14.25" customHeight="1" x14ac:dyDescent="0.35">
      <c r="A532" s="45" t="s">
        <v>1140</v>
      </c>
      <c r="B532" s="18"/>
      <c r="C532" s="5"/>
      <c r="D532" s="5"/>
      <c r="E532" s="94" t="str">
        <f>IF(ISBLANK(D532),"",INDEX(ΑΜΚ,MATCH(D532,Data!$F$2:$F$999,0),1))</f>
        <v/>
      </c>
      <c r="F532" t="str">
        <f>IF(ISBLANK(C532),"",INDEX(ΚΩΔ_ΜΑΘΗΜ_ΤΕΧΝ_ΛΟΓΙΣΜ_Γ1,MATCH(C532,ΜΑΘΗΜ_ΤΕΧΝ_ΛΟΓΙΣΜ_Γ1,0)))</f>
        <v/>
      </c>
    </row>
    <row r="533" spans="1:6" ht="14.25" customHeight="1" x14ac:dyDescent="0.35">
      <c r="A533" s="45" t="s">
        <v>1140</v>
      </c>
      <c r="B533" s="18"/>
      <c r="C533" s="5"/>
      <c r="D533" s="5"/>
      <c r="E533" s="6"/>
    </row>
    <row r="534" spans="1:6" ht="14.25" customHeight="1" x14ac:dyDescent="0.35">
      <c r="A534" s="45" t="s">
        <v>1140</v>
      </c>
      <c r="B534" s="18"/>
      <c r="C534" s="5"/>
      <c r="D534" s="5"/>
      <c r="E534" s="94" t="str">
        <f>IF(ISBLANK(D534),"",INDEX(ΑΜΚ,MATCH(D534,Data!$F$2:$F$999,0),1))</f>
        <v/>
      </c>
      <c r="F534" t="str">
        <f>IF(ISBLANK(C534),"",INDEX(ΚΩΔ_ΜΑΘΗΜ_ΤΕΧΝ_ΛΟΓΙΣΜ_Γ1,MATCH(C534,ΜΑΘΗΜ_ΤΕΧΝ_ΛΟΓΙΣΜ_Γ1,0)))</f>
        <v/>
      </c>
    </row>
    <row r="535" spans="1:6" ht="14.25" customHeight="1" x14ac:dyDescent="0.35">
      <c r="A535" s="45" t="s">
        <v>1140</v>
      </c>
      <c r="B535" s="18"/>
      <c r="C535" s="5"/>
      <c r="D535" s="5"/>
      <c r="E535" s="6"/>
    </row>
    <row r="536" spans="1:6" ht="14.25" customHeight="1" x14ac:dyDescent="0.35">
      <c r="A536" s="45" t="s">
        <v>1140</v>
      </c>
      <c r="B536" s="18"/>
      <c r="C536" s="5"/>
      <c r="D536" s="5"/>
      <c r="E536" s="94" t="str">
        <f>IF(ISBLANK(D536),"",INDEX(ΑΜΚ,MATCH(D536,Data!$F$2:$F$999,0),1))</f>
        <v/>
      </c>
      <c r="F536" t="str">
        <f>IF(ISBLANK(C536),"",INDEX(ΚΩΔ_ΜΑΘΗΜ_ΤΕΧΝ_ΛΟΓΙΣΜ_Γ1,MATCH(C536,ΜΑΘΗΜ_ΤΕΧΝ_ΛΟΓΙΣΜ_Γ1,0)))</f>
        <v/>
      </c>
    </row>
    <row r="537" spans="1:6" ht="14.25" customHeight="1" x14ac:dyDescent="0.35">
      <c r="A537" s="45" t="s">
        <v>1140</v>
      </c>
      <c r="B537" s="18"/>
      <c r="C537" s="5"/>
      <c r="D537" s="5"/>
      <c r="E537" s="6"/>
    </row>
    <row r="538" spans="1:6" ht="14.25" customHeight="1" x14ac:dyDescent="0.35">
      <c r="A538" s="45" t="s">
        <v>1140</v>
      </c>
      <c r="B538" s="18"/>
      <c r="C538" s="5"/>
      <c r="D538" s="5"/>
      <c r="E538" s="94" t="str">
        <f>IF(ISBLANK(D538),"",INDEX(ΑΜΚ,MATCH(D538,Data!$F$2:$F$999,0),1))</f>
        <v/>
      </c>
      <c r="F538" t="str">
        <f>IF(ISBLANK(C538),"",INDEX(ΚΩΔ_ΜΑΘΗΜ_ΤΕΧΝ_ΛΟΓΙΣΜ_Γ1,MATCH(C538,ΜΑΘΗΜ_ΤΕΧΝ_ΛΟΓΙΣΜ_Γ1,0)))</f>
        <v/>
      </c>
    </row>
    <row r="539" spans="1:6" ht="14.25" customHeight="1" x14ac:dyDescent="0.35">
      <c r="A539" s="45" t="s">
        <v>1140</v>
      </c>
      <c r="B539" s="18"/>
      <c r="C539" s="5"/>
      <c r="D539" s="5"/>
      <c r="E539" s="6"/>
    </row>
    <row r="540" spans="1:6" ht="14.25" customHeight="1" x14ac:dyDescent="0.35">
      <c r="A540" s="45" t="s">
        <v>1140</v>
      </c>
      <c r="B540" s="18"/>
      <c r="C540" s="5"/>
      <c r="D540" s="5"/>
      <c r="E540" s="94" t="str">
        <f>IF(ISBLANK(D540),"",INDEX(ΑΜΚ,MATCH(D540,Data!$F$2:$F$999,0),1))</f>
        <v/>
      </c>
      <c r="F540" t="str">
        <f>IF(ISBLANK(C540),"",INDEX(ΚΩΔ_ΜΑΘΗΜ_ΤΕΧΝ_ΛΟΓΙΣΜ_Γ1,MATCH(C540,ΜΑΘΗΜ_ΤΕΧΝ_ΛΟΓΙΣΜ_Γ1,0)))</f>
        <v/>
      </c>
    </row>
    <row r="541" spans="1:6" ht="14.25" customHeight="1" x14ac:dyDescent="0.35">
      <c r="A541" s="45" t="s">
        <v>1140</v>
      </c>
      <c r="B541" s="18"/>
      <c r="C541" s="5"/>
      <c r="D541" s="5"/>
      <c r="E541" s="6"/>
    </row>
    <row r="542" spans="1:6" ht="14.25" customHeight="1" x14ac:dyDescent="0.35">
      <c r="A542" s="45" t="s">
        <v>1140</v>
      </c>
      <c r="B542" s="18"/>
      <c r="C542" s="5"/>
      <c r="D542" s="5"/>
      <c r="E542" s="94" t="str">
        <f>IF(ISBLANK(D542),"",INDEX(ΑΜΚ,MATCH(D542,Data!$F$2:$F$999,0),1))</f>
        <v/>
      </c>
      <c r="F542" t="str">
        <f>IF(ISBLANK(C542),"",INDEX(ΚΩΔ_ΜΑΘΗΜ_ΤΕΧΝ_ΛΟΓΙΣΜ_Γ1,MATCH(C542,ΜΑΘΗΜ_ΤΕΧΝ_ΛΟΓΙΣΜ_Γ1,0)))</f>
        <v/>
      </c>
    </row>
    <row r="543" spans="1:6" ht="14.25" customHeight="1" x14ac:dyDescent="0.35">
      <c r="A543" s="45" t="s">
        <v>1140</v>
      </c>
      <c r="B543" s="18"/>
      <c r="C543" s="5"/>
      <c r="D543" s="5"/>
      <c r="E543" s="6"/>
    </row>
    <row r="544" spans="1:6" ht="14.25" customHeight="1" x14ac:dyDescent="0.35">
      <c r="A544" s="45" t="s">
        <v>1140</v>
      </c>
      <c r="B544" s="18"/>
      <c r="C544" s="5"/>
      <c r="D544" s="5"/>
      <c r="E544" s="94" t="str">
        <f>IF(ISBLANK(D544),"",INDEX(ΑΜΚ,MATCH(D544,Data!$F$2:$F$999,0),1))</f>
        <v/>
      </c>
      <c r="F544" t="str">
        <f>IF(ISBLANK(C544),"",INDEX(ΚΩΔ_ΜΑΘΗΜ_ΤΕΧΝ_ΛΟΓΙΣΜ_Γ1,MATCH(C544,ΜΑΘΗΜ_ΤΕΧΝ_ΛΟΓΙΣΜ_Γ1,0)))</f>
        <v/>
      </c>
    </row>
    <row r="545" spans="1:6" ht="14.25" customHeight="1" x14ac:dyDescent="0.35">
      <c r="A545" s="45" t="s">
        <v>1140</v>
      </c>
      <c r="B545" s="18"/>
      <c r="C545" s="5"/>
      <c r="D545" s="5"/>
      <c r="E545" s="6"/>
    </row>
    <row r="546" spans="1:6" ht="14.25" customHeight="1" x14ac:dyDescent="0.35">
      <c r="A546" s="45" t="s">
        <v>1140</v>
      </c>
      <c r="B546" s="18"/>
      <c r="C546" s="5"/>
      <c r="D546" s="5"/>
      <c r="E546" s="94" t="str">
        <f>IF(ISBLANK(D546),"",INDEX(ΑΜΚ,MATCH(D546,Data!$F$2:$F$999,0),1))</f>
        <v/>
      </c>
      <c r="F546" t="str">
        <f>IF(ISBLANK(C546),"",INDEX(ΚΩΔ_ΜΑΘΗΜ_ΤΕΧΝ_ΛΟΓΙΣΜ_Γ1,MATCH(C546,ΜΑΘΗΜ_ΤΕΧΝ_ΛΟΓΙΣΜ_Γ1,0)))</f>
        <v/>
      </c>
    </row>
    <row r="547" spans="1:6" ht="14.25" customHeight="1" x14ac:dyDescent="0.35">
      <c r="A547" s="45" t="s">
        <v>1140</v>
      </c>
      <c r="B547" s="18"/>
      <c r="C547" s="5"/>
      <c r="D547" s="5"/>
      <c r="E547" s="6"/>
    </row>
    <row r="548" spans="1:6" ht="14.25" customHeight="1" x14ac:dyDescent="0.35">
      <c r="A548" s="45" t="s">
        <v>1140</v>
      </c>
      <c r="B548" s="18"/>
      <c r="C548" s="5"/>
      <c r="D548" s="5"/>
      <c r="E548" s="94" t="str">
        <f>IF(ISBLANK(D548),"",INDEX(ΑΜΚ,MATCH(D548,Data!$F$2:$F$999,0),1))</f>
        <v/>
      </c>
      <c r="F548" t="str">
        <f>IF(ISBLANK(C548),"",INDEX(ΚΩΔ_ΜΑΘΗΜ_ΤΕΧΝ_ΛΟΓΙΣΜ_Γ1,MATCH(C548,ΜΑΘΗΜ_ΤΕΧΝ_ΛΟΓΙΣΜ_Γ1,0)))</f>
        <v/>
      </c>
    </row>
    <row r="549" spans="1:6" ht="14.25" customHeight="1" x14ac:dyDescent="0.35">
      <c r="A549" s="45" t="s">
        <v>1140</v>
      </c>
      <c r="B549" s="18"/>
      <c r="C549" s="5"/>
      <c r="D549" s="5"/>
      <c r="E549" s="6"/>
    </row>
    <row r="550" spans="1:6" ht="14.25" customHeight="1" x14ac:dyDescent="0.35">
      <c r="A550" s="45" t="s">
        <v>1140</v>
      </c>
      <c r="B550" s="18"/>
      <c r="C550" s="5"/>
      <c r="D550" s="5"/>
      <c r="E550" s="94" t="str">
        <f>IF(ISBLANK(D550),"",INDEX(ΑΜΚ,MATCH(D550,Data!$F$2:$F$999,0),1))</f>
        <v/>
      </c>
      <c r="F550" t="str">
        <f>IF(ISBLANK(C550),"",INDEX(ΚΩΔ_ΜΑΘΗΜ_ΤΕΧΝ_ΛΟΓΙΣΜ_Γ1,MATCH(C550,ΜΑΘΗΜ_ΤΕΧΝ_ΛΟΓΙΣΜ_Γ1,0)))</f>
        <v/>
      </c>
    </row>
    <row r="551" spans="1:6" ht="14.25" customHeight="1" x14ac:dyDescent="0.35">
      <c r="A551" s="45" t="s">
        <v>1140</v>
      </c>
      <c r="B551" s="18"/>
      <c r="C551" s="5"/>
      <c r="D551" s="5"/>
      <c r="E551" s="6"/>
    </row>
    <row r="552" spans="1:6" ht="14.25" customHeight="1" x14ac:dyDescent="0.35">
      <c r="A552" s="45" t="s">
        <v>1140</v>
      </c>
      <c r="B552" s="18"/>
      <c r="C552" s="5"/>
      <c r="D552" s="5"/>
      <c r="E552" s="94" t="str">
        <f>IF(ISBLANK(D552),"",INDEX(ΑΜΚ,MATCH(D552,Data!$F$2:$F$999,0),1))</f>
        <v/>
      </c>
      <c r="F552" t="str">
        <f>IF(ISBLANK(C552),"",INDEX(ΚΩΔ_ΜΑΘΗΜ_ΤΕΧΝ_ΛΟΓΙΣΜ_Γ1,MATCH(C552,ΜΑΘΗΜ_ΤΕΧΝ_ΛΟΓΙΣΜ_Γ1,0)))</f>
        <v/>
      </c>
    </row>
    <row r="553" spans="1:6" ht="14.25" customHeight="1" x14ac:dyDescent="0.35">
      <c r="A553" s="45" t="s">
        <v>1140</v>
      </c>
      <c r="B553" s="18"/>
      <c r="C553" s="5"/>
      <c r="D553" s="5"/>
      <c r="E553" s="6"/>
    </row>
    <row r="554" spans="1:6" ht="14.25" customHeight="1" x14ac:dyDescent="0.35">
      <c r="A554" s="45" t="s">
        <v>1140</v>
      </c>
      <c r="B554" s="18"/>
      <c r="C554" s="5"/>
      <c r="D554" s="5"/>
      <c r="E554" s="94" t="str">
        <f>IF(ISBLANK(D554),"",INDEX(ΑΜΚ,MATCH(D554,Data!$F$2:$F$999,0),1))</f>
        <v/>
      </c>
      <c r="F554" t="str">
        <f>IF(ISBLANK(C554),"",INDEX(ΚΩΔ_ΜΑΘΗΜ_ΤΕΧΝ_ΛΟΓΙΣΜ_Γ1,MATCH(C554,ΜΑΘΗΜ_ΤΕΧΝ_ΛΟΓΙΣΜ_Γ1,0)))</f>
        <v/>
      </c>
    </row>
    <row r="555" spans="1:6" ht="14.25" customHeight="1" x14ac:dyDescent="0.35">
      <c r="A555" s="45" t="s">
        <v>1140</v>
      </c>
      <c r="B555" s="18"/>
      <c r="C555" s="5"/>
      <c r="D555" s="5"/>
      <c r="E555" s="6"/>
    </row>
    <row r="556" spans="1:6" ht="14.25" customHeight="1" x14ac:dyDescent="0.35">
      <c r="A556" s="45" t="s">
        <v>1140</v>
      </c>
      <c r="B556" s="18"/>
      <c r="C556" s="5"/>
      <c r="D556" s="5"/>
      <c r="E556" s="94" t="str">
        <f>IF(ISBLANK(D556),"",INDEX(ΑΜΚ,MATCH(D556,Data!$F$2:$F$999,0),1))</f>
        <v/>
      </c>
      <c r="F556" t="str">
        <f>IF(ISBLANK(C556),"",INDEX(ΚΩΔ_ΜΑΘΗΜ_ΤΕΧΝ_ΛΟΓΙΣΜ_Γ1,MATCH(C556,ΜΑΘΗΜ_ΤΕΧΝ_ΛΟΓΙΣΜ_Γ1,0)))</f>
        <v/>
      </c>
    </row>
    <row r="557" spans="1:6" ht="14.25" customHeight="1" x14ac:dyDescent="0.35">
      <c r="A557" s="45" t="s">
        <v>1140</v>
      </c>
      <c r="B557" s="18"/>
      <c r="C557" s="5"/>
      <c r="D557" s="5"/>
      <c r="E557" s="6"/>
    </row>
    <row r="558" spans="1:6" ht="14.25" customHeight="1" x14ac:dyDescent="0.35">
      <c r="A558" s="45" t="s">
        <v>1140</v>
      </c>
      <c r="B558" s="18"/>
      <c r="C558" s="5"/>
      <c r="D558" s="5"/>
      <c r="E558" s="94" t="str">
        <f>IF(ISBLANK(D558),"",INDEX(ΑΜΚ,MATCH(D558,Data!$F$2:$F$999,0),1))</f>
        <v/>
      </c>
      <c r="F558" t="str">
        <f>IF(ISBLANK(C558),"",INDEX(ΚΩΔ_ΜΑΘΗΜ_ΤΕΧΝ_ΛΟΓΙΣΜ_Γ1,MATCH(C558,ΜΑΘΗΜ_ΤΕΧΝ_ΛΟΓΙΣΜ_Γ1,0)))</f>
        <v/>
      </c>
    </row>
    <row r="559" spans="1:6" ht="14.25" customHeight="1" x14ac:dyDescent="0.35">
      <c r="A559" s="45" t="s">
        <v>1140</v>
      </c>
      <c r="B559" s="18"/>
      <c r="C559" s="5"/>
      <c r="D559" s="5"/>
      <c r="E559" s="6"/>
    </row>
    <row r="560" spans="1:6" ht="14.25" customHeight="1" x14ac:dyDescent="0.35">
      <c r="A560" s="45" t="s">
        <v>1140</v>
      </c>
      <c r="B560" s="18"/>
      <c r="C560" s="5"/>
      <c r="D560" s="5"/>
      <c r="E560" s="94" t="str">
        <f>IF(ISBLANK(D560),"",INDEX(ΑΜΚ,MATCH(D560,Data!$F$2:$F$999,0),1))</f>
        <v/>
      </c>
      <c r="F560" t="str">
        <f>IF(ISBLANK(C560),"",INDEX(ΚΩΔ_ΜΑΘΗΜ_ΤΕΧΝ_ΛΟΓΙΣΜ_Γ1,MATCH(C560,ΜΑΘΗΜ_ΤΕΧΝ_ΛΟΓΙΣΜ_Γ1,0)))</f>
        <v/>
      </c>
    </row>
    <row r="561" spans="1:6" ht="14.25" customHeight="1" x14ac:dyDescent="0.35">
      <c r="A561" s="45" t="s">
        <v>1140</v>
      </c>
      <c r="B561" s="18"/>
      <c r="C561" s="5"/>
      <c r="D561" s="5"/>
      <c r="E561" s="6"/>
    </row>
    <row r="562" spans="1:6" ht="14.25" customHeight="1" x14ac:dyDescent="0.35">
      <c r="A562" s="45" t="s">
        <v>1140</v>
      </c>
      <c r="B562" s="18"/>
      <c r="C562" s="5"/>
      <c r="D562" s="5"/>
      <c r="E562" s="94" t="str">
        <f>IF(ISBLANK(D562),"",INDEX(ΑΜΚ,MATCH(D562,Data!$F$2:$F$999,0),1))</f>
        <v/>
      </c>
      <c r="F562" t="str">
        <f>IF(ISBLANK(C562),"",INDEX(ΚΩΔ_ΜΑΘΗΜ_ΤΕΧΝ_ΛΟΓΙΣΜ_Γ1,MATCH(C562,ΜΑΘΗΜ_ΤΕΧΝ_ΛΟΓΙΣΜ_Γ1,0)))</f>
        <v/>
      </c>
    </row>
    <row r="563" spans="1:6" ht="14.25" customHeight="1" x14ac:dyDescent="0.35">
      <c r="A563" s="45" t="s">
        <v>1140</v>
      </c>
      <c r="B563" s="18"/>
      <c r="C563" s="5"/>
      <c r="D563" s="5"/>
      <c r="E563" s="6"/>
    </row>
    <row r="564" spans="1:6" ht="14.25" customHeight="1" x14ac:dyDescent="0.35">
      <c r="A564" s="45" t="s">
        <v>1140</v>
      </c>
      <c r="B564" s="18"/>
      <c r="C564" s="5"/>
      <c r="D564" s="5"/>
      <c r="E564" s="94" t="str">
        <f>IF(ISBLANK(D564),"",INDEX(ΑΜΚ,MATCH(D564,Data!$F$2:$F$999,0),1))</f>
        <v/>
      </c>
      <c r="F564" t="str">
        <f>IF(ISBLANK(C564),"",INDEX(ΚΩΔ_ΜΑΘΗΜ_ΤΕΧΝ_ΛΟΓΙΣΜ_Γ1,MATCH(C564,ΜΑΘΗΜ_ΤΕΧΝ_ΛΟΓΙΣΜ_Γ1,0)))</f>
        <v/>
      </c>
    </row>
    <row r="565" spans="1:6" ht="14.25" customHeight="1" x14ac:dyDescent="0.35">
      <c r="A565" s="45" t="s">
        <v>1140</v>
      </c>
      <c r="B565" s="18"/>
      <c r="C565" s="5"/>
      <c r="D565" s="5"/>
      <c r="E565" s="6"/>
    </row>
    <row r="566" spans="1:6" ht="14.25" customHeight="1" x14ac:dyDescent="0.35">
      <c r="A566" s="45" t="s">
        <v>1140</v>
      </c>
      <c r="B566" s="18"/>
      <c r="C566" s="5"/>
      <c r="D566" s="5"/>
      <c r="E566" s="94" t="str">
        <f>IF(ISBLANK(D566),"",INDEX(ΑΜΚ,MATCH(D566,Data!$F$2:$F$999,0),1))</f>
        <v/>
      </c>
      <c r="F566" t="str">
        <f>IF(ISBLANK(C566),"",INDEX(ΚΩΔ_ΜΑΘΗΜ_ΤΕΧΝ_ΛΟΓΙΣΜ_Γ1,MATCH(C566,ΜΑΘΗΜ_ΤΕΧΝ_ΛΟΓΙΣΜ_Γ1,0)))</f>
        <v/>
      </c>
    </row>
    <row r="567" spans="1:6" ht="14.25" customHeight="1" x14ac:dyDescent="0.35">
      <c r="A567" s="45" t="s">
        <v>1140</v>
      </c>
      <c r="B567" s="18"/>
      <c r="C567" s="5"/>
      <c r="D567" s="5"/>
      <c r="E567" s="6"/>
    </row>
    <row r="568" spans="1:6" ht="14.25" customHeight="1" x14ac:dyDescent="0.35">
      <c r="A568" s="45" t="s">
        <v>1140</v>
      </c>
      <c r="B568" s="18"/>
      <c r="C568" s="5"/>
      <c r="D568" s="5"/>
      <c r="E568" s="94" t="str">
        <f>IF(ISBLANK(D568),"",INDEX(ΑΜΚ,MATCH(D568,Data!$F$2:$F$999,0),1))</f>
        <v/>
      </c>
      <c r="F568" t="str">
        <f>IF(ISBLANK(C568),"",INDEX(ΚΩΔ_ΜΑΘΗΜ_ΤΕΧΝ_ΛΟΓΙΣΜ_Γ1,MATCH(C568,ΜΑΘΗΜ_ΤΕΧΝ_ΛΟΓΙΣΜ_Γ1,0)))</f>
        <v/>
      </c>
    </row>
    <row r="569" spans="1:6" ht="14.25" customHeight="1" x14ac:dyDescent="0.35">
      <c r="A569" s="45" t="s">
        <v>1140</v>
      </c>
      <c r="B569" s="18"/>
      <c r="C569" s="5"/>
      <c r="D569" s="5"/>
      <c r="E569" s="6"/>
    </row>
    <row r="570" spans="1:6" ht="14.25" customHeight="1" x14ac:dyDescent="0.35">
      <c r="A570" s="45" t="s">
        <v>1140</v>
      </c>
      <c r="B570" s="18"/>
      <c r="C570" s="5"/>
      <c r="D570" s="5"/>
      <c r="E570" s="94" t="str">
        <f>IF(ISBLANK(D570),"",INDEX(ΑΜΚ,MATCH(D570,Data!$F$2:$F$999,0),1))</f>
        <v/>
      </c>
      <c r="F570" t="str">
        <f>IF(ISBLANK(C570),"",INDEX(ΚΩΔ_ΜΑΘΗΜ_ΤΕΧΝ_ΛΟΓΙΣΜ_Γ1,MATCH(C570,ΜΑΘΗΜ_ΤΕΧΝ_ΛΟΓΙΣΜ_Γ1,0)))</f>
        <v/>
      </c>
    </row>
    <row r="571" spans="1:6" ht="14.25" customHeight="1" x14ac:dyDescent="0.35">
      <c r="A571" s="45" t="s">
        <v>1140</v>
      </c>
      <c r="B571" s="18"/>
      <c r="C571" s="5"/>
      <c r="D571" s="5"/>
      <c r="E571" s="6"/>
    </row>
    <row r="572" spans="1:6" ht="14.25" customHeight="1" x14ac:dyDescent="0.35">
      <c r="A572" s="45" t="s">
        <v>1140</v>
      </c>
      <c r="B572" s="18"/>
      <c r="C572" s="5"/>
      <c r="D572" s="5"/>
      <c r="E572" s="94" t="str">
        <f>IF(ISBLANK(D572),"",INDEX(ΑΜΚ,MATCH(D572,Data!$F$2:$F$999,0),1))</f>
        <v/>
      </c>
      <c r="F572" t="str">
        <f>IF(ISBLANK(C572),"",INDEX(ΚΩΔ_ΜΑΘΗΜ_ΤΕΧΝ_ΛΟΓΙΣΜ_Γ1,MATCH(C572,ΜΑΘΗΜ_ΤΕΧΝ_ΛΟΓΙΣΜ_Γ1,0)))</f>
        <v/>
      </c>
    </row>
    <row r="573" spans="1:6" ht="14.25" customHeight="1" x14ac:dyDescent="0.35">
      <c r="A573" s="45" t="s">
        <v>1140</v>
      </c>
      <c r="B573" s="18"/>
      <c r="C573" s="5"/>
      <c r="D573" s="5"/>
      <c r="E573" s="6"/>
    </row>
    <row r="574" spans="1:6" ht="14.25" customHeight="1" x14ac:dyDescent="0.35">
      <c r="A574" s="45" t="s">
        <v>1140</v>
      </c>
      <c r="B574" s="18"/>
      <c r="C574" s="5"/>
      <c r="D574" s="5"/>
      <c r="E574" s="94" t="str">
        <f>IF(ISBLANK(D574),"",INDEX(ΑΜΚ,MATCH(D574,Data!$F$2:$F$999,0),1))</f>
        <v/>
      </c>
      <c r="F574" t="str">
        <f>IF(ISBLANK(C574),"",INDEX(ΚΩΔ_ΜΑΘΗΜ_ΤΕΧΝ_ΛΟΓΙΣΜ_Γ1,MATCH(C574,ΜΑΘΗΜ_ΤΕΧΝ_ΛΟΓΙΣΜ_Γ1,0)))</f>
        <v/>
      </c>
    </row>
    <row r="575" spans="1:6" ht="14.25" customHeight="1" x14ac:dyDescent="0.35">
      <c r="A575" s="45" t="s">
        <v>1140</v>
      </c>
      <c r="B575" s="18"/>
      <c r="C575" s="5"/>
      <c r="D575" s="5"/>
      <c r="E575" s="6"/>
    </row>
    <row r="576" spans="1:6" ht="14.25" customHeight="1" x14ac:dyDescent="0.35">
      <c r="A576" s="45" t="s">
        <v>1140</v>
      </c>
      <c r="B576" s="18"/>
      <c r="C576" s="5"/>
      <c r="D576" s="5"/>
      <c r="E576" s="94" t="str">
        <f>IF(ISBLANK(D576),"",INDEX(ΑΜΚ,MATCH(D576,Data!$F$2:$F$999,0),1))</f>
        <v/>
      </c>
      <c r="F576" t="str">
        <f>IF(ISBLANK(C576),"",INDEX(ΚΩΔ_ΜΑΘΗΜ_ΤΕΧΝ_ΛΟΓΙΣΜ_Γ1,MATCH(C576,ΜΑΘΗΜ_ΤΕΧΝ_ΛΟΓΙΣΜ_Γ1,0)))</f>
        <v/>
      </c>
    </row>
    <row r="577" spans="1:6" ht="14.25" customHeight="1" x14ac:dyDescent="0.35">
      <c r="A577" s="45" t="s">
        <v>1140</v>
      </c>
      <c r="B577" s="18"/>
      <c r="C577" s="5"/>
      <c r="D577" s="5"/>
      <c r="E577" s="6"/>
    </row>
    <row r="578" spans="1:6" ht="14.25" customHeight="1" x14ac:dyDescent="0.35">
      <c r="A578" s="45" t="s">
        <v>1140</v>
      </c>
      <c r="B578" s="18"/>
      <c r="C578" s="5"/>
      <c r="D578" s="5"/>
      <c r="E578" s="94" t="str">
        <f>IF(ISBLANK(D578),"",INDEX(ΑΜΚ,MATCH(D578,Data!$F$2:$F$999,0),1))</f>
        <v/>
      </c>
      <c r="F578" t="str">
        <f>IF(ISBLANK(C578),"",INDEX(ΚΩΔ_ΜΑΘΗΜ_ΤΕΧΝ_ΛΟΓΙΣΜ_Γ1,MATCH(C578,ΜΑΘΗΜ_ΤΕΧΝ_ΛΟΓΙΣΜ_Γ1,0)))</f>
        <v/>
      </c>
    </row>
    <row r="579" spans="1:6" ht="14.25" customHeight="1" x14ac:dyDescent="0.35">
      <c r="A579" s="45" t="s">
        <v>1140</v>
      </c>
      <c r="B579" s="18"/>
      <c r="C579" s="5"/>
      <c r="D579" s="5"/>
      <c r="E579" s="6"/>
    </row>
    <row r="580" spans="1:6" ht="14.25" customHeight="1" x14ac:dyDescent="0.35">
      <c r="A580" s="45" t="s">
        <v>1140</v>
      </c>
      <c r="B580" s="18"/>
      <c r="C580" s="5"/>
      <c r="D580" s="5"/>
      <c r="E580" s="94" t="str">
        <f>IF(ISBLANK(D580),"",INDEX(ΑΜΚ,MATCH(D580,Data!$F$2:$F$999,0),1))</f>
        <v/>
      </c>
      <c r="F580" t="str">
        <f>IF(ISBLANK(C580),"",INDEX(ΚΩΔ_ΜΑΘΗΜ_ΤΕΧΝ_ΛΟΓΙΣΜ_Γ1,MATCH(C580,ΜΑΘΗΜ_ΤΕΧΝ_ΛΟΓΙΣΜ_Γ1,0)))</f>
        <v/>
      </c>
    </row>
    <row r="581" spans="1:6" ht="14.25" customHeight="1" x14ac:dyDescent="0.35">
      <c r="A581" s="45" t="s">
        <v>1140</v>
      </c>
      <c r="B581" s="18"/>
      <c r="C581" s="5"/>
      <c r="D581" s="5"/>
      <c r="E581" s="6"/>
    </row>
    <row r="582" spans="1:6" ht="14.25" customHeight="1" x14ac:dyDescent="0.35">
      <c r="A582" s="45" t="s">
        <v>1140</v>
      </c>
      <c r="B582" s="18"/>
      <c r="C582" s="5"/>
      <c r="D582" s="5"/>
      <c r="E582" s="94" t="str">
        <f>IF(ISBLANK(D582),"",INDEX(ΑΜΚ,MATCH(D582,Data!$F$2:$F$999,0),1))</f>
        <v/>
      </c>
      <c r="F582" t="str">
        <f>IF(ISBLANK(C582),"",INDEX(ΚΩΔ_ΜΑΘΗΜ_ΤΕΧΝ_ΛΟΓΙΣΜ_Γ1,MATCH(C582,ΜΑΘΗΜ_ΤΕΧΝ_ΛΟΓΙΣΜ_Γ1,0)))</f>
        <v/>
      </c>
    </row>
    <row r="583" spans="1:6" ht="14.25" customHeight="1" x14ac:dyDescent="0.35">
      <c r="A583" s="45" t="s">
        <v>1140</v>
      </c>
      <c r="B583" s="18"/>
      <c r="C583" s="5"/>
      <c r="D583" s="5"/>
      <c r="E583" s="6"/>
    </row>
    <row r="584" spans="1:6" ht="14.25" customHeight="1" x14ac:dyDescent="0.35">
      <c r="A584" s="45" t="s">
        <v>1140</v>
      </c>
      <c r="B584" s="18"/>
      <c r="C584" s="5"/>
      <c r="D584" s="5"/>
      <c r="E584" s="94" t="str">
        <f>IF(ISBLANK(D584),"",INDEX(ΑΜΚ,MATCH(D584,Data!$F$2:$F$999,0),1))</f>
        <v/>
      </c>
      <c r="F584" t="str">
        <f>IF(ISBLANK(C584),"",INDEX(ΚΩΔ_ΜΑΘΗΜ_ΤΕΧΝ_ΛΟΓΙΣΜ_Γ1,MATCH(C584,ΜΑΘΗΜ_ΤΕΧΝ_ΛΟΓΙΣΜ_Γ1,0)))</f>
        <v/>
      </c>
    </row>
    <row r="585" spans="1:6" ht="14.25" customHeight="1" x14ac:dyDescent="0.35">
      <c r="A585" s="45" t="s">
        <v>1140</v>
      </c>
      <c r="B585" s="18"/>
      <c r="C585" s="5"/>
      <c r="D585" s="5"/>
      <c r="E585" s="6"/>
    </row>
    <row r="586" spans="1:6" ht="14.25" customHeight="1" x14ac:dyDescent="0.35">
      <c r="A586" s="45" t="s">
        <v>1140</v>
      </c>
      <c r="B586" s="18"/>
      <c r="C586" s="5"/>
      <c r="D586" s="5"/>
      <c r="E586" s="94" t="str">
        <f>IF(ISBLANK(D586),"",INDEX(ΑΜΚ,MATCH(D586,Data!$F$2:$F$999,0),1))</f>
        <v/>
      </c>
      <c r="F586" t="str">
        <f>IF(ISBLANK(C586),"",INDEX(ΚΩΔ_ΜΑΘΗΜ_ΤΕΧΝ_ΛΟΓΙΣΜ_Γ1,MATCH(C586,ΜΑΘΗΜ_ΤΕΧΝ_ΛΟΓΙΣΜ_Γ1,0)))</f>
        <v/>
      </c>
    </row>
    <row r="587" spans="1:6" ht="14.25" customHeight="1" x14ac:dyDescent="0.35">
      <c r="A587" s="45" t="s">
        <v>1140</v>
      </c>
      <c r="B587" s="18"/>
      <c r="C587" s="5"/>
      <c r="D587" s="5"/>
      <c r="E587" s="6"/>
    </row>
    <row r="588" spans="1:6" ht="14.25" customHeight="1" x14ac:dyDescent="0.35">
      <c r="A588" s="45" t="s">
        <v>1140</v>
      </c>
      <c r="B588" s="18"/>
      <c r="C588" s="5"/>
      <c r="D588" s="5"/>
      <c r="E588" s="94" t="str">
        <f>IF(ISBLANK(D588),"",INDEX(ΑΜΚ,MATCH(D588,Data!$F$2:$F$999,0),1))</f>
        <v/>
      </c>
      <c r="F588" t="str">
        <f>IF(ISBLANK(C588),"",INDEX(ΚΩΔ_ΜΑΘΗΜ_ΤΕΧΝ_ΛΟΓΙΣΜ_Γ1,MATCH(C588,ΜΑΘΗΜ_ΤΕΧΝ_ΛΟΓΙΣΜ_Γ1,0)))</f>
        <v/>
      </c>
    </row>
    <row r="589" spans="1:6" ht="14.25" customHeight="1" x14ac:dyDescent="0.35">
      <c r="A589" s="45" t="s">
        <v>1140</v>
      </c>
      <c r="B589" s="18"/>
      <c r="C589" s="5"/>
      <c r="D589" s="5"/>
      <c r="E589" s="6"/>
    </row>
    <row r="590" spans="1:6" ht="14.25" customHeight="1" x14ac:dyDescent="0.35">
      <c r="A590" s="45" t="s">
        <v>1140</v>
      </c>
      <c r="B590" s="18"/>
      <c r="C590" s="5"/>
      <c r="D590" s="5"/>
      <c r="E590" s="94" t="str">
        <f>IF(ISBLANK(D590),"",INDEX(ΑΜΚ,MATCH(D590,Data!$F$2:$F$999,0),1))</f>
        <v/>
      </c>
      <c r="F590" t="str">
        <f>IF(ISBLANK(C590),"",INDEX(ΚΩΔ_ΜΑΘΗΜ_ΤΕΧΝ_ΛΟΓΙΣΜ_Γ1,MATCH(C590,ΜΑΘΗΜ_ΤΕΧΝ_ΛΟΓΙΣΜ_Γ1,0)))</f>
        <v/>
      </c>
    </row>
    <row r="591" spans="1:6" ht="14.25" customHeight="1" x14ac:dyDescent="0.35">
      <c r="A591" s="45" t="s">
        <v>1140</v>
      </c>
      <c r="B591" s="18"/>
      <c r="C591" s="5"/>
      <c r="D591" s="5"/>
      <c r="E591" s="6"/>
    </row>
    <row r="592" spans="1:6" ht="14.25" customHeight="1" x14ac:dyDescent="0.35">
      <c r="A592" s="45" t="s">
        <v>1140</v>
      </c>
      <c r="B592" s="18"/>
      <c r="C592" s="5"/>
      <c r="D592" s="5"/>
      <c r="E592" s="94" t="str">
        <f>IF(ISBLANK(D592),"",INDEX(ΑΜΚ,MATCH(D592,Data!$F$2:$F$999,0),1))</f>
        <v/>
      </c>
      <c r="F592" t="str">
        <f>IF(ISBLANK(C592),"",INDEX(ΚΩΔ_ΜΑΘΗΜ_ΤΕΧΝ_ΛΟΓΙΣΜ_Γ1,MATCH(C592,ΜΑΘΗΜ_ΤΕΧΝ_ΛΟΓΙΣΜ_Γ1,0)))</f>
        <v/>
      </c>
    </row>
    <row r="593" spans="1:6" ht="14.25" customHeight="1" x14ac:dyDescent="0.35">
      <c r="A593" s="45" t="s">
        <v>1140</v>
      </c>
      <c r="B593" s="18"/>
      <c r="C593" s="5"/>
      <c r="D593" s="5"/>
      <c r="E593" s="6"/>
    </row>
    <row r="594" spans="1:6" ht="14.25" customHeight="1" x14ac:dyDescent="0.35">
      <c r="A594" s="45" t="s">
        <v>1140</v>
      </c>
      <c r="B594" s="18"/>
      <c r="C594" s="5"/>
      <c r="D594" s="5"/>
      <c r="E594" s="94" t="str">
        <f>IF(ISBLANK(D594),"",INDEX(ΑΜΚ,MATCH(D594,Data!$F$2:$F$999,0),1))</f>
        <v/>
      </c>
      <c r="F594" t="str">
        <f>IF(ISBLANK(C594),"",INDEX(ΚΩΔ_ΜΑΘΗΜ_ΤΕΧΝ_ΛΟΓΙΣΜ_Γ1,MATCH(C594,ΜΑΘΗΜ_ΤΕΧΝ_ΛΟΓΙΣΜ_Γ1,0)))</f>
        <v/>
      </c>
    </row>
    <row r="595" spans="1:6" ht="14.25" customHeight="1" x14ac:dyDescent="0.35">
      <c r="A595" s="45" t="s">
        <v>1140</v>
      </c>
      <c r="B595" s="18"/>
      <c r="C595" s="5"/>
      <c r="D595" s="5"/>
      <c r="E595" s="6"/>
    </row>
    <row r="596" spans="1:6" ht="14.25" customHeight="1" x14ac:dyDescent="0.35">
      <c r="A596" s="45" t="s">
        <v>1140</v>
      </c>
      <c r="B596" s="18"/>
      <c r="C596" s="5"/>
      <c r="D596" s="5"/>
      <c r="E596" s="94" t="str">
        <f>IF(ISBLANK(D596),"",INDEX(ΑΜΚ,MATCH(D596,Data!$F$2:$F$999,0),1))</f>
        <v/>
      </c>
      <c r="F596" t="str">
        <f>IF(ISBLANK(C596),"",INDEX(ΚΩΔ_ΜΑΘΗΜ_ΤΕΧΝ_ΛΟΓΙΣΜ_Γ1,MATCH(C596,ΜΑΘΗΜ_ΤΕΧΝ_ΛΟΓΙΣΜ_Γ1,0)))</f>
        <v/>
      </c>
    </row>
    <row r="597" spans="1:6" ht="14.25" customHeight="1" x14ac:dyDescent="0.35">
      <c r="A597" s="45" t="s">
        <v>1140</v>
      </c>
      <c r="B597" s="18"/>
      <c r="C597" s="5"/>
      <c r="D597" s="5"/>
      <c r="E597" s="6"/>
    </row>
    <row r="598" spans="1:6" ht="14.25" customHeight="1" x14ac:dyDescent="0.35">
      <c r="A598" s="45" t="s">
        <v>1140</v>
      </c>
      <c r="B598" s="18"/>
      <c r="C598" s="5"/>
      <c r="D598" s="5"/>
      <c r="E598" s="94" t="str">
        <f>IF(ISBLANK(D598),"",INDEX(ΑΜΚ,MATCH(D598,Data!$F$2:$F$999,0),1))</f>
        <v/>
      </c>
      <c r="F598" t="str">
        <f>IF(ISBLANK(C598),"",INDEX(ΚΩΔ_ΜΑΘΗΜ_ΤΕΧΝ_ΛΟΓΙΣΜ_Γ1,MATCH(C598,ΜΑΘΗΜ_ΤΕΧΝ_ΛΟΓΙΣΜ_Γ1,0)))</f>
        <v/>
      </c>
    </row>
    <row r="599" spans="1:6" ht="14.25" customHeight="1" x14ac:dyDescent="0.35">
      <c r="A599" s="45" t="s">
        <v>1140</v>
      </c>
      <c r="B599" s="18"/>
      <c r="C599" s="5"/>
      <c r="D599" s="5"/>
      <c r="E599" s="6"/>
    </row>
    <row r="600" spans="1:6" ht="14.25" customHeight="1" x14ac:dyDescent="0.35">
      <c r="A600" s="45" t="s">
        <v>1140</v>
      </c>
      <c r="B600" s="18"/>
      <c r="C600" s="5"/>
      <c r="D600" s="5"/>
      <c r="E600" s="94" t="str">
        <f>IF(ISBLANK(D600),"",INDEX(ΑΜΚ,MATCH(D600,Data!$F$2:$F$999,0),1))</f>
        <v/>
      </c>
      <c r="F600" t="str">
        <f>IF(ISBLANK(C600),"",INDEX(ΚΩΔ_ΜΑΘΗΜ_ΤΕΧΝ_ΛΟΓΙΣΜ_Γ1,MATCH(C600,ΜΑΘΗΜ_ΤΕΧΝ_ΛΟΓΙΣΜ_Γ1,0)))</f>
        <v/>
      </c>
    </row>
    <row r="601" spans="1:6" ht="14.25" customHeight="1" x14ac:dyDescent="0.35">
      <c r="A601" s="45" t="s">
        <v>1140</v>
      </c>
      <c r="B601" s="18"/>
      <c r="C601" s="5"/>
      <c r="D601" s="5"/>
      <c r="E601" s="6"/>
    </row>
    <row r="602" spans="1:6" ht="14.25" customHeight="1" x14ac:dyDescent="0.35">
      <c r="A602" s="45" t="s">
        <v>1140</v>
      </c>
      <c r="B602" s="18"/>
      <c r="C602" s="5"/>
      <c r="D602" s="5"/>
      <c r="E602" s="94" t="str">
        <f>IF(ISBLANK(D602),"",INDEX(ΑΜΚ,MATCH(D602,Data!$F$2:$F$999,0),1))</f>
        <v/>
      </c>
      <c r="F602" t="str">
        <f>IF(ISBLANK(C602),"",INDEX(ΚΩΔ_ΜΑΘΗΜ_ΤΕΧΝ_ΛΟΓΙΣΜ_Γ1,MATCH(C602,ΜΑΘΗΜ_ΤΕΧΝ_ΛΟΓΙΣΜ_Γ1,0)))</f>
        <v/>
      </c>
    </row>
    <row r="603" spans="1:6" ht="14.25" customHeight="1" x14ac:dyDescent="0.35">
      <c r="A603" s="45" t="s">
        <v>1140</v>
      </c>
      <c r="B603" s="18"/>
      <c r="C603" s="5"/>
      <c r="D603" s="5"/>
      <c r="E603" s="6"/>
    </row>
    <row r="604" spans="1:6" ht="14.25" customHeight="1" x14ac:dyDescent="0.35">
      <c r="A604" s="45" t="s">
        <v>1140</v>
      </c>
      <c r="B604" s="18"/>
      <c r="C604" s="5"/>
      <c r="D604" s="5"/>
      <c r="E604" s="94" t="str">
        <f>IF(ISBLANK(D604),"",INDEX(ΑΜΚ,MATCH(D604,Data!$F$2:$F$999,0),1))</f>
        <v/>
      </c>
      <c r="F604" t="str">
        <f>IF(ISBLANK(C604),"",INDEX(ΚΩΔ_ΜΑΘΗΜ_ΤΕΧΝ_ΛΟΓΙΣΜ_Γ1,MATCH(C604,ΜΑΘΗΜ_ΤΕΧΝ_ΛΟΓΙΣΜ_Γ1,0)))</f>
        <v/>
      </c>
    </row>
    <row r="605" spans="1:6" ht="14.25" customHeight="1" x14ac:dyDescent="0.35">
      <c r="A605" s="45" t="s">
        <v>1140</v>
      </c>
      <c r="B605" s="18"/>
      <c r="C605" s="5"/>
      <c r="D605" s="5"/>
      <c r="E605" s="6"/>
    </row>
    <row r="606" spans="1:6" ht="14.25" customHeight="1" x14ac:dyDescent="0.35">
      <c r="A606" s="45" t="s">
        <v>1140</v>
      </c>
      <c r="B606" s="18"/>
      <c r="C606" s="5"/>
      <c r="D606" s="5"/>
      <c r="E606" s="94" t="str">
        <f>IF(ISBLANK(D606),"",INDEX(ΑΜΚ,MATCH(D606,Data!$F$2:$F$999,0),1))</f>
        <v/>
      </c>
      <c r="F606" t="str">
        <f>IF(ISBLANK(C606),"",INDEX(ΚΩΔ_ΜΑΘΗΜ_ΤΕΧΝ_ΛΟΓΙΣΜ_Γ1,MATCH(C606,ΜΑΘΗΜ_ΤΕΧΝ_ΛΟΓΙΣΜ_Γ1,0)))</f>
        <v/>
      </c>
    </row>
    <row r="607" spans="1:6" ht="14.25" customHeight="1" x14ac:dyDescent="0.35">
      <c r="A607" s="45" t="s">
        <v>1140</v>
      </c>
      <c r="B607" s="18"/>
      <c r="C607" s="5"/>
      <c r="D607" s="5"/>
      <c r="E607" s="6"/>
    </row>
    <row r="608" spans="1:6" ht="14.25" customHeight="1" x14ac:dyDescent="0.35">
      <c r="A608" s="45" t="s">
        <v>1140</v>
      </c>
      <c r="B608" s="18"/>
      <c r="C608" s="5"/>
      <c r="D608" s="5"/>
      <c r="E608" s="94" t="str">
        <f>IF(ISBLANK(D608),"",INDEX(ΑΜΚ,MATCH(D608,Data!$F$2:$F$999,0),1))</f>
        <v/>
      </c>
      <c r="F608" t="str">
        <f>IF(ISBLANK(C608),"",INDEX(ΚΩΔ_ΜΑΘΗΜ_ΤΕΧΝ_ΛΟΓΙΣΜ_Γ1,MATCH(C608,ΜΑΘΗΜ_ΤΕΧΝ_ΛΟΓΙΣΜ_Γ1,0)))</f>
        <v/>
      </c>
    </row>
    <row r="609" spans="1:6" ht="14.25" customHeight="1" x14ac:dyDescent="0.35">
      <c r="A609" s="45" t="s">
        <v>1140</v>
      </c>
      <c r="B609" s="18"/>
      <c r="C609" s="5"/>
      <c r="D609" s="5"/>
      <c r="E609" s="6"/>
    </row>
    <row r="610" spans="1:6" ht="14.25" customHeight="1" x14ac:dyDescent="0.35">
      <c r="A610" s="45" t="s">
        <v>1140</v>
      </c>
      <c r="B610" s="18"/>
      <c r="C610" s="5"/>
      <c r="D610" s="5"/>
      <c r="E610" s="94" t="str">
        <f>IF(ISBLANK(D610),"",INDEX(ΑΜΚ,MATCH(D610,Data!$F$2:$F$999,0),1))</f>
        <v/>
      </c>
      <c r="F610" t="str">
        <f>IF(ISBLANK(C610),"",INDEX(ΚΩΔ_ΜΑΘΗΜ_ΤΕΧΝ_ΛΟΓΙΣΜ_Γ1,MATCH(C610,ΜΑΘΗΜ_ΤΕΧΝ_ΛΟΓΙΣΜ_Γ1,0)))</f>
        <v/>
      </c>
    </row>
    <row r="611" spans="1:6" ht="14.25" customHeight="1" x14ac:dyDescent="0.35">
      <c r="A611" s="45" t="s">
        <v>1140</v>
      </c>
      <c r="B611" s="18"/>
      <c r="C611" s="5"/>
      <c r="D611" s="5"/>
      <c r="E611" s="6"/>
    </row>
    <row r="612" spans="1:6" ht="14.25" customHeight="1" x14ac:dyDescent="0.35">
      <c r="A612" s="45" t="s">
        <v>1140</v>
      </c>
      <c r="B612" s="18"/>
      <c r="C612" s="5"/>
      <c r="D612" s="5"/>
      <c r="E612" s="94" t="str">
        <f>IF(ISBLANK(D612),"",INDEX(ΑΜΚ,MATCH(D612,Data!$F$2:$F$999,0),1))</f>
        <v/>
      </c>
      <c r="F612" t="str">
        <f>IF(ISBLANK(C612),"",INDEX(ΚΩΔ_ΜΑΘΗΜ_ΤΕΧΝ_ΛΟΓΙΣΜ_Γ1,MATCH(C612,ΜΑΘΗΜ_ΤΕΧΝ_ΛΟΓΙΣΜ_Γ1,0)))</f>
        <v/>
      </c>
    </row>
    <row r="613" spans="1:6" ht="14.25" customHeight="1" x14ac:dyDescent="0.35">
      <c r="A613" s="45" t="s">
        <v>1140</v>
      </c>
      <c r="B613" s="18"/>
      <c r="C613" s="5"/>
      <c r="D613" s="5"/>
      <c r="E613" s="6"/>
    </row>
    <row r="614" spans="1:6" ht="14.25" customHeight="1" x14ac:dyDescent="0.35">
      <c r="A614" s="45" t="s">
        <v>1140</v>
      </c>
      <c r="B614" s="18"/>
      <c r="C614" s="5"/>
      <c r="D614" s="5"/>
      <c r="E614" s="94" t="str">
        <f>IF(ISBLANK(D614),"",INDEX(ΑΜΚ,MATCH(D614,Data!$F$2:$F$999,0),1))</f>
        <v/>
      </c>
      <c r="F614" t="str">
        <f>IF(ISBLANK(C614),"",INDEX(ΚΩΔ_ΜΑΘΗΜ_ΤΕΧΝ_ΛΟΓΙΣΜ_Γ1,MATCH(C614,ΜΑΘΗΜ_ΤΕΧΝ_ΛΟΓΙΣΜ_Γ1,0)))</f>
        <v/>
      </c>
    </row>
    <row r="615" spans="1:6" ht="14.25" customHeight="1" x14ac:dyDescent="0.35">
      <c r="A615" s="45" t="s">
        <v>1140</v>
      </c>
      <c r="B615" s="18"/>
      <c r="C615" s="5"/>
      <c r="D615" s="5"/>
      <c r="E615" s="6"/>
    </row>
    <row r="616" spans="1:6" ht="14.25" customHeight="1" x14ac:dyDescent="0.35">
      <c r="A616" s="45" t="s">
        <v>1140</v>
      </c>
      <c r="B616" s="18"/>
      <c r="C616" s="5"/>
      <c r="D616" s="5"/>
      <c r="E616" s="94" t="str">
        <f>IF(ISBLANK(D616),"",INDEX(ΑΜΚ,MATCH(D616,Data!$F$2:$F$999,0),1))</f>
        <v/>
      </c>
      <c r="F616" t="str">
        <f>IF(ISBLANK(C616),"",INDEX(ΚΩΔ_ΜΑΘΗΜ_ΤΕΧΝ_ΛΟΓΙΣΜ_Γ1,MATCH(C616,ΜΑΘΗΜ_ΤΕΧΝ_ΛΟΓΙΣΜ_Γ1,0)))</f>
        <v/>
      </c>
    </row>
    <row r="617" spans="1:6" ht="14.25" customHeight="1" x14ac:dyDescent="0.35">
      <c r="A617" s="45" t="s">
        <v>1140</v>
      </c>
      <c r="B617" s="18"/>
      <c r="C617" s="5"/>
      <c r="D617" s="5"/>
      <c r="E617" s="6"/>
    </row>
    <row r="618" spans="1:6" ht="14.25" customHeight="1" x14ac:dyDescent="0.35">
      <c r="A618" s="45" t="s">
        <v>1140</v>
      </c>
      <c r="B618" s="18"/>
      <c r="C618" s="5"/>
      <c r="D618" s="5"/>
      <c r="E618" s="94" t="str">
        <f>IF(ISBLANK(D618),"",INDEX(ΑΜΚ,MATCH(D618,Data!$F$2:$F$999,0),1))</f>
        <v/>
      </c>
      <c r="F618" t="str">
        <f>IF(ISBLANK(C618),"",INDEX(ΚΩΔ_ΜΑΘΗΜ_ΤΕΧΝ_ΛΟΓΙΣΜ_Γ1,MATCH(C618,ΜΑΘΗΜ_ΤΕΧΝ_ΛΟΓΙΣΜ_Γ1,0)))</f>
        <v/>
      </c>
    </row>
    <row r="619" spans="1:6" ht="14.25" customHeight="1" x14ac:dyDescent="0.35">
      <c r="A619" s="45" t="s">
        <v>1140</v>
      </c>
      <c r="B619" s="18"/>
      <c r="C619" s="5"/>
      <c r="D619" s="5"/>
      <c r="E619" s="6"/>
    </row>
    <row r="620" spans="1:6" ht="14.25" customHeight="1" x14ac:dyDescent="0.35">
      <c r="A620" s="45" t="s">
        <v>1140</v>
      </c>
      <c r="B620" s="18"/>
      <c r="C620" s="5"/>
      <c r="D620" s="5"/>
      <c r="E620" s="94" t="str">
        <f>IF(ISBLANK(D620),"",INDEX(ΑΜΚ,MATCH(D620,Data!$F$2:$F$999,0),1))</f>
        <v/>
      </c>
      <c r="F620" t="str">
        <f>IF(ISBLANK(C620),"",INDEX(ΚΩΔ_ΜΑΘΗΜ_ΤΕΧΝ_ΛΟΓΙΣΜ_Γ1,MATCH(C620,ΜΑΘΗΜ_ΤΕΧΝ_ΛΟΓΙΣΜ_Γ1,0)))</f>
        <v/>
      </c>
    </row>
    <row r="621" spans="1:6" ht="14.25" customHeight="1" x14ac:dyDescent="0.35">
      <c r="A621" s="45" t="s">
        <v>1140</v>
      </c>
      <c r="B621" s="18"/>
      <c r="C621" s="5"/>
      <c r="D621" s="5"/>
      <c r="E621" s="6"/>
    </row>
    <row r="622" spans="1:6" ht="14.25" customHeight="1" x14ac:dyDescent="0.35">
      <c r="A622" s="45" t="s">
        <v>1140</v>
      </c>
      <c r="B622" s="18"/>
      <c r="C622" s="5"/>
      <c r="D622" s="5"/>
      <c r="E622" s="94" t="str">
        <f>IF(ISBLANK(D622),"",INDEX(ΑΜΚ,MATCH(D622,Data!$F$2:$F$999,0),1))</f>
        <v/>
      </c>
      <c r="F622" t="str">
        <f>IF(ISBLANK(C622),"",INDEX(ΚΩΔ_ΜΑΘΗΜ_ΤΕΧΝ_ΛΟΓΙΣΜ_Γ1,MATCH(C622,ΜΑΘΗΜ_ΤΕΧΝ_ΛΟΓΙΣΜ_Γ1,0)))</f>
        <v/>
      </c>
    </row>
    <row r="623" spans="1:6" ht="14.25" customHeight="1" x14ac:dyDescent="0.35">
      <c r="A623" s="45" t="s">
        <v>1140</v>
      </c>
      <c r="B623" s="18"/>
      <c r="C623" s="5"/>
      <c r="D623" s="5"/>
      <c r="E623" s="6"/>
    </row>
    <row r="624" spans="1:6" ht="14.25" customHeight="1" x14ac:dyDescent="0.35">
      <c r="A624" s="45" t="s">
        <v>1140</v>
      </c>
      <c r="B624" s="18"/>
      <c r="C624" s="5"/>
      <c r="D624" s="5"/>
      <c r="E624" s="94" t="str">
        <f>IF(ISBLANK(D624),"",INDEX(ΑΜΚ,MATCH(D624,Data!$F$2:$F$999,0),1))</f>
        <v/>
      </c>
      <c r="F624" t="str">
        <f>IF(ISBLANK(C624),"",INDEX(ΚΩΔ_ΜΑΘΗΜ_ΤΕΧΝ_ΛΟΓΙΣΜ_Γ1,MATCH(C624,ΜΑΘΗΜ_ΤΕΧΝ_ΛΟΓΙΣΜ_Γ1,0)))</f>
        <v/>
      </c>
    </row>
    <row r="625" spans="1:6" ht="14.25" customHeight="1" x14ac:dyDescent="0.35">
      <c r="A625" s="45" t="s">
        <v>1140</v>
      </c>
      <c r="B625" s="18"/>
      <c r="C625" s="5"/>
      <c r="D625" s="5"/>
      <c r="E625" s="6"/>
    </row>
    <row r="626" spans="1:6" ht="14.25" customHeight="1" x14ac:dyDescent="0.35">
      <c r="A626" s="45" t="s">
        <v>1140</v>
      </c>
      <c r="B626" s="18"/>
      <c r="C626" s="5"/>
      <c r="D626" s="5"/>
      <c r="E626" s="94" t="str">
        <f>IF(ISBLANK(D626),"",INDEX(ΑΜΚ,MATCH(D626,Data!$F$2:$F$999,0),1))</f>
        <v/>
      </c>
      <c r="F626" t="str">
        <f>IF(ISBLANK(C626),"",INDEX(ΚΩΔ_ΜΑΘΗΜ_ΤΕΧΝ_ΛΟΓΙΣΜ_Γ1,MATCH(C626,ΜΑΘΗΜ_ΤΕΧΝ_ΛΟΓΙΣΜ_Γ1,0)))</f>
        <v/>
      </c>
    </row>
    <row r="627" spans="1:6" ht="14.25" customHeight="1" x14ac:dyDescent="0.35">
      <c r="A627" s="45" t="s">
        <v>1140</v>
      </c>
      <c r="B627" s="18"/>
      <c r="C627" s="5"/>
      <c r="D627" s="5"/>
      <c r="E627" s="6"/>
    </row>
    <row r="628" spans="1:6" ht="14.25" customHeight="1" x14ac:dyDescent="0.35">
      <c r="A628" s="45" t="s">
        <v>1140</v>
      </c>
      <c r="B628" s="18"/>
      <c r="C628" s="5"/>
      <c r="D628" s="5"/>
      <c r="E628" s="94" t="str">
        <f>IF(ISBLANK(D628),"",INDEX(ΑΜΚ,MATCH(D628,Data!$F$2:$F$999,0),1))</f>
        <v/>
      </c>
      <c r="F628" t="str">
        <f>IF(ISBLANK(C628),"",INDEX(ΚΩΔ_ΜΑΘΗΜ_ΤΕΧΝ_ΛΟΓΙΣΜ_Γ1,MATCH(C628,ΜΑΘΗΜ_ΤΕΧΝ_ΛΟΓΙΣΜ_Γ1,0)))</f>
        <v/>
      </c>
    </row>
    <row r="629" spans="1:6" ht="14.25" customHeight="1" x14ac:dyDescent="0.35">
      <c r="A629" s="45" t="s">
        <v>1140</v>
      </c>
      <c r="B629" s="18"/>
      <c r="C629" s="5"/>
      <c r="D629" s="5"/>
      <c r="E629" s="6"/>
    </row>
    <row r="630" spans="1:6" ht="14.25" customHeight="1" x14ac:dyDescent="0.35">
      <c r="A630" s="45" t="s">
        <v>1140</v>
      </c>
      <c r="B630" s="18"/>
      <c r="C630" s="5"/>
      <c r="D630" s="5"/>
      <c r="E630" s="94" t="str">
        <f>IF(ISBLANK(D630),"",INDEX(ΑΜΚ,MATCH(D630,Data!$F$2:$F$999,0),1))</f>
        <v/>
      </c>
      <c r="F630" t="str">
        <f>IF(ISBLANK(C630),"",INDEX(ΚΩΔ_ΜΑΘΗΜ_ΤΕΧΝ_ΛΟΓΙΣΜ_Γ1,MATCH(C630,ΜΑΘΗΜ_ΤΕΧΝ_ΛΟΓΙΣΜ_Γ1,0)))</f>
        <v/>
      </c>
    </row>
    <row r="631" spans="1:6" ht="14.25" customHeight="1" x14ac:dyDescent="0.35">
      <c r="A631" s="45" t="s">
        <v>1140</v>
      </c>
      <c r="B631" s="18"/>
      <c r="C631" s="5"/>
      <c r="D631" s="5"/>
      <c r="E631" s="6"/>
    </row>
    <row r="632" spans="1:6" ht="14.25" customHeight="1" x14ac:dyDescent="0.35">
      <c r="A632" s="45" t="s">
        <v>1140</v>
      </c>
      <c r="B632" s="18"/>
      <c r="C632" s="5"/>
      <c r="D632" s="5"/>
      <c r="E632" s="94" t="str">
        <f>IF(ISBLANK(D632),"",INDEX(ΑΜΚ,MATCH(D632,Data!$F$2:$F$999,0),1))</f>
        <v/>
      </c>
      <c r="F632" t="str">
        <f>IF(ISBLANK(C632),"",INDEX(ΚΩΔ_ΜΑΘΗΜ_ΤΕΧΝ_ΛΟΓΙΣΜ_Γ1,MATCH(C632,ΜΑΘΗΜ_ΤΕΧΝ_ΛΟΓΙΣΜ_Γ1,0)))</f>
        <v/>
      </c>
    </row>
    <row r="633" spans="1:6" ht="14.25" customHeight="1" x14ac:dyDescent="0.35">
      <c r="A633" s="45" t="s">
        <v>1140</v>
      </c>
      <c r="B633" s="18"/>
      <c r="C633" s="5"/>
      <c r="D633" s="5"/>
      <c r="E633" s="6"/>
    </row>
    <row r="634" spans="1:6" ht="14.25" customHeight="1" x14ac:dyDescent="0.35">
      <c r="A634" s="45" t="s">
        <v>1140</v>
      </c>
      <c r="B634" s="18"/>
      <c r="C634" s="5"/>
      <c r="D634" s="5"/>
      <c r="E634" s="94" t="str">
        <f>IF(ISBLANK(D634),"",INDEX(ΑΜΚ,MATCH(D634,Data!$F$2:$F$999,0),1))</f>
        <v/>
      </c>
      <c r="F634" t="str">
        <f>IF(ISBLANK(C634),"",INDEX(ΚΩΔ_ΜΑΘΗΜ_ΤΕΧΝ_ΛΟΓΙΣΜ_Γ1,MATCH(C634,ΜΑΘΗΜ_ΤΕΧΝ_ΛΟΓΙΣΜ_Γ1,0)))</f>
        <v/>
      </c>
    </row>
    <row r="635" spans="1:6" ht="14.25" customHeight="1" x14ac:dyDescent="0.35">
      <c r="A635" s="45" t="s">
        <v>1140</v>
      </c>
      <c r="B635" s="18"/>
      <c r="C635" s="5"/>
      <c r="D635" s="5"/>
      <c r="E635" s="6"/>
    </row>
    <row r="636" spans="1:6" ht="14.25" customHeight="1" x14ac:dyDescent="0.35">
      <c r="A636" s="45" t="s">
        <v>1140</v>
      </c>
      <c r="B636" s="18"/>
      <c r="C636" s="5"/>
      <c r="D636" s="5"/>
      <c r="E636" s="94" t="str">
        <f>IF(ISBLANK(D636),"",INDEX(ΑΜΚ,MATCH(D636,Data!$F$2:$F$999,0),1))</f>
        <v/>
      </c>
      <c r="F636" t="str">
        <f>IF(ISBLANK(C636),"",INDEX(ΚΩΔ_ΜΑΘΗΜ_ΤΕΧΝ_ΛΟΓΙΣΜ_Γ1,MATCH(C636,ΜΑΘΗΜ_ΤΕΧΝ_ΛΟΓΙΣΜ_Γ1,0)))</f>
        <v/>
      </c>
    </row>
    <row r="637" spans="1:6" ht="14.25" customHeight="1" x14ac:dyDescent="0.35">
      <c r="A637" s="45" t="s">
        <v>1140</v>
      </c>
      <c r="B637" s="18"/>
      <c r="C637" s="5"/>
      <c r="D637" s="5"/>
      <c r="E637" s="6"/>
    </row>
    <row r="638" spans="1:6" ht="14.25" customHeight="1" x14ac:dyDescent="0.35">
      <c r="A638" s="45" t="s">
        <v>1140</v>
      </c>
      <c r="B638" s="18"/>
      <c r="C638" s="5"/>
      <c r="D638" s="5"/>
      <c r="E638" s="94" t="str">
        <f>IF(ISBLANK(D638),"",INDEX(ΑΜΚ,MATCH(D638,Data!$F$2:$F$999,0),1))</f>
        <v/>
      </c>
      <c r="F638" t="str">
        <f>IF(ISBLANK(C638),"",INDEX(ΚΩΔ_ΜΑΘΗΜ_ΤΕΧΝ_ΛΟΓΙΣΜ_Γ1,MATCH(C638,ΜΑΘΗΜ_ΤΕΧΝ_ΛΟΓΙΣΜ_Γ1,0)))</f>
        <v/>
      </c>
    </row>
    <row r="639" spans="1:6" ht="14.25" customHeight="1" x14ac:dyDescent="0.35">
      <c r="A639" s="45" t="s">
        <v>1140</v>
      </c>
      <c r="B639" s="18"/>
      <c r="C639" s="5"/>
      <c r="D639" s="5"/>
      <c r="E639" s="6"/>
    </row>
    <row r="640" spans="1:6" ht="14.25" customHeight="1" x14ac:dyDescent="0.35">
      <c r="A640" s="45" t="s">
        <v>1140</v>
      </c>
      <c r="B640" s="18"/>
      <c r="C640" s="5"/>
      <c r="D640" s="5"/>
      <c r="E640" s="94" t="str">
        <f>IF(ISBLANK(D640),"",INDEX(ΑΜΚ,MATCH(D640,Data!$F$2:$F$999,0),1))</f>
        <v/>
      </c>
      <c r="F640" t="str">
        <f>IF(ISBLANK(C640),"",INDEX(ΚΩΔ_ΜΑΘΗΜ_ΤΕΧΝ_ΛΟΓΙΣΜ_Γ1,MATCH(C640,ΜΑΘΗΜ_ΤΕΧΝ_ΛΟΓΙΣΜ_Γ1,0)))</f>
        <v/>
      </c>
    </row>
    <row r="641" spans="1:6" ht="14.25" customHeight="1" x14ac:dyDescent="0.35">
      <c r="A641" s="45" t="s">
        <v>1140</v>
      </c>
      <c r="B641" s="18"/>
      <c r="C641" s="5"/>
      <c r="D641" s="5"/>
      <c r="E641" s="6"/>
    </row>
    <row r="642" spans="1:6" ht="14.25" customHeight="1" x14ac:dyDescent="0.35">
      <c r="A642" s="45" t="s">
        <v>1140</v>
      </c>
      <c r="B642" s="18"/>
      <c r="C642" s="5"/>
      <c r="D642" s="5"/>
      <c r="E642" s="94" t="str">
        <f>IF(ISBLANK(D642),"",INDEX(ΑΜΚ,MATCH(D642,Data!$F$2:$F$999,0),1))</f>
        <v/>
      </c>
      <c r="F642" t="str">
        <f>IF(ISBLANK(C642),"",INDEX(ΚΩΔ_ΜΑΘΗΜ_ΤΕΧΝ_ΛΟΓΙΣΜ_Γ1,MATCH(C642,ΜΑΘΗΜ_ΤΕΧΝ_ΛΟΓΙΣΜ_Γ1,0)))</f>
        <v/>
      </c>
    </row>
    <row r="643" spans="1:6" ht="14.25" customHeight="1" x14ac:dyDescent="0.35">
      <c r="A643" s="45" t="s">
        <v>1140</v>
      </c>
      <c r="B643" s="18"/>
      <c r="C643" s="5"/>
      <c r="D643" s="5"/>
      <c r="E643" s="6"/>
    </row>
    <row r="644" spans="1:6" ht="14.25" customHeight="1" x14ac:dyDescent="0.35">
      <c r="A644" s="45" t="s">
        <v>1140</v>
      </c>
      <c r="B644" s="18"/>
      <c r="C644" s="5"/>
      <c r="D644" s="5"/>
      <c r="E644" s="94" t="str">
        <f>IF(ISBLANK(D644),"",INDEX(ΑΜΚ,MATCH(D644,Data!$F$2:$F$999,0),1))</f>
        <v/>
      </c>
      <c r="F644" t="str">
        <f>IF(ISBLANK(C644),"",INDEX(ΚΩΔ_ΜΑΘΗΜ_ΤΕΧΝ_ΛΟΓΙΣΜ_Γ1,MATCH(C644,ΜΑΘΗΜ_ΤΕΧΝ_ΛΟΓΙΣΜ_Γ1,0)))</f>
        <v/>
      </c>
    </row>
    <row r="645" spans="1:6" ht="14.25" customHeight="1" x14ac:dyDescent="0.35">
      <c r="A645" s="45" t="s">
        <v>1140</v>
      </c>
      <c r="B645" s="18"/>
      <c r="C645" s="5"/>
      <c r="D645" s="5"/>
      <c r="E645" s="6"/>
    </row>
    <row r="646" spans="1:6" ht="14.25" customHeight="1" x14ac:dyDescent="0.35">
      <c r="A646" s="45" t="s">
        <v>1140</v>
      </c>
      <c r="B646" s="18"/>
      <c r="C646" s="5"/>
      <c r="D646" s="5"/>
      <c r="E646" s="94" t="str">
        <f>IF(ISBLANK(D646),"",INDEX(ΑΜΚ,MATCH(D646,Data!$F$2:$F$999,0),1))</f>
        <v/>
      </c>
      <c r="F646" t="str">
        <f>IF(ISBLANK(C646),"",INDEX(ΚΩΔ_ΜΑΘΗΜ_ΤΕΧΝ_ΛΟΓΙΣΜ_Γ1,MATCH(C646,ΜΑΘΗΜ_ΤΕΧΝ_ΛΟΓΙΣΜ_Γ1,0)))</f>
        <v/>
      </c>
    </row>
    <row r="647" spans="1:6" ht="14.25" customHeight="1" x14ac:dyDescent="0.35">
      <c r="A647" s="45" t="s">
        <v>1140</v>
      </c>
      <c r="B647" s="18"/>
      <c r="C647" s="5"/>
      <c r="D647" s="5"/>
      <c r="E647" s="6"/>
    </row>
    <row r="648" spans="1:6" ht="14.25" customHeight="1" x14ac:dyDescent="0.35">
      <c r="A648" s="45" t="s">
        <v>1140</v>
      </c>
      <c r="B648" s="18"/>
      <c r="C648" s="5"/>
      <c r="D648" s="5"/>
      <c r="E648" s="94" t="str">
        <f>IF(ISBLANK(D648),"",INDEX(ΑΜΚ,MATCH(D648,Data!$F$2:$F$999,0),1))</f>
        <v/>
      </c>
      <c r="F648" t="str">
        <f>IF(ISBLANK(C648),"",INDEX(ΚΩΔ_ΜΑΘΗΜ_ΤΕΧΝ_ΛΟΓΙΣΜ_Γ1,MATCH(C648,ΜΑΘΗΜ_ΤΕΧΝ_ΛΟΓΙΣΜ_Γ1,0)))</f>
        <v/>
      </c>
    </row>
    <row r="649" spans="1:6" ht="14.25" customHeight="1" x14ac:dyDescent="0.35">
      <c r="A649" s="45" t="s">
        <v>1140</v>
      </c>
      <c r="B649" s="18"/>
      <c r="C649" s="5"/>
      <c r="D649" s="5"/>
      <c r="E649" s="6"/>
    </row>
    <row r="650" spans="1:6" ht="14.25" customHeight="1" x14ac:dyDescent="0.35">
      <c r="A650" s="45" t="s">
        <v>1140</v>
      </c>
      <c r="B650" s="18"/>
      <c r="C650" s="5"/>
      <c r="D650" s="5"/>
      <c r="E650" s="94" t="str">
        <f>IF(ISBLANK(D650),"",INDEX(ΑΜΚ,MATCH(D650,Data!$F$2:$F$999,0),1))</f>
        <v/>
      </c>
      <c r="F650" t="str">
        <f>IF(ISBLANK(C650),"",INDEX(ΚΩΔ_ΜΑΘΗΜ_ΤΕΧΝ_ΛΟΓΙΣΜ_Γ1,MATCH(C650,ΜΑΘΗΜ_ΤΕΧΝ_ΛΟΓΙΣΜ_Γ1,0)))</f>
        <v/>
      </c>
    </row>
    <row r="651" spans="1:6" ht="14.25" customHeight="1" x14ac:dyDescent="0.35">
      <c r="A651" s="45" t="s">
        <v>1140</v>
      </c>
      <c r="B651" s="18"/>
      <c r="C651" s="5"/>
      <c r="D651" s="5"/>
      <c r="E651" s="6"/>
    </row>
    <row r="652" spans="1:6" ht="14.25" customHeight="1" x14ac:dyDescent="0.35">
      <c r="A652" s="45" t="s">
        <v>1140</v>
      </c>
      <c r="B652" s="18"/>
      <c r="C652" s="5"/>
      <c r="D652" s="5"/>
      <c r="E652" s="94" t="str">
        <f>IF(ISBLANK(D652),"",INDEX(ΑΜΚ,MATCH(D652,Data!$F$2:$F$999,0),1))</f>
        <v/>
      </c>
      <c r="F652" t="str">
        <f>IF(ISBLANK(C652),"",INDEX(ΚΩΔ_ΜΑΘΗΜ_ΤΕΧΝ_ΛΟΓΙΣΜ_Γ1,MATCH(C652,ΜΑΘΗΜ_ΤΕΧΝ_ΛΟΓΙΣΜ_Γ1,0)))</f>
        <v/>
      </c>
    </row>
    <row r="653" spans="1:6" ht="14.25" customHeight="1" x14ac:dyDescent="0.35">
      <c r="A653" s="45" t="s">
        <v>1140</v>
      </c>
      <c r="B653" s="18"/>
      <c r="C653" s="5"/>
      <c r="D653" s="5"/>
      <c r="E653" s="6"/>
    </row>
    <row r="654" spans="1:6" ht="14.25" customHeight="1" x14ac:dyDescent="0.35">
      <c r="A654" s="45" t="s">
        <v>1140</v>
      </c>
      <c r="B654" s="18"/>
      <c r="C654" s="5"/>
      <c r="D654" s="5"/>
      <c r="E654" s="94" t="str">
        <f>IF(ISBLANK(D654),"",INDEX(ΑΜΚ,MATCH(D654,Data!$F$2:$F$999,0),1))</f>
        <v/>
      </c>
      <c r="F654" t="str">
        <f>IF(ISBLANK(C654),"",INDEX(ΚΩΔ_ΜΑΘΗΜ_ΤΕΧΝ_ΛΟΓΙΣΜ_Γ1,MATCH(C654,ΜΑΘΗΜ_ΤΕΧΝ_ΛΟΓΙΣΜ_Γ1,0)))</f>
        <v/>
      </c>
    </row>
    <row r="655" spans="1:6" ht="14.25" customHeight="1" x14ac:dyDescent="0.35">
      <c r="A655" s="45" t="s">
        <v>1140</v>
      </c>
      <c r="B655" s="18"/>
      <c r="C655" s="5"/>
      <c r="D655" s="5"/>
      <c r="E655" s="6"/>
    </row>
    <row r="656" spans="1:6" ht="14.25" customHeight="1" x14ac:dyDescent="0.35">
      <c r="A656" s="45" t="s">
        <v>1140</v>
      </c>
      <c r="B656" s="18"/>
      <c r="C656" s="5"/>
      <c r="D656" s="5"/>
      <c r="E656" s="94" t="str">
        <f>IF(ISBLANK(D656),"",INDEX(ΑΜΚ,MATCH(D656,Data!$F$2:$F$999,0),1))</f>
        <v/>
      </c>
      <c r="F656" t="str">
        <f>IF(ISBLANK(C656),"",INDEX(ΚΩΔ_ΜΑΘΗΜ_ΤΕΧΝ_ΛΟΓΙΣΜ_Γ1,MATCH(C656,ΜΑΘΗΜ_ΤΕΧΝ_ΛΟΓΙΣΜ_Γ1,0)))</f>
        <v/>
      </c>
    </row>
    <row r="657" spans="1:6" ht="14.25" customHeight="1" x14ac:dyDescent="0.35">
      <c r="A657" s="45" t="s">
        <v>1140</v>
      </c>
      <c r="B657" s="18"/>
      <c r="C657" s="5"/>
      <c r="D657" s="5"/>
      <c r="E657" s="6"/>
    </row>
    <row r="658" spans="1:6" ht="14.25" customHeight="1" x14ac:dyDescent="0.35">
      <c r="A658" s="45" t="s">
        <v>1140</v>
      </c>
      <c r="B658" s="18"/>
      <c r="C658" s="5"/>
      <c r="D658" s="5"/>
      <c r="E658" s="94" t="str">
        <f>IF(ISBLANK(D658),"",INDEX(ΑΜΚ,MATCH(D658,Data!$F$2:$F$999,0),1))</f>
        <v/>
      </c>
      <c r="F658" t="str">
        <f>IF(ISBLANK(C658),"",INDEX(ΚΩΔ_ΜΑΘΗΜ_ΤΕΧΝ_ΛΟΓΙΣΜ_Γ1,MATCH(C658,ΜΑΘΗΜ_ΤΕΧΝ_ΛΟΓΙΣΜ_Γ1,0)))</f>
        <v/>
      </c>
    </row>
    <row r="659" spans="1:6" ht="14.25" customHeight="1" x14ac:dyDescent="0.35">
      <c r="A659" s="45" t="s">
        <v>1140</v>
      </c>
      <c r="B659" s="18"/>
      <c r="C659" s="5"/>
      <c r="D659" s="5"/>
      <c r="E659" s="6"/>
    </row>
    <row r="660" spans="1:6" ht="14.25" customHeight="1" x14ac:dyDescent="0.35">
      <c r="A660" s="45" t="s">
        <v>1140</v>
      </c>
      <c r="B660" s="18"/>
      <c r="C660" s="5"/>
      <c r="D660" s="5"/>
      <c r="E660" s="94" t="str">
        <f>IF(ISBLANK(D660),"",INDEX(ΑΜΚ,MATCH(D660,Data!$F$2:$F$999,0),1))</f>
        <v/>
      </c>
      <c r="F660" t="str">
        <f>IF(ISBLANK(C660),"",INDEX(ΚΩΔ_ΜΑΘΗΜ_ΤΕΧΝ_ΛΟΓΙΣΜ_Γ1,MATCH(C660,ΜΑΘΗΜ_ΤΕΧΝ_ΛΟΓΙΣΜ_Γ1,0)))</f>
        <v/>
      </c>
    </row>
    <row r="661" spans="1:6" ht="14.25" customHeight="1" x14ac:dyDescent="0.35">
      <c r="A661" s="45" t="s">
        <v>1140</v>
      </c>
      <c r="B661" s="18"/>
      <c r="C661" s="5"/>
      <c r="D661" s="5"/>
      <c r="E661" s="6"/>
    </row>
    <row r="662" spans="1:6" ht="14.25" customHeight="1" x14ac:dyDescent="0.35">
      <c r="A662" s="45" t="s">
        <v>1140</v>
      </c>
      <c r="B662" s="18"/>
      <c r="C662" s="5"/>
      <c r="D662" s="5"/>
      <c r="E662" s="94" t="str">
        <f>IF(ISBLANK(D662),"",INDEX(ΑΜΚ,MATCH(D662,Data!$F$2:$F$999,0),1))</f>
        <v/>
      </c>
      <c r="F662" t="str">
        <f>IF(ISBLANK(C662),"",INDEX(ΚΩΔ_ΜΑΘΗΜ_ΤΕΧΝ_ΛΟΓΙΣΜ_Γ1,MATCH(C662,ΜΑΘΗΜ_ΤΕΧΝ_ΛΟΓΙΣΜ_Γ1,0)))</f>
        <v/>
      </c>
    </row>
    <row r="663" spans="1:6" ht="14.25" customHeight="1" x14ac:dyDescent="0.35">
      <c r="A663" s="45" t="s">
        <v>1140</v>
      </c>
      <c r="B663" s="18"/>
      <c r="C663" s="5"/>
      <c r="D663" s="5"/>
      <c r="E663" s="6"/>
    </row>
    <row r="664" spans="1:6" ht="14.25" customHeight="1" x14ac:dyDescent="0.35">
      <c r="A664" s="45" t="s">
        <v>1140</v>
      </c>
      <c r="B664" s="18"/>
      <c r="C664" s="5"/>
      <c r="D664" s="5"/>
      <c r="E664" s="94" t="str">
        <f>IF(ISBLANK(D664),"",INDEX(ΑΜΚ,MATCH(D664,Data!$F$2:$F$999,0),1))</f>
        <v/>
      </c>
      <c r="F664" t="str">
        <f>IF(ISBLANK(C664),"",INDEX(ΚΩΔ_ΜΑΘΗΜ_ΤΕΧΝ_ΛΟΓΙΣΜ_Γ1,MATCH(C664,ΜΑΘΗΜ_ΤΕΧΝ_ΛΟΓΙΣΜ_Γ1,0)))</f>
        <v/>
      </c>
    </row>
    <row r="665" spans="1:6" ht="14.25" customHeight="1" x14ac:dyDescent="0.35">
      <c r="A665" s="45" t="s">
        <v>1140</v>
      </c>
      <c r="B665" s="18"/>
      <c r="C665" s="5"/>
      <c r="D665" s="5"/>
      <c r="E665" s="6"/>
    </row>
    <row r="666" spans="1:6" ht="14.25" customHeight="1" x14ac:dyDescent="0.35">
      <c r="A666" s="45" t="s">
        <v>1140</v>
      </c>
      <c r="B666" s="18"/>
      <c r="C666" s="5"/>
      <c r="D666" s="5"/>
      <c r="E666" s="94" t="str">
        <f>IF(ISBLANK(D666),"",INDEX(ΑΜΚ,MATCH(D666,Data!$F$2:$F$999,0),1))</f>
        <v/>
      </c>
      <c r="F666" t="str">
        <f>IF(ISBLANK(C666),"",INDEX(ΚΩΔ_ΜΑΘΗΜ_ΤΕΧΝ_ΛΟΓΙΣΜ_Γ1,MATCH(C666,ΜΑΘΗΜ_ΤΕΧΝ_ΛΟΓΙΣΜ_Γ1,0)))</f>
        <v/>
      </c>
    </row>
    <row r="667" spans="1:6" ht="14.25" customHeight="1" x14ac:dyDescent="0.35">
      <c r="A667" s="45" t="s">
        <v>1140</v>
      </c>
      <c r="B667" s="18"/>
      <c r="C667" s="5"/>
      <c r="D667" s="5"/>
      <c r="E667" s="6"/>
    </row>
    <row r="668" spans="1:6" ht="14.25" customHeight="1" x14ac:dyDescent="0.35">
      <c r="A668" s="45" t="s">
        <v>1140</v>
      </c>
      <c r="B668" s="18"/>
      <c r="C668" s="5"/>
      <c r="D668" s="5"/>
      <c r="E668" s="94" t="str">
        <f>IF(ISBLANK(D668),"",INDEX(ΑΜΚ,MATCH(D668,Data!$F$2:$F$999,0),1))</f>
        <v/>
      </c>
      <c r="F668" t="str">
        <f>IF(ISBLANK(C668),"",INDEX(ΚΩΔ_ΜΑΘΗΜ_ΤΕΧΝ_ΛΟΓΙΣΜ_Γ1,MATCH(C668,ΜΑΘΗΜ_ΤΕΧΝ_ΛΟΓΙΣΜ_Γ1,0)))</f>
        <v/>
      </c>
    </row>
    <row r="669" spans="1:6" ht="14.25" customHeight="1" x14ac:dyDescent="0.35">
      <c r="A669" s="45" t="s">
        <v>1140</v>
      </c>
      <c r="B669" s="18"/>
      <c r="C669" s="5"/>
      <c r="D669" s="5"/>
      <c r="E669" s="6"/>
    </row>
    <row r="670" spans="1:6" ht="14.25" customHeight="1" x14ac:dyDescent="0.35">
      <c r="A670" s="45" t="s">
        <v>1140</v>
      </c>
      <c r="B670" s="18"/>
      <c r="C670" s="5"/>
      <c r="D670" s="5"/>
      <c r="E670" s="94" t="str">
        <f>IF(ISBLANK(D670),"",INDEX(ΑΜΚ,MATCH(D670,Data!$F$2:$F$999,0),1))</f>
        <v/>
      </c>
      <c r="F670" t="str">
        <f>IF(ISBLANK(C670),"",INDEX(ΚΩΔ_ΜΑΘΗΜ_ΤΕΧΝ_ΛΟΓΙΣΜ_Γ1,MATCH(C670,ΜΑΘΗΜ_ΤΕΧΝ_ΛΟΓΙΣΜ_Γ1,0)))</f>
        <v/>
      </c>
    </row>
    <row r="671" spans="1:6" ht="14.25" customHeight="1" x14ac:dyDescent="0.35">
      <c r="A671" s="45" t="s">
        <v>1140</v>
      </c>
      <c r="B671" s="18"/>
      <c r="C671" s="5"/>
      <c r="D671" s="5"/>
      <c r="E671" s="6"/>
    </row>
    <row r="672" spans="1:6" ht="14.25" customHeight="1" x14ac:dyDescent="0.35">
      <c r="A672" s="45" t="s">
        <v>1140</v>
      </c>
      <c r="B672" s="18"/>
      <c r="C672" s="5"/>
      <c r="D672" s="5"/>
      <c r="E672" s="94" t="str">
        <f>IF(ISBLANK(D672),"",INDEX(ΑΜΚ,MATCH(D672,Data!$F$2:$F$999,0),1))</f>
        <v/>
      </c>
      <c r="F672" t="str">
        <f>IF(ISBLANK(C672),"",INDEX(ΚΩΔ_ΜΑΘΗΜ_ΤΕΧΝ_ΛΟΓΙΣΜ_Γ1,MATCH(C672,ΜΑΘΗΜ_ΤΕΧΝ_ΛΟΓΙΣΜ_Γ1,0)))</f>
        <v/>
      </c>
    </row>
    <row r="673" spans="1:6" ht="14.25" customHeight="1" x14ac:dyDescent="0.35">
      <c r="A673" s="45" t="s">
        <v>1140</v>
      </c>
      <c r="B673" s="18"/>
      <c r="C673" s="5"/>
      <c r="D673" s="5"/>
      <c r="E673" s="6"/>
    </row>
    <row r="674" spans="1:6" ht="14.25" customHeight="1" x14ac:dyDescent="0.35">
      <c r="A674" s="45" t="s">
        <v>1140</v>
      </c>
      <c r="B674" s="18"/>
      <c r="C674" s="5"/>
      <c r="D674" s="5"/>
      <c r="E674" s="94" t="str">
        <f>IF(ISBLANK(D674),"",INDEX(ΑΜΚ,MATCH(D674,Data!$F$2:$F$999,0),1))</f>
        <v/>
      </c>
      <c r="F674" t="str">
        <f>IF(ISBLANK(C674),"",INDEX(ΚΩΔ_ΜΑΘΗΜ_ΤΕΧΝ_ΛΟΓΙΣΜ_Γ1,MATCH(C674,ΜΑΘΗΜ_ΤΕΧΝ_ΛΟΓΙΣΜ_Γ1,0)))</f>
        <v/>
      </c>
    </row>
    <row r="675" spans="1:6" ht="14.25" customHeight="1" x14ac:dyDescent="0.35">
      <c r="A675" s="45" t="s">
        <v>1140</v>
      </c>
      <c r="B675" s="18"/>
      <c r="C675" s="5"/>
      <c r="D675" s="5"/>
      <c r="E675" s="6"/>
    </row>
    <row r="676" spans="1:6" ht="14.25" customHeight="1" x14ac:dyDescent="0.35">
      <c r="A676" s="45" t="s">
        <v>1140</v>
      </c>
      <c r="B676" s="18"/>
      <c r="C676" s="5"/>
      <c r="D676" s="5"/>
      <c r="E676" s="94" t="str">
        <f>IF(ISBLANK(D676),"",INDEX(ΑΜΚ,MATCH(D676,Data!$F$2:$F$999,0),1))</f>
        <v/>
      </c>
      <c r="F676" t="str">
        <f>IF(ISBLANK(C676),"",INDEX(ΚΩΔ_ΜΑΘΗΜ_ΤΕΧΝ_ΛΟΓΙΣΜ_Γ1,MATCH(C676,ΜΑΘΗΜ_ΤΕΧΝ_ΛΟΓΙΣΜ_Γ1,0)))</f>
        <v/>
      </c>
    </row>
    <row r="677" spans="1:6" ht="14.25" customHeight="1" x14ac:dyDescent="0.35">
      <c r="A677" s="45" t="s">
        <v>1140</v>
      </c>
      <c r="B677" s="18"/>
      <c r="C677" s="5"/>
      <c r="D677" s="5"/>
      <c r="E677" s="6"/>
    </row>
    <row r="678" spans="1:6" ht="14.25" customHeight="1" x14ac:dyDescent="0.35">
      <c r="A678" s="45" t="s">
        <v>1140</v>
      </c>
      <c r="B678" s="18"/>
      <c r="C678" s="5"/>
      <c r="D678" s="5"/>
      <c r="E678" s="94" t="str">
        <f>IF(ISBLANK(D678),"",INDEX(ΑΜΚ,MATCH(D678,Data!$F$2:$F$999,0),1))</f>
        <v/>
      </c>
      <c r="F678" t="str">
        <f>IF(ISBLANK(C678),"",INDEX(ΚΩΔ_ΜΑΘΗΜ_ΤΕΧΝ_ΛΟΓΙΣΜ_Γ1,MATCH(C678,ΜΑΘΗΜ_ΤΕΧΝ_ΛΟΓΙΣΜ_Γ1,0)))</f>
        <v/>
      </c>
    </row>
    <row r="679" spans="1:6" ht="14.25" customHeight="1" x14ac:dyDescent="0.35">
      <c r="A679" s="45" t="s">
        <v>1140</v>
      </c>
      <c r="B679" s="18"/>
      <c r="C679" s="5"/>
      <c r="D679" s="5"/>
      <c r="E679" s="6"/>
    </row>
    <row r="680" spans="1:6" ht="14.25" customHeight="1" x14ac:dyDescent="0.35">
      <c r="A680" s="45" t="s">
        <v>1140</v>
      </c>
      <c r="B680" s="18"/>
      <c r="C680" s="5"/>
      <c r="D680" s="5"/>
      <c r="E680" s="94" t="str">
        <f>IF(ISBLANK(D680),"",INDEX(ΑΜΚ,MATCH(D680,Data!$F$2:$F$999,0),1))</f>
        <v/>
      </c>
      <c r="F680" t="str">
        <f>IF(ISBLANK(C680),"",INDEX(ΚΩΔ_ΜΑΘΗΜ_ΤΕΧΝ_ΛΟΓΙΣΜ_Γ1,MATCH(C680,ΜΑΘΗΜ_ΤΕΧΝ_ΛΟΓΙΣΜ_Γ1,0)))</f>
        <v/>
      </c>
    </row>
    <row r="681" spans="1:6" ht="14.25" customHeight="1" x14ac:dyDescent="0.35">
      <c r="A681" s="45" t="s">
        <v>1140</v>
      </c>
      <c r="B681" s="18"/>
      <c r="C681" s="5"/>
      <c r="D681" s="5"/>
      <c r="E681" s="6"/>
    </row>
    <row r="682" spans="1:6" ht="14.25" customHeight="1" x14ac:dyDescent="0.35">
      <c r="A682" s="45" t="s">
        <v>1140</v>
      </c>
      <c r="B682" s="18"/>
      <c r="C682" s="5"/>
      <c r="D682" s="5"/>
      <c r="E682" s="94" t="str">
        <f>IF(ISBLANK(D682),"",INDEX(ΑΜΚ,MATCH(D682,Data!$F$2:$F$999,0),1))</f>
        <v/>
      </c>
      <c r="F682" t="str">
        <f>IF(ISBLANK(C682),"",INDEX(ΚΩΔ_ΜΑΘΗΜ_ΤΕΧΝ_ΛΟΓΙΣΜ_Γ1,MATCH(C682,ΜΑΘΗΜ_ΤΕΧΝ_ΛΟΓΙΣΜ_Γ1,0)))</f>
        <v/>
      </c>
    </row>
    <row r="683" spans="1:6" ht="14.25" customHeight="1" x14ac:dyDescent="0.35">
      <c r="A683" s="45" t="s">
        <v>1140</v>
      </c>
      <c r="B683" s="18"/>
      <c r="C683" s="5"/>
      <c r="D683" s="5"/>
      <c r="E683" s="6"/>
    </row>
    <row r="684" spans="1:6" ht="14.25" customHeight="1" x14ac:dyDescent="0.35">
      <c r="A684" s="45" t="s">
        <v>1140</v>
      </c>
      <c r="B684" s="18"/>
      <c r="C684" s="5"/>
      <c r="D684" s="5"/>
      <c r="E684" s="94" t="str">
        <f>IF(ISBLANK(D684),"",INDEX(ΑΜΚ,MATCH(D684,Data!$F$2:$F$999,0),1))</f>
        <v/>
      </c>
      <c r="F684" t="str">
        <f>IF(ISBLANK(C684),"",INDEX(ΚΩΔ_ΜΑΘΗΜ_ΤΕΧΝ_ΛΟΓΙΣΜ_Γ1,MATCH(C684,ΜΑΘΗΜ_ΤΕΧΝ_ΛΟΓΙΣΜ_Γ1,0)))</f>
        <v/>
      </c>
    </row>
    <row r="685" spans="1:6" ht="14.25" customHeight="1" x14ac:dyDescent="0.35">
      <c r="A685" s="45" t="s">
        <v>1140</v>
      </c>
      <c r="B685" s="18"/>
      <c r="C685" s="5"/>
      <c r="D685" s="5"/>
      <c r="E685" s="6"/>
    </row>
    <row r="686" spans="1:6" ht="14.25" customHeight="1" x14ac:dyDescent="0.35">
      <c r="A686" s="45" t="s">
        <v>1140</v>
      </c>
      <c r="B686" s="18"/>
      <c r="C686" s="5"/>
      <c r="D686" s="5"/>
      <c r="E686" s="94" t="str">
        <f>IF(ISBLANK(D686),"",INDEX(ΑΜΚ,MATCH(D686,Data!$F$2:$F$999,0),1))</f>
        <v/>
      </c>
      <c r="F686" t="str">
        <f>IF(ISBLANK(C686),"",INDEX(ΚΩΔ_ΜΑΘΗΜ_ΤΕΧΝ_ΛΟΓΙΣΜ_Γ1,MATCH(C686,ΜΑΘΗΜ_ΤΕΧΝ_ΛΟΓΙΣΜ_Γ1,0)))</f>
        <v/>
      </c>
    </row>
    <row r="687" spans="1:6" ht="14.25" customHeight="1" x14ac:dyDescent="0.35">
      <c r="A687" s="45" t="s">
        <v>1140</v>
      </c>
      <c r="B687" s="18"/>
      <c r="C687" s="5"/>
      <c r="D687" s="5"/>
      <c r="E687" s="6"/>
    </row>
    <row r="688" spans="1:6" ht="14.25" customHeight="1" x14ac:dyDescent="0.35">
      <c r="A688" s="45" t="s">
        <v>1140</v>
      </c>
      <c r="B688" s="18"/>
      <c r="C688" s="5"/>
      <c r="D688" s="5"/>
      <c r="E688" s="94" t="str">
        <f>IF(ISBLANK(D688),"",INDEX(ΑΜΚ,MATCH(D688,Data!$F$2:$F$999,0),1))</f>
        <v/>
      </c>
      <c r="F688" t="str">
        <f>IF(ISBLANK(C688),"",INDEX(ΚΩΔ_ΜΑΘΗΜ_ΤΕΧΝ_ΛΟΓΙΣΜ_Γ1,MATCH(C688,ΜΑΘΗΜ_ΤΕΧΝ_ΛΟΓΙΣΜ_Γ1,0)))</f>
        <v/>
      </c>
    </row>
    <row r="689" spans="1:6" ht="14.25" customHeight="1" x14ac:dyDescent="0.35">
      <c r="A689" s="45" t="s">
        <v>1140</v>
      </c>
      <c r="B689" s="18"/>
      <c r="C689" s="5"/>
      <c r="D689" s="5"/>
      <c r="E689" s="6"/>
    </row>
    <row r="690" spans="1:6" ht="14.25" customHeight="1" x14ac:dyDescent="0.35">
      <c r="A690" s="45" t="s">
        <v>1140</v>
      </c>
      <c r="B690" s="18"/>
      <c r="C690" s="5"/>
      <c r="D690" s="5"/>
      <c r="E690" s="94" t="str">
        <f>IF(ISBLANK(D690),"",INDEX(ΑΜΚ,MATCH(D690,Data!$F$2:$F$999,0),1))</f>
        <v/>
      </c>
      <c r="F690" t="str">
        <f>IF(ISBLANK(C690),"",INDEX(ΚΩΔ_ΜΑΘΗΜ_ΤΕΧΝ_ΛΟΓΙΣΜ_Γ1,MATCH(C690,ΜΑΘΗΜ_ΤΕΧΝ_ΛΟΓΙΣΜ_Γ1,0)))</f>
        <v/>
      </c>
    </row>
    <row r="691" spans="1:6" ht="14.25" customHeight="1" x14ac:dyDescent="0.35">
      <c r="A691" s="45" t="s">
        <v>1140</v>
      </c>
      <c r="B691" s="18"/>
      <c r="C691" s="5"/>
      <c r="D691" s="5"/>
      <c r="E691" s="6"/>
    </row>
    <row r="692" spans="1:6" ht="14.25" customHeight="1" x14ac:dyDescent="0.35">
      <c r="A692" s="45" t="s">
        <v>1140</v>
      </c>
      <c r="B692" s="18"/>
      <c r="C692" s="5"/>
      <c r="D692" s="5"/>
      <c r="E692" s="94" t="str">
        <f>IF(ISBLANK(D692),"",INDEX(ΑΜΚ,MATCH(D692,Data!$F$2:$F$999,0),1))</f>
        <v/>
      </c>
      <c r="F692" t="str">
        <f>IF(ISBLANK(C692),"",INDEX(ΚΩΔ_ΜΑΘΗΜ_ΤΕΧΝ_ΛΟΓΙΣΜ_Γ1,MATCH(C692,ΜΑΘΗΜ_ΤΕΧΝ_ΛΟΓΙΣΜ_Γ1,0)))</f>
        <v/>
      </c>
    </row>
    <row r="693" spans="1:6" ht="14.25" customHeight="1" x14ac:dyDescent="0.35">
      <c r="A693" s="45" t="s">
        <v>1140</v>
      </c>
      <c r="B693" s="18"/>
      <c r="C693" s="5"/>
      <c r="D693" s="5"/>
      <c r="E693" s="6"/>
    </row>
    <row r="694" spans="1:6" ht="14.25" customHeight="1" x14ac:dyDescent="0.35">
      <c r="A694" s="45" t="s">
        <v>1140</v>
      </c>
      <c r="B694" s="18"/>
      <c r="C694" s="5"/>
      <c r="D694" s="5"/>
      <c r="E694" s="94" t="str">
        <f>IF(ISBLANK(D694),"",INDEX(ΑΜΚ,MATCH(D694,Data!$F$2:$F$999,0),1))</f>
        <v/>
      </c>
      <c r="F694" t="str">
        <f>IF(ISBLANK(C694),"",INDEX(ΚΩΔ_ΜΑΘΗΜ_ΤΕΧΝ_ΛΟΓΙΣΜ_Γ1,MATCH(C694,ΜΑΘΗΜ_ΤΕΧΝ_ΛΟΓΙΣΜ_Γ1,0)))</f>
        <v/>
      </c>
    </row>
    <row r="695" spans="1:6" ht="14.25" customHeight="1" x14ac:dyDescent="0.35">
      <c r="A695" s="45" t="s">
        <v>1140</v>
      </c>
      <c r="B695" s="18"/>
      <c r="C695" s="5"/>
      <c r="D695" s="5"/>
      <c r="E695" s="6"/>
    </row>
    <row r="696" spans="1:6" ht="14.25" customHeight="1" x14ac:dyDescent="0.35">
      <c r="A696" s="45" t="s">
        <v>1140</v>
      </c>
      <c r="B696" s="18"/>
      <c r="C696" s="5"/>
      <c r="D696" s="5"/>
      <c r="E696" s="94" t="str">
        <f>IF(ISBLANK(D696),"",INDEX(ΑΜΚ,MATCH(D696,Data!$F$2:$F$999,0),1))</f>
        <v/>
      </c>
      <c r="F696" t="str">
        <f>IF(ISBLANK(C696),"",INDEX(ΚΩΔ_ΜΑΘΗΜ_ΤΕΧΝ_ΛΟΓΙΣΜ_Γ1,MATCH(C696,ΜΑΘΗΜ_ΤΕΧΝ_ΛΟΓΙΣΜ_Γ1,0)))</f>
        <v/>
      </c>
    </row>
    <row r="697" spans="1:6" ht="14.25" customHeight="1" x14ac:dyDescent="0.35">
      <c r="A697" s="45" t="s">
        <v>1140</v>
      </c>
      <c r="B697" s="18"/>
      <c r="C697" s="5"/>
      <c r="D697" s="5"/>
      <c r="E697" s="6"/>
    </row>
    <row r="698" spans="1:6" ht="14.25" customHeight="1" x14ac:dyDescent="0.35">
      <c r="A698" s="45" t="s">
        <v>1140</v>
      </c>
      <c r="B698" s="18"/>
      <c r="C698" s="5"/>
      <c r="D698" s="5"/>
      <c r="E698" s="94" t="str">
        <f>IF(ISBLANK(D698),"",INDEX(ΑΜΚ,MATCH(D698,Data!$F$2:$F$999,0),1))</f>
        <v/>
      </c>
      <c r="F698" t="str">
        <f>IF(ISBLANK(C698),"",INDEX(ΚΩΔ_ΜΑΘΗΜ_ΤΕΧΝ_ΛΟΓΙΣΜ_Γ1,MATCH(C698,ΜΑΘΗΜ_ΤΕΧΝ_ΛΟΓΙΣΜ_Γ1,0)))</f>
        <v/>
      </c>
    </row>
    <row r="699" spans="1:6" ht="14.25" customHeight="1" x14ac:dyDescent="0.35">
      <c r="A699" s="45" t="s">
        <v>1140</v>
      </c>
      <c r="B699" s="18"/>
      <c r="C699" s="5"/>
      <c r="D699" s="5"/>
      <c r="E699" s="6"/>
    </row>
    <row r="700" spans="1:6" ht="14.25" customHeight="1" x14ac:dyDescent="0.35">
      <c r="A700" s="45" t="s">
        <v>1140</v>
      </c>
      <c r="B700" s="18"/>
      <c r="C700" s="5"/>
      <c r="D700" s="5"/>
      <c r="E700" s="94" t="str">
        <f>IF(ISBLANK(D700),"",INDEX(ΑΜΚ,MATCH(D700,Data!$F$2:$F$999,0),1))</f>
        <v/>
      </c>
      <c r="F700" t="str">
        <f>IF(ISBLANK(C700),"",INDEX(ΚΩΔ_ΜΑΘΗΜ_ΤΕΧΝ_ΛΟΓΙΣΜ_Γ1,MATCH(C700,ΜΑΘΗΜ_ΤΕΧΝ_ΛΟΓΙΣΜ_Γ1,0)))</f>
        <v/>
      </c>
    </row>
    <row r="701" spans="1:6" ht="14.25" customHeight="1" x14ac:dyDescent="0.35">
      <c r="A701" s="45" t="s">
        <v>1140</v>
      </c>
      <c r="B701" s="18"/>
      <c r="C701" s="5"/>
      <c r="D701" s="5"/>
      <c r="E701" s="6"/>
    </row>
    <row r="702" spans="1:6" ht="14.25" customHeight="1" x14ac:dyDescent="0.35">
      <c r="A702" s="45" t="s">
        <v>1140</v>
      </c>
      <c r="B702" s="18"/>
      <c r="C702" s="5"/>
      <c r="D702" s="5"/>
      <c r="E702" s="94" t="str">
        <f>IF(ISBLANK(D702),"",INDEX(ΑΜΚ,MATCH(D702,Data!$F$2:$F$999,0),1))</f>
        <v/>
      </c>
      <c r="F702" t="str">
        <f>IF(ISBLANK(C702),"",INDEX(ΚΩΔ_ΜΑΘΗΜ_ΤΕΧΝ_ΛΟΓΙΣΜ_Γ1,MATCH(C702,ΜΑΘΗΜ_ΤΕΧΝ_ΛΟΓΙΣΜ_Γ1,0)))</f>
        <v/>
      </c>
    </row>
    <row r="703" spans="1:6" ht="14.25" customHeight="1" x14ac:dyDescent="0.35">
      <c r="A703" s="45" t="s">
        <v>1140</v>
      </c>
      <c r="B703" s="18"/>
      <c r="C703" s="5"/>
      <c r="D703" s="5"/>
      <c r="E703" s="6"/>
    </row>
    <row r="704" spans="1:6" ht="14.25" customHeight="1" x14ac:dyDescent="0.35">
      <c r="A704" s="45" t="s">
        <v>1140</v>
      </c>
      <c r="B704" s="18"/>
      <c r="C704" s="5"/>
      <c r="D704" s="5"/>
      <c r="E704" s="94" t="str">
        <f>IF(ISBLANK(D704),"",INDEX(ΑΜΚ,MATCH(D704,Data!$F$2:$F$999,0),1))</f>
        <v/>
      </c>
      <c r="F704" t="str">
        <f>IF(ISBLANK(C704),"",INDEX(ΚΩΔ_ΜΑΘΗΜ_ΤΕΧΝ_ΛΟΓΙΣΜ_Γ1,MATCH(C704,ΜΑΘΗΜ_ΤΕΧΝ_ΛΟΓΙΣΜ_Γ1,0)))</f>
        <v/>
      </c>
    </row>
    <row r="705" spans="1:6" ht="14.25" customHeight="1" x14ac:dyDescent="0.35">
      <c r="A705" s="45" t="s">
        <v>1140</v>
      </c>
      <c r="B705" s="18"/>
      <c r="C705" s="5"/>
      <c r="D705" s="5"/>
      <c r="E705" s="6"/>
    </row>
    <row r="706" spans="1:6" ht="14.25" customHeight="1" x14ac:dyDescent="0.35">
      <c r="A706" s="45" t="s">
        <v>1140</v>
      </c>
      <c r="B706" s="18"/>
      <c r="C706" s="5"/>
      <c r="D706" s="5"/>
      <c r="E706" s="94" t="str">
        <f>IF(ISBLANK(D706),"",INDEX(ΑΜΚ,MATCH(D706,Data!$F$2:$F$999,0),1))</f>
        <v/>
      </c>
      <c r="F706" t="str">
        <f>IF(ISBLANK(C706),"",INDEX(ΚΩΔ_ΜΑΘΗΜ_ΤΕΧΝ_ΛΟΓΙΣΜ_Γ1,MATCH(C706,ΜΑΘΗΜ_ΤΕΧΝ_ΛΟΓΙΣΜ_Γ1,0)))</f>
        <v/>
      </c>
    </row>
    <row r="707" spans="1:6" ht="14.25" customHeight="1" x14ac:dyDescent="0.35">
      <c r="A707" s="45" t="s">
        <v>1140</v>
      </c>
      <c r="B707" s="18"/>
      <c r="C707" s="5"/>
      <c r="D707" s="5"/>
      <c r="E707" s="6"/>
    </row>
    <row r="708" spans="1:6" ht="14.25" customHeight="1" x14ac:dyDescent="0.35">
      <c r="A708" s="45" t="s">
        <v>1140</v>
      </c>
      <c r="B708" s="18"/>
      <c r="C708" s="5"/>
      <c r="D708" s="5"/>
      <c r="E708" s="94" t="str">
        <f>IF(ISBLANK(D708),"",INDEX(ΑΜΚ,MATCH(D708,Data!$F$2:$F$999,0),1))</f>
        <v/>
      </c>
      <c r="F708" t="str">
        <f>IF(ISBLANK(C708),"",INDEX(ΚΩΔ_ΜΑΘΗΜ_ΤΕΧΝ_ΛΟΓΙΣΜ_Γ1,MATCH(C708,ΜΑΘΗΜ_ΤΕΧΝ_ΛΟΓΙΣΜ_Γ1,0)))</f>
        <v/>
      </c>
    </row>
    <row r="709" spans="1:6" ht="14.25" customHeight="1" x14ac:dyDescent="0.35">
      <c r="A709" s="45" t="s">
        <v>1140</v>
      </c>
      <c r="B709" s="18"/>
      <c r="C709" s="5"/>
      <c r="D709" s="5"/>
      <c r="E709" s="6"/>
    </row>
    <row r="710" spans="1:6" ht="14.25" customHeight="1" x14ac:dyDescent="0.35">
      <c r="A710" s="45" t="s">
        <v>1140</v>
      </c>
      <c r="B710" s="18"/>
      <c r="C710" s="5"/>
      <c r="D710" s="5"/>
      <c r="E710" s="94" t="str">
        <f>IF(ISBLANK(D710),"",INDEX(ΑΜΚ,MATCH(D710,Data!$F$2:$F$999,0),1))</f>
        <v/>
      </c>
      <c r="F710" t="str">
        <f>IF(ISBLANK(C710),"",INDEX(ΚΩΔ_ΜΑΘΗΜ_ΤΕΧΝ_ΛΟΓΙΣΜ_Γ1,MATCH(C710,ΜΑΘΗΜ_ΤΕΧΝ_ΛΟΓΙΣΜ_Γ1,0)))</f>
        <v/>
      </c>
    </row>
    <row r="711" spans="1:6" ht="14.25" customHeight="1" x14ac:dyDescent="0.35">
      <c r="A711" s="45" t="s">
        <v>1140</v>
      </c>
      <c r="B711" s="18"/>
      <c r="C711" s="5"/>
      <c r="D711" s="5"/>
      <c r="E711" s="6"/>
    </row>
    <row r="712" spans="1:6" ht="14.25" customHeight="1" x14ac:dyDescent="0.35">
      <c r="A712" s="45" t="s">
        <v>1140</v>
      </c>
      <c r="B712" s="18"/>
      <c r="C712" s="5"/>
      <c r="D712" s="5"/>
      <c r="E712" s="94" t="str">
        <f>IF(ISBLANK(D712),"",INDEX(ΑΜΚ,MATCH(D712,Data!$F$2:$F$999,0),1))</f>
        <v/>
      </c>
      <c r="F712" t="str">
        <f>IF(ISBLANK(C712),"",INDEX(ΚΩΔ_ΜΑΘΗΜ_ΤΕΧΝ_ΛΟΓΙΣΜ_Γ1,MATCH(C712,ΜΑΘΗΜ_ΤΕΧΝ_ΛΟΓΙΣΜ_Γ1,0)))</f>
        <v/>
      </c>
    </row>
    <row r="713" spans="1:6" ht="14.25" customHeight="1" x14ac:dyDescent="0.35">
      <c r="A713" s="45" t="s">
        <v>1140</v>
      </c>
      <c r="B713" s="18"/>
      <c r="C713" s="5"/>
      <c r="D713" s="5"/>
      <c r="E713" s="6"/>
    </row>
    <row r="714" spans="1:6" ht="14.25" customHeight="1" x14ac:dyDescent="0.35">
      <c r="A714" s="45" t="s">
        <v>1140</v>
      </c>
      <c r="B714" s="18"/>
      <c r="C714" s="5"/>
      <c r="D714" s="5"/>
      <c r="E714" s="94" t="str">
        <f>IF(ISBLANK(D714),"",INDEX(ΑΜΚ,MATCH(D714,Data!$F$2:$F$999,0),1))</f>
        <v/>
      </c>
      <c r="F714" t="str">
        <f>IF(ISBLANK(C714),"",INDEX(ΚΩΔ_ΜΑΘΗΜ_ΤΕΧΝ_ΛΟΓΙΣΜ_Γ1,MATCH(C714,ΜΑΘΗΜ_ΤΕΧΝ_ΛΟΓΙΣΜ_Γ1,0)))</f>
        <v/>
      </c>
    </row>
    <row r="715" spans="1:6" ht="14.25" customHeight="1" x14ac:dyDescent="0.35">
      <c r="A715" s="45" t="s">
        <v>1140</v>
      </c>
      <c r="B715" s="18"/>
      <c r="C715" s="5"/>
      <c r="D715" s="5"/>
      <c r="E715" s="6"/>
    </row>
    <row r="716" spans="1:6" ht="14.25" customHeight="1" x14ac:dyDescent="0.35">
      <c r="A716" s="45" t="s">
        <v>1140</v>
      </c>
      <c r="B716" s="18"/>
      <c r="C716" s="5"/>
      <c r="D716" s="5"/>
      <c r="E716" s="94" t="str">
        <f>IF(ISBLANK(D716),"",INDEX(ΑΜΚ,MATCH(D716,Data!$F$2:$F$999,0),1))</f>
        <v/>
      </c>
      <c r="F716" t="str">
        <f>IF(ISBLANK(C716),"",INDEX(ΚΩΔ_ΜΑΘΗΜ_ΤΕΧΝ_ΛΟΓΙΣΜ_Γ1,MATCH(C716,ΜΑΘΗΜ_ΤΕΧΝ_ΛΟΓΙΣΜ_Γ1,0)))</f>
        <v/>
      </c>
    </row>
    <row r="717" spans="1:6" ht="14.25" customHeight="1" x14ac:dyDescent="0.35">
      <c r="A717" s="45" t="s">
        <v>1140</v>
      </c>
      <c r="B717" s="18"/>
      <c r="C717" s="5"/>
      <c r="D717" s="5"/>
      <c r="E717" s="6"/>
    </row>
    <row r="718" spans="1:6" ht="14.25" customHeight="1" x14ac:dyDescent="0.35">
      <c r="A718" s="45" t="s">
        <v>1140</v>
      </c>
      <c r="B718" s="18"/>
      <c r="C718" s="5"/>
      <c r="D718" s="5"/>
      <c r="E718" s="94" t="str">
        <f>IF(ISBLANK(D718),"",INDEX(ΑΜΚ,MATCH(D718,Data!$F$2:$F$999,0),1))</f>
        <v/>
      </c>
      <c r="F718" t="str">
        <f>IF(ISBLANK(C718),"",INDEX(ΚΩΔ_ΜΑΘΗΜ_ΤΕΧΝ_ΛΟΓΙΣΜ_Γ1,MATCH(C718,ΜΑΘΗΜ_ΤΕΧΝ_ΛΟΓΙΣΜ_Γ1,0)))</f>
        <v/>
      </c>
    </row>
    <row r="719" spans="1:6" ht="14.25" customHeight="1" x14ac:dyDescent="0.35">
      <c r="A719" s="45" t="s">
        <v>1140</v>
      </c>
      <c r="B719" s="18"/>
      <c r="C719" s="5"/>
      <c r="D719" s="5"/>
      <c r="E719" s="6"/>
    </row>
    <row r="720" spans="1:6" ht="14.25" customHeight="1" x14ac:dyDescent="0.35">
      <c r="A720" s="45" t="s">
        <v>1140</v>
      </c>
      <c r="B720" s="18"/>
      <c r="C720" s="5"/>
      <c r="D720" s="5"/>
      <c r="E720" s="94" t="str">
        <f>IF(ISBLANK(D720),"",INDEX(ΑΜΚ,MATCH(D720,Data!$F$2:$F$999,0),1))</f>
        <v/>
      </c>
      <c r="F720" t="str">
        <f>IF(ISBLANK(C720),"",INDEX(ΚΩΔ_ΜΑΘΗΜ_ΤΕΧΝ_ΛΟΓΙΣΜ_Γ1,MATCH(C720,ΜΑΘΗΜ_ΤΕΧΝ_ΛΟΓΙΣΜ_Γ1,0)))</f>
        <v/>
      </c>
    </row>
    <row r="721" spans="1:6" ht="14.25" customHeight="1" x14ac:dyDescent="0.35">
      <c r="A721" s="45" t="s">
        <v>1140</v>
      </c>
      <c r="B721" s="18"/>
      <c r="C721" s="5"/>
      <c r="D721" s="5"/>
      <c r="E721" s="6"/>
    </row>
    <row r="722" spans="1:6" ht="14.25" customHeight="1" x14ac:dyDescent="0.35">
      <c r="A722" s="45" t="s">
        <v>1140</v>
      </c>
      <c r="B722" s="18"/>
      <c r="C722" s="5"/>
      <c r="D722" s="5"/>
      <c r="E722" s="94" t="str">
        <f>IF(ISBLANK(D722),"",INDEX(ΑΜΚ,MATCH(D722,Data!$F$2:$F$999,0),1))</f>
        <v/>
      </c>
      <c r="F722" t="str">
        <f>IF(ISBLANK(C722),"",INDEX(ΚΩΔ_ΜΑΘΗΜ_ΤΕΧΝ_ΛΟΓΙΣΜ_Γ1,MATCH(C722,ΜΑΘΗΜ_ΤΕΧΝ_ΛΟΓΙΣΜ_Γ1,0)))</f>
        <v/>
      </c>
    </row>
    <row r="723" spans="1:6" ht="14.25" customHeight="1" x14ac:dyDescent="0.35">
      <c r="A723" s="45" t="s">
        <v>1140</v>
      </c>
      <c r="B723" s="18"/>
      <c r="C723" s="5"/>
      <c r="D723" s="5"/>
      <c r="E723" s="6"/>
    </row>
    <row r="724" spans="1:6" ht="14.25" customHeight="1" x14ac:dyDescent="0.35">
      <c r="A724" s="45" t="s">
        <v>1140</v>
      </c>
      <c r="B724" s="18"/>
      <c r="C724" s="5"/>
      <c r="D724" s="5"/>
      <c r="E724" s="94" t="str">
        <f>IF(ISBLANK(D724),"",INDEX(ΑΜΚ,MATCH(D724,Data!$F$2:$F$999,0),1))</f>
        <v/>
      </c>
      <c r="F724" t="str">
        <f>IF(ISBLANK(C724),"",INDEX(ΚΩΔ_ΜΑΘΗΜ_ΤΕΧΝ_ΛΟΓΙΣΜ_Γ1,MATCH(C724,ΜΑΘΗΜ_ΤΕΧΝ_ΛΟΓΙΣΜ_Γ1,0)))</f>
        <v/>
      </c>
    </row>
    <row r="725" spans="1:6" ht="14.25" customHeight="1" x14ac:dyDescent="0.35">
      <c r="A725" s="45" t="s">
        <v>1140</v>
      </c>
      <c r="B725" s="18"/>
      <c r="C725" s="5"/>
      <c r="D725" s="5"/>
      <c r="E725" s="6"/>
    </row>
    <row r="726" spans="1:6" ht="14.25" customHeight="1" x14ac:dyDescent="0.35">
      <c r="A726" s="45" t="s">
        <v>1140</v>
      </c>
      <c r="B726" s="18"/>
      <c r="C726" s="5"/>
      <c r="D726" s="5"/>
      <c r="E726" s="94" t="str">
        <f>IF(ISBLANK(D726),"",INDEX(ΑΜΚ,MATCH(D726,Data!$F$2:$F$999,0),1))</f>
        <v/>
      </c>
      <c r="F726" t="str">
        <f>IF(ISBLANK(C726),"",INDEX(ΚΩΔ_ΜΑΘΗΜ_ΤΕΧΝ_ΛΟΓΙΣΜ_Γ1,MATCH(C726,ΜΑΘΗΜ_ΤΕΧΝ_ΛΟΓΙΣΜ_Γ1,0)))</f>
        <v/>
      </c>
    </row>
    <row r="727" spans="1:6" ht="14.25" customHeight="1" x14ac:dyDescent="0.35">
      <c r="A727" s="45" t="s">
        <v>1140</v>
      </c>
      <c r="B727" s="18"/>
      <c r="C727" s="5"/>
      <c r="D727" s="5"/>
      <c r="E727" s="6"/>
    </row>
    <row r="728" spans="1:6" ht="14.25" customHeight="1" x14ac:dyDescent="0.35">
      <c r="A728" s="45" t="s">
        <v>1140</v>
      </c>
      <c r="B728" s="18"/>
      <c r="C728" s="5"/>
      <c r="D728" s="5"/>
      <c r="E728" s="94" t="str">
        <f>IF(ISBLANK(D728),"",INDEX(ΑΜΚ,MATCH(D728,Data!$F$2:$F$999,0),1))</f>
        <v/>
      </c>
      <c r="F728" t="str">
        <f>IF(ISBLANK(C728),"",INDEX(ΚΩΔ_ΜΑΘΗΜ_ΤΕΧΝ_ΛΟΓΙΣΜ_Γ1,MATCH(C728,ΜΑΘΗΜ_ΤΕΧΝ_ΛΟΓΙΣΜ_Γ1,0)))</f>
        <v/>
      </c>
    </row>
    <row r="729" spans="1:6" ht="14.25" customHeight="1" x14ac:dyDescent="0.35">
      <c r="A729" s="45" t="s">
        <v>1140</v>
      </c>
      <c r="B729" s="18"/>
      <c r="C729" s="5"/>
      <c r="D729" s="5"/>
      <c r="E729" s="6"/>
    </row>
    <row r="730" spans="1:6" ht="14.25" customHeight="1" x14ac:dyDescent="0.35">
      <c r="A730" s="45" t="s">
        <v>1140</v>
      </c>
      <c r="B730" s="18"/>
      <c r="C730" s="5"/>
      <c r="D730" s="5"/>
      <c r="E730" s="94" t="str">
        <f>IF(ISBLANK(D730),"",INDEX(ΑΜΚ,MATCH(D730,Data!$F$2:$F$999,0),1))</f>
        <v/>
      </c>
      <c r="F730" t="str">
        <f>IF(ISBLANK(C730),"",INDEX(ΚΩΔ_ΜΑΘΗΜ_ΤΕΧΝ_ΛΟΓΙΣΜ_Γ1,MATCH(C730,ΜΑΘΗΜ_ΤΕΧΝ_ΛΟΓΙΣΜ_Γ1,0)))</f>
        <v/>
      </c>
    </row>
    <row r="731" spans="1:6" ht="14.25" customHeight="1" x14ac:dyDescent="0.35">
      <c r="A731" s="45" t="s">
        <v>1140</v>
      </c>
      <c r="B731" s="18"/>
      <c r="C731" s="5"/>
      <c r="D731" s="5"/>
      <c r="E731" s="6"/>
    </row>
    <row r="732" spans="1:6" ht="14.25" customHeight="1" x14ac:dyDescent="0.35">
      <c r="A732" s="45" t="s">
        <v>1140</v>
      </c>
      <c r="B732" s="18"/>
      <c r="C732" s="5"/>
      <c r="D732" s="5"/>
      <c r="E732" s="94" t="str">
        <f>IF(ISBLANK(D732),"",INDEX(ΑΜΚ,MATCH(D732,Data!$F$2:$F$999,0),1))</f>
        <v/>
      </c>
      <c r="F732" t="str">
        <f>IF(ISBLANK(C732),"",INDEX(ΚΩΔ_ΜΑΘΗΜ_ΤΕΧΝ_ΛΟΓΙΣΜ_Γ1,MATCH(C732,ΜΑΘΗΜ_ΤΕΧΝ_ΛΟΓΙΣΜ_Γ1,0)))</f>
        <v/>
      </c>
    </row>
    <row r="733" spans="1:6" ht="14.25" customHeight="1" x14ac:dyDescent="0.35">
      <c r="A733" s="45" t="s">
        <v>1140</v>
      </c>
      <c r="B733" s="18"/>
      <c r="C733" s="5"/>
      <c r="D733" s="5"/>
      <c r="E733" s="6"/>
    </row>
    <row r="734" spans="1:6" ht="14.25" customHeight="1" x14ac:dyDescent="0.35">
      <c r="A734" s="45" t="s">
        <v>1140</v>
      </c>
      <c r="B734" s="18"/>
      <c r="C734" s="5"/>
      <c r="D734" s="5"/>
      <c r="E734" s="94" t="str">
        <f>IF(ISBLANK(D734),"",INDEX(ΑΜΚ,MATCH(D734,Data!$F$2:$F$999,0),1))</f>
        <v/>
      </c>
      <c r="F734" t="str">
        <f>IF(ISBLANK(C734),"",INDEX(ΚΩΔ_ΜΑΘΗΜ_ΤΕΧΝ_ΛΟΓΙΣΜ_Γ1,MATCH(C734,ΜΑΘΗΜ_ΤΕΧΝ_ΛΟΓΙΣΜ_Γ1,0)))</f>
        <v/>
      </c>
    </row>
    <row r="735" spans="1:6" ht="14.25" customHeight="1" x14ac:dyDescent="0.35">
      <c r="A735" s="45" t="s">
        <v>1140</v>
      </c>
      <c r="B735" s="18"/>
      <c r="C735" s="5"/>
      <c r="D735" s="5"/>
      <c r="E735" s="6"/>
    </row>
    <row r="736" spans="1:6" ht="14.25" customHeight="1" x14ac:dyDescent="0.35">
      <c r="A736" s="45" t="s">
        <v>1140</v>
      </c>
      <c r="B736" s="18"/>
      <c r="C736" s="5"/>
      <c r="D736" s="5"/>
      <c r="E736" s="94" t="str">
        <f>IF(ISBLANK(D736),"",INDEX(ΑΜΚ,MATCH(D736,Data!$F$2:$F$999,0),1))</f>
        <v/>
      </c>
      <c r="F736" t="str">
        <f>IF(ISBLANK(C736),"",INDEX(ΚΩΔ_ΜΑΘΗΜ_ΤΕΧΝ_ΛΟΓΙΣΜ_Γ1,MATCH(C736,ΜΑΘΗΜ_ΤΕΧΝ_ΛΟΓΙΣΜ_Γ1,0)))</f>
        <v/>
      </c>
    </row>
    <row r="737" spans="1:6" ht="14.25" customHeight="1" x14ac:dyDescent="0.35">
      <c r="A737" s="45" t="s">
        <v>1140</v>
      </c>
      <c r="B737" s="18"/>
      <c r="C737" s="5"/>
      <c r="D737" s="5"/>
      <c r="E737" s="6"/>
    </row>
    <row r="738" spans="1:6" ht="14.25" customHeight="1" x14ac:dyDescent="0.35">
      <c r="A738" s="45" t="s">
        <v>1140</v>
      </c>
      <c r="B738" s="18"/>
      <c r="C738" s="5"/>
      <c r="D738" s="5"/>
      <c r="E738" s="94" t="str">
        <f>IF(ISBLANK(D738),"",INDEX(ΑΜΚ,MATCH(D738,Data!$F$2:$F$999,0),1))</f>
        <v/>
      </c>
      <c r="F738" t="str">
        <f>IF(ISBLANK(C738),"",INDEX(ΚΩΔ_ΜΑΘΗΜ_ΤΕΧΝ_ΛΟΓΙΣΜ_Γ1,MATCH(C738,ΜΑΘΗΜ_ΤΕΧΝ_ΛΟΓΙΣΜ_Γ1,0)))</f>
        <v/>
      </c>
    </row>
    <row r="739" spans="1:6" ht="14.25" customHeight="1" x14ac:dyDescent="0.35">
      <c r="A739" s="45" t="s">
        <v>1140</v>
      </c>
      <c r="B739" s="18"/>
      <c r="C739" s="5"/>
      <c r="D739" s="5"/>
      <c r="E739" s="6"/>
    </row>
    <row r="740" spans="1:6" ht="14.25" customHeight="1" x14ac:dyDescent="0.35">
      <c r="A740" s="45" t="s">
        <v>1140</v>
      </c>
      <c r="B740" s="18"/>
      <c r="C740" s="5"/>
      <c r="D740" s="5"/>
      <c r="E740" s="94" t="str">
        <f>IF(ISBLANK(D740),"",INDEX(ΑΜΚ,MATCH(D740,Data!$F$2:$F$999,0),1))</f>
        <v/>
      </c>
      <c r="F740" t="str">
        <f>IF(ISBLANK(C740),"",INDEX(ΚΩΔ_ΜΑΘΗΜ_ΤΕΧΝ_ΛΟΓΙΣΜ_Γ1,MATCH(C740,ΜΑΘΗΜ_ΤΕΧΝ_ΛΟΓΙΣΜ_Γ1,0)))</f>
        <v/>
      </c>
    </row>
    <row r="741" spans="1:6" ht="14.25" customHeight="1" x14ac:dyDescent="0.35">
      <c r="A741" s="45" t="s">
        <v>1140</v>
      </c>
      <c r="B741" s="18"/>
      <c r="C741" s="5"/>
      <c r="D741" s="5"/>
      <c r="E741" s="6"/>
    </row>
    <row r="742" spans="1:6" ht="14.25" customHeight="1" x14ac:dyDescent="0.35">
      <c r="A742" s="45" t="s">
        <v>1140</v>
      </c>
      <c r="B742" s="18"/>
      <c r="C742" s="5"/>
      <c r="D742" s="5"/>
      <c r="E742" s="94" t="str">
        <f>IF(ISBLANK(D742),"",INDEX(ΑΜΚ,MATCH(D742,Data!$F$2:$F$999,0),1))</f>
        <v/>
      </c>
      <c r="F742" t="str">
        <f>IF(ISBLANK(C742),"",INDEX(ΚΩΔ_ΜΑΘΗΜ_ΤΕΧΝ_ΛΟΓΙΣΜ_Γ1,MATCH(C742,ΜΑΘΗΜ_ΤΕΧΝ_ΛΟΓΙΣΜ_Γ1,0)))</f>
        <v/>
      </c>
    </row>
    <row r="743" spans="1:6" ht="14.25" customHeight="1" x14ac:dyDescent="0.35">
      <c r="A743" s="45" t="s">
        <v>1140</v>
      </c>
      <c r="B743" s="18"/>
      <c r="C743" s="5"/>
      <c r="D743" s="5"/>
      <c r="E743" s="6"/>
    </row>
    <row r="744" spans="1:6" ht="14.25" customHeight="1" x14ac:dyDescent="0.35">
      <c r="A744" s="45" t="s">
        <v>1140</v>
      </c>
      <c r="B744" s="18"/>
      <c r="C744" s="5"/>
      <c r="D744" s="5"/>
      <c r="E744" s="94" t="str">
        <f>IF(ISBLANK(D744),"",INDEX(ΑΜΚ,MATCH(D744,Data!$F$2:$F$999,0),1))</f>
        <v/>
      </c>
      <c r="F744" t="str">
        <f>IF(ISBLANK(C744),"",INDEX(ΚΩΔ_ΜΑΘΗΜ_ΤΕΧΝ_ΛΟΓΙΣΜ_Γ1,MATCH(C744,ΜΑΘΗΜ_ΤΕΧΝ_ΛΟΓΙΣΜ_Γ1,0)))</f>
        <v/>
      </c>
    </row>
    <row r="745" spans="1:6" ht="14.25" customHeight="1" x14ac:dyDescent="0.35">
      <c r="A745" s="45" t="s">
        <v>1140</v>
      </c>
      <c r="B745" s="18"/>
      <c r="C745" s="5"/>
      <c r="D745" s="5"/>
      <c r="E745" s="6"/>
    </row>
    <row r="746" spans="1:6" ht="14.25" customHeight="1" x14ac:dyDescent="0.35">
      <c r="A746" s="45" t="s">
        <v>1140</v>
      </c>
      <c r="B746" s="18"/>
      <c r="C746" s="5"/>
      <c r="D746" s="5"/>
      <c r="E746" s="94" t="str">
        <f>IF(ISBLANK(D746),"",INDEX(ΑΜΚ,MATCH(D746,Data!$F$2:$F$999,0),1))</f>
        <v/>
      </c>
      <c r="F746" t="str">
        <f>IF(ISBLANK(C746),"",INDEX(ΚΩΔ_ΜΑΘΗΜ_ΤΕΧΝ_ΛΟΓΙΣΜ_Γ1,MATCH(C746,ΜΑΘΗΜ_ΤΕΧΝ_ΛΟΓΙΣΜ_Γ1,0)))</f>
        <v/>
      </c>
    </row>
    <row r="747" spans="1:6" ht="14.25" customHeight="1" x14ac:dyDescent="0.35">
      <c r="A747" s="45" t="s">
        <v>1140</v>
      </c>
      <c r="B747" s="18"/>
      <c r="C747" s="5"/>
      <c r="D747" s="5"/>
      <c r="E747" s="6"/>
    </row>
    <row r="748" spans="1:6" ht="14.25" customHeight="1" x14ac:dyDescent="0.35">
      <c r="A748" s="45" t="s">
        <v>1140</v>
      </c>
      <c r="B748" s="18"/>
      <c r="C748" s="5"/>
      <c r="D748" s="5"/>
      <c r="E748" s="94" t="str">
        <f>IF(ISBLANK(D748),"",INDEX(ΑΜΚ,MATCH(D748,Data!$F$2:$F$999,0),1))</f>
        <v/>
      </c>
      <c r="F748" t="str">
        <f>IF(ISBLANK(C748),"",INDEX(ΚΩΔ_ΜΑΘΗΜ_ΤΕΧΝ_ΛΟΓΙΣΜ_Γ1,MATCH(C748,ΜΑΘΗΜ_ΤΕΧΝ_ΛΟΓΙΣΜ_Γ1,0)))</f>
        <v/>
      </c>
    </row>
    <row r="749" spans="1:6" ht="14.25" customHeight="1" x14ac:dyDescent="0.35">
      <c r="A749" s="45" t="s">
        <v>1140</v>
      </c>
      <c r="B749" s="18"/>
      <c r="C749" s="5"/>
      <c r="D749" s="5"/>
      <c r="E749" s="6"/>
    </row>
    <row r="750" spans="1:6" ht="14.25" customHeight="1" x14ac:dyDescent="0.35">
      <c r="A750" s="45" t="s">
        <v>1140</v>
      </c>
      <c r="B750" s="18"/>
      <c r="C750" s="5"/>
      <c r="D750" s="5"/>
      <c r="E750" s="94" t="str">
        <f>IF(ISBLANK(D750),"",INDEX(ΑΜΚ,MATCH(D750,Data!$F$2:$F$999,0),1))</f>
        <v/>
      </c>
      <c r="F750" t="str">
        <f>IF(ISBLANK(C750),"",INDEX(ΚΩΔ_ΜΑΘΗΜ_ΤΕΧΝ_ΛΟΓΙΣΜ_Γ1,MATCH(C750,ΜΑΘΗΜ_ΤΕΧΝ_ΛΟΓΙΣΜ_Γ1,0)))</f>
        <v/>
      </c>
    </row>
    <row r="751" spans="1:6" ht="14.25" customHeight="1" x14ac:dyDescent="0.35">
      <c r="A751" s="45" t="s">
        <v>1140</v>
      </c>
      <c r="B751" s="18"/>
      <c r="C751" s="5"/>
      <c r="D751" s="5"/>
      <c r="E751" s="6"/>
    </row>
    <row r="752" spans="1:6" ht="14.25" customHeight="1" x14ac:dyDescent="0.35">
      <c r="A752" s="45" t="s">
        <v>1140</v>
      </c>
      <c r="B752" s="18"/>
      <c r="C752" s="5"/>
      <c r="D752" s="5"/>
      <c r="E752" s="94" t="str">
        <f>IF(ISBLANK(D752),"",INDEX(ΑΜΚ,MATCH(D752,Data!$F$2:$F$999,0),1))</f>
        <v/>
      </c>
      <c r="F752" t="str">
        <f>IF(ISBLANK(C752),"",INDEX(ΚΩΔ_ΜΑΘΗΜ_ΤΕΧΝ_ΛΟΓΙΣΜ_Γ1,MATCH(C752,ΜΑΘΗΜ_ΤΕΧΝ_ΛΟΓΙΣΜ_Γ1,0)))</f>
        <v/>
      </c>
    </row>
    <row r="753" spans="1:6" ht="14.25" customHeight="1" x14ac:dyDescent="0.35">
      <c r="A753" s="45" t="s">
        <v>1140</v>
      </c>
      <c r="B753" s="18"/>
      <c r="C753" s="5"/>
      <c r="D753" s="5"/>
      <c r="E753" s="6"/>
    </row>
    <row r="754" spans="1:6" ht="14.25" customHeight="1" x14ac:dyDescent="0.35">
      <c r="A754" s="45" t="s">
        <v>1140</v>
      </c>
      <c r="B754" s="18"/>
      <c r="C754" s="5"/>
      <c r="D754" s="5"/>
      <c r="E754" s="94" t="str">
        <f>IF(ISBLANK(D754),"",INDEX(ΑΜΚ,MATCH(D754,Data!$F$2:$F$999,0),1))</f>
        <v/>
      </c>
      <c r="F754" t="str">
        <f>IF(ISBLANK(C754),"",INDEX(ΚΩΔ_ΜΑΘΗΜ_ΤΕΧΝ_ΛΟΓΙΣΜ_Γ1,MATCH(C754,ΜΑΘΗΜ_ΤΕΧΝ_ΛΟΓΙΣΜ_Γ1,0)))</f>
        <v/>
      </c>
    </row>
    <row r="755" spans="1:6" ht="14.25" customHeight="1" x14ac:dyDescent="0.35">
      <c r="A755" s="45" t="s">
        <v>1140</v>
      </c>
      <c r="B755" s="18"/>
      <c r="C755" s="5"/>
      <c r="D755" s="5"/>
      <c r="E755" s="6"/>
    </row>
    <row r="756" spans="1:6" ht="14.25" customHeight="1" x14ac:dyDescent="0.35">
      <c r="A756" s="45" t="s">
        <v>1140</v>
      </c>
      <c r="B756" s="18"/>
      <c r="C756" s="5"/>
      <c r="D756" s="5"/>
      <c r="E756" s="94" t="str">
        <f>IF(ISBLANK(D756),"",INDEX(ΑΜΚ,MATCH(D756,Data!$F$2:$F$999,0),1))</f>
        <v/>
      </c>
      <c r="F756" t="str">
        <f>IF(ISBLANK(C756),"",INDEX(ΚΩΔ_ΜΑΘΗΜ_ΤΕΧΝ_ΛΟΓΙΣΜ_Γ1,MATCH(C756,ΜΑΘΗΜ_ΤΕΧΝ_ΛΟΓΙΣΜ_Γ1,0)))</f>
        <v/>
      </c>
    </row>
    <row r="757" spans="1:6" ht="14.25" customHeight="1" x14ac:dyDescent="0.35">
      <c r="A757" s="45" t="s">
        <v>1140</v>
      </c>
      <c r="B757" s="18"/>
      <c r="C757" s="5"/>
      <c r="D757" s="5"/>
      <c r="E757" s="6"/>
    </row>
    <row r="758" spans="1:6" ht="14.25" customHeight="1" x14ac:dyDescent="0.35">
      <c r="A758" s="45" t="s">
        <v>1140</v>
      </c>
      <c r="B758" s="18"/>
      <c r="C758" s="5"/>
      <c r="D758" s="5"/>
      <c r="E758" s="94" t="str">
        <f>IF(ISBLANK(D758),"",INDEX(ΑΜΚ,MATCH(D758,Data!$F$2:$F$999,0),1))</f>
        <v/>
      </c>
      <c r="F758" t="str">
        <f>IF(ISBLANK(C758),"",INDEX(ΚΩΔ_ΜΑΘΗΜ_ΤΕΧΝ_ΛΟΓΙΣΜ_Γ1,MATCH(C758,ΜΑΘΗΜ_ΤΕΧΝ_ΛΟΓΙΣΜ_Γ1,0)))</f>
        <v/>
      </c>
    </row>
    <row r="759" spans="1:6" ht="14.25" customHeight="1" x14ac:dyDescent="0.35">
      <c r="A759" s="45" t="s">
        <v>1140</v>
      </c>
      <c r="B759" s="18"/>
      <c r="C759" s="5"/>
      <c r="D759" s="5"/>
      <c r="E759" s="6"/>
    </row>
    <row r="760" spans="1:6" ht="14.25" customHeight="1" x14ac:dyDescent="0.35">
      <c r="A760" s="45" t="s">
        <v>1140</v>
      </c>
      <c r="B760" s="18"/>
      <c r="C760" s="5"/>
      <c r="D760" s="5"/>
      <c r="E760" s="94" t="str">
        <f>IF(ISBLANK(D760),"",INDEX(ΑΜΚ,MATCH(D760,Data!$F$2:$F$999,0),1))</f>
        <v/>
      </c>
      <c r="F760" t="str">
        <f>IF(ISBLANK(C760),"",INDEX(ΚΩΔ_ΜΑΘΗΜ_ΤΕΧΝ_ΛΟΓΙΣΜ_Γ1,MATCH(C760,ΜΑΘΗΜ_ΤΕΧΝ_ΛΟΓΙΣΜ_Γ1,0)))</f>
        <v/>
      </c>
    </row>
    <row r="761" spans="1:6" ht="14.25" customHeight="1" x14ac:dyDescent="0.35">
      <c r="A761" s="45" t="s">
        <v>1140</v>
      </c>
      <c r="B761" s="18"/>
      <c r="C761" s="5"/>
      <c r="D761" s="5"/>
      <c r="E761" s="6"/>
    </row>
    <row r="762" spans="1:6" ht="14.25" customHeight="1" x14ac:dyDescent="0.35">
      <c r="A762" s="45" t="s">
        <v>1140</v>
      </c>
      <c r="B762" s="18"/>
      <c r="C762" s="5"/>
      <c r="D762" s="5"/>
      <c r="E762" s="94" t="str">
        <f>IF(ISBLANK(D762),"",INDEX(ΑΜΚ,MATCH(D762,Data!$F$2:$F$999,0),1))</f>
        <v/>
      </c>
      <c r="F762" t="str">
        <f>IF(ISBLANK(C762),"",INDEX(ΚΩΔ_ΜΑΘΗΜ_ΤΕΧΝ_ΛΟΓΙΣΜ_Γ1,MATCH(C762,ΜΑΘΗΜ_ΤΕΧΝ_ΛΟΓΙΣΜ_Γ1,0)))</f>
        <v/>
      </c>
    </row>
    <row r="763" spans="1:6" ht="14.25" customHeight="1" x14ac:dyDescent="0.35">
      <c r="A763" s="45" t="s">
        <v>1140</v>
      </c>
      <c r="B763" s="18"/>
      <c r="C763" s="5"/>
      <c r="D763" s="5"/>
      <c r="E763" s="6"/>
    </row>
    <row r="764" spans="1:6" ht="14.25" customHeight="1" x14ac:dyDescent="0.35">
      <c r="A764" s="45" t="s">
        <v>1140</v>
      </c>
      <c r="B764" s="18"/>
      <c r="C764" s="5"/>
      <c r="D764" s="5"/>
      <c r="E764" s="94" t="str">
        <f>IF(ISBLANK(D764),"",INDEX(ΑΜΚ,MATCH(D764,Data!$F$2:$F$999,0),1))</f>
        <v/>
      </c>
      <c r="F764" t="str">
        <f>IF(ISBLANK(C764),"",INDEX(ΚΩΔ_ΜΑΘΗΜ_ΤΕΧΝ_ΛΟΓΙΣΜ_Γ1,MATCH(C764,ΜΑΘΗΜ_ΤΕΧΝ_ΛΟΓΙΣΜ_Γ1,0)))</f>
        <v/>
      </c>
    </row>
    <row r="765" spans="1:6" ht="14.25" customHeight="1" x14ac:dyDescent="0.35">
      <c r="A765" s="45" t="s">
        <v>1140</v>
      </c>
      <c r="B765" s="18"/>
      <c r="C765" s="5"/>
      <c r="D765" s="5"/>
      <c r="E765" s="6"/>
    </row>
    <row r="766" spans="1:6" ht="14.25" customHeight="1" x14ac:dyDescent="0.35">
      <c r="A766" s="45" t="s">
        <v>1140</v>
      </c>
      <c r="B766" s="18"/>
      <c r="C766" s="5"/>
      <c r="D766" s="5"/>
      <c r="E766" s="94" t="str">
        <f>IF(ISBLANK(D766),"",INDEX(ΑΜΚ,MATCH(D766,Data!$F$2:$F$999,0),1))</f>
        <v/>
      </c>
      <c r="F766" t="str">
        <f>IF(ISBLANK(C766),"",INDEX(ΚΩΔ_ΜΑΘΗΜ_ΤΕΧΝ_ΛΟΓΙΣΜ_Γ1,MATCH(C766,ΜΑΘΗΜ_ΤΕΧΝ_ΛΟΓΙΣΜ_Γ1,0)))</f>
        <v/>
      </c>
    </row>
    <row r="767" spans="1:6" ht="14.25" customHeight="1" x14ac:dyDescent="0.35">
      <c r="A767" s="45" t="s">
        <v>1140</v>
      </c>
      <c r="B767" s="18"/>
      <c r="C767" s="5"/>
      <c r="D767" s="5"/>
      <c r="E767" s="6"/>
    </row>
    <row r="768" spans="1:6" ht="14.25" customHeight="1" x14ac:dyDescent="0.35">
      <c r="A768" s="45" t="s">
        <v>1140</v>
      </c>
      <c r="B768" s="18"/>
      <c r="C768" s="5"/>
      <c r="D768" s="5"/>
      <c r="E768" s="94" t="str">
        <f>IF(ISBLANK(D768),"",INDEX(ΑΜΚ,MATCH(D768,Data!$F$2:$F$999,0),1))</f>
        <v/>
      </c>
      <c r="F768" t="str">
        <f>IF(ISBLANK(C768),"",INDEX(ΚΩΔ_ΜΑΘΗΜ_ΤΕΧΝ_ΛΟΓΙΣΜ_Γ1,MATCH(C768,ΜΑΘΗΜ_ΤΕΧΝ_ΛΟΓΙΣΜ_Γ1,0)))</f>
        <v/>
      </c>
    </row>
    <row r="769" spans="1:6" ht="14.25" customHeight="1" x14ac:dyDescent="0.35">
      <c r="A769" s="45" t="s">
        <v>1140</v>
      </c>
      <c r="B769" s="18"/>
      <c r="C769" s="5"/>
      <c r="D769" s="5"/>
      <c r="E769" s="6"/>
    </row>
    <row r="770" spans="1:6" ht="14.25" customHeight="1" x14ac:dyDescent="0.35">
      <c r="A770" s="45" t="s">
        <v>1140</v>
      </c>
      <c r="B770" s="18"/>
      <c r="C770" s="5"/>
      <c r="D770" s="5"/>
      <c r="E770" s="94" t="str">
        <f>IF(ISBLANK(D770),"",INDEX(ΑΜΚ,MATCH(D770,Data!$F$2:$F$999,0),1))</f>
        <v/>
      </c>
      <c r="F770" t="str">
        <f>IF(ISBLANK(C770),"",INDEX(ΚΩΔ_ΜΑΘΗΜ_ΤΕΧΝ_ΛΟΓΙΣΜ_Γ1,MATCH(C770,ΜΑΘΗΜ_ΤΕΧΝ_ΛΟΓΙΣΜ_Γ1,0)))</f>
        <v/>
      </c>
    </row>
    <row r="771" spans="1:6" ht="14.25" customHeight="1" x14ac:dyDescent="0.35">
      <c r="A771" s="45" t="s">
        <v>1140</v>
      </c>
      <c r="B771" s="18"/>
      <c r="C771" s="5"/>
      <c r="D771" s="5"/>
      <c r="E771" s="6"/>
    </row>
    <row r="772" spans="1:6" ht="14.25" customHeight="1" x14ac:dyDescent="0.35">
      <c r="A772" s="45" t="s">
        <v>1140</v>
      </c>
      <c r="B772" s="18"/>
      <c r="C772" s="5"/>
      <c r="D772" s="5"/>
      <c r="E772" s="94" t="str">
        <f>IF(ISBLANK(D772),"",INDEX(ΑΜΚ,MATCH(D772,Data!$F$2:$F$999,0),1))</f>
        <v/>
      </c>
      <c r="F772" t="str">
        <f>IF(ISBLANK(C772),"",INDEX(ΚΩΔ_ΜΑΘΗΜ_ΤΕΧΝ_ΛΟΓΙΣΜ_Γ1,MATCH(C772,ΜΑΘΗΜ_ΤΕΧΝ_ΛΟΓΙΣΜ_Γ1,0)))</f>
        <v/>
      </c>
    </row>
    <row r="773" spans="1:6" ht="14.25" customHeight="1" x14ac:dyDescent="0.35">
      <c r="A773" s="45" t="s">
        <v>1140</v>
      </c>
      <c r="B773" s="18"/>
      <c r="C773" s="5"/>
      <c r="D773" s="5"/>
      <c r="E773" s="6"/>
    </row>
    <row r="774" spans="1:6" ht="14.25" customHeight="1" x14ac:dyDescent="0.35">
      <c r="A774" s="45" t="s">
        <v>1140</v>
      </c>
      <c r="B774" s="18"/>
      <c r="C774" s="5"/>
      <c r="D774" s="5"/>
      <c r="E774" s="94" t="str">
        <f>IF(ISBLANK(D774),"",INDEX(ΑΜΚ,MATCH(D774,Data!$F$2:$F$999,0),1))</f>
        <v/>
      </c>
      <c r="F774" t="str">
        <f>IF(ISBLANK(C774),"",INDEX(ΚΩΔ_ΜΑΘΗΜ_ΤΕΧΝ_ΛΟΓΙΣΜ_Γ1,MATCH(C774,ΜΑΘΗΜ_ΤΕΧΝ_ΛΟΓΙΣΜ_Γ1,0)))</f>
        <v/>
      </c>
    </row>
    <row r="775" spans="1:6" ht="14.25" customHeight="1" x14ac:dyDescent="0.35">
      <c r="A775" s="45" t="s">
        <v>1140</v>
      </c>
      <c r="B775" s="18"/>
      <c r="C775" s="5"/>
      <c r="D775" s="5"/>
      <c r="E775" s="6"/>
    </row>
    <row r="776" spans="1:6" ht="14.25" customHeight="1" x14ac:dyDescent="0.35">
      <c r="A776" s="45" t="s">
        <v>1140</v>
      </c>
      <c r="B776" s="18"/>
      <c r="C776" s="5"/>
      <c r="D776" s="5"/>
      <c r="E776" s="94" t="str">
        <f>IF(ISBLANK(D776),"",INDEX(ΑΜΚ,MATCH(D776,Data!$F$2:$F$999,0),1))</f>
        <v/>
      </c>
      <c r="F776" t="str">
        <f>IF(ISBLANK(C776),"",INDEX(ΚΩΔ_ΜΑΘΗΜ_ΤΕΧΝ_ΛΟΓΙΣΜ_Γ1,MATCH(C776,ΜΑΘΗΜ_ΤΕΧΝ_ΛΟΓΙΣΜ_Γ1,0)))</f>
        <v/>
      </c>
    </row>
    <row r="777" spans="1:6" ht="14.25" customHeight="1" x14ac:dyDescent="0.35">
      <c r="A777" s="45" t="s">
        <v>1140</v>
      </c>
      <c r="B777" s="18"/>
      <c r="C777" s="5"/>
      <c r="D777" s="5"/>
      <c r="E777" s="6"/>
    </row>
    <row r="778" spans="1:6" ht="14.25" customHeight="1" x14ac:dyDescent="0.35">
      <c r="A778" s="45" t="s">
        <v>1140</v>
      </c>
      <c r="B778" s="18"/>
      <c r="C778" s="5"/>
      <c r="D778" s="5"/>
      <c r="E778" s="94" t="str">
        <f>IF(ISBLANK(D778),"",INDEX(ΑΜΚ,MATCH(D778,Data!$F$2:$F$999,0),1))</f>
        <v/>
      </c>
      <c r="F778" t="str">
        <f>IF(ISBLANK(C778),"",INDEX(ΚΩΔ_ΜΑΘΗΜ_ΤΕΧΝ_ΛΟΓΙΣΜ_Γ1,MATCH(C778,ΜΑΘΗΜ_ΤΕΧΝ_ΛΟΓΙΣΜ_Γ1,0)))</f>
        <v/>
      </c>
    </row>
    <row r="779" spans="1:6" ht="14.25" customHeight="1" x14ac:dyDescent="0.35">
      <c r="A779" s="45" t="s">
        <v>1140</v>
      </c>
      <c r="B779" s="18"/>
      <c r="C779" s="5"/>
      <c r="D779" s="5"/>
      <c r="E779" s="6"/>
    </row>
    <row r="780" spans="1:6" ht="14.25" customHeight="1" x14ac:dyDescent="0.35">
      <c r="A780" s="45" t="s">
        <v>1140</v>
      </c>
      <c r="B780" s="18"/>
      <c r="C780" s="5"/>
      <c r="D780" s="5"/>
      <c r="E780" s="94" t="str">
        <f>IF(ISBLANK(D780),"",INDEX(ΑΜΚ,MATCH(D780,Data!$F$2:$F$999,0),1))</f>
        <v/>
      </c>
      <c r="F780" t="str">
        <f>IF(ISBLANK(C780),"",INDEX(ΚΩΔ_ΜΑΘΗΜ_ΤΕΧΝ_ΛΟΓΙΣΜ_Γ1,MATCH(C780,ΜΑΘΗΜ_ΤΕΧΝ_ΛΟΓΙΣΜ_Γ1,0)))</f>
        <v/>
      </c>
    </row>
    <row r="781" spans="1:6" ht="14.25" customHeight="1" x14ac:dyDescent="0.35">
      <c r="A781" s="45" t="s">
        <v>1140</v>
      </c>
      <c r="B781" s="18"/>
      <c r="C781" s="5"/>
      <c r="D781" s="5"/>
      <c r="E781" s="6"/>
    </row>
    <row r="782" spans="1:6" ht="14.25" customHeight="1" x14ac:dyDescent="0.35">
      <c r="A782" s="45" t="s">
        <v>1140</v>
      </c>
      <c r="B782" s="18"/>
      <c r="C782" s="5"/>
      <c r="D782" s="5"/>
      <c r="E782" s="94" t="str">
        <f>IF(ISBLANK(D782),"",INDEX(ΑΜΚ,MATCH(D782,Data!$F$2:$F$999,0),1))</f>
        <v/>
      </c>
      <c r="F782" t="str">
        <f>IF(ISBLANK(C782),"",INDEX(ΚΩΔ_ΜΑΘΗΜ_ΤΕΧΝ_ΛΟΓΙΣΜ_Γ1,MATCH(C782,ΜΑΘΗΜ_ΤΕΧΝ_ΛΟΓΙΣΜ_Γ1,0)))</f>
        <v/>
      </c>
    </row>
    <row r="783" spans="1:6" ht="14.25" customHeight="1" x14ac:dyDescent="0.35">
      <c r="A783" s="45" t="s">
        <v>1140</v>
      </c>
      <c r="B783" s="18"/>
      <c r="C783" s="5"/>
      <c r="D783" s="5"/>
      <c r="E783" s="6"/>
    </row>
    <row r="784" spans="1:6" ht="14.25" customHeight="1" x14ac:dyDescent="0.35">
      <c r="A784" s="45" t="s">
        <v>1140</v>
      </c>
      <c r="B784" s="18"/>
      <c r="C784" s="5"/>
      <c r="D784" s="5"/>
      <c r="E784" s="94" t="str">
        <f>IF(ISBLANK(D784),"",INDEX(ΑΜΚ,MATCH(D784,Data!$F$2:$F$999,0),1))</f>
        <v/>
      </c>
      <c r="F784" t="str">
        <f>IF(ISBLANK(C784),"",INDEX(ΚΩΔ_ΜΑΘΗΜ_ΤΕΧΝ_ΛΟΓΙΣΜ_Γ1,MATCH(C784,ΜΑΘΗΜ_ΤΕΧΝ_ΛΟΓΙΣΜ_Γ1,0)))</f>
        <v/>
      </c>
    </row>
    <row r="785" spans="1:6" ht="14.25" customHeight="1" x14ac:dyDescent="0.35">
      <c r="A785" s="45" t="s">
        <v>1140</v>
      </c>
      <c r="B785" s="18"/>
      <c r="C785" s="5"/>
      <c r="D785" s="5"/>
      <c r="E785" s="6"/>
    </row>
    <row r="786" spans="1:6" ht="14.25" customHeight="1" x14ac:dyDescent="0.35">
      <c r="A786" s="45" t="s">
        <v>1140</v>
      </c>
      <c r="B786" s="18"/>
      <c r="C786" s="5"/>
      <c r="D786" s="5"/>
      <c r="E786" s="94" t="str">
        <f>IF(ISBLANK(D786),"",INDEX(ΑΜΚ,MATCH(D786,Data!$F$2:$F$999,0),1))</f>
        <v/>
      </c>
      <c r="F786" t="str">
        <f>IF(ISBLANK(C786),"",INDEX(ΚΩΔ_ΜΑΘΗΜ_ΤΕΧΝ_ΛΟΓΙΣΜ_Γ1,MATCH(C786,ΜΑΘΗΜ_ΤΕΧΝ_ΛΟΓΙΣΜ_Γ1,0)))</f>
        <v/>
      </c>
    </row>
    <row r="787" spans="1:6" ht="14.25" customHeight="1" x14ac:dyDescent="0.35">
      <c r="A787" s="45" t="s">
        <v>1140</v>
      </c>
      <c r="B787" s="18"/>
      <c r="C787" s="5"/>
      <c r="D787" s="5"/>
      <c r="E787" s="6"/>
    </row>
    <row r="788" spans="1:6" ht="14.25" customHeight="1" x14ac:dyDescent="0.35">
      <c r="A788" s="45" t="s">
        <v>1140</v>
      </c>
      <c r="B788" s="18"/>
      <c r="C788" s="5"/>
      <c r="D788" s="5"/>
      <c r="E788" s="94" t="str">
        <f>IF(ISBLANK(D788),"",INDEX(ΑΜΚ,MATCH(D788,Data!$F$2:$F$999,0),1))</f>
        <v/>
      </c>
      <c r="F788" t="str">
        <f>IF(ISBLANK(C788),"",INDEX(ΚΩΔ_ΜΑΘΗΜ_ΤΕΧΝ_ΛΟΓΙΣΜ_Γ1,MATCH(C788,ΜΑΘΗΜ_ΤΕΧΝ_ΛΟΓΙΣΜ_Γ1,0)))</f>
        <v/>
      </c>
    </row>
    <row r="789" spans="1:6" ht="14.25" customHeight="1" x14ac:dyDescent="0.35">
      <c r="A789" s="45" t="s">
        <v>1140</v>
      </c>
      <c r="B789" s="18"/>
      <c r="C789" s="5"/>
      <c r="D789" s="5"/>
      <c r="E789" s="6"/>
    </row>
    <row r="790" spans="1:6" ht="14.25" customHeight="1" x14ac:dyDescent="0.35">
      <c r="A790" s="45" t="s">
        <v>1140</v>
      </c>
      <c r="B790" s="18"/>
      <c r="C790" s="5"/>
      <c r="D790" s="5"/>
      <c r="E790" s="94" t="str">
        <f>IF(ISBLANK(D790),"",INDEX(ΑΜΚ,MATCH(D790,Data!$F$2:$F$999,0),1))</f>
        <v/>
      </c>
      <c r="F790" t="str">
        <f>IF(ISBLANK(C790),"",INDEX(ΚΩΔ_ΜΑΘΗΜ_ΤΕΧΝ_ΛΟΓΙΣΜ_Γ1,MATCH(C790,ΜΑΘΗΜ_ΤΕΧΝ_ΛΟΓΙΣΜ_Γ1,0)))</f>
        <v/>
      </c>
    </row>
    <row r="791" spans="1:6" ht="14.25" customHeight="1" x14ac:dyDescent="0.35">
      <c r="A791" s="45" t="s">
        <v>1140</v>
      </c>
      <c r="B791" s="18"/>
      <c r="C791" s="5"/>
      <c r="D791" s="5"/>
      <c r="E791" s="6"/>
    </row>
    <row r="792" spans="1:6" ht="14.25" customHeight="1" x14ac:dyDescent="0.35">
      <c r="A792" s="45" t="s">
        <v>1140</v>
      </c>
      <c r="B792" s="18"/>
      <c r="C792" s="5"/>
      <c r="D792" s="5"/>
      <c r="E792" s="94" t="str">
        <f>IF(ISBLANK(D792),"",INDEX(ΑΜΚ,MATCH(D792,Data!$F$2:$F$999,0),1))</f>
        <v/>
      </c>
      <c r="F792" t="str">
        <f>IF(ISBLANK(C792),"",INDEX(ΚΩΔ_ΜΑΘΗΜ_ΤΕΧΝ_ΛΟΓΙΣΜ_Γ1,MATCH(C792,ΜΑΘΗΜ_ΤΕΧΝ_ΛΟΓΙΣΜ_Γ1,0)))</f>
        <v/>
      </c>
    </row>
    <row r="793" spans="1:6" ht="14.25" customHeight="1" x14ac:dyDescent="0.35">
      <c r="A793" s="45" t="s">
        <v>1140</v>
      </c>
      <c r="B793" s="18"/>
      <c r="C793" s="5"/>
      <c r="D793" s="5"/>
      <c r="E793" s="6"/>
    </row>
    <row r="794" spans="1:6" ht="14.25" customHeight="1" x14ac:dyDescent="0.35">
      <c r="A794" s="45" t="s">
        <v>1140</v>
      </c>
      <c r="B794" s="18"/>
      <c r="C794" s="5"/>
      <c r="D794" s="5"/>
      <c r="E794" s="94" t="str">
        <f>IF(ISBLANK(D794),"",INDEX(ΑΜΚ,MATCH(D794,Data!$F$2:$F$999,0),1))</f>
        <v/>
      </c>
      <c r="F794" t="str">
        <f>IF(ISBLANK(C794),"",INDEX(ΚΩΔ_ΜΑΘΗΜ_ΤΕΧΝ_ΛΟΓΙΣΜ_Γ1,MATCH(C794,ΜΑΘΗΜ_ΤΕΧΝ_ΛΟΓΙΣΜ_Γ1,0)))</f>
        <v/>
      </c>
    </row>
    <row r="795" spans="1:6" ht="14.25" customHeight="1" x14ac:dyDescent="0.35">
      <c r="A795" s="45" t="s">
        <v>1140</v>
      </c>
      <c r="B795" s="18"/>
      <c r="C795" s="5"/>
      <c r="D795" s="5"/>
      <c r="E795" s="6"/>
    </row>
    <row r="796" spans="1:6" ht="14.25" customHeight="1" x14ac:dyDescent="0.35">
      <c r="A796" s="45" t="s">
        <v>1140</v>
      </c>
      <c r="B796" s="18"/>
      <c r="C796" s="5"/>
      <c r="D796" s="5"/>
      <c r="E796" s="94" t="str">
        <f>IF(ISBLANK(D796),"",INDEX(ΑΜΚ,MATCH(D796,Data!$F$2:$F$999,0),1))</f>
        <v/>
      </c>
      <c r="F796" t="str">
        <f>IF(ISBLANK(C796),"",INDEX(ΚΩΔ_ΜΑΘΗΜ_ΤΕΧΝ_ΛΟΓΙΣΜ_Γ1,MATCH(C796,ΜΑΘΗΜ_ΤΕΧΝ_ΛΟΓΙΣΜ_Γ1,0)))</f>
        <v/>
      </c>
    </row>
    <row r="797" spans="1:6" ht="14.25" customHeight="1" x14ac:dyDescent="0.35">
      <c r="A797" s="45" t="s">
        <v>1140</v>
      </c>
      <c r="B797" s="18"/>
      <c r="C797" s="5"/>
      <c r="D797" s="5"/>
      <c r="E797" s="6"/>
    </row>
    <row r="798" spans="1:6" ht="14.25" customHeight="1" x14ac:dyDescent="0.35">
      <c r="A798" s="45" t="s">
        <v>1140</v>
      </c>
      <c r="B798" s="18"/>
      <c r="C798" s="5"/>
      <c r="D798" s="5"/>
      <c r="E798" s="94" t="str">
        <f>IF(ISBLANK(D798),"",INDEX(ΑΜΚ,MATCH(D798,Data!$F$2:$F$999,0),1))</f>
        <v/>
      </c>
      <c r="F798" t="str">
        <f>IF(ISBLANK(C798),"",INDEX(ΚΩΔ_ΜΑΘΗΜ_ΤΕΧΝ_ΛΟΓΙΣΜ_Γ1,MATCH(C798,ΜΑΘΗΜ_ΤΕΧΝ_ΛΟΓΙΣΜ_Γ1,0)))</f>
        <v/>
      </c>
    </row>
    <row r="799" spans="1:6" ht="14.25" customHeight="1" x14ac:dyDescent="0.35">
      <c r="A799" s="45" t="s">
        <v>1140</v>
      </c>
      <c r="B799" s="18"/>
      <c r="C799" s="5"/>
      <c r="D799" s="5"/>
      <c r="E799" s="6"/>
    </row>
    <row r="800" spans="1:6" ht="14.25" customHeight="1" x14ac:dyDescent="0.35">
      <c r="A800" s="45" t="s">
        <v>1140</v>
      </c>
      <c r="B800" s="18"/>
      <c r="C800" s="5"/>
      <c r="D800" s="5"/>
      <c r="E800" s="94" t="str">
        <f>IF(ISBLANK(D800),"",INDEX(ΑΜΚ,MATCH(D800,Data!$F$2:$F$999,0),1))</f>
        <v/>
      </c>
      <c r="F800" t="str">
        <f>IF(ISBLANK(C800),"",INDEX(ΚΩΔ_ΜΑΘΗΜ_ΤΕΧΝ_ΛΟΓΙΣΜ_Γ1,MATCH(C800,ΜΑΘΗΜ_ΤΕΧΝ_ΛΟΓΙΣΜ_Γ1,0)))</f>
        <v/>
      </c>
    </row>
    <row r="801" spans="1:6" ht="14.25" customHeight="1" x14ac:dyDescent="0.35">
      <c r="A801" s="45" t="s">
        <v>1140</v>
      </c>
      <c r="B801" s="18"/>
      <c r="C801" s="5"/>
      <c r="D801" s="5"/>
      <c r="E801" s="6"/>
    </row>
    <row r="802" spans="1:6" ht="14.25" customHeight="1" x14ac:dyDescent="0.35">
      <c r="A802" s="45" t="s">
        <v>1140</v>
      </c>
      <c r="B802" s="18"/>
      <c r="C802" s="5"/>
      <c r="D802" s="5"/>
      <c r="E802" s="94" t="str">
        <f>IF(ISBLANK(D802),"",INDEX(ΑΜΚ,MATCH(D802,Data!$F$2:$F$999,0),1))</f>
        <v/>
      </c>
      <c r="F802" t="str">
        <f>IF(ISBLANK(C802),"",INDEX(ΚΩΔ_ΜΑΘΗΜ_ΤΕΧΝ_ΛΟΓΙΣΜ_Γ1,MATCH(C802,ΜΑΘΗΜ_ΤΕΧΝ_ΛΟΓΙΣΜ_Γ1,0)))</f>
        <v/>
      </c>
    </row>
    <row r="803" spans="1:6" ht="14.25" customHeight="1" x14ac:dyDescent="0.35">
      <c r="A803" s="45" t="s">
        <v>1140</v>
      </c>
      <c r="B803" s="18"/>
      <c r="C803" s="5"/>
      <c r="D803" s="5"/>
      <c r="E803" s="6"/>
    </row>
    <row r="804" spans="1:6" ht="14.25" customHeight="1" x14ac:dyDescent="0.35">
      <c r="A804" s="45" t="s">
        <v>1140</v>
      </c>
      <c r="B804" s="18"/>
      <c r="C804" s="5"/>
      <c r="D804" s="5"/>
      <c r="E804" s="94" t="str">
        <f>IF(ISBLANK(D804),"",INDEX(ΑΜΚ,MATCH(D804,Data!$F$2:$F$999,0),1))</f>
        <v/>
      </c>
      <c r="F804" t="str">
        <f>IF(ISBLANK(C804),"",INDEX(ΚΩΔ_ΜΑΘΗΜ_ΤΕΧΝ_ΛΟΓΙΣΜ_Γ1,MATCH(C804,ΜΑΘΗΜ_ΤΕΧΝ_ΛΟΓΙΣΜ_Γ1,0)))</f>
        <v/>
      </c>
    </row>
    <row r="805" spans="1:6" ht="14.25" customHeight="1" x14ac:dyDescent="0.35">
      <c r="A805" s="45" t="s">
        <v>1140</v>
      </c>
      <c r="B805" s="18"/>
      <c r="C805" s="5"/>
      <c r="D805" s="5"/>
      <c r="E805" s="6"/>
    </row>
    <row r="806" spans="1:6" ht="14.25" customHeight="1" x14ac:dyDescent="0.35">
      <c r="A806" s="45" t="s">
        <v>1140</v>
      </c>
      <c r="B806" s="18"/>
      <c r="C806" s="5"/>
      <c r="D806" s="5"/>
      <c r="E806" s="94" t="str">
        <f>IF(ISBLANK(D806),"",INDEX(ΑΜΚ,MATCH(D806,Data!$F$2:$F$999,0),1))</f>
        <v/>
      </c>
      <c r="F806" t="str">
        <f>IF(ISBLANK(C806),"",INDEX(ΚΩΔ_ΜΑΘΗΜ_ΤΕΧΝ_ΛΟΓΙΣΜ_Γ1,MATCH(C806,ΜΑΘΗΜ_ΤΕΧΝ_ΛΟΓΙΣΜ_Γ1,0)))</f>
        <v/>
      </c>
    </row>
    <row r="807" spans="1:6" ht="14.25" customHeight="1" x14ac:dyDescent="0.35">
      <c r="A807" s="45" t="s">
        <v>1140</v>
      </c>
      <c r="B807" s="18"/>
      <c r="C807" s="5"/>
      <c r="D807" s="5"/>
      <c r="E807" s="6"/>
    </row>
    <row r="808" spans="1:6" ht="14.25" customHeight="1" x14ac:dyDescent="0.35">
      <c r="A808" s="45" t="s">
        <v>1140</v>
      </c>
      <c r="B808" s="18"/>
      <c r="C808" s="5"/>
      <c r="D808" s="5"/>
      <c r="E808" s="94" t="str">
        <f>IF(ISBLANK(D808),"",INDEX(ΑΜΚ,MATCH(D808,Data!$F$2:$F$999,0),1))</f>
        <v/>
      </c>
      <c r="F808" t="str">
        <f>IF(ISBLANK(C808),"",INDEX(ΚΩΔ_ΜΑΘΗΜ_ΤΕΧΝ_ΛΟΓΙΣΜ_Γ1,MATCH(C808,ΜΑΘΗΜ_ΤΕΧΝ_ΛΟΓΙΣΜ_Γ1,0)))</f>
        <v/>
      </c>
    </row>
    <row r="809" spans="1:6" ht="14.25" customHeight="1" x14ac:dyDescent="0.35">
      <c r="A809" s="45" t="s">
        <v>1140</v>
      </c>
      <c r="B809" s="18"/>
      <c r="C809" s="5"/>
      <c r="D809" s="5"/>
      <c r="E809" s="6"/>
    </row>
    <row r="810" spans="1:6" ht="14.25" customHeight="1" x14ac:dyDescent="0.35">
      <c r="A810" s="45" t="s">
        <v>1140</v>
      </c>
      <c r="B810" s="18"/>
      <c r="C810" s="5"/>
      <c r="D810" s="5"/>
      <c r="E810" s="94" t="str">
        <f>IF(ISBLANK(D810),"",INDEX(ΑΜΚ,MATCH(D810,Data!$F$2:$F$999,0),1))</f>
        <v/>
      </c>
      <c r="F810" t="str">
        <f>IF(ISBLANK(C810),"",INDEX(ΚΩΔ_ΜΑΘΗΜ_ΤΕΧΝ_ΛΟΓΙΣΜ_Γ1,MATCH(C810,ΜΑΘΗΜ_ΤΕΧΝ_ΛΟΓΙΣΜ_Γ1,0)))</f>
        <v/>
      </c>
    </row>
    <row r="811" spans="1:6" ht="14.25" customHeight="1" x14ac:dyDescent="0.35">
      <c r="A811" s="45" t="s">
        <v>1140</v>
      </c>
      <c r="B811" s="18"/>
      <c r="C811" s="5"/>
      <c r="D811" s="5"/>
      <c r="E811" s="6"/>
    </row>
    <row r="812" spans="1:6" ht="14.25" customHeight="1" x14ac:dyDescent="0.35">
      <c r="A812" s="45" t="s">
        <v>1140</v>
      </c>
      <c r="B812" s="18"/>
      <c r="C812" s="5"/>
      <c r="D812" s="5"/>
      <c r="E812" s="94" t="str">
        <f>IF(ISBLANK(D812),"",INDEX(ΑΜΚ,MATCH(D812,Data!$F$2:$F$999,0),1))</f>
        <v/>
      </c>
      <c r="F812" t="str">
        <f>IF(ISBLANK(C812),"",INDEX(ΚΩΔ_ΜΑΘΗΜ_ΤΕΧΝ_ΛΟΓΙΣΜ_Γ1,MATCH(C812,ΜΑΘΗΜ_ΤΕΧΝ_ΛΟΓΙΣΜ_Γ1,0)))</f>
        <v/>
      </c>
    </row>
    <row r="813" spans="1:6" ht="14.25" customHeight="1" x14ac:dyDescent="0.35">
      <c r="A813" s="45" t="s">
        <v>1140</v>
      </c>
      <c r="B813" s="18"/>
      <c r="C813" s="5"/>
      <c r="D813" s="5"/>
      <c r="E813" s="6"/>
    </row>
    <row r="814" spans="1:6" ht="14.25" customHeight="1" x14ac:dyDescent="0.35">
      <c r="A814" s="45" t="s">
        <v>1140</v>
      </c>
      <c r="B814" s="18"/>
      <c r="C814" s="5"/>
      <c r="D814" s="5"/>
      <c r="E814" s="94" t="str">
        <f>IF(ISBLANK(D814),"",INDEX(ΑΜΚ,MATCH(D814,Data!$F$2:$F$999,0),1))</f>
        <v/>
      </c>
      <c r="F814" t="str">
        <f>IF(ISBLANK(C814),"",INDEX(ΚΩΔ_ΜΑΘΗΜ_ΤΕΧΝ_ΛΟΓΙΣΜ_Γ1,MATCH(C814,ΜΑΘΗΜ_ΤΕΧΝ_ΛΟΓΙΣΜ_Γ1,0)))</f>
        <v/>
      </c>
    </row>
    <row r="815" spans="1:6" ht="14.25" customHeight="1" x14ac:dyDescent="0.35">
      <c r="A815" s="45" t="s">
        <v>1140</v>
      </c>
      <c r="B815" s="18"/>
      <c r="C815" s="5"/>
      <c r="D815" s="5"/>
      <c r="E815" s="6"/>
    </row>
    <row r="816" spans="1:6" ht="14.25" customHeight="1" x14ac:dyDescent="0.35">
      <c r="A816" s="45" t="s">
        <v>1140</v>
      </c>
      <c r="B816" s="18"/>
      <c r="C816" s="5"/>
      <c r="D816" s="5"/>
      <c r="E816" s="94" t="str">
        <f>IF(ISBLANK(D816),"",INDEX(ΑΜΚ,MATCH(D816,Data!$F$2:$F$999,0),1))</f>
        <v/>
      </c>
      <c r="F816" t="str">
        <f>IF(ISBLANK(C816),"",INDEX(ΚΩΔ_ΜΑΘΗΜ_ΤΕΧΝ_ΛΟΓΙΣΜ_Γ1,MATCH(C816,ΜΑΘΗΜ_ΤΕΧΝ_ΛΟΓΙΣΜ_Γ1,0)))</f>
        <v/>
      </c>
    </row>
    <row r="817" spans="1:6" ht="14.25" customHeight="1" x14ac:dyDescent="0.35">
      <c r="A817" s="45" t="s">
        <v>1140</v>
      </c>
      <c r="B817" s="18"/>
      <c r="C817" s="5"/>
      <c r="D817" s="5"/>
      <c r="E817" s="6"/>
    </row>
    <row r="818" spans="1:6" ht="14.25" customHeight="1" x14ac:dyDescent="0.35">
      <c r="A818" s="45" t="s">
        <v>1140</v>
      </c>
      <c r="B818" s="18"/>
      <c r="C818" s="5"/>
      <c r="D818" s="5"/>
      <c r="E818" s="94" t="str">
        <f>IF(ISBLANK(D818),"",INDEX(ΑΜΚ,MATCH(D818,Data!$F$2:$F$999,0),1))</f>
        <v/>
      </c>
      <c r="F818" t="str">
        <f>IF(ISBLANK(C818),"",INDEX(ΚΩΔ_ΜΑΘΗΜ_ΤΕΧΝ_ΛΟΓΙΣΜ_Γ1,MATCH(C818,ΜΑΘΗΜ_ΤΕΧΝ_ΛΟΓΙΣΜ_Γ1,0)))</f>
        <v/>
      </c>
    </row>
    <row r="819" spans="1:6" ht="14.25" customHeight="1" x14ac:dyDescent="0.35">
      <c r="A819" s="45" t="s">
        <v>1140</v>
      </c>
      <c r="B819" s="18"/>
      <c r="C819" s="5"/>
      <c r="D819" s="5"/>
      <c r="E819" s="6"/>
    </row>
    <row r="820" spans="1:6" ht="14.25" customHeight="1" x14ac:dyDescent="0.35">
      <c r="A820" s="45" t="s">
        <v>1140</v>
      </c>
      <c r="B820" s="18"/>
      <c r="C820" s="5"/>
      <c r="D820" s="5"/>
      <c r="E820" s="94" t="str">
        <f>IF(ISBLANK(D820),"",INDEX(ΑΜΚ,MATCH(D820,Data!$F$2:$F$999,0),1))</f>
        <v/>
      </c>
      <c r="F820" t="str">
        <f>IF(ISBLANK(C820),"",INDEX(ΚΩΔ_ΜΑΘΗΜ_ΤΕΧΝ_ΛΟΓΙΣΜ_Γ1,MATCH(C820,ΜΑΘΗΜ_ΤΕΧΝ_ΛΟΓΙΣΜ_Γ1,0)))</f>
        <v/>
      </c>
    </row>
    <row r="821" spans="1:6" ht="14.25" customHeight="1" x14ac:dyDescent="0.35">
      <c r="A821" s="45" t="s">
        <v>1140</v>
      </c>
      <c r="B821" s="18"/>
      <c r="C821" s="5"/>
      <c r="D821" s="5"/>
      <c r="E821" s="6"/>
    </row>
    <row r="822" spans="1:6" ht="14.25" customHeight="1" x14ac:dyDescent="0.35">
      <c r="A822" s="45" t="s">
        <v>1140</v>
      </c>
      <c r="B822" s="18"/>
      <c r="C822" s="5"/>
      <c r="D822" s="5"/>
      <c r="E822" s="94" t="str">
        <f>IF(ISBLANK(D822),"",INDEX(ΑΜΚ,MATCH(D822,Data!$F$2:$F$999,0),1))</f>
        <v/>
      </c>
      <c r="F822" t="str">
        <f>IF(ISBLANK(C822),"",INDEX(ΚΩΔ_ΜΑΘΗΜ_ΤΕΧΝ_ΛΟΓΙΣΜ_Γ1,MATCH(C822,ΜΑΘΗΜ_ΤΕΧΝ_ΛΟΓΙΣΜ_Γ1,0)))</f>
        <v/>
      </c>
    </row>
    <row r="823" spans="1:6" ht="14.25" customHeight="1" x14ac:dyDescent="0.35">
      <c r="A823" s="45" t="s">
        <v>1140</v>
      </c>
      <c r="B823" s="18"/>
      <c r="C823" s="5"/>
      <c r="D823" s="5"/>
      <c r="E823" s="6"/>
    </row>
    <row r="824" spans="1:6" ht="14.25" customHeight="1" x14ac:dyDescent="0.35">
      <c r="A824" s="45" t="s">
        <v>1140</v>
      </c>
      <c r="B824" s="18"/>
      <c r="C824" s="5"/>
      <c r="D824" s="5"/>
      <c r="E824" s="94" t="str">
        <f>IF(ISBLANK(D824),"",INDEX(ΑΜΚ,MATCH(D824,Data!$F$2:$F$999,0),1))</f>
        <v/>
      </c>
      <c r="F824" t="str">
        <f>IF(ISBLANK(C824),"",INDEX(ΚΩΔ_ΜΑΘΗΜ_ΤΕΧΝ_ΛΟΓΙΣΜ_Γ1,MATCH(C824,ΜΑΘΗΜ_ΤΕΧΝ_ΛΟΓΙΣΜ_Γ1,0)))</f>
        <v/>
      </c>
    </row>
    <row r="825" spans="1:6" ht="14.25" customHeight="1" x14ac:dyDescent="0.35">
      <c r="A825" s="45" t="s">
        <v>1140</v>
      </c>
      <c r="B825" s="18"/>
      <c r="C825" s="5"/>
      <c r="D825" s="5"/>
      <c r="E825" s="6"/>
    </row>
    <row r="826" spans="1:6" ht="14.25" customHeight="1" x14ac:dyDescent="0.35">
      <c r="A826" s="45" t="s">
        <v>1140</v>
      </c>
      <c r="B826" s="18"/>
      <c r="C826" s="5"/>
      <c r="D826" s="5"/>
      <c r="E826" s="94" t="str">
        <f>IF(ISBLANK(D826),"",INDEX(ΑΜΚ,MATCH(D826,Data!$F$2:$F$999,0),1))</f>
        <v/>
      </c>
      <c r="F826" t="str">
        <f>IF(ISBLANK(C826),"",INDEX(ΚΩΔ_ΜΑΘΗΜ_ΤΕΧΝ_ΛΟΓΙΣΜ_Γ1,MATCH(C826,ΜΑΘΗΜ_ΤΕΧΝ_ΛΟΓΙΣΜ_Γ1,0)))</f>
        <v/>
      </c>
    </row>
    <row r="827" spans="1:6" ht="14.25" customHeight="1" x14ac:dyDescent="0.35">
      <c r="A827" s="45" t="s">
        <v>1140</v>
      </c>
      <c r="B827" s="18"/>
      <c r="C827" s="5"/>
      <c r="D827" s="5"/>
      <c r="E827" s="6"/>
    </row>
    <row r="828" spans="1:6" ht="14.25" customHeight="1" x14ac:dyDescent="0.35">
      <c r="A828" s="45" t="s">
        <v>1140</v>
      </c>
      <c r="B828" s="18"/>
      <c r="C828" s="5"/>
      <c r="D828" s="5"/>
      <c r="E828" s="94" t="str">
        <f>IF(ISBLANK(D828),"",INDEX(ΑΜΚ,MATCH(D828,Data!$F$2:$F$999,0),1))</f>
        <v/>
      </c>
      <c r="F828" t="str">
        <f>IF(ISBLANK(C828),"",INDEX(ΚΩΔ_ΜΑΘΗΜ_ΤΕΧΝ_ΛΟΓΙΣΜ_Γ1,MATCH(C828,ΜΑΘΗΜ_ΤΕΧΝ_ΛΟΓΙΣΜ_Γ1,0)))</f>
        <v/>
      </c>
    </row>
    <row r="829" spans="1:6" ht="14.25" customHeight="1" x14ac:dyDescent="0.35">
      <c r="A829" s="45" t="s">
        <v>1140</v>
      </c>
      <c r="B829" s="18"/>
      <c r="C829" s="5"/>
      <c r="D829" s="5"/>
      <c r="E829" s="6"/>
    </row>
    <row r="830" spans="1:6" ht="14.25" customHeight="1" x14ac:dyDescent="0.35">
      <c r="A830" s="45" t="s">
        <v>1140</v>
      </c>
      <c r="B830" s="18"/>
      <c r="C830" s="5"/>
      <c r="D830" s="5"/>
      <c r="E830" s="94" t="str">
        <f>IF(ISBLANK(D830),"",INDEX(ΑΜΚ,MATCH(D830,Data!$F$2:$F$999,0),1))</f>
        <v/>
      </c>
      <c r="F830" t="str">
        <f>IF(ISBLANK(C830),"",INDEX(ΚΩΔ_ΜΑΘΗΜ_ΤΕΧΝ_ΛΟΓΙΣΜ_Γ1,MATCH(C830,ΜΑΘΗΜ_ΤΕΧΝ_ΛΟΓΙΣΜ_Γ1,0)))</f>
        <v/>
      </c>
    </row>
    <row r="831" spans="1:6" ht="14.25" customHeight="1" x14ac:dyDescent="0.35">
      <c r="A831" s="45" t="s">
        <v>1140</v>
      </c>
      <c r="B831" s="18"/>
      <c r="C831" s="5"/>
      <c r="D831" s="5"/>
      <c r="E831" s="6"/>
    </row>
    <row r="832" spans="1:6" ht="14.25" customHeight="1" x14ac:dyDescent="0.35">
      <c r="A832" s="45" t="s">
        <v>1140</v>
      </c>
      <c r="B832" s="18"/>
      <c r="C832" s="5"/>
      <c r="D832" s="5"/>
      <c r="E832" s="94" t="str">
        <f>IF(ISBLANK(D832),"",INDEX(ΑΜΚ,MATCH(D832,Data!$F$2:$F$999,0),1))</f>
        <v/>
      </c>
      <c r="F832" t="str">
        <f>IF(ISBLANK(C832),"",INDEX(ΚΩΔ_ΜΑΘΗΜ_ΤΕΧΝ_ΛΟΓΙΣΜ_Γ1,MATCH(C832,ΜΑΘΗΜ_ΤΕΧΝ_ΛΟΓΙΣΜ_Γ1,0)))</f>
        <v/>
      </c>
    </row>
    <row r="833" spans="1:6" ht="14.25" customHeight="1" x14ac:dyDescent="0.35">
      <c r="A833" s="45" t="s">
        <v>1140</v>
      </c>
      <c r="B833" s="18"/>
      <c r="C833" s="5"/>
      <c r="D833" s="5"/>
      <c r="E833" s="6"/>
    </row>
    <row r="834" spans="1:6" ht="14.25" customHeight="1" x14ac:dyDescent="0.35">
      <c r="A834" s="45" t="s">
        <v>1140</v>
      </c>
      <c r="B834" s="18"/>
      <c r="C834" s="5"/>
      <c r="D834" s="5"/>
      <c r="E834" s="94" t="str">
        <f>IF(ISBLANK(D834),"",INDEX(ΑΜΚ,MATCH(D834,Data!$F$2:$F$999,0),1))</f>
        <v/>
      </c>
      <c r="F834" t="str">
        <f>IF(ISBLANK(C834),"",INDEX(ΚΩΔ_ΜΑΘΗΜ_ΤΕΧΝ_ΛΟΓΙΣΜ_Γ1,MATCH(C834,ΜΑΘΗΜ_ΤΕΧΝ_ΛΟΓΙΣΜ_Γ1,0)))</f>
        <v/>
      </c>
    </row>
    <row r="835" spans="1:6" ht="14.25" customHeight="1" x14ac:dyDescent="0.35">
      <c r="A835" s="45" t="s">
        <v>1140</v>
      </c>
      <c r="B835" s="18"/>
      <c r="C835" s="5"/>
      <c r="D835" s="5"/>
      <c r="E835" s="6"/>
    </row>
    <row r="836" spans="1:6" ht="14.25" customHeight="1" x14ac:dyDescent="0.35">
      <c r="A836" s="45" t="s">
        <v>1140</v>
      </c>
      <c r="B836" s="18"/>
      <c r="C836" s="5"/>
      <c r="D836" s="5"/>
      <c r="E836" s="94" t="str">
        <f>IF(ISBLANK(D836),"",INDEX(ΑΜΚ,MATCH(D836,Data!$F$2:$F$999,0),1))</f>
        <v/>
      </c>
      <c r="F836" t="str">
        <f>IF(ISBLANK(C836),"",INDEX(ΚΩΔ_ΜΑΘΗΜ_ΤΕΧΝ_ΛΟΓΙΣΜ_Γ1,MATCH(C836,ΜΑΘΗΜ_ΤΕΧΝ_ΛΟΓΙΣΜ_Γ1,0)))</f>
        <v/>
      </c>
    </row>
    <row r="837" spans="1:6" ht="14.25" customHeight="1" x14ac:dyDescent="0.35">
      <c r="A837" s="45" t="s">
        <v>1140</v>
      </c>
      <c r="B837" s="18"/>
      <c r="C837" s="5"/>
      <c r="D837" s="5"/>
      <c r="E837" s="6"/>
    </row>
    <row r="838" spans="1:6" ht="14.25" customHeight="1" x14ac:dyDescent="0.35">
      <c r="A838" s="45" t="s">
        <v>1140</v>
      </c>
      <c r="B838" s="18"/>
      <c r="C838" s="5"/>
      <c r="D838" s="5"/>
      <c r="E838" s="94" t="str">
        <f>IF(ISBLANK(D838),"",INDEX(ΑΜΚ,MATCH(D838,Data!$F$2:$F$999,0),1))</f>
        <v/>
      </c>
      <c r="F838" t="str">
        <f>IF(ISBLANK(C838),"",INDEX(ΚΩΔ_ΜΑΘΗΜ_ΤΕΧΝ_ΛΟΓΙΣΜ_Γ1,MATCH(C838,ΜΑΘΗΜ_ΤΕΧΝ_ΛΟΓΙΣΜ_Γ1,0)))</f>
        <v/>
      </c>
    </row>
    <row r="839" spans="1:6" ht="14.25" customHeight="1" x14ac:dyDescent="0.35">
      <c r="A839" s="45" t="s">
        <v>1140</v>
      </c>
      <c r="B839" s="18"/>
      <c r="C839" s="5"/>
      <c r="D839" s="5"/>
      <c r="E839" s="6"/>
    </row>
    <row r="840" spans="1:6" ht="14.25" customHeight="1" x14ac:dyDescent="0.35">
      <c r="A840" s="45" t="s">
        <v>1140</v>
      </c>
      <c r="B840" s="18"/>
      <c r="C840" s="5"/>
      <c r="D840" s="5"/>
      <c r="E840" s="94" t="str">
        <f>IF(ISBLANK(D840),"",INDEX(ΑΜΚ,MATCH(D840,Data!$F$2:$F$999,0),1))</f>
        <v/>
      </c>
      <c r="F840" t="str">
        <f>IF(ISBLANK(C840),"",INDEX(ΚΩΔ_ΜΑΘΗΜ_ΤΕΧΝ_ΛΟΓΙΣΜ_Γ1,MATCH(C840,ΜΑΘΗΜ_ΤΕΧΝ_ΛΟΓΙΣΜ_Γ1,0)))</f>
        <v/>
      </c>
    </row>
    <row r="841" spans="1:6" ht="14.25" customHeight="1" x14ac:dyDescent="0.35">
      <c r="A841" s="45" t="s">
        <v>1140</v>
      </c>
      <c r="B841" s="18"/>
      <c r="C841" s="5"/>
      <c r="D841" s="5"/>
      <c r="E841" s="6"/>
    </row>
    <row r="842" spans="1:6" ht="14.25" customHeight="1" x14ac:dyDescent="0.35">
      <c r="A842" s="45" t="s">
        <v>1140</v>
      </c>
      <c r="B842" s="18"/>
      <c r="C842" s="5"/>
      <c r="D842" s="5"/>
      <c r="E842" s="94" t="str">
        <f>IF(ISBLANK(D842),"",INDEX(ΑΜΚ,MATCH(D842,Data!$F$2:$F$999,0),1))</f>
        <v/>
      </c>
      <c r="F842" t="str">
        <f>IF(ISBLANK(C842),"",INDEX(ΚΩΔ_ΜΑΘΗΜ_ΤΕΧΝ_ΛΟΓΙΣΜ_Γ1,MATCH(C842,ΜΑΘΗΜ_ΤΕΧΝ_ΛΟΓΙΣΜ_Γ1,0)))</f>
        <v/>
      </c>
    </row>
    <row r="843" spans="1:6" ht="14.25" customHeight="1" x14ac:dyDescent="0.35">
      <c r="A843" s="45" t="s">
        <v>1140</v>
      </c>
      <c r="B843" s="18"/>
      <c r="C843" s="5"/>
      <c r="D843" s="5"/>
      <c r="E843" s="6"/>
    </row>
    <row r="844" spans="1:6" ht="14.25" customHeight="1" x14ac:dyDescent="0.35">
      <c r="A844" s="45" t="s">
        <v>1140</v>
      </c>
      <c r="B844" s="18"/>
      <c r="C844" s="5"/>
      <c r="D844" s="5"/>
      <c r="E844" s="94" t="str">
        <f>IF(ISBLANK(D844),"",INDEX(ΑΜΚ,MATCH(D844,Data!$F$2:$F$999,0),1))</f>
        <v/>
      </c>
      <c r="F844" t="str">
        <f>IF(ISBLANK(C844),"",INDEX(ΚΩΔ_ΜΑΘΗΜ_ΤΕΧΝ_ΛΟΓΙΣΜ_Γ1,MATCH(C844,ΜΑΘΗΜ_ΤΕΧΝ_ΛΟΓΙΣΜ_Γ1,0)))</f>
        <v/>
      </c>
    </row>
    <row r="845" spans="1:6" ht="14.25" customHeight="1" x14ac:dyDescent="0.35">
      <c r="A845" s="45" t="s">
        <v>1140</v>
      </c>
      <c r="B845" s="18"/>
      <c r="C845" s="5"/>
      <c r="D845" s="5"/>
      <c r="E845" s="6"/>
    </row>
    <row r="846" spans="1:6" ht="14.25" customHeight="1" x14ac:dyDescent="0.35">
      <c r="A846" s="45" t="s">
        <v>1140</v>
      </c>
      <c r="B846" s="18"/>
      <c r="C846" s="5"/>
      <c r="D846" s="5"/>
      <c r="E846" s="94" t="str">
        <f>IF(ISBLANK(D846),"",INDEX(ΑΜΚ,MATCH(D846,Data!$F$2:$F$999,0),1))</f>
        <v/>
      </c>
      <c r="F846" t="str">
        <f>IF(ISBLANK(C846),"",INDEX(ΚΩΔ_ΜΑΘΗΜ_ΤΕΧΝ_ΛΟΓΙΣΜ_Γ1,MATCH(C846,ΜΑΘΗΜ_ΤΕΧΝ_ΛΟΓΙΣΜ_Γ1,0)))</f>
        <v/>
      </c>
    </row>
    <row r="847" spans="1:6" ht="14.25" customHeight="1" x14ac:dyDescent="0.35">
      <c r="A847" s="45" t="s">
        <v>1140</v>
      </c>
      <c r="B847" s="18"/>
      <c r="C847" s="5"/>
      <c r="D847" s="5"/>
      <c r="E847" s="6"/>
    </row>
    <row r="848" spans="1:6" ht="14.25" customHeight="1" x14ac:dyDescent="0.35">
      <c r="A848" s="45" t="s">
        <v>1140</v>
      </c>
      <c r="B848" s="18"/>
      <c r="C848" s="5"/>
      <c r="D848" s="5"/>
      <c r="E848" s="94" t="str">
        <f>IF(ISBLANK(D848),"",INDEX(ΑΜΚ,MATCH(D848,Data!$F$2:$F$999,0),1))</f>
        <v/>
      </c>
      <c r="F848" t="str">
        <f>IF(ISBLANK(C848),"",INDEX(ΚΩΔ_ΜΑΘΗΜ_ΤΕΧΝ_ΛΟΓΙΣΜ_Γ1,MATCH(C848,ΜΑΘΗΜ_ΤΕΧΝ_ΛΟΓΙΣΜ_Γ1,0)))</f>
        <v/>
      </c>
    </row>
    <row r="849" spans="1:6" ht="14.25" customHeight="1" x14ac:dyDescent="0.35">
      <c r="A849" s="45" t="s">
        <v>1140</v>
      </c>
      <c r="B849" s="18"/>
      <c r="C849" s="5"/>
      <c r="D849" s="5"/>
      <c r="E849" s="6"/>
    </row>
    <row r="850" spans="1:6" ht="14.25" customHeight="1" x14ac:dyDescent="0.35">
      <c r="A850" s="45" t="s">
        <v>1140</v>
      </c>
      <c r="B850" s="18"/>
      <c r="C850" s="5"/>
      <c r="D850" s="5"/>
      <c r="E850" s="94" t="str">
        <f>IF(ISBLANK(D850),"",INDEX(ΑΜΚ,MATCH(D850,Data!$F$2:$F$999,0),1))</f>
        <v/>
      </c>
      <c r="F850" t="str">
        <f>IF(ISBLANK(C850),"",INDEX(ΚΩΔ_ΜΑΘΗΜ_ΤΕΧΝ_ΛΟΓΙΣΜ_Γ1,MATCH(C850,ΜΑΘΗΜ_ΤΕΧΝ_ΛΟΓΙΣΜ_Γ1,0)))</f>
        <v/>
      </c>
    </row>
    <row r="851" spans="1:6" ht="14.25" customHeight="1" x14ac:dyDescent="0.35">
      <c r="A851" s="45" t="s">
        <v>1140</v>
      </c>
      <c r="B851" s="18"/>
      <c r="C851" s="5"/>
      <c r="D851" s="5"/>
      <c r="E851" s="6"/>
    </row>
    <row r="852" spans="1:6" ht="14.25" customHeight="1" x14ac:dyDescent="0.35">
      <c r="A852" s="45" t="s">
        <v>1140</v>
      </c>
      <c r="B852" s="18"/>
      <c r="C852" s="5"/>
      <c r="D852" s="5"/>
      <c r="E852" s="94" t="str">
        <f>IF(ISBLANK(D852),"",INDEX(ΑΜΚ,MATCH(D852,Data!$F$2:$F$999,0),1))</f>
        <v/>
      </c>
      <c r="F852" t="str">
        <f>IF(ISBLANK(C852),"",INDEX(ΚΩΔ_ΜΑΘΗΜ_ΤΕΧΝ_ΛΟΓΙΣΜ_Γ1,MATCH(C852,ΜΑΘΗΜ_ΤΕΧΝ_ΛΟΓΙΣΜ_Γ1,0)))</f>
        <v/>
      </c>
    </row>
    <row r="853" spans="1:6" ht="14.25" customHeight="1" x14ac:dyDescent="0.35">
      <c r="A853" s="45" t="s">
        <v>1140</v>
      </c>
      <c r="B853" s="18"/>
      <c r="C853" s="5"/>
      <c r="D853" s="5"/>
      <c r="E853" s="6"/>
    </row>
    <row r="854" spans="1:6" ht="14.25" customHeight="1" x14ac:dyDescent="0.35">
      <c r="A854" s="45" t="s">
        <v>1140</v>
      </c>
      <c r="B854" s="18"/>
      <c r="C854" s="5"/>
      <c r="D854" s="5"/>
      <c r="E854" s="94" t="str">
        <f>IF(ISBLANK(D854),"",INDEX(ΑΜΚ,MATCH(D854,Data!$F$2:$F$999,0),1))</f>
        <v/>
      </c>
      <c r="F854" t="str">
        <f>IF(ISBLANK(C854),"",INDEX(ΚΩΔ_ΜΑΘΗΜ_ΤΕΧΝ_ΛΟΓΙΣΜ_Γ1,MATCH(C854,ΜΑΘΗΜ_ΤΕΧΝ_ΛΟΓΙΣΜ_Γ1,0)))</f>
        <v/>
      </c>
    </row>
    <row r="855" spans="1:6" ht="14.25" customHeight="1" x14ac:dyDescent="0.35">
      <c r="A855" s="45" t="s">
        <v>1140</v>
      </c>
      <c r="B855" s="18"/>
      <c r="C855" s="5"/>
      <c r="D855" s="5"/>
      <c r="E855" s="6"/>
    </row>
    <row r="856" spans="1:6" ht="14.25" customHeight="1" x14ac:dyDescent="0.35">
      <c r="A856" s="45" t="s">
        <v>1140</v>
      </c>
      <c r="B856" s="18"/>
      <c r="C856" s="5"/>
      <c r="D856" s="5"/>
      <c r="E856" s="94" t="str">
        <f>IF(ISBLANK(D856),"",INDEX(ΑΜΚ,MATCH(D856,Data!$F$2:$F$999,0),1))</f>
        <v/>
      </c>
      <c r="F856" t="str">
        <f>IF(ISBLANK(C856),"",INDEX(ΚΩΔ_ΜΑΘΗΜ_ΤΕΧΝ_ΛΟΓΙΣΜ_Γ1,MATCH(C856,ΜΑΘΗΜ_ΤΕΧΝ_ΛΟΓΙΣΜ_Γ1,0)))</f>
        <v/>
      </c>
    </row>
    <row r="857" spans="1:6" ht="14.25" customHeight="1" x14ac:dyDescent="0.35">
      <c r="A857" s="45" t="s">
        <v>1140</v>
      </c>
      <c r="B857" s="18"/>
      <c r="C857" s="5"/>
      <c r="D857" s="5"/>
      <c r="E857" s="6"/>
    </row>
    <row r="858" spans="1:6" ht="14.25" customHeight="1" x14ac:dyDescent="0.35">
      <c r="A858" s="45" t="s">
        <v>1140</v>
      </c>
      <c r="B858" s="18"/>
      <c r="C858" s="5"/>
      <c r="D858" s="5"/>
      <c r="E858" s="94" t="str">
        <f>IF(ISBLANK(D858),"",INDEX(ΑΜΚ,MATCH(D858,Data!$F$2:$F$999,0),1))</f>
        <v/>
      </c>
      <c r="F858" t="str">
        <f>IF(ISBLANK(C858),"",INDEX(ΚΩΔ_ΜΑΘΗΜ_ΤΕΧΝ_ΛΟΓΙΣΜ_Γ1,MATCH(C858,ΜΑΘΗΜ_ΤΕΧΝ_ΛΟΓΙΣΜ_Γ1,0)))</f>
        <v/>
      </c>
    </row>
    <row r="859" spans="1:6" ht="14.25" customHeight="1" x14ac:dyDescent="0.35">
      <c r="A859" s="45" t="s">
        <v>1140</v>
      </c>
      <c r="B859" s="18"/>
      <c r="C859" s="5"/>
      <c r="D859" s="5"/>
      <c r="E859" s="6"/>
    </row>
    <row r="860" spans="1:6" ht="14.25" customHeight="1" x14ac:dyDescent="0.35">
      <c r="A860" s="45" t="s">
        <v>1140</v>
      </c>
      <c r="B860" s="18"/>
      <c r="C860" s="5"/>
      <c r="D860" s="5"/>
      <c r="E860" s="94" t="str">
        <f>IF(ISBLANK(D860),"",INDEX(ΑΜΚ,MATCH(D860,Data!$F$2:$F$999,0),1))</f>
        <v/>
      </c>
      <c r="F860" t="str">
        <f>IF(ISBLANK(C860),"",INDEX(ΚΩΔ_ΜΑΘΗΜ_ΤΕΧΝ_ΛΟΓΙΣΜ_Γ1,MATCH(C860,ΜΑΘΗΜ_ΤΕΧΝ_ΛΟΓΙΣΜ_Γ1,0)))</f>
        <v/>
      </c>
    </row>
    <row r="861" spans="1:6" ht="14.25" customHeight="1" x14ac:dyDescent="0.35">
      <c r="A861" s="45" t="s">
        <v>1140</v>
      </c>
      <c r="B861" s="18"/>
      <c r="C861" s="5"/>
      <c r="D861" s="5"/>
      <c r="E861" s="6"/>
    </row>
    <row r="862" spans="1:6" ht="14.25" customHeight="1" x14ac:dyDescent="0.35">
      <c r="A862" s="45" t="s">
        <v>1140</v>
      </c>
      <c r="B862" s="18"/>
      <c r="C862" s="5"/>
      <c r="D862" s="5"/>
      <c r="E862" s="94" t="str">
        <f>IF(ISBLANK(D862),"",INDEX(ΑΜΚ,MATCH(D862,Data!$F$2:$F$999,0),1))</f>
        <v/>
      </c>
      <c r="F862" t="str">
        <f>IF(ISBLANK(C862),"",INDEX(ΚΩΔ_ΜΑΘΗΜ_ΤΕΧΝ_ΛΟΓΙΣΜ_Γ1,MATCH(C862,ΜΑΘΗΜ_ΤΕΧΝ_ΛΟΓΙΣΜ_Γ1,0)))</f>
        <v/>
      </c>
    </row>
    <row r="863" spans="1:6" ht="14.25" customHeight="1" x14ac:dyDescent="0.35">
      <c r="A863" s="45" t="s">
        <v>1140</v>
      </c>
      <c r="B863" s="18"/>
      <c r="C863" s="5"/>
      <c r="D863" s="5"/>
      <c r="E863" s="6"/>
    </row>
    <row r="864" spans="1:6" ht="14.25" customHeight="1" x14ac:dyDescent="0.35">
      <c r="A864" s="45" t="s">
        <v>1140</v>
      </c>
      <c r="B864" s="18"/>
      <c r="C864" s="5"/>
      <c r="D864" s="5"/>
      <c r="E864" s="94" t="str">
        <f>IF(ISBLANK(D864),"",INDEX(ΑΜΚ,MATCH(D864,Data!$F$2:$F$999,0),1))</f>
        <v/>
      </c>
      <c r="F864" t="str">
        <f>IF(ISBLANK(C864),"",INDEX(ΚΩΔ_ΜΑΘΗΜ_ΤΕΧΝ_ΛΟΓΙΣΜ_Γ1,MATCH(C864,ΜΑΘΗΜ_ΤΕΧΝ_ΛΟΓΙΣΜ_Γ1,0)))</f>
        <v/>
      </c>
    </row>
    <row r="865" spans="1:6" ht="14.25" customHeight="1" x14ac:dyDescent="0.35">
      <c r="A865" s="45" t="s">
        <v>1140</v>
      </c>
      <c r="B865" s="18"/>
      <c r="C865" s="5"/>
      <c r="D865" s="5"/>
      <c r="E865" s="6"/>
    </row>
    <row r="866" spans="1:6" ht="14.25" customHeight="1" x14ac:dyDescent="0.35">
      <c r="A866" s="45" t="s">
        <v>1140</v>
      </c>
      <c r="B866" s="18"/>
      <c r="C866" s="5"/>
      <c r="D866" s="5"/>
      <c r="E866" s="94" t="str">
        <f>IF(ISBLANK(D866),"",INDEX(ΑΜΚ,MATCH(D866,Data!$F$2:$F$999,0),1))</f>
        <v/>
      </c>
      <c r="F866" t="str">
        <f>IF(ISBLANK(C866),"",INDEX(ΚΩΔ_ΜΑΘΗΜ_ΤΕΧΝ_ΛΟΓΙΣΜ_Γ1,MATCH(C866,ΜΑΘΗΜ_ΤΕΧΝ_ΛΟΓΙΣΜ_Γ1,0)))</f>
        <v/>
      </c>
    </row>
    <row r="867" spans="1:6" ht="14.25" customHeight="1" x14ac:dyDescent="0.35">
      <c r="A867" s="45" t="s">
        <v>1140</v>
      </c>
      <c r="B867" s="18"/>
      <c r="C867" s="5"/>
      <c r="D867" s="5"/>
      <c r="E867" s="6"/>
    </row>
    <row r="868" spans="1:6" ht="14.25" customHeight="1" x14ac:dyDescent="0.35">
      <c r="A868" s="45" t="s">
        <v>1140</v>
      </c>
      <c r="B868" s="18"/>
      <c r="C868" s="5"/>
      <c r="D868" s="5"/>
      <c r="E868" s="94" t="str">
        <f>IF(ISBLANK(D868),"",INDEX(ΑΜΚ,MATCH(D868,Data!$F$2:$F$999,0),1))</f>
        <v/>
      </c>
      <c r="F868" t="str">
        <f>IF(ISBLANK(C868),"",INDEX(ΚΩΔ_ΜΑΘΗΜ_ΤΕΧΝ_ΛΟΓΙΣΜ_Γ1,MATCH(C868,ΜΑΘΗΜ_ΤΕΧΝ_ΛΟΓΙΣΜ_Γ1,0)))</f>
        <v/>
      </c>
    </row>
    <row r="869" spans="1:6" ht="14.25" customHeight="1" x14ac:dyDescent="0.35">
      <c r="A869" s="45" t="s">
        <v>1140</v>
      </c>
      <c r="B869" s="18"/>
      <c r="C869" s="5"/>
      <c r="D869" s="5"/>
      <c r="E869" s="6"/>
    </row>
    <row r="870" spans="1:6" ht="14.25" customHeight="1" x14ac:dyDescent="0.35">
      <c r="A870" s="45" t="s">
        <v>1140</v>
      </c>
      <c r="B870" s="18"/>
      <c r="C870" s="5"/>
      <c r="D870" s="5"/>
      <c r="E870" s="94" t="str">
        <f>IF(ISBLANK(D870),"",INDEX(ΑΜΚ,MATCH(D870,Data!$F$2:$F$999,0),1))</f>
        <v/>
      </c>
      <c r="F870" t="str">
        <f>IF(ISBLANK(C870),"",INDEX(ΚΩΔ_ΜΑΘΗΜ_ΤΕΧΝ_ΛΟΓΙΣΜ_Γ1,MATCH(C870,ΜΑΘΗΜ_ΤΕΧΝ_ΛΟΓΙΣΜ_Γ1,0)))</f>
        <v/>
      </c>
    </row>
    <row r="871" spans="1:6" ht="14.25" customHeight="1" x14ac:dyDescent="0.35">
      <c r="A871" s="45" t="s">
        <v>1140</v>
      </c>
      <c r="B871" s="18"/>
      <c r="C871" s="5"/>
      <c r="D871" s="5"/>
      <c r="E871" s="6"/>
    </row>
    <row r="872" spans="1:6" ht="14.25" customHeight="1" x14ac:dyDescent="0.35">
      <c r="A872" s="45" t="s">
        <v>1140</v>
      </c>
      <c r="B872" s="18"/>
      <c r="C872" s="5"/>
      <c r="D872" s="5"/>
      <c r="E872" s="94" t="str">
        <f>IF(ISBLANK(D872),"",INDEX(ΑΜΚ,MATCH(D872,Data!$F$2:$F$999,0),1))</f>
        <v/>
      </c>
      <c r="F872" t="str">
        <f>IF(ISBLANK(C872),"",INDEX(ΚΩΔ_ΜΑΘΗΜ_ΤΕΧΝ_ΛΟΓΙΣΜ_Γ1,MATCH(C872,ΜΑΘΗΜ_ΤΕΧΝ_ΛΟΓΙΣΜ_Γ1,0)))</f>
        <v/>
      </c>
    </row>
    <row r="873" spans="1:6" ht="14.25" customHeight="1" x14ac:dyDescent="0.35">
      <c r="A873" s="45" t="s">
        <v>1140</v>
      </c>
      <c r="B873" s="18"/>
      <c r="C873" s="5"/>
      <c r="D873" s="5"/>
      <c r="E873" s="6"/>
    </row>
    <row r="874" spans="1:6" ht="14.25" customHeight="1" x14ac:dyDescent="0.35">
      <c r="A874" s="45" t="s">
        <v>1140</v>
      </c>
      <c r="B874" s="18"/>
      <c r="C874" s="5"/>
      <c r="D874" s="5"/>
      <c r="E874" s="94" t="str">
        <f>IF(ISBLANK(D874),"",INDEX(ΑΜΚ,MATCH(D874,Data!$F$2:$F$999,0),1))</f>
        <v/>
      </c>
      <c r="F874" t="str">
        <f>IF(ISBLANK(C874),"",INDEX(ΚΩΔ_ΜΑΘΗΜ_ΤΕΧΝ_ΛΟΓΙΣΜ_Γ1,MATCH(C874,ΜΑΘΗΜ_ΤΕΧΝ_ΛΟΓΙΣΜ_Γ1,0)))</f>
        <v/>
      </c>
    </row>
    <row r="875" spans="1:6" ht="14.25" customHeight="1" x14ac:dyDescent="0.35">
      <c r="A875" s="45" t="s">
        <v>1140</v>
      </c>
      <c r="B875" s="18"/>
      <c r="C875" s="5"/>
      <c r="D875" s="5"/>
      <c r="E875" s="6"/>
    </row>
    <row r="876" spans="1:6" ht="14.25" customHeight="1" x14ac:dyDescent="0.35">
      <c r="A876" s="45" t="s">
        <v>1140</v>
      </c>
      <c r="B876" s="18"/>
      <c r="C876" s="5"/>
      <c r="D876" s="5"/>
      <c r="E876" s="94" t="str">
        <f>IF(ISBLANK(D876),"",INDEX(ΑΜΚ,MATCH(D876,Data!$F$2:$F$999,0),1))</f>
        <v/>
      </c>
      <c r="F876" t="str">
        <f>IF(ISBLANK(C876),"",INDEX(ΚΩΔ_ΜΑΘΗΜ_ΤΕΧΝ_ΛΟΓΙΣΜ_Γ1,MATCH(C876,ΜΑΘΗΜ_ΤΕΧΝ_ΛΟΓΙΣΜ_Γ1,0)))</f>
        <v/>
      </c>
    </row>
    <row r="877" spans="1:6" ht="14.25" customHeight="1" x14ac:dyDescent="0.35">
      <c r="A877" s="45" t="s">
        <v>1140</v>
      </c>
      <c r="B877" s="18"/>
      <c r="C877" s="5"/>
      <c r="D877" s="5"/>
      <c r="E877" s="6"/>
    </row>
    <row r="878" spans="1:6" ht="14.25" customHeight="1" x14ac:dyDescent="0.35">
      <c r="A878" s="45" t="s">
        <v>1140</v>
      </c>
      <c r="B878" s="18"/>
      <c r="C878" s="5"/>
      <c r="D878" s="5"/>
      <c r="E878" s="94" t="str">
        <f>IF(ISBLANK(D878),"",INDEX(ΑΜΚ,MATCH(D878,Data!$F$2:$F$999,0),1))</f>
        <v/>
      </c>
      <c r="F878" t="str">
        <f>IF(ISBLANK(C878),"",INDEX(ΚΩΔ_ΜΑΘΗΜ_ΤΕΧΝ_ΛΟΓΙΣΜ_Γ1,MATCH(C878,ΜΑΘΗΜ_ΤΕΧΝ_ΛΟΓΙΣΜ_Γ1,0)))</f>
        <v/>
      </c>
    </row>
    <row r="879" spans="1:6" ht="14.25" customHeight="1" x14ac:dyDescent="0.35">
      <c r="A879" s="45" t="s">
        <v>1140</v>
      </c>
      <c r="B879" s="18"/>
      <c r="C879" s="5"/>
      <c r="D879" s="5"/>
      <c r="E879" s="6"/>
    </row>
    <row r="880" spans="1:6" ht="14.25" customHeight="1" x14ac:dyDescent="0.35">
      <c r="A880" s="45" t="s">
        <v>1140</v>
      </c>
      <c r="B880" s="18"/>
      <c r="C880" s="5"/>
      <c r="D880" s="5"/>
      <c r="E880" s="94" t="str">
        <f>IF(ISBLANK(D880),"",INDEX(ΑΜΚ,MATCH(D880,Data!$F$2:$F$999,0),1))</f>
        <v/>
      </c>
      <c r="F880" t="str">
        <f>IF(ISBLANK(C880),"",INDEX(ΚΩΔ_ΜΑΘΗΜ_ΤΕΧΝ_ΛΟΓΙΣΜ_Γ1,MATCH(C880,ΜΑΘΗΜ_ΤΕΧΝ_ΛΟΓΙΣΜ_Γ1,0)))</f>
        <v/>
      </c>
    </row>
    <row r="881" spans="1:6" ht="14.25" customHeight="1" x14ac:dyDescent="0.35">
      <c r="A881" s="45" t="s">
        <v>1140</v>
      </c>
      <c r="B881" s="18"/>
      <c r="C881" s="5"/>
      <c r="D881" s="5"/>
      <c r="E881" s="6"/>
    </row>
    <row r="882" spans="1:6" ht="14.25" customHeight="1" x14ac:dyDescent="0.35">
      <c r="A882" s="45" t="s">
        <v>1140</v>
      </c>
      <c r="B882" s="18"/>
      <c r="C882" s="5"/>
      <c r="D882" s="5"/>
      <c r="E882" s="94" t="str">
        <f>IF(ISBLANK(D882),"",INDEX(ΑΜΚ,MATCH(D882,Data!$F$2:$F$999,0),1))</f>
        <v/>
      </c>
      <c r="F882" t="str">
        <f>IF(ISBLANK(C882),"",INDEX(ΚΩΔ_ΜΑΘΗΜ_ΤΕΧΝ_ΛΟΓΙΣΜ_Γ1,MATCH(C882,ΜΑΘΗΜ_ΤΕΧΝ_ΛΟΓΙΣΜ_Γ1,0)))</f>
        <v/>
      </c>
    </row>
    <row r="883" spans="1:6" ht="14.25" customHeight="1" x14ac:dyDescent="0.35">
      <c r="A883" s="45" t="s">
        <v>1140</v>
      </c>
      <c r="B883" s="18"/>
      <c r="C883" s="5"/>
      <c r="D883" s="5"/>
      <c r="E883" s="6"/>
    </row>
    <row r="884" spans="1:6" ht="14.25" customHeight="1" x14ac:dyDescent="0.35">
      <c r="A884" s="45" t="s">
        <v>1140</v>
      </c>
      <c r="B884" s="18"/>
      <c r="C884" s="5"/>
      <c r="D884" s="5"/>
      <c r="E884" s="94" t="str">
        <f>IF(ISBLANK(D884),"",INDEX(ΑΜΚ,MATCH(D884,Data!$F$2:$F$999,0),1))</f>
        <v/>
      </c>
      <c r="F884" t="str">
        <f>IF(ISBLANK(C884),"",INDEX(ΚΩΔ_ΜΑΘΗΜ_ΤΕΧΝ_ΛΟΓΙΣΜ_Γ1,MATCH(C884,ΜΑΘΗΜ_ΤΕΧΝ_ΛΟΓΙΣΜ_Γ1,0)))</f>
        <v/>
      </c>
    </row>
    <row r="885" spans="1:6" ht="14.25" customHeight="1" x14ac:dyDescent="0.35">
      <c r="A885" s="45" t="s">
        <v>1140</v>
      </c>
      <c r="B885" s="18"/>
      <c r="C885" s="5"/>
      <c r="D885" s="5"/>
      <c r="E885" s="6"/>
    </row>
    <row r="886" spans="1:6" ht="14.25" customHeight="1" x14ac:dyDescent="0.35">
      <c r="A886" s="45" t="s">
        <v>1140</v>
      </c>
      <c r="B886" s="18"/>
      <c r="C886" s="5"/>
      <c r="D886" s="5"/>
      <c r="E886" s="94" t="str">
        <f>IF(ISBLANK(D886),"",INDEX(ΑΜΚ,MATCH(D886,Data!$F$2:$F$999,0),1))</f>
        <v/>
      </c>
      <c r="F886" t="str">
        <f>IF(ISBLANK(C886),"",INDEX(ΚΩΔ_ΜΑΘΗΜ_ΤΕΧΝ_ΛΟΓΙΣΜ_Γ1,MATCH(C886,ΜΑΘΗΜ_ΤΕΧΝ_ΛΟΓΙΣΜ_Γ1,0)))</f>
        <v/>
      </c>
    </row>
    <row r="887" spans="1:6" ht="14.25" customHeight="1" x14ac:dyDescent="0.35">
      <c r="A887" s="45" t="s">
        <v>1140</v>
      </c>
      <c r="B887" s="18"/>
      <c r="C887" s="5"/>
      <c r="D887" s="5"/>
      <c r="E887" s="6"/>
    </row>
    <row r="888" spans="1:6" ht="14.25" customHeight="1" x14ac:dyDescent="0.35">
      <c r="A888" s="45" t="s">
        <v>1140</v>
      </c>
      <c r="B888" s="18"/>
      <c r="C888" s="5"/>
      <c r="D888" s="5"/>
      <c r="E888" s="94" t="str">
        <f>IF(ISBLANK(D888),"",INDEX(ΑΜΚ,MATCH(D888,Data!$F$2:$F$999,0),1))</f>
        <v/>
      </c>
      <c r="F888" t="str">
        <f>IF(ISBLANK(C888),"",INDEX(ΚΩΔ_ΜΑΘΗΜ_ΤΕΧΝ_ΛΟΓΙΣΜ_Γ1,MATCH(C888,ΜΑΘΗΜ_ΤΕΧΝ_ΛΟΓΙΣΜ_Γ1,0)))</f>
        <v/>
      </c>
    </row>
    <row r="889" spans="1:6" ht="14.25" customHeight="1" x14ac:dyDescent="0.35">
      <c r="A889" s="45" t="s">
        <v>1140</v>
      </c>
      <c r="B889" s="18"/>
      <c r="C889" s="5"/>
      <c r="D889" s="5"/>
      <c r="E889" s="6"/>
    </row>
    <row r="890" spans="1:6" ht="14.25" customHeight="1" x14ac:dyDescent="0.35">
      <c r="A890" s="45" t="s">
        <v>1140</v>
      </c>
      <c r="B890" s="18"/>
      <c r="C890" s="5"/>
      <c r="D890" s="5"/>
      <c r="E890" s="94" t="str">
        <f>IF(ISBLANK(D890),"",INDEX(ΑΜΚ,MATCH(D890,Data!$F$2:$F$999,0),1))</f>
        <v/>
      </c>
      <c r="F890" t="str">
        <f>IF(ISBLANK(C890),"",INDEX(ΚΩΔ_ΜΑΘΗΜ_ΤΕΧΝ_ΛΟΓΙΣΜ_Γ1,MATCH(C890,ΜΑΘΗΜ_ΤΕΧΝ_ΛΟΓΙΣΜ_Γ1,0)))</f>
        <v/>
      </c>
    </row>
    <row r="891" spans="1:6" ht="14.25" customHeight="1" x14ac:dyDescent="0.35">
      <c r="A891" s="45" t="s">
        <v>1140</v>
      </c>
      <c r="B891" s="18"/>
      <c r="C891" s="5"/>
      <c r="D891" s="5"/>
      <c r="E891" s="6"/>
    </row>
    <row r="892" spans="1:6" ht="14.25" customHeight="1" x14ac:dyDescent="0.35">
      <c r="A892" s="45" t="s">
        <v>1140</v>
      </c>
      <c r="B892" s="18"/>
      <c r="C892" s="5"/>
      <c r="D892" s="5"/>
      <c r="E892" s="94" t="str">
        <f>IF(ISBLANK(D892),"",INDEX(ΑΜΚ,MATCH(D892,Data!$F$2:$F$999,0),1))</f>
        <v/>
      </c>
      <c r="F892" t="str">
        <f>IF(ISBLANK(C892),"",INDEX(ΚΩΔ_ΜΑΘΗΜ_ΤΕΧΝ_ΛΟΓΙΣΜ_Γ1,MATCH(C892,ΜΑΘΗΜ_ΤΕΧΝ_ΛΟΓΙΣΜ_Γ1,0)))</f>
        <v/>
      </c>
    </row>
    <row r="893" spans="1:6" ht="14.25" customHeight="1" x14ac:dyDescent="0.35">
      <c r="A893" s="45" t="s">
        <v>1140</v>
      </c>
      <c r="B893" s="18"/>
      <c r="C893" s="5"/>
      <c r="D893" s="5"/>
      <c r="E893" s="6"/>
    </row>
    <row r="894" spans="1:6" ht="14.25" customHeight="1" x14ac:dyDescent="0.35">
      <c r="A894" s="45" t="s">
        <v>1140</v>
      </c>
      <c r="B894" s="18"/>
      <c r="C894" s="5"/>
      <c r="D894" s="5"/>
      <c r="E894" s="94" t="str">
        <f>IF(ISBLANK(D894),"",INDEX(ΑΜΚ,MATCH(D894,Data!$F$2:$F$999,0),1))</f>
        <v/>
      </c>
      <c r="F894" t="str">
        <f>IF(ISBLANK(C894),"",INDEX(ΚΩΔ_ΜΑΘΗΜ_ΤΕΧΝ_ΛΟΓΙΣΜ_Γ1,MATCH(C894,ΜΑΘΗΜ_ΤΕΧΝ_ΛΟΓΙΣΜ_Γ1,0)))</f>
        <v/>
      </c>
    </row>
    <row r="895" spans="1:6" ht="14.25" customHeight="1" x14ac:dyDescent="0.35">
      <c r="A895" s="45" t="s">
        <v>1140</v>
      </c>
      <c r="B895" s="18"/>
      <c r="C895" s="5"/>
      <c r="D895" s="5"/>
      <c r="E895" s="6"/>
    </row>
    <row r="896" spans="1:6" ht="14.25" customHeight="1" x14ac:dyDescent="0.35">
      <c r="A896" s="45" t="s">
        <v>1140</v>
      </c>
      <c r="B896" s="18"/>
      <c r="C896" s="5"/>
      <c r="D896" s="5"/>
      <c r="E896" s="94" t="str">
        <f>IF(ISBLANK(D896),"",INDEX(ΑΜΚ,MATCH(D896,Data!$F$2:$F$999,0),1))</f>
        <v/>
      </c>
      <c r="F896" t="str">
        <f>IF(ISBLANK(C896),"",INDEX(ΚΩΔ_ΜΑΘΗΜ_ΤΕΧΝ_ΛΟΓΙΣΜ_Γ1,MATCH(C896,ΜΑΘΗΜ_ΤΕΧΝ_ΛΟΓΙΣΜ_Γ1,0)))</f>
        <v/>
      </c>
    </row>
    <row r="897" spans="1:6" ht="14.25" customHeight="1" x14ac:dyDescent="0.35">
      <c r="A897" s="45" t="s">
        <v>1140</v>
      </c>
      <c r="B897" s="18"/>
      <c r="C897" s="5"/>
      <c r="D897" s="5"/>
      <c r="E897" s="6"/>
    </row>
    <row r="898" spans="1:6" ht="14.25" customHeight="1" x14ac:dyDescent="0.35">
      <c r="A898" s="45" t="s">
        <v>1140</v>
      </c>
      <c r="B898" s="18"/>
      <c r="C898" s="5"/>
      <c r="D898" s="5"/>
      <c r="E898" s="94" t="str">
        <f>IF(ISBLANK(D898),"",INDEX(ΑΜΚ,MATCH(D898,Data!$F$2:$F$999,0),1))</f>
        <v/>
      </c>
      <c r="F898" t="str">
        <f>IF(ISBLANK(C898),"",INDEX(ΚΩΔ_ΜΑΘΗΜ_ΤΕΧΝ_ΛΟΓΙΣΜ_Γ1,MATCH(C898,ΜΑΘΗΜ_ΤΕΧΝ_ΛΟΓΙΣΜ_Γ1,0)))</f>
        <v/>
      </c>
    </row>
    <row r="899" spans="1:6" ht="14.25" customHeight="1" x14ac:dyDescent="0.35">
      <c r="A899" s="45" t="s">
        <v>1140</v>
      </c>
      <c r="B899" s="18"/>
      <c r="C899" s="5"/>
      <c r="D899" s="5"/>
      <c r="E899" s="6"/>
    </row>
    <row r="900" spans="1:6" ht="14.25" customHeight="1" x14ac:dyDescent="0.35">
      <c r="A900" s="45" t="s">
        <v>1140</v>
      </c>
      <c r="B900" s="18"/>
      <c r="C900" s="5"/>
      <c r="D900" s="5"/>
      <c r="E900" s="94" t="str">
        <f>IF(ISBLANK(D900),"",INDEX(ΑΜΚ,MATCH(D900,Data!$F$2:$F$999,0),1))</f>
        <v/>
      </c>
      <c r="F900" t="str">
        <f>IF(ISBLANK(C900),"",INDEX(ΚΩΔ_ΜΑΘΗΜ_ΤΕΧΝ_ΛΟΓΙΣΜ_Γ1,MATCH(C900,ΜΑΘΗΜ_ΤΕΧΝ_ΛΟΓΙΣΜ_Γ1,0)))</f>
        <v/>
      </c>
    </row>
    <row r="901" spans="1:6" ht="14.25" customHeight="1" x14ac:dyDescent="0.35">
      <c r="A901" s="45" t="s">
        <v>1140</v>
      </c>
      <c r="B901" s="18"/>
      <c r="C901" s="5"/>
      <c r="D901" s="5"/>
      <c r="E901" s="6"/>
    </row>
    <row r="902" spans="1:6" ht="14.25" customHeight="1" x14ac:dyDescent="0.35">
      <c r="A902" s="45" t="s">
        <v>1140</v>
      </c>
      <c r="B902" s="18"/>
      <c r="C902" s="5"/>
      <c r="D902" s="5"/>
      <c r="E902" s="94" t="str">
        <f>IF(ISBLANK(D902),"",INDEX(ΑΜΚ,MATCH(D902,Data!$F$2:$F$999,0),1))</f>
        <v/>
      </c>
      <c r="F902" t="str">
        <f>IF(ISBLANK(C902),"",INDEX(ΚΩΔ_ΜΑΘΗΜ_ΤΕΧΝ_ΛΟΓΙΣΜ_Γ1,MATCH(C902,ΜΑΘΗΜ_ΤΕΧΝ_ΛΟΓΙΣΜ_Γ1,0)))</f>
        <v/>
      </c>
    </row>
    <row r="903" spans="1:6" ht="14.25" customHeight="1" x14ac:dyDescent="0.35">
      <c r="A903" s="45" t="s">
        <v>1140</v>
      </c>
      <c r="B903" s="18"/>
      <c r="C903" s="5"/>
      <c r="D903" s="5"/>
      <c r="E903" s="6"/>
    </row>
    <row r="904" spans="1:6" ht="14.25" customHeight="1" x14ac:dyDescent="0.35">
      <c r="A904" s="45" t="s">
        <v>1140</v>
      </c>
      <c r="B904" s="18"/>
      <c r="C904" s="5"/>
      <c r="D904" s="5"/>
      <c r="E904" s="94" t="str">
        <f>IF(ISBLANK(D904),"",INDEX(ΑΜΚ,MATCH(D904,Data!$F$2:$F$999,0),1))</f>
        <v/>
      </c>
      <c r="F904" t="str">
        <f>IF(ISBLANK(C904),"",INDEX(ΚΩΔ_ΜΑΘΗΜ_ΤΕΧΝ_ΛΟΓΙΣΜ_Γ1,MATCH(C904,ΜΑΘΗΜ_ΤΕΧΝ_ΛΟΓΙΣΜ_Γ1,0)))</f>
        <v/>
      </c>
    </row>
    <row r="905" spans="1:6" ht="14.25" customHeight="1" x14ac:dyDescent="0.35">
      <c r="A905" s="45" t="s">
        <v>1140</v>
      </c>
      <c r="B905" s="18"/>
      <c r="C905" s="5"/>
      <c r="D905" s="5"/>
      <c r="E905" s="6"/>
    </row>
    <row r="906" spans="1:6" ht="14.25" customHeight="1" x14ac:dyDescent="0.35">
      <c r="A906" s="45" t="s">
        <v>1140</v>
      </c>
      <c r="B906" s="18"/>
      <c r="C906" s="5"/>
      <c r="D906" s="5"/>
      <c r="E906" s="94" t="str">
        <f>IF(ISBLANK(D906),"",INDEX(ΑΜΚ,MATCH(D906,Data!$F$2:$F$999,0),1))</f>
        <v/>
      </c>
      <c r="F906" t="str">
        <f>IF(ISBLANK(C906),"",INDEX(ΚΩΔ_ΜΑΘΗΜ_ΤΕΧΝ_ΛΟΓΙΣΜ_Γ1,MATCH(C906,ΜΑΘΗΜ_ΤΕΧΝ_ΛΟΓΙΣΜ_Γ1,0)))</f>
        <v/>
      </c>
    </row>
    <row r="907" spans="1:6" ht="14.25" customHeight="1" x14ac:dyDescent="0.35">
      <c r="A907" s="45" t="s">
        <v>1140</v>
      </c>
      <c r="B907" s="18"/>
      <c r="C907" s="5"/>
      <c r="D907" s="5"/>
      <c r="E907" s="6"/>
    </row>
    <row r="908" spans="1:6" ht="14.25" customHeight="1" x14ac:dyDescent="0.35">
      <c r="A908" s="45" t="s">
        <v>1140</v>
      </c>
      <c r="B908" s="18"/>
      <c r="C908" s="5"/>
      <c r="D908" s="5"/>
      <c r="E908" s="94" t="str">
        <f>IF(ISBLANK(D908),"",INDEX(ΑΜΚ,MATCH(D908,Data!$F$2:$F$999,0),1))</f>
        <v/>
      </c>
      <c r="F908" t="str">
        <f>IF(ISBLANK(C908),"",INDEX(ΚΩΔ_ΜΑΘΗΜ_ΤΕΧΝ_ΛΟΓΙΣΜ_Γ1,MATCH(C908,ΜΑΘΗΜ_ΤΕΧΝ_ΛΟΓΙΣΜ_Γ1,0)))</f>
        <v/>
      </c>
    </row>
    <row r="909" spans="1:6" ht="14.25" customHeight="1" x14ac:dyDescent="0.35">
      <c r="A909" s="45" t="s">
        <v>1140</v>
      </c>
      <c r="B909" s="18"/>
      <c r="C909" s="5"/>
      <c r="D909" s="5"/>
      <c r="E909" s="6"/>
    </row>
    <row r="910" spans="1:6" ht="14.25" customHeight="1" x14ac:dyDescent="0.35">
      <c r="A910" s="45" t="s">
        <v>1140</v>
      </c>
      <c r="B910" s="18"/>
      <c r="C910" s="5"/>
      <c r="D910" s="5"/>
      <c r="E910" s="94" t="str">
        <f>IF(ISBLANK(D910),"",INDEX(ΑΜΚ,MATCH(D910,Data!$F$2:$F$999,0),1))</f>
        <v/>
      </c>
      <c r="F910" t="str">
        <f>IF(ISBLANK(C910),"",INDEX(ΚΩΔ_ΜΑΘΗΜ_ΤΕΧΝ_ΛΟΓΙΣΜ_Γ1,MATCH(C910,ΜΑΘΗΜ_ΤΕΧΝ_ΛΟΓΙΣΜ_Γ1,0)))</f>
        <v/>
      </c>
    </row>
    <row r="911" spans="1:6" ht="14.25" customHeight="1" x14ac:dyDescent="0.35">
      <c r="A911" s="45" t="s">
        <v>1140</v>
      </c>
      <c r="B911" s="18"/>
      <c r="C911" s="5"/>
      <c r="D911" s="5"/>
      <c r="E911" s="6"/>
    </row>
    <row r="912" spans="1:6" ht="14.25" customHeight="1" x14ac:dyDescent="0.35">
      <c r="A912" s="45" t="s">
        <v>1140</v>
      </c>
      <c r="B912" s="18"/>
      <c r="C912" s="5"/>
      <c r="D912" s="5"/>
      <c r="E912" s="94" t="str">
        <f>IF(ISBLANK(D912),"",INDEX(ΑΜΚ,MATCH(D912,Data!$F$2:$F$999,0),1))</f>
        <v/>
      </c>
      <c r="F912" t="str">
        <f>IF(ISBLANK(C912),"",INDEX(ΚΩΔ_ΜΑΘΗΜ_ΤΕΧΝ_ΛΟΓΙΣΜ_Γ1,MATCH(C912,ΜΑΘΗΜ_ΤΕΧΝ_ΛΟΓΙΣΜ_Γ1,0)))</f>
        <v/>
      </c>
    </row>
    <row r="913" spans="1:6" ht="14.25" customHeight="1" x14ac:dyDescent="0.35">
      <c r="A913" s="45" t="s">
        <v>1140</v>
      </c>
      <c r="B913" s="18"/>
      <c r="C913" s="5"/>
      <c r="D913" s="5"/>
      <c r="E913" s="6"/>
    </row>
    <row r="914" spans="1:6" ht="14.25" customHeight="1" x14ac:dyDescent="0.35">
      <c r="A914" s="45" t="s">
        <v>1140</v>
      </c>
      <c r="B914" s="18"/>
      <c r="C914" s="5"/>
      <c r="D914" s="5"/>
      <c r="E914" s="94" t="str">
        <f>IF(ISBLANK(D914),"",INDEX(ΑΜΚ,MATCH(D914,Data!$F$2:$F$999,0),1))</f>
        <v/>
      </c>
      <c r="F914" t="str">
        <f>IF(ISBLANK(C914),"",INDEX(ΚΩΔ_ΜΑΘΗΜ_ΤΕΧΝ_ΛΟΓΙΣΜ_Γ1,MATCH(C914,ΜΑΘΗΜ_ΤΕΧΝ_ΛΟΓΙΣΜ_Γ1,0)))</f>
        <v/>
      </c>
    </row>
    <row r="915" spans="1:6" ht="14.25" customHeight="1" x14ac:dyDescent="0.35">
      <c r="A915" s="45" t="s">
        <v>1140</v>
      </c>
      <c r="B915" s="18"/>
      <c r="C915" s="5"/>
      <c r="D915" s="5"/>
      <c r="E915" s="6"/>
    </row>
    <row r="916" spans="1:6" ht="14.25" customHeight="1" x14ac:dyDescent="0.35">
      <c r="A916" s="45" t="s">
        <v>1140</v>
      </c>
      <c r="B916" s="18"/>
      <c r="C916" s="5"/>
      <c r="D916" s="5"/>
      <c r="E916" s="94" t="str">
        <f>IF(ISBLANK(D916),"",INDEX(ΑΜΚ,MATCH(D916,Data!$F$2:$F$999,0),1))</f>
        <v/>
      </c>
      <c r="F916" t="str">
        <f>IF(ISBLANK(C916),"",INDEX(ΚΩΔ_ΜΑΘΗΜ_ΤΕΧΝ_ΛΟΓΙΣΜ_Γ1,MATCH(C916,ΜΑΘΗΜ_ΤΕΧΝ_ΛΟΓΙΣΜ_Γ1,0)))</f>
        <v/>
      </c>
    </row>
    <row r="917" spans="1:6" ht="14.25" customHeight="1" x14ac:dyDescent="0.35">
      <c r="A917" s="45" t="s">
        <v>1140</v>
      </c>
      <c r="B917" s="18"/>
      <c r="C917" s="5"/>
      <c r="D917" s="5"/>
      <c r="E917" s="6"/>
    </row>
    <row r="918" spans="1:6" ht="14.25" customHeight="1" x14ac:dyDescent="0.35">
      <c r="A918" s="45" t="s">
        <v>1140</v>
      </c>
      <c r="B918" s="18"/>
      <c r="C918" s="5"/>
      <c r="D918" s="5"/>
      <c r="E918" s="94" t="str">
        <f>IF(ISBLANK(D918),"",INDEX(ΑΜΚ,MATCH(D918,Data!$F$2:$F$999,0),1))</f>
        <v/>
      </c>
      <c r="F918" t="str">
        <f>IF(ISBLANK(C918),"",INDEX(ΚΩΔ_ΜΑΘΗΜ_ΤΕΧΝ_ΛΟΓΙΣΜ_Γ1,MATCH(C918,ΜΑΘΗΜ_ΤΕΧΝ_ΛΟΓΙΣΜ_Γ1,0)))</f>
        <v/>
      </c>
    </row>
    <row r="919" spans="1:6" ht="14.25" customHeight="1" x14ac:dyDescent="0.35">
      <c r="A919" s="45" t="s">
        <v>1140</v>
      </c>
      <c r="B919" s="18"/>
      <c r="C919" s="5"/>
      <c r="D919" s="5"/>
      <c r="E919" s="6"/>
    </row>
    <row r="920" spans="1:6" ht="14.25" customHeight="1" x14ac:dyDescent="0.35">
      <c r="A920" s="45" t="s">
        <v>1140</v>
      </c>
      <c r="B920" s="18"/>
      <c r="C920" s="5"/>
      <c r="D920" s="5"/>
      <c r="E920" s="94" t="str">
        <f>IF(ISBLANK(D920),"",INDEX(ΑΜΚ,MATCH(D920,Data!$F$2:$F$999,0),1))</f>
        <v/>
      </c>
      <c r="F920" t="str">
        <f>IF(ISBLANK(C920),"",INDEX(ΚΩΔ_ΜΑΘΗΜ_ΤΕΧΝ_ΛΟΓΙΣΜ_Γ1,MATCH(C920,ΜΑΘΗΜ_ΤΕΧΝ_ΛΟΓΙΣΜ_Γ1,0)))</f>
        <v/>
      </c>
    </row>
    <row r="921" spans="1:6" ht="14.25" customHeight="1" x14ac:dyDescent="0.35">
      <c r="A921" s="45" t="s">
        <v>1140</v>
      </c>
      <c r="B921" s="18"/>
      <c r="C921" s="5"/>
      <c r="D921" s="5"/>
      <c r="E921" s="6"/>
    </row>
    <row r="922" spans="1:6" ht="14.25" customHeight="1" x14ac:dyDescent="0.35">
      <c r="A922" s="45" t="s">
        <v>1140</v>
      </c>
      <c r="B922" s="18"/>
      <c r="C922" s="5"/>
      <c r="D922" s="5"/>
      <c r="E922" s="94" t="str">
        <f>IF(ISBLANK(D922),"",INDEX(ΑΜΚ,MATCH(D922,Data!$F$2:$F$999,0),1))</f>
        <v/>
      </c>
      <c r="F922" t="str">
        <f>IF(ISBLANK(C922),"",INDEX(ΚΩΔ_ΜΑΘΗΜ_ΤΕΧΝ_ΛΟΓΙΣΜ_Γ1,MATCH(C922,ΜΑΘΗΜ_ΤΕΧΝ_ΛΟΓΙΣΜ_Γ1,0)))</f>
        <v/>
      </c>
    </row>
    <row r="923" spans="1:6" ht="14.25" customHeight="1" x14ac:dyDescent="0.35">
      <c r="A923" s="45" t="s">
        <v>1140</v>
      </c>
      <c r="B923" s="18"/>
      <c r="C923" s="5"/>
      <c r="D923" s="5"/>
      <c r="E923" s="6"/>
    </row>
    <row r="924" spans="1:6" ht="14.25" customHeight="1" x14ac:dyDescent="0.35">
      <c r="A924" s="45" t="s">
        <v>1140</v>
      </c>
      <c r="B924" s="18"/>
      <c r="C924" s="5"/>
      <c r="D924" s="5"/>
      <c r="E924" s="94" t="str">
        <f>IF(ISBLANK(D924),"",INDEX(ΑΜΚ,MATCH(D924,Data!$F$2:$F$999,0),1))</f>
        <v/>
      </c>
      <c r="F924" t="str">
        <f>IF(ISBLANK(C924),"",INDEX(ΚΩΔ_ΜΑΘΗΜ_ΤΕΧΝ_ΛΟΓΙΣΜ_Γ1,MATCH(C924,ΜΑΘΗΜ_ΤΕΧΝ_ΛΟΓΙΣΜ_Γ1,0)))</f>
        <v/>
      </c>
    </row>
    <row r="925" spans="1:6" ht="14.25" customHeight="1" x14ac:dyDescent="0.35">
      <c r="A925" s="45" t="s">
        <v>1140</v>
      </c>
      <c r="B925" s="18"/>
      <c r="C925" s="5"/>
      <c r="D925" s="5"/>
      <c r="E925" s="6"/>
    </row>
    <row r="926" spans="1:6" ht="14.25" customHeight="1" x14ac:dyDescent="0.35">
      <c r="A926" s="45" t="s">
        <v>1140</v>
      </c>
      <c r="B926" s="18"/>
      <c r="C926" s="5"/>
      <c r="D926" s="5"/>
      <c r="E926" s="94" t="str">
        <f>IF(ISBLANK(D926),"",INDEX(ΑΜΚ,MATCH(D926,Data!$F$2:$F$999,0),1))</f>
        <v/>
      </c>
      <c r="F926" t="str">
        <f>IF(ISBLANK(C926),"",INDEX(ΚΩΔ_ΜΑΘΗΜ_ΤΕΧΝ_ΛΟΓΙΣΜ_Γ1,MATCH(C926,ΜΑΘΗΜ_ΤΕΧΝ_ΛΟΓΙΣΜ_Γ1,0)))</f>
        <v/>
      </c>
    </row>
    <row r="927" spans="1:6" ht="14.25" customHeight="1" x14ac:dyDescent="0.35">
      <c r="A927" s="45" t="s">
        <v>1140</v>
      </c>
      <c r="B927" s="18"/>
      <c r="C927" s="5"/>
      <c r="D927" s="5"/>
      <c r="E927" s="6"/>
    </row>
    <row r="928" spans="1:6" ht="14.25" customHeight="1" x14ac:dyDescent="0.35">
      <c r="A928" s="45" t="s">
        <v>1140</v>
      </c>
      <c r="B928" s="18"/>
      <c r="C928" s="5"/>
      <c r="D928" s="5"/>
      <c r="E928" s="94" t="str">
        <f>IF(ISBLANK(D928),"",INDEX(ΑΜΚ,MATCH(D928,Data!$F$2:$F$999,0),1))</f>
        <v/>
      </c>
      <c r="F928" t="str">
        <f>IF(ISBLANK(C928),"",INDEX(ΚΩΔ_ΜΑΘΗΜ_ΤΕΧΝ_ΛΟΓΙΣΜ_Γ1,MATCH(C928,ΜΑΘΗΜ_ΤΕΧΝ_ΛΟΓΙΣΜ_Γ1,0)))</f>
        <v/>
      </c>
    </row>
    <row r="929" spans="1:6" ht="14.25" customHeight="1" x14ac:dyDescent="0.35">
      <c r="A929" s="45" t="s">
        <v>1140</v>
      </c>
      <c r="B929" s="18"/>
      <c r="C929" s="5"/>
      <c r="D929" s="5"/>
      <c r="E929" s="6"/>
    </row>
    <row r="930" spans="1:6" ht="14.25" customHeight="1" x14ac:dyDescent="0.35">
      <c r="A930" s="45" t="s">
        <v>1140</v>
      </c>
      <c r="B930" s="18"/>
      <c r="C930" s="5"/>
      <c r="D930" s="5"/>
      <c r="E930" s="94" t="str">
        <f>IF(ISBLANK(D930),"",INDEX(ΑΜΚ,MATCH(D930,Data!$F$2:$F$999,0),1))</f>
        <v/>
      </c>
      <c r="F930" t="str">
        <f>IF(ISBLANK(C930),"",INDEX(ΚΩΔ_ΜΑΘΗΜ_ΤΕΧΝ_ΛΟΓΙΣΜ_Γ1,MATCH(C930,ΜΑΘΗΜ_ΤΕΧΝ_ΛΟΓΙΣΜ_Γ1,0)))</f>
        <v/>
      </c>
    </row>
    <row r="931" spans="1:6" ht="14.25" customHeight="1" x14ac:dyDescent="0.35">
      <c r="A931" s="45" t="s">
        <v>1140</v>
      </c>
      <c r="B931" s="18"/>
      <c r="C931" s="5"/>
      <c r="D931" s="5"/>
      <c r="E931" s="6"/>
    </row>
    <row r="932" spans="1:6" ht="14.25" customHeight="1" x14ac:dyDescent="0.35">
      <c r="A932" s="45" t="s">
        <v>1140</v>
      </c>
      <c r="B932" s="18"/>
      <c r="C932" s="5"/>
      <c r="D932" s="5"/>
      <c r="E932" s="94" t="str">
        <f>IF(ISBLANK(D932),"",INDEX(ΑΜΚ,MATCH(D932,Data!$F$2:$F$999,0),1))</f>
        <v/>
      </c>
      <c r="F932" t="str">
        <f>IF(ISBLANK(C932),"",INDEX(ΚΩΔ_ΜΑΘΗΜ_ΤΕΧΝ_ΛΟΓΙΣΜ_Γ1,MATCH(C932,ΜΑΘΗΜ_ΤΕΧΝ_ΛΟΓΙΣΜ_Γ1,0)))</f>
        <v/>
      </c>
    </row>
    <row r="933" spans="1:6" ht="14.25" customHeight="1" x14ac:dyDescent="0.35">
      <c r="A933" s="45" t="s">
        <v>1140</v>
      </c>
      <c r="B933" s="18"/>
      <c r="C933" s="5"/>
      <c r="D933" s="5"/>
      <c r="E933" s="6"/>
    </row>
    <row r="934" spans="1:6" ht="14.25" customHeight="1" x14ac:dyDescent="0.35">
      <c r="A934" s="45" t="s">
        <v>1140</v>
      </c>
      <c r="B934" s="18"/>
      <c r="C934" s="5"/>
      <c r="D934" s="5"/>
      <c r="E934" s="94" t="str">
        <f>IF(ISBLANK(D934),"",INDEX(ΑΜΚ,MATCH(D934,Data!$F$2:$F$999,0),1))</f>
        <v/>
      </c>
      <c r="F934" t="str">
        <f>IF(ISBLANK(C934),"",INDEX(ΚΩΔ_ΜΑΘΗΜ_ΤΕΧΝ_ΛΟΓΙΣΜ_Γ1,MATCH(C934,ΜΑΘΗΜ_ΤΕΧΝ_ΛΟΓΙΣΜ_Γ1,0)))</f>
        <v/>
      </c>
    </row>
    <row r="935" spans="1:6" ht="14.25" customHeight="1" x14ac:dyDescent="0.35">
      <c r="A935" s="45" t="s">
        <v>1140</v>
      </c>
      <c r="B935" s="18"/>
      <c r="C935" s="5"/>
      <c r="D935" s="5"/>
      <c r="E935" s="6"/>
    </row>
    <row r="936" spans="1:6" ht="14.25" customHeight="1" x14ac:dyDescent="0.35">
      <c r="A936" s="45" t="s">
        <v>1140</v>
      </c>
      <c r="B936" s="18"/>
      <c r="C936" s="5"/>
      <c r="D936" s="5"/>
      <c r="E936" s="94" t="str">
        <f>IF(ISBLANK(D936),"",INDEX(ΑΜΚ,MATCH(D936,Data!$F$2:$F$999,0),1))</f>
        <v/>
      </c>
      <c r="F936" t="str">
        <f>IF(ISBLANK(C936),"",INDEX(ΚΩΔ_ΜΑΘΗΜ_ΤΕΧΝ_ΛΟΓΙΣΜ_Γ1,MATCH(C936,ΜΑΘΗΜ_ΤΕΧΝ_ΛΟΓΙΣΜ_Γ1,0)))</f>
        <v/>
      </c>
    </row>
    <row r="937" spans="1:6" ht="14.25" customHeight="1" x14ac:dyDescent="0.35">
      <c r="A937" s="45" t="s">
        <v>1140</v>
      </c>
      <c r="B937" s="18"/>
      <c r="C937" s="5"/>
      <c r="D937" s="5"/>
      <c r="E937" s="6"/>
    </row>
    <row r="938" spans="1:6" ht="14.25" customHeight="1" x14ac:dyDescent="0.35">
      <c r="A938" s="45" t="s">
        <v>1140</v>
      </c>
      <c r="B938" s="18"/>
      <c r="C938" s="5"/>
      <c r="D938" s="5"/>
      <c r="E938" s="94" t="str">
        <f>IF(ISBLANK(D938),"",INDEX(ΑΜΚ,MATCH(D938,Data!$F$2:$F$999,0),1))</f>
        <v/>
      </c>
      <c r="F938" t="str">
        <f>IF(ISBLANK(C938),"",INDEX(ΚΩΔ_ΜΑΘΗΜ_ΤΕΧΝ_ΛΟΓΙΣΜ_Γ1,MATCH(C938,ΜΑΘΗΜ_ΤΕΧΝ_ΛΟΓΙΣΜ_Γ1,0)))</f>
        <v/>
      </c>
    </row>
    <row r="939" spans="1:6" ht="14.25" customHeight="1" x14ac:dyDescent="0.35">
      <c r="A939" s="45" t="s">
        <v>1140</v>
      </c>
      <c r="B939" s="18"/>
      <c r="C939" s="5"/>
      <c r="D939" s="5"/>
      <c r="E939" s="6"/>
    </row>
    <row r="940" spans="1:6" ht="14.25" customHeight="1" x14ac:dyDescent="0.35">
      <c r="A940" s="45" t="s">
        <v>1140</v>
      </c>
      <c r="B940" s="18"/>
      <c r="C940" s="5"/>
      <c r="D940" s="5"/>
      <c r="E940" s="94" t="str">
        <f>IF(ISBLANK(D940),"",INDEX(ΑΜΚ,MATCH(D940,Data!$F$2:$F$999,0),1))</f>
        <v/>
      </c>
      <c r="F940" t="str">
        <f>IF(ISBLANK(C940),"",INDEX(ΚΩΔ_ΜΑΘΗΜ_ΤΕΧΝ_ΛΟΓΙΣΜ_Γ1,MATCH(C940,ΜΑΘΗΜ_ΤΕΧΝ_ΛΟΓΙΣΜ_Γ1,0)))</f>
        <v/>
      </c>
    </row>
    <row r="941" spans="1:6" ht="14.25" customHeight="1" x14ac:dyDescent="0.35">
      <c r="A941" s="45" t="s">
        <v>1140</v>
      </c>
      <c r="B941" s="18"/>
      <c r="C941" s="5"/>
      <c r="D941" s="5"/>
      <c r="E941" s="6"/>
    </row>
    <row r="942" spans="1:6" ht="14.25" customHeight="1" x14ac:dyDescent="0.35">
      <c r="A942" s="45" t="s">
        <v>1140</v>
      </c>
      <c r="B942" s="18"/>
      <c r="C942" s="5"/>
      <c r="D942" s="5"/>
      <c r="E942" s="94" t="str">
        <f>IF(ISBLANK(D942),"",INDEX(ΑΜΚ,MATCH(D942,Data!$F$2:$F$999,0),1))</f>
        <v/>
      </c>
      <c r="F942" t="str">
        <f>IF(ISBLANK(C942),"",INDEX(ΚΩΔ_ΜΑΘΗΜ_ΤΕΧΝ_ΛΟΓΙΣΜ_Γ1,MATCH(C942,ΜΑΘΗΜ_ΤΕΧΝ_ΛΟΓΙΣΜ_Γ1,0)))</f>
        <v/>
      </c>
    </row>
    <row r="943" spans="1:6" ht="14.25" customHeight="1" x14ac:dyDescent="0.35">
      <c r="A943" s="45" t="s">
        <v>1140</v>
      </c>
      <c r="B943" s="18"/>
      <c r="C943" s="5"/>
      <c r="D943" s="5"/>
      <c r="E943" s="6"/>
    </row>
    <row r="944" spans="1:6" ht="14.25" customHeight="1" x14ac:dyDescent="0.35">
      <c r="A944" s="45" t="s">
        <v>1140</v>
      </c>
      <c r="B944" s="18"/>
      <c r="C944" s="5"/>
      <c r="D944" s="5"/>
      <c r="E944" s="94" t="str">
        <f>IF(ISBLANK(D944),"",INDEX(ΑΜΚ,MATCH(D944,Data!$F$2:$F$999,0),1))</f>
        <v/>
      </c>
      <c r="F944" t="str">
        <f>IF(ISBLANK(C944),"",INDEX(ΚΩΔ_ΜΑΘΗΜ_ΤΕΧΝ_ΛΟΓΙΣΜ_Γ1,MATCH(C944,ΜΑΘΗΜ_ΤΕΧΝ_ΛΟΓΙΣΜ_Γ1,0)))</f>
        <v/>
      </c>
    </row>
    <row r="945" spans="1:6" ht="14.25" customHeight="1" x14ac:dyDescent="0.35">
      <c r="A945" s="45" t="s">
        <v>1140</v>
      </c>
      <c r="B945" s="18"/>
      <c r="C945" s="5"/>
      <c r="D945" s="5"/>
      <c r="E945" s="6"/>
    </row>
    <row r="946" spans="1:6" ht="14.25" customHeight="1" x14ac:dyDescent="0.35">
      <c r="A946" s="45" t="s">
        <v>1140</v>
      </c>
      <c r="B946" s="18"/>
      <c r="C946" s="5"/>
      <c r="D946" s="5"/>
      <c r="E946" s="94" t="str">
        <f>IF(ISBLANK(D946),"",INDEX(ΑΜΚ,MATCH(D946,Data!$F$2:$F$999,0),1))</f>
        <v/>
      </c>
      <c r="F946" t="str">
        <f>IF(ISBLANK(C946),"",INDEX(ΚΩΔ_ΜΑΘΗΜ_ΤΕΧΝ_ΛΟΓΙΣΜ_Γ1,MATCH(C946,ΜΑΘΗΜ_ΤΕΧΝ_ΛΟΓΙΣΜ_Γ1,0)))</f>
        <v/>
      </c>
    </row>
    <row r="947" spans="1:6" ht="14.25" customHeight="1" x14ac:dyDescent="0.35">
      <c r="A947" s="45" t="s">
        <v>1140</v>
      </c>
      <c r="B947" s="18"/>
      <c r="C947" s="5"/>
      <c r="D947" s="5"/>
      <c r="E947" s="6"/>
    </row>
    <row r="948" spans="1:6" ht="14.25" customHeight="1" x14ac:dyDescent="0.35">
      <c r="A948" s="45" t="s">
        <v>1140</v>
      </c>
      <c r="B948" s="18"/>
      <c r="C948" s="5"/>
      <c r="D948" s="5"/>
      <c r="E948" s="94" t="str">
        <f>IF(ISBLANK(D948),"",INDEX(ΑΜΚ,MATCH(D948,Data!$F$2:$F$999,0),1))</f>
        <v/>
      </c>
      <c r="F948" t="str">
        <f>IF(ISBLANK(C948),"",INDEX(ΚΩΔ_ΜΑΘΗΜ_ΤΕΧΝ_ΛΟΓΙΣΜ_Γ1,MATCH(C948,ΜΑΘΗΜ_ΤΕΧΝ_ΛΟΓΙΣΜ_Γ1,0)))</f>
        <v/>
      </c>
    </row>
    <row r="949" spans="1:6" ht="14.25" customHeight="1" x14ac:dyDescent="0.35">
      <c r="A949" s="45" t="s">
        <v>1140</v>
      </c>
      <c r="B949" s="18"/>
      <c r="C949" s="5"/>
      <c r="D949" s="5"/>
      <c r="E949" s="6"/>
    </row>
    <row r="950" spans="1:6" ht="14.25" customHeight="1" x14ac:dyDescent="0.35">
      <c r="A950" s="45" t="s">
        <v>1140</v>
      </c>
      <c r="B950" s="18"/>
      <c r="C950" s="5"/>
      <c r="D950" s="5"/>
      <c r="E950" s="94" t="str">
        <f>IF(ISBLANK(D950),"",INDEX(ΑΜΚ,MATCH(D950,Data!$F$2:$F$999,0),1))</f>
        <v/>
      </c>
      <c r="F950" t="str">
        <f>IF(ISBLANK(C950),"",INDEX(ΚΩΔ_ΜΑΘΗΜ_ΤΕΧΝ_ΛΟΓΙΣΜ_Γ1,MATCH(C950,ΜΑΘΗΜ_ΤΕΧΝ_ΛΟΓΙΣΜ_Γ1,0)))</f>
        <v/>
      </c>
    </row>
    <row r="951" spans="1:6" ht="14.25" customHeight="1" x14ac:dyDescent="0.35">
      <c r="A951" s="45" t="s">
        <v>1140</v>
      </c>
      <c r="B951" s="18"/>
      <c r="C951" s="5"/>
      <c r="D951" s="5"/>
      <c r="E951" s="6"/>
    </row>
    <row r="952" spans="1:6" ht="14.25" customHeight="1" x14ac:dyDescent="0.35">
      <c r="A952" s="45" t="s">
        <v>1140</v>
      </c>
      <c r="B952" s="18"/>
      <c r="C952" s="5"/>
      <c r="D952" s="5"/>
      <c r="E952" s="94" t="str">
        <f>IF(ISBLANK(D952),"",INDEX(ΑΜΚ,MATCH(D952,Data!$F$2:$F$999,0),1))</f>
        <v/>
      </c>
      <c r="F952" t="str">
        <f>IF(ISBLANK(C952),"",INDEX(ΚΩΔ_ΜΑΘΗΜ_ΤΕΧΝ_ΛΟΓΙΣΜ_Γ1,MATCH(C952,ΜΑΘΗΜ_ΤΕΧΝ_ΛΟΓΙΣΜ_Γ1,0)))</f>
        <v/>
      </c>
    </row>
    <row r="953" spans="1:6" ht="14.25" customHeight="1" x14ac:dyDescent="0.35">
      <c r="A953" s="45" t="s">
        <v>1140</v>
      </c>
      <c r="B953" s="18"/>
      <c r="C953" s="5"/>
      <c r="D953" s="5"/>
      <c r="E953" s="6"/>
    </row>
    <row r="954" spans="1:6" ht="14.25" customHeight="1" x14ac:dyDescent="0.35">
      <c r="A954" s="45" t="s">
        <v>1140</v>
      </c>
      <c r="B954" s="18"/>
      <c r="C954" s="5"/>
      <c r="D954" s="5"/>
      <c r="E954" s="94" t="str">
        <f>IF(ISBLANK(D954),"",INDEX(ΑΜΚ,MATCH(D954,Data!$F$2:$F$999,0),1))</f>
        <v/>
      </c>
      <c r="F954" t="str">
        <f>IF(ISBLANK(C954),"",INDEX(ΚΩΔ_ΜΑΘΗΜ_ΤΕΧΝ_ΛΟΓΙΣΜ_Γ1,MATCH(C954,ΜΑΘΗΜ_ΤΕΧΝ_ΛΟΓΙΣΜ_Γ1,0)))</f>
        <v/>
      </c>
    </row>
    <row r="955" spans="1:6" ht="14.25" customHeight="1" x14ac:dyDescent="0.35">
      <c r="A955" s="45" t="s">
        <v>1140</v>
      </c>
      <c r="B955" s="18"/>
      <c r="C955" s="5"/>
      <c r="D955" s="5"/>
      <c r="E955" s="6"/>
    </row>
    <row r="956" spans="1:6" ht="14.25" customHeight="1" x14ac:dyDescent="0.35">
      <c r="A956" s="45" t="s">
        <v>1140</v>
      </c>
      <c r="B956" s="18"/>
      <c r="C956" s="5"/>
      <c r="D956" s="5"/>
      <c r="E956" s="94" t="str">
        <f>IF(ISBLANK(D956),"",INDEX(ΑΜΚ,MATCH(D956,Data!$F$2:$F$999,0),1))</f>
        <v/>
      </c>
      <c r="F956" t="str">
        <f>IF(ISBLANK(C956),"",INDEX(ΚΩΔ_ΜΑΘΗΜ_ΤΕΧΝ_ΛΟΓΙΣΜ_Γ1,MATCH(C956,ΜΑΘΗΜ_ΤΕΧΝ_ΛΟΓΙΣΜ_Γ1,0)))</f>
        <v/>
      </c>
    </row>
    <row r="957" spans="1:6" ht="14.25" customHeight="1" x14ac:dyDescent="0.35">
      <c r="A957" s="45" t="s">
        <v>1140</v>
      </c>
      <c r="B957" s="18"/>
      <c r="C957" s="5"/>
      <c r="D957" s="5"/>
      <c r="E957" s="6"/>
    </row>
    <row r="958" spans="1:6" ht="14.25" customHeight="1" x14ac:dyDescent="0.35">
      <c r="A958" s="45" t="s">
        <v>1140</v>
      </c>
      <c r="B958" s="18"/>
      <c r="C958" s="5"/>
      <c r="D958" s="5"/>
      <c r="E958" s="94" t="str">
        <f>IF(ISBLANK(D958),"",INDEX(ΑΜΚ,MATCH(D958,Data!$F$2:$F$999,0),1))</f>
        <v/>
      </c>
      <c r="F958" t="str">
        <f>IF(ISBLANK(C958),"",INDEX(ΚΩΔ_ΜΑΘΗΜ_ΤΕΧΝ_ΛΟΓΙΣΜ_Γ1,MATCH(C958,ΜΑΘΗΜ_ΤΕΧΝ_ΛΟΓΙΣΜ_Γ1,0)))</f>
        <v/>
      </c>
    </row>
    <row r="959" spans="1:6" ht="14.25" customHeight="1" x14ac:dyDescent="0.35">
      <c r="A959" s="45" t="s">
        <v>1140</v>
      </c>
      <c r="B959" s="18"/>
      <c r="C959" s="5"/>
      <c r="D959" s="5"/>
      <c r="E959" s="6"/>
    </row>
    <row r="960" spans="1:6" ht="14.25" customHeight="1" x14ac:dyDescent="0.35">
      <c r="A960" s="45" t="s">
        <v>1140</v>
      </c>
      <c r="B960" s="18"/>
      <c r="C960" s="5"/>
      <c r="D960" s="5"/>
      <c r="E960" s="94" t="str">
        <f>IF(ISBLANK(D960),"",INDEX(ΑΜΚ,MATCH(D960,Data!$F$2:$F$999,0),1))</f>
        <v/>
      </c>
      <c r="F960" t="str">
        <f>IF(ISBLANK(C960),"",INDEX(ΚΩΔ_ΜΑΘΗΜ_ΤΕΧΝ_ΛΟΓΙΣΜ_Γ1,MATCH(C960,ΜΑΘΗΜ_ΤΕΧΝ_ΛΟΓΙΣΜ_Γ1,0)))</f>
        <v/>
      </c>
    </row>
    <row r="961" spans="1:6" ht="14.25" customHeight="1" x14ac:dyDescent="0.35">
      <c r="A961" s="45" t="s">
        <v>1140</v>
      </c>
      <c r="B961" s="18"/>
      <c r="C961" s="5"/>
      <c r="D961" s="5"/>
      <c r="E961" s="6"/>
    </row>
    <row r="962" spans="1:6" ht="14.25" customHeight="1" x14ac:dyDescent="0.35">
      <c r="A962" s="45" t="s">
        <v>1140</v>
      </c>
      <c r="B962" s="18"/>
      <c r="C962" s="5"/>
      <c r="D962" s="5"/>
      <c r="E962" s="94" t="str">
        <f>IF(ISBLANK(D962),"",INDEX(ΑΜΚ,MATCH(D962,Data!$F$2:$F$999,0),1))</f>
        <v/>
      </c>
      <c r="F962" t="str">
        <f>IF(ISBLANK(C962),"",INDEX(ΚΩΔ_ΜΑΘΗΜ_ΤΕΧΝ_ΛΟΓΙΣΜ_Γ1,MATCH(C962,ΜΑΘΗΜ_ΤΕΧΝ_ΛΟΓΙΣΜ_Γ1,0)))</f>
        <v/>
      </c>
    </row>
    <row r="963" spans="1:6" ht="14.25" customHeight="1" x14ac:dyDescent="0.35">
      <c r="A963" s="45" t="s">
        <v>1140</v>
      </c>
      <c r="B963" s="18"/>
      <c r="C963" s="5"/>
      <c r="D963" s="5"/>
      <c r="E963" s="6"/>
    </row>
    <row r="964" spans="1:6" ht="14.25" customHeight="1" x14ac:dyDescent="0.35">
      <c r="A964" s="45" t="s">
        <v>1140</v>
      </c>
      <c r="B964" s="18"/>
      <c r="C964" s="5"/>
      <c r="D964" s="5"/>
      <c r="E964" s="94" t="str">
        <f>IF(ISBLANK(D964),"",INDEX(ΑΜΚ,MATCH(D964,Data!$F$2:$F$999,0),1))</f>
        <v/>
      </c>
      <c r="F964" t="str">
        <f>IF(ISBLANK(C964),"",INDEX(ΚΩΔ_ΜΑΘΗΜ_ΤΕΧΝ_ΛΟΓΙΣΜ_Γ1,MATCH(C964,ΜΑΘΗΜ_ΤΕΧΝ_ΛΟΓΙΣΜ_Γ1,0)))</f>
        <v/>
      </c>
    </row>
    <row r="965" spans="1:6" ht="14.25" customHeight="1" x14ac:dyDescent="0.35">
      <c r="A965" s="45" t="s">
        <v>1140</v>
      </c>
      <c r="B965" s="18"/>
      <c r="C965" s="5"/>
      <c r="D965" s="5"/>
      <c r="E965" s="6"/>
    </row>
    <row r="966" spans="1:6" ht="14.25" customHeight="1" x14ac:dyDescent="0.35">
      <c r="A966" s="45" t="s">
        <v>1140</v>
      </c>
      <c r="B966" s="18"/>
      <c r="C966" s="5"/>
      <c r="D966" s="5"/>
      <c r="E966" s="94" t="str">
        <f>IF(ISBLANK(D966),"",INDEX(ΑΜΚ,MATCH(D966,Data!$F$2:$F$999,0),1))</f>
        <v/>
      </c>
      <c r="F966" t="str">
        <f>IF(ISBLANK(C966),"",INDEX(ΚΩΔ_ΜΑΘΗΜ_ΤΕΧΝ_ΛΟΓΙΣΜ_Γ1,MATCH(C966,ΜΑΘΗΜ_ΤΕΧΝ_ΛΟΓΙΣΜ_Γ1,0)))</f>
        <v/>
      </c>
    </row>
    <row r="967" spans="1:6" ht="14.25" customHeight="1" x14ac:dyDescent="0.35">
      <c r="A967" s="45" t="s">
        <v>1140</v>
      </c>
      <c r="B967" s="18"/>
      <c r="C967" s="5"/>
      <c r="D967" s="5"/>
      <c r="E967" s="6"/>
    </row>
    <row r="968" spans="1:6" ht="14.25" customHeight="1" x14ac:dyDescent="0.35">
      <c r="A968" s="45" t="s">
        <v>1140</v>
      </c>
      <c r="B968" s="18"/>
      <c r="C968" s="5"/>
      <c r="D968" s="5"/>
      <c r="E968" s="94" t="str">
        <f>IF(ISBLANK(D968),"",INDEX(ΑΜΚ,MATCH(D968,Data!$F$2:$F$999,0),1))</f>
        <v/>
      </c>
      <c r="F968" t="str">
        <f>IF(ISBLANK(C968),"",INDEX(ΚΩΔ_ΜΑΘΗΜ_ΤΕΧΝ_ΛΟΓΙΣΜ_Γ1,MATCH(C968,ΜΑΘΗΜ_ΤΕΧΝ_ΛΟΓΙΣΜ_Γ1,0)))</f>
        <v/>
      </c>
    </row>
    <row r="969" spans="1:6" ht="14.25" customHeight="1" x14ac:dyDescent="0.35">
      <c r="A969" s="45" t="s">
        <v>1140</v>
      </c>
      <c r="B969" s="18"/>
      <c r="C969" s="5"/>
      <c r="D969" s="5"/>
      <c r="E969" s="6"/>
    </row>
    <row r="970" spans="1:6" ht="14.25" customHeight="1" x14ac:dyDescent="0.35">
      <c r="A970" s="45" t="s">
        <v>1140</v>
      </c>
      <c r="B970" s="18"/>
      <c r="C970" s="5"/>
      <c r="D970" s="5"/>
      <c r="E970" s="94" t="str">
        <f>IF(ISBLANK(D970),"",INDEX(ΑΜΚ,MATCH(D970,Data!$F$2:$F$999,0),1))</f>
        <v/>
      </c>
      <c r="F970" t="str">
        <f>IF(ISBLANK(C970),"",INDEX(ΚΩΔ_ΜΑΘΗΜ_ΤΕΧΝ_ΛΟΓΙΣΜ_Γ1,MATCH(C970,ΜΑΘΗΜ_ΤΕΧΝ_ΛΟΓΙΣΜ_Γ1,0)))</f>
        <v/>
      </c>
    </row>
    <row r="971" spans="1:6" ht="14.25" customHeight="1" x14ac:dyDescent="0.35">
      <c r="A971" s="45" t="s">
        <v>1140</v>
      </c>
      <c r="B971" s="18"/>
      <c r="C971" s="5"/>
      <c r="D971" s="5"/>
      <c r="E971" s="6"/>
    </row>
    <row r="972" spans="1:6" ht="14.25" customHeight="1" x14ac:dyDescent="0.35">
      <c r="A972" s="45" t="s">
        <v>1140</v>
      </c>
      <c r="B972" s="18"/>
      <c r="C972" s="5"/>
      <c r="D972" s="5"/>
      <c r="E972" s="94" t="str">
        <f>IF(ISBLANK(D972),"",INDEX(ΑΜΚ,MATCH(D972,Data!$F$2:$F$999,0),1))</f>
        <v/>
      </c>
      <c r="F972" t="str">
        <f>IF(ISBLANK(C972),"",INDEX(ΚΩΔ_ΜΑΘΗΜ_ΤΕΧΝ_ΛΟΓΙΣΜ_Γ1,MATCH(C972,ΜΑΘΗΜ_ΤΕΧΝ_ΛΟΓΙΣΜ_Γ1,0)))</f>
        <v/>
      </c>
    </row>
    <row r="973" spans="1:6" ht="14.25" customHeight="1" x14ac:dyDescent="0.35">
      <c r="A973" s="45" t="s">
        <v>1140</v>
      </c>
      <c r="B973" s="18"/>
      <c r="C973" s="5"/>
      <c r="D973" s="5"/>
      <c r="E973" s="6"/>
    </row>
    <row r="974" spans="1:6" ht="14.25" customHeight="1" x14ac:dyDescent="0.35">
      <c r="A974" s="45" t="s">
        <v>1140</v>
      </c>
      <c r="B974" s="18"/>
      <c r="C974" s="5"/>
      <c r="D974" s="5"/>
      <c r="E974" s="94" t="str">
        <f>IF(ISBLANK(D974),"",INDEX(ΑΜΚ,MATCH(D974,Data!$F$2:$F$999,0),1))</f>
        <v/>
      </c>
      <c r="F974" t="str">
        <f>IF(ISBLANK(C974),"",INDEX(ΚΩΔ_ΜΑΘΗΜ_ΤΕΧΝ_ΛΟΓΙΣΜ_Γ1,MATCH(C974,ΜΑΘΗΜ_ΤΕΧΝ_ΛΟΓΙΣΜ_Γ1,0)))</f>
        <v/>
      </c>
    </row>
    <row r="975" spans="1:6" ht="14.25" customHeight="1" x14ac:dyDescent="0.35">
      <c r="A975" s="45" t="s">
        <v>1140</v>
      </c>
      <c r="B975" s="18"/>
      <c r="C975" s="5"/>
      <c r="D975" s="5"/>
      <c r="E975" s="6"/>
    </row>
    <row r="976" spans="1:6" ht="14.25" customHeight="1" x14ac:dyDescent="0.35">
      <c r="A976" s="45" t="s">
        <v>1140</v>
      </c>
      <c r="B976" s="18"/>
      <c r="C976" s="5"/>
      <c r="D976" s="5"/>
      <c r="E976" s="94" t="str">
        <f>IF(ISBLANK(D976),"",INDEX(ΑΜΚ,MATCH(D976,Data!$F$2:$F$999,0),1))</f>
        <v/>
      </c>
      <c r="F976" t="str">
        <f>IF(ISBLANK(C976),"",INDEX(ΚΩΔ_ΜΑΘΗΜ_ΤΕΧΝ_ΛΟΓΙΣΜ_Γ1,MATCH(C976,ΜΑΘΗΜ_ΤΕΧΝ_ΛΟΓΙΣΜ_Γ1,0)))</f>
        <v/>
      </c>
    </row>
    <row r="977" spans="1:6" ht="14.25" customHeight="1" x14ac:dyDescent="0.35">
      <c r="A977" s="45" t="s">
        <v>1140</v>
      </c>
      <c r="B977" s="18"/>
      <c r="C977" s="5"/>
      <c r="D977" s="5"/>
      <c r="E977" s="6"/>
    </row>
    <row r="978" spans="1:6" ht="14.25" customHeight="1" x14ac:dyDescent="0.35">
      <c r="A978" s="45" t="s">
        <v>1140</v>
      </c>
      <c r="B978" s="18"/>
      <c r="C978" s="5"/>
      <c r="D978" s="5"/>
      <c r="E978" s="94" t="str">
        <f>IF(ISBLANK(D978),"",INDEX(ΑΜΚ,MATCH(D978,Data!$F$2:$F$999,0),1))</f>
        <v/>
      </c>
      <c r="F978" t="str">
        <f>IF(ISBLANK(C978),"",INDEX(ΚΩΔ_ΜΑΘΗΜ_ΤΕΧΝ_ΛΟΓΙΣΜ_Γ1,MATCH(C978,ΜΑΘΗΜ_ΤΕΧΝ_ΛΟΓΙΣΜ_Γ1,0)))</f>
        <v/>
      </c>
    </row>
    <row r="979" spans="1:6" ht="14.25" customHeight="1" x14ac:dyDescent="0.35">
      <c r="A979" s="45" t="s">
        <v>1140</v>
      </c>
      <c r="B979" s="18"/>
      <c r="C979" s="5"/>
      <c r="D979" s="5"/>
      <c r="E979" s="6"/>
    </row>
    <row r="980" spans="1:6" ht="14.25" customHeight="1" x14ac:dyDescent="0.35">
      <c r="A980" s="45" t="s">
        <v>1140</v>
      </c>
      <c r="B980" s="18"/>
      <c r="C980" s="5"/>
      <c r="D980" s="5"/>
      <c r="E980" s="94" t="str">
        <f>IF(ISBLANK(D980),"",INDEX(ΑΜΚ,MATCH(D980,Data!$F$2:$F$999,0),1))</f>
        <v/>
      </c>
      <c r="F980" t="str">
        <f>IF(ISBLANK(C980),"",INDEX(ΚΩΔ_ΜΑΘΗΜ_ΤΕΧΝ_ΛΟΓΙΣΜ_Γ1,MATCH(C980,ΜΑΘΗΜ_ΤΕΧΝ_ΛΟΓΙΣΜ_Γ1,0)))</f>
        <v/>
      </c>
    </row>
    <row r="981" spans="1:6" ht="14.25" customHeight="1" x14ac:dyDescent="0.35">
      <c r="A981" s="45" t="s">
        <v>1140</v>
      </c>
      <c r="B981" s="18"/>
      <c r="C981" s="5"/>
      <c r="D981" s="5"/>
      <c r="E981" s="6"/>
    </row>
    <row r="982" spans="1:6" ht="14.25" customHeight="1" x14ac:dyDescent="0.35">
      <c r="A982" s="45" t="s">
        <v>1140</v>
      </c>
      <c r="B982" s="18"/>
      <c r="C982" s="5"/>
      <c r="D982" s="5"/>
      <c r="E982" s="94" t="str">
        <f>IF(ISBLANK(D982),"",INDEX(ΑΜΚ,MATCH(D982,Data!$F$2:$F$999,0),1))</f>
        <v/>
      </c>
      <c r="F982" t="str">
        <f>IF(ISBLANK(C982),"",INDEX(ΚΩΔ_ΜΑΘΗΜ_ΤΕΧΝ_ΛΟΓΙΣΜ_Γ1,MATCH(C982,ΜΑΘΗΜ_ΤΕΧΝ_ΛΟΓΙΣΜ_Γ1,0)))</f>
        <v/>
      </c>
    </row>
    <row r="983" spans="1:6" ht="14.25" customHeight="1" x14ac:dyDescent="0.35">
      <c r="A983" s="45" t="s">
        <v>1140</v>
      </c>
      <c r="B983" s="18"/>
      <c r="C983" s="5"/>
      <c r="D983" s="5"/>
      <c r="E983" s="6"/>
    </row>
    <row r="984" spans="1:6" ht="14.25" customHeight="1" x14ac:dyDescent="0.35">
      <c r="A984" s="45" t="s">
        <v>1140</v>
      </c>
      <c r="B984" s="18"/>
      <c r="C984" s="5"/>
      <c r="D984" s="5"/>
      <c r="E984" s="94" t="str">
        <f>IF(ISBLANK(D984),"",INDEX(ΑΜΚ,MATCH(D984,Data!$F$2:$F$999,0),1))</f>
        <v/>
      </c>
      <c r="F984" t="str">
        <f>IF(ISBLANK(C984),"",INDEX(ΚΩΔ_ΜΑΘΗΜ_ΤΕΧΝ_ΛΟΓΙΣΜ_Γ1,MATCH(C984,ΜΑΘΗΜ_ΤΕΧΝ_ΛΟΓΙΣΜ_Γ1,0)))</f>
        <v/>
      </c>
    </row>
    <row r="985" spans="1:6" ht="14.25" customHeight="1" x14ac:dyDescent="0.35">
      <c r="A985" s="45" t="s">
        <v>1140</v>
      </c>
      <c r="B985" s="18"/>
      <c r="C985" s="5"/>
      <c r="D985" s="5"/>
      <c r="E985" s="6"/>
    </row>
    <row r="986" spans="1:6" ht="14.25" customHeight="1" x14ac:dyDescent="0.35">
      <c r="A986" s="45" t="s">
        <v>1140</v>
      </c>
      <c r="B986" s="18"/>
      <c r="C986" s="5"/>
      <c r="D986" s="5"/>
      <c r="E986" s="94" t="str">
        <f>IF(ISBLANK(D986),"",INDEX(ΑΜΚ,MATCH(D986,Data!$F$2:$F$999,0),1))</f>
        <v/>
      </c>
      <c r="F986" t="str">
        <f>IF(ISBLANK(C986),"",INDEX(ΚΩΔ_ΜΑΘΗΜ_ΤΕΧΝ_ΛΟΓΙΣΜ_Γ1,MATCH(C986,ΜΑΘΗΜ_ΤΕΧΝ_ΛΟΓΙΣΜ_Γ1,0)))</f>
        <v/>
      </c>
    </row>
    <row r="987" spans="1:6" ht="14.25" customHeight="1" x14ac:dyDescent="0.35">
      <c r="A987" s="45" t="s">
        <v>1140</v>
      </c>
      <c r="B987" s="18"/>
      <c r="C987" s="5"/>
      <c r="D987" s="5"/>
      <c r="E987" s="6"/>
    </row>
    <row r="988" spans="1:6" ht="14.25" customHeight="1" x14ac:dyDescent="0.35">
      <c r="A988" s="45" t="s">
        <v>1140</v>
      </c>
      <c r="B988" s="18"/>
      <c r="C988" s="5"/>
      <c r="D988" s="5"/>
      <c r="E988" s="94" t="str">
        <f>IF(ISBLANK(D988),"",INDEX(ΑΜΚ,MATCH(D988,Data!$F$2:$F$999,0),1))</f>
        <v/>
      </c>
      <c r="F988" t="str">
        <f>IF(ISBLANK(C988),"",INDEX(ΚΩΔ_ΜΑΘΗΜ_ΤΕΧΝ_ΛΟΓΙΣΜ_Γ1,MATCH(C988,ΜΑΘΗΜ_ΤΕΧΝ_ΛΟΓΙΣΜ_Γ1,0)))</f>
        <v/>
      </c>
    </row>
    <row r="989" spans="1:6" ht="14.25" customHeight="1" x14ac:dyDescent="0.35">
      <c r="A989" s="45" t="s">
        <v>1140</v>
      </c>
      <c r="B989" s="18"/>
      <c r="C989" s="5"/>
      <c r="D989" s="5"/>
      <c r="E989" s="6"/>
    </row>
    <row r="990" spans="1:6" ht="14.25" customHeight="1" x14ac:dyDescent="0.35">
      <c r="A990" s="45" t="s">
        <v>1140</v>
      </c>
      <c r="B990" s="18"/>
      <c r="C990" s="5"/>
      <c r="D990" s="5"/>
      <c r="E990" s="94" t="str">
        <f>IF(ISBLANK(D990),"",INDEX(ΑΜΚ,MATCH(D990,Data!$F$2:$F$999,0),1))</f>
        <v/>
      </c>
      <c r="F990" t="str">
        <f>IF(ISBLANK(C990),"",INDEX(ΚΩΔ_ΜΑΘΗΜ_ΤΕΧΝ_ΛΟΓΙΣΜ_Γ1,MATCH(C990,ΜΑΘΗΜ_ΤΕΧΝ_ΛΟΓΙΣΜ_Γ1,0)))</f>
        <v/>
      </c>
    </row>
    <row r="991" spans="1:6" ht="14.25" customHeight="1" x14ac:dyDescent="0.35">
      <c r="A991" s="45" t="s">
        <v>1140</v>
      </c>
      <c r="B991" s="18"/>
      <c r="C991" s="5"/>
      <c r="D991" s="5"/>
      <c r="E991" s="6"/>
    </row>
    <row r="992" spans="1:6" ht="14.25" customHeight="1" x14ac:dyDescent="0.35">
      <c r="A992" s="45" t="s">
        <v>1140</v>
      </c>
      <c r="B992" s="18"/>
      <c r="C992" s="5"/>
      <c r="D992" s="5"/>
      <c r="E992" s="94" t="str">
        <f>IF(ISBLANK(D992),"",INDEX(ΑΜΚ,MATCH(D992,Data!$F$2:$F$999,0),1))</f>
        <v/>
      </c>
      <c r="F992" t="str">
        <f>IF(ISBLANK(C992),"",INDEX(ΚΩΔ_ΜΑΘΗΜ_ΤΕΧΝ_ΛΟΓΙΣΜ_Γ1,MATCH(C992,ΜΑΘΗΜ_ΤΕΧΝ_ΛΟΓΙΣΜ_Γ1,0)))</f>
        <v/>
      </c>
    </row>
    <row r="993" spans="1:6" ht="14.25" customHeight="1" x14ac:dyDescent="0.35">
      <c r="A993" s="45" t="s">
        <v>1140</v>
      </c>
      <c r="B993" s="18"/>
      <c r="C993" s="5"/>
      <c r="D993" s="5"/>
      <c r="E993" s="6"/>
    </row>
    <row r="994" spans="1:6" ht="14.25" customHeight="1" x14ac:dyDescent="0.35">
      <c r="A994" s="45" t="s">
        <v>1140</v>
      </c>
      <c r="B994" s="18"/>
      <c r="C994" s="5"/>
      <c r="D994" s="5"/>
      <c r="E994" s="94" t="str">
        <f>IF(ISBLANK(D994),"",INDEX(ΑΜΚ,MATCH(D994,Data!$F$2:$F$999,0),1))</f>
        <v/>
      </c>
      <c r="F994" t="str">
        <f>IF(ISBLANK(C994),"",INDEX(ΚΩΔ_ΜΑΘΗΜ_ΤΕΧΝ_ΛΟΓΙΣΜ_Γ1,MATCH(C994,ΜΑΘΗΜ_ΤΕΧΝ_ΛΟΓΙΣΜ_Γ1,0)))</f>
        <v/>
      </c>
    </row>
    <row r="995" spans="1:6" ht="14.25" customHeight="1" x14ac:dyDescent="0.35">
      <c r="A995" s="45" t="s">
        <v>1140</v>
      </c>
      <c r="B995" s="18"/>
      <c r="C995" s="5"/>
      <c r="D995" s="5"/>
      <c r="E995" s="6"/>
    </row>
    <row r="996" spans="1:6" ht="14.25" customHeight="1" x14ac:dyDescent="0.35">
      <c r="A996" s="45" t="s">
        <v>1140</v>
      </c>
      <c r="B996" s="18"/>
      <c r="C996" s="5"/>
      <c r="D996" s="5"/>
      <c r="E996" s="94" t="str">
        <f>IF(ISBLANK(D996),"",INDEX(ΑΜΚ,MATCH(D996,Data!$F$2:$F$999,0),1))</f>
        <v/>
      </c>
      <c r="F996" t="str">
        <f>IF(ISBLANK(C996),"",INDEX(ΚΩΔ_ΜΑΘΗΜ_ΤΕΧΝ_ΛΟΓΙΣΜ_Γ1,MATCH(C996,ΜΑΘΗΜ_ΤΕΧΝ_ΛΟΓΙΣΜ_Γ1,0)))</f>
        <v/>
      </c>
    </row>
    <row r="997" spans="1:6" ht="14.25" customHeight="1" x14ac:dyDescent="0.35">
      <c r="A997" s="45" t="s">
        <v>1140</v>
      </c>
      <c r="B997" s="18"/>
      <c r="C997" s="5"/>
      <c r="D997" s="5"/>
      <c r="E997" s="6"/>
    </row>
    <row r="998" spans="1:6" ht="14.25" customHeight="1" x14ac:dyDescent="0.35">
      <c r="A998" s="45" t="s">
        <v>1140</v>
      </c>
      <c r="B998" s="18"/>
      <c r="C998" s="5"/>
      <c r="D998" s="5"/>
      <c r="E998" s="94" t="str">
        <f>IF(ISBLANK(D998),"",INDEX(ΑΜΚ,MATCH(D998,Data!$F$2:$F$999,0),1))</f>
        <v/>
      </c>
      <c r="F998" t="str">
        <f>IF(ISBLANK(C998),"",INDEX(ΚΩΔ_ΜΑΘΗΜ_ΤΕΧΝ_ΛΟΓΙΣΜ_Γ1,MATCH(C998,ΜΑΘΗΜ_ΤΕΧΝ_ΛΟΓΙΣΜ_Γ1,0)))</f>
        <v/>
      </c>
    </row>
    <row r="999" spans="1:6" ht="14.25" customHeight="1" x14ac:dyDescent="0.35">
      <c r="A999" s="45" t="s">
        <v>1140</v>
      </c>
      <c r="B999" s="18"/>
      <c r="C999" s="5"/>
      <c r="D999" s="5"/>
      <c r="E999" s="6"/>
    </row>
    <row r="1000" spans="1:6" ht="14.25" customHeight="1" x14ac:dyDescent="0.35">
      <c r="A1000" s="45" t="s">
        <v>1140</v>
      </c>
      <c r="B1000" s="18"/>
      <c r="C1000" s="5"/>
      <c r="D1000" s="5"/>
      <c r="E1000" s="94" t="str">
        <f>IF(ISBLANK(D1000),"",INDEX(ΑΜΚ,MATCH(D1000,Data!$F$2:$F$999,0),1))</f>
        <v/>
      </c>
      <c r="F1000" t="str">
        <f>IF(ISBLANK(C1000),"",INDEX(ΚΩΔ_ΜΑΘΗΜ_ΤΕΧΝ_ΛΟΓΙΣΜ_Γ1,MATCH(C1000,ΜΑΘΗΜ_ΤΕΧΝ_ΛΟΓΙΣΜ_Γ1,0)))</f>
        <v/>
      </c>
    </row>
    <row r="1001" spans="1:6" ht="14.25" customHeight="1" x14ac:dyDescent="0.35">
      <c r="A1001" s="45" t="s">
        <v>1140</v>
      </c>
      <c r="B1001" s="18"/>
      <c r="C1001" s="5"/>
      <c r="D1001" s="5"/>
      <c r="E1001" s="6"/>
    </row>
    <row r="1002" spans="1:6" ht="14.25" customHeight="1" x14ac:dyDescent="0.35">
      <c r="A1002" s="45" t="s">
        <v>1140</v>
      </c>
      <c r="B1002" s="18"/>
      <c r="C1002" s="5"/>
      <c r="D1002" s="5"/>
      <c r="E1002" s="94" t="str">
        <f>IF(ISBLANK(D1002),"",INDEX(ΑΜΚ,MATCH(D1002,Data!$F$2:$F$999,0),1))</f>
        <v/>
      </c>
      <c r="F1002" t="str">
        <f>IF(ISBLANK(C1002),"",INDEX(ΚΩΔ_ΜΑΘΗΜ_ΤΕΧΝ_ΛΟΓΙΣΜ_Γ1,MATCH(C1002,ΜΑΘΗΜ_ΤΕΧΝ_ΛΟΓΙΣΜ_Γ1,0)))</f>
        <v/>
      </c>
    </row>
    <row r="1003" spans="1:6" ht="14.25" customHeight="1" x14ac:dyDescent="0.35">
      <c r="A1003" s="45" t="s">
        <v>1140</v>
      </c>
      <c r="B1003" s="18"/>
      <c r="C1003" s="5"/>
      <c r="D1003" s="5"/>
      <c r="E1003" s="6"/>
    </row>
    <row r="1004" spans="1:6" ht="14.25" customHeight="1" x14ac:dyDescent="0.35">
      <c r="A1004" s="45" t="s">
        <v>1140</v>
      </c>
      <c r="B1004" s="18"/>
      <c r="C1004" s="5"/>
      <c r="D1004" s="5"/>
      <c r="E1004" s="94" t="str">
        <f>IF(ISBLANK(D1004),"",INDEX(ΑΜΚ,MATCH(D1004,Data!$F$2:$F$999,0),1))</f>
        <v/>
      </c>
      <c r="F1004" t="str">
        <f>IF(ISBLANK(C1004),"",INDEX(ΚΩΔ_ΜΑΘΗΜ_ΤΕΧΝ_ΛΟΓΙΣΜ_Γ1,MATCH(C1004,ΜΑΘΗΜ_ΤΕΧΝ_ΛΟΓΙΣΜ_Γ1,0)))</f>
        <v/>
      </c>
    </row>
    <row r="1005" spans="1:6" ht="14.25" customHeight="1" x14ac:dyDescent="0.35">
      <c r="A1005" s="45" t="s">
        <v>1140</v>
      </c>
      <c r="B1005" s="18"/>
      <c r="C1005" s="5"/>
      <c r="D1005" s="5"/>
      <c r="E1005" s="6"/>
    </row>
  </sheetData>
  <phoneticPr fontId="25" type="noConversion"/>
  <dataValidations count="4">
    <dataValidation type="list" allowBlank="1" showErrorMessage="1" sqref="C3 C5 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C167 C169 C171 C173 C175 C177 C179 C181 C183 C185 C187 C189 C191 C193 C195 C197 C199 C201 C203 C205 C207 C209 C211 C213 C215 C217 C219 C221 C223 C225 C227 C229 C231 C233 C235 C237 C239 C241 C243 C245 C247 C249 C251 C253 C255 C257 C259 C261 C263 C265 C267 C269 C271 C273 C275 C277 C279 C281 C283 C285 C287 C289 C291 C293 C295 C297 C299 C301 C303 C305 C307 C309 C311 C313 C315 C317 C319 C321 C323 C325 C327 C329 C331 C333 C335 C337 C339 C341 C343 C345 C347 C349 C351 C353 C355 C357 C359 C361 C363 C365 C367 C369 C371 C373 C375 C377 C379 C381 C383 C385 C387 C389 C391 C393 C395 C397 C399 C401 C403 C405 C407 C409 C411 C413 C415 C417 C419 C421 C423 C425 C427 C429 C431 C433 C435 C437 C439 C441 C443 C445 C447 C449 C451 C453 C455 C457 C459 C461 C463 C465 C467 C469 C471 C473 C475 C477 C479 C481 C483 C485 C487 C489 C491 C493 C495 C497 C499 C501 C503 C505 C507 C509 C511 C513 C515 C517 C519 C521 C523 C525 C527 C529 C531 C533 C535 C537 C539 C541 C543 C545 C547 C549 C551 C553 C555 C557 C559 C561 C563 C565 C567 C569 C571 C573 C575 C577 C579 C581 C583 C585 C587 C589 C591 C593 C595 C597 C599 C601 C603 C605 C607 C609 C611 C613 C615 C617 C619 C621 C623 C625 C627 C629 C631 C633 C635 C637 C639 C641 C643 C645 C647 C649 C651 C653 C655 C657 C659 C661 C663 C665 C667 C669 C671 C673 C675 C677 C679 C681 C683 C685 C687 C689 C691 C693 C695 C697 C699 C701 C703 C705 C707 C709 C711 C713 C715 C717 C719 C721 C723 C725 C727 C729 C731 C733 C735 C737 C739 C741 C743 C745 C747 C749 C751 C753 C755 C757 C759 C761 C763 C765 C767 C769 C771 C773 C775 C777 C779 C781 C783 C785 C787 C789 C791 C793 C795 C797 C799 C801 C803 C805 C807 C809 C811 C813 C815 C817 C819 C821 C823 C825 C827 C829 C831 C833 C835 C837 C839 C841 C843 C845 C847 C849 C851 C853 C855 C857 C859 C861 C863 C865 C867 C869 C871 C873 C875 C877 C879 C881 C883 C885 C887 C889 C891 C893 C895 C897 C899 C901 C903 C905 C907 C909 C911 C913 C915 C917 C919 C921 C923 C925 C927 C929 C931 C933 C935 C937 C939 C941 C943 C945 C947 C949 C951 C953 C955 C957 C959 C961 C963 C965 C967 C969 C971 C973 C975 C977 C979 C981 C983 C985 C987 C989 C991 C993 C995 C997 C999 C1001 C1003 C1005" xr:uid="{E990B138-3FCE-417C-B17F-6925415B13B9}">
      <formula1>ΜΑΘΗΜ_ΤΕΧΝ_ΛΟΓΙΣΜ_Α1</formula1>
    </dataValidation>
    <dataValidation type="list" allowBlank="1" showErrorMessage="1" sqref="D3 D5 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D197 D199 D201 D203 D205 D207 D209 D211 D213 D215 D217 D219 D221 D223 D225 D227 D229 D231 D233 D235 D237 D239 D241 D243 D245 D247 D249 D251 D253 D255 D257 D259 D261 D263 D265 D267 D269 D271 D273 D275 D277 D279 D281 D283 D285 D287 D289 D291 D293 D295 D297 D299 D301 D303 D305 D307 D309 D311 D313 D315 D317 D319 D321 D323 D325 D327 D329 D331 D333 D335 D337 D339 D341 D343 D345 D347 D349 D351 D353 D355 D357 D359 D361 D363 D365 D367 D369 D371 D373 D375 D377 D379 D381 D383 D385 D387 D389 D391 D393 D395 D397 D399 D401 D403 D405 D407 D409 D411 D413 D415 D417 D419 D421 D423 D425 D427 D429 D431 D433 D435 D437 D439 D441 D443 D445 D447 D449 D451 D453 D455 D457 D459 D461 D463 D465 D467 D469 D471 D473 D475 D477 D479 D481 D483 D485 D487 D489 D491 D493 D495 D497 D499 D501 D503 D505 D507 D509 D511 D513 D515 D517 D519 D521 D523 D525 D527 D529 D531 D533 D535 D537 D539 D541 D543 D545 D547 D549 D551 D553 D555 D557 D559 D561 D563 D565 D567 D569 D571 D573 D575 D577 D579 D581 D583 D585 D587 D589 D591 D593 D595 D597 D599 D601 D603 D605 D607 D609 D611 D613 D615 D617 D619 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xr:uid="{7366E7AD-DCC7-479D-B264-C448BC48E81C}">
      <formula1>ΚΑΤΑΡΤ_ΤΕΧΝ_ΛΟΓΙΣΜ_Α1</formula1>
    </dataValidation>
    <dataValidation type="list" allowBlank="1" showErrorMessage="1" sqref="C2 C4 C6 C8 C10 C12 C14 C16 C18 C20 C22 C24 C26 C28 C30 C32 C34 C36 C38 C40 C42 C44 C46 C48 C50 C52 C54 C56 C58 C60 C62 C64 C66 C68 C70 C72 C74 C76 C78 C80 C82 C84 C86 C88 C90 C92 C94 C96 C98 C100 C102 C104 C106 C108 C110 C112 C114 C116 C118 C120 C122 C124 C126 C128 C130 C132 C134 C136 C138 C140 C142 C144 C146 C148 C150 C152 C154 C156 C158 C160 C162 C164 C166 C168 C170 C172 C174 C176 C178 C180 C182 C184 C186 C188 C190 C192 C194 C196 C198 C200 C202 C204 C206 C208 C210 C212 C214 C216 C218 C220 C222 C224 C226 C228 C230 C232 C234 C236 C238 C240 C242 C244 C246 C248 C250 C252 C254 C256 C258 C260 C262 C264 C266 C268 C270 C272 C274 C276 C278 C280 C282 C284 C286 C288 C290 C292 C294 C296 C298 C300 C302 C304 C306 C308 C310 C312 C314 C316 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616 C618 C620 C622 C624 C626 C628 C630 C632 C634 C636 C638 C640 C642 C644 C646 C648 C650 C652 C654 C656 C658 C660 C662 C664 C666 C668 C670 C672 C674 C676 C678 C680 C682 C684 C686 C688 C690 C692 C694 C696 C698 C700 C702 C704 C706 C708 C710 C712 C714 C716 C718 C720 C722 C724 C726 C728 C730 C732 C734 C736 C738 C740 C742 C744 C746 C748 C750 C752 C754 C756 C758 C760 C762 C764 C766 C768 C770 C772 C774 C776 C778 C780 C782 C784 C786 C788 C790 C792 C794 C796 C798 C800 C802 C804 C806 C808 C810 C812 C814 C816 C818 C820 C822 C824 C826 C828 C830 C832 C834 C836 C838 C840 C842 C844 C846 C848 C850 C852 C854 C856 C858 C860 C862 C864 C866 C868 C870 C872 C874 C876 C878 C880 C882 C884 C886 C888 C890 C892 C894 C896 C898 C900 C902 C904 C906 C908 C910 C912 C914 C916 C918 C920 C922 C924 C926 C928 C930 C932 C934 C936 C938 C940 C942 C944 C946 C948 C950 C952 C954 C956 C958 C960 C962 C964 C966 C968 C970 C972 C974 C976 C978 C980 C982 C984 C986 C988 C990 C992 C994 C996 C998 C1000 C1002 C1004" xr:uid="{A577D240-4F39-487B-A38A-97D567F20920}">
      <formula1>ΜΑΘΗΜ_ΤΕΧΝ_ΛΟΓΙΣΜ_Γ1</formula1>
    </dataValidation>
    <dataValidation type="list" allowBlank="1" showErrorMessage="1" sqref="D2 D4 D6 D8 D10 D12 D14 D16 D18 D20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74 D176 D178 D180 D182 D184 D186 D188 D190 D192 D194 D196 D198 D200 D202 D204 D206 D208 D210 D212 D214 D216 D218 D220 D222 D224 D226 D228 D230 D232 D234 D236 D238 D240 D242 D244 D246 D248 D250 D252 D254 D256 D258 D260 D262 D264 D266 D268 D270 D272 D274 D276 D278 D280 D282 D284 D286 D288 D290 D292 D294 D296 D298 D300 D302 D304 D306 D308 D310 D312 D314 D316 D318 D320 D322 D324 D326 D328 D330 D332 D334 D336 D338 D340 D342 D344 D346 D348 D350 D352 D354 D356 D358 D360 D362 D364 D366 D368 D370 D372 D374 D376 D378 D380 D382 D384 D386 D388 D390 D392 D394 D396 D398 D400 D402 D404 D406 D408 D410 D412 D414 D416 D418 D420 D422 D424 D426 D428 D430 D432 D434 D436 D438 D440 D442 D444 D446 D448 D450 D452 D454 D456 D458 D460 D462 D464 D466 D468 D470 D472 D474 D476 D478 D480 D482 D484 D486 D488 D490 D492 D494 D496 D498 D500 D502 D504 D506 D508 D510 D512 D514 D516 D518 D520 D522 D524 D526 D528 D530 D532 D534 D536 D538 D540 D542 D544 D546 D548 D550 D552 D554 D556 D558 D560 D562 D564 D566 D568 D570 D572 D574 D576 D578 D580 D582 D584 D586 D588 D590 D592 D594 D596 D598 D600 D602 D604 D606 D608 D610 D612 D614 D616 D618 D620 D622 D624 D626 D628 D630 D632 D634 D636 D638 D640 D642 D644 D646 D648 D650 D652 D654 D656 D658 D660 D662 D664 D666 D668 D670 D672 D674 D676 D678 D680 D682 D684 D686 D688 D690 D692 D694 D696 D698 D700 D702 D704 D706 D708 D710 D712 D714 D716 D718 D720 D722 D724 D726 D728 D730 D732 D734 D736 D738 D740 D742 D744 D746 D748 D750 D752 D754 D756 D758 D760 D762 D764 D766 D768 D770 D772 D774 D776 D778 D780 D782 D784 D786 D788 D790 D792 D794 D796 D798 D800 D802 D804 D806 D808 D810 D812 D814 D816 D818 D820 D822 D824 D826 D828 D830 D832 D834 D836 D838 D840 D842 D844 D846 D848 D850 D852 D854 D856 D858 D860 D862 D864 D866 D868 D870 D872 D874 D876 D878 D880 D882 D884 D886 D888 D890 D892 D894 D896 D898 D900 D902 D904 D906 D908 D910 D912 D914 D916 D918 D920 D922 D924 D926 D928 D930 D932 D934 D936 D938 D940 D942 D944 D946 D948 D950 D952 D954 D956 D958 D960 D962 D964 D966 D968 D970 D972 D974 D976 D978 D980 D982 D984 D986 D988 D990 D992 D994 D996 D998 D1000 D1002 D1004" xr:uid="{7F956ED8-F642-4634-97CC-FE4CD9474019}">
      <formula1>ΚΑΤΑΡΤ_ΤΕΧΝ_ΛΟΓΙΣΜ_Γ1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topLeftCell="C1" workbookViewId="0">
      <pane ySplit="1" topLeftCell="A2" activePane="bottomLeft" state="frozen"/>
      <selection activeCell="B2" sqref="B2:G2"/>
      <selection pane="bottomLeft" activeCell="B2" sqref="B2:G2"/>
    </sheetView>
  </sheetViews>
  <sheetFormatPr defaultColWidth="14.453125" defaultRowHeight="15" customHeight="1" x14ac:dyDescent="0.35"/>
  <cols>
    <col min="1" max="1" width="8.90625" customWidth="1"/>
    <col min="2" max="2" width="13.36328125" bestFit="1" customWidth="1"/>
    <col min="3" max="3" width="43.08984375" customWidth="1"/>
    <col min="4" max="4" width="26.81640625" bestFit="1" customWidth="1"/>
    <col min="5" max="5" width="12.453125" customWidth="1"/>
    <col min="6" max="6" width="11.7265625" customWidth="1"/>
    <col min="7" max="7" width="11.54296875" customWidth="1"/>
    <col min="8" max="24" width="8.6328125" customWidth="1"/>
  </cols>
  <sheetData>
    <row r="1" spans="1:26" ht="14.25" customHeight="1" x14ac:dyDescent="0.35">
      <c r="A1" s="13" t="s">
        <v>5</v>
      </c>
      <c r="B1" s="14" t="s">
        <v>1109</v>
      </c>
      <c r="C1" s="15" t="s">
        <v>1110</v>
      </c>
      <c r="D1" s="15" t="s">
        <v>1111</v>
      </c>
      <c r="E1" s="15" t="s">
        <v>0</v>
      </c>
      <c r="F1" s="15" t="s">
        <v>1284</v>
      </c>
      <c r="G1" s="15" t="s">
        <v>1112</v>
      </c>
      <c r="H1" s="15"/>
      <c r="I1" s="15"/>
      <c r="J1" s="15"/>
      <c r="K1" s="15"/>
      <c r="L1" s="15"/>
      <c r="M1" s="15"/>
      <c r="N1" s="15"/>
      <c r="O1" s="15"/>
      <c r="P1" s="15"/>
      <c r="Q1" s="15"/>
      <c r="R1" s="15"/>
      <c r="S1" s="15"/>
      <c r="T1" s="15"/>
      <c r="U1" s="15"/>
      <c r="V1" s="15"/>
      <c r="W1" s="15"/>
      <c r="X1" s="15"/>
      <c r="Y1" s="15"/>
      <c r="Z1" s="15"/>
    </row>
    <row r="2" spans="1:26" ht="14.25" customHeight="1" x14ac:dyDescent="0.35">
      <c r="A2" s="45" t="s">
        <v>1142</v>
      </c>
      <c r="B2" s="18"/>
      <c r="C2" s="5" t="s">
        <v>1226</v>
      </c>
      <c r="D2" s="5" t="s">
        <v>2672</v>
      </c>
      <c r="E2" s="5">
        <f>IF(ISBLANK(D2),"",INDEX(ΑΜΚ,MATCH(D2,Data!$F$2:$F$999,0),1))</f>
        <v>1111</v>
      </c>
      <c r="F2" s="5">
        <f t="shared" ref="F2:F65" si="0">IF(ISBLANK(C2),"",INDEX(ΚΩΔ_ΜΑΘΗΜ_ΑΡΧΙΤ_Α2,MATCH(C2,ΜΑΘΗΜ_ΨΥΚΤ_Γ1,0)))</f>
        <v>7069</v>
      </c>
      <c r="G2" s="5">
        <v>3</v>
      </c>
    </row>
    <row r="3" spans="1:26" ht="14.25" customHeight="1" x14ac:dyDescent="0.35">
      <c r="A3" s="45" t="s">
        <v>1142</v>
      </c>
      <c r="B3" s="18"/>
      <c r="C3" s="5" t="s">
        <v>1228</v>
      </c>
      <c r="D3" s="5" t="s">
        <v>2672</v>
      </c>
      <c r="E3" s="5">
        <f>IF(ISBLANK(D3),"",INDEX(ΑΜΚ,MATCH(D3,Data!$F$2:$F$999,0),1))</f>
        <v>1111</v>
      </c>
      <c r="F3" s="5">
        <f t="shared" si="0"/>
        <v>7072</v>
      </c>
      <c r="G3" s="5">
        <v>2</v>
      </c>
    </row>
    <row r="4" spans="1:26" ht="14.25" customHeight="1" x14ac:dyDescent="0.35">
      <c r="A4" s="45" t="s">
        <v>1142</v>
      </c>
      <c r="B4" s="18"/>
      <c r="C4" s="5" t="s">
        <v>1228</v>
      </c>
      <c r="D4" s="5" t="s">
        <v>2672</v>
      </c>
      <c r="E4" s="5">
        <f>IF(ISBLANK(D4),"",INDEX(ΑΜΚ,MATCH(D4,Data!$F$2:$F$999,0),1))</f>
        <v>1111</v>
      </c>
      <c r="F4" s="5">
        <f t="shared" si="0"/>
        <v>7072</v>
      </c>
      <c r="G4" s="5">
        <v>4</v>
      </c>
    </row>
    <row r="5" spans="1:26" ht="14.25" customHeight="1" x14ac:dyDescent="0.35">
      <c r="A5" s="45" t="s">
        <v>1142</v>
      </c>
      <c r="B5" s="18"/>
      <c r="C5" s="5" t="s">
        <v>1227</v>
      </c>
      <c r="D5" s="5" t="s">
        <v>2672</v>
      </c>
      <c r="E5" s="5">
        <f>IF(ISBLANK(D5),"",INDEX(ΑΜΚ,MATCH(D5,Data!$F$2:$F$999,0),1))</f>
        <v>1111</v>
      </c>
      <c r="F5" s="5">
        <f t="shared" si="0"/>
        <v>7070</v>
      </c>
      <c r="G5" s="5">
        <v>7</v>
      </c>
    </row>
    <row r="6" spans="1:26" ht="14.25" customHeight="1" x14ac:dyDescent="0.35">
      <c r="A6" s="45" t="s">
        <v>1142</v>
      </c>
      <c r="B6" s="18"/>
      <c r="C6" s="5" t="s">
        <v>1229</v>
      </c>
      <c r="D6" s="5" t="s">
        <v>2672</v>
      </c>
      <c r="E6" s="5">
        <f>IF(ISBLANK(D6),"",INDEX(ΑΜΚ,MATCH(D6,Data!$F$2:$F$999,0),1))</f>
        <v>1111</v>
      </c>
      <c r="F6" s="5">
        <f t="shared" si="0"/>
        <v>7067</v>
      </c>
      <c r="G6" s="5">
        <v>20</v>
      </c>
    </row>
    <row r="7" spans="1:26" ht="14.25" customHeight="1" x14ac:dyDescent="0.35">
      <c r="A7" s="45" t="s">
        <v>1142</v>
      </c>
      <c r="B7" s="18"/>
      <c r="C7" s="5" t="s">
        <v>57</v>
      </c>
      <c r="D7" s="5" t="s">
        <v>1073</v>
      </c>
      <c r="E7" s="5">
        <f>IF(ISBLANK(D7),"",INDEX(ΑΜΚ,MATCH(D7,Data!$F$2:$F$999,0),1))</f>
        <v>9724</v>
      </c>
      <c r="F7" s="5">
        <f t="shared" si="0"/>
        <v>7068</v>
      </c>
      <c r="G7" s="5">
        <v>2</v>
      </c>
    </row>
    <row r="8" spans="1:26" ht="14.25" customHeight="1" x14ac:dyDescent="0.35">
      <c r="A8" s="45" t="s">
        <v>1142</v>
      </c>
      <c r="B8" s="18"/>
      <c r="C8" s="5" t="s">
        <v>1228</v>
      </c>
      <c r="D8" s="5" t="s">
        <v>1073</v>
      </c>
      <c r="E8" s="5">
        <f>IF(ISBLANK(D8),"",INDEX(ΑΜΚ,MATCH(D8,Data!$F$2:$F$999,0),1))</f>
        <v>9724</v>
      </c>
      <c r="F8" s="5">
        <f t="shared" si="0"/>
        <v>7072</v>
      </c>
      <c r="G8" s="5">
        <v>4</v>
      </c>
    </row>
    <row r="9" spans="1:26" ht="14.25" customHeight="1" x14ac:dyDescent="0.35">
      <c r="A9" s="45" t="s">
        <v>1142</v>
      </c>
      <c r="B9" s="18"/>
      <c r="C9" s="5"/>
      <c r="D9" s="5"/>
      <c r="E9" s="6" t="str">
        <f>IF(ISBLANK(D9),"",INDEX(ΑΜΚ,MATCH(D9,Data!$F$2:$F$999,0),1))</f>
        <v/>
      </c>
      <c r="F9" s="94" t="str">
        <f t="shared" si="0"/>
        <v/>
      </c>
    </row>
    <row r="10" spans="1:26" ht="14.25" customHeight="1" x14ac:dyDescent="0.35">
      <c r="A10" s="45" t="s">
        <v>1142</v>
      </c>
      <c r="B10" s="18"/>
      <c r="C10" s="5"/>
      <c r="D10" s="5"/>
      <c r="E10" s="6" t="str">
        <f>IF(ISBLANK(D10),"",INDEX(ΑΜΚ,MATCH(D10,Data!$F$2:$F$999,0),1))</f>
        <v/>
      </c>
      <c r="F10" s="94" t="str">
        <f t="shared" si="0"/>
        <v/>
      </c>
    </row>
    <row r="11" spans="1:26" ht="14.25" customHeight="1" x14ac:dyDescent="0.35">
      <c r="A11" s="45" t="s">
        <v>1142</v>
      </c>
      <c r="B11" s="18"/>
      <c r="C11" s="5"/>
      <c r="D11" s="5"/>
      <c r="E11" s="6" t="str">
        <f>IF(ISBLANK(D11),"",INDEX(ΑΜΚ,MATCH(D11,Data!$F$2:$F$999,0),1))</f>
        <v/>
      </c>
      <c r="F11" s="94" t="str">
        <f t="shared" si="0"/>
        <v/>
      </c>
    </row>
    <row r="12" spans="1:26" ht="14.25" customHeight="1" x14ac:dyDescent="0.35">
      <c r="A12" s="45" t="s">
        <v>1142</v>
      </c>
      <c r="B12" s="18"/>
      <c r="C12" s="5"/>
      <c r="D12" s="5"/>
      <c r="E12" s="6" t="str">
        <f>IF(ISBLANK(D12),"",INDEX(ΑΜΚ,MATCH(D12,Data!$F$2:$F$999,0),1))</f>
        <v/>
      </c>
      <c r="F12" s="94" t="str">
        <f t="shared" si="0"/>
        <v/>
      </c>
    </row>
    <row r="13" spans="1:26" ht="14.25" customHeight="1" x14ac:dyDescent="0.35">
      <c r="A13" s="45" t="s">
        <v>1142</v>
      </c>
      <c r="B13" s="18"/>
      <c r="C13" s="5"/>
      <c r="D13" s="5"/>
      <c r="E13" s="6" t="str">
        <f>IF(ISBLANK(D13),"",INDEX(ΑΜΚ,MATCH(D13,Data!$F$2:$F$999,0),1))</f>
        <v/>
      </c>
      <c r="F13" s="94" t="str">
        <f t="shared" si="0"/>
        <v/>
      </c>
    </row>
    <row r="14" spans="1:26" ht="14.25" customHeight="1" x14ac:dyDescent="0.35">
      <c r="A14" s="45" t="s">
        <v>1142</v>
      </c>
      <c r="B14" s="18"/>
      <c r="C14" s="5"/>
      <c r="D14" s="5"/>
      <c r="E14" s="6" t="str">
        <f>IF(ISBLANK(D14),"",INDEX(ΑΜΚ,MATCH(D14,Data!$F$2:$F$999,0),1))</f>
        <v/>
      </c>
      <c r="F14" s="94" t="str">
        <f t="shared" si="0"/>
        <v/>
      </c>
    </row>
    <row r="15" spans="1:26" ht="14.25" customHeight="1" x14ac:dyDescent="0.35">
      <c r="A15" s="45" t="s">
        <v>1142</v>
      </c>
      <c r="B15" s="18"/>
      <c r="C15" s="5"/>
      <c r="D15" s="5"/>
      <c r="E15" s="6" t="str">
        <f>IF(ISBLANK(D15),"",INDEX(ΑΜΚ,MATCH(D15,Data!$F$2:$F$999,0),1))</f>
        <v/>
      </c>
      <c r="F15" s="94" t="str">
        <f t="shared" si="0"/>
        <v/>
      </c>
    </row>
    <row r="16" spans="1:26" ht="14.25" customHeight="1" x14ac:dyDescent="0.35">
      <c r="A16" s="45" t="s">
        <v>1142</v>
      </c>
      <c r="B16" s="18"/>
      <c r="C16" s="5"/>
      <c r="D16" s="5"/>
      <c r="E16" s="6" t="str">
        <f>IF(ISBLANK(D16),"",INDEX(ΑΜΚ,MATCH(D16,Data!$F$2:$F$999,0),1))</f>
        <v/>
      </c>
      <c r="F16" s="94" t="str">
        <f t="shared" si="0"/>
        <v/>
      </c>
    </row>
    <row r="17" spans="1:6" ht="14.25" customHeight="1" x14ac:dyDescent="0.35">
      <c r="A17" s="45" t="s">
        <v>1142</v>
      </c>
      <c r="B17" s="18"/>
      <c r="C17" s="5"/>
      <c r="D17" s="5"/>
      <c r="E17" s="6" t="str">
        <f>IF(ISBLANK(D17),"",INDEX(ΑΜΚ,MATCH(D17,Data!$F$2:$F$999,0),1))</f>
        <v/>
      </c>
      <c r="F17" s="94" t="str">
        <f t="shared" si="0"/>
        <v/>
      </c>
    </row>
    <row r="18" spans="1:6" ht="14.25" customHeight="1" x14ac:dyDescent="0.35">
      <c r="A18" s="45" t="s">
        <v>1142</v>
      </c>
      <c r="B18" s="18"/>
      <c r="C18" s="5"/>
      <c r="D18" s="5"/>
      <c r="E18" s="6" t="str">
        <f>IF(ISBLANK(D18),"",INDEX(ΑΜΚ,MATCH(D18,Data!$F$2:$F$999,0),1))</f>
        <v/>
      </c>
      <c r="F18" s="94" t="str">
        <f t="shared" si="0"/>
        <v/>
      </c>
    </row>
    <row r="19" spans="1:6" ht="14.25" customHeight="1" x14ac:dyDescent="0.35">
      <c r="A19" s="45" t="s">
        <v>1142</v>
      </c>
      <c r="B19" s="18"/>
      <c r="C19" s="5"/>
      <c r="D19" s="5"/>
      <c r="E19" s="6" t="str">
        <f>IF(ISBLANK(D19),"",INDEX(ΑΜΚ,MATCH(D19,Data!$F$2:$F$999,0),1))</f>
        <v/>
      </c>
      <c r="F19" s="94" t="str">
        <f t="shared" si="0"/>
        <v/>
      </c>
    </row>
    <row r="20" spans="1:6" ht="14.25" customHeight="1" x14ac:dyDescent="0.35">
      <c r="A20" s="45" t="s">
        <v>1142</v>
      </c>
      <c r="B20" s="18"/>
      <c r="C20" s="5"/>
      <c r="D20" s="5"/>
      <c r="E20" s="6" t="str">
        <f>IF(ISBLANK(D20),"",INDEX(ΑΜΚ,MATCH(D20,Data!$F$2:$F$999,0),1))</f>
        <v/>
      </c>
      <c r="F20" s="94" t="str">
        <f t="shared" si="0"/>
        <v/>
      </c>
    </row>
    <row r="21" spans="1:6" ht="14.25" customHeight="1" x14ac:dyDescent="0.35">
      <c r="A21" s="45" t="s">
        <v>1142</v>
      </c>
      <c r="B21" s="18"/>
      <c r="C21" s="5"/>
      <c r="D21" s="5"/>
      <c r="E21" s="6" t="str">
        <f>IF(ISBLANK(D21),"",INDEX(ΑΜΚ,MATCH(D21,Data!$F$2:$F$999,0),1))</f>
        <v/>
      </c>
      <c r="F21" s="94" t="str">
        <f t="shared" si="0"/>
        <v/>
      </c>
    </row>
    <row r="22" spans="1:6" ht="14.25" customHeight="1" x14ac:dyDescent="0.35">
      <c r="A22" s="45" t="s">
        <v>1142</v>
      </c>
      <c r="B22" s="18"/>
      <c r="C22" s="5"/>
      <c r="D22" s="5"/>
      <c r="E22" s="6" t="str">
        <f>IF(ISBLANK(D22),"",INDEX(ΑΜΚ,MATCH(D22,Data!$F$2:$F$999,0),1))</f>
        <v/>
      </c>
      <c r="F22" s="94" t="str">
        <f t="shared" si="0"/>
        <v/>
      </c>
    </row>
    <row r="23" spans="1:6" ht="14.25" customHeight="1" x14ac:dyDescent="0.35">
      <c r="A23" s="45" t="s">
        <v>1142</v>
      </c>
      <c r="B23" s="18"/>
      <c r="C23" s="5"/>
      <c r="D23" s="5"/>
      <c r="E23" s="6" t="str">
        <f>IF(ISBLANK(D23),"",INDEX(ΑΜΚ,MATCH(D23,Data!$F$2:$F$999,0),1))</f>
        <v/>
      </c>
      <c r="F23" s="94" t="str">
        <f t="shared" si="0"/>
        <v/>
      </c>
    </row>
    <row r="24" spans="1:6" ht="14.25" customHeight="1" x14ac:dyDescent="0.35">
      <c r="A24" s="45" t="s">
        <v>1142</v>
      </c>
      <c r="B24" s="18"/>
      <c r="C24" s="5"/>
      <c r="D24" s="5"/>
      <c r="E24" s="6" t="str">
        <f>IF(ISBLANK(D24),"",INDEX(ΑΜΚ,MATCH(D24,Data!$F$2:$F$999,0),1))</f>
        <v/>
      </c>
      <c r="F24" s="94" t="str">
        <f t="shared" si="0"/>
        <v/>
      </c>
    </row>
    <row r="25" spans="1:6" ht="14.25" customHeight="1" x14ac:dyDescent="0.35">
      <c r="A25" s="45" t="s">
        <v>1142</v>
      </c>
      <c r="B25" s="18"/>
      <c r="C25" s="5"/>
      <c r="D25" s="5"/>
      <c r="E25" s="6" t="str">
        <f>IF(ISBLANK(D25),"",INDEX(ΑΜΚ,MATCH(D25,Data!$F$2:$F$999,0),1))</f>
        <v/>
      </c>
      <c r="F25" s="94" t="str">
        <f t="shared" si="0"/>
        <v/>
      </c>
    </row>
    <row r="26" spans="1:6" ht="14.25" customHeight="1" x14ac:dyDescent="0.35">
      <c r="A26" s="45" t="s">
        <v>1142</v>
      </c>
      <c r="B26" s="18"/>
      <c r="C26" s="5"/>
      <c r="D26" s="5"/>
      <c r="E26" s="6" t="str">
        <f>IF(ISBLANK(D26),"",INDEX(ΑΜΚ,MATCH(D26,Data!$F$2:$F$999,0),1))</f>
        <v/>
      </c>
      <c r="F26" s="94" t="str">
        <f t="shared" si="0"/>
        <v/>
      </c>
    </row>
    <row r="27" spans="1:6" ht="14.25" customHeight="1" x14ac:dyDescent="0.35">
      <c r="A27" s="45" t="s">
        <v>1142</v>
      </c>
      <c r="B27" s="18"/>
      <c r="C27" s="5"/>
      <c r="D27" s="5"/>
      <c r="E27" s="6" t="str">
        <f>IF(ISBLANK(D27),"",INDEX(ΑΜΚ,MATCH(D27,Data!$F$2:$F$999,0),1))</f>
        <v/>
      </c>
      <c r="F27" s="94" t="str">
        <f t="shared" si="0"/>
        <v/>
      </c>
    </row>
    <row r="28" spans="1:6" ht="14.25" customHeight="1" x14ac:dyDescent="0.35">
      <c r="A28" s="45" t="s">
        <v>1142</v>
      </c>
      <c r="B28" s="18"/>
      <c r="C28" s="5"/>
      <c r="D28" s="5"/>
      <c r="E28" s="6" t="str">
        <f>IF(ISBLANK(D28),"",INDEX(ΑΜΚ,MATCH(D28,Data!$F$2:$F$999,0),1))</f>
        <v/>
      </c>
      <c r="F28" s="94" t="str">
        <f t="shared" si="0"/>
        <v/>
      </c>
    </row>
    <row r="29" spans="1:6" ht="14.25" customHeight="1" x14ac:dyDescent="0.35">
      <c r="A29" s="45" t="s">
        <v>1142</v>
      </c>
      <c r="B29" s="18"/>
      <c r="C29" s="5"/>
      <c r="D29" s="5"/>
      <c r="E29" s="6" t="str">
        <f>IF(ISBLANK(D29),"",INDEX(ΑΜΚ,MATCH(D29,Data!$F$2:$F$999,0),1))</f>
        <v/>
      </c>
      <c r="F29" s="94" t="str">
        <f t="shared" si="0"/>
        <v/>
      </c>
    </row>
    <row r="30" spans="1:6" ht="14.25" customHeight="1" x14ac:dyDescent="0.35">
      <c r="A30" s="45" t="s">
        <v>1142</v>
      </c>
      <c r="B30" s="18"/>
      <c r="C30" s="5"/>
      <c r="D30" s="5"/>
      <c r="E30" s="6" t="str">
        <f>IF(ISBLANK(D30),"",INDEX(ΑΜΚ,MATCH(D30,Data!$F$2:$F$999,0),1))</f>
        <v/>
      </c>
      <c r="F30" s="94" t="str">
        <f t="shared" si="0"/>
        <v/>
      </c>
    </row>
    <row r="31" spans="1:6" ht="14.25" customHeight="1" x14ac:dyDescent="0.35">
      <c r="A31" s="45" t="s">
        <v>1142</v>
      </c>
      <c r="B31" s="18"/>
      <c r="C31" s="5"/>
      <c r="D31" s="5"/>
      <c r="E31" s="6" t="str">
        <f>IF(ISBLANK(D31),"",INDEX(ΑΜΚ,MATCH(D31,Data!$F$2:$F$999,0),1))</f>
        <v/>
      </c>
      <c r="F31" s="94" t="str">
        <f t="shared" si="0"/>
        <v/>
      </c>
    </row>
    <row r="32" spans="1:6" ht="14.25" customHeight="1" x14ac:dyDescent="0.35">
      <c r="A32" s="45" t="s">
        <v>1142</v>
      </c>
      <c r="B32" s="18"/>
      <c r="C32" s="5"/>
      <c r="D32" s="5"/>
      <c r="E32" s="6" t="str">
        <f>IF(ISBLANK(D32),"",INDEX(ΑΜΚ,MATCH(D32,Data!$F$2:$F$999,0),1))</f>
        <v/>
      </c>
      <c r="F32" s="94" t="str">
        <f t="shared" si="0"/>
        <v/>
      </c>
    </row>
    <row r="33" spans="1:6" ht="14.25" customHeight="1" x14ac:dyDescent="0.35">
      <c r="A33" s="45" t="s">
        <v>1142</v>
      </c>
      <c r="B33" s="18"/>
      <c r="C33" s="5"/>
      <c r="D33" s="5"/>
      <c r="E33" s="6" t="str">
        <f>IF(ISBLANK(D33),"",INDEX(ΑΜΚ,MATCH(D33,Data!$F$2:$F$999,0),1))</f>
        <v/>
      </c>
      <c r="F33" s="94" t="str">
        <f t="shared" si="0"/>
        <v/>
      </c>
    </row>
    <row r="34" spans="1:6" ht="14.25" customHeight="1" x14ac:dyDescent="0.35">
      <c r="A34" s="45" t="s">
        <v>1142</v>
      </c>
      <c r="B34" s="18"/>
      <c r="C34" s="5"/>
      <c r="D34" s="5"/>
      <c r="E34" s="6" t="str">
        <f>IF(ISBLANK(D34),"",INDEX(ΑΜΚ,MATCH(D34,Data!$F$2:$F$999,0),1))</f>
        <v/>
      </c>
      <c r="F34" s="94" t="str">
        <f t="shared" si="0"/>
        <v/>
      </c>
    </row>
    <row r="35" spans="1:6" ht="14.25" customHeight="1" x14ac:dyDescent="0.35">
      <c r="A35" s="45" t="s">
        <v>1142</v>
      </c>
      <c r="B35" s="18"/>
      <c r="C35" s="5"/>
      <c r="D35" s="5"/>
      <c r="E35" s="6" t="str">
        <f>IF(ISBLANK(D35),"",INDEX(ΑΜΚ,MATCH(D35,Data!$F$2:$F$999,0),1))</f>
        <v/>
      </c>
      <c r="F35" s="94" t="str">
        <f t="shared" si="0"/>
        <v/>
      </c>
    </row>
    <row r="36" spans="1:6" ht="14.25" customHeight="1" x14ac:dyDescent="0.35">
      <c r="A36" s="45" t="s">
        <v>1142</v>
      </c>
      <c r="B36" s="18"/>
      <c r="C36" s="5"/>
      <c r="D36" s="5"/>
      <c r="E36" s="6" t="str">
        <f>IF(ISBLANK(D36),"",INDEX(ΑΜΚ,MATCH(D36,Data!$F$2:$F$999,0),1))</f>
        <v/>
      </c>
      <c r="F36" s="94" t="str">
        <f t="shared" si="0"/>
        <v/>
      </c>
    </row>
    <row r="37" spans="1:6" ht="14.25" customHeight="1" x14ac:dyDescent="0.35">
      <c r="A37" s="45" t="s">
        <v>1142</v>
      </c>
      <c r="B37" s="18"/>
      <c r="C37" s="5"/>
      <c r="D37" s="5"/>
      <c r="E37" s="6" t="str">
        <f>IF(ISBLANK(D37),"",INDEX(ΑΜΚ,MATCH(D37,Data!$F$2:$F$999,0),1))</f>
        <v/>
      </c>
      <c r="F37" s="94" t="str">
        <f t="shared" si="0"/>
        <v/>
      </c>
    </row>
    <row r="38" spans="1:6" ht="14.25" customHeight="1" x14ac:dyDescent="0.35">
      <c r="A38" s="45" t="s">
        <v>1142</v>
      </c>
      <c r="B38" s="18"/>
      <c r="C38" s="5"/>
      <c r="D38" s="5"/>
      <c r="E38" s="6" t="str">
        <f>IF(ISBLANK(D38),"",INDEX(ΑΜΚ,MATCH(D38,Data!$F$2:$F$999,0),1))</f>
        <v/>
      </c>
      <c r="F38" s="94" t="str">
        <f t="shared" si="0"/>
        <v/>
      </c>
    </row>
    <row r="39" spans="1:6" ht="14.25" customHeight="1" x14ac:dyDescent="0.35">
      <c r="A39" s="45" t="s">
        <v>1142</v>
      </c>
      <c r="B39" s="18"/>
      <c r="C39" s="5"/>
      <c r="D39" s="5"/>
      <c r="E39" s="6" t="str">
        <f>IF(ISBLANK(D39),"",INDEX(ΑΜΚ,MATCH(D39,Data!$F$2:$F$999,0),1))</f>
        <v/>
      </c>
      <c r="F39" s="94" t="str">
        <f t="shared" si="0"/>
        <v/>
      </c>
    </row>
    <row r="40" spans="1:6" ht="14.25" customHeight="1" x14ac:dyDescent="0.35">
      <c r="A40" s="45" t="s">
        <v>1142</v>
      </c>
      <c r="B40" s="18"/>
      <c r="C40" s="5"/>
      <c r="D40" s="5"/>
      <c r="E40" s="6" t="str">
        <f>IF(ISBLANK(D40),"",INDEX(ΑΜΚ,MATCH(D40,Data!$F$2:$F$999,0),1))</f>
        <v/>
      </c>
      <c r="F40" s="94" t="str">
        <f t="shared" si="0"/>
        <v/>
      </c>
    </row>
    <row r="41" spans="1:6" ht="14.25" customHeight="1" x14ac:dyDescent="0.35">
      <c r="A41" s="45" t="s">
        <v>1142</v>
      </c>
      <c r="B41" s="18"/>
      <c r="C41" s="5"/>
      <c r="D41" s="5"/>
      <c r="E41" s="6" t="str">
        <f>IF(ISBLANK(D41),"",INDEX(ΑΜΚ,MATCH(D41,Data!$F$2:$F$999,0),1))</f>
        <v/>
      </c>
      <c r="F41" s="94" t="str">
        <f t="shared" si="0"/>
        <v/>
      </c>
    </row>
    <row r="42" spans="1:6" ht="14.25" customHeight="1" x14ac:dyDescent="0.35">
      <c r="A42" s="45" t="s">
        <v>1142</v>
      </c>
      <c r="B42" s="18"/>
      <c r="C42" s="5"/>
      <c r="D42" s="5"/>
      <c r="E42" s="6" t="str">
        <f>IF(ISBLANK(D42),"",INDEX(ΑΜΚ,MATCH(D42,Data!$F$2:$F$999,0),1))</f>
        <v/>
      </c>
      <c r="F42" s="94" t="str">
        <f t="shared" si="0"/>
        <v/>
      </c>
    </row>
    <row r="43" spans="1:6" ht="14.25" customHeight="1" x14ac:dyDescent="0.35">
      <c r="A43" s="45" t="s">
        <v>1142</v>
      </c>
      <c r="B43" s="18"/>
      <c r="C43" s="5"/>
      <c r="D43" s="5"/>
      <c r="E43" s="6" t="str">
        <f>IF(ISBLANK(D43),"",INDEX(ΑΜΚ,MATCH(D43,Data!$F$2:$F$999,0),1))</f>
        <v/>
      </c>
      <c r="F43" s="94" t="str">
        <f t="shared" si="0"/>
        <v/>
      </c>
    </row>
    <row r="44" spans="1:6" ht="14.25" customHeight="1" x14ac:dyDescent="0.35">
      <c r="A44" s="45" t="s">
        <v>1142</v>
      </c>
      <c r="B44" s="18"/>
      <c r="C44" s="5"/>
      <c r="D44" s="5"/>
      <c r="E44" s="6" t="str">
        <f>IF(ISBLANK(D44),"",INDEX(ΑΜΚ,MATCH(D44,Data!$F$2:$F$999,0),1))</f>
        <v/>
      </c>
      <c r="F44" s="94" t="str">
        <f t="shared" si="0"/>
        <v/>
      </c>
    </row>
    <row r="45" spans="1:6" ht="14.25" customHeight="1" x14ac:dyDescent="0.35">
      <c r="A45" s="45" t="s">
        <v>1142</v>
      </c>
      <c r="B45" s="18"/>
      <c r="C45" s="5"/>
      <c r="D45" s="5"/>
      <c r="E45" s="6" t="str">
        <f>IF(ISBLANK(D45),"",INDEX(ΑΜΚ,MATCH(D45,Data!$F$2:$F$999,0),1))</f>
        <v/>
      </c>
      <c r="F45" s="94" t="str">
        <f t="shared" si="0"/>
        <v/>
      </c>
    </row>
    <row r="46" spans="1:6" ht="14.25" customHeight="1" x14ac:dyDescent="0.35">
      <c r="A46" s="45" t="s">
        <v>1142</v>
      </c>
      <c r="B46" s="18"/>
      <c r="C46" s="5"/>
      <c r="D46" s="5"/>
      <c r="E46" s="6" t="str">
        <f>IF(ISBLANK(D46),"",INDEX(ΑΜΚ,MATCH(D46,Data!$F$2:$F$999,0),1))</f>
        <v/>
      </c>
      <c r="F46" s="94" t="str">
        <f t="shared" si="0"/>
        <v/>
      </c>
    </row>
    <row r="47" spans="1:6" ht="14.25" customHeight="1" x14ac:dyDescent="0.35">
      <c r="A47" s="45" t="s">
        <v>1142</v>
      </c>
      <c r="B47" s="18"/>
      <c r="C47" s="5"/>
      <c r="D47" s="5"/>
      <c r="E47" s="6" t="str">
        <f>IF(ISBLANK(D47),"",INDEX(ΑΜΚ,MATCH(D47,Data!$F$2:$F$999,0),1))</f>
        <v/>
      </c>
      <c r="F47" s="94" t="str">
        <f t="shared" si="0"/>
        <v/>
      </c>
    </row>
    <row r="48" spans="1:6" ht="14.25" customHeight="1" x14ac:dyDescent="0.35">
      <c r="A48" s="45" t="s">
        <v>1142</v>
      </c>
      <c r="B48" s="18"/>
      <c r="C48" s="5"/>
      <c r="D48" s="5"/>
      <c r="E48" s="6" t="str">
        <f>IF(ISBLANK(D48),"",INDEX(ΑΜΚ,MATCH(D48,Data!$F$2:$F$999,0),1))</f>
        <v/>
      </c>
      <c r="F48" s="94" t="str">
        <f t="shared" si="0"/>
        <v/>
      </c>
    </row>
    <row r="49" spans="1:6" ht="14.25" customHeight="1" x14ac:dyDescent="0.35">
      <c r="A49" s="45" t="s">
        <v>1142</v>
      </c>
      <c r="B49" s="18"/>
      <c r="C49" s="5"/>
      <c r="D49" s="5"/>
      <c r="E49" s="6" t="str">
        <f>IF(ISBLANK(D49),"",INDEX(ΑΜΚ,MATCH(D49,Data!$F$2:$F$999,0),1))</f>
        <v/>
      </c>
      <c r="F49" s="94" t="str">
        <f t="shared" si="0"/>
        <v/>
      </c>
    </row>
    <row r="50" spans="1:6" ht="14.25" customHeight="1" x14ac:dyDescent="0.35">
      <c r="A50" s="45" t="s">
        <v>1142</v>
      </c>
      <c r="B50" s="18"/>
      <c r="C50" s="5"/>
      <c r="D50" s="5"/>
      <c r="E50" s="6" t="str">
        <f>IF(ISBLANK(D50),"",INDEX(ΑΜΚ,MATCH(D50,Data!$F$2:$F$999,0),1))</f>
        <v/>
      </c>
      <c r="F50" s="94" t="str">
        <f t="shared" si="0"/>
        <v/>
      </c>
    </row>
    <row r="51" spans="1:6" ht="14.25" customHeight="1" x14ac:dyDescent="0.35">
      <c r="A51" s="45" t="s">
        <v>1142</v>
      </c>
      <c r="B51" s="18"/>
      <c r="C51" s="5"/>
      <c r="D51" s="5"/>
      <c r="E51" s="6" t="str">
        <f>IF(ISBLANK(D51),"",INDEX(ΑΜΚ,MATCH(D51,Data!$F$2:$F$999,0),1))</f>
        <v/>
      </c>
      <c r="F51" s="94" t="str">
        <f t="shared" si="0"/>
        <v/>
      </c>
    </row>
    <row r="52" spans="1:6" ht="14.25" customHeight="1" x14ac:dyDescent="0.35">
      <c r="A52" s="45" t="s">
        <v>1142</v>
      </c>
      <c r="B52" s="18"/>
      <c r="C52" s="5"/>
      <c r="D52" s="5"/>
      <c r="E52" s="6" t="str">
        <f>IF(ISBLANK(D52),"",INDEX(ΑΜΚ,MATCH(D52,Data!$F$2:$F$999,0),1))</f>
        <v/>
      </c>
      <c r="F52" s="94" t="str">
        <f t="shared" si="0"/>
        <v/>
      </c>
    </row>
    <row r="53" spans="1:6" ht="14.25" customHeight="1" x14ac:dyDescent="0.35">
      <c r="A53" s="45" t="s">
        <v>1142</v>
      </c>
      <c r="B53" s="18"/>
      <c r="C53" s="5"/>
      <c r="D53" s="5"/>
      <c r="E53" s="6" t="str">
        <f>IF(ISBLANK(D53),"",INDEX(ΑΜΚ,MATCH(D53,Data!$F$2:$F$999,0),1))</f>
        <v/>
      </c>
      <c r="F53" s="94" t="str">
        <f t="shared" si="0"/>
        <v/>
      </c>
    </row>
    <row r="54" spans="1:6" ht="14.25" customHeight="1" x14ac:dyDescent="0.35">
      <c r="A54" s="45" t="s">
        <v>1142</v>
      </c>
      <c r="B54" s="18"/>
      <c r="C54" s="5"/>
      <c r="D54" s="5"/>
      <c r="E54" s="6" t="str">
        <f>IF(ISBLANK(D54),"",INDEX(ΑΜΚ,MATCH(D54,Data!$F$2:$F$999,0),1))</f>
        <v/>
      </c>
      <c r="F54" s="94" t="str">
        <f t="shared" si="0"/>
        <v/>
      </c>
    </row>
    <row r="55" spans="1:6" ht="14.25" customHeight="1" x14ac:dyDescent="0.35">
      <c r="A55" s="45" t="s">
        <v>1142</v>
      </c>
      <c r="B55" s="18"/>
      <c r="C55" s="5"/>
      <c r="D55" s="5"/>
      <c r="E55" s="6" t="str">
        <f>IF(ISBLANK(D55),"",INDEX(ΑΜΚ,MATCH(D55,Data!$F$2:$F$999,0),1))</f>
        <v/>
      </c>
      <c r="F55" s="94" t="str">
        <f t="shared" si="0"/>
        <v/>
      </c>
    </row>
    <row r="56" spans="1:6" ht="14.25" customHeight="1" x14ac:dyDescent="0.35">
      <c r="A56" s="45" t="s">
        <v>1142</v>
      </c>
      <c r="B56" s="18"/>
      <c r="C56" s="5"/>
      <c r="D56" s="5"/>
      <c r="E56" s="6" t="str">
        <f>IF(ISBLANK(D56),"",INDEX(ΑΜΚ,MATCH(D56,Data!$F$2:$F$999,0),1))</f>
        <v/>
      </c>
      <c r="F56" s="94" t="str">
        <f t="shared" si="0"/>
        <v/>
      </c>
    </row>
    <row r="57" spans="1:6" ht="14.25" customHeight="1" x14ac:dyDescent="0.35">
      <c r="A57" s="45" t="s">
        <v>1142</v>
      </c>
      <c r="B57" s="18"/>
      <c r="C57" s="5"/>
      <c r="D57" s="5"/>
      <c r="E57" s="6" t="str">
        <f>IF(ISBLANK(D57),"",INDEX(ΑΜΚ,MATCH(D57,Data!$F$2:$F$999,0),1))</f>
        <v/>
      </c>
      <c r="F57" s="94" t="str">
        <f t="shared" si="0"/>
        <v/>
      </c>
    </row>
    <row r="58" spans="1:6" ht="14.25" customHeight="1" x14ac:dyDescent="0.35">
      <c r="A58" s="45" t="s">
        <v>1142</v>
      </c>
      <c r="B58" s="18"/>
      <c r="C58" s="5"/>
      <c r="D58" s="5"/>
      <c r="E58" s="6" t="str">
        <f>IF(ISBLANK(D58),"",INDEX(ΑΜΚ,MATCH(D58,Data!$F$2:$F$999,0),1))</f>
        <v/>
      </c>
      <c r="F58" s="94" t="str">
        <f t="shared" si="0"/>
        <v/>
      </c>
    </row>
    <row r="59" spans="1:6" ht="14.25" customHeight="1" x14ac:dyDescent="0.35">
      <c r="A59" s="45" t="s">
        <v>1142</v>
      </c>
      <c r="B59" s="18"/>
      <c r="C59" s="5"/>
      <c r="D59" s="5"/>
      <c r="E59" s="6" t="str">
        <f>IF(ISBLANK(D59),"",INDEX(ΑΜΚ,MATCH(D59,Data!$F$2:$F$999,0),1))</f>
        <v/>
      </c>
      <c r="F59" s="94" t="str">
        <f t="shared" si="0"/>
        <v/>
      </c>
    </row>
    <row r="60" spans="1:6" ht="14.25" customHeight="1" x14ac:dyDescent="0.35">
      <c r="A60" s="45" t="s">
        <v>1142</v>
      </c>
      <c r="B60" s="18"/>
      <c r="C60" s="5"/>
      <c r="D60" s="5"/>
      <c r="E60" s="6" t="str">
        <f>IF(ISBLANK(D60),"",INDEX(ΑΜΚ,MATCH(D60,Data!$F$2:$F$999,0),1))</f>
        <v/>
      </c>
      <c r="F60" s="94" t="str">
        <f t="shared" si="0"/>
        <v/>
      </c>
    </row>
    <row r="61" spans="1:6" ht="14.25" customHeight="1" x14ac:dyDescent="0.35">
      <c r="A61" s="45" t="s">
        <v>1142</v>
      </c>
      <c r="B61" s="18"/>
      <c r="C61" s="5"/>
      <c r="D61" s="5"/>
      <c r="E61" s="6" t="str">
        <f>IF(ISBLANK(D61),"",INDEX(ΑΜΚ,MATCH(D61,Data!$F$2:$F$999,0),1))</f>
        <v/>
      </c>
      <c r="F61" s="94" t="str">
        <f t="shared" si="0"/>
        <v/>
      </c>
    </row>
    <row r="62" spans="1:6" ht="14.25" customHeight="1" x14ac:dyDescent="0.35">
      <c r="A62" s="45" t="s">
        <v>1142</v>
      </c>
      <c r="B62" s="18"/>
      <c r="C62" s="5"/>
      <c r="D62" s="5"/>
      <c r="E62" s="6" t="str">
        <f>IF(ISBLANK(D62),"",INDEX(ΑΜΚ,MATCH(D62,Data!$F$2:$F$999,0),1))</f>
        <v/>
      </c>
      <c r="F62" s="94" t="str">
        <f t="shared" si="0"/>
        <v/>
      </c>
    </row>
    <row r="63" spans="1:6" ht="14.25" customHeight="1" x14ac:dyDescent="0.35">
      <c r="A63" s="45" t="s">
        <v>1142</v>
      </c>
      <c r="B63" s="18"/>
      <c r="C63" s="5"/>
      <c r="D63" s="5"/>
      <c r="E63" s="6" t="str">
        <f>IF(ISBLANK(D63),"",INDEX(ΑΜΚ,MATCH(D63,Data!$F$2:$F$999,0),1))</f>
        <v/>
      </c>
      <c r="F63" s="94" t="str">
        <f t="shared" si="0"/>
        <v/>
      </c>
    </row>
    <row r="64" spans="1:6" ht="14.25" customHeight="1" x14ac:dyDescent="0.35">
      <c r="A64" s="45" t="s">
        <v>1142</v>
      </c>
      <c r="B64" s="18"/>
      <c r="C64" s="5"/>
      <c r="D64" s="5"/>
      <c r="E64" s="6" t="str">
        <f>IF(ISBLANK(D64),"",INDEX(ΑΜΚ,MATCH(D64,Data!$F$2:$F$999,0),1))</f>
        <v/>
      </c>
      <c r="F64" s="94" t="str">
        <f t="shared" si="0"/>
        <v/>
      </c>
    </row>
    <row r="65" spans="1:6" ht="14.25" customHeight="1" x14ac:dyDescent="0.35">
      <c r="A65" s="45" t="s">
        <v>1142</v>
      </c>
      <c r="B65" s="18"/>
      <c r="C65" s="5"/>
      <c r="D65" s="5"/>
      <c r="E65" s="6" t="str">
        <f>IF(ISBLANK(D65),"",INDEX(ΑΜΚ,MATCH(D65,Data!$F$2:$F$999,0),1))</f>
        <v/>
      </c>
      <c r="F65" s="94" t="str">
        <f t="shared" si="0"/>
        <v/>
      </c>
    </row>
    <row r="66" spans="1:6" ht="14.25" customHeight="1" x14ac:dyDescent="0.35">
      <c r="A66" s="45" t="s">
        <v>1142</v>
      </c>
      <c r="B66" s="18"/>
      <c r="C66" s="5"/>
      <c r="D66" s="5"/>
      <c r="E66" s="6" t="str">
        <f>IF(ISBLANK(D66),"",INDEX(ΑΜΚ,MATCH(D66,Data!$F$2:$F$999,0),1))</f>
        <v/>
      </c>
      <c r="F66" s="94" t="str">
        <f t="shared" ref="F66:F129" si="1">IF(ISBLANK(C66),"",INDEX(ΚΩΔ_ΜΑΘΗΜ_ΑΡΧΙΤ_Α2,MATCH(C66,ΜΑΘΗΜ_ΨΥΚΤ_Γ1,0)))</f>
        <v/>
      </c>
    </row>
    <row r="67" spans="1:6" ht="14.25" customHeight="1" x14ac:dyDescent="0.35">
      <c r="A67" s="45" t="s">
        <v>1142</v>
      </c>
      <c r="B67" s="18"/>
      <c r="C67" s="5"/>
      <c r="D67" s="5"/>
      <c r="E67" s="6" t="str">
        <f>IF(ISBLANK(D67),"",INDEX(ΑΜΚ,MATCH(D67,Data!$F$2:$F$999,0),1))</f>
        <v/>
      </c>
      <c r="F67" s="94" t="str">
        <f t="shared" si="1"/>
        <v/>
      </c>
    </row>
    <row r="68" spans="1:6" ht="14.25" customHeight="1" x14ac:dyDescent="0.35">
      <c r="A68" s="45" t="s">
        <v>1142</v>
      </c>
      <c r="B68" s="18"/>
      <c r="C68" s="5"/>
      <c r="D68" s="5"/>
      <c r="E68" s="6" t="str">
        <f>IF(ISBLANK(D68),"",INDEX(ΑΜΚ,MATCH(D68,Data!$F$2:$F$999,0),1))</f>
        <v/>
      </c>
      <c r="F68" s="94" t="str">
        <f t="shared" si="1"/>
        <v/>
      </c>
    </row>
    <row r="69" spans="1:6" ht="14.25" customHeight="1" x14ac:dyDescent="0.35">
      <c r="A69" s="45" t="s">
        <v>1142</v>
      </c>
      <c r="B69" s="18"/>
      <c r="C69" s="5"/>
      <c r="D69" s="5"/>
      <c r="E69" s="6" t="str">
        <f>IF(ISBLANK(D69),"",INDEX(ΑΜΚ,MATCH(D69,Data!$F$2:$F$999,0),1))</f>
        <v/>
      </c>
      <c r="F69" s="94" t="str">
        <f t="shared" si="1"/>
        <v/>
      </c>
    </row>
    <row r="70" spans="1:6" ht="14.25" customHeight="1" x14ac:dyDescent="0.35">
      <c r="A70" s="45" t="s">
        <v>1142</v>
      </c>
      <c r="B70" s="18"/>
      <c r="C70" s="5"/>
      <c r="D70" s="5"/>
      <c r="E70" s="6" t="str">
        <f>IF(ISBLANK(D70),"",INDEX(ΑΜΚ,MATCH(D70,Data!$F$2:$F$999,0),1))</f>
        <v/>
      </c>
      <c r="F70" s="94" t="str">
        <f t="shared" si="1"/>
        <v/>
      </c>
    </row>
    <row r="71" spans="1:6" ht="14.25" customHeight="1" x14ac:dyDescent="0.35">
      <c r="A71" s="45" t="s">
        <v>1142</v>
      </c>
      <c r="B71" s="18"/>
      <c r="C71" s="5"/>
      <c r="D71" s="5"/>
      <c r="E71" s="6" t="str">
        <f>IF(ISBLANK(D71),"",INDEX(ΑΜΚ,MATCH(D71,Data!$F$2:$F$999,0),1))</f>
        <v/>
      </c>
      <c r="F71" s="94" t="str">
        <f t="shared" si="1"/>
        <v/>
      </c>
    </row>
    <row r="72" spans="1:6" ht="14.25" customHeight="1" x14ac:dyDescent="0.35">
      <c r="A72" s="45" t="s">
        <v>1142</v>
      </c>
      <c r="B72" s="18"/>
      <c r="C72" s="5"/>
      <c r="D72" s="5"/>
      <c r="E72" s="6" t="str">
        <f>IF(ISBLANK(D72),"",INDEX(ΑΜΚ,MATCH(D72,Data!$F$2:$F$999,0),1))</f>
        <v/>
      </c>
      <c r="F72" s="94" t="str">
        <f t="shared" si="1"/>
        <v/>
      </c>
    </row>
    <row r="73" spans="1:6" ht="14.25" customHeight="1" x14ac:dyDescent="0.35">
      <c r="A73" s="45" t="s">
        <v>1142</v>
      </c>
      <c r="B73" s="18"/>
      <c r="C73" s="5"/>
      <c r="D73" s="5"/>
      <c r="E73" s="6" t="str">
        <f>IF(ISBLANK(D73),"",INDEX(ΑΜΚ,MATCH(D73,Data!$F$2:$F$999,0),1))</f>
        <v/>
      </c>
      <c r="F73" s="94" t="str">
        <f t="shared" si="1"/>
        <v/>
      </c>
    </row>
    <row r="74" spans="1:6" ht="14.25" customHeight="1" x14ac:dyDescent="0.35">
      <c r="A74" s="45" t="s">
        <v>1142</v>
      </c>
      <c r="B74" s="18"/>
      <c r="C74" s="5"/>
      <c r="D74" s="5"/>
      <c r="E74" s="6" t="str">
        <f>IF(ISBLANK(D74),"",INDEX(ΑΜΚ,MATCH(D74,Data!$F$2:$F$999,0),1))</f>
        <v/>
      </c>
      <c r="F74" s="94" t="str">
        <f t="shared" si="1"/>
        <v/>
      </c>
    </row>
    <row r="75" spans="1:6" ht="14.25" customHeight="1" x14ac:dyDescent="0.35">
      <c r="A75" s="45" t="s">
        <v>1142</v>
      </c>
      <c r="B75" s="18"/>
      <c r="C75" s="5"/>
      <c r="D75" s="5"/>
      <c r="E75" s="6" t="str">
        <f>IF(ISBLANK(D75),"",INDEX(ΑΜΚ,MATCH(D75,Data!$F$2:$F$999,0),1))</f>
        <v/>
      </c>
      <c r="F75" s="94" t="str">
        <f t="shared" si="1"/>
        <v/>
      </c>
    </row>
    <row r="76" spans="1:6" ht="14.25" customHeight="1" x14ac:dyDescent="0.35">
      <c r="A76" s="45" t="s">
        <v>1142</v>
      </c>
      <c r="B76" s="18"/>
      <c r="C76" s="5"/>
      <c r="D76" s="5"/>
      <c r="E76" s="6" t="str">
        <f>IF(ISBLANK(D76),"",INDEX(ΑΜΚ,MATCH(D76,Data!$F$2:$F$999,0),1))</f>
        <v/>
      </c>
      <c r="F76" s="94" t="str">
        <f t="shared" si="1"/>
        <v/>
      </c>
    </row>
    <row r="77" spans="1:6" ht="14.25" customHeight="1" x14ac:dyDescent="0.35">
      <c r="A77" s="45" t="s">
        <v>1142</v>
      </c>
      <c r="B77" s="18"/>
      <c r="C77" s="5"/>
      <c r="D77" s="5"/>
      <c r="E77" s="6" t="str">
        <f>IF(ISBLANK(D77),"",INDEX(ΑΜΚ,MATCH(D77,Data!$F$2:$F$999,0),1))</f>
        <v/>
      </c>
      <c r="F77" s="94" t="str">
        <f t="shared" si="1"/>
        <v/>
      </c>
    </row>
    <row r="78" spans="1:6" ht="14.25" customHeight="1" x14ac:dyDescent="0.35">
      <c r="A78" s="45" t="s">
        <v>1142</v>
      </c>
      <c r="B78" s="18"/>
      <c r="C78" s="5"/>
      <c r="D78" s="5"/>
      <c r="E78" s="6" t="str">
        <f>IF(ISBLANK(D78),"",INDEX(ΑΜΚ,MATCH(D78,Data!$F$2:$F$999,0),1))</f>
        <v/>
      </c>
      <c r="F78" s="94" t="str">
        <f t="shared" si="1"/>
        <v/>
      </c>
    </row>
    <row r="79" spans="1:6" ht="14.25" customHeight="1" x14ac:dyDescent="0.35">
      <c r="A79" s="45" t="s">
        <v>1142</v>
      </c>
      <c r="B79" s="18"/>
      <c r="C79" s="5"/>
      <c r="D79" s="5"/>
      <c r="E79" s="6" t="str">
        <f>IF(ISBLANK(D79),"",INDEX(ΑΜΚ,MATCH(D79,Data!$F$2:$F$999,0),1))</f>
        <v/>
      </c>
      <c r="F79" s="94" t="str">
        <f t="shared" si="1"/>
        <v/>
      </c>
    </row>
    <row r="80" spans="1:6" ht="14.25" customHeight="1" x14ac:dyDescent="0.35">
      <c r="A80" s="45" t="s">
        <v>1142</v>
      </c>
      <c r="B80" s="18"/>
      <c r="C80" s="5"/>
      <c r="D80" s="5"/>
      <c r="E80" s="6" t="str">
        <f>IF(ISBLANK(D80),"",INDEX(ΑΜΚ,MATCH(D80,Data!$F$2:$F$999,0),1))</f>
        <v/>
      </c>
      <c r="F80" s="94" t="str">
        <f t="shared" si="1"/>
        <v/>
      </c>
    </row>
    <row r="81" spans="1:6" ht="14.25" customHeight="1" x14ac:dyDescent="0.35">
      <c r="A81" s="45" t="s">
        <v>1142</v>
      </c>
      <c r="B81" s="18"/>
      <c r="C81" s="5"/>
      <c r="D81" s="5"/>
      <c r="E81" s="6" t="str">
        <f>IF(ISBLANK(D81),"",INDEX(ΑΜΚ,MATCH(D81,Data!$F$2:$F$999,0),1))</f>
        <v/>
      </c>
      <c r="F81" s="94" t="str">
        <f t="shared" si="1"/>
        <v/>
      </c>
    </row>
    <row r="82" spans="1:6" ht="14.25" customHeight="1" x14ac:dyDescent="0.35">
      <c r="A82" s="45" t="s">
        <v>1142</v>
      </c>
      <c r="B82" s="18"/>
      <c r="C82" s="5"/>
      <c r="D82" s="5"/>
      <c r="E82" s="6" t="str">
        <f>IF(ISBLANK(D82),"",INDEX(ΑΜΚ,MATCH(D82,Data!$F$2:$F$999,0),1))</f>
        <v/>
      </c>
      <c r="F82" s="94" t="str">
        <f t="shared" si="1"/>
        <v/>
      </c>
    </row>
    <row r="83" spans="1:6" ht="14.25" customHeight="1" x14ac:dyDescent="0.35">
      <c r="A83" s="45" t="s">
        <v>1142</v>
      </c>
      <c r="B83" s="18"/>
      <c r="C83" s="5"/>
      <c r="D83" s="5"/>
      <c r="E83" s="6" t="str">
        <f>IF(ISBLANK(D83),"",INDEX(ΑΜΚ,MATCH(D83,Data!$F$2:$F$999,0),1))</f>
        <v/>
      </c>
      <c r="F83" s="94" t="str">
        <f t="shared" si="1"/>
        <v/>
      </c>
    </row>
    <row r="84" spans="1:6" ht="14.25" customHeight="1" x14ac:dyDescent="0.35">
      <c r="A84" s="45" t="s">
        <v>1142</v>
      </c>
      <c r="B84" s="18"/>
      <c r="C84" s="5"/>
      <c r="D84" s="5"/>
      <c r="E84" s="6" t="str">
        <f>IF(ISBLANK(D84),"",INDEX(ΑΜΚ,MATCH(D84,Data!$F$2:$F$999,0),1))</f>
        <v/>
      </c>
      <c r="F84" s="94" t="str">
        <f t="shared" si="1"/>
        <v/>
      </c>
    </row>
    <row r="85" spans="1:6" ht="14.25" customHeight="1" x14ac:dyDescent="0.35">
      <c r="A85" s="45" t="s">
        <v>1142</v>
      </c>
      <c r="B85" s="18"/>
      <c r="C85" s="5"/>
      <c r="D85" s="5"/>
      <c r="E85" s="6" t="str">
        <f>IF(ISBLANK(D85),"",INDEX(ΑΜΚ,MATCH(D85,Data!$F$2:$F$999,0),1))</f>
        <v/>
      </c>
      <c r="F85" s="94" t="str">
        <f t="shared" si="1"/>
        <v/>
      </c>
    </row>
    <row r="86" spans="1:6" ht="14.25" customHeight="1" x14ac:dyDescent="0.35">
      <c r="A86" s="45" t="s">
        <v>1142</v>
      </c>
      <c r="B86" s="18"/>
      <c r="C86" s="5"/>
      <c r="D86" s="5"/>
      <c r="E86" s="6" t="str">
        <f>IF(ISBLANK(D86),"",INDEX(ΑΜΚ,MATCH(D86,Data!$F$2:$F$999,0),1))</f>
        <v/>
      </c>
      <c r="F86" s="94" t="str">
        <f t="shared" si="1"/>
        <v/>
      </c>
    </row>
    <row r="87" spans="1:6" ht="14.25" customHeight="1" x14ac:dyDescent="0.35">
      <c r="A87" s="45" t="s">
        <v>1142</v>
      </c>
      <c r="B87" s="18"/>
      <c r="C87" s="5"/>
      <c r="D87" s="5"/>
      <c r="E87" s="6" t="str">
        <f>IF(ISBLANK(D87),"",INDEX(ΑΜΚ,MATCH(D87,Data!$F$2:$F$999,0),1))</f>
        <v/>
      </c>
      <c r="F87" s="94" t="str">
        <f t="shared" si="1"/>
        <v/>
      </c>
    </row>
    <row r="88" spans="1:6" ht="14.25" customHeight="1" x14ac:dyDescent="0.35">
      <c r="A88" s="45" t="s">
        <v>1142</v>
      </c>
      <c r="B88" s="18"/>
      <c r="C88" s="5"/>
      <c r="D88" s="5"/>
      <c r="E88" s="6" t="str">
        <f>IF(ISBLANK(D88),"",INDEX(ΑΜΚ,MATCH(D88,Data!$F$2:$F$999,0),1))</f>
        <v/>
      </c>
      <c r="F88" s="94" t="str">
        <f t="shared" si="1"/>
        <v/>
      </c>
    </row>
    <row r="89" spans="1:6" ht="14.25" customHeight="1" x14ac:dyDescent="0.35">
      <c r="A89" s="45" t="s">
        <v>1142</v>
      </c>
      <c r="B89" s="18"/>
      <c r="C89" s="5"/>
      <c r="D89" s="5"/>
      <c r="E89" s="6" t="str">
        <f>IF(ISBLANK(D89),"",INDEX(ΑΜΚ,MATCH(D89,Data!$F$2:$F$999,0),1))</f>
        <v/>
      </c>
      <c r="F89" s="94" t="str">
        <f t="shared" si="1"/>
        <v/>
      </c>
    </row>
    <row r="90" spans="1:6" ht="14.25" customHeight="1" x14ac:dyDescent="0.35">
      <c r="A90" s="45" t="s">
        <v>1142</v>
      </c>
      <c r="B90" s="18"/>
      <c r="C90" s="5"/>
      <c r="D90" s="5"/>
      <c r="E90" s="6" t="str">
        <f>IF(ISBLANK(D90),"",INDEX(ΑΜΚ,MATCH(D90,Data!$F$2:$F$999,0),1))</f>
        <v/>
      </c>
      <c r="F90" s="94" t="str">
        <f t="shared" si="1"/>
        <v/>
      </c>
    </row>
    <row r="91" spans="1:6" ht="14.25" customHeight="1" x14ac:dyDescent="0.35">
      <c r="A91" s="45" t="s">
        <v>1142</v>
      </c>
      <c r="B91" s="18"/>
      <c r="C91" s="5"/>
      <c r="D91" s="5"/>
      <c r="E91" s="6" t="str">
        <f>IF(ISBLANK(D91),"",INDEX(ΑΜΚ,MATCH(D91,Data!$F$2:$F$999,0),1))</f>
        <v/>
      </c>
      <c r="F91" s="94" t="str">
        <f t="shared" si="1"/>
        <v/>
      </c>
    </row>
    <row r="92" spans="1:6" ht="14.25" customHeight="1" x14ac:dyDescent="0.35">
      <c r="A92" s="45" t="s">
        <v>1142</v>
      </c>
      <c r="B92" s="18"/>
      <c r="C92" s="5"/>
      <c r="D92" s="5"/>
      <c r="E92" s="6" t="str">
        <f>IF(ISBLANK(D92),"",INDEX(ΑΜΚ,MATCH(D92,Data!$F$2:$F$999,0),1))</f>
        <v/>
      </c>
      <c r="F92" s="94" t="str">
        <f t="shared" si="1"/>
        <v/>
      </c>
    </row>
    <row r="93" spans="1:6" ht="14.25" customHeight="1" x14ac:dyDescent="0.35">
      <c r="A93" s="45" t="s">
        <v>1142</v>
      </c>
      <c r="B93" s="18"/>
      <c r="C93" s="5"/>
      <c r="D93" s="5"/>
      <c r="E93" s="6" t="str">
        <f>IF(ISBLANK(D93),"",INDEX(ΑΜΚ,MATCH(D93,Data!$F$2:$F$999,0),1))</f>
        <v/>
      </c>
      <c r="F93" s="94" t="str">
        <f t="shared" si="1"/>
        <v/>
      </c>
    </row>
    <row r="94" spans="1:6" ht="14.25" customHeight="1" x14ac:dyDescent="0.35">
      <c r="A94" s="45" t="s">
        <v>1142</v>
      </c>
      <c r="B94" s="18"/>
      <c r="C94" s="5"/>
      <c r="D94" s="5"/>
      <c r="E94" s="6" t="str">
        <f>IF(ISBLANK(D94),"",INDEX(ΑΜΚ,MATCH(D94,Data!$F$2:$F$999,0),1))</f>
        <v/>
      </c>
      <c r="F94" s="94" t="str">
        <f t="shared" si="1"/>
        <v/>
      </c>
    </row>
    <row r="95" spans="1:6" ht="14.25" customHeight="1" x14ac:dyDescent="0.35">
      <c r="A95" s="45" t="s">
        <v>1142</v>
      </c>
      <c r="B95" s="18"/>
      <c r="C95" s="5"/>
      <c r="D95" s="5"/>
      <c r="E95" s="6" t="str">
        <f>IF(ISBLANK(D95),"",INDEX(ΑΜΚ,MATCH(D95,Data!$F$2:$F$999,0),1))</f>
        <v/>
      </c>
      <c r="F95" s="94" t="str">
        <f t="shared" si="1"/>
        <v/>
      </c>
    </row>
    <row r="96" spans="1:6" ht="14.25" customHeight="1" x14ac:dyDescent="0.35">
      <c r="A96" s="45" t="s">
        <v>1142</v>
      </c>
      <c r="B96" s="18"/>
      <c r="C96" s="5"/>
      <c r="D96" s="5"/>
      <c r="E96" s="6" t="str">
        <f>IF(ISBLANK(D96),"",INDEX(ΑΜΚ,MATCH(D96,Data!$F$2:$F$999,0),1))</f>
        <v/>
      </c>
      <c r="F96" s="94" t="str">
        <f t="shared" si="1"/>
        <v/>
      </c>
    </row>
    <row r="97" spans="1:6" ht="14.25" customHeight="1" x14ac:dyDescent="0.35">
      <c r="A97" s="45" t="s">
        <v>1142</v>
      </c>
      <c r="B97" s="18"/>
      <c r="C97" s="5"/>
      <c r="D97" s="5"/>
      <c r="E97" s="6" t="str">
        <f>IF(ISBLANK(D97),"",INDEX(ΑΜΚ,MATCH(D97,Data!$F$2:$F$999,0),1))</f>
        <v/>
      </c>
      <c r="F97" s="94" t="str">
        <f t="shared" si="1"/>
        <v/>
      </c>
    </row>
    <row r="98" spans="1:6" ht="14.25" customHeight="1" x14ac:dyDescent="0.35">
      <c r="A98" s="45" t="s">
        <v>1142</v>
      </c>
      <c r="B98" s="18"/>
      <c r="C98" s="5"/>
      <c r="D98" s="5"/>
      <c r="E98" s="6" t="str">
        <f>IF(ISBLANK(D98),"",INDEX(ΑΜΚ,MATCH(D98,Data!$F$2:$F$999,0),1))</f>
        <v/>
      </c>
      <c r="F98" s="94" t="str">
        <f t="shared" si="1"/>
        <v/>
      </c>
    </row>
    <row r="99" spans="1:6" ht="14.25" customHeight="1" x14ac:dyDescent="0.35">
      <c r="A99" s="45" t="s">
        <v>1142</v>
      </c>
      <c r="B99" s="18"/>
      <c r="C99" s="5"/>
      <c r="D99" s="5"/>
      <c r="E99" s="6" t="str">
        <f>IF(ISBLANK(D99),"",INDEX(ΑΜΚ,MATCH(D99,Data!$F$2:$F$999,0),1))</f>
        <v/>
      </c>
      <c r="F99" s="94" t="str">
        <f t="shared" si="1"/>
        <v/>
      </c>
    </row>
    <row r="100" spans="1:6" ht="14.25" customHeight="1" x14ac:dyDescent="0.35">
      <c r="A100" s="45" t="s">
        <v>1142</v>
      </c>
      <c r="B100" s="18"/>
      <c r="C100" s="5"/>
      <c r="D100" s="5"/>
      <c r="E100" s="6" t="str">
        <f>IF(ISBLANK(D100),"",INDEX(ΑΜΚ,MATCH(D100,Data!$F$2:$F$999,0),1))</f>
        <v/>
      </c>
      <c r="F100" s="94" t="str">
        <f t="shared" si="1"/>
        <v/>
      </c>
    </row>
    <row r="101" spans="1:6" ht="14.25" customHeight="1" x14ac:dyDescent="0.35">
      <c r="A101" s="45" t="s">
        <v>1142</v>
      </c>
      <c r="B101" s="18"/>
      <c r="C101" s="5"/>
      <c r="D101" s="5"/>
      <c r="E101" s="6" t="str">
        <f>IF(ISBLANK(D101),"",INDEX(ΑΜΚ,MATCH(D101,Data!$F$2:$F$999,0),1))</f>
        <v/>
      </c>
      <c r="F101" s="94" t="str">
        <f t="shared" si="1"/>
        <v/>
      </c>
    </row>
    <row r="102" spans="1:6" ht="14.25" customHeight="1" x14ac:dyDescent="0.35">
      <c r="A102" s="45" t="s">
        <v>1142</v>
      </c>
      <c r="B102" s="18"/>
      <c r="C102" s="5"/>
      <c r="D102" s="5"/>
      <c r="E102" s="6" t="str">
        <f>IF(ISBLANK(D102),"",INDEX(ΑΜΚ,MATCH(D102,Data!$F$2:$F$999,0),1))</f>
        <v/>
      </c>
      <c r="F102" s="94" t="str">
        <f t="shared" si="1"/>
        <v/>
      </c>
    </row>
    <row r="103" spans="1:6" ht="14.25" customHeight="1" x14ac:dyDescent="0.35">
      <c r="A103" s="45" t="s">
        <v>1142</v>
      </c>
      <c r="B103" s="18"/>
      <c r="C103" s="5"/>
      <c r="D103" s="5"/>
      <c r="E103" s="6" t="str">
        <f>IF(ISBLANK(D103),"",INDEX(ΑΜΚ,MATCH(D103,Data!$F$2:$F$999,0),1))</f>
        <v/>
      </c>
      <c r="F103" s="94" t="str">
        <f t="shared" si="1"/>
        <v/>
      </c>
    </row>
    <row r="104" spans="1:6" ht="14.25" customHeight="1" x14ac:dyDescent="0.35">
      <c r="A104" s="45" t="s">
        <v>1142</v>
      </c>
      <c r="B104" s="18"/>
      <c r="C104" s="5"/>
      <c r="D104" s="5"/>
      <c r="E104" s="6" t="str">
        <f>IF(ISBLANK(D104),"",INDEX(ΑΜΚ,MATCH(D104,Data!$F$2:$F$999,0),1))</f>
        <v/>
      </c>
      <c r="F104" s="94" t="str">
        <f t="shared" si="1"/>
        <v/>
      </c>
    </row>
    <row r="105" spans="1:6" ht="14.25" customHeight="1" x14ac:dyDescent="0.35">
      <c r="A105" s="45" t="s">
        <v>1142</v>
      </c>
      <c r="B105" s="18"/>
      <c r="C105" s="5"/>
      <c r="D105" s="5"/>
      <c r="E105" s="6" t="str">
        <f>IF(ISBLANK(D105),"",INDEX(ΑΜΚ,MATCH(D105,Data!$F$2:$F$999,0),1))</f>
        <v/>
      </c>
      <c r="F105" s="94" t="str">
        <f t="shared" si="1"/>
        <v/>
      </c>
    </row>
    <row r="106" spans="1:6" ht="14.25" customHeight="1" x14ac:dyDescent="0.35">
      <c r="A106" s="45" t="s">
        <v>1142</v>
      </c>
      <c r="B106" s="18"/>
      <c r="C106" s="5"/>
      <c r="D106" s="5"/>
      <c r="E106" s="6" t="str">
        <f>IF(ISBLANK(D106),"",INDEX(ΑΜΚ,MATCH(D106,Data!$F$2:$F$999,0),1))</f>
        <v/>
      </c>
      <c r="F106" s="94" t="str">
        <f t="shared" si="1"/>
        <v/>
      </c>
    </row>
    <row r="107" spans="1:6" ht="14.25" customHeight="1" x14ac:dyDescent="0.35">
      <c r="A107" s="45" t="s">
        <v>1142</v>
      </c>
      <c r="B107" s="18"/>
      <c r="C107" s="5"/>
      <c r="D107" s="5"/>
      <c r="E107" s="6" t="str">
        <f>IF(ISBLANK(D107),"",INDEX(ΑΜΚ,MATCH(D107,Data!$F$2:$F$999,0),1))</f>
        <v/>
      </c>
      <c r="F107" s="94" t="str">
        <f t="shared" si="1"/>
        <v/>
      </c>
    </row>
    <row r="108" spans="1:6" ht="14.25" customHeight="1" x14ac:dyDescent="0.35">
      <c r="A108" s="45" t="s">
        <v>1142</v>
      </c>
      <c r="B108" s="18"/>
      <c r="C108" s="5"/>
      <c r="D108" s="5"/>
      <c r="E108" s="6" t="str">
        <f>IF(ISBLANK(D108),"",INDEX(ΑΜΚ,MATCH(D108,Data!$F$2:$F$999,0),1))</f>
        <v/>
      </c>
      <c r="F108" s="94" t="str">
        <f t="shared" si="1"/>
        <v/>
      </c>
    </row>
    <row r="109" spans="1:6" ht="14.25" customHeight="1" x14ac:dyDescent="0.35">
      <c r="A109" s="45" t="s">
        <v>1142</v>
      </c>
      <c r="B109" s="18"/>
      <c r="C109" s="5"/>
      <c r="D109" s="5"/>
      <c r="E109" s="6" t="str">
        <f>IF(ISBLANK(D109),"",INDEX(ΑΜΚ,MATCH(D109,Data!$F$2:$F$999,0),1))</f>
        <v/>
      </c>
      <c r="F109" s="94" t="str">
        <f t="shared" si="1"/>
        <v/>
      </c>
    </row>
    <row r="110" spans="1:6" ht="14.25" customHeight="1" x14ac:dyDescent="0.35">
      <c r="A110" s="45" t="s">
        <v>1142</v>
      </c>
      <c r="B110" s="18"/>
      <c r="C110" s="5"/>
      <c r="D110" s="5"/>
      <c r="E110" s="6" t="str">
        <f>IF(ISBLANK(D110),"",INDEX(ΑΜΚ,MATCH(D110,Data!$F$2:$F$999,0),1))</f>
        <v/>
      </c>
      <c r="F110" s="94" t="str">
        <f t="shared" si="1"/>
        <v/>
      </c>
    </row>
    <row r="111" spans="1:6" ht="14.25" customHeight="1" x14ac:dyDescent="0.35">
      <c r="A111" s="45" t="s">
        <v>1142</v>
      </c>
      <c r="B111" s="18"/>
      <c r="C111" s="5"/>
      <c r="D111" s="5"/>
      <c r="E111" s="6" t="str">
        <f>IF(ISBLANK(D111),"",INDEX(ΑΜΚ,MATCH(D111,Data!$F$2:$F$999,0),1))</f>
        <v/>
      </c>
      <c r="F111" s="94" t="str">
        <f t="shared" si="1"/>
        <v/>
      </c>
    </row>
    <row r="112" spans="1:6" ht="14.25" customHeight="1" x14ac:dyDescent="0.35">
      <c r="A112" s="45" t="s">
        <v>1142</v>
      </c>
      <c r="B112" s="18"/>
      <c r="C112" s="5"/>
      <c r="D112" s="5"/>
      <c r="E112" s="6" t="str">
        <f>IF(ISBLANK(D112),"",INDEX(ΑΜΚ,MATCH(D112,Data!$F$2:$F$999,0),1))</f>
        <v/>
      </c>
      <c r="F112" s="94" t="str">
        <f t="shared" si="1"/>
        <v/>
      </c>
    </row>
    <row r="113" spans="1:6" ht="14.25" customHeight="1" x14ac:dyDescent="0.35">
      <c r="A113" s="45" t="s">
        <v>1142</v>
      </c>
      <c r="B113" s="18"/>
      <c r="C113" s="5"/>
      <c r="D113" s="5"/>
      <c r="E113" s="6" t="str">
        <f>IF(ISBLANK(D113),"",INDEX(ΑΜΚ,MATCH(D113,Data!$F$2:$F$999,0),1))</f>
        <v/>
      </c>
      <c r="F113" s="94" t="str">
        <f t="shared" si="1"/>
        <v/>
      </c>
    </row>
    <row r="114" spans="1:6" ht="14.25" customHeight="1" x14ac:dyDescent="0.35">
      <c r="A114" s="45" t="s">
        <v>1142</v>
      </c>
      <c r="B114" s="18"/>
      <c r="C114" s="5"/>
      <c r="D114" s="5"/>
      <c r="E114" s="6" t="str">
        <f>IF(ISBLANK(D114),"",INDEX(ΑΜΚ,MATCH(D114,Data!$F$2:$F$999,0),1))</f>
        <v/>
      </c>
      <c r="F114" s="94" t="str">
        <f t="shared" si="1"/>
        <v/>
      </c>
    </row>
    <row r="115" spans="1:6" ht="14.25" customHeight="1" x14ac:dyDescent="0.35">
      <c r="A115" s="45" t="s">
        <v>1142</v>
      </c>
      <c r="B115" s="18"/>
      <c r="C115" s="5"/>
      <c r="D115" s="5"/>
      <c r="E115" s="6" t="str">
        <f>IF(ISBLANK(D115),"",INDEX(ΑΜΚ,MATCH(D115,Data!$F$2:$F$999,0),1))</f>
        <v/>
      </c>
      <c r="F115" s="94" t="str">
        <f t="shared" si="1"/>
        <v/>
      </c>
    </row>
    <row r="116" spans="1:6" ht="14.25" customHeight="1" x14ac:dyDescent="0.35">
      <c r="A116" s="45" t="s">
        <v>1142</v>
      </c>
      <c r="B116" s="18"/>
      <c r="C116" s="5"/>
      <c r="D116" s="5"/>
      <c r="E116" s="6" t="str">
        <f>IF(ISBLANK(D116),"",INDEX(ΑΜΚ,MATCH(D116,Data!$F$2:$F$999,0),1))</f>
        <v/>
      </c>
      <c r="F116" s="94" t="str">
        <f t="shared" si="1"/>
        <v/>
      </c>
    </row>
    <row r="117" spans="1:6" ht="14.25" customHeight="1" x14ac:dyDescent="0.35">
      <c r="A117" s="45" t="s">
        <v>1142</v>
      </c>
      <c r="B117" s="18"/>
      <c r="C117" s="5"/>
      <c r="D117" s="5"/>
      <c r="E117" s="6" t="str">
        <f>IF(ISBLANK(D117),"",INDEX(ΑΜΚ,MATCH(D117,Data!$F$2:$F$999,0),1))</f>
        <v/>
      </c>
      <c r="F117" s="94" t="str">
        <f t="shared" si="1"/>
        <v/>
      </c>
    </row>
    <row r="118" spans="1:6" ht="14.25" customHeight="1" x14ac:dyDescent="0.35">
      <c r="A118" s="45" t="s">
        <v>1142</v>
      </c>
      <c r="B118" s="18"/>
      <c r="C118" s="5"/>
      <c r="D118" s="5"/>
      <c r="E118" s="6" t="str">
        <f>IF(ISBLANK(D118),"",INDEX(ΑΜΚ,MATCH(D118,Data!$F$2:$F$999,0),1))</f>
        <v/>
      </c>
      <c r="F118" s="94" t="str">
        <f t="shared" si="1"/>
        <v/>
      </c>
    </row>
    <row r="119" spans="1:6" ht="14.25" customHeight="1" x14ac:dyDescent="0.35">
      <c r="A119" s="45" t="s">
        <v>1142</v>
      </c>
      <c r="B119" s="18"/>
      <c r="C119" s="5"/>
      <c r="D119" s="5"/>
      <c r="E119" s="6" t="str">
        <f>IF(ISBLANK(D119),"",INDEX(ΑΜΚ,MATCH(D119,Data!$F$2:$F$999,0),1))</f>
        <v/>
      </c>
      <c r="F119" s="94" t="str">
        <f t="shared" si="1"/>
        <v/>
      </c>
    </row>
    <row r="120" spans="1:6" ht="14.25" customHeight="1" x14ac:dyDescent="0.35">
      <c r="A120" s="45" t="s">
        <v>1142</v>
      </c>
      <c r="B120" s="18"/>
      <c r="C120" s="5"/>
      <c r="D120" s="5"/>
      <c r="E120" s="6" t="str">
        <f>IF(ISBLANK(D120),"",INDEX(ΑΜΚ,MATCH(D120,Data!$F$2:$F$999,0),1))</f>
        <v/>
      </c>
      <c r="F120" s="94" t="str">
        <f t="shared" si="1"/>
        <v/>
      </c>
    </row>
    <row r="121" spans="1:6" ht="14.25" customHeight="1" x14ac:dyDescent="0.35">
      <c r="A121" s="45" t="s">
        <v>1142</v>
      </c>
      <c r="B121" s="18"/>
      <c r="C121" s="5"/>
      <c r="D121" s="5"/>
      <c r="E121" s="6" t="str">
        <f>IF(ISBLANK(D121),"",INDEX(ΑΜΚ,MATCH(D121,Data!$F$2:$F$999,0),1))</f>
        <v/>
      </c>
      <c r="F121" s="94" t="str">
        <f t="shared" si="1"/>
        <v/>
      </c>
    </row>
    <row r="122" spans="1:6" ht="14.25" customHeight="1" x14ac:dyDescent="0.35">
      <c r="A122" s="45" t="s">
        <v>1142</v>
      </c>
      <c r="B122" s="18"/>
      <c r="C122" s="5"/>
      <c r="D122" s="5"/>
      <c r="E122" s="6" t="str">
        <f>IF(ISBLANK(D122),"",INDEX(ΑΜΚ,MATCH(D122,Data!$F$2:$F$999,0),1))</f>
        <v/>
      </c>
      <c r="F122" s="94" t="str">
        <f t="shared" si="1"/>
        <v/>
      </c>
    </row>
    <row r="123" spans="1:6" ht="14.25" customHeight="1" x14ac:dyDescent="0.35">
      <c r="A123" s="45" t="s">
        <v>1142</v>
      </c>
      <c r="B123" s="18"/>
      <c r="C123" s="5"/>
      <c r="D123" s="5"/>
      <c r="E123" s="6" t="str">
        <f>IF(ISBLANK(D123),"",INDEX(ΑΜΚ,MATCH(D123,Data!$F$2:$F$999,0),1))</f>
        <v/>
      </c>
      <c r="F123" s="94" t="str">
        <f t="shared" si="1"/>
        <v/>
      </c>
    </row>
    <row r="124" spans="1:6" ht="14.25" customHeight="1" x14ac:dyDescent="0.35">
      <c r="A124" s="45" t="s">
        <v>1142</v>
      </c>
      <c r="B124" s="18"/>
      <c r="C124" s="5"/>
      <c r="D124" s="5"/>
      <c r="E124" s="6" t="str">
        <f>IF(ISBLANK(D124),"",INDEX(ΑΜΚ,MATCH(D124,Data!$F$2:$F$999,0),1))</f>
        <v/>
      </c>
      <c r="F124" s="94" t="str">
        <f t="shared" si="1"/>
        <v/>
      </c>
    </row>
    <row r="125" spans="1:6" ht="14.25" customHeight="1" x14ac:dyDescent="0.35">
      <c r="A125" s="45" t="s">
        <v>1142</v>
      </c>
      <c r="B125" s="18"/>
      <c r="C125" s="5"/>
      <c r="D125" s="5"/>
      <c r="E125" s="6" t="str">
        <f>IF(ISBLANK(D125),"",INDEX(ΑΜΚ,MATCH(D125,Data!$F$2:$F$999,0),1))</f>
        <v/>
      </c>
      <c r="F125" s="94" t="str">
        <f t="shared" si="1"/>
        <v/>
      </c>
    </row>
    <row r="126" spans="1:6" ht="14.25" customHeight="1" x14ac:dyDescent="0.35">
      <c r="A126" s="45" t="s">
        <v>1142</v>
      </c>
      <c r="B126" s="18"/>
      <c r="C126" s="5"/>
      <c r="D126" s="5"/>
      <c r="E126" s="6" t="str">
        <f>IF(ISBLANK(D126),"",INDEX(ΑΜΚ,MATCH(D126,Data!$F$2:$F$999,0),1))</f>
        <v/>
      </c>
      <c r="F126" s="94" t="str">
        <f t="shared" si="1"/>
        <v/>
      </c>
    </row>
    <row r="127" spans="1:6" ht="14.25" customHeight="1" x14ac:dyDescent="0.35">
      <c r="A127" s="45" t="s">
        <v>1142</v>
      </c>
      <c r="B127" s="18"/>
      <c r="C127" s="5"/>
      <c r="D127" s="5"/>
      <c r="E127" s="6" t="str">
        <f>IF(ISBLANK(D127),"",INDEX(ΑΜΚ,MATCH(D127,Data!$F$2:$F$999,0),1))</f>
        <v/>
      </c>
      <c r="F127" s="94" t="str">
        <f t="shared" si="1"/>
        <v/>
      </c>
    </row>
    <row r="128" spans="1:6" ht="14.25" customHeight="1" x14ac:dyDescent="0.35">
      <c r="A128" s="45" t="s">
        <v>1142</v>
      </c>
      <c r="B128" s="18"/>
      <c r="C128" s="5"/>
      <c r="D128" s="5"/>
      <c r="E128" s="6" t="str">
        <f>IF(ISBLANK(D128),"",INDEX(ΑΜΚ,MATCH(D128,Data!$F$2:$F$999,0),1))</f>
        <v/>
      </c>
      <c r="F128" s="94" t="str">
        <f t="shared" si="1"/>
        <v/>
      </c>
    </row>
    <row r="129" spans="1:6" ht="14.25" customHeight="1" x14ac:dyDescent="0.35">
      <c r="A129" s="45" t="s">
        <v>1142</v>
      </c>
      <c r="B129" s="18"/>
      <c r="C129" s="5"/>
      <c r="D129" s="5"/>
      <c r="E129" s="6" t="str">
        <f>IF(ISBLANK(D129),"",INDEX(ΑΜΚ,MATCH(D129,Data!$F$2:$F$999,0),1))</f>
        <v/>
      </c>
      <c r="F129" s="94" t="str">
        <f t="shared" si="1"/>
        <v/>
      </c>
    </row>
    <row r="130" spans="1:6" ht="14.25" customHeight="1" x14ac:dyDescent="0.35">
      <c r="A130" s="45" t="s">
        <v>1142</v>
      </c>
      <c r="B130" s="18"/>
      <c r="C130" s="5"/>
      <c r="D130" s="5"/>
      <c r="E130" s="6" t="str">
        <f>IF(ISBLANK(D130),"",INDEX(ΑΜΚ,MATCH(D130,Data!$F$2:$F$999,0),1))</f>
        <v/>
      </c>
      <c r="F130" s="94" t="str">
        <f t="shared" ref="F130:F193" si="2">IF(ISBLANK(C130),"",INDEX(ΚΩΔ_ΜΑΘΗΜ_ΑΡΧΙΤ_Α2,MATCH(C130,ΜΑΘΗΜ_ΨΥΚΤ_Γ1,0)))</f>
        <v/>
      </c>
    </row>
    <row r="131" spans="1:6" ht="14.25" customHeight="1" x14ac:dyDescent="0.35">
      <c r="A131" s="45" t="s">
        <v>1142</v>
      </c>
      <c r="B131" s="18"/>
      <c r="C131" s="5"/>
      <c r="D131" s="5"/>
      <c r="E131" s="6" t="str">
        <f>IF(ISBLANK(D131),"",INDEX(ΑΜΚ,MATCH(D131,Data!$F$2:$F$999,0),1))</f>
        <v/>
      </c>
      <c r="F131" s="94" t="str">
        <f t="shared" si="2"/>
        <v/>
      </c>
    </row>
    <row r="132" spans="1:6" ht="14.25" customHeight="1" x14ac:dyDescent="0.35">
      <c r="A132" s="45" t="s">
        <v>1142</v>
      </c>
      <c r="B132" s="18"/>
      <c r="C132" s="5"/>
      <c r="D132" s="5"/>
      <c r="E132" s="6" t="str">
        <f>IF(ISBLANK(D132),"",INDEX(ΑΜΚ,MATCH(D132,Data!$F$2:$F$999,0),1))</f>
        <v/>
      </c>
      <c r="F132" s="94" t="str">
        <f t="shared" si="2"/>
        <v/>
      </c>
    </row>
    <row r="133" spans="1:6" ht="14.25" customHeight="1" x14ac:dyDescent="0.35">
      <c r="A133" s="45" t="s">
        <v>1142</v>
      </c>
      <c r="B133" s="18"/>
      <c r="C133" s="5"/>
      <c r="D133" s="5"/>
      <c r="E133" s="6" t="str">
        <f>IF(ISBLANK(D133),"",INDEX(ΑΜΚ,MATCH(D133,Data!$F$2:$F$999,0),1))</f>
        <v/>
      </c>
      <c r="F133" s="94" t="str">
        <f t="shared" si="2"/>
        <v/>
      </c>
    </row>
    <row r="134" spans="1:6" ht="14.25" customHeight="1" x14ac:dyDescent="0.35">
      <c r="A134" s="45" t="s">
        <v>1142</v>
      </c>
      <c r="B134" s="18"/>
      <c r="C134" s="5"/>
      <c r="D134" s="5"/>
      <c r="E134" s="6" t="str">
        <f>IF(ISBLANK(D134),"",INDEX(ΑΜΚ,MATCH(D134,Data!$F$2:$F$999,0),1))</f>
        <v/>
      </c>
      <c r="F134" s="94" t="str">
        <f t="shared" si="2"/>
        <v/>
      </c>
    </row>
    <row r="135" spans="1:6" ht="14.25" customHeight="1" x14ac:dyDescent="0.35">
      <c r="A135" s="45" t="s">
        <v>1142</v>
      </c>
      <c r="B135" s="18"/>
      <c r="C135" s="5"/>
      <c r="D135" s="5"/>
      <c r="E135" s="6" t="str">
        <f>IF(ISBLANK(D135),"",INDEX(ΑΜΚ,MATCH(D135,Data!$F$2:$F$999,0),1))</f>
        <v/>
      </c>
      <c r="F135" s="94" t="str">
        <f t="shared" si="2"/>
        <v/>
      </c>
    </row>
    <row r="136" spans="1:6" ht="14.25" customHeight="1" x14ac:dyDescent="0.35">
      <c r="A136" s="45" t="s">
        <v>1142</v>
      </c>
      <c r="B136" s="18"/>
      <c r="C136" s="5"/>
      <c r="D136" s="5"/>
      <c r="E136" s="6" t="str">
        <f>IF(ISBLANK(D136),"",INDEX(ΑΜΚ,MATCH(D136,Data!$F$2:$F$999,0),1))</f>
        <v/>
      </c>
      <c r="F136" s="94" t="str">
        <f t="shared" si="2"/>
        <v/>
      </c>
    </row>
    <row r="137" spans="1:6" ht="14.25" customHeight="1" x14ac:dyDescent="0.35">
      <c r="A137" s="45" t="s">
        <v>1142</v>
      </c>
      <c r="B137" s="18"/>
      <c r="C137" s="5"/>
      <c r="D137" s="5"/>
      <c r="E137" s="6" t="str">
        <f>IF(ISBLANK(D137),"",INDEX(ΑΜΚ,MATCH(D137,Data!$F$2:$F$999,0),1))</f>
        <v/>
      </c>
      <c r="F137" s="94" t="str">
        <f t="shared" si="2"/>
        <v/>
      </c>
    </row>
    <row r="138" spans="1:6" ht="14.25" customHeight="1" x14ac:dyDescent="0.35">
      <c r="A138" s="45" t="s">
        <v>1142</v>
      </c>
      <c r="B138" s="18"/>
      <c r="C138" s="5"/>
      <c r="D138" s="5"/>
      <c r="E138" s="6" t="str">
        <f>IF(ISBLANK(D138),"",INDEX(ΑΜΚ,MATCH(D138,Data!$F$2:$F$999,0),1))</f>
        <v/>
      </c>
      <c r="F138" s="94" t="str">
        <f t="shared" si="2"/>
        <v/>
      </c>
    </row>
    <row r="139" spans="1:6" ht="14.25" customHeight="1" x14ac:dyDescent="0.35">
      <c r="A139" s="45" t="s">
        <v>1142</v>
      </c>
      <c r="B139" s="18"/>
      <c r="C139" s="5"/>
      <c r="D139" s="5"/>
      <c r="E139" s="6" t="str">
        <f>IF(ISBLANK(D139),"",INDEX(ΑΜΚ,MATCH(D139,Data!$F$2:$F$999,0),1))</f>
        <v/>
      </c>
      <c r="F139" s="94" t="str">
        <f t="shared" si="2"/>
        <v/>
      </c>
    </row>
    <row r="140" spans="1:6" ht="14.25" customHeight="1" x14ac:dyDescent="0.35">
      <c r="A140" s="45" t="s">
        <v>1142</v>
      </c>
      <c r="B140" s="18"/>
      <c r="C140" s="5"/>
      <c r="D140" s="5"/>
      <c r="E140" s="6" t="str">
        <f>IF(ISBLANK(D140),"",INDEX(ΑΜΚ,MATCH(D140,Data!$F$2:$F$999,0),1))</f>
        <v/>
      </c>
      <c r="F140" s="94" t="str">
        <f t="shared" si="2"/>
        <v/>
      </c>
    </row>
    <row r="141" spans="1:6" ht="14.25" customHeight="1" x14ac:dyDescent="0.35">
      <c r="A141" s="45" t="s">
        <v>1142</v>
      </c>
      <c r="B141" s="18"/>
      <c r="C141" s="5"/>
      <c r="D141" s="5"/>
      <c r="E141" s="6" t="str">
        <f>IF(ISBLANK(D141),"",INDEX(ΑΜΚ,MATCH(D141,Data!$F$2:$F$999,0),1))</f>
        <v/>
      </c>
      <c r="F141" s="94" t="str">
        <f t="shared" si="2"/>
        <v/>
      </c>
    </row>
    <row r="142" spans="1:6" ht="14.25" customHeight="1" x14ac:dyDescent="0.35">
      <c r="A142" s="45" t="s">
        <v>1142</v>
      </c>
      <c r="B142" s="18"/>
      <c r="C142" s="5"/>
      <c r="D142" s="5"/>
      <c r="E142" s="6" t="str">
        <f>IF(ISBLANK(D142),"",INDEX(ΑΜΚ,MATCH(D142,Data!$F$2:$F$999,0),1))</f>
        <v/>
      </c>
      <c r="F142" s="94" t="str">
        <f t="shared" si="2"/>
        <v/>
      </c>
    </row>
    <row r="143" spans="1:6" ht="14.25" customHeight="1" x14ac:dyDescent="0.35">
      <c r="A143" s="45" t="s">
        <v>1142</v>
      </c>
      <c r="B143" s="18"/>
      <c r="C143" s="5"/>
      <c r="D143" s="5"/>
      <c r="E143" s="6" t="str">
        <f>IF(ISBLANK(D143),"",INDEX(ΑΜΚ,MATCH(D143,Data!$F$2:$F$999,0),1))</f>
        <v/>
      </c>
      <c r="F143" s="94" t="str">
        <f t="shared" si="2"/>
        <v/>
      </c>
    </row>
    <row r="144" spans="1:6" ht="14.25" customHeight="1" x14ac:dyDescent="0.35">
      <c r="A144" s="45" t="s">
        <v>1142</v>
      </c>
      <c r="B144" s="18"/>
      <c r="C144" s="5"/>
      <c r="D144" s="5"/>
      <c r="E144" s="6" t="str">
        <f>IF(ISBLANK(D144),"",INDEX(ΑΜΚ,MATCH(D144,Data!$F$2:$F$999,0),1))</f>
        <v/>
      </c>
      <c r="F144" s="94" t="str">
        <f t="shared" si="2"/>
        <v/>
      </c>
    </row>
    <row r="145" spans="1:6" ht="14.25" customHeight="1" x14ac:dyDescent="0.35">
      <c r="A145" s="45" t="s">
        <v>1142</v>
      </c>
      <c r="B145" s="18"/>
      <c r="C145" s="5"/>
      <c r="D145" s="5"/>
      <c r="E145" s="6" t="str">
        <f>IF(ISBLANK(D145),"",INDEX(ΑΜΚ,MATCH(D145,Data!$F$2:$F$999,0),1))</f>
        <v/>
      </c>
      <c r="F145" s="94" t="str">
        <f t="shared" si="2"/>
        <v/>
      </c>
    </row>
    <row r="146" spans="1:6" ht="14.25" customHeight="1" x14ac:dyDescent="0.35">
      <c r="A146" s="45" t="s">
        <v>1142</v>
      </c>
      <c r="B146" s="18"/>
      <c r="C146" s="5"/>
      <c r="D146" s="5"/>
      <c r="E146" s="6" t="str">
        <f>IF(ISBLANK(D146),"",INDEX(ΑΜΚ,MATCH(D146,Data!$F$2:$F$999,0),1))</f>
        <v/>
      </c>
      <c r="F146" s="94" t="str">
        <f t="shared" si="2"/>
        <v/>
      </c>
    </row>
    <row r="147" spans="1:6" ht="14.25" customHeight="1" x14ac:dyDescent="0.35">
      <c r="A147" s="45" t="s">
        <v>1142</v>
      </c>
      <c r="B147" s="18"/>
      <c r="C147" s="5"/>
      <c r="D147" s="5"/>
      <c r="E147" s="6" t="str">
        <f>IF(ISBLANK(D147),"",INDEX(ΑΜΚ,MATCH(D147,Data!$F$2:$F$999,0),1))</f>
        <v/>
      </c>
      <c r="F147" s="94" t="str">
        <f t="shared" si="2"/>
        <v/>
      </c>
    </row>
    <row r="148" spans="1:6" ht="14.25" customHeight="1" x14ac:dyDescent="0.35">
      <c r="A148" s="45" t="s">
        <v>1142</v>
      </c>
      <c r="B148" s="18"/>
      <c r="C148" s="5"/>
      <c r="D148" s="5"/>
      <c r="E148" s="6" t="str">
        <f>IF(ISBLANK(D148),"",INDEX(ΑΜΚ,MATCH(D148,Data!$F$2:$F$999,0),1))</f>
        <v/>
      </c>
      <c r="F148" s="94" t="str">
        <f t="shared" si="2"/>
        <v/>
      </c>
    </row>
    <row r="149" spans="1:6" ht="14.25" customHeight="1" x14ac:dyDescent="0.35">
      <c r="A149" s="45" t="s">
        <v>1142</v>
      </c>
      <c r="B149" s="18"/>
      <c r="C149" s="5"/>
      <c r="D149" s="5"/>
      <c r="E149" s="6" t="str">
        <f>IF(ISBLANK(D149),"",INDEX(ΑΜΚ,MATCH(D149,Data!$F$2:$F$999,0),1))</f>
        <v/>
      </c>
      <c r="F149" s="94" t="str">
        <f t="shared" si="2"/>
        <v/>
      </c>
    </row>
    <row r="150" spans="1:6" ht="14.25" customHeight="1" x14ac:dyDescent="0.35">
      <c r="A150" s="45" t="s">
        <v>1142</v>
      </c>
      <c r="B150" s="18"/>
      <c r="C150" s="5"/>
      <c r="D150" s="5"/>
      <c r="E150" s="6" t="str">
        <f>IF(ISBLANK(D150),"",INDEX(ΑΜΚ,MATCH(D150,Data!$F$2:$F$999,0),1))</f>
        <v/>
      </c>
      <c r="F150" s="94" t="str">
        <f t="shared" si="2"/>
        <v/>
      </c>
    </row>
    <row r="151" spans="1:6" ht="14.25" customHeight="1" x14ac:dyDescent="0.35">
      <c r="A151" s="45" t="s">
        <v>1142</v>
      </c>
      <c r="B151" s="18"/>
      <c r="C151" s="5"/>
      <c r="D151" s="5"/>
      <c r="E151" s="6" t="str">
        <f>IF(ISBLANK(D151),"",INDEX(ΑΜΚ,MATCH(D151,Data!$F$2:$F$999,0),1))</f>
        <v/>
      </c>
      <c r="F151" s="94" t="str">
        <f t="shared" si="2"/>
        <v/>
      </c>
    </row>
    <row r="152" spans="1:6" ht="14.25" customHeight="1" x14ac:dyDescent="0.35">
      <c r="A152" s="45" t="s">
        <v>1142</v>
      </c>
      <c r="B152" s="18"/>
      <c r="C152" s="5"/>
      <c r="D152" s="5"/>
      <c r="E152" s="6" t="str">
        <f>IF(ISBLANK(D152),"",INDEX(ΑΜΚ,MATCH(D152,Data!$F$2:$F$999,0),1))</f>
        <v/>
      </c>
      <c r="F152" s="94" t="str">
        <f t="shared" si="2"/>
        <v/>
      </c>
    </row>
    <row r="153" spans="1:6" ht="14.25" customHeight="1" x14ac:dyDescent="0.35">
      <c r="A153" s="45" t="s">
        <v>1142</v>
      </c>
      <c r="B153" s="18"/>
      <c r="C153" s="5"/>
      <c r="D153" s="5"/>
      <c r="E153" s="6" t="str">
        <f>IF(ISBLANK(D153),"",INDEX(ΑΜΚ,MATCH(D153,Data!$F$2:$F$999,0),1))</f>
        <v/>
      </c>
      <c r="F153" s="94" t="str">
        <f t="shared" si="2"/>
        <v/>
      </c>
    </row>
    <row r="154" spans="1:6" ht="14.25" customHeight="1" x14ac:dyDescent="0.35">
      <c r="A154" s="45" t="s">
        <v>1142</v>
      </c>
      <c r="B154" s="18"/>
      <c r="C154" s="5"/>
      <c r="D154" s="5"/>
      <c r="E154" s="6" t="str">
        <f>IF(ISBLANK(D154),"",INDEX(ΑΜΚ,MATCH(D154,Data!$F$2:$F$999,0),1))</f>
        <v/>
      </c>
      <c r="F154" s="94" t="str">
        <f t="shared" si="2"/>
        <v/>
      </c>
    </row>
    <row r="155" spans="1:6" ht="14.25" customHeight="1" x14ac:dyDescent="0.35">
      <c r="A155" s="45" t="s">
        <v>1142</v>
      </c>
      <c r="B155" s="18"/>
      <c r="C155" s="5"/>
      <c r="D155" s="5"/>
      <c r="E155" s="6" t="str">
        <f>IF(ISBLANK(D155),"",INDEX(ΑΜΚ,MATCH(D155,Data!$F$2:$F$999,0),1))</f>
        <v/>
      </c>
      <c r="F155" s="94" t="str">
        <f t="shared" si="2"/>
        <v/>
      </c>
    </row>
    <row r="156" spans="1:6" ht="14.25" customHeight="1" x14ac:dyDescent="0.35">
      <c r="A156" s="45" t="s">
        <v>1142</v>
      </c>
      <c r="B156" s="18"/>
      <c r="C156" s="5"/>
      <c r="D156" s="5"/>
      <c r="E156" s="6" t="str">
        <f>IF(ISBLANK(D156),"",INDEX(ΑΜΚ,MATCH(D156,Data!$F$2:$F$999,0),1))</f>
        <v/>
      </c>
      <c r="F156" s="94" t="str">
        <f t="shared" si="2"/>
        <v/>
      </c>
    </row>
    <row r="157" spans="1:6" ht="14.25" customHeight="1" x14ac:dyDescent="0.35">
      <c r="A157" s="45" t="s">
        <v>1142</v>
      </c>
      <c r="B157" s="18"/>
      <c r="C157" s="5"/>
      <c r="D157" s="5"/>
      <c r="E157" s="6" t="str">
        <f>IF(ISBLANK(D157),"",INDEX(ΑΜΚ,MATCH(D157,Data!$F$2:$F$999,0),1))</f>
        <v/>
      </c>
      <c r="F157" s="94" t="str">
        <f t="shared" si="2"/>
        <v/>
      </c>
    </row>
    <row r="158" spans="1:6" ht="14.25" customHeight="1" x14ac:dyDescent="0.35">
      <c r="A158" s="45" t="s">
        <v>1142</v>
      </c>
      <c r="B158" s="18"/>
      <c r="C158" s="5"/>
      <c r="D158" s="5"/>
      <c r="E158" s="6" t="str">
        <f>IF(ISBLANK(D158),"",INDEX(ΑΜΚ,MATCH(D158,Data!$F$2:$F$999,0),1))</f>
        <v/>
      </c>
      <c r="F158" s="94" t="str">
        <f t="shared" si="2"/>
        <v/>
      </c>
    </row>
    <row r="159" spans="1:6" ht="14.25" customHeight="1" x14ac:dyDescent="0.35">
      <c r="A159" s="45" t="s">
        <v>1142</v>
      </c>
      <c r="B159" s="18"/>
      <c r="C159" s="5"/>
      <c r="D159" s="5"/>
      <c r="E159" s="6" t="str">
        <f>IF(ISBLANK(D159),"",INDEX(ΑΜΚ,MATCH(D159,Data!$F$2:$F$999,0),1))</f>
        <v/>
      </c>
      <c r="F159" s="94" t="str">
        <f t="shared" si="2"/>
        <v/>
      </c>
    </row>
    <row r="160" spans="1:6" ht="14.25" customHeight="1" x14ac:dyDescent="0.35">
      <c r="A160" s="45" t="s">
        <v>1142</v>
      </c>
      <c r="B160" s="18"/>
      <c r="C160" s="5"/>
      <c r="D160" s="5"/>
      <c r="E160" s="6" t="str">
        <f>IF(ISBLANK(D160),"",INDEX(ΑΜΚ,MATCH(D160,Data!$F$2:$F$999,0),1))</f>
        <v/>
      </c>
      <c r="F160" s="94" t="str">
        <f t="shared" si="2"/>
        <v/>
      </c>
    </row>
    <row r="161" spans="1:6" ht="14.25" customHeight="1" x14ac:dyDescent="0.35">
      <c r="A161" s="45" t="s">
        <v>1142</v>
      </c>
      <c r="B161" s="18"/>
      <c r="C161" s="5"/>
      <c r="D161" s="5"/>
      <c r="E161" s="6" t="str">
        <f>IF(ISBLANK(D161),"",INDEX(ΑΜΚ,MATCH(D161,Data!$F$2:$F$999,0),1))</f>
        <v/>
      </c>
      <c r="F161" s="94" t="str">
        <f t="shared" si="2"/>
        <v/>
      </c>
    </row>
    <row r="162" spans="1:6" ht="14.25" customHeight="1" x14ac:dyDescent="0.35">
      <c r="A162" s="45" t="s">
        <v>1142</v>
      </c>
      <c r="B162" s="18"/>
      <c r="C162" s="5"/>
      <c r="D162" s="5"/>
      <c r="E162" s="6" t="str">
        <f>IF(ISBLANK(D162),"",INDEX(ΑΜΚ,MATCH(D162,Data!$F$2:$F$999,0),1))</f>
        <v/>
      </c>
      <c r="F162" s="94" t="str">
        <f t="shared" si="2"/>
        <v/>
      </c>
    </row>
    <row r="163" spans="1:6" ht="14.25" customHeight="1" x14ac:dyDescent="0.35">
      <c r="A163" s="45" t="s">
        <v>1142</v>
      </c>
      <c r="B163" s="18"/>
      <c r="C163" s="5"/>
      <c r="D163" s="5"/>
      <c r="E163" s="6" t="str">
        <f>IF(ISBLANK(D163),"",INDEX(ΑΜΚ,MATCH(D163,Data!$F$2:$F$999,0),1))</f>
        <v/>
      </c>
      <c r="F163" s="94" t="str">
        <f t="shared" si="2"/>
        <v/>
      </c>
    </row>
    <row r="164" spans="1:6" ht="14.25" customHeight="1" x14ac:dyDescent="0.35">
      <c r="A164" s="45" t="s">
        <v>1142</v>
      </c>
      <c r="B164" s="18"/>
      <c r="C164" s="5"/>
      <c r="D164" s="5"/>
      <c r="E164" s="6" t="str">
        <f>IF(ISBLANK(D164),"",INDEX(ΑΜΚ,MATCH(D164,Data!$F$2:$F$999,0),1))</f>
        <v/>
      </c>
      <c r="F164" s="94" t="str">
        <f t="shared" si="2"/>
        <v/>
      </c>
    </row>
    <row r="165" spans="1:6" ht="14.25" customHeight="1" x14ac:dyDescent="0.35">
      <c r="A165" s="45" t="s">
        <v>1142</v>
      </c>
      <c r="B165" s="18"/>
      <c r="C165" s="5"/>
      <c r="D165" s="5"/>
      <c r="E165" s="6" t="str">
        <f>IF(ISBLANK(D165),"",INDEX(ΑΜΚ,MATCH(D165,Data!$F$2:$F$999,0),1))</f>
        <v/>
      </c>
      <c r="F165" s="94" t="str">
        <f t="shared" si="2"/>
        <v/>
      </c>
    </row>
    <row r="166" spans="1:6" ht="14.25" customHeight="1" x14ac:dyDescent="0.35">
      <c r="A166" s="45" t="s">
        <v>1142</v>
      </c>
      <c r="B166" s="18"/>
      <c r="C166" s="5"/>
      <c r="D166" s="5"/>
      <c r="E166" s="6" t="str">
        <f>IF(ISBLANK(D166),"",INDEX(ΑΜΚ,MATCH(D166,Data!$F$2:$F$999,0),1))</f>
        <v/>
      </c>
      <c r="F166" s="94" t="str">
        <f t="shared" si="2"/>
        <v/>
      </c>
    </row>
    <row r="167" spans="1:6" ht="14.25" customHeight="1" x14ac:dyDescent="0.35">
      <c r="A167" s="45" t="s">
        <v>1142</v>
      </c>
      <c r="B167" s="18"/>
      <c r="C167" s="5"/>
      <c r="D167" s="5"/>
      <c r="E167" s="6" t="str">
        <f>IF(ISBLANK(D167),"",INDEX(ΑΜΚ,MATCH(D167,Data!$F$2:$F$999,0),1))</f>
        <v/>
      </c>
      <c r="F167" s="94" t="str">
        <f t="shared" si="2"/>
        <v/>
      </c>
    </row>
    <row r="168" spans="1:6" ht="14.25" customHeight="1" x14ac:dyDescent="0.35">
      <c r="A168" s="45" t="s">
        <v>1142</v>
      </c>
      <c r="B168" s="18"/>
      <c r="C168" s="5"/>
      <c r="D168" s="5"/>
      <c r="E168" s="6" t="str">
        <f>IF(ISBLANK(D168),"",INDEX(ΑΜΚ,MATCH(D168,Data!$F$2:$F$999,0),1))</f>
        <v/>
      </c>
      <c r="F168" s="94" t="str">
        <f t="shared" si="2"/>
        <v/>
      </c>
    </row>
    <row r="169" spans="1:6" ht="14.25" customHeight="1" x14ac:dyDescent="0.35">
      <c r="A169" s="45" t="s">
        <v>1142</v>
      </c>
      <c r="B169" s="18"/>
      <c r="C169" s="5"/>
      <c r="D169" s="5"/>
      <c r="E169" s="6" t="str">
        <f>IF(ISBLANK(D169),"",INDEX(ΑΜΚ,MATCH(D169,Data!$F$2:$F$999,0),1))</f>
        <v/>
      </c>
      <c r="F169" s="94" t="str">
        <f t="shared" si="2"/>
        <v/>
      </c>
    </row>
    <row r="170" spans="1:6" ht="14.25" customHeight="1" x14ac:dyDescent="0.35">
      <c r="A170" s="45" t="s">
        <v>1142</v>
      </c>
      <c r="B170" s="18"/>
      <c r="C170" s="5"/>
      <c r="D170" s="5"/>
      <c r="E170" s="6" t="str">
        <f>IF(ISBLANK(D170),"",INDEX(ΑΜΚ,MATCH(D170,Data!$F$2:$F$999,0),1))</f>
        <v/>
      </c>
      <c r="F170" s="94" t="str">
        <f t="shared" si="2"/>
        <v/>
      </c>
    </row>
    <row r="171" spans="1:6" ht="14.25" customHeight="1" x14ac:dyDescent="0.35">
      <c r="A171" s="45" t="s">
        <v>1142</v>
      </c>
      <c r="B171" s="18"/>
      <c r="C171" s="5"/>
      <c r="D171" s="5"/>
      <c r="E171" s="6" t="str">
        <f>IF(ISBLANK(D171),"",INDEX(ΑΜΚ,MATCH(D171,Data!$F$2:$F$999,0),1))</f>
        <v/>
      </c>
      <c r="F171" s="94" t="str">
        <f t="shared" si="2"/>
        <v/>
      </c>
    </row>
    <row r="172" spans="1:6" ht="14.25" customHeight="1" x14ac:dyDescent="0.35">
      <c r="A172" s="45" t="s">
        <v>1142</v>
      </c>
      <c r="B172" s="18"/>
      <c r="C172" s="5"/>
      <c r="D172" s="5"/>
      <c r="E172" s="6" t="str">
        <f>IF(ISBLANK(D172),"",INDEX(ΑΜΚ,MATCH(D172,Data!$F$2:$F$999,0),1))</f>
        <v/>
      </c>
      <c r="F172" s="94" t="str">
        <f t="shared" si="2"/>
        <v/>
      </c>
    </row>
    <row r="173" spans="1:6" ht="14.25" customHeight="1" x14ac:dyDescent="0.35">
      <c r="A173" s="45" t="s">
        <v>1142</v>
      </c>
      <c r="B173" s="18"/>
      <c r="C173" s="5"/>
      <c r="D173" s="5"/>
      <c r="E173" s="6" t="str">
        <f>IF(ISBLANK(D173),"",INDEX(ΑΜΚ,MATCH(D173,Data!$F$2:$F$999,0),1))</f>
        <v/>
      </c>
      <c r="F173" s="94" t="str">
        <f t="shared" si="2"/>
        <v/>
      </c>
    </row>
    <row r="174" spans="1:6" ht="14.25" customHeight="1" x14ac:dyDescent="0.35">
      <c r="A174" s="45" t="s">
        <v>1142</v>
      </c>
      <c r="B174" s="18"/>
      <c r="C174" s="5"/>
      <c r="D174" s="5"/>
      <c r="E174" s="6" t="str">
        <f>IF(ISBLANK(D174),"",INDEX(ΑΜΚ,MATCH(D174,Data!$F$2:$F$999,0),1))</f>
        <v/>
      </c>
      <c r="F174" s="94" t="str">
        <f t="shared" si="2"/>
        <v/>
      </c>
    </row>
    <row r="175" spans="1:6" ht="14.25" customHeight="1" x14ac:dyDescent="0.35">
      <c r="A175" s="45" t="s">
        <v>1142</v>
      </c>
      <c r="B175" s="18"/>
      <c r="C175" s="5"/>
      <c r="D175" s="5"/>
      <c r="E175" s="6" t="str">
        <f>IF(ISBLANK(D175),"",INDEX(ΑΜΚ,MATCH(D175,Data!$F$2:$F$999,0),1))</f>
        <v/>
      </c>
      <c r="F175" s="94" t="str">
        <f t="shared" si="2"/>
        <v/>
      </c>
    </row>
    <row r="176" spans="1:6" ht="14.25" customHeight="1" x14ac:dyDescent="0.35">
      <c r="A176" s="45" t="s">
        <v>1142</v>
      </c>
      <c r="B176" s="18"/>
      <c r="C176" s="5"/>
      <c r="D176" s="5"/>
      <c r="E176" s="6" t="str">
        <f>IF(ISBLANK(D176),"",INDEX(ΑΜΚ,MATCH(D176,Data!$F$2:$F$999,0),1))</f>
        <v/>
      </c>
      <c r="F176" s="94" t="str">
        <f t="shared" si="2"/>
        <v/>
      </c>
    </row>
    <row r="177" spans="1:6" ht="14.25" customHeight="1" x14ac:dyDescent="0.35">
      <c r="A177" s="45" t="s">
        <v>1142</v>
      </c>
      <c r="B177" s="18"/>
      <c r="C177" s="5"/>
      <c r="D177" s="5"/>
      <c r="E177" s="6" t="str">
        <f>IF(ISBLANK(D177),"",INDEX(ΑΜΚ,MATCH(D177,Data!$F$2:$F$999,0),1))</f>
        <v/>
      </c>
      <c r="F177" s="94" t="str">
        <f t="shared" si="2"/>
        <v/>
      </c>
    </row>
    <row r="178" spans="1:6" ht="14.25" customHeight="1" x14ac:dyDescent="0.35">
      <c r="A178" s="45" t="s">
        <v>1142</v>
      </c>
      <c r="B178" s="18"/>
      <c r="C178" s="5"/>
      <c r="D178" s="5"/>
      <c r="E178" s="6" t="str">
        <f>IF(ISBLANK(D178),"",INDEX(ΑΜΚ,MATCH(D178,Data!$F$2:$F$999,0),1))</f>
        <v/>
      </c>
      <c r="F178" s="94" t="str">
        <f t="shared" si="2"/>
        <v/>
      </c>
    </row>
    <row r="179" spans="1:6" ht="14.25" customHeight="1" x14ac:dyDescent="0.35">
      <c r="A179" s="45" t="s">
        <v>1142</v>
      </c>
      <c r="B179" s="18"/>
      <c r="C179" s="5"/>
      <c r="D179" s="5"/>
      <c r="E179" s="6" t="str">
        <f>IF(ISBLANK(D179),"",INDEX(ΑΜΚ,MATCH(D179,Data!$F$2:$F$999,0),1))</f>
        <v/>
      </c>
      <c r="F179" s="94" t="str">
        <f t="shared" si="2"/>
        <v/>
      </c>
    </row>
    <row r="180" spans="1:6" ht="14.25" customHeight="1" x14ac:dyDescent="0.35">
      <c r="A180" s="45" t="s">
        <v>1142</v>
      </c>
      <c r="B180" s="18"/>
      <c r="C180" s="5"/>
      <c r="D180" s="5"/>
      <c r="E180" s="6" t="str">
        <f>IF(ISBLANK(D180),"",INDEX(ΑΜΚ,MATCH(D180,Data!$F$2:$F$999,0),1))</f>
        <v/>
      </c>
      <c r="F180" s="94" t="str">
        <f t="shared" si="2"/>
        <v/>
      </c>
    </row>
    <row r="181" spans="1:6" ht="14.25" customHeight="1" x14ac:dyDescent="0.35">
      <c r="A181" s="45" t="s">
        <v>1142</v>
      </c>
      <c r="B181" s="18"/>
      <c r="C181" s="5"/>
      <c r="D181" s="5"/>
      <c r="E181" s="6" t="str">
        <f>IF(ISBLANK(D181),"",INDEX(ΑΜΚ,MATCH(D181,Data!$F$2:$F$999,0),1))</f>
        <v/>
      </c>
      <c r="F181" s="94" t="str">
        <f t="shared" si="2"/>
        <v/>
      </c>
    </row>
    <row r="182" spans="1:6" ht="14.25" customHeight="1" x14ac:dyDescent="0.35">
      <c r="A182" s="45" t="s">
        <v>1142</v>
      </c>
      <c r="B182" s="18"/>
      <c r="C182" s="5"/>
      <c r="D182" s="5"/>
      <c r="E182" s="6" t="str">
        <f>IF(ISBLANK(D182),"",INDEX(ΑΜΚ,MATCH(D182,Data!$F$2:$F$999,0),1))</f>
        <v/>
      </c>
      <c r="F182" s="94" t="str">
        <f t="shared" si="2"/>
        <v/>
      </c>
    </row>
    <row r="183" spans="1:6" ht="14.25" customHeight="1" x14ac:dyDescent="0.35">
      <c r="A183" s="45" t="s">
        <v>1142</v>
      </c>
      <c r="B183" s="18"/>
      <c r="C183" s="5"/>
      <c r="D183" s="5"/>
      <c r="E183" s="6" t="str">
        <f>IF(ISBLANK(D183),"",INDEX(ΑΜΚ,MATCH(D183,Data!$F$2:$F$999,0),1))</f>
        <v/>
      </c>
      <c r="F183" s="94" t="str">
        <f t="shared" si="2"/>
        <v/>
      </c>
    </row>
    <row r="184" spans="1:6" ht="14.25" customHeight="1" x14ac:dyDescent="0.35">
      <c r="A184" s="45" t="s">
        <v>1142</v>
      </c>
      <c r="B184" s="18"/>
      <c r="C184" s="5"/>
      <c r="D184" s="5"/>
      <c r="E184" s="6" t="str">
        <f>IF(ISBLANK(D184),"",INDEX(ΑΜΚ,MATCH(D184,Data!$F$2:$F$999,0),1))</f>
        <v/>
      </c>
      <c r="F184" s="94" t="str">
        <f t="shared" si="2"/>
        <v/>
      </c>
    </row>
    <row r="185" spans="1:6" ht="14.25" customHeight="1" x14ac:dyDescent="0.35">
      <c r="A185" s="45" t="s">
        <v>1142</v>
      </c>
      <c r="B185" s="18"/>
      <c r="C185" s="5"/>
      <c r="D185" s="5"/>
      <c r="E185" s="6" t="str">
        <f>IF(ISBLANK(D185),"",INDEX(ΑΜΚ,MATCH(D185,Data!$F$2:$F$999,0),1))</f>
        <v/>
      </c>
      <c r="F185" s="94" t="str">
        <f t="shared" si="2"/>
        <v/>
      </c>
    </row>
    <row r="186" spans="1:6" ht="14.25" customHeight="1" x14ac:dyDescent="0.35">
      <c r="A186" s="45" t="s">
        <v>1142</v>
      </c>
      <c r="B186" s="18"/>
      <c r="C186" s="5"/>
      <c r="D186" s="5"/>
      <c r="E186" s="6" t="str">
        <f>IF(ISBLANK(D186),"",INDEX(ΑΜΚ,MATCH(D186,Data!$F$2:$F$999,0),1))</f>
        <v/>
      </c>
      <c r="F186" s="94" t="str">
        <f t="shared" si="2"/>
        <v/>
      </c>
    </row>
    <row r="187" spans="1:6" ht="14.25" customHeight="1" x14ac:dyDescent="0.35">
      <c r="A187" s="45" t="s">
        <v>1142</v>
      </c>
      <c r="B187" s="18"/>
      <c r="C187" s="5"/>
      <c r="D187" s="5"/>
      <c r="E187" s="6" t="str">
        <f>IF(ISBLANK(D187),"",INDEX(ΑΜΚ,MATCH(D187,Data!$F$2:$F$999,0),1))</f>
        <v/>
      </c>
      <c r="F187" s="94" t="str">
        <f t="shared" si="2"/>
        <v/>
      </c>
    </row>
    <row r="188" spans="1:6" ht="14.25" customHeight="1" x14ac:dyDescent="0.35">
      <c r="A188" s="45" t="s">
        <v>1142</v>
      </c>
      <c r="B188" s="18"/>
      <c r="C188" s="5"/>
      <c r="D188" s="5"/>
      <c r="E188" s="6" t="str">
        <f>IF(ISBLANK(D188),"",INDEX(ΑΜΚ,MATCH(D188,Data!$F$2:$F$999,0),1))</f>
        <v/>
      </c>
      <c r="F188" s="94" t="str">
        <f t="shared" si="2"/>
        <v/>
      </c>
    </row>
    <row r="189" spans="1:6" ht="14.25" customHeight="1" x14ac:dyDescent="0.35">
      <c r="A189" s="45" t="s">
        <v>1142</v>
      </c>
      <c r="B189" s="18"/>
      <c r="C189" s="5"/>
      <c r="D189" s="5"/>
      <c r="E189" s="6" t="str">
        <f>IF(ISBLANK(D189),"",INDEX(ΑΜΚ,MATCH(D189,Data!$F$2:$F$999,0),1))</f>
        <v/>
      </c>
      <c r="F189" s="94" t="str">
        <f t="shared" si="2"/>
        <v/>
      </c>
    </row>
    <row r="190" spans="1:6" ht="14.25" customHeight="1" x14ac:dyDescent="0.35">
      <c r="A190" s="45" t="s">
        <v>1142</v>
      </c>
      <c r="B190" s="18"/>
      <c r="C190" s="5"/>
      <c r="D190" s="5"/>
      <c r="E190" s="6" t="str">
        <f>IF(ISBLANK(D190),"",INDEX(ΑΜΚ,MATCH(D190,Data!$F$2:$F$999,0),1))</f>
        <v/>
      </c>
      <c r="F190" s="94" t="str">
        <f t="shared" si="2"/>
        <v/>
      </c>
    </row>
    <row r="191" spans="1:6" ht="14.25" customHeight="1" x14ac:dyDescent="0.35">
      <c r="A191" s="45" t="s">
        <v>1142</v>
      </c>
      <c r="B191" s="18"/>
      <c r="C191" s="5"/>
      <c r="D191" s="5"/>
      <c r="E191" s="6" t="str">
        <f>IF(ISBLANK(D191),"",INDEX(ΑΜΚ,MATCH(D191,Data!$F$2:$F$999,0),1))</f>
        <v/>
      </c>
      <c r="F191" s="94" t="str">
        <f t="shared" si="2"/>
        <v/>
      </c>
    </row>
    <row r="192" spans="1:6" ht="14.25" customHeight="1" x14ac:dyDescent="0.35">
      <c r="A192" s="45" t="s">
        <v>1142</v>
      </c>
      <c r="B192" s="18"/>
      <c r="C192" s="5"/>
      <c r="D192" s="5"/>
      <c r="E192" s="6" t="str">
        <f>IF(ISBLANK(D192),"",INDEX(ΑΜΚ,MATCH(D192,Data!$F$2:$F$999,0),1))</f>
        <v/>
      </c>
      <c r="F192" s="94" t="str">
        <f t="shared" si="2"/>
        <v/>
      </c>
    </row>
    <row r="193" spans="1:6" ht="14.25" customHeight="1" x14ac:dyDescent="0.35">
      <c r="A193" s="45" t="s">
        <v>1142</v>
      </c>
      <c r="B193" s="18"/>
      <c r="C193" s="5"/>
      <c r="D193" s="5"/>
      <c r="E193" s="6" t="str">
        <f>IF(ISBLANK(D193),"",INDEX(ΑΜΚ,MATCH(D193,Data!$F$2:$F$999,0),1))</f>
        <v/>
      </c>
      <c r="F193" s="94" t="str">
        <f t="shared" si="2"/>
        <v/>
      </c>
    </row>
    <row r="194" spans="1:6" ht="14.25" customHeight="1" x14ac:dyDescent="0.35">
      <c r="A194" s="45" t="s">
        <v>1142</v>
      </c>
      <c r="B194" s="18"/>
      <c r="C194" s="5"/>
      <c r="D194" s="5"/>
      <c r="E194" s="6" t="str">
        <f>IF(ISBLANK(D194),"",INDEX(ΑΜΚ,MATCH(D194,Data!$F$2:$F$999,0),1))</f>
        <v/>
      </c>
      <c r="F194" s="94" t="str">
        <f t="shared" ref="F194:F257" si="3">IF(ISBLANK(C194),"",INDEX(ΚΩΔ_ΜΑΘΗΜ_ΑΡΧΙΤ_Α2,MATCH(C194,ΜΑΘΗΜ_ΨΥΚΤ_Γ1,0)))</f>
        <v/>
      </c>
    </row>
    <row r="195" spans="1:6" ht="14.25" customHeight="1" x14ac:dyDescent="0.35">
      <c r="A195" s="45" t="s">
        <v>1142</v>
      </c>
      <c r="B195" s="18"/>
      <c r="C195" s="5"/>
      <c r="D195" s="5"/>
      <c r="E195" s="6" t="str">
        <f>IF(ISBLANK(D195),"",INDEX(ΑΜΚ,MATCH(D195,Data!$F$2:$F$999,0),1))</f>
        <v/>
      </c>
      <c r="F195" s="94" t="str">
        <f t="shared" si="3"/>
        <v/>
      </c>
    </row>
    <row r="196" spans="1:6" ht="14.25" customHeight="1" x14ac:dyDescent="0.35">
      <c r="A196" s="45" t="s">
        <v>1142</v>
      </c>
      <c r="B196" s="18"/>
      <c r="C196" s="5"/>
      <c r="D196" s="5"/>
      <c r="E196" s="6" t="str">
        <f>IF(ISBLANK(D196),"",INDEX(ΑΜΚ,MATCH(D196,Data!$F$2:$F$999,0),1))</f>
        <v/>
      </c>
      <c r="F196" s="94" t="str">
        <f t="shared" si="3"/>
        <v/>
      </c>
    </row>
    <row r="197" spans="1:6" ht="14.25" customHeight="1" x14ac:dyDescent="0.35">
      <c r="A197" s="45" t="s">
        <v>1142</v>
      </c>
      <c r="B197" s="18"/>
      <c r="C197" s="5"/>
      <c r="D197" s="5"/>
      <c r="E197" s="6" t="str">
        <f>IF(ISBLANK(D197),"",INDEX(ΑΜΚ,MATCH(D197,Data!$F$2:$F$999,0),1))</f>
        <v/>
      </c>
      <c r="F197" s="94" t="str">
        <f t="shared" si="3"/>
        <v/>
      </c>
    </row>
    <row r="198" spans="1:6" ht="14.25" customHeight="1" x14ac:dyDescent="0.35">
      <c r="A198" s="45" t="s">
        <v>1142</v>
      </c>
      <c r="B198" s="18"/>
      <c r="C198" s="5"/>
      <c r="D198" s="5"/>
      <c r="E198" s="6" t="str">
        <f>IF(ISBLANK(D198),"",INDEX(ΑΜΚ,MATCH(D198,Data!$F$2:$F$999,0),1))</f>
        <v/>
      </c>
      <c r="F198" s="94" t="str">
        <f t="shared" si="3"/>
        <v/>
      </c>
    </row>
    <row r="199" spans="1:6" ht="14.25" customHeight="1" x14ac:dyDescent="0.35">
      <c r="A199" s="45" t="s">
        <v>1142</v>
      </c>
      <c r="B199" s="18"/>
      <c r="C199" s="5"/>
      <c r="D199" s="5"/>
      <c r="E199" s="6" t="str">
        <f>IF(ISBLANK(D199),"",INDEX(ΑΜΚ,MATCH(D199,Data!$F$2:$F$999,0),1))</f>
        <v/>
      </c>
      <c r="F199" s="94" t="str">
        <f t="shared" si="3"/>
        <v/>
      </c>
    </row>
    <row r="200" spans="1:6" ht="14.25" customHeight="1" x14ac:dyDescent="0.35">
      <c r="A200" s="45" t="s">
        <v>1142</v>
      </c>
      <c r="B200" s="18"/>
      <c r="C200" s="5"/>
      <c r="D200" s="5"/>
      <c r="E200" s="6" t="str">
        <f>IF(ISBLANK(D200),"",INDEX(ΑΜΚ,MATCH(D200,Data!$F$2:$F$999,0),1))</f>
        <v/>
      </c>
      <c r="F200" s="94" t="str">
        <f t="shared" si="3"/>
        <v/>
      </c>
    </row>
    <row r="201" spans="1:6" ht="14.25" customHeight="1" x14ac:dyDescent="0.35">
      <c r="A201" s="45" t="s">
        <v>1142</v>
      </c>
      <c r="B201" s="18"/>
      <c r="C201" s="5"/>
      <c r="D201" s="5"/>
      <c r="E201" s="6" t="str">
        <f>IF(ISBLANK(D201),"",INDEX(ΑΜΚ,MATCH(D201,Data!$F$2:$F$999,0),1))</f>
        <v/>
      </c>
      <c r="F201" s="94" t="str">
        <f t="shared" si="3"/>
        <v/>
      </c>
    </row>
    <row r="202" spans="1:6" ht="14.25" customHeight="1" x14ac:dyDescent="0.35">
      <c r="A202" s="45" t="s">
        <v>1142</v>
      </c>
      <c r="B202" s="18"/>
      <c r="C202" s="5"/>
      <c r="D202" s="5"/>
      <c r="E202" s="6" t="str">
        <f>IF(ISBLANK(D202),"",INDEX(ΑΜΚ,MATCH(D202,Data!$F$2:$F$999,0),1))</f>
        <v/>
      </c>
      <c r="F202" s="94" t="str">
        <f t="shared" si="3"/>
        <v/>
      </c>
    </row>
    <row r="203" spans="1:6" ht="14.25" customHeight="1" x14ac:dyDescent="0.35">
      <c r="A203" s="45" t="s">
        <v>1142</v>
      </c>
      <c r="B203" s="18"/>
      <c r="C203" s="5"/>
      <c r="D203" s="5"/>
      <c r="E203" s="6" t="str">
        <f>IF(ISBLANK(D203),"",INDEX(ΑΜΚ,MATCH(D203,Data!$F$2:$F$999,0),1))</f>
        <v/>
      </c>
      <c r="F203" s="94" t="str">
        <f t="shared" si="3"/>
        <v/>
      </c>
    </row>
    <row r="204" spans="1:6" ht="14.25" customHeight="1" x14ac:dyDescent="0.35">
      <c r="A204" s="45" t="s">
        <v>1142</v>
      </c>
      <c r="B204" s="18"/>
      <c r="C204" s="5"/>
      <c r="D204" s="5"/>
      <c r="E204" s="6" t="str">
        <f>IF(ISBLANK(D204),"",INDEX(ΑΜΚ,MATCH(D204,Data!$F$2:$F$999,0),1))</f>
        <v/>
      </c>
      <c r="F204" s="94" t="str">
        <f t="shared" si="3"/>
        <v/>
      </c>
    </row>
    <row r="205" spans="1:6" ht="14.25" customHeight="1" x14ac:dyDescent="0.35">
      <c r="A205" s="45" t="s">
        <v>1142</v>
      </c>
      <c r="B205" s="18"/>
      <c r="C205" s="5"/>
      <c r="D205" s="5"/>
      <c r="E205" s="6" t="str">
        <f>IF(ISBLANK(D205),"",INDEX(ΑΜΚ,MATCH(D205,Data!$F$2:$F$999,0),1))</f>
        <v/>
      </c>
      <c r="F205" s="94" t="str">
        <f t="shared" si="3"/>
        <v/>
      </c>
    </row>
    <row r="206" spans="1:6" ht="14.25" customHeight="1" x14ac:dyDescent="0.35">
      <c r="A206" s="45" t="s">
        <v>1142</v>
      </c>
      <c r="B206" s="18"/>
      <c r="C206" s="5"/>
      <c r="D206" s="5"/>
      <c r="E206" s="6" t="str">
        <f>IF(ISBLANK(D206),"",INDEX(ΑΜΚ,MATCH(D206,Data!$F$2:$F$999,0),1))</f>
        <v/>
      </c>
      <c r="F206" s="94" t="str">
        <f t="shared" si="3"/>
        <v/>
      </c>
    </row>
    <row r="207" spans="1:6" ht="14.25" customHeight="1" x14ac:dyDescent="0.35">
      <c r="A207" s="45" t="s">
        <v>1142</v>
      </c>
      <c r="B207" s="18"/>
      <c r="C207" s="5"/>
      <c r="D207" s="5"/>
      <c r="E207" s="6" t="str">
        <f>IF(ISBLANK(D207),"",INDEX(ΑΜΚ,MATCH(D207,Data!$F$2:$F$999,0),1))</f>
        <v/>
      </c>
      <c r="F207" s="94" t="str">
        <f t="shared" si="3"/>
        <v/>
      </c>
    </row>
    <row r="208" spans="1:6" ht="14.25" customHeight="1" x14ac:dyDescent="0.35">
      <c r="A208" s="45" t="s">
        <v>1142</v>
      </c>
      <c r="B208" s="18"/>
      <c r="C208" s="5"/>
      <c r="D208" s="5"/>
      <c r="E208" s="6" t="str">
        <f>IF(ISBLANK(D208),"",INDEX(ΑΜΚ,MATCH(D208,Data!$F$2:$F$999,0),1))</f>
        <v/>
      </c>
      <c r="F208" s="94" t="str">
        <f t="shared" si="3"/>
        <v/>
      </c>
    </row>
    <row r="209" spans="1:6" ht="14.25" customHeight="1" x14ac:dyDescent="0.35">
      <c r="A209" s="45" t="s">
        <v>1142</v>
      </c>
      <c r="B209" s="18"/>
      <c r="C209" s="5"/>
      <c r="D209" s="5"/>
      <c r="E209" s="6" t="str">
        <f>IF(ISBLANK(D209),"",INDEX(ΑΜΚ,MATCH(D209,Data!$F$2:$F$999,0),1))</f>
        <v/>
      </c>
      <c r="F209" s="94" t="str">
        <f t="shared" si="3"/>
        <v/>
      </c>
    </row>
    <row r="210" spans="1:6" ht="14.25" customHeight="1" x14ac:dyDescent="0.35">
      <c r="A210" s="45" t="s">
        <v>1142</v>
      </c>
      <c r="B210" s="18"/>
      <c r="C210" s="5"/>
      <c r="D210" s="5"/>
      <c r="E210" s="6" t="str">
        <f>IF(ISBLANK(D210),"",INDEX(ΑΜΚ,MATCH(D210,Data!$F$2:$F$999,0),1))</f>
        <v/>
      </c>
      <c r="F210" s="94" t="str">
        <f t="shared" si="3"/>
        <v/>
      </c>
    </row>
    <row r="211" spans="1:6" ht="14.25" customHeight="1" x14ac:dyDescent="0.35">
      <c r="A211" s="45" t="s">
        <v>1142</v>
      </c>
      <c r="B211" s="18"/>
      <c r="C211" s="5"/>
      <c r="D211" s="5"/>
      <c r="E211" s="6" t="str">
        <f>IF(ISBLANK(D211),"",INDEX(ΑΜΚ,MATCH(D211,Data!$F$2:$F$999,0),1))</f>
        <v/>
      </c>
      <c r="F211" s="94" t="str">
        <f t="shared" si="3"/>
        <v/>
      </c>
    </row>
    <row r="212" spans="1:6" ht="14.25" customHeight="1" x14ac:dyDescent="0.35">
      <c r="A212" s="45" t="s">
        <v>1142</v>
      </c>
      <c r="B212" s="18"/>
      <c r="C212" s="5"/>
      <c r="D212" s="5"/>
      <c r="E212" s="6" t="str">
        <f>IF(ISBLANK(D212),"",INDEX(ΑΜΚ,MATCH(D212,Data!$F$2:$F$999,0),1))</f>
        <v/>
      </c>
      <c r="F212" s="94" t="str">
        <f t="shared" si="3"/>
        <v/>
      </c>
    </row>
    <row r="213" spans="1:6" ht="14.25" customHeight="1" x14ac:dyDescent="0.35">
      <c r="A213" s="45" t="s">
        <v>1142</v>
      </c>
      <c r="B213" s="18"/>
      <c r="C213" s="5"/>
      <c r="D213" s="5"/>
      <c r="E213" s="6" t="str">
        <f>IF(ISBLANK(D213),"",INDEX(ΑΜΚ,MATCH(D213,Data!$F$2:$F$999,0),1))</f>
        <v/>
      </c>
      <c r="F213" s="94" t="str">
        <f t="shared" si="3"/>
        <v/>
      </c>
    </row>
    <row r="214" spans="1:6" ht="14.25" customHeight="1" x14ac:dyDescent="0.35">
      <c r="A214" s="45" t="s">
        <v>1142</v>
      </c>
      <c r="B214" s="18"/>
      <c r="C214" s="5"/>
      <c r="D214" s="5"/>
      <c r="E214" s="6" t="str">
        <f>IF(ISBLANK(D214),"",INDEX(ΑΜΚ,MATCH(D214,Data!$F$2:$F$999,0),1))</f>
        <v/>
      </c>
      <c r="F214" s="94" t="str">
        <f t="shared" si="3"/>
        <v/>
      </c>
    </row>
    <row r="215" spans="1:6" ht="14.25" customHeight="1" x14ac:dyDescent="0.35">
      <c r="A215" s="45" t="s">
        <v>1142</v>
      </c>
      <c r="B215" s="18"/>
      <c r="C215" s="5"/>
      <c r="D215" s="5"/>
      <c r="E215" s="6" t="str">
        <f>IF(ISBLANK(D215),"",INDEX(ΑΜΚ,MATCH(D215,Data!$F$2:$F$999,0),1))</f>
        <v/>
      </c>
      <c r="F215" s="94" t="str">
        <f t="shared" si="3"/>
        <v/>
      </c>
    </row>
    <row r="216" spans="1:6" ht="14.25" customHeight="1" x14ac:dyDescent="0.35">
      <c r="A216" s="45" t="s">
        <v>1142</v>
      </c>
      <c r="B216" s="18"/>
      <c r="C216" s="5"/>
      <c r="D216" s="5"/>
      <c r="E216" s="6" t="str">
        <f>IF(ISBLANK(D216),"",INDEX(ΑΜΚ,MATCH(D216,Data!$F$2:$F$999,0),1))</f>
        <v/>
      </c>
      <c r="F216" s="94" t="str">
        <f t="shared" si="3"/>
        <v/>
      </c>
    </row>
    <row r="217" spans="1:6" ht="14.25" customHeight="1" x14ac:dyDescent="0.35">
      <c r="A217" s="45" t="s">
        <v>1142</v>
      </c>
      <c r="B217" s="18"/>
      <c r="C217" s="5"/>
      <c r="D217" s="5"/>
      <c r="E217" s="6" t="str">
        <f>IF(ISBLANK(D217),"",INDEX(ΑΜΚ,MATCH(D217,Data!$F$2:$F$999,0),1))</f>
        <v/>
      </c>
      <c r="F217" s="94" t="str">
        <f t="shared" si="3"/>
        <v/>
      </c>
    </row>
    <row r="218" spans="1:6" ht="14.25" customHeight="1" x14ac:dyDescent="0.35">
      <c r="A218" s="45" t="s">
        <v>1142</v>
      </c>
      <c r="B218" s="18"/>
      <c r="C218" s="5"/>
      <c r="D218" s="5"/>
      <c r="E218" s="6" t="str">
        <f>IF(ISBLANK(D218),"",INDEX(ΑΜΚ,MATCH(D218,Data!$F$2:$F$999,0),1))</f>
        <v/>
      </c>
      <c r="F218" s="94" t="str">
        <f t="shared" si="3"/>
        <v/>
      </c>
    </row>
    <row r="219" spans="1:6" ht="14.25" customHeight="1" x14ac:dyDescent="0.35">
      <c r="A219" s="45" t="s">
        <v>1142</v>
      </c>
      <c r="B219" s="18"/>
      <c r="C219" s="5"/>
      <c r="D219" s="5"/>
      <c r="E219" s="6" t="str">
        <f>IF(ISBLANK(D219),"",INDEX(ΑΜΚ,MATCH(D219,Data!$F$2:$F$999,0),1))</f>
        <v/>
      </c>
      <c r="F219" s="94" t="str">
        <f t="shared" si="3"/>
        <v/>
      </c>
    </row>
    <row r="220" spans="1:6" ht="14.25" customHeight="1" x14ac:dyDescent="0.35">
      <c r="A220" s="45" t="s">
        <v>1142</v>
      </c>
      <c r="B220" s="18"/>
      <c r="C220" s="5"/>
      <c r="D220" s="5"/>
      <c r="E220" s="6" t="str">
        <f>IF(ISBLANK(D220),"",INDEX(ΑΜΚ,MATCH(D220,Data!$F$2:$F$999,0),1))</f>
        <v/>
      </c>
      <c r="F220" s="94" t="str">
        <f t="shared" si="3"/>
        <v/>
      </c>
    </row>
    <row r="221" spans="1:6" ht="14.25" customHeight="1" x14ac:dyDescent="0.35">
      <c r="A221" s="45" t="s">
        <v>1142</v>
      </c>
      <c r="B221" s="18"/>
      <c r="C221" s="5"/>
      <c r="D221" s="5"/>
      <c r="E221" s="6" t="str">
        <f>IF(ISBLANK(D221),"",INDEX(ΑΜΚ,MATCH(D221,Data!$F$2:$F$999,0),1))</f>
        <v/>
      </c>
      <c r="F221" s="94" t="str">
        <f t="shared" si="3"/>
        <v/>
      </c>
    </row>
    <row r="222" spans="1:6" ht="14.25" customHeight="1" x14ac:dyDescent="0.35">
      <c r="A222" s="45" t="s">
        <v>1142</v>
      </c>
      <c r="B222" s="18"/>
      <c r="C222" s="5"/>
      <c r="D222" s="5"/>
      <c r="E222" s="6" t="str">
        <f>IF(ISBLANK(D222),"",INDEX(ΑΜΚ,MATCH(D222,Data!$F$2:$F$999,0),1))</f>
        <v/>
      </c>
      <c r="F222" s="94" t="str">
        <f t="shared" si="3"/>
        <v/>
      </c>
    </row>
    <row r="223" spans="1:6" ht="14.25" customHeight="1" x14ac:dyDescent="0.35">
      <c r="A223" s="45" t="s">
        <v>1142</v>
      </c>
      <c r="B223" s="18"/>
      <c r="C223" s="5"/>
      <c r="D223" s="5"/>
      <c r="E223" s="6" t="str">
        <f>IF(ISBLANK(D223),"",INDEX(ΑΜΚ,MATCH(D223,Data!$F$2:$F$999,0),1))</f>
        <v/>
      </c>
      <c r="F223" s="94" t="str">
        <f t="shared" si="3"/>
        <v/>
      </c>
    </row>
    <row r="224" spans="1:6" ht="14.25" customHeight="1" x14ac:dyDescent="0.35">
      <c r="A224" s="45" t="s">
        <v>1142</v>
      </c>
      <c r="B224" s="18"/>
      <c r="C224" s="5"/>
      <c r="D224" s="5"/>
      <c r="E224" s="6" t="str">
        <f>IF(ISBLANK(D224),"",INDEX(ΑΜΚ,MATCH(D224,Data!$F$2:$F$999,0),1))</f>
        <v/>
      </c>
      <c r="F224" s="94" t="str">
        <f t="shared" si="3"/>
        <v/>
      </c>
    </row>
    <row r="225" spans="1:6" ht="14.25" customHeight="1" x14ac:dyDescent="0.35">
      <c r="A225" s="45" t="s">
        <v>1142</v>
      </c>
      <c r="B225" s="18"/>
      <c r="C225" s="5"/>
      <c r="D225" s="5"/>
      <c r="E225" s="6" t="str">
        <f>IF(ISBLANK(D225),"",INDEX(ΑΜΚ,MATCH(D225,Data!$F$2:$F$999,0),1))</f>
        <v/>
      </c>
      <c r="F225" s="94" t="str">
        <f t="shared" si="3"/>
        <v/>
      </c>
    </row>
    <row r="226" spans="1:6" ht="14.25" customHeight="1" x14ac:dyDescent="0.35">
      <c r="A226" s="45" t="s">
        <v>1142</v>
      </c>
      <c r="B226" s="18"/>
      <c r="C226" s="5"/>
      <c r="D226" s="5"/>
      <c r="E226" s="6" t="str">
        <f>IF(ISBLANK(D226),"",INDEX(ΑΜΚ,MATCH(D226,Data!$F$2:$F$999,0),1))</f>
        <v/>
      </c>
      <c r="F226" s="94" t="str">
        <f t="shared" si="3"/>
        <v/>
      </c>
    </row>
    <row r="227" spans="1:6" ht="14.25" customHeight="1" x14ac:dyDescent="0.35">
      <c r="A227" s="45" t="s">
        <v>1142</v>
      </c>
      <c r="B227" s="18"/>
      <c r="C227" s="5"/>
      <c r="D227" s="5"/>
      <c r="E227" s="6" t="str">
        <f>IF(ISBLANK(D227),"",INDEX(ΑΜΚ,MATCH(D227,Data!$F$2:$F$999,0),1))</f>
        <v/>
      </c>
      <c r="F227" s="94" t="str">
        <f t="shared" si="3"/>
        <v/>
      </c>
    </row>
    <row r="228" spans="1:6" ht="14.25" customHeight="1" x14ac:dyDescent="0.35">
      <c r="A228" s="45" t="s">
        <v>1142</v>
      </c>
      <c r="B228" s="18"/>
      <c r="C228" s="5"/>
      <c r="D228" s="5"/>
      <c r="E228" s="6" t="str">
        <f>IF(ISBLANK(D228),"",INDEX(ΑΜΚ,MATCH(D228,Data!$F$2:$F$999,0),1))</f>
        <v/>
      </c>
      <c r="F228" s="94" t="str">
        <f t="shared" si="3"/>
        <v/>
      </c>
    </row>
    <row r="229" spans="1:6" ht="14.25" customHeight="1" x14ac:dyDescent="0.35">
      <c r="A229" s="45" t="s">
        <v>1142</v>
      </c>
      <c r="B229" s="18"/>
      <c r="C229" s="5"/>
      <c r="D229" s="5"/>
      <c r="E229" s="6" t="str">
        <f>IF(ISBLANK(D229),"",INDEX(ΑΜΚ,MATCH(D229,Data!$F$2:$F$999,0),1))</f>
        <v/>
      </c>
      <c r="F229" s="94" t="str">
        <f t="shared" si="3"/>
        <v/>
      </c>
    </row>
    <row r="230" spans="1:6" ht="14.25" customHeight="1" x14ac:dyDescent="0.35">
      <c r="A230" s="45" t="s">
        <v>1142</v>
      </c>
      <c r="B230" s="18"/>
      <c r="C230" s="5"/>
      <c r="D230" s="5"/>
      <c r="E230" s="6" t="str">
        <f>IF(ISBLANK(D230),"",INDEX(ΑΜΚ,MATCH(D230,Data!$F$2:$F$999,0),1))</f>
        <v/>
      </c>
      <c r="F230" s="94" t="str">
        <f t="shared" si="3"/>
        <v/>
      </c>
    </row>
    <row r="231" spans="1:6" ht="14.25" customHeight="1" x14ac:dyDescent="0.35">
      <c r="A231" s="45" t="s">
        <v>1142</v>
      </c>
      <c r="B231" s="18"/>
      <c r="C231" s="5"/>
      <c r="D231" s="5"/>
      <c r="E231" s="6" t="str">
        <f>IF(ISBLANK(D231),"",INDEX(ΑΜΚ,MATCH(D231,Data!$F$2:$F$999,0),1))</f>
        <v/>
      </c>
      <c r="F231" s="94" t="str">
        <f t="shared" si="3"/>
        <v/>
      </c>
    </row>
    <row r="232" spans="1:6" ht="14.25" customHeight="1" x14ac:dyDescent="0.35">
      <c r="A232" s="45" t="s">
        <v>1142</v>
      </c>
      <c r="B232" s="18"/>
      <c r="C232" s="5"/>
      <c r="D232" s="5"/>
      <c r="E232" s="6" t="str">
        <f>IF(ISBLANK(D232),"",INDEX(ΑΜΚ,MATCH(D232,Data!$F$2:$F$999,0),1))</f>
        <v/>
      </c>
      <c r="F232" s="94" t="str">
        <f t="shared" si="3"/>
        <v/>
      </c>
    </row>
    <row r="233" spans="1:6" ht="14.25" customHeight="1" x14ac:dyDescent="0.35">
      <c r="A233" s="45" t="s">
        <v>1142</v>
      </c>
      <c r="B233" s="18"/>
      <c r="C233" s="5"/>
      <c r="D233" s="5"/>
      <c r="E233" s="6" t="str">
        <f>IF(ISBLANK(D233),"",INDEX(ΑΜΚ,MATCH(D233,Data!$F$2:$F$999,0),1))</f>
        <v/>
      </c>
      <c r="F233" s="94" t="str">
        <f t="shared" si="3"/>
        <v/>
      </c>
    </row>
    <row r="234" spans="1:6" ht="14.25" customHeight="1" x14ac:dyDescent="0.35">
      <c r="A234" s="45" t="s">
        <v>1142</v>
      </c>
      <c r="B234" s="18"/>
      <c r="C234" s="5"/>
      <c r="D234" s="5"/>
      <c r="E234" s="6" t="str">
        <f>IF(ISBLANK(D234),"",INDEX(ΑΜΚ,MATCH(D234,Data!$F$2:$F$999,0),1))</f>
        <v/>
      </c>
      <c r="F234" s="94" t="str">
        <f t="shared" si="3"/>
        <v/>
      </c>
    </row>
    <row r="235" spans="1:6" ht="14.25" customHeight="1" x14ac:dyDescent="0.35">
      <c r="A235" s="45" t="s">
        <v>1142</v>
      </c>
      <c r="B235" s="18"/>
      <c r="C235" s="5"/>
      <c r="D235" s="5"/>
      <c r="E235" s="6" t="str">
        <f>IF(ISBLANK(D235),"",INDEX(ΑΜΚ,MATCH(D235,Data!$F$2:$F$999,0),1))</f>
        <v/>
      </c>
      <c r="F235" s="94" t="str">
        <f t="shared" si="3"/>
        <v/>
      </c>
    </row>
    <row r="236" spans="1:6" ht="14.25" customHeight="1" x14ac:dyDescent="0.35">
      <c r="A236" s="45" t="s">
        <v>1142</v>
      </c>
      <c r="B236" s="18"/>
      <c r="C236" s="5"/>
      <c r="D236" s="5"/>
      <c r="E236" s="6" t="str">
        <f>IF(ISBLANK(D236),"",INDEX(ΑΜΚ,MATCH(D236,Data!$F$2:$F$999,0),1))</f>
        <v/>
      </c>
      <c r="F236" s="94" t="str">
        <f t="shared" si="3"/>
        <v/>
      </c>
    </row>
    <row r="237" spans="1:6" ht="14.25" customHeight="1" x14ac:dyDescent="0.35">
      <c r="A237" s="45" t="s">
        <v>1142</v>
      </c>
      <c r="B237" s="18"/>
      <c r="C237" s="5"/>
      <c r="D237" s="5"/>
      <c r="E237" s="6" t="str">
        <f>IF(ISBLANK(D237),"",INDEX(ΑΜΚ,MATCH(D237,Data!$F$2:$F$999,0),1))</f>
        <v/>
      </c>
      <c r="F237" s="94" t="str">
        <f t="shared" si="3"/>
        <v/>
      </c>
    </row>
    <row r="238" spans="1:6" ht="14.25" customHeight="1" x14ac:dyDescent="0.35">
      <c r="A238" s="45" t="s">
        <v>1142</v>
      </c>
      <c r="B238" s="18"/>
      <c r="C238" s="5"/>
      <c r="D238" s="5"/>
      <c r="E238" s="6" t="str">
        <f>IF(ISBLANK(D238),"",INDEX(ΑΜΚ,MATCH(D238,Data!$F$2:$F$999,0),1))</f>
        <v/>
      </c>
      <c r="F238" s="94" t="str">
        <f t="shared" si="3"/>
        <v/>
      </c>
    </row>
    <row r="239" spans="1:6" ht="14.25" customHeight="1" x14ac:dyDescent="0.35">
      <c r="A239" s="45" t="s">
        <v>1142</v>
      </c>
      <c r="B239" s="18"/>
      <c r="C239" s="5"/>
      <c r="D239" s="5"/>
      <c r="E239" s="6" t="str">
        <f>IF(ISBLANK(D239),"",INDEX(ΑΜΚ,MATCH(D239,Data!$F$2:$F$999,0),1))</f>
        <v/>
      </c>
      <c r="F239" s="94" t="str">
        <f t="shared" si="3"/>
        <v/>
      </c>
    </row>
    <row r="240" spans="1:6" ht="14.25" customHeight="1" x14ac:dyDescent="0.35">
      <c r="A240" s="45" t="s">
        <v>1142</v>
      </c>
      <c r="B240" s="18"/>
      <c r="C240" s="5"/>
      <c r="D240" s="5"/>
      <c r="E240" s="6" t="str">
        <f>IF(ISBLANK(D240),"",INDEX(ΑΜΚ,MATCH(D240,Data!$F$2:$F$999,0),1))</f>
        <v/>
      </c>
      <c r="F240" s="94" t="str">
        <f t="shared" si="3"/>
        <v/>
      </c>
    </row>
    <row r="241" spans="1:6" ht="14.25" customHeight="1" x14ac:dyDescent="0.35">
      <c r="A241" s="45" t="s">
        <v>1142</v>
      </c>
      <c r="B241" s="18"/>
      <c r="C241" s="5"/>
      <c r="D241" s="5"/>
      <c r="E241" s="6" t="str">
        <f>IF(ISBLANK(D241),"",INDEX(ΑΜΚ,MATCH(D241,Data!$F$2:$F$999,0),1))</f>
        <v/>
      </c>
      <c r="F241" s="94" t="str">
        <f t="shared" si="3"/>
        <v/>
      </c>
    </row>
    <row r="242" spans="1:6" ht="14.25" customHeight="1" x14ac:dyDescent="0.35">
      <c r="A242" s="45" t="s">
        <v>1142</v>
      </c>
      <c r="B242" s="18"/>
      <c r="C242" s="5"/>
      <c r="D242" s="5"/>
      <c r="E242" s="6" t="str">
        <f>IF(ISBLANK(D242),"",INDEX(ΑΜΚ,MATCH(D242,Data!$F$2:$F$999,0),1))</f>
        <v/>
      </c>
      <c r="F242" s="94" t="str">
        <f t="shared" si="3"/>
        <v/>
      </c>
    </row>
    <row r="243" spans="1:6" ht="14.25" customHeight="1" x14ac:dyDescent="0.35">
      <c r="A243" s="45" t="s">
        <v>1142</v>
      </c>
      <c r="B243" s="18"/>
      <c r="C243" s="5"/>
      <c r="D243" s="5"/>
      <c r="E243" s="6" t="str">
        <f>IF(ISBLANK(D243),"",INDEX(ΑΜΚ,MATCH(D243,Data!$F$2:$F$999,0),1))</f>
        <v/>
      </c>
      <c r="F243" s="94" t="str">
        <f t="shared" si="3"/>
        <v/>
      </c>
    </row>
    <row r="244" spans="1:6" ht="14.25" customHeight="1" x14ac:dyDescent="0.35">
      <c r="A244" s="45" t="s">
        <v>1142</v>
      </c>
      <c r="B244" s="18"/>
      <c r="C244" s="5"/>
      <c r="D244" s="5"/>
      <c r="E244" s="6" t="str">
        <f>IF(ISBLANK(D244),"",INDEX(ΑΜΚ,MATCH(D244,Data!$F$2:$F$999,0),1))</f>
        <v/>
      </c>
      <c r="F244" s="94" t="str">
        <f t="shared" si="3"/>
        <v/>
      </c>
    </row>
    <row r="245" spans="1:6" ht="14.25" customHeight="1" x14ac:dyDescent="0.35">
      <c r="A245" s="45" t="s">
        <v>1142</v>
      </c>
      <c r="B245" s="18"/>
      <c r="C245" s="5"/>
      <c r="D245" s="5"/>
      <c r="E245" s="6" t="str">
        <f>IF(ISBLANK(D245),"",INDEX(ΑΜΚ,MATCH(D245,Data!$F$2:$F$999,0),1))</f>
        <v/>
      </c>
      <c r="F245" s="94" t="str">
        <f t="shared" si="3"/>
        <v/>
      </c>
    </row>
    <row r="246" spans="1:6" ht="14.25" customHeight="1" x14ac:dyDescent="0.35">
      <c r="A246" s="45" t="s">
        <v>1142</v>
      </c>
      <c r="B246" s="18"/>
      <c r="C246" s="5"/>
      <c r="D246" s="5"/>
      <c r="E246" s="6" t="str">
        <f>IF(ISBLANK(D246),"",INDEX(ΑΜΚ,MATCH(D246,Data!$F$2:$F$999,0),1))</f>
        <v/>
      </c>
      <c r="F246" s="94" t="str">
        <f t="shared" si="3"/>
        <v/>
      </c>
    </row>
    <row r="247" spans="1:6" ht="14.25" customHeight="1" x14ac:dyDescent="0.35">
      <c r="A247" s="45" t="s">
        <v>1142</v>
      </c>
      <c r="B247" s="18"/>
      <c r="C247" s="5"/>
      <c r="D247" s="5"/>
      <c r="E247" s="6" t="str">
        <f>IF(ISBLANK(D247),"",INDEX(ΑΜΚ,MATCH(D247,Data!$F$2:$F$999,0),1))</f>
        <v/>
      </c>
      <c r="F247" s="94" t="str">
        <f t="shared" si="3"/>
        <v/>
      </c>
    </row>
    <row r="248" spans="1:6" ht="14.25" customHeight="1" x14ac:dyDescent="0.35">
      <c r="A248" s="45" t="s">
        <v>1142</v>
      </c>
      <c r="B248" s="18"/>
      <c r="C248" s="5"/>
      <c r="D248" s="5"/>
      <c r="E248" s="6" t="str">
        <f>IF(ISBLANK(D248),"",INDEX(ΑΜΚ,MATCH(D248,Data!$F$2:$F$999,0),1))</f>
        <v/>
      </c>
      <c r="F248" s="94" t="str">
        <f t="shared" si="3"/>
        <v/>
      </c>
    </row>
    <row r="249" spans="1:6" ht="14.25" customHeight="1" x14ac:dyDescent="0.35">
      <c r="A249" s="45" t="s">
        <v>1142</v>
      </c>
      <c r="B249" s="18"/>
      <c r="C249" s="5"/>
      <c r="D249" s="5"/>
      <c r="E249" s="6" t="str">
        <f>IF(ISBLANK(D249),"",INDEX(ΑΜΚ,MATCH(D249,Data!$F$2:$F$999,0),1))</f>
        <v/>
      </c>
      <c r="F249" s="94" t="str">
        <f t="shared" si="3"/>
        <v/>
      </c>
    </row>
    <row r="250" spans="1:6" ht="14.25" customHeight="1" x14ac:dyDescent="0.35">
      <c r="A250" s="45" t="s">
        <v>1142</v>
      </c>
      <c r="B250" s="18"/>
      <c r="C250" s="5"/>
      <c r="D250" s="5"/>
      <c r="E250" s="6" t="str">
        <f>IF(ISBLANK(D250),"",INDEX(ΑΜΚ,MATCH(D250,Data!$F$2:$F$999,0),1))</f>
        <v/>
      </c>
      <c r="F250" s="94" t="str">
        <f t="shared" si="3"/>
        <v/>
      </c>
    </row>
    <row r="251" spans="1:6" ht="14.25" customHeight="1" x14ac:dyDescent="0.35">
      <c r="A251" s="45" t="s">
        <v>1142</v>
      </c>
      <c r="B251" s="18"/>
      <c r="C251" s="5"/>
      <c r="D251" s="5"/>
      <c r="E251" s="6" t="str">
        <f>IF(ISBLANK(D251),"",INDEX(ΑΜΚ,MATCH(D251,Data!$F$2:$F$999,0),1))</f>
        <v/>
      </c>
      <c r="F251" s="94" t="str">
        <f t="shared" si="3"/>
        <v/>
      </c>
    </row>
    <row r="252" spans="1:6" ht="14.25" customHeight="1" x14ac:dyDescent="0.35">
      <c r="A252" s="45" t="s">
        <v>1142</v>
      </c>
      <c r="B252" s="18"/>
      <c r="C252" s="5"/>
      <c r="D252" s="5"/>
      <c r="E252" s="6" t="str">
        <f>IF(ISBLANK(D252),"",INDEX(ΑΜΚ,MATCH(D252,Data!$F$2:$F$999,0),1))</f>
        <v/>
      </c>
      <c r="F252" s="94" t="str">
        <f t="shared" si="3"/>
        <v/>
      </c>
    </row>
    <row r="253" spans="1:6" ht="14.25" customHeight="1" x14ac:dyDescent="0.35">
      <c r="A253" s="45" t="s">
        <v>1142</v>
      </c>
      <c r="B253" s="18"/>
      <c r="C253" s="5"/>
      <c r="D253" s="5"/>
      <c r="E253" s="6" t="str">
        <f>IF(ISBLANK(D253),"",INDEX(ΑΜΚ,MATCH(D253,Data!$F$2:$F$999,0),1))</f>
        <v/>
      </c>
      <c r="F253" s="94" t="str">
        <f t="shared" si="3"/>
        <v/>
      </c>
    </row>
    <row r="254" spans="1:6" ht="14.25" customHeight="1" x14ac:dyDescent="0.35">
      <c r="A254" s="45" t="s">
        <v>1142</v>
      </c>
      <c r="B254" s="18"/>
      <c r="C254" s="5"/>
      <c r="D254" s="5"/>
      <c r="E254" s="6" t="str">
        <f>IF(ISBLANK(D254),"",INDEX(ΑΜΚ,MATCH(D254,Data!$F$2:$F$999,0),1))</f>
        <v/>
      </c>
      <c r="F254" s="94" t="str">
        <f t="shared" si="3"/>
        <v/>
      </c>
    </row>
    <row r="255" spans="1:6" ht="14.25" customHeight="1" x14ac:dyDescent="0.35">
      <c r="A255" s="45" t="s">
        <v>1142</v>
      </c>
      <c r="B255" s="18"/>
      <c r="C255" s="5"/>
      <c r="D255" s="5"/>
      <c r="E255" s="6" t="str">
        <f>IF(ISBLANK(D255),"",INDEX(ΑΜΚ,MATCH(D255,Data!$F$2:$F$999,0),1))</f>
        <v/>
      </c>
      <c r="F255" s="94" t="str">
        <f t="shared" si="3"/>
        <v/>
      </c>
    </row>
    <row r="256" spans="1:6" ht="14.25" customHeight="1" x14ac:dyDescent="0.35">
      <c r="A256" s="45" t="s">
        <v>1142</v>
      </c>
      <c r="B256" s="18"/>
      <c r="C256" s="5"/>
      <c r="D256" s="5"/>
      <c r="E256" s="6" t="str">
        <f>IF(ISBLANK(D256),"",INDEX(ΑΜΚ,MATCH(D256,Data!$F$2:$F$999,0),1))</f>
        <v/>
      </c>
      <c r="F256" s="94" t="str">
        <f t="shared" si="3"/>
        <v/>
      </c>
    </row>
    <row r="257" spans="1:6" ht="14.25" customHeight="1" x14ac:dyDescent="0.35">
      <c r="A257" s="45" t="s">
        <v>1142</v>
      </c>
      <c r="B257" s="18"/>
      <c r="C257" s="5"/>
      <c r="D257" s="5"/>
      <c r="E257" s="6" t="str">
        <f>IF(ISBLANK(D257),"",INDEX(ΑΜΚ,MATCH(D257,Data!$F$2:$F$999,0),1))</f>
        <v/>
      </c>
      <c r="F257" s="94" t="str">
        <f t="shared" si="3"/>
        <v/>
      </c>
    </row>
    <row r="258" spans="1:6" ht="14.25" customHeight="1" x14ac:dyDescent="0.35">
      <c r="A258" s="45" t="s">
        <v>1142</v>
      </c>
      <c r="B258" s="18"/>
      <c r="C258" s="5"/>
      <c r="D258" s="5"/>
      <c r="E258" s="6" t="str">
        <f>IF(ISBLANK(D258),"",INDEX(ΑΜΚ,MATCH(D258,Data!$F$2:$F$999,0),1))</f>
        <v/>
      </c>
      <c r="F258" s="94" t="str">
        <f t="shared" ref="F258:F321" si="4">IF(ISBLANK(C258),"",INDEX(ΚΩΔ_ΜΑΘΗΜ_ΑΡΧΙΤ_Α2,MATCH(C258,ΜΑΘΗΜ_ΨΥΚΤ_Γ1,0)))</f>
        <v/>
      </c>
    </row>
    <row r="259" spans="1:6" ht="14.25" customHeight="1" x14ac:dyDescent="0.35">
      <c r="A259" s="45" t="s">
        <v>1142</v>
      </c>
      <c r="B259" s="18"/>
      <c r="C259" s="5"/>
      <c r="D259" s="5"/>
      <c r="E259" s="6" t="str">
        <f>IF(ISBLANK(D259),"",INDEX(ΑΜΚ,MATCH(D259,Data!$F$2:$F$999,0),1))</f>
        <v/>
      </c>
      <c r="F259" s="94" t="str">
        <f t="shared" si="4"/>
        <v/>
      </c>
    </row>
    <row r="260" spans="1:6" ht="14.25" customHeight="1" x14ac:dyDescent="0.35">
      <c r="A260" s="45" t="s">
        <v>1142</v>
      </c>
      <c r="B260" s="18"/>
      <c r="C260" s="5"/>
      <c r="D260" s="5"/>
      <c r="E260" s="6" t="str">
        <f>IF(ISBLANK(D260),"",INDEX(ΑΜΚ,MATCH(D260,Data!$F$2:$F$999,0),1))</f>
        <v/>
      </c>
      <c r="F260" s="94" t="str">
        <f t="shared" si="4"/>
        <v/>
      </c>
    </row>
    <row r="261" spans="1:6" ht="14.25" customHeight="1" x14ac:dyDescent="0.35">
      <c r="A261" s="45" t="s">
        <v>1142</v>
      </c>
      <c r="B261" s="18"/>
      <c r="C261" s="5"/>
      <c r="D261" s="5"/>
      <c r="E261" s="6" t="str">
        <f>IF(ISBLANK(D261),"",INDEX(ΑΜΚ,MATCH(D261,Data!$F$2:$F$999,0),1))</f>
        <v/>
      </c>
      <c r="F261" s="94" t="str">
        <f t="shared" si="4"/>
        <v/>
      </c>
    </row>
    <row r="262" spans="1:6" ht="14.25" customHeight="1" x14ac:dyDescent="0.35">
      <c r="A262" s="45" t="s">
        <v>1142</v>
      </c>
      <c r="B262" s="18"/>
      <c r="C262" s="5"/>
      <c r="D262" s="5"/>
      <c r="E262" s="6" t="str">
        <f>IF(ISBLANK(D262),"",INDEX(ΑΜΚ,MATCH(D262,Data!$F$2:$F$999,0),1))</f>
        <v/>
      </c>
      <c r="F262" s="94" t="str">
        <f t="shared" si="4"/>
        <v/>
      </c>
    </row>
    <row r="263" spans="1:6" ht="14.25" customHeight="1" x14ac:dyDescent="0.35">
      <c r="A263" s="45" t="s">
        <v>1142</v>
      </c>
      <c r="B263" s="18"/>
      <c r="C263" s="5"/>
      <c r="D263" s="5"/>
      <c r="E263" s="6" t="str">
        <f>IF(ISBLANK(D263),"",INDEX(ΑΜΚ,MATCH(D263,Data!$F$2:$F$999,0),1))</f>
        <v/>
      </c>
      <c r="F263" s="94" t="str">
        <f t="shared" si="4"/>
        <v/>
      </c>
    </row>
    <row r="264" spans="1:6" ht="14.25" customHeight="1" x14ac:dyDescent="0.35">
      <c r="A264" s="45" t="s">
        <v>1142</v>
      </c>
      <c r="B264" s="18"/>
      <c r="C264" s="5"/>
      <c r="D264" s="5"/>
      <c r="E264" s="6" t="str">
        <f>IF(ISBLANK(D264),"",INDEX(ΑΜΚ,MATCH(D264,Data!$F$2:$F$999,0),1))</f>
        <v/>
      </c>
      <c r="F264" s="94" t="str">
        <f t="shared" si="4"/>
        <v/>
      </c>
    </row>
    <row r="265" spans="1:6" ht="14.25" customHeight="1" x14ac:dyDescent="0.35">
      <c r="A265" s="45" t="s">
        <v>1142</v>
      </c>
      <c r="B265" s="18"/>
      <c r="C265" s="5"/>
      <c r="D265" s="5"/>
      <c r="E265" s="6" t="str">
        <f>IF(ISBLANK(D265),"",INDEX(ΑΜΚ,MATCH(D265,Data!$F$2:$F$999,0),1))</f>
        <v/>
      </c>
      <c r="F265" s="94" t="str">
        <f t="shared" si="4"/>
        <v/>
      </c>
    </row>
    <row r="266" spans="1:6" ht="14.25" customHeight="1" x14ac:dyDescent="0.35">
      <c r="A266" s="45" t="s">
        <v>1142</v>
      </c>
      <c r="B266" s="18"/>
      <c r="C266" s="5"/>
      <c r="D266" s="5"/>
      <c r="E266" s="6" t="str">
        <f>IF(ISBLANK(D266),"",INDEX(ΑΜΚ,MATCH(D266,Data!$F$2:$F$999,0),1))</f>
        <v/>
      </c>
      <c r="F266" s="94" t="str">
        <f t="shared" si="4"/>
        <v/>
      </c>
    </row>
    <row r="267" spans="1:6" ht="14.25" customHeight="1" x14ac:dyDescent="0.35">
      <c r="A267" s="45" t="s">
        <v>1142</v>
      </c>
      <c r="B267" s="18"/>
      <c r="C267" s="5"/>
      <c r="D267" s="5"/>
      <c r="E267" s="6" t="str">
        <f>IF(ISBLANK(D267),"",INDEX(ΑΜΚ,MATCH(D267,Data!$F$2:$F$999,0),1))</f>
        <v/>
      </c>
      <c r="F267" s="94" t="str">
        <f t="shared" si="4"/>
        <v/>
      </c>
    </row>
    <row r="268" spans="1:6" ht="14.25" customHeight="1" x14ac:dyDescent="0.35">
      <c r="A268" s="45" t="s">
        <v>1142</v>
      </c>
      <c r="B268" s="18"/>
      <c r="C268" s="5"/>
      <c r="D268" s="5"/>
      <c r="E268" s="6" t="str">
        <f>IF(ISBLANK(D268),"",INDEX(ΑΜΚ,MATCH(D268,Data!$F$2:$F$999,0),1))</f>
        <v/>
      </c>
      <c r="F268" s="94" t="str">
        <f t="shared" si="4"/>
        <v/>
      </c>
    </row>
    <row r="269" spans="1:6" ht="14.25" customHeight="1" x14ac:dyDescent="0.35">
      <c r="A269" s="45" t="s">
        <v>1142</v>
      </c>
      <c r="B269" s="18"/>
      <c r="C269" s="5"/>
      <c r="D269" s="5"/>
      <c r="E269" s="6" t="str">
        <f>IF(ISBLANK(D269),"",INDEX(ΑΜΚ,MATCH(D269,Data!$F$2:$F$999,0),1))</f>
        <v/>
      </c>
      <c r="F269" s="94" t="str">
        <f t="shared" si="4"/>
        <v/>
      </c>
    </row>
    <row r="270" spans="1:6" ht="14.25" customHeight="1" x14ac:dyDescent="0.35">
      <c r="A270" s="45" t="s">
        <v>1142</v>
      </c>
      <c r="B270" s="18"/>
      <c r="C270" s="5"/>
      <c r="D270" s="5"/>
      <c r="E270" s="6" t="str">
        <f>IF(ISBLANK(D270),"",INDEX(ΑΜΚ,MATCH(D270,Data!$F$2:$F$999,0),1))</f>
        <v/>
      </c>
      <c r="F270" s="94" t="str">
        <f t="shared" si="4"/>
        <v/>
      </c>
    </row>
    <row r="271" spans="1:6" ht="14.25" customHeight="1" x14ac:dyDescent="0.35">
      <c r="A271" s="45" t="s">
        <v>1142</v>
      </c>
      <c r="B271" s="18"/>
      <c r="C271" s="5"/>
      <c r="D271" s="5"/>
      <c r="E271" s="6" t="str">
        <f>IF(ISBLANK(D271),"",INDEX(ΑΜΚ,MATCH(D271,Data!$F$2:$F$999,0),1))</f>
        <v/>
      </c>
      <c r="F271" s="94" t="str">
        <f t="shared" si="4"/>
        <v/>
      </c>
    </row>
    <row r="272" spans="1:6" ht="14.25" customHeight="1" x14ac:dyDescent="0.35">
      <c r="A272" s="45" t="s">
        <v>1142</v>
      </c>
      <c r="B272" s="18"/>
      <c r="C272" s="5"/>
      <c r="D272" s="5"/>
      <c r="E272" s="6" t="str">
        <f>IF(ISBLANK(D272),"",INDEX(ΑΜΚ,MATCH(D272,Data!$F$2:$F$999,0),1))</f>
        <v/>
      </c>
      <c r="F272" s="94" t="str">
        <f t="shared" si="4"/>
        <v/>
      </c>
    </row>
    <row r="273" spans="1:6" ht="14.25" customHeight="1" x14ac:dyDescent="0.35">
      <c r="A273" s="45" t="s">
        <v>1142</v>
      </c>
      <c r="B273" s="18"/>
      <c r="C273" s="5"/>
      <c r="D273" s="5"/>
      <c r="E273" s="6" t="str">
        <f>IF(ISBLANK(D273),"",INDEX(ΑΜΚ,MATCH(D273,Data!$F$2:$F$999,0),1))</f>
        <v/>
      </c>
      <c r="F273" s="94" t="str">
        <f t="shared" si="4"/>
        <v/>
      </c>
    </row>
    <row r="274" spans="1:6" ht="14.25" customHeight="1" x14ac:dyDescent="0.35">
      <c r="A274" s="45" t="s">
        <v>1142</v>
      </c>
      <c r="B274" s="18"/>
      <c r="C274" s="5"/>
      <c r="D274" s="5"/>
      <c r="E274" s="6" t="str">
        <f>IF(ISBLANK(D274),"",INDEX(ΑΜΚ,MATCH(D274,Data!$F$2:$F$999,0),1))</f>
        <v/>
      </c>
      <c r="F274" s="94" t="str">
        <f t="shared" si="4"/>
        <v/>
      </c>
    </row>
    <row r="275" spans="1:6" ht="14.25" customHeight="1" x14ac:dyDescent="0.35">
      <c r="A275" s="45" t="s">
        <v>1142</v>
      </c>
      <c r="B275" s="18"/>
      <c r="C275" s="5"/>
      <c r="D275" s="5"/>
      <c r="E275" s="6" t="str">
        <f>IF(ISBLANK(D275),"",INDEX(ΑΜΚ,MATCH(D275,Data!$F$2:$F$999,0),1))</f>
        <v/>
      </c>
      <c r="F275" s="94" t="str">
        <f t="shared" si="4"/>
        <v/>
      </c>
    </row>
    <row r="276" spans="1:6" ht="14.25" customHeight="1" x14ac:dyDescent="0.35">
      <c r="A276" s="45" t="s">
        <v>1142</v>
      </c>
      <c r="B276" s="18"/>
      <c r="C276" s="5"/>
      <c r="D276" s="5"/>
      <c r="E276" s="6" t="str">
        <f>IF(ISBLANK(D276),"",INDEX(ΑΜΚ,MATCH(D276,Data!$F$2:$F$999,0),1))</f>
        <v/>
      </c>
      <c r="F276" s="94" t="str">
        <f t="shared" si="4"/>
        <v/>
      </c>
    </row>
    <row r="277" spans="1:6" ht="14.25" customHeight="1" x14ac:dyDescent="0.35">
      <c r="A277" s="45" t="s">
        <v>1142</v>
      </c>
      <c r="B277" s="18"/>
      <c r="C277" s="5"/>
      <c r="D277" s="5"/>
      <c r="E277" s="6" t="str">
        <f>IF(ISBLANK(D277),"",INDEX(ΑΜΚ,MATCH(D277,Data!$F$2:$F$999,0),1))</f>
        <v/>
      </c>
      <c r="F277" s="94" t="str">
        <f t="shared" si="4"/>
        <v/>
      </c>
    </row>
    <row r="278" spans="1:6" ht="14.25" customHeight="1" x14ac:dyDescent="0.35">
      <c r="A278" s="45" t="s">
        <v>1142</v>
      </c>
      <c r="B278" s="18"/>
      <c r="C278" s="5"/>
      <c r="D278" s="5"/>
      <c r="E278" s="6" t="str">
        <f>IF(ISBLANK(D278),"",INDEX(ΑΜΚ,MATCH(D278,Data!$F$2:$F$999,0),1))</f>
        <v/>
      </c>
      <c r="F278" s="94" t="str">
        <f t="shared" si="4"/>
        <v/>
      </c>
    </row>
    <row r="279" spans="1:6" ht="14.25" customHeight="1" x14ac:dyDescent="0.35">
      <c r="A279" s="45" t="s">
        <v>1142</v>
      </c>
      <c r="B279" s="18"/>
      <c r="C279" s="5"/>
      <c r="D279" s="5"/>
      <c r="E279" s="6" t="str">
        <f>IF(ISBLANK(D279),"",INDEX(ΑΜΚ,MATCH(D279,Data!$F$2:$F$999,0),1))</f>
        <v/>
      </c>
      <c r="F279" s="94" t="str">
        <f t="shared" si="4"/>
        <v/>
      </c>
    </row>
    <row r="280" spans="1:6" ht="14.25" customHeight="1" x14ac:dyDescent="0.35">
      <c r="A280" s="45" t="s">
        <v>1142</v>
      </c>
      <c r="B280" s="18"/>
      <c r="C280" s="5"/>
      <c r="D280" s="5"/>
      <c r="E280" s="6" t="str">
        <f>IF(ISBLANK(D280),"",INDEX(ΑΜΚ,MATCH(D280,Data!$F$2:$F$999,0),1))</f>
        <v/>
      </c>
      <c r="F280" s="94" t="str">
        <f t="shared" si="4"/>
        <v/>
      </c>
    </row>
    <row r="281" spans="1:6" ht="14.25" customHeight="1" x14ac:dyDescent="0.35">
      <c r="A281" s="45" t="s">
        <v>1142</v>
      </c>
      <c r="B281" s="18"/>
      <c r="C281" s="5"/>
      <c r="D281" s="5"/>
      <c r="E281" s="6" t="str">
        <f>IF(ISBLANK(D281),"",INDEX(ΑΜΚ,MATCH(D281,Data!$F$2:$F$999,0),1))</f>
        <v/>
      </c>
      <c r="F281" s="94" t="str">
        <f t="shared" si="4"/>
        <v/>
      </c>
    </row>
    <row r="282" spans="1:6" ht="14.25" customHeight="1" x14ac:dyDescent="0.35">
      <c r="A282" s="45" t="s">
        <v>1142</v>
      </c>
      <c r="B282" s="18"/>
      <c r="C282" s="5"/>
      <c r="D282" s="5"/>
      <c r="E282" s="6" t="str">
        <f>IF(ISBLANK(D282),"",INDEX(ΑΜΚ,MATCH(D282,Data!$F$2:$F$999,0),1))</f>
        <v/>
      </c>
      <c r="F282" s="94" t="str">
        <f t="shared" si="4"/>
        <v/>
      </c>
    </row>
    <row r="283" spans="1:6" ht="14.25" customHeight="1" x14ac:dyDescent="0.35">
      <c r="A283" s="45" t="s">
        <v>1142</v>
      </c>
      <c r="B283" s="18"/>
      <c r="C283" s="5"/>
      <c r="D283" s="5"/>
      <c r="E283" s="6" t="str">
        <f>IF(ISBLANK(D283),"",INDEX(ΑΜΚ,MATCH(D283,Data!$F$2:$F$999,0),1))</f>
        <v/>
      </c>
      <c r="F283" s="94" t="str">
        <f t="shared" si="4"/>
        <v/>
      </c>
    </row>
    <row r="284" spans="1:6" ht="14.25" customHeight="1" x14ac:dyDescent="0.35">
      <c r="A284" s="45" t="s">
        <v>1142</v>
      </c>
      <c r="B284" s="18"/>
      <c r="C284" s="5"/>
      <c r="D284" s="5"/>
      <c r="E284" s="6" t="str">
        <f>IF(ISBLANK(D284),"",INDEX(ΑΜΚ,MATCH(D284,Data!$F$2:$F$999,0),1))</f>
        <v/>
      </c>
      <c r="F284" s="94" t="str">
        <f t="shared" si="4"/>
        <v/>
      </c>
    </row>
    <row r="285" spans="1:6" ht="14.25" customHeight="1" x14ac:dyDescent="0.35">
      <c r="A285" s="45" t="s">
        <v>1142</v>
      </c>
      <c r="B285" s="18"/>
      <c r="C285" s="5"/>
      <c r="D285" s="5"/>
      <c r="E285" s="6" t="str">
        <f>IF(ISBLANK(D285),"",INDEX(ΑΜΚ,MATCH(D285,Data!$F$2:$F$999,0),1))</f>
        <v/>
      </c>
      <c r="F285" s="94" t="str">
        <f t="shared" si="4"/>
        <v/>
      </c>
    </row>
    <row r="286" spans="1:6" ht="14.25" customHeight="1" x14ac:dyDescent="0.35">
      <c r="A286" s="45" t="s">
        <v>1142</v>
      </c>
      <c r="B286" s="18"/>
      <c r="C286" s="5"/>
      <c r="D286" s="5"/>
      <c r="E286" s="6" t="str">
        <f>IF(ISBLANK(D286),"",INDEX(ΑΜΚ,MATCH(D286,Data!$F$2:$F$999,0),1))</f>
        <v/>
      </c>
      <c r="F286" s="94" t="str">
        <f t="shared" si="4"/>
        <v/>
      </c>
    </row>
    <row r="287" spans="1:6" ht="14.25" customHeight="1" x14ac:dyDescent="0.35">
      <c r="A287" s="45" t="s">
        <v>1142</v>
      </c>
      <c r="B287" s="18"/>
      <c r="C287" s="5"/>
      <c r="D287" s="5"/>
      <c r="E287" s="6" t="str">
        <f>IF(ISBLANK(D287),"",INDEX(ΑΜΚ,MATCH(D287,Data!$F$2:$F$999,0),1))</f>
        <v/>
      </c>
      <c r="F287" s="94" t="str">
        <f t="shared" si="4"/>
        <v/>
      </c>
    </row>
    <row r="288" spans="1:6" ht="14.25" customHeight="1" x14ac:dyDescent="0.35">
      <c r="A288" s="45" t="s">
        <v>1142</v>
      </c>
      <c r="B288" s="18"/>
      <c r="C288" s="5"/>
      <c r="D288" s="5"/>
      <c r="E288" s="6" t="str">
        <f>IF(ISBLANK(D288),"",INDEX(ΑΜΚ,MATCH(D288,Data!$F$2:$F$999,0),1))</f>
        <v/>
      </c>
      <c r="F288" s="94" t="str">
        <f t="shared" si="4"/>
        <v/>
      </c>
    </row>
    <row r="289" spans="1:6" ht="14.25" customHeight="1" x14ac:dyDescent="0.35">
      <c r="A289" s="45" t="s">
        <v>1142</v>
      </c>
      <c r="B289" s="18"/>
      <c r="C289" s="5"/>
      <c r="D289" s="5"/>
      <c r="E289" s="6" t="str">
        <f>IF(ISBLANK(D289),"",INDEX(ΑΜΚ,MATCH(D289,Data!$F$2:$F$999,0),1))</f>
        <v/>
      </c>
      <c r="F289" s="94" t="str">
        <f t="shared" si="4"/>
        <v/>
      </c>
    </row>
    <row r="290" spans="1:6" ht="14.25" customHeight="1" x14ac:dyDescent="0.35">
      <c r="A290" s="45" t="s">
        <v>1142</v>
      </c>
      <c r="B290" s="18"/>
      <c r="C290" s="5"/>
      <c r="D290" s="5"/>
      <c r="E290" s="6" t="str">
        <f>IF(ISBLANK(D290),"",INDEX(ΑΜΚ,MATCH(D290,Data!$F$2:$F$999,0),1))</f>
        <v/>
      </c>
      <c r="F290" s="94" t="str">
        <f t="shared" si="4"/>
        <v/>
      </c>
    </row>
    <row r="291" spans="1:6" ht="14.25" customHeight="1" x14ac:dyDescent="0.35">
      <c r="A291" s="45" t="s">
        <v>1142</v>
      </c>
      <c r="B291" s="18"/>
      <c r="C291" s="5"/>
      <c r="D291" s="5"/>
      <c r="E291" s="6" t="str">
        <f>IF(ISBLANK(D291),"",INDEX(ΑΜΚ,MATCH(D291,Data!$F$2:$F$999,0),1))</f>
        <v/>
      </c>
      <c r="F291" s="94" t="str">
        <f t="shared" si="4"/>
        <v/>
      </c>
    </row>
    <row r="292" spans="1:6" ht="14.25" customHeight="1" x14ac:dyDescent="0.35">
      <c r="A292" s="45" t="s">
        <v>1142</v>
      </c>
      <c r="B292" s="18"/>
      <c r="C292" s="5"/>
      <c r="D292" s="5"/>
      <c r="E292" s="6" t="str">
        <f>IF(ISBLANK(D292),"",INDEX(ΑΜΚ,MATCH(D292,Data!$F$2:$F$999,0),1))</f>
        <v/>
      </c>
      <c r="F292" s="94" t="str">
        <f t="shared" si="4"/>
        <v/>
      </c>
    </row>
    <row r="293" spans="1:6" ht="14.25" customHeight="1" x14ac:dyDescent="0.35">
      <c r="A293" s="45" t="s">
        <v>1142</v>
      </c>
      <c r="B293" s="18"/>
      <c r="C293" s="5"/>
      <c r="D293" s="5"/>
      <c r="E293" s="6" t="str">
        <f>IF(ISBLANK(D293),"",INDEX(ΑΜΚ,MATCH(D293,Data!$F$2:$F$999,0),1))</f>
        <v/>
      </c>
      <c r="F293" s="94" t="str">
        <f t="shared" si="4"/>
        <v/>
      </c>
    </row>
    <row r="294" spans="1:6" ht="14.25" customHeight="1" x14ac:dyDescent="0.35">
      <c r="A294" s="45" t="s">
        <v>1142</v>
      </c>
      <c r="B294" s="18"/>
      <c r="C294" s="5"/>
      <c r="D294" s="5"/>
      <c r="E294" s="6" t="str">
        <f>IF(ISBLANK(D294),"",INDEX(ΑΜΚ,MATCH(D294,Data!$F$2:$F$999,0),1))</f>
        <v/>
      </c>
      <c r="F294" s="94" t="str">
        <f t="shared" si="4"/>
        <v/>
      </c>
    </row>
    <row r="295" spans="1:6" ht="14.25" customHeight="1" x14ac:dyDescent="0.35">
      <c r="A295" s="45" t="s">
        <v>1142</v>
      </c>
      <c r="B295" s="18"/>
      <c r="C295" s="5"/>
      <c r="D295" s="5"/>
      <c r="E295" s="6" t="str">
        <f>IF(ISBLANK(D295),"",INDEX(ΑΜΚ,MATCH(D295,Data!$F$2:$F$999,0),1))</f>
        <v/>
      </c>
      <c r="F295" s="94" t="str">
        <f t="shared" si="4"/>
        <v/>
      </c>
    </row>
    <row r="296" spans="1:6" ht="14.25" customHeight="1" x14ac:dyDescent="0.35">
      <c r="A296" s="45" t="s">
        <v>1142</v>
      </c>
      <c r="B296" s="18"/>
      <c r="C296" s="5"/>
      <c r="D296" s="5"/>
      <c r="E296" s="6" t="str">
        <f>IF(ISBLANK(D296),"",INDEX(ΑΜΚ,MATCH(D296,Data!$F$2:$F$999,0),1))</f>
        <v/>
      </c>
      <c r="F296" s="94" t="str">
        <f t="shared" si="4"/>
        <v/>
      </c>
    </row>
    <row r="297" spans="1:6" ht="14.25" customHeight="1" x14ac:dyDescent="0.35">
      <c r="A297" s="45" t="s">
        <v>1142</v>
      </c>
      <c r="B297" s="18"/>
      <c r="C297" s="5"/>
      <c r="D297" s="5"/>
      <c r="E297" s="6" t="str">
        <f>IF(ISBLANK(D297),"",INDEX(ΑΜΚ,MATCH(D297,Data!$F$2:$F$999,0),1))</f>
        <v/>
      </c>
      <c r="F297" s="94" t="str">
        <f t="shared" si="4"/>
        <v/>
      </c>
    </row>
    <row r="298" spans="1:6" ht="14.25" customHeight="1" x14ac:dyDescent="0.35">
      <c r="A298" s="45" t="s">
        <v>1142</v>
      </c>
      <c r="B298" s="18"/>
      <c r="C298" s="5"/>
      <c r="D298" s="5"/>
      <c r="E298" s="6" t="str">
        <f>IF(ISBLANK(D298),"",INDEX(ΑΜΚ,MATCH(D298,Data!$F$2:$F$999,0),1))</f>
        <v/>
      </c>
      <c r="F298" s="94" t="str">
        <f t="shared" si="4"/>
        <v/>
      </c>
    </row>
    <row r="299" spans="1:6" ht="14.25" customHeight="1" x14ac:dyDescent="0.35">
      <c r="A299" s="45" t="s">
        <v>1142</v>
      </c>
      <c r="B299" s="18"/>
      <c r="C299" s="5"/>
      <c r="D299" s="5"/>
      <c r="E299" s="6" t="str">
        <f>IF(ISBLANK(D299),"",INDEX(ΑΜΚ,MATCH(D299,Data!$F$2:$F$999,0),1))</f>
        <v/>
      </c>
      <c r="F299" s="94" t="str">
        <f t="shared" si="4"/>
        <v/>
      </c>
    </row>
    <row r="300" spans="1:6" ht="14.25" customHeight="1" x14ac:dyDescent="0.35">
      <c r="A300" s="45" t="s">
        <v>1142</v>
      </c>
      <c r="B300" s="18"/>
      <c r="C300" s="5"/>
      <c r="D300" s="5"/>
      <c r="E300" s="6" t="str">
        <f>IF(ISBLANK(D300),"",INDEX(ΑΜΚ,MATCH(D300,Data!$F$2:$F$999,0),1))</f>
        <v/>
      </c>
      <c r="F300" s="94" t="str">
        <f t="shared" si="4"/>
        <v/>
      </c>
    </row>
    <row r="301" spans="1:6" ht="14.25" customHeight="1" x14ac:dyDescent="0.35">
      <c r="A301" s="45" t="s">
        <v>1142</v>
      </c>
      <c r="B301" s="18"/>
      <c r="C301" s="5"/>
      <c r="D301" s="5"/>
      <c r="E301" s="6" t="str">
        <f>IF(ISBLANK(D301),"",INDEX(ΑΜΚ,MATCH(D301,Data!$F$2:$F$999,0),1))</f>
        <v/>
      </c>
      <c r="F301" s="94" t="str">
        <f t="shared" si="4"/>
        <v/>
      </c>
    </row>
    <row r="302" spans="1:6" ht="14.25" customHeight="1" x14ac:dyDescent="0.35">
      <c r="A302" s="45" t="s">
        <v>1142</v>
      </c>
      <c r="B302" s="18"/>
      <c r="C302" s="5"/>
      <c r="D302" s="5"/>
      <c r="E302" s="6" t="str">
        <f>IF(ISBLANK(D302),"",INDEX(ΑΜΚ,MATCH(D302,Data!$F$2:$F$999,0),1))</f>
        <v/>
      </c>
      <c r="F302" s="94" t="str">
        <f t="shared" si="4"/>
        <v/>
      </c>
    </row>
    <row r="303" spans="1:6" ht="14.25" customHeight="1" x14ac:dyDescent="0.35">
      <c r="A303" s="45" t="s">
        <v>1142</v>
      </c>
      <c r="B303" s="18"/>
      <c r="C303" s="5"/>
      <c r="D303" s="5"/>
      <c r="E303" s="6" t="str">
        <f>IF(ISBLANK(D303),"",INDEX(ΑΜΚ,MATCH(D303,Data!$F$2:$F$999,0),1))</f>
        <v/>
      </c>
      <c r="F303" s="94" t="str">
        <f t="shared" si="4"/>
        <v/>
      </c>
    </row>
    <row r="304" spans="1:6" ht="14.25" customHeight="1" x14ac:dyDescent="0.35">
      <c r="A304" s="45" t="s">
        <v>1142</v>
      </c>
      <c r="B304" s="18"/>
      <c r="C304" s="5"/>
      <c r="D304" s="5"/>
      <c r="E304" s="6" t="str">
        <f>IF(ISBLANK(D304),"",INDEX(ΑΜΚ,MATCH(D304,Data!$F$2:$F$999,0),1))</f>
        <v/>
      </c>
      <c r="F304" s="94" t="str">
        <f t="shared" si="4"/>
        <v/>
      </c>
    </row>
    <row r="305" spans="1:6" ht="14.25" customHeight="1" x14ac:dyDescent="0.35">
      <c r="A305" s="45" t="s">
        <v>1142</v>
      </c>
      <c r="B305" s="18"/>
      <c r="C305" s="5"/>
      <c r="D305" s="5"/>
      <c r="E305" s="6" t="str">
        <f>IF(ISBLANK(D305),"",INDEX(ΑΜΚ,MATCH(D305,Data!$F$2:$F$999,0),1))</f>
        <v/>
      </c>
      <c r="F305" s="94" t="str">
        <f t="shared" si="4"/>
        <v/>
      </c>
    </row>
    <row r="306" spans="1:6" ht="14.25" customHeight="1" x14ac:dyDescent="0.35">
      <c r="A306" s="45" t="s">
        <v>1142</v>
      </c>
      <c r="B306" s="18"/>
      <c r="C306" s="5"/>
      <c r="D306" s="5"/>
      <c r="E306" s="6" t="str">
        <f>IF(ISBLANK(D306),"",INDEX(ΑΜΚ,MATCH(D306,Data!$F$2:$F$999,0),1))</f>
        <v/>
      </c>
      <c r="F306" s="94" t="str">
        <f t="shared" si="4"/>
        <v/>
      </c>
    </row>
    <row r="307" spans="1:6" ht="14.25" customHeight="1" x14ac:dyDescent="0.35">
      <c r="A307" s="45" t="s">
        <v>1142</v>
      </c>
      <c r="B307" s="18"/>
      <c r="C307" s="5"/>
      <c r="D307" s="5"/>
      <c r="E307" s="6" t="str">
        <f>IF(ISBLANK(D307),"",INDEX(ΑΜΚ,MATCH(D307,Data!$F$2:$F$999,0),1))</f>
        <v/>
      </c>
      <c r="F307" s="94" t="str">
        <f t="shared" si="4"/>
        <v/>
      </c>
    </row>
    <row r="308" spans="1:6" ht="14.25" customHeight="1" x14ac:dyDescent="0.35">
      <c r="A308" s="45" t="s">
        <v>1142</v>
      </c>
      <c r="B308" s="18"/>
      <c r="C308" s="5"/>
      <c r="D308" s="5"/>
      <c r="E308" s="6" t="str">
        <f>IF(ISBLANK(D308),"",INDEX(ΑΜΚ,MATCH(D308,Data!$F$2:$F$999,0),1))</f>
        <v/>
      </c>
      <c r="F308" s="94" t="str">
        <f t="shared" si="4"/>
        <v/>
      </c>
    </row>
    <row r="309" spans="1:6" ht="14.25" customHeight="1" x14ac:dyDescent="0.35">
      <c r="A309" s="45" t="s">
        <v>1142</v>
      </c>
      <c r="B309" s="18"/>
      <c r="C309" s="5"/>
      <c r="D309" s="5"/>
      <c r="E309" s="6" t="str">
        <f>IF(ISBLANK(D309),"",INDEX(ΑΜΚ,MATCH(D309,Data!$F$2:$F$999,0),1))</f>
        <v/>
      </c>
      <c r="F309" s="94" t="str">
        <f t="shared" si="4"/>
        <v/>
      </c>
    </row>
    <row r="310" spans="1:6" ht="14.25" customHeight="1" x14ac:dyDescent="0.35">
      <c r="A310" s="45" t="s">
        <v>1142</v>
      </c>
      <c r="B310" s="18"/>
      <c r="C310" s="5"/>
      <c r="D310" s="5"/>
      <c r="E310" s="6" t="str">
        <f>IF(ISBLANK(D310),"",INDEX(ΑΜΚ,MATCH(D310,Data!$F$2:$F$999,0),1))</f>
        <v/>
      </c>
      <c r="F310" s="94" t="str">
        <f t="shared" si="4"/>
        <v/>
      </c>
    </row>
    <row r="311" spans="1:6" ht="14.25" customHeight="1" x14ac:dyDescent="0.35">
      <c r="A311" s="45" t="s">
        <v>1142</v>
      </c>
      <c r="B311" s="18"/>
      <c r="C311" s="5"/>
      <c r="D311" s="5"/>
      <c r="E311" s="6" t="str">
        <f>IF(ISBLANK(D311),"",INDEX(ΑΜΚ,MATCH(D311,Data!$F$2:$F$999,0),1))</f>
        <v/>
      </c>
      <c r="F311" s="94" t="str">
        <f t="shared" si="4"/>
        <v/>
      </c>
    </row>
    <row r="312" spans="1:6" ht="14.25" customHeight="1" x14ac:dyDescent="0.35">
      <c r="A312" s="45" t="s">
        <v>1142</v>
      </c>
      <c r="B312" s="18"/>
      <c r="C312" s="5"/>
      <c r="D312" s="5"/>
      <c r="E312" s="6" t="str">
        <f>IF(ISBLANK(D312),"",INDEX(ΑΜΚ,MATCH(D312,Data!$F$2:$F$999,0),1))</f>
        <v/>
      </c>
      <c r="F312" s="94" t="str">
        <f t="shared" si="4"/>
        <v/>
      </c>
    </row>
    <row r="313" spans="1:6" ht="14.25" customHeight="1" x14ac:dyDescent="0.35">
      <c r="A313" s="45" t="s">
        <v>1142</v>
      </c>
      <c r="B313" s="18"/>
      <c r="C313" s="5"/>
      <c r="D313" s="5"/>
      <c r="E313" s="6" t="str">
        <f>IF(ISBLANK(D313),"",INDEX(ΑΜΚ,MATCH(D313,Data!$F$2:$F$999,0),1))</f>
        <v/>
      </c>
      <c r="F313" s="94" t="str">
        <f t="shared" si="4"/>
        <v/>
      </c>
    </row>
    <row r="314" spans="1:6" ht="14.25" customHeight="1" x14ac:dyDescent="0.35">
      <c r="A314" s="45" t="s">
        <v>1142</v>
      </c>
      <c r="B314" s="18"/>
      <c r="C314" s="5"/>
      <c r="D314" s="5"/>
      <c r="E314" s="6" t="str">
        <f>IF(ISBLANK(D314),"",INDEX(ΑΜΚ,MATCH(D314,Data!$F$2:$F$999,0),1))</f>
        <v/>
      </c>
      <c r="F314" s="94" t="str">
        <f t="shared" si="4"/>
        <v/>
      </c>
    </row>
    <row r="315" spans="1:6" ht="14.25" customHeight="1" x14ac:dyDescent="0.35">
      <c r="A315" s="45" t="s">
        <v>1142</v>
      </c>
      <c r="B315" s="18"/>
      <c r="C315" s="5"/>
      <c r="D315" s="5"/>
      <c r="E315" s="6" t="str">
        <f>IF(ISBLANK(D315),"",INDEX(ΑΜΚ,MATCH(D315,Data!$F$2:$F$999,0),1))</f>
        <v/>
      </c>
      <c r="F315" s="94" t="str">
        <f t="shared" si="4"/>
        <v/>
      </c>
    </row>
    <row r="316" spans="1:6" ht="14.25" customHeight="1" x14ac:dyDescent="0.35">
      <c r="A316" s="45" t="s">
        <v>1142</v>
      </c>
      <c r="B316" s="18"/>
      <c r="C316" s="5"/>
      <c r="D316" s="5"/>
      <c r="E316" s="6" t="str">
        <f>IF(ISBLANK(D316),"",INDEX(ΑΜΚ,MATCH(D316,Data!$F$2:$F$999,0),1))</f>
        <v/>
      </c>
      <c r="F316" s="94" t="str">
        <f t="shared" si="4"/>
        <v/>
      </c>
    </row>
    <row r="317" spans="1:6" ht="14.25" customHeight="1" x14ac:dyDescent="0.35">
      <c r="A317" s="45" t="s">
        <v>1142</v>
      </c>
      <c r="B317" s="18"/>
      <c r="C317" s="5"/>
      <c r="D317" s="5"/>
      <c r="E317" s="6" t="str">
        <f>IF(ISBLANK(D317),"",INDEX(ΑΜΚ,MATCH(D317,Data!$F$2:$F$999,0),1))</f>
        <v/>
      </c>
      <c r="F317" s="94" t="str">
        <f t="shared" si="4"/>
        <v/>
      </c>
    </row>
    <row r="318" spans="1:6" ht="14.25" customHeight="1" x14ac:dyDescent="0.35">
      <c r="A318" s="45" t="s">
        <v>1142</v>
      </c>
      <c r="B318" s="18"/>
      <c r="C318" s="5"/>
      <c r="D318" s="5"/>
      <c r="E318" s="6" t="str">
        <f>IF(ISBLANK(D318),"",INDEX(ΑΜΚ,MATCH(D318,Data!$F$2:$F$999,0),1))</f>
        <v/>
      </c>
      <c r="F318" s="94" t="str">
        <f t="shared" si="4"/>
        <v/>
      </c>
    </row>
    <row r="319" spans="1:6" ht="14.25" customHeight="1" x14ac:dyDescent="0.35">
      <c r="A319" s="45" t="s">
        <v>1142</v>
      </c>
      <c r="B319" s="18"/>
      <c r="C319" s="5"/>
      <c r="D319" s="5"/>
      <c r="E319" s="6" t="str">
        <f>IF(ISBLANK(D319),"",INDEX(ΑΜΚ,MATCH(D319,Data!$F$2:$F$999,0),1))</f>
        <v/>
      </c>
      <c r="F319" s="94" t="str">
        <f t="shared" si="4"/>
        <v/>
      </c>
    </row>
    <row r="320" spans="1:6" ht="14.25" customHeight="1" x14ac:dyDescent="0.35">
      <c r="A320" s="45" t="s">
        <v>1142</v>
      </c>
      <c r="B320" s="18"/>
      <c r="C320" s="5"/>
      <c r="D320" s="5"/>
      <c r="E320" s="6" t="str">
        <f>IF(ISBLANK(D320),"",INDEX(ΑΜΚ,MATCH(D320,Data!$F$2:$F$999,0),1))</f>
        <v/>
      </c>
      <c r="F320" s="94" t="str">
        <f t="shared" si="4"/>
        <v/>
      </c>
    </row>
    <row r="321" spans="1:6" ht="14.25" customHeight="1" x14ac:dyDescent="0.35">
      <c r="A321" s="45" t="s">
        <v>1142</v>
      </c>
      <c r="B321" s="18"/>
      <c r="C321" s="5"/>
      <c r="D321" s="5"/>
      <c r="E321" s="6" t="str">
        <f>IF(ISBLANK(D321),"",INDEX(ΑΜΚ,MATCH(D321,Data!$F$2:$F$999,0),1))</f>
        <v/>
      </c>
      <c r="F321" s="94" t="str">
        <f t="shared" si="4"/>
        <v/>
      </c>
    </row>
    <row r="322" spans="1:6" ht="14.25" customHeight="1" x14ac:dyDescent="0.35">
      <c r="A322" s="45" t="s">
        <v>1142</v>
      </c>
      <c r="B322" s="18"/>
      <c r="C322" s="5"/>
      <c r="D322" s="5"/>
      <c r="E322" s="6" t="str">
        <f>IF(ISBLANK(D322),"",INDEX(ΑΜΚ,MATCH(D322,Data!$F$2:$F$999,0),1))</f>
        <v/>
      </c>
      <c r="F322" s="94" t="str">
        <f t="shared" ref="F322:F385" si="5">IF(ISBLANK(C322),"",INDEX(ΚΩΔ_ΜΑΘΗΜ_ΑΡΧΙΤ_Α2,MATCH(C322,ΜΑΘΗΜ_ΨΥΚΤ_Γ1,0)))</f>
        <v/>
      </c>
    </row>
    <row r="323" spans="1:6" ht="14.25" customHeight="1" x14ac:dyDescent="0.35">
      <c r="A323" s="45" t="s">
        <v>1142</v>
      </c>
      <c r="B323" s="18"/>
      <c r="C323" s="5"/>
      <c r="D323" s="5"/>
      <c r="E323" s="6" t="str">
        <f>IF(ISBLANK(D323),"",INDEX(ΑΜΚ,MATCH(D323,Data!$F$2:$F$999,0),1))</f>
        <v/>
      </c>
      <c r="F323" s="94" t="str">
        <f t="shared" si="5"/>
        <v/>
      </c>
    </row>
    <row r="324" spans="1:6" ht="14.25" customHeight="1" x14ac:dyDescent="0.35">
      <c r="A324" s="45" t="s">
        <v>1142</v>
      </c>
      <c r="B324" s="18"/>
      <c r="C324" s="5"/>
      <c r="D324" s="5"/>
      <c r="E324" s="6" t="str">
        <f>IF(ISBLANK(D324),"",INDEX(ΑΜΚ,MATCH(D324,Data!$F$2:$F$999,0),1))</f>
        <v/>
      </c>
      <c r="F324" s="94" t="str">
        <f t="shared" si="5"/>
        <v/>
      </c>
    </row>
    <row r="325" spans="1:6" ht="14.25" customHeight="1" x14ac:dyDescent="0.35">
      <c r="A325" s="45" t="s">
        <v>1142</v>
      </c>
      <c r="B325" s="18"/>
      <c r="C325" s="5"/>
      <c r="D325" s="5"/>
      <c r="E325" s="6" t="str">
        <f>IF(ISBLANK(D325),"",INDEX(ΑΜΚ,MATCH(D325,Data!$F$2:$F$999,0),1))</f>
        <v/>
      </c>
      <c r="F325" s="94" t="str">
        <f t="shared" si="5"/>
        <v/>
      </c>
    </row>
    <row r="326" spans="1:6" ht="14.25" customHeight="1" x14ac:dyDescent="0.35">
      <c r="A326" s="45" t="s">
        <v>1142</v>
      </c>
      <c r="B326" s="18"/>
      <c r="C326" s="5"/>
      <c r="D326" s="5"/>
      <c r="E326" s="6" t="str">
        <f>IF(ISBLANK(D326),"",INDEX(ΑΜΚ,MATCH(D326,Data!$F$2:$F$999,0),1))</f>
        <v/>
      </c>
      <c r="F326" s="94" t="str">
        <f t="shared" si="5"/>
        <v/>
      </c>
    </row>
    <row r="327" spans="1:6" ht="14.25" customHeight="1" x14ac:dyDescent="0.35">
      <c r="A327" s="45" t="s">
        <v>1142</v>
      </c>
      <c r="B327" s="18"/>
      <c r="C327" s="5"/>
      <c r="D327" s="5"/>
      <c r="E327" s="6" t="str">
        <f>IF(ISBLANK(D327),"",INDEX(ΑΜΚ,MATCH(D327,Data!$F$2:$F$999,0),1))</f>
        <v/>
      </c>
      <c r="F327" s="94" t="str">
        <f t="shared" si="5"/>
        <v/>
      </c>
    </row>
    <row r="328" spans="1:6" ht="14.25" customHeight="1" x14ac:dyDescent="0.35">
      <c r="A328" s="45" t="s">
        <v>1142</v>
      </c>
      <c r="B328" s="18"/>
      <c r="C328" s="5"/>
      <c r="D328" s="5"/>
      <c r="E328" s="6" t="str">
        <f>IF(ISBLANK(D328),"",INDEX(ΑΜΚ,MATCH(D328,Data!$F$2:$F$999,0),1))</f>
        <v/>
      </c>
      <c r="F328" s="94" t="str">
        <f t="shared" si="5"/>
        <v/>
      </c>
    </row>
    <row r="329" spans="1:6" ht="14.25" customHeight="1" x14ac:dyDescent="0.35">
      <c r="A329" s="45" t="s">
        <v>1142</v>
      </c>
      <c r="B329" s="18"/>
      <c r="C329" s="5"/>
      <c r="D329" s="5"/>
      <c r="E329" s="6" t="str">
        <f>IF(ISBLANK(D329),"",INDEX(ΑΜΚ,MATCH(D329,Data!$F$2:$F$999,0),1))</f>
        <v/>
      </c>
      <c r="F329" s="94" t="str">
        <f t="shared" si="5"/>
        <v/>
      </c>
    </row>
    <row r="330" spans="1:6" ht="14.25" customHeight="1" x14ac:dyDescent="0.35">
      <c r="A330" s="45" t="s">
        <v>1142</v>
      </c>
      <c r="B330" s="18"/>
      <c r="C330" s="5"/>
      <c r="D330" s="5"/>
      <c r="E330" s="6" t="str">
        <f>IF(ISBLANK(D330),"",INDEX(ΑΜΚ,MATCH(D330,Data!$F$2:$F$999,0),1))</f>
        <v/>
      </c>
      <c r="F330" s="94" t="str">
        <f t="shared" si="5"/>
        <v/>
      </c>
    </row>
    <row r="331" spans="1:6" ht="14.25" customHeight="1" x14ac:dyDescent="0.35">
      <c r="A331" s="45" t="s">
        <v>1142</v>
      </c>
      <c r="B331" s="18"/>
      <c r="C331" s="5"/>
      <c r="D331" s="5"/>
      <c r="E331" s="6" t="str">
        <f>IF(ISBLANK(D331),"",INDEX(ΑΜΚ,MATCH(D331,Data!$F$2:$F$999,0),1))</f>
        <v/>
      </c>
      <c r="F331" s="94" t="str">
        <f t="shared" si="5"/>
        <v/>
      </c>
    </row>
    <row r="332" spans="1:6" ht="14.25" customHeight="1" x14ac:dyDescent="0.35">
      <c r="A332" s="45" t="s">
        <v>1142</v>
      </c>
      <c r="B332" s="18"/>
      <c r="C332" s="5"/>
      <c r="D332" s="5"/>
      <c r="E332" s="6" t="str">
        <f>IF(ISBLANK(D332),"",INDEX(ΑΜΚ,MATCH(D332,Data!$F$2:$F$999,0),1))</f>
        <v/>
      </c>
      <c r="F332" s="94" t="str">
        <f t="shared" si="5"/>
        <v/>
      </c>
    </row>
    <row r="333" spans="1:6" ht="14.25" customHeight="1" x14ac:dyDescent="0.35">
      <c r="A333" s="45" t="s">
        <v>1142</v>
      </c>
      <c r="B333" s="18"/>
      <c r="C333" s="5"/>
      <c r="D333" s="5"/>
      <c r="E333" s="6" t="str">
        <f>IF(ISBLANK(D333),"",INDEX(ΑΜΚ,MATCH(D333,Data!$F$2:$F$999,0),1))</f>
        <v/>
      </c>
      <c r="F333" s="94" t="str">
        <f t="shared" si="5"/>
        <v/>
      </c>
    </row>
    <row r="334" spans="1:6" ht="14.25" customHeight="1" x14ac:dyDescent="0.35">
      <c r="A334" s="45" t="s">
        <v>1142</v>
      </c>
      <c r="B334" s="18"/>
      <c r="C334" s="5"/>
      <c r="D334" s="5"/>
      <c r="E334" s="6" t="str">
        <f>IF(ISBLANK(D334),"",INDEX(ΑΜΚ,MATCH(D334,Data!$F$2:$F$999,0),1))</f>
        <v/>
      </c>
      <c r="F334" s="94" t="str">
        <f t="shared" si="5"/>
        <v/>
      </c>
    </row>
    <row r="335" spans="1:6" ht="14.25" customHeight="1" x14ac:dyDescent="0.35">
      <c r="A335" s="45" t="s">
        <v>1142</v>
      </c>
      <c r="B335" s="18"/>
      <c r="C335" s="5"/>
      <c r="D335" s="5"/>
      <c r="E335" s="6" t="str">
        <f>IF(ISBLANK(D335),"",INDEX(ΑΜΚ,MATCH(D335,Data!$F$2:$F$999,0),1))</f>
        <v/>
      </c>
      <c r="F335" s="94" t="str">
        <f t="shared" si="5"/>
        <v/>
      </c>
    </row>
    <row r="336" spans="1:6" ht="14.25" customHeight="1" x14ac:dyDescent="0.35">
      <c r="A336" s="45" t="s">
        <v>1142</v>
      </c>
      <c r="B336" s="18"/>
      <c r="C336" s="5"/>
      <c r="D336" s="5"/>
      <c r="E336" s="6" t="str">
        <f>IF(ISBLANK(D336),"",INDEX(ΑΜΚ,MATCH(D336,Data!$F$2:$F$999,0),1))</f>
        <v/>
      </c>
      <c r="F336" s="94" t="str">
        <f t="shared" si="5"/>
        <v/>
      </c>
    </row>
    <row r="337" spans="1:6" ht="14.25" customHeight="1" x14ac:dyDescent="0.35">
      <c r="A337" s="45" t="s">
        <v>1142</v>
      </c>
      <c r="B337" s="18"/>
      <c r="C337" s="5"/>
      <c r="D337" s="5"/>
      <c r="E337" s="6" t="str">
        <f>IF(ISBLANK(D337),"",INDEX(ΑΜΚ,MATCH(D337,Data!$F$2:$F$999,0),1))</f>
        <v/>
      </c>
      <c r="F337" s="94" t="str">
        <f t="shared" si="5"/>
        <v/>
      </c>
    </row>
    <row r="338" spans="1:6" ht="14.25" customHeight="1" x14ac:dyDescent="0.35">
      <c r="A338" s="45" t="s">
        <v>1142</v>
      </c>
      <c r="B338" s="18"/>
      <c r="C338" s="5"/>
      <c r="D338" s="5"/>
      <c r="E338" s="6" t="str">
        <f>IF(ISBLANK(D338),"",INDEX(ΑΜΚ,MATCH(D338,Data!$F$2:$F$999,0),1))</f>
        <v/>
      </c>
      <c r="F338" s="94" t="str">
        <f t="shared" si="5"/>
        <v/>
      </c>
    </row>
    <row r="339" spans="1:6" ht="14.25" customHeight="1" x14ac:dyDescent="0.35">
      <c r="A339" s="45" t="s">
        <v>1142</v>
      </c>
      <c r="B339" s="18"/>
      <c r="C339" s="5"/>
      <c r="D339" s="5"/>
      <c r="E339" s="6" t="str">
        <f>IF(ISBLANK(D339),"",INDEX(ΑΜΚ,MATCH(D339,Data!$F$2:$F$999,0),1))</f>
        <v/>
      </c>
      <c r="F339" s="94" t="str">
        <f t="shared" si="5"/>
        <v/>
      </c>
    </row>
    <row r="340" spans="1:6" ht="14.25" customHeight="1" x14ac:dyDescent="0.35">
      <c r="A340" s="45" t="s">
        <v>1142</v>
      </c>
      <c r="B340" s="18"/>
      <c r="C340" s="5"/>
      <c r="D340" s="5"/>
      <c r="E340" s="6" t="str">
        <f>IF(ISBLANK(D340),"",INDEX(ΑΜΚ,MATCH(D340,Data!$F$2:$F$999,0),1))</f>
        <v/>
      </c>
      <c r="F340" s="94" t="str">
        <f t="shared" si="5"/>
        <v/>
      </c>
    </row>
    <row r="341" spans="1:6" ht="14.25" customHeight="1" x14ac:dyDescent="0.35">
      <c r="A341" s="45" t="s">
        <v>1142</v>
      </c>
      <c r="B341" s="18"/>
      <c r="C341" s="5"/>
      <c r="D341" s="5"/>
      <c r="E341" s="6" t="str">
        <f>IF(ISBLANK(D341),"",INDEX(ΑΜΚ,MATCH(D341,Data!$F$2:$F$999,0),1))</f>
        <v/>
      </c>
      <c r="F341" s="94" t="str">
        <f t="shared" si="5"/>
        <v/>
      </c>
    </row>
    <row r="342" spans="1:6" ht="14.25" customHeight="1" x14ac:dyDescent="0.35">
      <c r="A342" s="45" t="s">
        <v>1142</v>
      </c>
      <c r="B342" s="18"/>
      <c r="C342" s="5"/>
      <c r="D342" s="5"/>
      <c r="E342" s="6" t="str">
        <f>IF(ISBLANK(D342),"",INDEX(ΑΜΚ,MATCH(D342,Data!$F$2:$F$999,0),1))</f>
        <v/>
      </c>
      <c r="F342" s="94" t="str">
        <f t="shared" si="5"/>
        <v/>
      </c>
    </row>
    <row r="343" spans="1:6" ht="14.25" customHeight="1" x14ac:dyDescent="0.35">
      <c r="A343" s="45" t="s">
        <v>1142</v>
      </c>
      <c r="B343" s="18"/>
      <c r="C343" s="5"/>
      <c r="D343" s="5"/>
      <c r="E343" s="6" t="str">
        <f>IF(ISBLANK(D343),"",INDEX(ΑΜΚ,MATCH(D343,Data!$F$2:$F$999,0),1))</f>
        <v/>
      </c>
      <c r="F343" s="94" t="str">
        <f t="shared" si="5"/>
        <v/>
      </c>
    </row>
    <row r="344" spans="1:6" ht="14.25" customHeight="1" x14ac:dyDescent="0.35">
      <c r="A344" s="45" t="s">
        <v>1142</v>
      </c>
      <c r="B344" s="18"/>
      <c r="C344" s="5"/>
      <c r="D344" s="5"/>
      <c r="E344" s="6" t="str">
        <f>IF(ISBLANK(D344),"",INDEX(ΑΜΚ,MATCH(D344,Data!$F$2:$F$999,0),1))</f>
        <v/>
      </c>
      <c r="F344" s="94" t="str">
        <f t="shared" si="5"/>
        <v/>
      </c>
    </row>
    <row r="345" spans="1:6" ht="14.25" customHeight="1" x14ac:dyDescent="0.35">
      <c r="A345" s="45" t="s">
        <v>1142</v>
      </c>
      <c r="B345" s="18"/>
      <c r="C345" s="5"/>
      <c r="D345" s="5"/>
      <c r="E345" s="6" t="str">
        <f>IF(ISBLANK(D345),"",INDEX(ΑΜΚ,MATCH(D345,Data!$F$2:$F$999,0),1))</f>
        <v/>
      </c>
      <c r="F345" s="94" t="str">
        <f t="shared" si="5"/>
        <v/>
      </c>
    </row>
    <row r="346" spans="1:6" ht="14.25" customHeight="1" x14ac:dyDescent="0.35">
      <c r="A346" s="45" t="s">
        <v>1142</v>
      </c>
      <c r="B346" s="18"/>
      <c r="C346" s="5"/>
      <c r="D346" s="5"/>
      <c r="E346" s="6" t="str">
        <f>IF(ISBLANK(D346),"",INDEX(ΑΜΚ,MATCH(D346,Data!$F$2:$F$999,0),1))</f>
        <v/>
      </c>
      <c r="F346" s="94" t="str">
        <f t="shared" si="5"/>
        <v/>
      </c>
    </row>
    <row r="347" spans="1:6" ht="14.25" customHeight="1" x14ac:dyDescent="0.35">
      <c r="A347" s="45" t="s">
        <v>1142</v>
      </c>
      <c r="B347" s="18"/>
      <c r="C347" s="5"/>
      <c r="D347" s="5"/>
      <c r="E347" s="6" t="str">
        <f>IF(ISBLANK(D347),"",INDEX(ΑΜΚ,MATCH(D347,Data!$F$2:$F$999,0),1))</f>
        <v/>
      </c>
      <c r="F347" s="94" t="str">
        <f t="shared" si="5"/>
        <v/>
      </c>
    </row>
    <row r="348" spans="1:6" ht="14.25" customHeight="1" x14ac:dyDescent="0.35">
      <c r="A348" s="45" t="s">
        <v>1142</v>
      </c>
      <c r="B348" s="18"/>
      <c r="C348" s="5"/>
      <c r="D348" s="5"/>
      <c r="E348" s="6" t="str">
        <f>IF(ISBLANK(D348),"",INDEX(ΑΜΚ,MATCH(D348,Data!$F$2:$F$999,0),1))</f>
        <v/>
      </c>
      <c r="F348" s="94" t="str">
        <f t="shared" si="5"/>
        <v/>
      </c>
    </row>
    <row r="349" spans="1:6" ht="14.25" customHeight="1" x14ac:dyDescent="0.35">
      <c r="A349" s="45" t="s">
        <v>1142</v>
      </c>
      <c r="B349" s="18"/>
      <c r="C349" s="5"/>
      <c r="D349" s="5"/>
      <c r="E349" s="6" t="str">
        <f>IF(ISBLANK(D349),"",INDEX(ΑΜΚ,MATCH(D349,Data!$F$2:$F$999,0),1))</f>
        <v/>
      </c>
      <c r="F349" s="94" t="str">
        <f t="shared" si="5"/>
        <v/>
      </c>
    </row>
    <row r="350" spans="1:6" ht="14.25" customHeight="1" x14ac:dyDescent="0.35">
      <c r="A350" s="45" t="s">
        <v>1142</v>
      </c>
      <c r="B350" s="18"/>
      <c r="C350" s="5"/>
      <c r="D350" s="5"/>
      <c r="E350" s="6" t="str">
        <f>IF(ISBLANK(D350),"",INDEX(ΑΜΚ,MATCH(D350,Data!$F$2:$F$999,0),1))</f>
        <v/>
      </c>
      <c r="F350" s="94" t="str">
        <f t="shared" si="5"/>
        <v/>
      </c>
    </row>
    <row r="351" spans="1:6" ht="14.25" customHeight="1" x14ac:dyDescent="0.35">
      <c r="A351" s="45" t="s">
        <v>1142</v>
      </c>
      <c r="B351" s="18"/>
      <c r="C351" s="5"/>
      <c r="D351" s="5"/>
      <c r="E351" s="6" t="str">
        <f>IF(ISBLANK(D351),"",INDEX(ΑΜΚ,MATCH(D351,Data!$F$2:$F$999,0),1))</f>
        <v/>
      </c>
      <c r="F351" s="94" t="str">
        <f t="shared" si="5"/>
        <v/>
      </c>
    </row>
    <row r="352" spans="1:6" ht="14.25" customHeight="1" x14ac:dyDescent="0.35">
      <c r="A352" s="45" t="s">
        <v>1142</v>
      </c>
      <c r="B352" s="18"/>
      <c r="C352" s="5"/>
      <c r="D352" s="5"/>
      <c r="E352" s="6" t="str">
        <f>IF(ISBLANK(D352),"",INDEX(ΑΜΚ,MATCH(D352,Data!$F$2:$F$999,0),1))</f>
        <v/>
      </c>
      <c r="F352" s="94" t="str">
        <f t="shared" si="5"/>
        <v/>
      </c>
    </row>
    <row r="353" spans="1:6" ht="14.25" customHeight="1" x14ac:dyDescent="0.35">
      <c r="A353" s="45" t="s">
        <v>1142</v>
      </c>
      <c r="B353" s="18"/>
      <c r="C353" s="5"/>
      <c r="D353" s="5"/>
      <c r="E353" s="6" t="str">
        <f>IF(ISBLANK(D353),"",INDEX(ΑΜΚ,MATCH(D353,Data!$F$2:$F$999,0),1))</f>
        <v/>
      </c>
      <c r="F353" s="94" t="str">
        <f t="shared" si="5"/>
        <v/>
      </c>
    </row>
    <row r="354" spans="1:6" ht="14.25" customHeight="1" x14ac:dyDescent="0.35">
      <c r="A354" s="45" t="s">
        <v>1142</v>
      </c>
      <c r="B354" s="18"/>
      <c r="C354" s="5"/>
      <c r="D354" s="5"/>
      <c r="E354" s="6" t="str">
        <f>IF(ISBLANK(D354),"",INDEX(ΑΜΚ,MATCH(D354,Data!$F$2:$F$999,0),1))</f>
        <v/>
      </c>
      <c r="F354" s="94" t="str">
        <f t="shared" si="5"/>
        <v/>
      </c>
    </row>
    <row r="355" spans="1:6" ht="14.25" customHeight="1" x14ac:dyDescent="0.35">
      <c r="A355" s="45" t="s">
        <v>1142</v>
      </c>
      <c r="B355" s="18"/>
      <c r="C355" s="5"/>
      <c r="D355" s="5"/>
      <c r="E355" s="6" t="str">
        <f>IF(ISBLANK(D355),"",INDEX(ΑΜΚ,MATCH(D355,Data!$F$2:$F$999,0),1))</f>
        <v/>
      </c>
      <c r="F355" s="94" t="str">
        <f t="shared" si="5"/>
        <v/>
      </c>
    </row>
    <row r="356" spans="1:6" ht="14.25" customHeight="1" x14ac:dyDescent="0.35">
      <c r="A356" s="45" t="s">
        <v>1142</v>
      </c>
      <c r="B356" s="18"/>
      <c r="C356" s="5"/>
      <c r="D356" s="5"/>
      <c r="E356" s="6" t="str">
        <f>IF(ISBLANK(D356),"",INDEX(ΑΜΚ,MATCH(D356,Data!$F$2:$F$999,0),1))</f>
        <v/>
      </c>
      <c r="F356" s="94" t="str">
        <f t="shared" si="5"/>
        <v/>
      </c>
    </row>
    <row r="357" spans="1:6" ht="14.25" customHeight="1" x14ac:dyDescent="0.35">
      <c r="A357" s="45" t="s">
        <v>1142</v>
      </c>
      <c r="B357" s="18"/>
      <c r="C357" s="5"/>
      <c r="D357" s="5"/>
      <c r="E357" s="6" t="str">
        <f>IF(ISBLANK(D357),"",INDEX(ΑΜΚ,MATCH(D357,Data!$F$2:$F$999,0),1))</f>
        <v/>
      </c>
      <c r="F357" s="94" t="str">
        <f t="shared" si="5"/>
        <v/>
      </c>
    </row>
    <row r="358" spans="1:6" ht="14.25" customHeight="1" x14ac:dyDescent="0.35">
      <c r="A358" s="45" t="s">
        <v>1142</v>
      </c>
      <c r="B358" s="18"/>
      <c r="C358" s="5"/>
      <c r="D358" s="5"/>
      <c r="E358" s="6" t="str">
        <f>IF(ISBLANK(D358),"",INDEX(ΑΜΚ,MATCH(D358,Data!$F$2:$F$999,0),1))</f>
        <v/>
      </c>
      <c r="F358" s="94" t="str">
        <f t="shared" si="5"/>
        <v/>
      </c>
    </row>
    <row r="359" spans="1:6" ht="14.25" customHeight="1" x14ac:dyDescent="0.35">
      <c r="A359" s="45" t="s">
        <v>1142</v>
      </c>
      <c r="B359" s="18"/>
      <c r="C359" s="5"/>
      <c r="D359" s="5"/>
      <c r="E359" s="6" t="str">
        <f>IF(ISBLANK(D359),"",INDEX(ΑΜΚ,MATCH(D359,Data!$F$2:$F$999,0),1))</f>
        <v/>
      </c>
      <c r="F359" s="94" t="str">
        <f t="shared" si="5"/>
        <v/>
      </c>
    </row>
    <row r="360" spans="1:6" ht="14.25" customHeight="1" x14ac:dyDescent="0.35">
      <c r="A360" s="45" t="s">
        <v>1142</v>
      </c>
      <c r="B360" s="18"/>
      <c r="C360" s="5"/>
      <c r="D360" s="5"/>
      <c r="E360" s="6" t="str">
        <f>IF(ISBLANK(D360),"",INDEX(ΑΜΚ,MATCH(D360,Data!$F$2:$F$999,0),1))</f>
        <v/>
      </c>
      <c r="F360" s="94" t="str">
        <f t="shared" si="5"/>
        <v/>
      </c>
    </row>
    <row r="361" spans="1:6" ht="14.25" customHeight="1" x14ac:dyDescent="0.35">
      <c r="A361" s="45" t="s">
        <v>1142</v>
      </c>
      <c r="B361" s="18"/>
      <c r="C361" s="5"/>
      <c r="D361" s="5"/>
      <c r="E361" s="6" t="str">
        <f>IF(ISBLANK(D361),"",INDEX(ΑΜΚ,MATCH(D361,Data!$F$2:$F$999,0),1))</f>
        <v/>
      </c>
      <c r="F361" s="94" t="str">
        <f t="shared" si="5"/>
        <v/>
      </c>
    </row>
    <row r="362" spans="1:6" ht="14.25" customHeight="1" x14ac:dyDescent="0.35">
      <c r="A362" s="45" t="s">
        <v>1142</v>
      </c>
      <c r="B362" s="18"/>
      <c r="C362" s="5"/>
      <c r="D362" s="5"/>
      <c r="E362" s="6" t="str">
        <f>IF(ISBLANK(D362),"",INDEX(ΑΜΚ,MATCH(D362,Data!$F$2:$F$999,0),1))</f>
        <v/>
      </c>
      <c r="F362" s="94" t="str">
        <f t="shared" si="5"/>
        <v/>
      </c>
    </row>
    <row r="363" spans="1:6" ht="14.25" customHeight="1" x14ac:dyDescent="0.35">
      <c r="A363" s="45" t="s">
        <v>1142</v>
      </c>
      <c r="B363" s="18"/>
      <c r="C363" s="5"/>
      <c r="D363" s="5"/>
      <c r="E363" s="6" t="str">
        <f>IF(ISBLANK(D363),"",INDEX(ΑΜΚ,MATCH(D363,Data!$F$2:$F$999,0),1))</f>
        <v/>
      </c>
      <c r="F363" s="94" t="str">
        <f t="shared" si="5"/>
        <v/>
      </c>
    </row>
    <row r="364" spans="1:6" ht="14.25" customHeight="1" x14ac:dyDescent="0.35">
      <c r="A364" s="45" t="s">
        <v>1142</v>
      </c>
      <c r="B364" s="18"/>
      <c r="C364" s="5"/>
      <c r="D364" s="5"/>
      <c r="E364" s="6" t="str">
        <f>IF(ISBLANK(D364),"",INDEX(ΑΜΚ,MATCH(D364,Data!$F$2:$F$999,0),1))</f>
        <v/>
      </c>
      <c r="F364" s="94" t="str">
        <f t="shared" si="5"/>
        <v/>
      </c>
    </row>
    <row r="365" spans="1:6" ht="14.25" customHeight="1" x14ac:dyDescent="0.35">
      <c r="A365" s="45" t="s">
        <v>1142</v>
      </c>
      <c r="B365" s="18"/>
      <c r="C365" s="5"/>
      <c r="D365" s="5"/>
      <c r="E365" s="6" t="str">
        <f>IF(ISBLANK(D365),"",INDEX(ΑΜΚ,MATCH(D365,Data!$F$2:$F$999,0),1))</f>
        <v/>
      </c>
      <c r="F365" s="94" t="str">
        <f t="shared" si="5"/>
        <v/>
      </c>
    </row>
    <row r="366" spans="1:6" ht="14.25" customHeight="1" x14ac:dyDescent="0.35">
      <c r="A366" s="45" t="s">
        <v>1142</v>
      </c>
      <c r="B366" s="18"/>
      <c r="C366" s="5"/>
      <c r="D366" s="5"/>
      <c r="E366" s="6" t="str">
        <f>IF(ISBLANK(D366),"",INDEX(ΑΜΚ,MATCH(D366,Data!$F$2:$F$999,0),1))</f>
        <v/>
      </c>
      <c r="F366" s="94" t="str">
        <f t="shared" si="5"/>
        <v/>
      </c>
    </row>
    <row r="367" spans="1:6" ht="14.25" customHeight="1" x14ac:dyDescent="0.35">
      <c r="A367" s="45" t="s">
        <v>1142</v>
      </c>
      <c r="B367" s="18"/>
      <c r="C367" s="5"/>
      <c r="D367" s="5"/>
      <c r="E367" s="6" t="str">
        <f>IF(ISBLANK(D367),"",INDEX(ΑΜΚ,MATCH(D367,Data!$F$2:$F$999,0),1))</f>
        <v/>
      </c>
      <c r="F367" s="94" t="str">
        <f t="shared" si="5"/>
        <v/>
      </c>
    </row>
    <row r="368" spans="1:6" ht="14.25" customHeight="1" x14ac:dyDescent="0.35">
      <c r="A368" s="45" t="s">
        <v>1142</v>
      </c>
      <c r="B368" s="18"/>
      <c r="C368" s="5"/>
      <c r="D368" s="5"/>
      <c r="E368" s="6" t="str">
        <f>IF(ISBLANK(D368),"",INDEX(ΑΜΚ,MATCH(D368,Data!$F$2:$F$999,0),1))</f>
        <v/>
      </c>
      <c r="F368" s="94" t="str">
        <f t="shared" si="5"/>
        <v/>
      </c>
    </row>
    <row r="369" spans="1:6" ht="14.25" customHeight="1" x14ac:dyDescent="0.35">
      <c r="A369" s="45" t="s">
        <v>1142</v>
      </c>
      <c r="B369" s="18"/>
      <c r="C369" s="5"/>
      <c r="D369" s="5"/>
      <c r="E369" s="6" t="str">
        <f>IF(ISBLANK(D369),"",INDEX(ΑΜΚ,MATCH(D369,Data!$F$2:$F$999,0),1))</f>
        <v/>
      </c>
      <c r="F369" s="94" t="str">
        <f t="shared" si="5"/>
        <v/>
      </c>
    </row>
    <row r="370" spans="1:6" ht="14.25" customHeight="1" x14ac:dyDescent="0.35">
      <c r="A370" s="45" t="s">
        <v>1142</v>
      </c>
      <c r="B370" s="18"/>
      <c r="C370" s="5"/>
      <c r="D370" s="5"/>
      <c r="E370" s="6" t="str">
        <f>IF(ISBLANK(D370),"",INDEX(ΑΜΚ,MATCH(D370,Data!$F$2:$F$999,0),1))</f>
        <v/>
      </c>
      <c r="F370" s="94" t="str">
        <f t="shared" si="5"/>
        <v/>
      </c>
    </row>
    <row r="371" spans="1:6" ht="14.25" customHeight="1" x14ac:dyDescent="0.35">
      <c r="A371" s="45" t="s">
        <v>1142</v>
      </c>
      <c r="B371" s="18"/>
      <c r="C371" s="5"/>
      <c r="D371" s="5"/>
      <c r="E371" s="6" t="str">
        <f>IF(ISBLANK(D371),"",INDEX(ΑΜΚ,MATCH(D371,Data!$F$2:$F$999,0),1))</f>
        <v/>
      </c>
      <c r="F371" s="94" t="str">
        <f t="shared" si="5"/>
        <v/>
      </c>
    </row>
    <row r="372" spans="1:6" ht="14.25" customHeight="1" x14ac:dyDescent="0.35">
      <c r="A372" s="45" t="s">
        <v>1142</v>
      </c>
      <c r="B372" s="18"/>
      <c r="C372" s="5"/>
      <c r="D372" s="5"/>
      <c r="E372" s="6" t="str">
        <f>IF(ISBLANK(D372),"",INDEX(ΑΜΚ,MATCH(D372,Data!$F$2:$F$999,0),1))</f>
        <v/>
      </c>
      <c r="F372" s="94" t="str">
        <f t="shared" si="5"/>
        <v/>
      </c>
    </row>
    <row r="373" spans="1:6" ht="14.25" customHeight="1" x14ac:dyDescent="0.35">
      <c r="A373" s="45" t="s">
        <v>1142</v>
      </c>
      <c r="B373" s="18"/>
      <c r="C373" s="5"/>
      <c r="D373" s="5"/>
      <c r="E373" s="6" t="str">
        <f>IF(ISBLANK(D373),"",INDEX(ΑΜΚ,MATCH(D373,Data!$F$2:$F$999,0),1))</f>
        <v/>
      </c>
      <c r="F373" s="94" t="str">
        <f t="shared" si="5"/>
        <v/>
      </c>
    </row>
    <row r="374" spans="1:6" ht="14.25" customHeight="1" x14ac:dyDescent="0.35">
      <c r="A374" s="45" t="s">
        <v>1142</v>
      </c>
      <c r="B374" s="18"/>
      <c r="C374" s="5"/>
      <c r="D374" s="5"/>
      <c r="E374" s="6" t="str">
        <f>IF(ISBLANK(D374),"",INDEX(ΑΜΚ,MATCH(D374,Data!$F$2:$F$999,0),1))</f>
        <v/>
      </c>
      <c r="F374" s="94" t="str">
        <f t="shared" si="5"/>
        <v/>
      </c>
    </row>
    <row r="375" spans="1:6" ht="14.25" customHeight="1" x14ac:dyDescent="0.35">
      <c r="A375" s="45" t="s">
        <v>1142</v>
      </c>
      <c r="B375" s="18"/>
      <c r="C375" s="5"/>
      <c r="D375" s="5"/>
      <c r="E375" s="6" t="str">
        <f>IF(ISBLANK(D375),"",INDEX(ΑΜΚ,MATCH(D375,Data!$F$2:$F$999,0),1))</f>
        <v/>
      </c>
      <c r="F375" s="94" t="str">
        <f t="shared" si="5"/>
        <v/>
      </c>
    </row>
    <row r="376" spans="1:6" ht="14.25" customHeight="1" x14ac:dyDescent="0.35">
      <c r="A376" s="45" t="s">
        <v>1142</v>
      </c>
      <c r="B376" s="18"/>
      <c r="C376" s="5"/>
      <c r="D376" s="5"/>
      <c r="E376" s="6" t="str">
        <f>IF(ISBLANK(D376),"",INDEX(ΑΜΚ,MATCH(D376,Data!$F$2:$F$999,0),1))</f>
        <v/>
      </c>
      <c r="F376" s="94" t="str">
        <f t="shared" si="5"/>
        <v/>
      </c>
    </row>
    <row r="377" spans="1:6" ht="14.25" customHeight="1" x14ac:dyDescent="0.35">
      <c r="A377" s="45" t="s">
        <v>1142</v>
      </c>
      <c r="B377" s="18"/>
      <c r="C377" s="5"/>
      <c r="D377" s="5"/>
      <c r="E377" s="6" t="str">
        <f>IF(ISBLANK(D377),"",INDEX(ΑΜΚ,MATCH(D377,Data!$F$2:$F$999,0),1))</f>
        <v/>
      </c>
      <c r="F377" s="94" t="str">
        <f t="shared" si="5"/>
        <v/>
      </c>
    </row>
    <row r="378" spans="1:6" ht="14.25" customHeight="1" x14ac:dyDescent="0.35">
      <c r="A378" s="45" t="s">
        <v>1142</v>
      </c>
      <c r="B378" s="18"/>
      <c r="C378" s="5"/>
      <c r="D378" s="5"/>
      <c r="E378" s="6" t="str">
        <f>IF(ISBLANK(D378),"",INDEX(ΑΜΚ,MATCH(D378,Data!$F$2:$F$999,0),1))</f>
        <v/>
      </c>
      <c r="F378" s="94" t="str">
        <f t="shared" si="5"/>
        <v/>
      </c>
    </row>
    <row r="379" spans="1:6" ht="14.25" customHeight="1" x14ac:dyDescent="0.35">
      <c r="A379" s="45" t="s">
        <v>1142</v>
      </c>
      <c r="B379" s="18"/>
      <c r="C379" s="5"/>
      <c r="D379" s="5"/>
      <c r="E379" s="6" t="str">
        <f>IF(ISBLANK(D379),"",INDEX(ΑΜΚ,MATCH(D379,Data!$F$2:$F$999,0),1))</f>
        <v/>
      </c>
      <c r="F379" s="94" t="str">
        <f t="shared" si="5"/>
        <v/>
      </c>
    </row>
    <row r="380" spans="1:6" ht="14.25" customHeight="1" x14ac:dyDescent="0.35">
      <c r="A380" s="45" t="s">
        <v>1142</v>
      </c>
      <c r="B380" s="18"/>
      <c r="C380" s="5"/>
      <c r="D380" s="5"/>
      <c r="E380" s="6" t="str">
        <f>IF(ISBLANK(D380),"",INDEX(ΑΜΚ,MATCH(D380,Data!$F$2:$F$999,0),1))</f>
        <v/>
      </c>
      <c r="F380" s="94" t="str">
        <f t="shared" si="5"/>
        <v/>
      </c>
    </row>
    <row r="381" spans="1:6" ht="14.25" customHeight="1" x14ac:dyDescent="0.35">
      <c r="A381" s="45" t="s">
        <v>1142</v>
      </c>
      <c r="B381" s="18"/>
      <c r="C381" s="5"/>
      <c r="D381" s="5"/>
      <c r="E381" s="6" t="str">
        <f>IF(ISBLANK(D381),"",INDEX(ΑΜΚ,MATCH(D381,Data!$F$2:$F$999,0),1))</f>
        <v/>
      </c>
      <c r="F381" s="94" t="str">
        <f t="shared" si="5"/>
        <v/>
      </c>
    </row>
    <row r="382" spans="1:6" ht="14.25" customHeight="1" x14ac:dyDescent="0.35">
      <c r="A382" s="45" t="s">
        <v>1142</v>
      </c>
      <c r="B382" s="18"/>
      <c r="C382" s="5"/>
      <c r="D382" s="5"/>
      <c r="E382" s="6" t="str">
        <f>IF(ISBLANK(D382),"",INDEX(ΑΜΚ,MATCH(D382,Data!$F$2:$F$999,0),1))</f>
        <v/>
      </c>
      <c r="F382" s="94" t="str">
        <f t="shared" si="5"/>
        <v/>
      </c>
    </row>
    <row r="383" spans="1:6" ht="14.25" customHeight="1" x14ac:dyDescent="0.35">
      <c r="A383" s="45" t="s">
        <v>1142</v>
      </c>
      <c r="B383" s="18"/>
      <c r="C383" s="5"/>
      <c r="D383" s="5"/>
      <c r="E383" s="6" t="str">
        <f>IF(ISBLANK(D383),"",INDEX(ΑΜΚ,MATCH(D383,Data!$F$2:$F$999,0),1))</f>
        <v/>
      </c>
      <c r="F383" s="94" t="str">
        <f t="shared" si="5"/>
        <v/>
      </c>
    </row>
    <row r="384" spans="1:6" ht="14.25" customHeight="1" x14ac:dyDescent="0.35">
      <c r="A384" s="45" t="s">
        <v>1142</v>
      </c>
      <c r="B384" s="18"/>
      <c r="C384" s="5"/>
      <c r="D384" s="5"/>
      <c r="E384" s="6" t="str">
        <f>IF(ISBLANK(D384),"",INDEX(ΑΜΚ,MATCH(D384,Data!$F$2:$F$999,0),1))</f>
        <v/>
      </c>
      <c r="F384" s="94" t="str">
        <f t="shared" si="5"/>
        <v/>
      </c>
    </row>
    <row r="385" spans="1:6" ht="14.25" customHeight="1" x14ac:dyDescent="0.35">
      <c r="A385" s="45" t="s">
        <v>1142</v>
      </c>
      <c r="B385" s="18"/>
      <c r="C385" s="5"/>
      <c r="D385" s="5"/>
      <c r="E385" s="6" t="str">
        <f>IF(ISBLANK(D385),"",INDEX(ΑΜΚ,MATCH(D385,Data!$F$2:$F$999,0),1))</f>
        <v/>
      </c>
      <c r="F385" s="94" t="str">
        <f t="shared" si="5"/>
        <v/>
      </c>
    </row>
    <row r="386" spans="1:6" ht="14.25" customHeight="1" x14ac:dyDescent="0.35">
      <c r="A386" s="45" t="s">
        <v>1142</v>
      </c>
      <c r="B386" s="18"/>
      <c r="C386" s="5"/>
      <c r="D386" s="5"/>
      <c r="E386" s="6" t="str">
        <f>IF(ISBLANK(D386),"",INDEX(ΑΜΚ,MATCH(D386,Data!$F$2:$F$999,0),1))</f>
        <v/>
      </c>
      <c r="F386" s="94" t="str">
        <f t="shared" ref="F386:F449" si="6">IF(ISBLANK(C386),"",INDEX(ΚΩΔ_ΜΑΘΗΜ_ΑΡΧΙΤ_Α2,MATCH(C386,ΜΑΘΗΜ_ΨΥΚΤ_Γ1,0)))</f>
        <v/>
      </c>
    </row>
    <row r="387" spans="1:6" ht="14.25" customHeight="1" x14ac:dyDescent="0.35">
      <c r="A387" s="45" t="s">
        <v>1142</v>
      </c>
      <c r="B387" s="18"/>
      <c r="C387" s="5"/>
      <c r="D387" s="5"/>
      <c r="E387" s="6" t="str">
        <f>IF(ISBLANK(D387),"",INDEX(ΑΜΚ,MATCH(D387,Data!$F$2:$F$999,0),1))</f>
        <v/>
      </c>
      <c r="F387" s="94" t="str">
        <f t="shared" si="6"/>
        <v/>
      </c>
    </row>
    <row r="388" spans="1:6" ht="14.25" customHeight="1" x14ac:dyDescent="0.35">
      <c r="A388" s="45" t="s">
        <v>1142</v>
      </c>
      <c r="B388" s="18"/>
      <c r="C388" s="5"/>
      <c r="D388" s="5"/>
      <c r="E388" s="6" t="str">
        <f>IF(ISBLANK(D388),"",INDEX(ΑΜΚ,MATCH(D388,Data!$F$2:$F$999,0),1))</f>
        <v/>
      </c>
      <c r="F388" s="94" t="str">
        <f t="shared" si="6"/>
        <v/>
      </c>
    </row>
    <row r="389" spans="1:6" ht="14.25" customHeight="1" x14ac:dyDescent="0.35">
      <c r="A389" s="45" t="s">
        <v>1142</v>
      </c>
      <c r="B389" s="18"/>
      <c r="C389" s="5"/>
      <c r="D389" s="5"/>
      <c r="E389" s="6" t="str">
        <f>IF(ISBLANK(D389),"",INDEX(ΑΜΚ,MATCH(D389,Data!$F$2:$F$999,0),1))</f>
        <v/>
      </c>
      <c r="F389" s="94" t="str">
        <f t="shared" si="6"/>
        <v/>
      </c>
    </row>
    <row r="390" spans="1:6" ht="14.25" customHeight="1" x14ac:dyDescent="0.35">
      <c r="A390" s="45" t="s">
        <v>1142</v>
      </c>
      <c r="B390" s="18"/>
      <c r="C390" s="5"/>
      <c r="D390" s="5"/>
      <c r="E390" s="6" t="str">
        <f>IF(ISBLANK(D390),"",INDEX(ΑΜΚ,MATCH(D390,Data!$F$2:$F$999,0),1))</f>
        <v/>
      </c>
      <c r="F390" s="94" t="str">
        <f t="shared" si="6"/>
        <v/>
      </c>
    </row>
    <row r="391" spans="1:6" ht="14.25" customHeight="1" x14ac:dyDescent="0.35">
      <c r="A391" s="45" t="s">
        <v>1142</v>
      </c>
      <c r="B391" s="18"/>
      <c r="C391" s="5"/>
      <c r="D391" s="5"/>
      <c r="E391" s="6" t="str">
        <f>IF(ISBLANK(D391),"",INDEX(ΑΜΚ,MATCH(D391,Data!$F$2:$F$999,0),1))</f>
        <v/>
      </c>
      <c r="F391" s="94" t="str">
        <f t="shared" si="6"/>
        <v/>
      </c>
    </row>
    <row r="392" spans="1:6" ht="14.25" customHeight="1" x14ac:dyDescent="0.35">
      <c r="A392" s="45" t="s">
        <v>1142</v>
      </c>
      <c r="B392" s="18"/>
      <c r="C392" s="5"/>
      <c r="D392" s="5"/>
      <c r="E392" s="6" t="str">
        <f>IF(ISBLANK(D392),"",INDEX(ΑΜΚ,MATCH(D392,Data!$F$2:$F$999,0),1))</f>
        <v/>
      </c>
      <c r="F392" s="94" t="str">
        <f t="shared" si="6"/>
        <v/>
      </c>
    </row>
    <row r="393" spans="1:6" ht="14.25" customHeight="1" x14ac:dyDescent="0.35">
      <c r="A393" s="45" t="s">
        <v>1142</v>
      </c>
      <c r="B393" s="18"/>
      <c r="C393" s="5"/>
      <c r="D393" s="5"/>
      <c r="E393" s="6" t="str">
        <f>IF(ISBLANK(D393),"",INDEX(ΑΜΚ,MATCH(D393,Data!$F$2:$F$999,0),1))</f>
        <v/>
      </c>
      <c r="F393" s="94" t="str">
        <f t="shared" si="6"/>
        <v/>
      </c>
    </row>
    <row r="394" spans="1:6" ht="14.25" customHeight="1" x14ac:dyDescent="0.35">
      <c r="A394" s="45" t="s">
        <v>1142</v>
      </c>
      <c r="B394" s="18"/>
      <c r="C394" s="5"/>
      <c r="D394" s="5"/>
      <c r="E394" s="6" t="str">
        <f>IF(ISBLANK(D394),"",INDEX(ΑΜΚ,MATCH(D394,Data!$F$2:$F$999,0),1))</f>
        <v/>
      </c>
      <c r="F394" s="94" t="str">
        <f t="shared" si="6"/>
        <v/>
      </c>
    </row>
    <row r="395" spans="1:6" ht="14.25" customHeight="1" x14ac:dyDescent="0.35">
      <c r="A395" s="45" t="s">
        <v>1142</v>
      </c>
      <c r="B395" s="18"/>
      <c r="C395" s="5"/>
      <c r="D395" s="5"/>
      <c r="E395" s="6" t="str">
        <f>IF(ISBLANK(D395),"",INDEX(ΑΜΚ,MATCH(D395,Data!$F$2:$F$999,0),1))</f>
        <v/>
      </c>
      <c r="F395" s="94" t="str">
        <f t="shared" si="6"/>
        <v/>
      </c>
    </row>
    <row r="396" spans="1:6" ht="14.25" customHeight="1" x14ac:dyDescent="0.35">
      <c r="A396" s="45" t="s">
        <v>1142</v>
      </c>
      <c r="B396" s="18"/>
      <c r="C396" s="5"/>
      <c r="D396" s="5"/>
      <c r="E396" s="6" t="str">
        <f>IF(ISBLANK(D396),"",INDEX(ΑΜΚ,MATCH(D396,Data!$F$2:$F$999,0),1))</f>
        <v/>
      </c>
      <c r="F396" s="94" t="str">
        <f t="shared" si="6"/>
        <v/>
      </c>
    </row>
    <row r="397" spans="1:6" ht="14.25" customHeight="1" x14ac:dyDescent="0.35">
      <c r="A397" s="45" t="s">
        <v>1142</v>
      </c>
      <c r="B397" s="18"/>
      <c r="C397" s="5"/>
      <c r="D397" s="5"/>
      <c r="E397" s="6" t="str">
        <f>IF(ISBLANK(D397),"",INDEX(ΑΜΚ,MATCH(D397,Data!$F$2:$F$999,0),1))</f>
        <v/>
      </c>
      <c r="F397" s="94" t="str">
        <f t="shared" si="6"/>
        <v/>
      </c>
    </row>
    <row r="398" spans="1:6" ht="14.25" customHeight="1" x14ac:dyDescent="0.35">
      <c r="A398" s="45" t="s">
        <v>1142</v>
      </c>
      <c r="B398" s="18"/>
      <c r="C398" s="5"/>
      <c r="D398" s="5"/>
      <c r="E398" s="6" t="str">
        <f>IF(ISBLANK(D398),"",INDEX(ΑΜΚ,MATCH(D398,Data!$F$2:$F$999,0),1))</f>
        <v/>
      </c>
      <c r="F398" s="94" t="str">
        <f t="shared" si="6"/>
        <v/>
      </c>
    </row>
    <row r="399" spans="1:6" ht="14.25" customHeight="1" x14ac:dyDescent="0.35">
      <c r="A399" s="45" t="s">
        <v>1142</v>
      </c>
      <c r="B399" s="18"/>
      <c r="C399" s="5"/>
      <c r="D399" s="5"/>
      <c r="E399" s="6" t="str">
        <f>IF(ISBLANK(D399),"",INDEX(ΑΜΚ,MATCH(D399,Data!$F$2:$F$999,0),1))</f>
        <v/>
      </c>
      <c r="F399" s="94" t="str">
        <f t="shared" si="6"/>
        <v/>
      </c>
    </row>
    <row r="400" spans="1:6" ht="14.25" customHeight="1" x14ac:dyDescent="0.35">
      <c r="A400" s="45" t="s">
        <v>1142</v>
      </c>
      <c r="B400" s="18"/>
      <c r="C400" s="5"/>
      <c r="D400" s="5"/>
      <c r="E400" s="6" t="str">
        <f>IF(ISBLANK(D400),"",INDEX(ΑΜΚ,MATCH(D400,Data!$F$2:$F$999,0),1))</f>
        <v/>
      </c>
      <c r="F400" s="94" t="str">
        <f t="shared" si="6"/>
        <v/>
      </c>
    </row>
    <row r="401" spans="1:6" ht="14.25" customHeight="1" x14ac:dyDescent="0.35">
      <c r="A401" s="45" t="s">
        <v>1142</v>
      </c>
      <c r="B401" s="18"/>
      <c r="C401" s="5"/>
      <c r="D401" s="5"/>
      <c r="E401" s="6" t="str">
        <f>IF(ISBLANK(D401),"",INDEX(ΑΜΚ,MATCH(D401,Data!$F$2:$F$999,0),1))</f>
        <v/>
      </c>
      <c r="F401" s="94" t="str">
        <f t="shared" si="6"/>
        <v/>
      </c>
    </row>
    <row r="402" spans="1:6" ht="14.25" customHeight="1" x14ac:dyDescent="0.35">
      <c r="A402" s="45" t="s">
        <v>1142</v>
      </c>
      <c r="B402" s="18"/>
      <c r="C402" s="5"/>
      <c r="D402" s="5"/>
      <c r="E402" s="6" t="str">
        <f>IF(ISBLANK(D402),"",INDEX(ΑΜΚ,MATCH(D402,Data!$F$2:$F$999,0),1))</f>
        <v/>
      </c>
      <c r="F402" s="94" t="str">
        <f t="shared" si="6"/>
        <v/>
      </c>
    </row>
    <row r="403" spans="1:6" ht="14.25" customHeight="1" x14ac:dyDescent="0.35">
      <c r="A403" s="45" t="s">
        <v>1142</v>
      </c>
      <c r="B403" s="18"/>
      <c r="C403" s="5"/>
      <c r="D403" s="5"/>
      <c r="E403" s="6" t="str">
        <f>IF(ISBLANK(D403),"",INDEX(ΑΜΚ,MATCH(D403,Data!$F$2:$F$999,0),1))</f>
        <v/>
      </c>
      <c r="F403" s="94" t="str">
        <f t="shared" si="6"/>
        <v/>
      </c>
    </row>
    <row r="404" spans="1:6" ht="14.25" customHeight="1" x14ac:dyDescent="0.35">
      <c r="A404" s="45" t="s">
        <v>1142</v>
      </c>
      <c r="B404" s="18"/>
      <c r="C404" s="5"/>
      <c r="D404" s="5"/>
      <c r="E404" s="6" t="str">
        <f>IF(ISBLANK(D404),"",INDEX(ΑΜΚ,MATCH(D404,Data!$F$2:$F$999,0),1))</f>
        <v/>
      </c>
      <c r="F404" s="94" t="str">
        <f t="shared" si="6"/>
        <v/>
      </c>
    </row>
    <row r="405" spans="1:6" ht="14.25" customHeight="1" x14ac:dyDescent="0.35">
      <c r="A405" s="45" t="s">
        <v>1142</v>
      </c>
      <c r="B405" s="18"/>
      <c r="C405" s="5"/>
      <c r="D405" s="5"/>
      <c r="E405" s="6" t="str">
        <f>IF(ISBLANK(D405),"",INDEX(ΑΜΚ,MATCH(D405,Data!$F$2:$F$999,0),1))</f>
        <v/>
      </c>
      <c r="F405" s="94" t="str">
        <f t="shared" si="6"/>
        <v/>
      </c>
    </row>
    <row r="406" spans="1:6" ht="14.25" customHeight="1" x14ac:dyDescent="0.35">
      <c r="A406" s="45" t="s">
        <v>1142</v>
      </c>
      <c r="B406" s="18"/>
      <c r="C406" s="5"/>
      <c r="D406" s="5"/>
      <c r="E406" s="6" t="str">
        <f>IF(ISBLANK(D406),"",INDEX(ΑΜΚ,MATCH(D406,Data!$F$2:$F$999,0),1))</f>
        <v/>
      </c>
      <c r="F406" s="94" t="str">
        <f t="shared" si="6"/>
        <v/>
      </c>
    </row>
    <row r="407" spans="1:6" ht="14.25" customHeight="1" x14ac:dyDescent="0.35">
      <c r="A407" s="45" t="s">
        <v>1142</v>
      </c>
      <c r="B407" s="18"/>
      <c r="C407" s="5"/>
      <c r="D407" s="5"/>
      <c r="E407" s="6" t="str">
        <f>IF(ISBLANK(D407),"",INDEX(ΑΜΚ,MATCH(D407,Data!$F$2:$F$999,0),1))</f>
        <v/>
      </c>
      <c r="F407" s="94" t="str">
        <f t="shared" si="6"/>
        <v/>
      </c>
    </row>
    <row r="408" spans="1:6" ht="14.25" customHeight="1" x14ac:dyDescent="0.35">
      <c r="A408" s="45" t="s">
        <v>1142</v>
      </c>
      <c r="B408" s="18"/>
      <c r="C408" s="5"/>
      <c r="D408" s="5"/>
      <c r="E408" s="6" t="str">
        <f>IF(ISBLANK(D408),"",INDEX(ΑΜΚ,MATCH(D408,Data!$F$2:$F$999,0),1))</f>
        <v/>
      </c>
      <c r="F408" s="94" t="str">
        <f t="shared" si="6"/>
        <v/>
      </c>
    </row>
    <row r="409" spans="1:6" ht="14.25" customHeight="1" x14ac:dyDescent="0.35">
      <c r="A409" s="45" t="s">
        <v>1142</v>
      </c>
      <c r="B409" s="18"/>
      <c r="C409" s="5"/>
      <c r="D409" s="5"/>
      <c r="E409" s="6" t="str">
        <f>IF(ISBLANK(D409),"",INDEX(ΑΜΚ,MATCH(D409,Data!$F$2:$F$999,0),1))</f>
        <v/>
      </c>
      <c r="F409" s="94" t="str">
        <f t="shared" si="6"/>
        <v/>
      </c>
    </row>
    <row r="410" spans="1:6" ht="14.25" customHeight="1" x14ac:dyDescent="0.35">
      <c r="A410" s="45" t="s">
        <v>1142</v>
      </c>
      <c r="B410" s="18"/>
      <c r="C410" s="5"/>
      <c r="D410" s="5"/>
      <c r="E410" s="6" t="str">
        <f>IF(ISBLANK(D410),"",INDEX(ΑΜΚ,MATCH(D410,Data!$F$2:$F$999,0),1))</f>
        <v/>
      </c>
      <c r="F410" s="94" t="str">
        <f t="shared" si="6"/>
        <v/>
      </c>
    </row>
    <row r="411" spans="1:6" ht="14.25" customHeight="1" x14ac:dyDescent="0.35">
      <c r="A411" s="45" t="s">
        <v>1142</v>
      </c>
      <c r="B411" s="18"/>
      <c r="C411" s="5"/>
      <c r="D411" s="5"/>
      <c r="E411" s="6" t="str">
        <f>IF(ISBLANK(D411),"",INDEX(ΑΜΚ,MATCH(D411,Data!$F$2:$F$999,0),1))</f>
        <v/>
      </c>
      <c r="F411" s="94" t="str">
        <f t="shared" si="6"/>
        <v/>
      </c>
    </row>
    <row r="412" spans="1:6" ht="14.25" customHeight="1" x14ac:dyDescent="0.35">
      <c r="A412" s="45" t="s">
        <v>1142</v>
      </c>
      <c r="B412" s="18"/>
      <c r="C412" s="5"/>
      <c r="D412" s="5"/>
      <c r="E412" s="6" t="str">
        <f>IF(ISBLANK(D412),"",INDEX(ΑΜΚ,MATCH(D412,Data!$F$2:$F$999,0),1))</f>
        <v/>
      </c>
      <c r="F412" s="94" t="str">
        <f t="shared" si="6"/>
        <v/>
      </c>
    </row>
    <row r="413" spans="1:6" ht="14.25" customHeight="1" x14ac:dyDescent="0.35">
      <c r="A413" s="45" t="s">
        <v>1142</v>
      </c>
      <c r="B413" s="18"/>
      <c r="C413" s="5"/>
      <c r="D413" s="5"/>
      <c r="E413" s="6" t="str">
        <f>IF(ISBLANK(D413),"",INDEX(ΑΜΚ,MATCH(D413,Data!$F$2:$F$999,0),1))</f>
        <v/>
      </c>
      <c r="F413" s="94" t="str">
        <f t="shared" si="6"/>
        <v/>
      </c>
    </row>
    <row r="414" spans="1:6" ht="14.25" customHeight="1" x14ac:dyDescent="0.35">
      <c r="A414" s="45" t="s">
        <v>1142</v>
      </c>
      <c r="B414" s="18"/>
      <c r="C414" s="5"/>
      <c r="D414" s="5"/>
      <c r="E414" s="6" t="str">
        <f>IF(ISBLANK(D414),"",INDEX(ΑΜΚ,MATCH(D414,Data!$F$2:$F$999,0),1))</f>
        <v/>
      </c>
      <c r="F414" s="94" t="str">
        <f t="shared" si="6"/>
        <v/>
      </c>
    </row>
    <row r="415" spans="1:6" ht="14.25" customHeight="1" x14ac:dyDescent="0.35">
      <c r="A415" s="45" t="s">
        <v>1142</v>
      </c>
      <c r="B415" s="18"/>
      <c r="C415" s="5"/>
      <c r="D415" s="5"/>
      <c r="E415" s="6" t="str">
        <f>IF(ISBLANK(D415),"",INDEX(ΑΜΚ,MATCH(D415,Data!$F$2:$F$999,0),1))</f>
        <v/>
      </c>
      <c r="F415" s="94" t="str">
        <f t="shared" si="6"/>
        <v/>
      </c>
    </row>
    <row r="416" spans="1:6" ht="14.25" customHeight="1" x14ac:dyDescent="0.35">
      <c r="A416" s="45" t="s">
        <v>1142</v>
      </c>
      <c r="B416" s="18"/>
      <c r="C416" s="5"/>
      <c r="D416" s="5"/>
      <c r="E416" s="6" t="str">
        <f>IF(ISBLANK(D416),"",INDEX(ΑΜΚ,MATCH(D416,Data!$F$2:$F$999,0),1))</f>
        <v/>
      </c>
      <c r="F416" s="94" t="str">
        <f t="shared" si="6"/>
        <v/>
      </c>
    </row>
    <row r="417" spans="1:6" ht="14.25" customHeight="1" x14ac:dyDescent="0.35">
      <c r="A417" s="45" t="s">
        <v>1142</v>
      </c>
      <c r="B417" s="18"/>
      <c r="C417" s="5"/>
      <c r="D417" s="5"/>
      <c r="E417" s="6" t="str">
        <f>IF(ISBLANK(D417),"",INDEX(ΑΜΚ,MATCH(D417,Data!$F$2:$F$999,0),1))</f>
        <v/>
      </c>
      <c r="F417" s="94" t="str">
        <f t="shared" si="6"/>
        <v/>
      </c>
    </row>
    <row r="418" spans="1:6" ht="14.25" customHeight="1" x14ac:dyDescent="0.35">
      <c r="A418" s="45" t="s">
        <v>1142</v>
      </c>
      <c r="B418" s="18"/>
      <c r="C418" s="5"/>
      <c r="D418" s="5"/>
      <c r="E418" s="6" t="str">
        <f>IF(ISBLANK(D418),"",INDEX(ΑΜΚ,MATCH(D418,Data!$F$2:$F$999,0),1))</f>
        <v/>
      </c>
      <c r="F418" s="94" t="str">
        <f t="shared" si="6"/>
        <v/>
      </c>
    </row>
    <row r="419" spans="1:6" ht="14.25" customHeight="1" x14ac:dyDescent="0.35">
      <c r="A419" s="45" t="s">
        <v>1142</v>
      </c>
      <c r="B419" s="18"/>
      <c r="C419" s="5"/>
      <c r="D419" s="5"/>
      <c r="E419" s="6" t="str">
        <f>IF(ISBLANK(D419),"",INDEX(ΑΜΚ,MATCH(D419,Data!$F$2:$F$999,0),1))</f>
        <v/>
      </c>
      <c r="F419" s="94" t="str">
        <f t="shared" si="6"/>
        <v/>
      </c>
    </row>
    <row r="420" spans="1:6" ht="14.25" customHeight="1" x14ac:dyDescent="0.35">
      <c r="A420" s="45" t="s">
        <v>1142</v>
      </c>
      <c r="B420" s="18"/>
      <c r="C420" s="5"/>
      <c r="D420" s="5"/>
      <c r="E420" s="6" t="str">
        <f>IF(ISBLANK(D420),"",INDEX(ΑΜΚ,MATCH(D420,Data!$F$2:$F$999,0),1))</f>
        <v/>
      </c>
      <c r="F420" s="94" t="str">
        <f t="shared" si="6"/>
        <v/>
      </c>
    </row>
    <row r="421" spans="1:6" ht="14.25" customHeight="1" x14ac:dyDescent="0.35">
      <c r="A421" s="45" t="s">
        <v>1142</v>
      </c>
      <c r="B421" s="18"/>
      <c r="C421" s="5"/>
      <c r="D421" s="5"/>
      <c r="E421" s="6" t="str">
        <f>IF(ISBLANK(D421),"",INDEX(ΑΜΚ,MATCH(D421,Data!$F$2:$F$999,0),1))</f>
        <v/>
      </c>
      <c r="F421" s="94" t="str">
        <f t="shared" si="6"/>
        <v/>
      </c>
    </row>
    <row r="422" spans="1:6" ht="14.25" customHeight="1" x14ac:dyDescent="0.35">
      <c r="A422" s="45" t="s">
        <v>1142</v>
      </c>
      <c r="B422" s="18"/>
      <c r="C422" s="5"/>
      <c r="D422" s="5"/>
      <c r="E422" s="6" t="str">
        <f>IF(ISBLANK(D422),"",INDEX(ΑΜΚ,MATCH(D422,Data!$F$2:$F$999,0),1))</f>
        <v/>
      </c>
      <c r="F422" s="94" t="str">
        <f t="shared" si="6"/>
        <v/>
      </c>
    </row>
    <row r="423" spans="1:6" ht="14.25" customHeight="1" x14ac:dyDescent="0.35">
      <c r="A423" s="45" t="s">
        <v>1142</v>
      </c>
      <c r="B423" s="18"/>
      <c r="C423" s="5"/>
      <c r="D423" s="5"/>
      <c r="E423" s="6" t="str">
        <f>IF(ISBLANK(D423),"",INDEX(ΑΜΚ,MATCH(D423,Data!$F$2:$F$999,0),1))</f>
        <v/>
      </c>
      <c r="F423" s="94" t="str">
        <f t="shared" si="6"/>
        <v/>
      </c>
    </row>
    <row r="424" spans="1:6" ht="14.25" customHeight="1" x14ac:dyDescent="0.35">
      <c r="A424" s="45" t="s">
        <v>1142</v>
      </c>
      <c r="B424" s="18"/>
      <c r="C424" s="5"/>
      <c r="D424" s="5"/>
      <c r="E424" s="6" t="str">
        <f>IF(ISBLANK(D424),"",INDEX(ΑΜΚ,MATCH(D424,Data!$F$2:$F$999,0),1))</f>
        <v/>
      </c>
      <c r="F424" s="94" t="str">
        <f t="shared" si="6"/>
        <v/>
      </c>
    </row>
    <row r="425" spans="1:6" ht="14.25" customHeight="1" x14ac:dyDescent="0.35">
      <c r="A425" s="45" t="s">
        <v>1142</v>
      </c>
      <c r="B425" s="18"/>
      <c r="C425" s="5"/>
      <c r="D425" s="5"/>
      <c r="E425" s="6" t="str">
        <f>IF(ISBLANK(D425),"",INDEX(ΑΜΚ,MATCH(D425,Data!$F$2:$F$999,0),1))</f>
        <v/>
      </c>
      <c r="F425" s="94" t="str">
        <f t="shared" si="6"/>
        <v/>
      </c>
    </row>
    <row r="426" spans="1:6" ht="14.25" customHeight="1" x14ac:dyDescent="0.35">
      <c r="A426" s="45" t="s">
        <v>1142</v>
      </c>
      <c r="B426" s="18"/>
      <c r="C426" s="5"/>
      <c r="D426" s="5"/>
      <c r="E426" s="6" t="str">
        <f>IF(ISBLANK(D426),"",INDEX(ΑΜΚ,MATCH(D426,Data!$F$2:$F$999,0),1))</f>
        <v/>
      </c>
      <c r="F426" s="94" t="str">
        <f t="shared" si="6"/>
        <v/>
      </c>
    </row>
    <row r="427" spans="1:6" ht="14.25" customHeight="1" x14ac:dyDescent="0.35">
      <c r="A427" s="45" t="s">
        <v>1142</v>
      </c>
      <c r="B427" s="18"/>
      <c r="C427" s="5"/>
      <c r="D427" s="5"/>
      <c r="E427" s="6" t="str">
        <f>IF(ISBLANK(D427),"",INDEX(ΑΜΚ,MATCH(D427,Data!$F$2:$F$999,0),1))</f>
        <v/>
      </c>
      <c r="F427" s="94" t="str">
        <f t="shared" si="6"/>
        <v/>
      </c>
    </row>
    <row r="428" spans="1:6" ht="14.25" customHeight="1" x14ac:dyDescent="0.35">
      <c r="A428" s="45" t="s">
        <v>1142</v>
      </c>
      <c r="B428" s="18"/>
      <c r="C428" s="5"/>
      <c r="D428" s="5"/>
      <c r="E428" s="6" t="str">
        <f>IF(ISBLANK(D428),"",INDEX(ΑΜΚ,MATCH(D428,Data!$F$2:$F$999,0),1))</f>
        <v/>
      </c>
      <c r="F428" s="94" t="str">
        <f t="shared" si="6"/>
        <v/>
      </c>
    </row>
    <row r="429" spans="1:6" ht="14.25" customHeight="1" x14ac:dyDescent="0.35">
      <c r="A429" s="45" t="s">
        <v>1142</v>
      </c>
      <c r="B429" s="18"/>
      <c r="C429" s="5"/>
      <c r="D429" s="5"/>
      <c r="E429" s="6" t="str">
        <f>IF(ISBLANK(D429),"",INDEX(ΑΜΚ,MATCH(D429,Data!$F$2:$F$999,0),1))</f>
        <v/>
      </c>
      <c r="F429" s="94" t="str">
        <f t="shared" si="6"/>
        <v/>
      </c>
    </row>
    <row r="430" spans="1:6" ht="14.25" customHeight="1" x14ac:dyDescent="0.35">
      <c r="A430" s="45" t="s">
        <v>1142</v>
      </c>
      <c r="B430" s="18"/>
      <c r="C430" s="5"/>
      <c r="D430" s="5"/>
      <c r="E430" s="6" t="str">
        <f>IF(ISBLANK(D430),"",INDEX(ΑΜΚ,MATCH(D430,Data!$F$2:$F$999,0),1))</f>
        <v/>
      </c>
      <c r="F430" s="94" t="str">
        <f t="shared" si="6"/>
        <v/>
      </c>
    </row>
    <row r="431" spans="1:6" ht="14.25" customHeight="1" x14ac:dyDescent="0.35">
      <c r="A431" s="45" t="s">
        <v>1142</v>
      </c>
      <c r="B431" s="18"/>
      <c r="C431" s="5"/>
      <c r="D431" s="5"/>
      <c r="E431" s="6" t="str">
        <f>IF(ISBLANK(D431),"",INDEX(ΑΜΚ,MATCH(D431,Data!$F$2:$F$999,0),1))</f>
        <v/>
      </c>
      <c r="F431" s="94" t="str">
        <f t="shared" si="6"/>
        <v/>
      </c>
    </row>
    <row r="432" spans="1:6" ht="14.25" customHeight="1" x14ac:dyDescent="0.35">
      <c r="A432" s="45" t="s">
        <v>1142</v>
      </c>
      <c r="B432" s="18"/>
      <c r="C432" s="5"/>
      <c r="D432" s="5"/>
      <c r="E432" s="6" t="str">
        <f>IF(ISBLANK(D432),"",INDEX(ΑΜΚ,MATCH(D432,Data!$F$2:$F$999,0),1))</f>
        <v/>
      </c>
      <c r="F432" s="94" t="str">
        <f t="shared" si="6"/>
        <v/>
      </c>
    </row>
    <row r="433" spans="1:6" ht="14.25" customHeight="1" x14ac:dyDescent="0.35">
      <c r="A433" s="45" t="s">
        <v>1142</v>
      </c>
      <c r="B433" s="18"/>
      <c r="C433" s="5"/>
      <c r="D433" s="5"/>
      <c r="E433" s="6" t="str">
        <f>IF(ISBLANK(D433),"",INDEX(ΑΜΚ,MATCH(D433,Data!$F$2:$F$999,0),1))</f>
        <v/>
      </c>
      <c r="F433" s="94" t="str">
        <f t="shared" si="6"/>
        <v/>
      </c>
    </row>
    <row r="434" spans="1:6" ht="14.25" customHeight="1" x14ac:dyDescent="0.35">
      <c r="A434" s="45" t="s">
        <v>1142</v>
      </c>
      <c r="B434" s="18"/>
      <c r="C434" s="5"/>
      <c r="D434" s="5"/>
      <c r="E434" s="6" t="str">
        <f>IF(ISBLANK(D434),"",INDEX(ΑΜΚ,MATCH(D434,Data!$F$2:$F$999,0),1))</f>
        <v/>
      </c>
      <c r="F434" s="94" t="str">
        <f t="shared" si="6"/>
        <v/>
      </c>
    </row>
    <row r="435" spans="1:6" ht="14.25" customHeight="1" x14ac:dyDescent="0.35">
      <c r="A435" s="45" t="s">
        <v>1142</v>
      </c>
      <c r="B435" s="18"/>
      <c r="C435" s="5"/>
      <c r="D435" s="5"/>
      <c r="E435" s="6" t="str">
        <f>IF(ISBLANK(D435),"",INDEX(ΑΜΚ,MATCH(D435,Data!$F$2:$F$999,0),1))</f>
        <v/>
      </c>
      <c r="F435" s="94" t="str">
        <f t="shared" si="6"/>
        <v/>
      </c>
    </row>
    <row r="436" spans="1:6" ht="14.25" customHeight="1" x14ac:dyDescent="0.35">
      <c r="A436" s="45" t="s">
        <v>1142</v>
      </c>
      <c r="B436" s="18"/>
      <c r="C436" s="5"/>
      <c r="D436" s="5"/>
      <c r="E436" s="6" t="str">
        <f>IF(ISBLANK(D436),"",INDEX(ΑΜΚ,MATCH(D436,Data!$F$2:$F$999,0),1))</f>
        <v/>
      </c>
      <c r="F436" s="94" t="str">
        <f t="shared" si="6"/>
        <v/>
      </c>
    </row>
    <row r="437" spans="1:6" ht="14.25" customHeight="1" x14ac:dyDescent="0.35">
      <c r="A437" s="45" t="s">
        <v>1142</v>
      </c>
      <c r="B437" s="18"/>
      <c r="C437" s="5"/>
      <c r="D437" s="5"/>
      <c r="E437" s="6" t="str">
        <f>IF(ISBLANK(D437),"",INDEX(ΑΜΚ,MATCH(D437,Data!$F$2:$F$999,0),1))</f>
        <v/>
      </c>
      <c r="F437" s="94" t="str">
        <f t="shared" si="6"/>
        <v/>
      </c>
    </row>
    <row r="438" spans="1:6" ht="14.25" customHeight="1" x14ac:dyDescent="0.35">
      <c r="A438" s="45" t="s">
        <v>1142</v>
      </c>
      <c r="B438" s="18"/>
      <c r="C438" s="5"/>
      <c r="D438" s="5"/>
      <c r="E438" s="6" t="str">
        <f>IF(ISBLANK(D438),"",INDEX(ΑΜΚ,MATCH(D438,Data!$F$2:$F$999,0),1))</f>
        <v/>
      </c>
      <c r="F438" s="94" t="str">
        <f t="shared" si="6"/>
        <v/>
      </c>
    </row>
    <row r="439" spans="1:6" ht="14.25" customHeight="1" x14ac:dyDescent="0.35">
      <c r="A439" s="45" t="s">
        <v>1142</v>
      </c>
      <c r="B439" s="18"/>
      <c r="C439" s="5"/>
      <c r="D439" s="5"/>
      <c r="E439" s="6" t="str">
        <f>IF(ISBLANK(D439),"",INDEX(ΑΜΚ,MATCH(D439,Data!$F$2:$F$999,0),1))</f>
        <v/>
      </c>
      <c r="F439" s="94" t="str">
        <f t="shared" si="6"/>
        <v/>
      </c>
    </row>
    <row r="440" spans="1:6" ht="14.25" customHeight="1" x14ac:dyDescent="0.35">
      <c r="A440" s="45" t="s">
        <v>1142</v>
      </c>
      <c r="B440" s="18"/>
      <c r="C440" s="5"/>
      <c r="D440" s="5"/>
      <c r="E440" s="6" t="str">
        <f>IF(ISBLANK(D440),"",INDEX(ΑΜΚ,MATCH(D440,Data!$F$2:$F$999,0),1))</f>
        <v/>
      </c>
      <c r="F440" s="94" t="str">
        <f t="shared" si="6"/>
        <v/>
      </c>
    </row>
    <row r="441" spans="1:6" ht="14.25" customHeight="1" x14ac:dyDescent="0.35">
      <c r="A441" s="45" t="s">
        <v>1142</v>
      </c>
      <c r="B441" s="18"/>
      <c r="C441" s="5"/>
      <c r="D441" s="5"/>
      <c r="E441" s="6" t="str">
        <f>IF(ISBLANK(D441),"",INDEX(ΑΜΚ,MATCH(D441,Data!$F$2:$F$999,0),1))</f>
        <v/>
      </c>
      <c r="F441" s="94" t="str">
        <f t="shared" si="6"/>
        <v/>
      </c>
    </row>
    <row r="442" spans="1:6" ht="14.25" customHeight="1" x14ac:dyDescent="0.35">
      <c r="A442" s="45" t="s">
        <v>1142</v>
      </c>
      <c r="B442" s="18"/>
      <c r="C442" s="5"/>
      <c r="D442" s="5"/>
      <c r="E442" s="6" t="str">
        <f>IF(ISBLANK(D442),"",INDEX(ΑΜΚ,MATCH(D442,Data!$F$2:$F$999,0),1))</f>
        <v/>
      </c>
      <c r="F442" s="94" t="str">
        <f t="shared" si="6"/>
        <v/>
      </c>
    </row>
    <row r="443" spans="1:6" ht="14.25" customHeight="1" x14ac:dyDescent="0.35">
      <c r="A443" s="45" t="s">
        <v>1142</v>
      </c>
      <c r="B443" s="18"/>
      <c r="C443" s="5"/>
      <c r="D443" s="5"/>
      <c r="E443" s="6" t="str">
        <f>IF(ISBLANK(D443),"",INDEX(ΑΜΚ,MATCH(D443,Data!$F$2:$F$999,0),1))</f>
        <v/>
      </c>
      <c r="F443" s="94" t="str">
        <f t="shared" si="6"/>
        <v/>
      </c>
    </row>
    <row r="444" spans="1:6" ht="14.25" customHeight="1" x14ac:dyDescent="0.35">
      <c r="A444" s="45" t="s">
        <v>1142</v>
      </c>
      <c r="B444" s="18"/>
      <c r="C444" s="5"/>
      <c r="D444" s="5"/>
      <c r="E444" s="6" t="str">
        <f>IF(ISBLANK(D444),"",INDEX(ΑΜΚ,MATCH(D444,Data!$F$2:$F$999,0),1))</f>
        <v/>
      </c>
      <c r="F444" s="94" t="str">
        <f t="shared" si="6"/>
        <v/>
      </c>
    </row>
    <row r="445" spans="1:6" ht="14.25" customHeight="1" x14ac:dyDescent="0.35">
      <c r="A445" s="45" t="s">
        <v>1142</v>
      </c>
      <c r="B445" s="18"/>
      <c r="C445" s="5"/>
      <c r="D445" s="5"/>
      <c r="E445" s="6" t="str">
        <f>IF(ISBLANK(D445),"",INDEX(ΑΜΚ,MATCH(D445,Data!$F$2:$F$999,0),1))</f>
        <v/>
      </c>
      <c r="F445" s="94" t="str">
        <f t="shared" si="6"/>
        <v/>
      </c>
    </row>
    <row r="446" spans="1:6" ht="14.25" customHeight="1" x14ac:dyDescent="0.35">
      <c r="A446" s="45" t="s">
        <v>1142</v>
      </c>
      <c r="B446" s="18"/>
      <c r="C446" s="5"/>
      <c r="D446" s="5"/>
      <c r="E446" s="6" t="str">
        <f>IF(ISBLANK(D446),"",INDEX(ΑΜΚ,MATCH(D446,Data!$F$2:$F$999,0),1))</f>
        <v/>
      </c>
      <c r="F446" s="94" t="str">
        <f t="shared" si="6"/>
        <v/>
      </c>
    </row>
    <row r="447" spans="1:6" ht="14.25" customHeight="1" x14ac:dyDescent="0.35">
      <c r="A447" s="45" t="s">
        <v>1142</v>
      </c>
      <c r="B447" s="18"/>
      <c r="C447" s="5"/>
      <c r="D447" s="5"/>
      <c r="E447" s="6" t="str">
        <f>IF(ISBLANK(D447),"",INDEX(ΑΜΚ,MATCH(D447,Data!$F$2:$F$999,0),1))</f>
        <v/>
      </c>
      <c r="F447" s="94" t="str">
        <f t="shared" si="6"/>
        <v/>
      </c>
    </row>
    <row r="448" spans="1:6" ht="14.25" customHeight="1" x14ac:dyDescent="0.35">
      <c r="A448" s="45" t="s">
        <v>1142</v>
      </c>
      <c r="B448" s="18"/>
      <c r="C448" s="5"/>
      <c r="D448" s="5"/>
      <c r="E448" s="6" t="str">
        <f>IF(ISBLANK(D448),"",INDEX(ΑΜΚ,MATCH(D448,Data!$F$2:$F$999,0),1))</f>
        <v/>
      </c>
      <c r="F448" s="94" t="str">
        <f t="shared" si="6"/>
        <v/>
      </c>
    </row>
    <row r="449" spans="1:6" ht="14.25" customHeight="1" x14ac:dyDescent="0.35">
      <c r="A449" s="45" t="s">
        <v>1142</v>
      </c>
      <c r="B449" s="18"/>
      <c r="C449" s="5"/>
      <c r="D449" s="5"/>
      <c r="E449" s="6" t="str">
        <f>IF(ISBLANK(D449),"",INDEX(ΑΜΚ,MATCH(D449,Data!$F$2:$F$999,0),1))</f>
        <v/>
      </c>
      <c r="F449" s="94" t="str">
        <f t="shared" si="6"/>
        <v/>
      </c>
    </row>
    <row r="450" spans="1:6" ht="14.25" customHeight="1" x14ac:dyDescent="0.35">
      <c r="A450" s="45" t="s">
        <v>1142</v>
      </c>
      <c r="B450" s="18"/>
      <c r="C450" s="5"/>
      <c r="D450" s="5"/>
      <c r="E450" s="6" t="str">
        <f>IF(ISBLANK(D450),"",INDEX(ΑΜΚ,MATCH(D450,Data!$F$2:$F$999,0),1))</f>
        <v/>
      </c>
      <c r="F450" s="94" t="str">
        <f t="shared" ref="F450:F513" si="7">IF(ISBLANK(C450),"",INDEX(ΚΩΔ_ΜΑΘΗΜ_ΑΡΧΙΤ_Α2,MATCH(C450,ΜΑΘΗΜ_ΨΥΚΤ_Γ1,0)))</f>
        <v/>
      </c>
    </row>
    <row r="451" spans="1:6" ht="14.25" customHeight="1" x14ac:dyDescent="0.35">
      <c r="A451" s="45" t="s">
        <v>1142</v>
      </c>
      <c r="B451" s="18"/>
      <c r="C451" s="5"/>
      <c r="D451" s="5"/>
      <c r="E451" s="6" t="str">
        <f>IF(ISBLANK(D451),"",INDEX(ΑΜΚ,MATCH(D451,Data!$F$2:$F$999,0),1))</f>
        <v/>
      </c>
      <c r="F451" s="94" t="str">
        <f t="shared" si="7"/>
        <v/>
      </c>
    </row>
    <row r="452" spans="1:6" ht="14.25" customHeight="1" x14ac:dyDescent="0.35">
      <c r="A452" s="45" t="s">
        <v>1142</v>
      </c>
      <c r="B452" s="18"/>
      <c r="C452" s="5"/>
      <c r="D452" s="5"/>
      <c r="E452" s="6" t="str">
        <f>IF(ISBLANK(D452),"",INDEX(ΑΜΚ,MATCH(D452,Data!$F$2:$F$999,0),1))</f>
        <v/>
      </c>
      <c r="F452" s="94" t="str">
        <f t="shared" si="7"/>
        <v/>
      </c>
    </row>
    <row r="453" spans="1:6" ht="14.25" customHeight="1" x14ac:dyDescent="0.35">
      <c r="A453" s="45" t="s">
        <v>1142</v>
      </c>
      <c r="B453" s="18"/>
      <c r="C453" s="5"/>
      <c r="D453" s="5"/>
      <c r="E453" s="6" t="str">
        <f>IF(ISBLANK(D453),"",INDEX(ΑΜΚ,MATCH(D453,Data!$F$2:$F$999,0),1))</f>
        <v/>
      </c>
      <c r="F453" s="94" t="str">
        <f t="shared" si="7"/>
        <v/>
      </c>
    </row>
    <row r="454" spans="1:6" ht="14.25" customHeight="1" x14ac:dyDescent="0.35">
      <c r="A454" s="45" t="s">
        <v>1142</v>
      </c>
      <c r="B454" s="18"/>
      <c r="C454" s="5"/>
      <c r="D454" s="5"/>
      <c r="E454" s="6" t="str">
        <f>IF(ISBLANK(D454),"",INDEX(ΑΜΚ,MATCH(D454,Data!$F$2:$F$999,0),1))</f>
        <v/>
      </c>
      <c r="F454" s="94" t="str">
        <f t="shared" si="7"/>
        <v/>
      </c>
    </row>
    <row r="455" spans="1:6" ht="14.25" customHeight="1" x14ac:dyDescent="0.35">
      <c r="A455" s="45" t="s">
        <v>1142</v>
      </c>
      <c r="B455" s="18"/>
      <c r="C455" s="5"/>
      <c r="D455" s="5"/>
      <c r="E455" s="6" t="str">
        <f>IF(ISBLANK(D455),"",INDEX(ΑΜΚ,MATCH(D455,Data!$F$2:$F$999,0),1))</f>
        <v/>
      </c>
      <c r="F455" s="94" t="str">
        <f t="shared" si="7"/>
        <v/>
      </c>
    </row>
    <row r="456" spans="1:6" ht="14.25" customHeight="1" x14ac:dyDescent="0.35">
      <c r="A456" s="45" t="s">
        <v>1142</v>
      </c>
      <c r="B456" s="18"/>
      <c r="C456" s="5"/>
      <c r="D456" s="5"/>
      <c r="E456" s="6" t="str">
        <f>IF(ISBLANK(D456),"",INDEX(ΑΜΚ,MATCH(D456,Data!$F$2:$F$999,0),1))</f>
        <v/>
      </c>
      <c r="F456" s="94" t="str">
        <f t="shared" si="7"/>
        <v/>
      </c>
    </row>
    <row r="457" spans="1:6" ht="14.25" customHeight="1" x14ac:dyDescent="0.35">
      <c r="A457" s="45" t="s">
        <v>1142</v>
      </c>
      <c r="B457" s="18"/>
      <c r="C457" s="5"/>
      <c r="D457" s="5"/>
      <c r="E457" s="6" t="str">
        <f>IF(ISBLANK(D457),"",INDEX(ΑΜΚ,MATCH(D457,Data!$F$2:$F$999,0),1))</f>
        <v/>
      </c>
      <c r="F457" s="94" t="str">
        <f t="shared" si="7"/>
        <v/>
      </c>
    </row>
    <row r="458" spans="1:6" ht="14.25" customHeight="1" x14ac:dyDescent="0.35">
      <c r="A458" s="45" t="s">
        <v>1142</v>
      </c>
      <c r="B458" s="18"/>
      <c r="C458" s="5"/>
      <c r="D458" s="5"/>
      <c r="E458" s="6" t="str">
        <f>IF(ISBLANK(D458),"",INDEX(ΑΜΚ,MATCH(D458,Data!$F$2:$F$999,0),1))</f>
        <v/>
      </c>
      <c r="F458" s="94" t="str">
        <f t="shared" si="7"/>
        <v/>
      </c>
    </row>
    <row r="459" spans="1:6" ht="14.25" customHeight="1" x14ac:dyDescent="0.35">
      <c r="A459" s="45" t="s">
        <v>1142</v>
      </c>
      <c r="B459" s="18"/>
      <c r="C459" s="5"/>
      <c r="D459" s="5"/>
      <c r="E459" s="6" t="str">
        <f>IF(ISBLANK(D459),"",INDEX(ΑΜΚ,MATCH(D459,Data!$F$2:$F$999,0),1))</f>
        <v/>
      </c>
      <c r="F459" s="94" t="str">
        <f t="shared" si="7"/>
        <v/>
      </c>
    </row>
    <row r="460" spans="1:6" ht="14.25" customHeight="1" x14ac:dyDescent="0.35">
      <c r="A460" s="45" t="s">
        <v>1142</v>
      </c>
      <c r="B460" s="18"/>
      <c r="C460" s="5"/>
      <c r="D460" s="5"/>
      <c r="E460" s="6" t="str">
        <f>IF(ISBLANK(D460),"",INDEX(ΑΜΚ,MATCH(D460,Data!$F$2:$F$999,0),1))</f>
        <v/>
      </c>
      <c r="F460" s="94" t="str">
        <f t="shared" si="7"/>
        <v/>
      </c>
    </row>
    <row r="461" spans="1:6" ht="14.25" customHeight="1" x14ac:dyDescent="0.35">
      <c r="A461" s="45" t="s">
        <v>1142</v>
      </c>
      <c r="B461" s="18"/>
      <c r="C461" s="5"/>
      <c r="D461" s="5"/>
      <c r="E461" s="6" t="str">
        <f>IF(ISBLANK(D461),"",INDEX(ΑΜΚ,MATCH(D461,Data!$F$2:$F$999,0),1))</f>
        <v/>
      </c>
      <c r="F461" s="94" t="str">
        <f t="shared" si="7"/>
        <v/>
      </c>
    </row>
    <row r="462" spans="1:6" ht="14.25" customHeight="1" x14ac:dyDescent="0.35">
      <c r="A462" s="45" t="s">
        <v>1142</v>
      </c>
      <c r="B462" s="18"/>
      <c r="C462" s="5"/>
      <c r="D462" s="5"/>
      <c r="E462" s="6" t="str">
        <f>IF(ISBLANK(D462),"",INDEX(ΑΜΚ,MATCH(D462,Data!$F$2:$F$999,0),1))</f>
        <v/>
      </c>
      <c r="F462" s="94" t="str">
        <f t="shared" si="7"/>
        <v/>
      </c>
    </row>
    <row r="463" spans="1:6" ht="14.25" customHeight="1" x14ac:dyDescent="0.35">
      <c r="A463" s="45" t="s">
        <v>1142</v>
      </c>
      <c r="B463" s="18"/>
      <c r="C463" s="5"/>
      <c r="D463" s="5"/>
      <c r="E463" s="6" t="str">
        <f>IF(ISBLANK(D463),"",INDEX(ΑΜΚ,MATCH(D463,Data!$F$2:$F$999,0),1))</f>
        <v/>
      </c>
      <c r="F463" s="94" t="str">
        <f t="shared" si="7"/>
        <v/>
      </c>
    </row>
    <row r="464" spans="1:6" ht="14.25" customHeight="1" x14ac:dyDescent="0.35">
      <c r="A464" s="45" t="s">
        <v>1142</v>
      </c>
      <c r="B464" s="18"/>
      <c r="C464" s="5"/>
      <c r="D464" s="5"/>
      <c r="E464" s="6" t="str">
        <f>IF(ISBLANK(D464),"",INDEX(ΑΜΚ,MATCH(D464,Data!$F$2:$F$999,0),1))</f>
        <v/>
      </c>
      <c r="F464" s="94" t="str">
        <f t="shared" si="7"/>
        <v/>
      </c>
    </row>
    <row r="465" spans="1:6" ht="14.25" customHeight="1" x14ac:dyDescent="0.35">
      <c r="A465" s="45" t="s">
        <v>1142</v>
      </c>
      <c r="B465" s="18"/>
      <c r="C465" s="5"/>
      <c r="D465" s="5"/>
      <c r="E465" s="6" t="str">
        <f>IF(ISBLANK(D465),"",INDEX(ΑΜΚ,MATCH(D465,Data!$F$2:$F$999,0),1))</f>
        <v/>
      </c>
      <c r="F465" s="94" t="str">
        <f t="shared" si="7"/>
        <v/>
      </c>
    </row>
    <row r="466" spans="1:6" ht="14.25" customHeight="1" x14ac:dyDescent="0.35">
      <c r="A466" s="45" t="s">
        <v>1142</v>
      </c>
      <c r="B466" s="18"/>
      <c r="C466" s="5"/>
      <c r="D466" s="5"/>
      <c r="E466" s="6" t="str">
        <f>IF(ISBLANK(D466),"",INDEX(ΑΜΚ,MATCH(D466,Data!$F$2:$F$999,0),1))</f>
        <v/>
      </c>
      <c r="F466" s="94" t="str">
        <f t="shared" si="7"/>
        <v/>
      </c>
    </row>
    <row r="467" spans="1:6" ht="14.25" customHeight="1" x14ac:dyDescent="0.35">
      <c r="A467" s="45" t="s">
        <v>1142</v>
      </c>
      <c r="B467" s="18"/>
      <c r="C467" s="5"/>
      <c r="D467" s="5"/>
      <c r="E467" s="6" t="str">
        <f>IF(ISBLANK(D467),"",INDEX(ΑΜΚ,MATCH(D467,Data!$F$2:$F$999,0),1))</f>
        <v/>
      </c>
      <c r="F467" s="94" t="str">
        <f t="shared" si="7"/>
        <v/>
      </c>
    </row>
    <row r="468" spans="1:6" ht="14.25" customHeight="1" x14ac:dyDescent="0.35">
      <c r="A468" s="45" t="s">
        <v>1142</v>
      </c>
      <c r="B468" s="18"/>
      <c r="C468" s="5"/>
      <c r="D468" s="5"/>
      <c r="E468" s="6" t="str">
        <f>IF(ISBLANK(D468),"",INDEX(ΑΜΚ,MATCH(D468,Data!$F$2:$F$999,0),1))</f>
        <v/>
      </c>
      <c r="F468" s="94" t="str">
        <f t="shared" si="7"/>
        <v/>
      </c>
    </row>
    <row r="469" spans="1:6" ht="14.25" customHeight="1" x14ac:dyDescent="0.35">
      <c r="A469" s="45" t="s">
        <v>1142</v>
      </c>
      <c r="B469" s="18"/>
      <c r="C469" s="5"/>
      <c r="D469" s="5"/>
      <c r="E469" s="6" t="str">
        <f>IF(ISBLANK(D469),"",INDEX(ΑΜΚ,MATCH(D469,Data!$F$2:$F$999,0),1))</f>
        <v/>
      </c>
      <c r="F469" s="94" t="str">
        <f t="shared" si="7"/>
        <v/>
      </c>
    </row>
    <row r="470" spans="1:6" ht="14.25" customHeight="1" x14ac:dyDescent="0.35">
      <c r="A470" s="45" t="s">
        <v>1142</v>
      </c>
      <c r="B470" s="18"/>
      <c r="C470" s="5"/>
      <c r="D470" s="5"/>
      <c r="E470" s="6" t="str">
        <f>IF(ISBLANK(D470),"",INDEX(ΑΜΚ,MATCH(D470,Data!$F$2:$F$999,0),1))</f>
        <v/>
      </c>
      <c r="F470" s="94" t="str">
        <f t="shared" si="7"/>
        <v/>
      </c>
    </row>
    <row r="471" spans="1:6" ht="14.25" customHeight="1" x14ac:dyDescent="0.35">
      <c r="A471" s="45" t="s">
        <v>1142</v>
      </c>
      <c r="B471" s="18"/>
      <c r="C471" s="5"/>
      <c r="D471" s="5"/>
      <c r="E471" s="6" t="str">
        <f>IF(ISBLANK(D471),"",INDEX(ΑΜΚ,MATCH(D471,Data!$F$2:$F$999,0),1))</f>
        <v/>
      </c>
      <c r="F471" s="94" t="str">
        <f t="shared" si="7"/>
        <v/>
      </c>
    </row>
    <row r="472" spans="1:6" ht="14.25" customHeight="1" x14ac:dyDescent="0.35">
      <c r="A472" s="45" t="s">
        <v>1142</v>
      </c>
      <c r="B472" s="18"/>
      <c r="C472" s="5"/>
      <c r="D472" s="5"/>
      <c r="E472" s="6" t="str">
        <f>IF(ISBLANK(D472),"",INDEX(ΑΜΚ,MATCH(D472,Data!$F$2:$F$999,0),1))</f>
        <v/>
      </c>
      <c r="F472" s="94" t="str">
        <f t="shared" si="7"/>
        <v/>
      </c>
    </row>
    <row r="473" spans="1:6" ht="14.25" customHeight="1" x14ac:dyDescent="0.35">
      <c r="A473" s="45" t="s">
        <v>1142</v>
      </c>
      <c r="B473" s="18"/>
      <c r="C473" s="5"/>
      <c r="D473" s="5"/>
      <c r="E473" s="6" t="str">
        <f>IF(ISBLANK(D473),"",INDEX(ΑΜΚ,MATCH(D473,Data!$F$2:$F$999,0),1))</f>
        <v/>
      </c>
      <c r="F473" s="94" t="str">
        <f t="shared" si="7"/>
        <v/>
      </c>
    </row>
    <row r="474" spans="1:6" ht="14.25" customHeight="1" x14ac:dyDescent="0.35">
      <c r="A474" s="45" t="s">
        <v>1142</v>
      </c>
      <c r="B474" s="18"/>
      <c r="C474" s="5"/>
      <c r="D474" s="5"/>
      <c r="E474" s="6" t="str">
        <f>IF(ISBLANK(D474),"",INDEX(ΑΜΚ,MATCH(D474,Data!$F$2:$F$999,0),1))</f>
        <v/>
      </c>
      <c r="F474" s="94" t="str">
        <f t="shared" si="7"/>
        <v/>
      </c>
    </row>
    <row r="475" spans="1:6" ht="14.25" customHeight="1" x14ac:dyDescent="0.35">
      <c r="A475" s="45" t="s">
        <v>1142</v>
      </c>
      <c r="B475" s="18"/>
      <c r="C475" s="5"/>
      <c r="D475" s="5"/>
      <c r="E475" s="6" t="str">
        <f>IF(ISBLANK(D475),"",INDEX(ΑΜΚ,MATCH(D475,Data!$F$2:$F$999,0),1))</f>
        <v/>
      </c>
      <c r="F475" s="94" t="str">
        <f t="shared" si="7"/>
        <v/>
      </c>
    </row>
    <row r="476" spans="1:6" ht="14.25" customHeight="1" x14ac:dyDescent="0.35">
      <c r="A476" s="45" t="s">
        <v>1142</v>
      </c>
      <c r="B476" s="18"/>
      <c r="C476" s="5"/>
      <c r="D476" s="5"/>
      <c r="E476" s="6" t="str">
        <f>IF(ISBLANK(D476),"",INDEX(ΑΜΚ,MATCH(D476,Data!$F$2:$F$999,0),1))</f>
        <v/>
      </c>
      <c r="F476" s="94" t="str">
        <f t="shared" si="7"/>
        <v/>
      </c>
    </row>
    <row r="477" spans="1:6" ht="14.25" customHeight="1" x14ac:dyDescent="0.35">
      <c r="A477" s="45" t="s">
        <v>1142</v>
      </c>
      <c r="B477" s="18"/>
      <c r="C477" s="5"/>
      <c r="D477" s="5"/>
      <c r="E477" s="6" t="str">
        <f>IF(ISBLANK(D477),"",INDEX(ΑΜΚ,MATCH(D477,Data!$F$2:$F$999,0),1))</f>
        <v/>
      </c>
      <c r="F477" s="94" t="str">
        <f t="shared" si="7"/>
        <v/>
      </c>
    </row>
    <row r="478" spans="1:6" ht="14.25" customHeight="1" x14ac:dyDescent="0.35">
      <c r="A478" s="45" t="s">
        <v>1142</v>
      </c>
      <c r="B478" s="18"/>
      <c r="C478" s="5"/>
      <c r="D478" s="5"/>
      <c r="E478" s="6" t="str">
        <f>IF(ISBLANK(D478),"",INDEX(ΑΜΚ,MATCH(D478,Data!$F$2:$F$999,0),1))</f>
        <v/>
      </c>
      <c r="F478" s="94" t="str">
        <f t="shared" si="7"/>
        <v/>
      </c>
    </row>
    <row r="479" spans="1:6" ht="14.25" customHeight="1" x14ac:dyDescent="0.35">
      <c r="A479" s="45" t="s">
        <v>1142</v>
      </c>
      <c r="B479" s="18"/>
      <c r="C479" s="5"/>
      <c r="D479" s="5"/>
      <c r="E479" s="6" t="str">
        <f>IF(ISBLANK(D479),"",INDEX(ΑΜΚ,MATCH(D479,Data!$F$2:$F$999,0),1))</f>
        <v/>
      </c>
      <c r="F479" s="94" t="str">
        <f t="shared" si="7"/>
        <v/>
      </c>
    </row>
    <row r="480" spans="1:6" ht="14.25" customHeight="1" x14ac:dyDescent="0.35">
      <c r="A480" s="45" t="s">
        <v>1142</v>
      </c>
      <c r="B480" s="18"/>
      <c r="C480" s="5"/>
      <c r="D480" s="5"/>
      <c r="E480" s="6" t="str">
        <f>IF(ISBLANK(D480),"",INDEX(ΑΜΚ,MATCH(D480,Data!$F$2:$F$999,0),1))</f>
        <v/>
      </c>
      <c r="F480" s="94" t="str">
        <f t="shared" si="7"/>
        <v/>
      </c>
    </row>
    <row r="481" spans="1:6" ht="14.25" customHeight="1" x14ac:dyDescent="0.35">
      <c r="A481" s="45" t="s">
        <v>1142</v>
      </c>
      <c r="B481" s="18"/>
      <c r="C481" s="5"/>
      <c r="D481" s="5"/>
      <c r="E481" s="6" t="str">
        <f>IF(ISBLANK(D481),"",INDEX(ΑΜΚ,MATCH(D481,Data!$F$2:$F$999,0),1))</f>
        <v/>
      </c>
      <c r="F481" s="94" t="str">
        <f t="shared" si="7"/>
        <v/>
      </c>
    </row>
    <row r="482" spans="1:6" ht="14.25" customHeight="1" x14ac:dyDescent="0.35">
      <c r="A482" s="45" t="s">
        <v>1142</v>
      </c>
      <c r="B482" s="18"/>
      <c r="C482" s="5"/>
      <c r="D482" s="5"/>
      <c r="E482" s="6" t="str">
        <f>IF(ISBLANK(D482),"",INDEX(ΑΜΚ,MATCH(D482,Data!$F$2:$F$999,0),1))</f>
        <v/>
      </c>
      <c r="F482" s="94" t="str">
        <f t="shared" si="7"/>
        <v/>
      </c>
    </row>
    <row r="483" spans="1:6" ht="14.25" customHeight="1" x14ac:dyDescent="0.35">
      <c r="A483" s="45" t="s">
        <v>1142</v>
      </c>
      <c r="B483" s="18"/>
      <c r="C483" s="5"/>
      <c r="D483" s="5"/>
      <c r="E483" s="6" t="str">
        <f>IF(ISBLANK(D483),"",INDEX(ΑΜΚ,MATCH(D483,Data!$F$2:$F$999,0),1))</f>
        <v/>
      </c>
      <c r="F483" s="94" t="str">
        <f t="shared" si="7"/>
        <v/>
      </c>
    </row>
    <row r="484" spans="1:6" ht="14.25" customHeight="1" x14ac:dyDescent="0.35">
      <c r="A484" s="45" t="s">
        <v>1142</v>
      </c>
      <c r="B484" s="18"/>
      <c r="C484" s="5"/>
      <c r="D484" s="5"/>
      <c r="E484" s="6" t="str">
        <f>IF(ISBLANK(D484),"",INDEX(ΑΜΚ,MATCH(D484,Data!$F$2:$F$999,0),1))</f>
        <v/>
      </c>
      <c r="F484" s="94" t="str">
        <f t="shared" si="7"/>
        <v/>
      </c>
    </row>
    <row r="485" spans="1:6" ht="14.25" customHeight="1" x14ac:dyDescent="0.35">
      <c r="A485" s="45" t="s">
        <v>1142</v>
      </c>
      <c r="B485" s="18"/>
      <c r="C485" s="5"/>
      <c r="D485" s="5"/>
      <c r="E485" s="6" t="str">
        <f>IF(ISBLANK(D485),"",INDEX(ΑΜΚ,MATCH(D485,Data!$F$2:$F$999,0),1))</f>
        <v/>
      </c>
      <c r="F485" s="94" t="str">
        <f t="shared" si="7"/>
        <v/>
      </c>
    </row>
    <row r="486" spans="1:6" ht="14.25" customHeight="1" x14ac:dyDescent="0.35">
      <c r="A486" s="45" t="s">
        <v>1142</v>
      </c>
      <c r="B486" s="18"/>
      <c r="C486" s="5"/>
      <c r="D486" s="5"/>
      <c r="E486" s="6" t="str">
        <f>IF(ISBLANK(D486),"",INDEX(ΑΜΚ,MATCH(D486,Data!$F$2:$F$999,0),1))</f>
        <v/>
      </c>
      <c r="F486" s="94" t="str">
        <f t="shared" si="7"/>
        <v/>
      </c>
    </row>
    <row r="487" spans="1:6" ht="14.25" customHeight="1" x14ac:dyDescent="0.35">
      <c r="A487" s="45" t="s">
        <v>1142</v>
      </c>
      <c r="B487" s="18"/>
      <c r="C487" s="5"/>
      <c r="D487" s="5"/>
      <c r="E487" s="6" t="str">
        <f>IF(ISBLANK(D487),"",INDEX(ΑΜΚ,MATCH(D487,Data!$F$2:$F$999,0),1))</f>
        <v/>
      </c>
      <c r="F487" s="94" t="str">
        <f t="shared" si="7"/>
        <v/>
      </c>
    </row>
    <row r="488" spans="1:6" ht="14.25" customHeight="1" x14ac:dyDescent="0.35">
      <c r="A488" s="45" t="s">
        <v>1142</v>
      </c>
      <c r="B488" s="18"/>
      <c r="C488" s="5"/>
      <c r="D488" s="5"/>
      <c r="E488" s="6" t="str">
        <f>IF(ISBLANK(D488),"",INDEX(ΑΜΚ,MATCH(D488,Data!$F$2:$F$999,0),1))</f>
        <v/>
      </c>
      <c r="F488" s="94" t="str">
        <f t="shared" si="7"/>
        <v/>
      </c>
    </row>
    <row r="489" spans="1:6" ht="14.25" customHeight="1" x14ac:dyDescent="0.35">
      <c r="A489" s="45" t="s">
        <v>1142</v>
      </c>
      <c r="B489" s="18"/>
      <c r="C489" s="5"/>
      <c r="D489" s="5"/>
      <c r="E489" s="6" t="str">
        <f>IF(ISBLANK(D489),"",INDEX(ΑΜΚ,MATCH(D489,Data!$F$2:$F$999,0),1))</f>
        <v/>
      </c>
      <c r="F489" s="94" t="str">
        <f t="shared" si="7"/>
        <v/>
      </c>
    </row>
    <row r="490" spans="1:6" ht="14.25" customHeight="1" x14ac:dyDescent="0.35">
      <c r="A490" s="45" t="s">
        <v>1142</v>
      </c>
      <c r="B490" s="18"/>
      <c r="C490" s="5"/>
      <c r="D490" s="5"/>
      <c r="E490" s="6" t="str">
        <f>IF(ISBLANK(D490),"",INDEX(ΑΜΚ,MATCH(D490,Data!$F$2:$F$999,0),1))</f>
        <v/>
      </c>
      <c r="F490" s="94" t="str">
        <f t="shared" si="7"/>
        <v/>
      </c>
    </row>
    <row r="491" spans="1:6" ht="14.25" customHeight="1" x14ac:dyDescent="0.35">
      <c r="A491" s="45" t="s">
        <v>1142</v>
      </c>
      <c r="B491" s="18"/>
      <c r="C491" s="5"/>
      <c r="D491" s="5"/>
      <c r="E491" s="6" t="str">
        <f>IF(ISBLANK(D491),"",INDEX(ΑΜΚ,MATCH(D491,Data!$F$2:$F$999,0),1))</f>
        <v/>
      </c>
      <c r="F491" s="94" t="str">
        <f t="shared" si="7"/>
        <v/>
      </c>
    </row>
    <row r="492" spans="1:6" ht="14.25" customHeight="1" x14ac:dyDescent="0.35">
      <c r="A492" s="45" t="s">
        <v>1142</v>
      </c>
      <c r="B492" s="18"/>
      <c r="C492" s="5"/>
      <c r="D492" s="5"/>
      <c r="E492" s="6" t="str">
        <f>IF(ISBLANK(D492),"",INDEX(ΑΜΚ,MATCH(D492,Data!$F$2:$F$999,0),1))</f>
        <v/>
      </c>
      <c r="F492" s="94" t="str">
        <f t="shared" si="7"/>
        <v/>
      </c>
    </row>
    <row r="493" spans="1:6" ht="14.25" customHeight="1" x14ac:dyDescent="0.35">
      <c r="A493" s="45" t="s">
        <v>1142</v>
      </c>
      <c r="B493" s="18"/>
      <c r="C493" s="5"/>
      <c r="D493" s="5"/>
      <c r="E493" s="6" t="str">
        <f>IF(ISBLANK(D493),"",INDEX(ΑΜΚ,MATCH(D493,Data!$F$2:$F$999,0),1))</f>
        <v/>
      </c>
      <c r="F493" s="94" t="str">
        <f t="shared" si="7"/>
        <v/>
      </c>
    </row>
    <row r="494" spans="1:6" ht="14.25" customHeight="1" x14ac:dyDescent="0.35">
      <c r="A494" s="45" t="s">
        <v>1142</v>
      </c>
      <c r="B494" s="18"/>
      <c r="C494" s="5"/>
      <c r="D494" s="5"/>
      <c r="E494" s="6" t="str">
        <f>IF(ISBLANK(D494),"",INDEX(ΑΜΚ,MATCH(D494,Data!$F$2:$F$999,0),1))</f>
        <v/>
      </c>
      <c r="F494" s="94" t="str">
        <f t="shared" si="7"/>
        <v/>
      </c>
    </row>
    <row r="495" spans="1:6" ht="14.25" customHeight="1" x14ac:dyDescent="0.35">
      <c r="A495" s="45" t="s">
        <v>1142</v>
      </c>
      <c r="B495" s="18"/>
      <c r="C495" s="5"/>
      <c r="D495" s="5"/>
      <c r="E495" s="6" t="str">
        <f>IF(ISBLANK(D495),"",INDEX(ΑΜΚ,MATCH(D495,Data!$F$2:$F$999,0),1))</f>
        <v/>
      </c>
      <c r="F495" s="94" t="str">
        <f t="shared" si="7"/>
        <v/>
      </c>
    </row>
    <row r="496" spans="1:6" ht="14.25" customHeight="1" x14ac:dyDescent="0.35">
      <c r="A496" s="45" t="s">
        <v>1142</v>
      </c>
      <c r="B496" s="18"/>
      <c r="C496" s="5"/>
      <c r="D496" s="5"/>
      <c r="E496" s="6" t="str">
        <f>IF(ISBLANK(D496),"",INDEX(ΑΜΚ,MATCH(D496,Data!$F$2:$F$999,0),1))</f>
        <v/>
      </c>
      <c r="F496" s="94" t="str">
        <f t="shared" si="7"/>
        <v/>
      </c>
    </row>
    <row r="497" spans="1:6" ht="14.25" customHeight="1" x14ac:dyDescent="0.35">
      <c r="A497" s="45" t="s">
        <v>1142</v>
      </c>
      <c r="B497" s="18"/>
      <c r="C497" s="5"/>
      <c r="D497" s="5"/>
      <c r="E497" s="6" t="str">
        <f>IF(ISBLANK(D497),"",INDEX(ΑΜΚ,MATCH(D497,Data!$F$2:$F$999,0),1))</f>
        <v/>
      </c>
      <c r="F497" s="94" t="str">
        <f t="shared" si="7"/>
        <v/>
      </c>
    </row>
    <row r="498" spans="1:6" ht="14.25" customHeight="1" x14ac:dyDescent="0.35">
      <c r="A498" s="45" t="s">
        <v>1142</v>
      </c>
      <c r="B498" s="18"/>
      <c r="C498" s="5"/>
      <c r="D498" s="5"/>
      <c r="E498" s="6" t="str">
        <f>IF(ISBLANK(D498),"",INDEX(ΑΜΚ,MATCH(D498,Data!$F$2:$F$999,0),1))</f>
        <v/>
      </c>
      <c r="F498" s="94" t="str">
        <f t="shared" si="7"/>
        <v/>
      </c>
    </row>
    <row r="499" spans="1:6" ht="14.25" customHeight="1" x14ac:dyDescent="0.35">
      <c r="A499" s="45" t="s">
        <v>1142</v>
      </c>
      <c r="B499" s="18"/>
      <c r="C499" s="5"/>
      <c r="D499" s="5"/>
      <c r="E499" s="6" t="str">
        <f>IF(ISBLANK(D499),"",INDEX(ΑΜΚ,MATCH(D499,Data!$F$2:$F$999,0),1))</f>
        <v/>
      </c>
      <c r="F499" s="94" t="str">
        <f t="shared" si="7"/>
        <v/>
      </c>
    </row>
    <row r="500" spans="1:6" ht="14.25" customHeight="1" x14ac:dyDescent="0.35">
      <c r="A500" s="45" t="s">
        <v>1142</v>
      </c>
      <c r="B500" s="18"/>
      <c r="C500" s="5"/>
      <c r="D500" s="5"/>
      <c r="E500" s="6" t="str">
        <f>IF(ISBLANK(D500),"",INDEX(ΑΜΚ,MATCH(D500,Data!$F$2:$F$999,0),1))</f>
        <v/>
      </c>
      <c r="F500" s="94" t="str">
        <f t="shared" si="7"/>
        <v/>
      </c>
    </row>
    <row r="501" spans="1:6" ht="14.25" customHeight="1" x14ac:dyDescent="0.35">
      <c r="A501" s="45" t="s">
        <v>1142</v>
      </c>
      <c r="B501" s="18"/>
      <c r="C501" s="5"/>
      <c r="D501" s="5"/>
      <c r="E501" s="6" t="str">
        <f>IF(ISBLANK(D501),"",INDEX(ΑΜΚ,MATCH(D501,Data!$F$2:$F$999,0),1))</f>
        <v/>
      </c>
      <c r="F501" s="94" t="str">
        <f t="shared" si="7"/>
        <v/>
      </c>
    </row>
    <row r="502" spans="1:6" ht="14.25" customHeight="1" x14ac:dyDescent="0.35">
      <c r="A502" s="45" t="s">
        <v>1142</v>
      </c>
      <c r="B502" s="18"/>
      <c r="C502" s="5"/>
      <c r="D502" s="5"/>
      <c r="E502" s="6" t="str">
        <f>IF(ISBLANK(D502),"",INDEX(ΑΜΚ,MATCH(D502,Data!$F$2:$F$999,0),1))</f>
        <v/>
      </c>
      <c r="F502" s="94" t="str">
        <f t="shared" si="7"/>
        <v/>
      </c>
    </row>
    <row r="503" spans="1:6" ht="14.25" customHeight="1" x14ac:dyDescent="0.35">
      <c r="A503" s="45" t="s">
        <v>1142</v>
      </c>
      <c r="B503" s="18"/>
      <c r="C503" s="5"/>
      <c r="D503" s="5"/>
      <c r="E503" s="6" t="str">
        <f>IF(ISBLANK(D503),"",INDEX(ΑΜΚ,MATCH(D503,Data!$F$2:$F$999,0),1))</f>
        <v/>
      </c>
      <c r="F503" s="94" t="str">
        <f t="shared" si="7"/>
        <v/>
      </c>
    </row>
    <row r="504" spans="1:6" ht="14.25" customHeight="1" x14ac:dyDescent="0.35">
      <c r="A504" s="45" t="s">
        <v>1142</v>
      </c>
      <c r="B504" s="18"/>
      <c r="C504" s="5"/>
      <c r="D504" s="5"/>
      <c r="E504" s="6" t="str">
        <f>IF(ISBLANK(D504),"",INDEX(ΑΜΚ,MATCH(D504,Data!$F$2:$F$999,0),1))</f>
        <v/>
      </c>
      <c r="F504" s="94" t="str">
        <f t="shared" si="7"/>
        <v/>
      </c>
    </row>
    <row r="505" spans="1:6" ht="14.25" customHeight="1" x14ac:dyDescent="0.35">
      <c r="A505" s="45" t="s">
        <v>1142</v>
      </c>
      <c r="B505" s="18"/>
      <c r="C505" s="5"/>
      <c r="D505" s="5"/>
      <c r="E505" s="6" t="str">
        <f>IF(ISBLANK(D505),"",INDEX(ΑΜΚ,MATCH(D505,Data!$F$2:$F$999,0),1))</f>
        <v/>
      </c>
      <c r="F505" s="94" t="str">
        <f t="shared" si="7"/>
        <v/>
      </c>
    </row>
    <row r="506" spans="1:6" ht="14.25" customHeight="1" x14ac:dyDescent="0.35">
      <c r="A506" s="45" t="s">
        <v>1142</v>
      </c>
      <c r="B506" s="18"/>
      <c r="C506" s="5"/>
      <c r="D506" s="5"/>
      <c r="E506" s="6" t="str">
        <f>IF(ISBLANK(D506),"",INDEX(ΑΜΚ,MATCH(D506,Data!$F$2:$F$999,0),1))</f>
        <v/>
      </c>
      <c r="F506" s="94" t="str">
        <f t="shared" si="7"/>
        <v/>
      </c>
    </row>
    <row r="507" spans="1:6" ht="14.25" customHeight="1" x14ac:dyDescent="0.35">
      <c r="A507" s="45" t="s">
        <v>1142</v>
      </c>
      <c r="B507" s="18"/>
      <c r="C507" s="5"/>
      <c r="D507" s="5"/>
      <c r="E507" s="6" t="str">
        <f>IF(ISBLANK(D507),"",INDEX(ΑΜΚ,MATCH(D507,Data!$F$2:$F$999,0),1))</f>
        <v/>
      </c>
      <c r="F507" s="94" t="str">
        <f t="shared" si="7"/>
        <v/>
      </c>
    </row>
    <row r="508" spans="1:6" ht="14.25" customHeight="1" x14ac:dyDescent="0.35">
      <c r="A508" s="45" t="s">
        <v>1142</v>
      </c>
      <c r="B508" s="18"/>
      <c r="C508" s="5"/>
      <c r="D508" s="5"/>
      <c r="E508" s="6" t="str">
        <f>IF(ISBLANK(D508),"",INDEX(ΑΜΚ,MATCH(D508,Data!$F$2:$F$999,0),1))</f>
        <v/>
      </c>
      <c r="F508" s="94" t="str">
        <f t="shared" si="7"/>
        <v/>
      </c>
    </row>
    <row r="509" spans="1:6" ht="14.25" customHeight="1" x14ac:dyDescent="0.35">
      <c r="A509" s="45" t="s">
        <v>1142</v>
      </c>
      <c r="B509" s="18"/>
      <c r="C509" s="5"/>
      <c r="D509" s="5"/>
      <c r="E509" s="6" t="str">
        <f>IF(ISBLANK(D509),"",INDEX(ΑΜΚ,MATCH(D509,Data!$F$2:$F$999,0),1))</f>
        <v/>
      </c>
      <c r="F509" s="94" t="str">
        <f t="shared" si="7"/>
        <v/>
      </c>
    </row>
    <row r="510" spans="1:6" ht="14.25" customHeight="1" x14ac:dyDescent="0.35">
      <c r="A510" s="45" t="s">
        <v>1142</v>
      </c>
      <c r="B510" s="18"/>
      <c r="C510" s="5"/>
      <c r="D510" s="5"/>
      <c r="E510" s="6" t="str">
        <f>IF(ISBLANK(D510),"",INDEX(ΑΜΚ,MATCH(D510,Data!$F$2:$F$999,0),1))</f>
        <v/>
      </c>
      <c r="F510" s="94" t="str">
        <f t="shared" si="7"/>
        <v/>
      </c>
    </row>
    <row r="511" spans="1:6" ht="14.25" customHeight="1" x14ac:dyDescent="0.35">
      <c r="A511" s="45" t="s">
        <v>1142</v>
      </c>
      <c r="B511" s="18"/>
      <c r="C511" s="5"/>
      <c r="D511" s="5"/>
      <c r="E511" s="6" t="str">
        <f>IF(ISBLANK(D511),"",INDEX(ΑΜΚ,MATCH(D511,Data!$F$2:$F$999,0),1))</f>
        <v/>
      </c>
      <c r="F511" s="94" t="str">
        <f t="shared" si="7"/>
        <v/>
      </c>
    </row>
    <row r="512" spans="1:6" ht="14.25" customHeight="1" x14ac:dyDescent="0.35">
      <c r="A512" s="45" t="s">
        <v>1142</v>
      </c>
      <c r="B512" s="18"/>
      <c r="C512" s="5"/>
      <c r="D512" s="5"/>
      <c r="E512" s="6" t="str">
        <f>IF(ISBLANK(D512),"",INDEX(ΑΜΚ,MATCH(D512,Data!$F$2:$F$999,0),1))</f>
        <v/>
      </c>
      <c r="F512" s="94" t="str">
        <f t="shared" si="7"/>
        <v/>
      </c>
    </row>
    <row r="513" spans="1:6" ht="14.25" customHeight="1" x14ac:dyDescent="0.35">
      <c r="A513" s="45" t="s">
        <v>1142</v>
      </c>
      <c r="B513" s="18"/>
      <c r="C513" s="5"/>
      <c r="D513" s="5"/>
      <c r="E513" s="6" t="str">
        <f>IF(ISBLANK(D513),"",INDEX(ΑΜΚ,MATCH(D513,Data!$F$2:$F$999,0),1))</f>
        <v/>
      </c>
      <c r="F513" s="94" t="str">
        <f t="shared" si="7"/>
        <v/>
      </c>
    </row>
    <row r="514" spans="1:6" ht="14.25" customHeight="1" x14ac:dyDescent="0.35">
      <c r="A514" s="45" t="s">
        <v>1142</v>
      </c>
      <c r="B514" s="18"/>
      <c r="C514" s="5"/>
      <c r="D514" s="5"/>
      <c r="E514" s="6" t="str">
        <f>IF(ISBLANK(D514),"",INDEX(ΑΜΚ,MATCH(D514,Data!$F$2:$F$999,0),1))</f>
        <v/>
      </c>
      <c r="F514" s="94" t="str">
        <f t="shared" ref="F514:F577" si="8">IF(ISBLANK(C514),"",INDEX(ΚΩΔ_ΜΑΘΗΜ_ΑΡΧΙΤ_Α2,MATCH(C514,ΜΑΘΗΜ_ΨΥΚΤ_Γ1,0)))</f>
        <v/>
      </c>
    </row>
    <row r="515" spans="1:6" ht="14.25" customHeight="1" x14ac:dyDescent="0.35">
      <c r="A515" s="45" t="s">
        <v>1142</v>
      </c>
      <c r="B515" s="18"/>
      <c r="C515" s="5"/>
      <c r="D515" s="5"/>
      <c r="E515" s="6" t="str">
        <f>IF(ISBLANK(D515),"",INDEX(ΑΜΚ,MATCH(D515,Data!$F$2:$F$999,0),1))</f>
        <v/>
      </c>
      <c r="F515" s="94" t="str">
        <f t="shared" si="8"/>
        <v/>
      </c>
    </row>
    <row r="516" spans="1:6" ht="14.25" customHeight="1" x14ac:dyDescent="0.35">
      <c r="A516" s="45" t="s">
        <v>1142</v>
      </c>
      <c r="B516" s="18"/>
      <c r="C516" s="5"/>
      <c r="D516" s="5"/>
      <c r="E516" s="6" t="str">
        <f>IF(ISBLANK(D516),"",INDEX(ΑΜΚ,MATCH(D516,Data!$F$2:$F$999,0),1))</f>
        <v/>
      </c>
      <c r="F516" s="94" t="str">
        <f t="shared" si="8"/>
        <v/>
      </c>
    </row>
    <row r="517" spans="1:6" ht="14.25" customHeight="1" x14ac:dyDescent="0.35">
      <c r="A517" s="45" t="s">
        <v>1142</v>
      </c>
      <c r="B517" s="18"/>
      <c r="C517" s="5"/>
      <c r="D517" s="5"/>
      <c r="E517" s="6" t="str">
        <f>IF(ISBLANK(D517),"",INDEX(ΑΜΚ,MATCH(D517,Data!$F$2:$F$999,0),1))</f>
        <v/>
      </c>
      <c r="F517" s="94" t="str">
        <f t="shared" si="8"/>
        <v/>
      </c>
    </row>
    <row r="518" spans="1:6" ht="14.25" customHeight="1" x14ac:dyDescent="0.35">
      <c r="A518" s="45" t="s">
        <v>1142</v>
      </c>
      <c r="B518" s="18"/>
      <c r="C518" s="5"/>
      <c r="D518" s="5"/>
      <c r="E518" s="6" t="str">
        <f>IF(ISBLANK(D518),"",INDEX(ΑΜΚ,MATCH(D518,Data!$F$2:$F$999,0),1))</f>
        <v/>
      </c>
      <c r="F518" s="94" t="str">
        <f t="shared" si="8"/>
        <v/>
      </c>
    </row>
    <row r="519" spans="1:6" ht="14.25" customHeight="1" x14ac:dyDescent="0.35">
      <c r="A519" s="45" t="s">
        <v>1142</v>
      </c>
      <c r="B519" s="18"/>
      <c r="C519" s="5"/>
      <c r="D519" s="5"/>
      <c r="E519" s="6" t="str">
        <f>IF(ISBLANK(D519),"",INDEX(ΑΜΚ,MATCH(D519,Data!$F$2:$F$999,0),1))</f>
        <v/>
      </c>
      <c r="F519" s="94" t="str">
        <f t="shared" si="8"/>
        <v/>
      </c>
    </row>
    <row r="520" spans="1:6" ht="14.25" customHeight="1" x14ac:dyDescent="0.35">
      <c r="A520" s="45" t="s">
        <v>1142</v>
      </c>
      <c r="B520" s="18"/>
      <c r="C520" s="5"/>
      <c r="D520" s="5"/>
      <c r="E520" s="6" t="str">
        <f>IF(ISBLANK(D520),"",INDEX(ΑΜΚ,MATCH(D520,Data!$F$2:$F$999,0),1))</f>
        <v/>
      </c>
      <c r="F520" s="94" t="str">
        <f t="shared" si="8"/>
        <v/>
      </c>
    </row>
    <row r="521" spans="1:6" ht="14.25" customHeight="1" x14ac:dyDescent="0.35">
      <c r="A521" s="45" t="s">
        <v>1142</v>
      </c>
      <c r="B521" s="18"/>
      <c r="C521" s="5"/>
      <c r="D521" s="5"/>
      <c r="E521" s="6" t="str">
        <f>IF(ISBLANK(D521),"",INDEX(ΑΜΚ,MATCH(D521,Data!$F$2:$F$999,0),1))</f>
        <v/>
      </c>
      <c r="F521" s="94" t="str">
        <f t="shared" si="8"/>
        <v/>
      </c>
    </row>
    <row r="522" spans="1:6" ht="14.25" customHeight="1" x14ac:dyDescent="0.35">
      <c r="A522" s="45" t="s">
        <v>1142</v>
      </c>
      <c r="B522" s="18"/>
      <c r="C522" s="5"/>
      <c r="D522" s="5"/>
      <c r="E522" s="6" t="str">
        <f>IF(ISBLANK(D522),"",INDEX(ΑΜΚ,MATCH(D522,Data!$F$2:$F$999,0),1))</f>
        <v/>
      </c>
      <c r="F522" s="94" t="str">
        <f t="shared" si="8"/>
        <v/>
      </c>
    </row>
    <row r="523" spans="1:6" ht="14.25" customHeight="1" x14ac:dyDescent="0.35">
      <c r="A523" s="45" t="s">
        <v>1142</v>
      </c>
      <c r="B523" s="18"/>
      <c r="C523" s="5"/>
      <c r="D523" s="5"/>
      <c r="E523" s="6" t="str">
        <f>IF(ISBLANK(D523),"",INDEX(ΑΜΚ,MATCH(D523,Data!$F$2:$F$999,0),1))</f>
        <v/>
      </c>
      <c r="F523" s="94" t="str">
        <f t="shared" si="8"/>
        <v/>
      </c>
    </row>
    <row r="524" spans="1:6" ht="14.25" customHeight="1" x14ac:dyDescent="0.35">
      <c r="A524" s="45" t="s">
        <v>1142</v>
      </c>
      <c r="B524" s="18"/>
      <c r="C524" s="5"/>
      <c r="D524" s="5"/>
      <c r="E524" s="6" t="str">
        <f>IF(ISBLANK(D524),"",INDEX(ΑΜΚ,MATCH(D524,Data!$F$2:$F$999,0),1))</f>
        <v/>
      </c>
      <c r="F524" s="94" t="str">
        <f t="shared" si="8"/>
        <v/>
      </c>
    </row>
    <row r="525" spans="1:6" ht="14.25" customHeight="1" x14ac:dyDescent="0.35">
      <c r="A525" s="45" t="s">
        <v>1142</v>
      </c>
      <c r="B525" s="18"/>
      <c r="C525" s="5"/>
      <c r="D525" s="5"/>
      <c r="E525" s="6" t="str">
        <f>IF(ISBLANK(D525),"",INDEX(ΑΜΚ,MATCH(D525,Data!$F$2:$F$999,0),1))</f>
        <v/>
      </c>
      <c r="F525" s="94" t="str">
        <f t="shared" si="8"/>
        <v/>
      </c>
    </row>
    <row r="526" spans="1:6" ht="14.25" customHeight="1" x14ac:dyDescent="0.35">
      <c r="A526" s="45" t="s">
        <v>1142</v>
      </c>
      <c r="B526" s="18"/>
      <c r="C526" s="5"/>
      <c r="D526" s="5"/>
      <c r="E526" s="6" t="str">
        <f>IF(ISBLANK(D526),"",INDEX(ΑΜΚ,MATCH(D526,Data!$F$2:$F$999,0),1))</f>
        <v/>
      </c>
      <c r="F526" s="94" t="str">
        <f t="shared" si="8"/>
        <v/>
      </c>
    </row>
    <row r="527" spans="1:6" ht="14.25" customHeight="1" x14ac:dyDescent="0.35">
      <c r="A527" s="45" t="s">
        <v>1142</v>
      </c>
      <c r="B527" s="18"/>
      <c r="C527" s="5"/>
      <c r="D527" s="5"/>
      <c r="E527" s="6" t="str">
        <f>IF(ISBLANK(D527),"",INDEX(ΑΜΚ,MATCH(D527,Data!$F$2:$F$999,0),1))</f>
        <v/>
      </c>
      <c r="F527" s="94" t="str">
        <f t="shared" si="8"/>
        <v/>
      </c>
    </row>
    <row r="528" spans="1:6" ht="14.25" customHeight="1" x14ac:dyDescent="0.35">
      <c r="A528" s="45" t="s">
        <v>1142</v>
      </c>
      <c r="B528" s="18"/>
      <c r="C528" s="5"/>
      <c r="D528" s="5"/>
      <c r="E528" s="6" t="str">
        <f>IF(ISBLANK(D528),"",INDEX(ΑΜΚ,MATCH(D528,Data!$F$2:$F$999,0),1))</f>
        <v/>
      </c>
      <c r="F528" s="94" t="str">
        <f t="shared" si="8"/>
        <v/>
      </c>
    </row>
    <row r="529" spans="1:6" ht="14.25" customHeight="1" x14ac:dyDescent="0.35">
      <c r="A529" s="45" t="s">
        <v>1142</v>
      </c>
      <c r="B529" s="18"/>
      <c r="C529" s="5"/>
      <c r="D529" s="5"/>
      <c r="E529" s="6" t="str">
        <f>IF(ISBLANK(D529),"",INDEX(ΑΜΚ,MATCH(D529,Data!$F$2:$F$999,0),1))</f>
        <v/>
      </c>
      <c r="F529" s="94" t="str">
        <f t="shared" si="8"/>
        <v/>
      </c>
    </row>
    <row r="530" spans="1:6" ht="14.25" customHeight="1" x14ac:dyDescent="0.35">
      <c r="A530" s="45" t="s">
        <v>1142</v>
      </c>
      <c r="B530" s="18"/>
      <c r="C530" s="5"/>
      <c r="D530" s="5"/>
      <c r="E530" s="6" t="str">
        <f>IF(ISBLANK(D530),"",INDEX(ΑΜΚ,MATCH(D530,Data!$F$2:$F$999,0),1))</f>
        <v/>
      </c>
      <c r="F530" s="94" t="str">
        <f t="shared" si="8"/>
        <v/>
      </c>
    </row>
    <row r="531" spans="1:6" ht="14.25" customHeight="1" x14ac:dyDescent="0.35">
      <c r="A531" s="45" t="s">
        <v>1142</v>
      </c>
      <c r="B531" s="18"/>
      <c r="C531" s="5"/>
      <c r="D531" s="5"/>
      <c r="E531" s="6" t="str">
        <f>IF(ISBLANK(D531),"",INDEX(ΑΜΚ,MATCH(D531,Data!$F$2:$F$999,0),1))</f>
        <v/>
      </c>
      <c r="F531" s="94" t="str">
        <f t="shared" si="8"/>
        <v/>
      </c>
    </row>
    <row r="532" spans="1:6" ht="14.25" customHeight="1" x14ac:dyDescent="0.35">
      <c r="A532" s="45" t="s">
        <v>1142</v>
      </c>
      <c r="B532" s="18"/>
      <c r="C532" s="5"/>
      <c r="D532" s="5"/>
      <c r="E532" s="6" t="str">
        <f>IF(ISBLANK(D532),"",INDEX(ΑΜΚ,MATCH(D532,Data!$F$2:$F$999,0),1))</f>
        <v/>
      </c>
      <c r="F532" s="94" t="str">
        <f t="shared" si="8"/>
        <v/>
      </c>
    </row>
    <row r="533" spans="1:6" ht="14.25" customHeight="1" x14ac:dyDescent="0.35">
      <c r="A533" s="45" t="s">
        <v>1142</v>
      </c>
      <c r="B533" s="18"/>
      <c r="C533" s="5"/>
      <c r="D533" s="5"/>
      <c r="E533" s="6" t="str">
        <f>IF(ISBLANK(D533),"",INDEX(ΑΜΚ,MATCH(D533,Data!$F$2:$F$999,0),1))</f>
        <v/>
      </c>
      <c r="F533" s="94" t="str">
        <f t="shared" si="8"/>
        <v/>
      </c>
    </row>
    <row r="534" spans="1:6" ht="14.25" customHeight="1" x14ac:dyDescent="0.35">
      <c r="A534" s="45" t="s">
        <v>1142</v>
      </c>
      <c r="B534" s="18"/>
      <c r="C534" s="5"/>
      <c r="D534" s="5"/>
      <c r="E534" s="6" t="str">
        <f>IF(ISBLANK(D534),"",INDEX(ΑΜΚ,MATCH(D534,Data!$F$2:$F$999,0),1))</f>
        <v/>
      </c>
      <c r="F534" s="94" t="str">
        <f t="shared" si="8"/>
        <v/>
      </c>
    </row>
    <row r="535" spans="1:6" ht="14.25" customHeight="1" x14ac:dyDescent="0.35">
      <c r="A535" s="45" t="s">
        <v>1142</v>
      </c>
      <c r="B535" s="18"/>
      <c r="C535" s="5"/>
      <c r="D535" s="5"/>
      <c r="E535" s="6" t="str">
        <f>IF(ISBLANK(D535),"",INDEX(ΑΜΚ,MATCH(D535,Data!$F$2:$F$999,0),1))</f>
        <v/>
      </c>
      <c r="F535" s="94" t="str">
        <f t="shared" si="8"/>
        <v/>
      </c>
    </row>
    <row r="536" spans="1:6" ht="14.25" customHeight="1" x14ac:dyDescent="0.35">
      <c r="A536" s="45" t="s">
        <v>1142</v>
      </c>
      <c r="B536" s="18"/>
      <c r="C536" s="5"/>
      <c r="D536" s="5"/>
      <c r="E536" s="6" t="str">
        <f>IF(ISBLANK(D536),"",INDEX(ΑΜΚ,MATCH(D536,Data!$F$2:$F$999,0),1))</f>
        <v/>
      </c>
      <c r="F536" s="94" t="str">
        <f t="shared" si="8"/>
        <v/>
      </c>
    </row>
    <row r="537" spans="1:6" ht="14.25" customHeight="1" x14ac:dyDescent="0.35">
      <c r="A537" s="45" t="s">
        <v>1142</v>
      </c>
      <c r="B537" s="18"/>
      <c r="C537" s="5"/>
      <c r="D537" s="5"/>
      <c r="E537" s="6" t="str">
        <f>IF(ISBLANK(D537),"",INDEX(ΑΜΚ,MATCH(D537,Data!$F$2:$F$999,0),1))</f>
        <v/>
      </c>
      <c r="F537" s="94" t="str">
        <f t="shared" si="8"/>
        <v/>
      </c>
    </row>
    <row r="538" spans="1:6" ht="14.25" customHeight="1" x14ac:dyDescent="0.35">
      <c r="A538" s="45" t="s">
        <v>1142</v>
      </c>
      <c r="B538" s="18"/>
      <c r="C538" s="5"/>
      <c r="D538" s="5"/>
      <c r="E538" s="6" t="str">
        <f>IF(ISBLANK(D538),"",INDEX(ΑΜΚ,MATCH(D538,Data!$F$2:$F$999,0),1))</f>
        <v/>
      </c>
      <c r="F538" s="94" t="str">
        <f t="shared" si="8"/>
        <v/>
      </c>
    </row>
    <row r="539" spans="1:6" ht="14.25" customHeight="1" x14ac:dyDescent="0.35">
      <c r="A539" s="45" t="s">
        <v>1142</v>
      </c>
      <c r="B539" s="18"/>
      <c r="C539" s="5"/>
      <c r="D539" s="5"/>
      <c r="E539" s="6" t="str">
        <f>IF(ISBLANK(D539),"",INDEX(ΑΜΚ,MATCH(D539,Data!$F$2:$F$999,0),1))</f>
        <v/>
      </c>
      <c r="F539" s="94" t="str">
        <f t="shared" si="8"/>
        <v/>
      </c>
    </row>
    <row r="540" spans="1:6" ht="14.25" customHeight="1" x14ac:dyDescent="0.35">
      <c r="A540" s="45" t="s">
        <v>1142</v>
      </c>
      <c r="B540" s="18"/>
      <c r="C540" s="5"/>
      <c r="D540" s="5"/>
      <c r="E540" s="6" t="str">
        <f>IF(ISBLANK(D540),"",INDEX(ΑΜΚ,MATCH(D540,Data!$F$2:$F$999,0),1))</f>
        <v/>
      </c>
      <c r="F540" s="94" t="str">
        <f t="shared" si="8"/>
        <v/>
      </c>
    </row>
    <row r="541" spans="1:6" ht="14.25" customHeight="1" x14ac:dyDescent="0.35">
      <c r="A541" s="45" t="s">
        <v>1142</v>
      </c>
      <c r="B541" s="18"/>
      <c r="C541" s="5"/>
      <c r="D541" s="5"/>
      <c r="E541" s="6" t="str">
        <f>IF(ISBLANK(D541),"",INDEX(ΑΜΚ,MATCH(D541,Data!$F$2:$F$999,0),1))</f>
        <v/>
      </c>
      <c r="F541" s="94" t="str">
        <f t="shared" si="8"/>
        <v/>
      </c>
    </row>
    <row r="542" spans="1:6" ht="14.25" customHeight="1" x14ac:dyDescent="0.35">
      <c r="A542" s="45" t="s">
        <v>1142</v>
      </c>
      <c r="B542" s="18"/>
      <c r="C542" s="5"/>
      <c r="D542" s="5"/>
      <c r="E542" s="6" t="str">
        <f>IF(ISBLANK(D542),"",INDEX(ΑΜΚ,MATCH(D542,Data!$F$2:$F$999,0),1))</f>
        <v/>
      </c>
      <c r="F542" s="94" t="str">
        <f t="shared" si="8"/>
        <v/>
      </c>
    </row>
    <row r="543" spans="1:6" ht="14.25" customHeight="1" x14ac:dyDescent="0.35">
      <c r="A543" s="45" t="s">
        <v>1142</v>
      </c>
      <c r="B543" s="18"/>
      <c r="C543" s="5"/>
      <c r="D543" s="5"/>
      <c r="E543" s="6" t="str">
        <f>IF(ISBLANK(D543),"",INDEX(ΑΜΚ,MATCH(D543,Data!$F$2:$F$999,0),1))</f>
        <v/>
      </c>
      <c r="F543" s="94" t="str">
        <f t="shared" si="8"/>
        <v/>
      </c>
    </row>
    <row r="544" spans="1:6" ht="14.25" customHeight="1" x14ac:dyDescent="0.35">
      <c r="A544" s="45" t="s">
        <v>1142</v>
      </c>
      <c r="B544" s="18"/>
      <c r="C544" s="5"/>
      <c r="D544" s="5"/>
      <c r="E544" s="6" t="str">
        <f>IF(ISBLANK(D544),"",INDEX(ΑΜΚ,MATCH(D544,Data!$F$2:$F$999,0),1))</f>
        <v/>
      </c>
      <c r="F544" s="94" t="str">
        <f t="shared" si="8"/>
        <v/>
      </c>
    </row>
    <row r="545" spans="1:6" ht="14.25" customHeight="1" x14ac:dyDescent="0.35">
      <c r="A545" s="45" t="s">
        <v>1142</v>
      </c>
      <c r="B545" s="18"/>
      <c r="C545" s="5"/>
      <c r="D545" s="5"/>
      <c r="E545" s="6" t="str">
        <f>IF(ISBLANK(D545),"",INDEX(ΑΜΚ,MATCH(D545,Data!$F$2:$F$999,0),1))</f>
        <v/>
      </c>
      <c r="F545" s="94" t="str">
        <f t="shared" si="8"/>
        <v/>
      </c>
    </row>
    <row r="546" spans="1:6" ht="14.25" customHeight="1" x14ac:dyDescent="0.35">
      <c r="A546" s="45" t="s">
        <v>1142</v>
      </c>
      <c r="B546" s="18"/>
      <c r="C546" s="5"/>
      <c r="D546" s="5"/>
      <c r="E546" s="6" t="str">
        <f>IF(ISBLANK(D546),"",INDEX(ΑΜΚ,MATCH(D546,Data!$F$2:$F$999,0),1))</f>
        <v/>
      </c>
      <c r="F546" s="94" t="str">
        <f t="shared" si="8"/>
        <v/>
      </c>
    </row>
    <row r="547" spans="1:6" ht="14.25" customHeight="1" x14ac:dyDescent="0.35">
      <c r="A547" s="45" t="s">
        <v>1142</v>
      </c>
      <c r="B547" s="18"/>
      <c r="C547" s="5"/>
      <c r="D547" s="5"/>
      <c r="E547" s="6" t="str">
        <f>IF(ISBLANK(D547),"",INDEX(ΑΜΚ,MATCH(D547,Data!$F$2:$F$999,0),1))</f>
        <v/>
      </c>
      <c r="F547" s="94" t="str">
        <f t="shared" si="8"/>
        <v/>
      </c>
    </row>
    <row r="548" spans="1:6" ht="14.25" customHeight="1" x14ac:dyDescent="0.35">
      <c r="A548" s="45" t="s">
        <v>1142</v>
      </c>
      <c r="B548" s="18"/>
      <c r="C548" s="5"/>
      <c r="D548" s="5"/>
      <c r="E548" s="6" t="str">
        <f>IF(ISBLANK(D548),"",INDEX(ΑΜΚ,MATCH(D548,Data!$F$2:$F$999,0),1))</f>
        <v/>
      </c>
      <c r="F548" s="94" t="str">
        <f t="shared" si="8"/>
        <v/>
      </c>
    </row>
    <row r="549" spans="1:6" ht="14.25" customHeight="1" x14ac:dyDescent="0.35">
      <c r="A549" s="45" t="s">
        <v>1142</v>
      </c>
      <c r="B549" s="18"/>
      <c r="C549" s="5"/>
      <c r="D549" s="5"/>
      <c r="E549" s="6" t="str">
        <f>IF(ISBLANK(D549),"",INDEX(ΑΜΚ,MATCH(D549,Data!$F$2:$F$999,0),1))</f>
        <v/>
      </c>
      <c r="F549" s="94" t="str">
        <f t="shared" si="8"/>
        <v/>
      </c>
    </row>
    <row r="550" spans="1:6" ht="14.25" customHeight="1" x14ac:dyDescent="0.35">
      <c r="A550" s="45" t="s">
        <v>1142</v>
      </c>
      <c r="B550" s="18"/>
      <c r="C550" s="5"/>
      <c r="D550" s="5"/>
      <c r="E550" s="6" t="str">
        <f>IF(ISBLANK(D550),"",INDEX(ΑΜΚ,MATCH(D550,Data!$F$2:$F$999,0),1))</f>
        <v/>
      </c>
      <c r="F550" s="94" t="str">
        <f t="shared" si="8"/>
        <v/>
      </c>
    </row>
    <row r="551" spans="1:6" ht="14.25" customHeight="1" x14ac:dyDescent="0.35">
      <c r="A551" s="45" t="s">
        <v>1142</v>
      </c>
      <c r="B551" s="18"/>
      <c r="C551" s="5"/>
      <c r="D551" s="5"/>
      <c r="E551" s="6" t="str">
        <f>IF(ISBLANK(D551),"",INDEX(ΑΜΚ,MATCH(D551,Data!$F$2:$F$999,0),1))</f>
        <v/>
      </c>
      <c r="F551" s="94" t="str">
        <f t="shared" si="8"/>
        <v/>
      </c>
    </row>
    <row r="552" spans="1:6" ht="14.25" customHeight="1" x14ac:dyDescent="0.35">
      <c r="A552" s="45" t="s">
        <v>1142</v>
      </c>
      <c r="B552" s="18"/>
      <c r="C552" s="5"/>
      <c r="D552" s="5"/>
      <c r="E552" s="6" t="str">
        <f>IF(ISBLANK(D552),"",INDEX(ΑΜΚ,MATCH(D552,Data!$F$2:$F$999,0),1))</f>
        <v/>
      </c>
      <c r="F552" s="94" t="str">
        <f t="shared" si="8"/>
        <v/>
      </c>
    </row>
    <row r="553" spans="1:6" ht="14.25" customHeight="1" x14ac:dyDescent="0.35">
      <c r="A553" s="45" t="s">
        <v>1142</v>
      </c>
      <c r="B553" s="18"/>
      <c r="C553" s="5"/>
      <c r="D553" s="5"/>
      <c r="E553" s="6" t="str">
        <f>IF(ISBLANK(D553),"",INDEX(ΑΜΚ,MATCH(D553,Data!$F$2:$F$999,0),1))</f>
        <v/>
      </c>
      <c r="F553" s="94" t="str">
        <f t="shared" si="8"/>
        <v/>
      </c>
    </row>
    <row r="554" spans="1:6" ht="14.25" customHeight="1" x14ac:dyDescent="0.35">
      <c r="A554" s="45" t="s">
        <v>1142</v>
      </c>
      <c r="B554" s="18"/>
      <c r="C554" s="5"/>
      <c r="D554" s="5"/>
      <c r="E554" s="6" t="str">
        <f>IF(ISBLANK(D554),"",INDEX(ΑΜΚ,MATCH(D554,Data!$F$2:$F$999,0),1))</f>
        <v/>
      </c>
      <c r="F554" s="94" t="str">
        <f t="shared" si="8"/>
        <v/>
      </c>
    </row>
    <row r="555" spans="1:6" ht="14.25" customHeight="1" x14ac:dyDescent="0.35">
      <c r="A555" s="45" t="s">
        <v>1142</v>
      </c>
      <c r="B555" s="18"/>
      <c r="C555" s="5"/>
      <c r="D555" s="5"/>
      <c r="E555" s="6" t="str">
        <f>IF(ISBLANK(D555),"",INDEX(ΑΜΚ,MATCH(D555,Data!$F$2:$F$999,0),1))</f>
        <v/>
      </c>
      <c r="F555" s="94" t="str">
        <f t="shared" si="8"/>
        <v/>
      </c>
    </row>
    <row r="556" spans="1:6" ht="14.25" customHeight="1" x14ac:dyDescent="0.35">
      <c r="A556" s="45" t="s">
        <v>1142</v>
      </c>
      <c r="B556" s="18"/>
      <c r="C556" s="5"/>
      <c r="D556" s="5"/>
      <c r="E556" s="6" t="str">
        <f>IF(ISBLANK(D556),"",INDEX(ΑΜΚ,MATCH(D556,Data!$F$2:$F$999,0),1))</f>
        <v/>
      </c>
      <c r="F556" s="94" t="str">
        <f t="shared" si="8"/>
        <v/>
      </c>
    </row>
    <row r="557" spans="1:6" ht="14.25" customHeight="1" x14ac:dyDescent="0.35">
      <c r="A557" s="45" t="s">
        <v>1142</v>
      </c>
      <c r="B557" s="18"/>
      <c r="C557" s="5"/>
      <c r="D557" s="5"/>
      <c r="E557" s="6" t="str">
        <f>IF(ISBLANK(D557),"",INDEX(ΑΜΚ,MATCH(D557,Data!$F$2:$F$999,0),1))</f>
        <v/>
      </c>
      <c r="F557" s="94" t="str">
        <f t="shared" si="8"/>
        <v/>
      </c>
    </row>
    <row r="558" spans="1:6" ht="14.25" customHeight="1" x14ac:dyDescent="0.35">
      <c r="A558" s="45" t="s">
        <v>1142</v>
      </c>
      <c r="B558" s="18"/>
      <c r="C558" s="5"/>
      <c r="D558" s="5"/>
      <c r="E558" s="6" t="str">
        <f>IF(ISBLANK(D558),"",INDEX(ΑΜΚ,MATCH(D558,Data!$F$2:$F$999,0),1))</f>
        <v/>
      </c>
      <c r="F558" s="94" t="str">
        <f t="shared" si="8"/>
        <v/>
      </c>
    </row>
    <row r="559" spans="1:6" ht="14.25" customHeight="1" x14ac:dyDescent="0.35">
      <c r="A559" s="45" t="s">
        <v>1142</v>
      </c>
      <c r="B559" s="18"/>
      <c r="C559" s="5"/>
      <c r="D559" s="5"/>
      <c r="E559" s="6" t="str">
        <f>IF(ISBLANK(D559),"",INDEX(ΑΜΚ,MATCH(D559,Data!$F$2:$F$999,0),1))</f>
        <v/>
      </c>
      <c r="F559" s="94" t="str">
        <f t="shared" si="8"/>
        <v/>
      </c>
    </row>
    <row r="560" spans="1:6" ht="14.25" customHeight="1" x14ac:dyDescent="0.35">
      <c r="A560" s="45" t="s">
        <v>1142</v>
      </c>
      <c r="B560" s="18"/>
      <c r="C560" s="5"/>
      <c r="D560" s="5"/>
      <c r="E560" s="6" t="str">
        <f>IF(ISBLANK(D560),"",INDEX(ΑΜΚ,MATCH(D560,Data!$F$2:$F$999,0),1))</f>
        <v/>
      </c>
      <c r="F560" s="94" t="str">
        <f t="shared" si="8"/>
        <v/>
      </c>
    </row>
    <row r="561" spans="1:6" ht="14.25" customHeight="1" x14ac:dyDescent="0.35">
      <c r="A561" s="45" t="s">
        <v>1142</v>
      </c>
      <c r="B561" s="18"/>
      <c r="C561" s="5"/>
      <c r="D561" s="5"/>
      <c r="E561" s="6" t="str">
        <f>IF(ISBLANK(D561),"",INDEX(ΑΜΚ,MATCH(D561,Data!$F$2:$F$999,0),1))</f>
        <v/>
      </c>
      <c r="F561" s="94" t="str">
        <f t="shared" si="8"/>
        <v/>
      </c>
    </row>
    <row r="562" spans="1:6" ht="14.25" customHeight="1" x14ac:dyDescent="0.35">
      <c r="A562" s="45" t="s">
        <v>1142</v>
      </c>
      <c r="B562" s="18"/>
      <c r="C562" s="5"/>
      <c r="D562" s="5"/>
      <c r="E562" s="6" t="str">
        <f>IF(ISBLANK(D562),"",INDEX(ΑΜΚ,MATCH(D562,Data!$F$2:$F$999,0),1))</f>
        <v/>
      </c>
      <c r="F562" s="94" t="str">
        <f t="shared" si="8"/>
        <v/>
      </c>
    </row>
    <row r="563" spans="1:6" ht="14.25" customHeight="1" x14ac:dyDescent="0.35">
      <c r="A563" s="45" t="s">
        <v>1142</v>
      </c>
      <c r="B563" s="18"/>
      <c r="C563" s="5"/>
      <c r="D563" s="5"/>
      <c r="E563" s="6" t="str">
        <f>IF(ISBLANK(D563),"",INDEX(ΑΜΚ,MATCH(D563,Data!$F$2:$F$999,0),1))</f>
        <v/>
      </c>
      <c r="F563" s="94" t="str">
        <f t="shared" si="8"/>
        <v/>
      </c>
    </row>
    <row r="564" spans="1:6" ht="14.25" customHeight="1" x14ac:dyDescent="0.35">
      <c r="A564" s="45" t="s">
        <v>1142</v>
      </c>
      <c r="B564" s="18"/>
      <c r="C564" s="5"/>
      <c r="D564" s="5"/>
      <c r="E564" s="6" t="str">
        <f>IF(ISBLANK(D564),"",INDEX(ΑΜΚ,MATCH(D564,Data!$F$2:$F$999,0),1))</f>
        <v/>
      </c>
      <c r="F564" s="94" t="str">
        <f t="shared" si="8"/>
        <v/>
      </c>
    </row>
    <row r="565" spans="1:6" ht="14.25" customHeight="1" x14ac:dyDescent="0.35">
      <c r="A565" s="45" t="s">
        <v>1142</v>
      </c>
      <c r="B565" s="18"/>
      <c r="C565" s="5"/>
      <c r="D565" s="5"/>
      <c r="E565" s="6" t="str">
        <f>IF(ISBLANK(D565),"",INDEX(ΑΜΚ,MATCH(D565,Data!$F$2:$F$999,0),1))</f>
        <v/>
      </c>
      <c r="F565" s="94" t="str">
        <f t="shared" si="8"/>
        <v/>
      </c>
    </row>
    <row r="566" spans="1:6" ht="14.25" customHeight="1" x14ac:dyDescent="0.35">
      <c r="A566" s="45" t="s">
        <v>1142</v>
      </c>
      <c r="B566" s="18"/>
      <c r="C566" s="5"/>
      <c r="D566" s="5"/>
      <c r="E566" s="6" t="str">
        <f>IF(ISBLANK(D566),"",INDEX(ΑΜΚ,MATCH(D566,Data!$F$2:$F$999,0),1))</f>
        <v/>
      </c>
      <c r="F566" s="94" t="str">
        <f t="shared" si="8"/>
        <v/>
      </c>
    </row>
    <row r="567" spans="1:6" ht="14.25" customHeight="1" x14ac:dyDescent="0.35">
      <c r="A567" s="45" t="s">
        <v>1142</v>
      </c>
      <c r="B567" s="18"/>
      <c r="C567" s="5"/>
      <c r="D567" s="5"/>
      <c r="E567" s="6" t="str">
        <f>IF(ISBLANK(D567),"",INDEX(ΑΜΚ,MATCH(D567,Data!$F$2:$F$999,0),1))</f>
        <v/>
      </c>
      <c r="F567" s="94" t="str">
        <f t="shared" si="8"/>
        <v/>
      </c>
    </row>
    <row r="568" spans="1:6" ht="14.25" customHeight="1" x14ac:dyDescent="0.35">
      <c r="A568" s="45" t="s">
        <v>1142</v>
      </c>
      <c r="B568" s="18"/>
      <c r="C568" s="5"/>
      <c r="D568" s="5"/>
      <c r="E568" s="6" t="str">
        <f>IF(ISBLANK(D568),"",INDEX(ΑΜΚ,MATCH(D568,Data!$F$2:$F$999,0),1))</f>
        <v/>
      </c>
      <c r="F568" s="94" t="str">
        <f t="shared" si="8"/>
        <v/>
      </c>
    </row>
    <row r="569" spans="1:6" ht="14.25" customHeight="1" x14ac:dyDescent="0.35">
      <c r="A569" s="45" t="s">
        <v>1142</v>
      </c>
      <c r="B569" s="18"/>
      <c r="C569" s="5"/>
      <c r="D569" s="5"/>
      <c r="E569" s="6" t="str">
        <f>IF(ISBLANK(D569),"",INDEX(ΑΜΚ,MATCH(D569,Data!$F$2:$F$999,0),1))</f>
        <v/>
      </c>
      <c r="F569" s="94" t="str">
        <f t="shared" si="8"/>
        <v/>
      </c>
    </row>
    <row r="570" spans="1:6" ht="14.25" customHeight="1" x14ac:dyDescent="0.35">
      <c r="A570" s="45" t="s">
        <v>1142</v>
      </c>
      <c r="B570" s="18"/>
      <c r="C570" s="5"/>
      <c r="D570" s="5"/>
      <c r="E570" s="6" t="str">
        <f>IF(ISBLANK(D570),"",INDEX(ΑΜΚ,MATCH(D570,Data!$F$2:$F$999,0),1))</f>
        <v/>
      </c>
      <c r="F570" s="94" t="str">
        <f t="shared" si="8"/>
        <v/>
      </c>
    </row>
    <row r="571" spans="1:6" ht="14.25" customHeight="1" x14ac:dyDescent="0.35">
      <c r="A571" s="45" t="s">
        <v>1142</v>
      </c>
      <c r="B571" s="18"/>
      <c r="C571" s="5"/>
      <c r="D571" s="5"/>
      <c r="E571" s="6" t="str">
        <f>IF(ISBLANK(D571),"",INDEX(ΑΜΚ,MATCH(D571,Data!$F$2:$F$999,0),1))</f>
        <v/>
      </c>
      <c r="F571" s="94" t="str">
        <f t="shared" si="8"/>
        <v/>
      </c>
    </row>
    <row r="572" spans="1:6" ht="14.25" customHeight="1" x14ac:dyDescent="0.35">
      <c r="A572" s="45" t="s">
        <v>1142</v>
      </c>
      <c r="B572" s="18"/>
      <c r="C572" s="5"/>
      <c r="D572" s="5"/>
      <c r="E572" s="6" t="str">
        <f>IF(ISBLANK(D572),"",INDEX(ΑΜΚ,MATCH(D572,Data!$F$2:$F$999,0),1))</f>
        <v/>
      </c>
      <c r="F572" s="94" t="str">
        <f t="shared" si="8"/>
        <v/>
      </c>
    </row>
    <row r="573" spans="1:6" ht="14.25" customHeight="1" x14ac:dyDescent="0.35">
      <c r="A573" s="45" t="s">
        <v>1142</v>
      </c>
      <c r="B573" s="18"/>
      <c r="C573" s="5"/>
      <c r="D573" s="5"/>
      <c r="E573" s="6" t="str">
        <f>IF(ISBLANK(D573),"",INDEX(ΑΜΚ,MATCH(D573,Data!$F$2:$F$999,0),1))</f>
        <v/>
      </c>
      <c r="F573" s="94" t="str">
        <f t="shared" si="8"/>
        <v/>
      </c>
    </row>
    <row r="574" spans="1:6" ht="14.25" customHeight="1" x14ac:dyDescent="0.35">
      <c r="A574" s="45" t="s">
        <v>1142</v>
      </c>
      <c r="B574" s="18"/>
      <c r="C574" s="5"/>
      <c r="D574" s="5"/>
      <c r="E574" s="6" t="str">
        <f>IF(ISBLANK(D574),"",INDEX(ΑΜΚ,MATCH(D574,Data!$F$2:$F$999,0),1))</f>
        <v/>
      </c>
      <c r="F574" s="94" t="str">
        <f t="shared" si="8"/>
        <v/>
      </c>
    </row>
    <row r="575" spans="1:6" ht="14.25" customHeight="1" x14ac:dyDescent="0.35">
      <c r="A575" s="45" t="s">
        <v>1142</v>
      </c>
      <c r="B575" s="18"/>
      <c r="C575" s="5"/>
      <c r="D575" s="5"/>
      <c r="E575" s="6" t="str">
        <f>IF(ISBLANK(D575),"",INDEX(ΑΜΚ,MATCH(D575,Data!$F$2:$F$999,0),1))</f>
        <v/>
      </c>
      <c r="F575" s="94" t="str">
        <f t="shared" si="8"/>
        <v/>
      </c>
    </row>
    <row r="576" spans="1:6" ht="14.25" customHeight="1" x14ac:dyDescent="0.35">
      <c r="A576" s="45" t="s">
        <v>1142</v>
      </c>
      <c r="B576" s="18"/>
      <c r="C576" s="5"/>
      <c r="D576" s="5"/>
      <c r="E576" s="6" t="str">
        <f>IF(ISBLANK(D576),"",INDEX(ΑΜΚ,MATCH(D576,Data!$F$2:$F$999,0),1))</f>
        <v/>
      </c>
      <c r="F576" s="94" t="str">
        <f t="shared" si="8"/>
        <v/>
      </c>
    </row>
    <row r="577" spans="1:6" ht="14.25" customHeight="1" x14ac:dyDescent="0.35">
      <c r="A577" s="45" t="s">
        <v>1142</v>
      </c>
      <c r="B577" s="18"/>
      <c r="C577" s="5"/>
      <c r="D577" s="5"/>
      <c r="E577" s="6" t="str">
        <f>IF(ISBLANK(D577),"",INDEX(ΑΜΚ,MATCH(D577,Data!$F$2:$F$999,0),1))</f>
        <v/>
      </c>
      <c r="F577" s="94" t="str">
        <f t="shared" si="8"/>
        <v/>
      </c>
    </row>
    <row r="578" spans="1:6" ht="14.25" customHeight="1" x14ac:dyDescent="0.35">
      <c r="A578" s="45" t="s">
        <v>1142</v>
      </c>
      <c r="B578" s="18"/>
      <c r="C578" s="5"/>
      <c r="D578" s="5"/>
      <c r="E578" s="6" t="str">
        <f>IF(ISBLANK(D578),"",INDEX(ΑΜΚ,MATCH(D578,Data!$F$2:$F$999,0),1))</f>
        <v/>
      </c>
      <c r="F578" s="94" t="str">
        <f t="shared" ref="F578:F641" si="9">IF(ISBLANK(C578),"",INDEX(ΚΩΔ_ΜΑΘΗΜ_ΑΡΧΙΤ_Α2,MATCH(C578,ΜΑΘΗΜ_ΨΥΚΤ_Γ1,0)))</f>
        <v/>
      </c>
    </row>
    <row r="579" spans="1:6" ht="14.25" customHeight="1" x14ac:dyDescent="0.35">
      <c r="A579" s="45" t="s">
        <v>1142</v>
      </c>
      <c r="B579" s="18"/>
      <c r="C579" s="5"/>
      <c r="D579" s="5"/>
      <c r="E579" s="6" t="str">
        <f>IF(ISBLANK(D579),"",INDEX(ΑΜΚ,MATCH(D579,Data!$F$2:$F$999,0),1))</f>
        <v/>
      </c>
      <c r="F579" s="94" t="str">
        <f t="shared" si="9"/>
        <v/>
      </c>
    </row>
    <row r="580" spans="1:6" ht="14.25" customHeight="1" x14ac:dyDescent="0.35">
      <c r="A580" s="45" t="s">
        <v>1142</v>
      </c>
      <c r="B580" s="18"/>
      <c r="C580" s="5"/>
      <c r="D580" s="5"/>
      <c r="E580" s="6" t="str">
        <f>IF(ISBLANK(D580),"",INDEX(ΑΜΚ,MATCH(D580,Data!$F$2:$F$999,0),1))</f>
        <v/>
      </c>
      <c r="F580" s="94" t="str">
        <f t="shared" si="9"/>
        <v/>
      </c>
    </row>
    <row r="581" spans="1:6" ht="14.25" customHeight="1" x14ac:dyDescent="0.35">
      <c r="A581" s="45" t="s">
        <v>1142</v>
      </c>
      <c r="B581" s="18"/>
      <c r="C581" s="5"/>
      <c r="D581" s="5"/>
      <c r="E581" s="6" t="str">
        <f>IF(ISBLANK(D581),"",INDEX(ΑΜΚ,MATCH(D581,Data!$F$2:$F$999,0),1))</f>
        <v/>
      </c>
      <c r="F581" s="94" t="str">
        <f t="shared" si="9"/>
        <v/>
      </c>
    </row>
    <row r="582" spans="1:6" ht="14.25" customHeight="1" x14ac:dyDescent="0.35">
      <c r="A582" s="45" t="s">
        <v>1142</v>
      </c>
      <c r="B582" s="18"/>
      <c r="C582" s="5"/>
      <c r="D582" s="5"/>
      <c r="E582" s="6" t="str">
        <f>IF(ISBLANK(D582),"",INDEX(ΑΜΚ,MATCH(D582,Data!$F$2:$F$999,0),1))</f>
        <v/>
      </c>
      <c r="F582" s="94" t="str">
        <f t="shared" si="9"/>
        <v/>
      </c>
    </row>
    <row r="583" spans="1:6" ht="14.25" customHeight="1" x14ac:dyDescent="0.35">
      <c r="A583" s="45" t="s">
        <v>1142</v>
      </c>
      <c r="B583" s="18"/>
      <c r="C583" s="5"/>
      <c r="D583" s="5"/>
      <c r="E583" s="6" t="str">
        <f>IF(ISBLANK(D583),"",INDEX(ΑΜΚ,MATCH(D583,Data!$F$2:$F$999,0),1))</f>
        <v/>
      </c>
      <c r="F583" s="94" t="str">
        <f t="shared" si="9"/>
        <v/>
      </c>
    </row>
    <row r="584" spans="1:6" ht="14.25" customHeight="1" x14ac:dyDescent="0.35">
      <c r="A584" s="45" t="s">
        <v>1142</v>
      </c>
      <c r="B584" s="18"/>
      <c r="C584" s="5"/>
      <c r="D584" s="5"/>
      <c r="E584" s="6" t="str">
        <f>IF(ISBLANK(D584),"",INDEX(ΑΜΚ,MATCH(D584,Data!$F$2:$F$999,0),1))</f>
        <v/>
      </c>
      <c r="F584" s="94" t="str">
        <f t="shared" si="9"/>
        <v/>
      </c>
    </row>
    <row r="585" spans="1:6" ht="14.25" customHeight="1" x14ac:dyDescent="0.35">
      <c r="A585" s="45" t="s">
        <v>1142</v>
      </c>
      <c r="B585" s="18"/>
      <c r="C585" s="5"/>
      <c r="D585" s="5"/>
      <c r="E585" s="6" t="str">
        <f>IF(ISBLANK(D585),"",INDEX(ΑΜΚ,MATCH(D585,Data!$F$2:$F$999,0),1))</f>
        <v/>
      </c>
      <c r="F585" s="94" t="str">
        <f t="shared" si="9"/>
        <v/>
      </c>
    </row>
    <row r="586" spans="1:6" ht="14.25" customHeight="1" x14ac:dyDescent="0.35">
      <c r="A586" s="45" t="s">
        <v>1142</v>
      </c>
      <c r="B586" s="18"/>
      <c r="C586" s="5"/>
      <c r="D586" s="5"/>
      <c r="E586" s="6" t="str">
        <f>IF(ISBLANK(D586),"",INDEX(ΑΜΚ,MATCH(D586,Data!$F$2:$F$999,0),1))</f>
        <v/>
      </c>
      <c r="F586" s="94" t="str">
        <f t="shared" si="9"/>
        <v/>
      </c>
    </row>
    <row r="587" spans="1:6" ht="14.25" customHeight="1" x14ac:dyDescent="0.35">
      <c r="A587" s="45" t="s">
        <v>1142</v>
      </c>
      <c r="B587" s="18"/>
      <c r="C587" s="5"/>
      <c r="D587" s="5"/>
      <c r="E587" s="6" t="str">
        <f>IF(ISBLANK(D587),"",INDEX(ΑΜΚ,MATCH(D587,Data!$F$2:$F$999,0),1))</f>
        <v/>
      </c>
      <c r="F587" s="94" t="str">
        <f t="shared" si="9"/>
        <v/>
      </c>
    </row>
    <row r="588" spans="1:6" ht="14.25" customHeight="1" x14ac:dyDescent="0.35">
      <c r="A588" s="45" t="s">
        <v>1142</v>
      </c>
      <c r="B588" s="18"/>
      <c r="C588" s="5"/>
      <c r="D588" s="5"/>
      <c r="E588" s="6" t="str">
        <f>IF(ISBLANK(D588),"",INDEX(ΑΜΚ,MATCH(D588,Data!$F$2:$F$999,0),1))</f>
        <v/>
      </c>
      <c r="F588" s="94" t="str">
        <f t="shared" si="9"/>
        <v/>
      </c>
    </row>
    <row r="589" spans="1:6" ht="14.25" customHeight="1" x14ac:dyDescent="0.35">
      <c r="A589" s="45" t="s">
        <v>1142</v>
      </c>
      <c r="B589" s="18"/>
      <c r="C589" s="5"/>
      <c r="D589" s="5"/>
      <c r="E589" s="6" t="str">
        <f>IF(ISBLANK(D589),"",INDEX(ΑΜΚ,MATCH(D589,Data!$F$2:$F$999,0),1))</f>
        <v/>
      </c>
      <c r="F589" s="94" t="str">
        <f t="shared" si="9"/>
        <v/>
      </c>
    </row>
    <row r="590" spans="1:6" ht="14.25" customHeight="1" x14ac:dyDescent="0.35">
      <c r="A590" s="45" t="s">
        <v>1142</v>
      </c>
      <c r="B590" s="18"/>
      <c r="C590" s="5"/>
      <c r="D590" s="5"/>
      <c r="E590" s="6" t="str">
        <f>IF(ISBLANK(D590),"",INDEX(ΑΜΚ,MATCH(D590,Data!$F$2:$F$999,0),1))</f>
        <v/>
      </c>
      <c r="F590" s="94" t="str">
        <f t="shared" si="9"/>
        <v/>
      </c>
    </row>
    <row r="591" spans="1:6" ht="14.25" customHeight="1" x14ac:dyDescent="0.35">
      <c r="A591" s="45" t="s">
        <v>1142</v>
      </c>
      <c r="B591" s="18"/>
      <c r="C591" s="5"/>
      <c r="D591" s="5"/>
      <c r="E591" s="6" t="str">
        <f>IF(ISBLANK(D591),"",INDEX(ΑΜΚ,MATCH(D591,Data!$F$2:$F$999,0),1))</f>
        <v/>
      </c>
      <c r="F591" s="94" t="str">
        <f t="shared" si="9"/>
        <v/>
      </c>
    </row>
    <row r="592" spans="1:6" ht="14.25" customHeight="1" x14ac:dyDescent="0.35">
      <c r="A592" s="45" t="s">
        <v>1142</v>
      </c>
      <c r="B592" s="18"/>
      <c r="C592" s="5"/>
      <c r="D592" s="5"/>
      <c r="E592" s="6" t="str">
        <f>IF(ISBLANK(D592),"",INDEX(ΑΜΚ,MATCH(D592,Data!$F$2:$F$999,0),1))</f>
        <v/>
      </c>
      <c r="F592" s="94" t="str">
        <f t="shared" si="9"/>
        <v/>
      </c>
    </row>
    <row r="593" spans="1:6" ht="14.25" customHeight="1" x14ac:dyDescent="0.35">
      <c r="A593" s="45" t="s">
        <v>1142</v>
      </c>
      <c r="B593" s="18"/>
      <c r="C593" s="5"/>
      <c r="D593" s="5"/>
      <c r="E593" s="6" t="str">
        <f>IF(ISBLANK(D593),"",INDEX(ΑΜΚ,MATCH(D593,Data!$F$2:$F$999,0),1))</f>
        <v/>
      </c>
      <c r="F593" s="94" t="str">
        <f t="shared" si="9"/>
        <v/>
      </c>
    </row>
    <row r="594" spans="1:6" ht="14.25" customHeight="1" x14ac:dyDescent="0.35">
      <c r="A594" s="45" t="s">
        <v>1142</v>
      </c>
      <c r="B594" s="18"/>
      <c r="C594" s="5"/>
      <c r="D594" s="5"/>
      <c r="E594" s="6" t="str">
        <f>IF(ISBLANK(D594),"",INDEX(ΑΜΚ,MATCH(D594,Data!$F$2:$F$999,0),1))</f>
        <v/>
      </c>
      <c r="F594" s="94" t="str">
        <f t="shared" si="9"/>
        <v/>
      </c>
    </row>
    <row r="595" spans="1:6" ht="14.25" customHeight="1" x14ac:dyDescent="0.35">
      <c r="A595" s="45" t="s">
        <v>1142</v>
      </c>
      <c r="B595" s="18"/>
      <c r="C595" s="5"/>
      <c r="D595" s="5"/>
      <c r="E595" s="6" t="str">
        <f>IF(ISBLANK(D595),"",INDEX(ΑΜΚ,MATCH(D595,Data!$F$2:$F$999,0),1))</f>
        <v/>
      </c>
      <c r="F595" s="94" t="str">
        <f t="shared" si="9"/>
        <v/>
      </c>
    </row>
    <row r="596" spans="1:6" ht="14.25" customHeight="1" x14ac:dyDescent="0.35">
      <c r="A596" s="45" t="s">
        <v>1142</v>
      </c>
      <c r="B596" s="18"/>
      <c r="C596" s="5"/>
      <c r="D596" s="5"/>
      <c r="E596" s="6" t="str">
        <f>IF(ISBLANK(D596),"",INDEX(ΑΜΚ,MATCH(D596,Data!$F$2:$F$999,0),1))</f>
        <v/>
      </c>
      <c r="F596" s="94" t="str">
        <f t="shared" si="9"/>
        <v/>
      </c>
    </row>
    <row r="597" spans="1:6" ht="14.25" customHeight="1" x14ac:dyDescent="0.35">
      <c r="A597" s="45" t="s">
        <v>1142</v>
      </c>
      <c r="B597" s="18"/>
      <c r="C597" s="5"/>
      <c r="D597" s="5"/>
      <c r="E597" s="6" t="str">
        <f>IF(ISBLANK(D597),"",INDEX(ΑΜΚ,MATCH(D597,Data!$F$2:$F$999,0),1))</f>
        <v/>
      </c>
      <c r="F597" s="94" t="str">
        <f t="shared" si="9"/>
        <v/>
      </c>
    </row>
    <row r="598" spans="1:6" ht="14.25" customHeight="1" x14ac:dyDescent="0.35">
      <c r="A598" s="45" t="s">
        <v>1142</v>
      </c>
      <c r="B598" s="18"/>
      <c r="C598" s="5"/>
      <c r="D598" s="5"/>
      <c r="E598" s="6" t="str">
        <f>IF(ISBLANK(D598),"",INDEX(ΑΜΚ,MATCH(D598,Data!$F$2:$F$999,0),1))</f>
        <v/>
      </c>
      <c r="F598" s="94" t="str">
        <f t="shared" si="9"/>
        <v/>
      </c>
    </row>
    <row r="599" spans="1:6" ht="14.25" customHeight="1" x14ac:dyDescent="0.35">
      <c r="A599" s="45" t="s">
        <v>1142</v>
      </c>
      <c r="B599" s="18"/>
      <c r="C599" s="5"/>
      <c r="D599" s="5"/>
      <c r="E599" s="6" t="str">
        <f>IF(ISBLANK(D599),"",INDEX(ΑΜΚ,MATCH(D599,Data!$F$2:$F$999,0),1))</f>
        <v/>
      </c>
      <c r="F599" s="94" t="str">
        <f t="shared" si="9"/>
        <v/>
      </c>
    </row>
    <row r="600" spans="1:6" ht="14.25" customHeight="1" x14ac:dyDescent="0.35">
      <c r="A600" s="45" t="s">
        <v>1142</v>
      </c>
      <c r="B600" s="18"/>
      <c r="C600" s="5"/>
      <c r="D600" s="5"/>
      <c r="E600" s="6" t="str">
        <f>IF(ISBLANK(D600),"",INDEX(ΑΜΚ,MATCH(D600,Data!$F$2:$F$999,0),1))</f>
        <v/>
      </c>
      <c r="F600" s="94" t="str">
        <f t="shared" si="9"/>
        <v/>
      </c>
    </row>
    <row r="601" spans="1:6" ht="14.25" customHeight="1" x14ac:dyDescent="0.35">
      <c r="A601" s="45" t="s">
        <v>1142</v>
      </c>
      <c r="B601" s="18"/>
      <c r="C601" s="5"/>
      <c r="D601" s="5"/>
      <c r="E601" s="6" t="str">
        <f>IF(ISBLANK(D601),"",INDEX(ΑΜΚ,MATCH(D601,Data!$F$2:$F$999,0),1))</f>
        <v/>
      </c>
      <c r="F601" s="94" t="str">
        <f t="shared" si="9"/>
        <v/>
      </c>
    </row>
    <row r="602" spans="1:6" ht="14.25" customHeight="1" x14ac:dyDescent="0.35">
      <c r="A602" s="45" t="s">
        <v>1142</v>
      </c>
      <c r="B602" s="18"/>
      <c r="C602" s="5"/>
      <c r="D602" s="5"/>
      <c r="E602" s="6" t="str">
        <f>IF(ISBLANK(D602),"",INDEX(ΑΜΚ,MATCH(D602,Data!$F$2:$F$999,0),1))</f>
        <v/>
      </c>
      <c r="F602" s="94" t="str">
        <f t="shared" si="9"/>
        <v/>
      </c>
    </row>
    <row r="603" spans="1:6" ht="14.25" customHeight="1" x14ac:dyDescent="0.35">
      <c r="A603" s="45" t="s">
        <v>1142</v>
      </c>
      <c r="B603" s="18"/>
      <c r="C603" s="5"/>
      <c r="D603" s="5"/>
      <c r="E603" s="6" t="str">
        <f>IF(ISBLANK(D603),"",INDEX(ΑΜΚ,MATCH(D603,Data!$F$2:$F$999,0),1))</f>
        <v/>
      </c>
      <c r="F603" s="94" t="str">
        <f t="shared" si="9"/>
        <v/>
      </c>
    </row>
    <row r="604" spans="1:6" ht="14.25" customHeight="1" x14ac:dyDescent="0.35">
      <c r="A604" s="45" t="s">
        <v>1142</v>
      </c>
      <c r="B604" s="18"/>
      <c r="C604" s="5"/>
      <c r="D604" s="5"/>
      <c r="E604" s="6" t="str">
        <f>IF(ISBLANK(D604),"",INDEX(ΑΜΚ,MATCH(D604,Data!$F$2:$F$999,0),1))</f>
        <v/>
      </c>
      <c r="F604" s="94" t="str">
        <f t="shared" si="9"/>
        <v/>
      </c>
    </row>
    <row r="605" spans="1:6" ht="14.25" customHeight="1" x14ac:dyDescent="0.35">
      <c r="A605" s="45" t="s">
        <v>1142</v>
      </c>
      <c r="B605" s="18"/>
      <c r="C605" s="5"/>
      <c r="D605" s="5"/>
      <c r="E605" s="6" t="str">
        <f>IF(ISBLANK(D605),"",INDEX(ΑΜΚ,MATCH(D605,Data!$F$2:$F$999,0),1))</f>
        <v/>
      </c>
      <c r="F605" s="94" t="str">
        <f t="shared" si="9"/>
        <v/>
      </c>
    </row>
    <row r="606" spans="1:6" ht="14.25" customHeight="1" x14ac:dyDescent="0.35">
      <c r="A606" s="45" t="s">
        <v>1142</v>
      </c>
      <c r="B606" s="18"/>
      <c r="C606" s="5"/>
      <c r="D606" s="5"/>
      <c r="E606" s="6" t="str">
        <f>IF(ISBLANK(D606),"",INDEX(ΑΜΚ,MATCH(D606,Data!$F$2:$F$999,0),1))</f>
        <v/>
      </c>
      <c r="F606" s="94" t="str">
        <f t="shared" si="9"/>
        <v/>
      </c>
    </row>
    <row r="607" spans="1:6" ht="14.25" customHeight="1" x14ac:dyDescent="0.35">
      <c r="A607" s="45" t="s">
        <v>1142</v>
      </c>
      <c r="B607" s="18"/>
      <c r="C607" s="5"/>
      <c r="D607" s="5"/>
      <c r="E607" s="6" t="str">
        <f>IF(ISBLANK(D607),"",INDEX(ΑΜΚ,MATCH(D607,Data!$F$2:$F$999,0),1))</f>
        <v/>
      </c>
      <c r="F607" s="94" t="str">
        <f t="shared" si="9"/>
        <v/>
      </c>
    </row>
    <row r="608" spans="1:6" ht="14.25" customHeight="1" x14ac:dyDescent="0.35">
      <c r="A608" s="45" t="s">
        <v>1142</v>
      </c>
      <c r="B608" s="18"/>
      <c r="C608" s="5"/>
      <c r="D608" s="5"/>
      <c r="E608" s="6" t="str">
        <f>IF(ISBLANK(D608),"",INDEX(ΑΜΚ,MATCH(D608,Data!$F$2:$F$999,0),1))</f>
        <v/>
      </c>
      <c r="F608" s="94" t="str">
        <f t="shared" si="9"/>
        <v/>
      </c>
    </row>
    <row r="609" spans="1:6" ht="14.25" customHeight="1" x14ac:dyDescent="0.35">
      <c r="A609" s="45" t="s">
        <v>1142</v>
      </c>
      <c r="B609" s="18"/>
      <c r="C609" s="5"/>
      <c r="D609" s="5"/>
      <c r="E609" s="6" t="str">
        <f>IF(ISBLANK(D609),"",INDEX(ΑΜΚ,MATCH(D609,Data!$F$2:$F$999,0),1))</f>
        <v/>
      </c>
      <c r="F609" s="94" t="str">
        <f t="shared" si="9"/>
        <v/>
      </c>
    </row>
    <row r="610" spans="1:6" ht="14.25" customHeight="1" x14ac:dyDescent="0.35">
      <c r="A610" s="45" t="s">
        <v>1142</v>
      </c>
      <c r="B610" s="18"/>
      <c r="C610" s="5"/>
      <c r="D610" s="5"/>
      <c r="E610" s="6" t="str">
        <f>IF(ISBLANK(D610),"",INDEX(ΑΜΚ,MATCH(D610,Data!$F$2:$F$999,0),1))</f>
        <v/>
      </c>
      <c r="F610" s="94" t="str">
        <f t="shared" si="9"/>
        <v/>
      </c>
    </row>
    <row r="611" spans="1:6" ht="14.25" customHeight="1" x14ac:dyDescent="0.35">
      <c r="A611" s="45" t="s">
        <v>1142</v>
      </c>
      <c r="B611" s="18"/>
      <c r="C611" s="5"/>
      <c r="D611" s="5"/>
      <c r="E611" s="6" t="str">
        <f>IF(ISBLANK(D611),"",INDEX(ΑΜΚ,MATCH(D611,Data!$F$2:$F$999,0),1))</f>
        <v/>
      </c>
      <c r="F611" s="94" t="str">
        <f t="shared" si="9"/>
        <v/>
      </c>
    </row>
    <row r="612" spans="1:6" ht="14.25" customHeight="1" x14ac:dyDescent="0.35">
      <c r="A612" s="45" t="s">
        <v>1142</v>
      </c>
      <c r="B612" s="18"/>
      <c r="C612" s="5"/>
      <c r="D612" s="5"/>
      <c r="E612" s="6" t="str">
        <f>IF(ISBLANK(D612),"",INDEX(ΑΜΚ,MATCH(D612,Data!$F$2:$F$999,0),1))</f>
        <v/>
      </c>
      <c r="F612" s="94" t="str">
        <f t="shared" si="9"/>
        <v/>
      </c>
    </row>
    <row r="613" spans="1:6" ht="14.25" customHeight="1" x14ac:dyDescent="0.35">
      <c r="A613" s="45" t="s">
        <v>1142</v>
      </c>
      <c r="B613" s="18"/>
      <c r="C613" s="5"/>
      <c r="D613" s="5"/>
      <c r="E613" s="6" t="str">
        <f>IF(ISBLANK(D613),"",INDEX(ΑΜΚ,MATCH(D613,Data!$F$2:$F$999,0),1))</f>
        <v/>
      </c>
      <c r="F613" s="94" t="str">
        <f t="shared" si="9"/>
        <v/>
      </c>
    </row>
    <row r="614" spans="1:6" ht="14.25" customHeight="1" x14ac:dyDescent="0.35">
      <c r="A614" s="45" t="s">
        <v>1142</v>
      </c>
      <c r="B614" s="18"/>
      <c r="C614" s="5"/>
      <c r="D614" s="5"/>
      <c r="E614" s="6" t="str">
        <f>IF(ISBLANK(D614),"",INDEX(ΑΜΚ,MATCH(D614,Data!$F$2:$F$999,0),1))</f>
        <v/>
      </c>
      <c r="F614" s="94" t="str">
        <f t="shared" si="9"/>
        <v/>
      </c>
    </row>
    <row r="615" spans="1:6" ht="14.25" customHeight="1" x14ac:dyDescent="0.35">
      <c r="A615" s="45" t="s">
        <v>1142</v>
      </c>
      <c r="B615" s="18"/>
      <c r="C615" s="5"/>
      <c r="D615" s="5"/>
      <c r="E615" s="6" t="str">
        <f>IF(ISBLANK(D615),"",INDEX(ΑΜΚ,MATCH(D615,Data!$F$2:$F$999,0),1))</f>
        <v/>
      </c>
      <c r="F615" s="94" t="str">
        <f t="shared" si="9"/>
        <v/>
      </c>
    </row>
    <row r="616" spans="1:6" ht="14.25" customHeight="1" x14ac:dyDescent="0.35">
      <c r="A616" s="45" t="s">
        <v>1142</v>
      </c>
      <c r="B616" s="18"/>
      <c r="C616" s="5"/>
      <c r="D616" s="5"/>
      <c r="E616" s="6" t="str">
        <f>IF(ISBLANK(D616),"",INDEX(ΑΜΚ,MATCH(D616,Data!$F$2:$F$999,0),1))</f>
        <v/>
      </c>
      <c r="F616" s="94" t="str">
        <f t="shared" si="9"/>
        <v/>
      </c>
    </row>
    <row r="617" spans="1:6" ht="14.25" customHeight="1" x14ac:dyDescent="0.35">
      <c r="A617" s="45" t="s">
        <v>1142</v>
      </c>
      <c r="B617" s="18"/>
      <c r="C617" s="5"/>
      <c r="D617" s="5"/>
      <c r="E617" s="6" t="str">
        <f>IF(ISBLANK(D617),"",INDEX(ΑΜΚ,MATCH(D617,Data!$F$2:$F$999,0),1))</f>
        <v/>
      </c>
      <c r="F617" s="94" t="str">
        <f t="shared" si="9"/>
        <v/>
      </c>
    </row>
    <row r="618" spans="1:6" ht="14.25" customHeight="1" x14ac:dyDescent="0.35">
      <c r="A618" s="45" t="s">
        <v>1142</v>
      </c>
      <c r="B618" s="18"/>
      <c r="C618" s="5"/>
      <c r="D618" s="5"/>
      <c r="E618" s="6" t="str">
        <f>IF(ISBLANK(D618),"",INDEX(ΑΜΚ,MATCH(D618,Data!$F$2:$F$999,0),1))</f>
        <v/>
      </c>
      <c r="F618" s="94" t="str">
        <f t="shared" si="9"/>
        <v/>
      </c>
    </row>
    <row r="619" spans="1:6" ht="14.25" customHeight="1" x14ac:dyDescent="0.35">
      <c r="A619" s="45" t="s">
        <v>1142</v>
      </c>
      <c r="B619" s="18"/>
      <c r="C619" s="5"/>
      <c r="D619" s="5"/>
      <c r="E619" s="6" t="str">
        <f>IF(ISBLANK(D619),"",INDEX(ΑΜΚ,MATCH(D619,Data!$F$2:$F$999,0),1))</f>
        <v/>
      </c>
      <c r="F619" s="94" t="str">
        <f t="shared" si="9"/>
        <v/>
      </c>
    </row>
    <row r="620" spans="1:6" ht="14.25" customHeight="1" x14ac:dyDescent="0.35">
      <c r="A620" s="45" t="s">
        <v>1142</v>
      </c>
      <c r="B620" s="18"/>
      <c r="C620" s="5"/>
      <c r="D620" s="5"/>
      <c r="E620" s="6" t="str">
        <f>IF(ISBLANK(D620),"",INDEX(ΑΜΚ,MATCH(D620,Data!$F$2:$F$999,0),1))</f>
        <v/>
      </c>
      <c r="F620" s="94" t="str">
        <f t="shared" si="9"/>
        <v/>
      </c>
    </row>
    <row r="621" spans="1:6" ht="14.25" customHeight="1" x14ac:dyDescent="0.35">
      <c r="A621" s="45" t="s">
        <v>1142</v>
      </c>
      <c r="B621" s="18"/>
      <c r="C621" s="5"/>
      <c r="D621" s="5"/>
      <c r="E621" s="6" t="str">
        <f>IF(ISBLANK(D621),"",INDEX(ΑΜΚ,MATCH(D621,Data!$F$2:$F$999,0),1))</f>
        <v/>
      </c>
      <c r="F621" s="94" t="str">
        <f t="shared" si="9"/>
        <v/>
      </c>
    </row>
    <row r="622" spans="1:6" ht="14.25" customHeight="1" x14ac:dyDescent="0.35">
      <c r="A622" s="45" t="s">
        <v>1142</v>
      </c>
      <c r="B622" s="18"/>
      <c r="C622" s="5"/>
      <c r="D622" s="5"/>
      <c r="E622" s="6" t="str">
        <f>IF(ISBLANK(D622),"",INDEX(ΑΜΚ,MATCH(D622,Data!$F$2:$F$999,0),1))</f>
        <v/>
      </c>
      <c r="F622" s="94" t="str">
        <f t="shared" si="9"/>
        <v/>
      </c>
    </row>
    <row r="623" spans="1:6" ht="14.25" customHeight="1" x14ac:dyDescent="0.35">
      <c r="A623" s="45" t="s">
        <v>1142</v>
      </c>
      <c r="B623" s="18"/>
      <c r="C623" s="5"/>
      <c r="D623" s="5"/>
      <c r="E623" s="6" t="str">
        <f>IF(ISBLANK(D623),"",INDEX(ΑΜΚ,MATCH(D623,Data!$F$2:$F$999,0),1))</f>
        <v/>
      </c>
      <c r="F623" s="94" t="str">
        <f t="shared" si="9"/>
        <v/>
      </c>
    </row>
    <row r="624" spans="1:6" ht="14.25" customHeight="1" x14ac:dyDescent="0.35">
      <c r="A624" s="45" t="s">
        <v>1142</v>
      </c>
      <c r="B624" s="18"/>
      <c r="C624" s="5"/>
      <c r="D624" s="5"/>
      <c r="E624" s="6" t="str">
        <f>IF(ISBLANK(D624),"",INDEX(ΑΜΚ,MATCH(D624,Data!$F$2:$F$999,0),1))</f>
        <v/>
      </c>
      <c r="F624" s="94" t="str">
        <f t="shared" si="9"/>
        <v/>
      </c>
    </row>
    <row r="625" spans="1:6" ht="14.25" customHeight="1" x14ac:dyDescent="0.35">
      <c r="A625" s="45" t="s">
        <v>1142</v>
      </c>
      <c r="B625" s="18"/>
      <c r="C625" s="5"/>
      <c r="D625" s="5"/>
      <c r="E625" s="6" t="str">
        <f>IF(ISBLANK(D625),"",INDEX(ΑΜΚ,MATCH(D625,Data!$F$2:$F$999,0),1))</f>
        <v/>
      </c>
      <c r="F625" s="94" t="str">
        <f t="shared" si="9"/>
        <v/>
      </c>
    </row>
    <row r="626" spans="1:6" ht="14.25" customHeight="1" x14ac:dyDescent="0.35">
      <c r="A626" s="45" t="s">
        <v>1142</v>
      </c>
      <c r="B626" s="18"/>
      <c r="C626" s="5"/>
      <c r="D626" s="5"/>
      <c r="E626" s="6" t="str">
        <f>IF(ISBLANK(D626),"",INDEX(ΑΜΚ,MATCH(D626,Data!$F$2:$F$999,0),1))</f>
        <v/>
      </c>
      <c r="F626" s="94" t="str">
        <f t="shared" si="9"/>
        <v/>
      </c>
    </row>
    <row r="627" spans="1:6" ht="14.25" customHeight="1" x14ac:dyDescent="0.35">
      <c r="A627" s="45" t="s">
        <v>1142</v>
      </c>
      <c r="B627" s="18"/>
      <c r="C627" s="5"/>
      <c r="D627" s="5"/>
      <c r="E627" s="6" t="str">
        <f>IF(ISBLANK(D627),"",INDEX(ΑΜΚ,MATCH(D627,Data!$F$2:$F$999,0),1))</f>
        <v/>
      </c>
      <c r="F627" s="94" t="str">
        <f t="shared" si="9"/>
        <v/>
      </c>
    </row>
    <row r="628" spans="1:6" ht="14.25" customHeight="1" x14ac:dyDescent="0.35">
      <c r="A628" s="45" t="s">
        <v>1142</v>
      </c>
      <c r="B628" s="18"/>
      <c r="C628" s="5"/>
      <c r="D628" s="5"/>
      <c r="E628" s="6" t="str">
        <f>IF(ISBLANK(D628),"",INDEX(ΑΜΚ,MATCH(D628,Data!$F$2:$F$999,0),1))</f>
        <v/>
      </c>
      <c r="F628" s="94" t="str">
        <f t="shared" si="9"/>
        <v/>
      </c>
    </row>
    <row r="629" spans="1:6" ht="14.25" customHeight="1" x14ac:dyDescent="0.35">
      <c r="A629" s="45" t="s">
        <v>1142</v>
      </c>
      <c r="B629" s="18"/>
      <c r="C629" s="5"/>
      <c r="D629" s="5"/>
      <c r="E629" s="6" t="str">
        <f>IF(ISBLANK(D629),"",INDEX(ΑΜΚ,MATCH(D629,Data!$F$2:$F$999,0),1))</f>
        <v/>
      </c>
      <c r="F629" s="94" t="str">
        <f t="shared" si="9"/>
        <v/>
      </c>
    </row>
    <row r="630" spans="1:6" ht="14.25" customHeight="1" x14ac:dyDescent="0.35">
      <c r="A630" s="45" t="s">
        <v>1142</v>
      </c>
      <c r="B630" s="18"/>
      <c r="C630" s="5"/>
      <c r="D630" s="5"/>
      <c r="E630" s="6" t="str">
        <f>IF(ISBLANK(D630),"",INDEX(ΑΜΚ,MATCH(D630,Data!$F$2:$F$999,0),1))</f>
        <v/>
      </c>
      <c r="F630" s="94" t="str">
        <f t="shared" si="9"/>
        <v/>
      </c>
    </row>
    <row r="631" spans="1:6" ht="14.25" customHeight="1" x14ac:dyDescent="0.35">
      <c r="A631" s="45" t="s">
        <v>1142</v>
      </c>
      <c r="B631" s="18"/>
      <c r="C631" s="5"/>
      <c r="D631" s="5"/>
      <c r="E631" s="6" t="str">
        <f>IF(ISBLANK(D631),"",INDEX(ΑΜΚ,MATCH(D631,Data!$F$2:$F$999,0),1))</f>
        <v/>
      </c>
      <c r="F631" s="94" t="str">
        <f t="shared" si="9"/>
        <v/>
      </c>
    </row>
    <row r="632" spans="1:6" ht="14.25" customHeight="1" x14ac:dyDescent="0.35">
      <c r="A632" s="45" t="s">
        <v>1142</v>
      </c>
      <c r="B632" s="18"/>
      <c r="C632" s="5"/>
      <c r="D632" s="5"/>
      <c r="E632" s="6" t="str">
        <f>IF(ISBLANK(D632),"",INDEX(ΑΜΚ,MATCH(D632,Data!$F$2:$F$999,0),1))</f>
        <v/>
      </c>
      <c r="F632" s="94" t="str">
        <f t="shared" si="9"/>
        <v/>
      </c>
    </row>
    <row r="633" spans="1:6" ht="14.25" customHeight="1" x14ac:dyDescent="0.35">
      <c r="A633" s="45" t="s">
        <v>1142</v>
      </c>
      <c r="B633" s="18"/>
      <c r="C633" s="5"/>
      <c r="D633" s="5"/>
      <c r="E633" s="6" t="str">
        <f>IF(ISBLANK(D633),"",INDEX(ΑΜΚ,MATCH(D633,Data!$F$2:$F$999,0),1))</f>
        <v/>
      </c>
      <c r="F633" s="94" t="str">
        <f t="shared" si="9"/>
        <v/>
      </c>
    </row>
    <row r="634" spans="1:6" ht="14.25" customHeight="1" x14ac:dyDescent="0.35">
      <c r="A634" s="45" t="s">
        <v>1142</v>
      </c>
      <c r="B634" s="18"/>
      <c r="C634" s="5"/>
      <c r="D634" s="5"/>
      <c r="E634" s="6" t="str">
        <f>IF(ISBLANK(D634),"",INDEX(ΑΜΚ,MATCH(D634,Data!$F$2:$F$999,0),1))</f>
        <v/>
      </c>
      <c r="F634" s="94" t="str">
        <f t="shared" si="9"/>
        <v/>
      </c>
    </row>
    <row r="635" spans="1:6" ht="14.25" customHeight="1" x14ac:dyDescent="0.35">
      <c r="A635" s="45" t="s">
        <v>1142</v>
      </c>
      <c r="B635" s="18"/>
      <c r="C635" s="5"/>
      <c r="D635" s="5"/>
      <c r="E635" s="6" t="str">
        <f>IF(ISBLANK(D635),"",INDEX(ΑΜΚ,MATCH(D635,Data!$F$2:$F$999,0),1))</f>
        <v/>
      </c>
      <c r="F635" s="94" t="str">
        <f t="shared" si="9"/>
        <v/>
      </c>
    </row>
    <row r="636" spans="1:6" ht="14.25" customHeight="1" x14ac:dyDescent="0.35">
      <c r="A636" s="45" t="s">
        <v>1142</v>
      </c>
      <c r="B636" s="18"/>
      <c r="C636" s="5"/>
      <c r="D636" s="5"/>
      <c r="E636" s="6" t="str">
        <f>IF(ISBLANK(D636),"",INDEX(ΑΜΚ,MATCH(D636,Data!$F$2:$F$999,0),1))</f>
        <v/>
      </c>
      <c r="F636" s="94" t="str">
        <f t="shared" si="9"/>
        <v/>
      </c>
    </row>
    <row r="637" spans="1:6" ht="14.25" customHeight="1" x14ac:dyDescent="0.35">
      <c r="A637" s="45" t="s">
        <v>1142</v>
      </c>
      <c r="B637" s="18"/>
      <c r="C637" s="5"/>
      <c r="D637" s="5"/>
      <c r="E637" s="6" t="str">
        <f>IF(ISBLANK(D637),"",INDEX(ΑΜΚ,MATCH(D637,Data!$F$2:$F$999,0),1))</f>
        <v/>
      </c>
      <c r="F637" s="94" t="str">
        <f t="shared" si="9"/>
        <v/>
      </c>
    </row>
    <row r="638" spans="1:6" ht="14.25" customHeight="1" x14ac:dyDescent="0.35">
      <c r="A638" s="45" t="s">
        <v>1142</v>
      </c>
      <c r="B638" s="18"/>
      <c r="C638" s="5"/>
      <c r="D638" s="5"/>
      <c r="E638" s="6" t="str">
        <f>IF(ISBLANK(D638),"",INDEX(ΑΜΚ,MATCH(D638,Data!$F$2:$F$999,0),1))</f>
        <v/>
      </c>
      <c r="F638" s="94" t="str">
        <f t="shared" si="9"/>
        <v/>
      </c>
    </row>
    <row r="639" spans="1:6" ht="14.25" customHeight="1" x14ac:dyDescent="0.35">
      <c r="A639" s="45" t="s">
        <v>1142</v>
      </c>
      <c r="B639" s="18"/>
      <c r="C639" s="5"/>
      <c r="D639" s="5"/>
      <c r="E639" s="6" t="str">
        <f>IF(ISBLANK(D639),"",INDEX(ΑΜΚ,MATCH(D639,Data!$F$2:$F$999,0),1))</f>
        <v/>
      </c>
      <c r="F639" s="94" t="str">
        <f t="shared" si="9"/>
        <v/>
      </c>
    </row>
    <row r="640" spans="1:6" ht="14.25" customHeight="1" x14ac:dyDescent="0.35">
      <c r="A640" s="45" t="s">
        <v>1142</v>
      </c>
      <c r="B640" s="18"/>
      <c r="C640" s="5"/>
      <c r="D640" s="5"/>
      <c r="E640" s="6" t="str">
        <f>IF(ISBLANK(D640),"",INDEX(ΑΜΚ,MATCH(D640,Data!$F$2:$F$999,0),1))</f>
        <v/>
      </c>
      <c r="F640" s="94" t="str">
        <f t="shared" si="9"/>
        <v/>
      </c>
    </row>
    <row r="641" spans="1:6" ht="14.25" customHeight="1" x14ac:dyDescent="0.35">
      <c r="A641" s="45" t="s">
        <v>1142</v>
      </c>
      <c r="B641" s="18"/>
      <c r="C641" s="5"/>
      <c r="D641" s="5"/>
      <c r="E641" s="6" t="str">
        <f>IF(ISBLANK(D641),"",INDEX(ΑΜΚ,MATCH(D641,Data!$F$2:$F$999,0),1))</f>
        <v/>
      </c>
      <c r="F641" s="94" t="str">
        <f t="shared" si="9"/>
        <v/>
      </c>
    </row>
    <row r="642" spans="1:6" ht="14.25" customHeight="1" x14ac:dyDescent="0.35">
      <c r="A642" s="45" t="s">
        <v>1142</v>
      </c>
      <c r="B642" s="18"/>
      <c r="C642" s="5"/>
      <c r="D642" s="5"/>
      <c r="E642" s="6" t="str">
        <f>IF(ISBLANK(D642),"",INDEX(ΑΜΚ,MATCH(D642,Data!$F$2:$F$999,0),1))</f>
        <v/>
      </c>
      <c r="F642" s="94" t="str">
        <f t="shared" ref="F642:F705" si="10">IF(ISBLANK(C642),"",INDEX(ΚΩΔ_ΜΑΘΗΜ_ΑΡΧΙΤ_Α2,MATCH(C642,ΜΑΘΗΜ_ΨΥΚΤ_Γ1,0)))</f>
        <v/>
      </c>
    </row>
    <row r="643" spans="1:6" ht="14.25" customHeight="1" x14ac:dyDescent="0.35">
      <c r="A643" s="45" t="s">
        <v>1142</v>
      </c>
      <c r="B643" s="18"/>
      <c r="C643" s="5"/>
      <c r="D643" s="5"/>
      <c r="E643" s="6" t="str">
        <f>IF(ISBLANK(D643),"",INDEX(ΑΜΚ,MATCH(D643,Data!$F$2:$F$999,0),1))</f>
        <v/>
      </c>
      <c r="F643" s="94" t="str">
        <f t="shared" si="10"/>
        <v/>
      </c>
    </row>
    <row r="644" spans="1:6" ht="14.25" customHeight="1" x14ac:dyDescent="0.35">
      <c r="A644" s="45" t="s">
        <v>1142</v>
      </c>
      <c r="B644" s="18"/>
      <c r="C644" s="5"/>
      <c r="D644" s="5"/>
      <c r="E644" s="6" t="str">
        <f>IF(ISBLANK(D644),"",INDEX(ΑΜΚ,MATCH(D644,Data!$F$2:$F$999,0),1))</f>
        <v/>
      </c>
      <c r="F644" s="94" t="str">
        <f t="shared" si="10"/>
        <v/>
      </c>
    </row>
    <row r="645" spans="1:6" ht="14.25" customHeight="1" x14ac:dyDescent="0.35">
      <c r="A645" s="45" t="s">
        <v>1142</v>
      </c>
      <c r="B645" s="18"/>
      <c r="C645" s="5"/>
      <c r="D645" s="5"/>
      <c r="E645" s="6" t="str">
        <f>IF(ISBLANK(D645),"",INDEX(ΑΜΚ,MATCH(D645,Data!$F$2:$F$999,0),1))</f>
        <v/>
      </c>
      <c r="F645" s="94" t="str">
        <f t="shared" si="10"/>
        <v/>
      </c>
    </row>
    <row r="646" spans="1:6" ht="14.25" customHeight="1" x14ac:dyDescent="0.35">
      <c r="A646" s="45" t="s">
        <v>1142</v>
      </c>
      <c r="B646" s="18"/>
      <c r="C646" s="5"/>
      <c r="D646" s="5"/>
      <c r="E646" s="6" t="str">
        <f>IF(ISBLANK(D646),"",INDEX(ΑΜΚ,MATCH(D646,Data!$F$2:$F$999,0),1))</f>
        <v/>
      </c>
      <c r="F646" s="94" t="str">
        <f t="shared" si="10"/>
        <v/>
      </c>
    </row>
    <row r="647" spans="1:6" ht="14.25" customHeight="1" x14ac:dyDescent="0.35">
      <c r="A647" s="45" t="s">
        <v>1142</v>
      </c>
      <c r="B647" s="18"/>
      <c r="C647" s="5"/>
      <c r="D647" s="5"/>
      <c r="E647" s="6" t="str">
        <f>IF(ISBLANK(D647),"",INDEX(ΑΜΚ,MATCH(D647,Data!$F$2:$F$999,0),1))</f>
        <v/>
      </c>
      <c r="F647" s="94" t="str">
        <f t="shared" si="10"/>
        <v/>
      </c>
    </row>
    <row r="648" spans="1:6" ht="14.25" customHeight="1" x14ac:dyDescent="0.35">
      <c r="A648" s="45" t="s">
        <v>1142</v>
      </c>
      <c r="B648" s="18"/>
      <c r="C648" s="5"/>
      <c r="D648" s="5"/>
      <c r="E648" s="6" t="str">
        <f>IF(ISBLANK(D648),"",INDEX(ΑΜΚ,MATCH(D648,Data!$F$2:$F$999,0),1))</f>
        <v/>
      </c>
      <c r="F648" s="94" t="str">
        <f t="shared" si="10"/>
        <v/>
      </c>
    </row>
    <row r="649" spans="1:6" ht="14.25" customHeight="1" x14ac:dyDescent="0.35">
      <c r="A649" s="45" t="s">
        <v>1142</v>
      </c>
      <c r="B649" s="18"/>
      <c r="C649" s="5"/>
      <c r="D649" s="5"/>
      <c r="E649" s="6" t="str">
        <f>IF(ISBLANK(D649),"",INDEX(ΑΜΚ,MATCH(D649,Data!$F$2:$F$999,0),1))</f>
        <v/>
      </c>
      <c r="F649" s="94" t="str">
        <f t="shared" si="10"/>
        <v/>
      </c>
    </row>
    <row r="650" spans="1:6" ht="14.25" customHeight="1" x14ac:dyDescent="0.35">
      <c r="A650" s="45" t="s">
        <v>1142</v>
      </c>
      <c r="B650" s="18"/>
      <c r="C650" s="5"/>
      <c r="D650" s="5"/>
      <c r="E650" s="6" t="str">
        <f>IF(ISBLANK(D650),"",INDEX(ΑΜΚ,MATCH(D650,Data!$F$2:$F$999,0),1))</f>
        <v/>
      </c>
      <c r="F650" s="94" t="str">
        <f t="shared" si="10"/>
        <v/>
      </c>
    </row>
    <row r="651" spans="1:6" ht="14.25" customHeight="1" x14ac:dyDescent="0.35">
      <c r="A651" s="45" t="s">
        <v>1142</v>
      </c>
      <c r="B651" s="18"/>
      <c r="C651" s="5"/>
      <c r="D651" s="5"/>
      <c r="E651" s="6" t="str">
        <f>IF(ISBLANK(D651),"",INDEX(ΑΜΚ,MATCH(D651,Data!$F$2:$F$999,0),1))</f>
        <v/>
      </c>
      <c r="F651" s="94" t="str">
        <f t="shared" si="10"/>
        <v/>
      </c>
    </row>
    <row r="652" spans="1:6" ht="14.25" customHeight="1" x14ac:dyDescent="0.35">
      <c r="A652" s="45" t="s">
        <v>1142</v>
      </c>
      <c r="B652" s="18"/>
      <c r="C652" s="5"/>
      <c r="D652" s="5"/>
      <c r="E652" s="6" t="str">
        <f>IF(ISBLANK(D652),"",INDEX(ΑΜΚ,MATCH(D652,Data!$F$2:$F$999,0),1))</f>
        <v/>
      </c>
      <c r="F652" s="94" t="str">
        <f t="shared" si="10"/>
        <v/>
      </c>
    </row>
    <row r="653" spans="1:6" ht="14.25" customHeight="1" x14ac:dyDescent="0.35">
      <c r="A653" s="45" t="s">
        <v>1142</v>
      </c>
      <c r="B653" s="18"/>
      <c r="C653" s="5"/>
      <c r="D653" s="5"/>
      <c r="E653" s="6" t="str">
        <f>IF(ISBLANK(D653),"",INDEX(ΑΜΚ,MATCH(D653,Data!$F$2:$F$999,0),1))</f>
        <v/>
      </c>
      <c r="F653" s="94" t="str">
        <f t="shared" si="10"/>
        <v/>
      </c>
    </row>
    <row r="654" spans="1:6" ht="14.25" customHeight="1" x14ac:dyDescent="0.35">
      <c r="A654" s="45" t="s">
        <v>1142</v>
      </c>
      <c r="B654" s="18"/>
      <c r="C654" s="5"/>
      <c r="D654" s="5"/>
      <c r="E654" s="6" t="str">
        <f>IF(ISBLANK(D654),"",INDEX(ΑΜΚ,MATCH(D654,Data!$F$2:$F$999,0),1))</f>
        <v/>
      </c>
      <c r="F654" s="94" t="str">
        <f t="shared" si="10"/>
        <v/>
      </c>
    </row>
    <row r="655" spans="1:6" ht="14.25" customHeight="1" x14ac:dyDescent="0.35">
      <c r="A655" s="45" t="s">
        <v>1142</v>
      </c>
      <c r="B655" s="18"/>
      <c r="C655" s="5"/>
      <c r="D655" s="5"/>
      <c r="E655" s="6" t="str">
        <f>IF(ISBLANK(D655),"",INDEX(ΑΜΚ,MATCH(D655,Data!$F$2:$F$999,0),1))</f>
        <v/>
      </c>
      <c r="F655" s="94" t="str">
        <f t="shared" si="10"/>
        <v/>
      </c>
    </row>
    <row r="656" spans="1:6" ht="14.25" customHeight="1" x14ac:dyDescent="0.35">
      <c r="A656" s="45" t="s">
        <v>1142</v>
      </c>
      <c r="B656" s="18"/>
      <c r="C656" s="5"/>
      <c r="D656" s="5"/>
      <c r="E656" s="6" t="str">
        <f>IF(ISBLANK(D656),"",INDEX(ΑΜΚ,MATCH(D656,Data!$F$2:$F$999,0),1))</f>
        <v/>
      </c>
      <c r="F656" s="94" t="str">
        <f t="shared" si="10"/>
        <v/>
      </c>
    </row>
    <row r="657" spans="1:6" ht="14.25" customHeight="1" x14ac:dyDescent="0.35">
      <c r="A657" s="45" t="s">
        <v>1142</v>
      </c>
      <c r="B657" s="18"/>
      <c r="C657" s="5"/>
      <c r="D657" s="5"/>
      <c r="E657" s="6" t="str">
        <f>IF(ISBLANK(D657),"",INDEX(ΑΜΚ,MATCH(D657,Data!$F$2:$F$999,0),1))</f>
        <v/>
      </c>
      <c r="F657" s="94" t="str">
        <f t="shared" si="10"/>
        <v/>
      </c>
    </row>
    <row r="658" spans="1:6" ht="14.25" customHeight="1" x14ac:dyDescent="0.35">
      <c r="A658" s="45" t="s">
        <v>1142</v>
      </c>
      <c r="B658" s="18"/>
      <c r="C658" s="5"/>
      <c r="D658" s="5"/>
      <c r="E658" s="6" t="str">
        <f>IF(ISBLANK(D658),"",INDEX(ΑΜΚ,MATCH(D658,Data!$F$2:$F$999,0),1))</f>
        <v/>
      </c>
      <c r="F658" s="94" t="str">
        <f t="shared" si="10"/>
        <v/>
      </c>
    </row>
    <row r="659" spans="1:6" ht="14.25" customHeight="1" x14ac:dyDescent="0.35">
      <c r="A659" s="45" t="s">
        <v>1142</v>
      </c>
      <c r="B659" s="18"/>
      <c r="C659" s="5"/>
      <c r="D659" s="5"/>
      <c r="E659" s="6" t="str">
        <f>IF(ISBLANK(D659),"",INDEX(ΑΜΚ,MATCH(D659,Data!$F$2:$F$999,0),1))</f>
        <v/>
      </c>
      <c r="F659" s="94" t="str">
        <f t="shared" si="10"/>
        <v/>
      </c>
    </row>
    <row r="660" spans="1:6" ht="14.25" customHeight="1" x14ac:dyDescent="0.35">
      <c r="A660" s="45" t="s">
        <v>1142</v>
      </c>
      <c r="B660" s="18"/>
      <c r="C660" s="5"/>
      <c r="D660" s="5"/>
      <c r="E660" s="6" t="str">
        <f>IF(ISBLANK(D660),"",INDEX(ΑΜΚ,MATCH(D660,Data!$F$2:$F$999,0),1))</f>
        <v/>
      </c>
      <c r="F660" s="94" t="str">
        <f t="shared" si="10"/>
        <v/>
      </c>
    </row>
    <row r="661" spans="1:6" ht="14.25" customHeight="1" x14ac:dyDescent="0.35">
      <c r="A661" s="45" t="s">
        <v>1142</v>
      </c>
      <c r="B661" s="18"/>
      <c r="C661" s="5"/>
      <c r="D661" s="5"/>
      <c r="E661" s="6" t="str">
        <f>IF(ISBLANK(D661),"",INDEX(ΑΜΚ,MATCH(D661,Data!$F$2:$F$999,0),1))</f>
        <v/>
      </c>
      <c r="F661" s="94" t="str">
        <f t="shared" si="10"/>
        <v/>
      </c>
    </row>
    <row r="662" spans="1:6" ht="14.25" customHeight="1" x14ac:dyDescent="0.35">
      <c r="A662" s="45" t="s">
        <v>1142</v>
      </c>
      <c r="B662" s="18"/>
      <c r="C662" s="5"/>
      <c r="D662" s="5"/>
      <c r="E662" s="6" t="str">
        <f>IF(ISBLANK(D662),"",INDEX(ΑΜΚ,MATCH(D662,Data!$F$2:$F$999,0),1))</f>
        <v/>
      </c>
      <c r="F662" s="94" t="str">
        <f t="shared" si="10"/>
        <v/>
      </c>
    </row>
    <row r="663" spans="1:6" ht="14.25" customHeight="1" x14ac:dyDescent="0.35">
      <c r="A663" s="45" t="s">
        <v>1142</v>
      </c>
      <c r="B663" s="18"/>
      <c r="C663" s="5"/>
      <c r="D663" s="5"/>
      <c r="E663" s="6" t="str">
        <f>IF(ISBLANK(D663),"",INDEX(ΑΜΚ,MATCH(D663,Data!$F$2:$F$999,0),1))</f>
        <v/>
      </c>
      <c r="F663" s="94" t="str">
        <f t="shared" si="10"/>
        <v/>
      </c>
    </row>
    <row r="664" spans="1:6" ht="14.25" customHeight="1" x14ac:dyDescent="0.35">
      <c r="A664" s="45" t="s">
        <v>1142</v>
      </c>
      <c r="B664" s="18"/>
      <c r="C664" s="5"/>
      <c r="D664" s="5"/>
      <c r="E664" s="6" t="str">
        <f>IF(ISBLANK(D664),"",INDEX(ΑΜΚ,MATCH(D664,Data!$F$2:$F$999,0),1))</f>
        <v/>
      </c>
      <c r="F664" s="94" t="str">
        <f t="shared" si="10"/>
        <v/>
      </c>
    </row>
    <row r="665" spans="1:6" ht="14.25" customHeight="1" x14ac:dyDescent="0.35">
      <c r="A665" s="45" t="s">
        <v>1142</v>
      </c>
      <c r="B665" s="18"/>
      <c r="C665" s="5"/>
      <c r="D665" s="5"/>
      <c r="E665" s="6" t="str">
        <f>IF(ISBLANK(D665),"",INDEX(ΑΜΚ,MATCH(D665,Data!$F$2:$F$999,0),1))</f>
        <v/>
      </c>
      <c r="F665" s="94" t="str">
        <f t="shared" si="10"/>
        <v/>
      </c>
    </row>
    <row r="666" spans="1:6" ht="14.25" customHeight="1" x14ac:dyDescent="0.35">
      <c r="A666" s="45" t="s">
        <v>1142</v>
      </c>
      <c r="B666" s="18"/>
      <c r="C666" s="5"/>
      <c r="D666" s="5"/>
      <c r="E666" s="6" t="str">
        <f>IF(ISBLANK(D666),"",INDEX(ΑΜΚ,MATCH(D666,Data!$F$2:$F$999,0),1))</f>
        <v/>
      </c>
      <c r="F666" s="94" t="str">
        <f t="shared" si="10"/>
        <v/>
      </c>
    </row>
    <row r="667" spans="1:6" ht="14.25" customHeight="1" x14ac:dyDescent="0.35">
      <c r="A667" s="45" t="s">
        <v>1142</v>
      </c>
      <c r="B667" s="18"/>
      <c r="C667" s="5"/>
      <c r="D667" s="5"/>
      <c r="E667" s="6" t="str">
        <f>IF(ISBLANK(D667),"",INDEX(ΑΜΚ,MATCH(D667,Data!$F$2:$F$999,0),1))</f>
        <v/>
      </c>
      <c r="F667" s="94" t="str">
        <f t="shared" si="10"/>
        <v/>
      </c>
    </row>
    <row r="668" spans="1:6" ht="14.25" customHeight="1" x14ac:dyDescent="0.35">
      <c r="A668" s="45" t="s">
        <v>1142</v>
      </c>
      <c r="B668" s="18"/>
      <c r="C668" s="5"/>
      <c r="D668" s="5"/>
      <c r="E668" s="6" t="str">
        <f>IF(ISBLANK(D668),"",INDEX(ΑΜΚ,MATCH(D668,Data!$F$2:$F$999,0),1))</f>
        <v/>
      </c>
      <c r="F668" s="94" t="str">
        <f t="shared" si="10"/>
        <v/>
      </c>
    </row>
    <row r="669" spans="1:6" ht="14.25" customHeight="1" x14ac:dyDescent="0.35">
      <c r="A669" s="45" t="s">
        <v>1142</v>
      </c>
      <c r="B669" s="18"/>
      <c r="C669" s="5"/>
      <c r="D669" s="5"/>
      <c r="E669" s="6" t="str">
        <f>IF(ISBLANK(D669),"",INDEX(ΑΜΚ,MATCH(D669,Data!$F$2:$F$999,0),1))</f>
        <v/>
      </c>
      <c r="F669" s="94" t="str">
        <f t="shared" si="10"/>
        <v/>
      </c>
    </row>
    <row r="670" spans="1:6" ht="14.25" customHeight="1" x14ac:dyDescent="0.35">
      <c r="A670" s="45" t="s">
        <v>1142</v>
      </c>
      <c r="B670" s="18"/>
      <c r="C670" s="5"/>
      <c r="D670" s="5"/>
      <c r="E670" s="6" t="str">
        <f>IF(ISBLANK(D670),"",INDEX(ΑΜΚ,MATCH(D670,Data!$F$2:$F$999,0),1))</f>
        <v/>
      </c>
      <c r="F670" s="94" t="str">
        <f t="shared" si="10"/>
        <v/>
      </c>
    </row>
    <row r="671" spans="1:6" ht="14.25" customHeight="1" x14ac:dyDescent="0.35">
      <c r="A671" s="45" t="s">
        <v>1142</v>
      </c>
      <c r="B671" s="18"/>
      <c r="C671" s="5"/>
      <c r="D671" s="5"/>
      <c r="E671" s="6" t="str">
        <f>IF(ISBLANK(D671),"",INDEX(ΑΜΚ,MATCH(D671,Data!$F$2:$F$999,0),1))</f>
        <v/>
      </c>
      <c r="F671" s="94" t="str">
        <f t="shared" si="10"/>
        <v/>
      </c>
    </row>
    <row r="672" spans="1:6" ht="14.25" customHeight="1" x14ac:dyDescent="0.35">
      <c r="A672" s="45" t="s">
        <v>1142</v>
      </c>
      <c r="B672" s="18"/>
      <c r="C672" s="5"/>
      <c r="D672" s="5"/>
      <c r="E672" s="6" t="str">
        <f>IF(ISBLANK(D672),"",INDEX(ΑΜΚ,MATCH(D672,Data!$F$2:$F$999,0),1))</f>
        <v/>
      </c>
      <c r="F672" s="94" t="str">
        <f t="shared" si="10"/>
        <v/>
      </c>
    </row>
    <row r="673" spans="1:6" ht="14.25" customHeight="1" x14ac:dyDescent="0.35">
      <c r="A673" s="45" t="s">
        <v>1142</v>
      </c>
      <c r="B673" s="18"/>
      <c r="C673" s="5"/>
      <c r="D673" s="5"/>
      <c r="E673" s="6" t="str">
        <f>IF(ISBLANK(D673),"",INDEX(ΑΜΚ,MATCH(D673,Data!$F$2:$F$999,0),1))</f>
        <v/>
      </c>
      <c r="F673" s="94" t="str">
        <f t="shared" si="10"/>
        <v/>
      </c>
    </row>
    <row r="674" spans="1:6" ht="14.25" customHeight="1" x14ac:dyDescent="0.35">
      <c r="A674" s="45" t="s">
        <v>1142</v>
      </c>
      <c r="B674" s="18"/>
      <c r="C674" s="5"/>
      <c r="D674" s="5"/>
      <c r="E674" s="6" t="str">
        <f>IF(ISBLANK(D674),"",INDEX(ΑΜΚ,MATCH(D674,Data!$F$2:$F$999,0),1))</f>
        <v/>
      </c>
      <c r="F674" s="94" t="str">
        <f t="shared" si="10"/>
        <v/>
      </c>
    </row>
    <row r="675" spans="1:6" ht="14.25" customHeight="1" x14ac:dyDescent="0.35">
      <c r="A675" s="45" t="s">
        <v>1142</v>
      </c>
      <c r="B675" s="18"/>
      <c r="C675" s="5"/>
      <c r="D675" s="5"/>
      <c r="E675" s="6" t="str">
        <f>IF(ISBLANK(D675),"",INDEX(ΑΜΚ,MATCH(D675,Data!$F$2:$F$999,0),1))</f>
        <v/>
      </c>
      <c r="F675" s="94" t="str">
        <f t="shared" si="10"/>
        <v/>
      </c>
    </row>
    <row r="676" spans="1:6" ht="14.25" customHeight="1" x14ac:dyDescent="0.35">
      <c r="A676" s="45" t="s">
        <v>1142</v>
      </c>
      <c r="B676" s="18"/>
      <c r="C676" s="5"/>
      <c r="D676" s="5"/>
      <c r="E676" s="6" t="str">
        <f>IF(ISBLANK(D676),"",INDEX(ΑΜΚ,MATCH(D676,Data!$F$2:$F$999,0),1))</f>
        <v/>
      </c>
      <c r="F676" s="94" t="str">
        <f t="shared" si="10"/>
        <v/>
      </c>
    </row>
    <row r="677" spans="1:6" ht="14.25" customHeight="1" x14ac:dyDescent="0.35">
      <c r="A677" s="45" t="s">
        <v>1142</v>
      </c>
      <c r="B677" s="18"/>
      <c r="C677" s="5"/>
      <c r="D677" s="5"/>
      <c r="E677" s="6" t="str">
        <f>IF(ISBLANK(D677),"",INDEX(ΑΜΚ,MATCH(D677,Data!$F$2:$F$999,0),1))</f>
        <v/>
      </c>
      <c r="F677" s="94" t="str">
        <f t="shared" si="10"/>
        <v/>
      </c>
    </row>
    <row r="678" spans="1:6" ht="14.25" customHeight="1" x14ac:dyDescent="0.35">
      <c r="A678" s="45" t="s">
        <v>1142</v>
      </c>
      <c r="B678" s="18"/>
      <c r="C678" s="5"/>
      <c r="D678" s="5"/>
      <c r="E678" s="6" t="str">
        <f>IF(ISBLANK(D678),"",INDEX(ΑΜΚ,MATCH(D678,Data!$F$2:$F$999,0),1))</f>
        <v/>
      </c>
      <c r="F678" s="94" t="str">
        <f t="shared" si="10"/>
        <v/>
      </c>
    </row>
    <row r="679" spans="1:6" ht="14.25" customHeight="1" x14ac:dyDescent="0.35">
      <c r="A679" s="45" t="s">
        <v>1142</v>
      </c>
      <c r="B679" s="18"/>
      <c r="C679" s="5"/>
      <c r="D679" s="5"/>
      <c r="E679" s="6" t="str">
        <f>IF(ISBLANK(D679),"",INDEX(ΑΜΚ,MATCH(D679,Data!$F$2:$F$999,0),1))</f>
        <v/>
      </c>
      <c r="F679" s="94" t="str">
        <f t="shared" si="10"/>
        <v/>
      </c>
    </row>
    <row r="680" spans="1:6" ht="14.25" customHeight="1" x14ac:dyDescent="0.35">
      <c r="A680" s="45" t="s">
        <v>1142</v>
      </c>
      <c r="B680" s="18"/>
      <c r="C680" s="5"/>
      <c r="D680" s="5"/>
      <c r="E680" s="6" t="str">
        <f>IF(ISBLANK(D680),"",INDEX(ΑΜΚ,MATCH(D680,Data!$F$2:$F$999,0),1))</f>
        <v/>
      </c>
      <c r="F680" s="94" t="str">
        <f t="shared" si="10"/>
        <v/>
      </c>
    </row>
    <row r="681" spans="1:6" ht="14.25" customHeight="1" x14ac:dyDescent="0.35">
      <c r="A681" s="45" t="s">
        <v>1142</v>
      </c>
      <c r="B681" s="18"/>
      <c r="C681" s="5"/>
      <c r="D681" s="5"/>
      <c r="E681" s="6" t="str">
        <f>IF(ISBLANK(D681),"",INDEX(ΑΜΚ,MATCH(D681,Data!$F$2:$F$999,0),1))</f>
        <v/>
      </c>
      <c r="F681" s="94" t="str">
        <f t="shared" si="10"/>
        <v/>
      </c>
    </row>
    <row r="682" spans="1:6" ht="14.25" customHeight="1" x14ac:dyDescent="0.35">
      <c r="A682" s="45" t="s">
        <v>1142</v>
      </c>
      <c r="B682" s="18"/>
      <c r="C682" s="5"/>
      <c r="D682" s="5"/>
      <c r="E682" s="6" t="str">
        <f>IF(ISBLANK(D682),"",INDEX(ΑΜΚ,MATCH(D682,Data!$F$2:$F$999,0),1))</f>
        <v/>
      </c>
      <c r="F682" s="94" t="str">
        <f t="shared" si="10"/>
        <v/>
      </c>
    </row>
    <row r="683" spans="1:6" ht="14.25" customHeight="1" x14ac:dyDescent="0.35">
      <c r="A683" s="45" t="s">
        <v>1142</v>
      </c>
      <c r="B683" s="18"/>
      <c r="C683" s="5"/>
      <c r="D683" s="5"/>
      <c r="E683" s="6" t="str">
        <f>IF(ISBLANK(D683),"",INDEX(ΑΜΚ,MATCH(D683,Data!$F$2:$F$999,0),1))</f>
        <v/>
      </c>
      <c r="F683" s="94" t="str">
        <f t="shared" si="10"/>
        <v/>
      </c>
    </row>
    <row r="684" spans="1:6" ht="14.25" customHeight="1" x14ac:dyDescent="0.35">
      <c r="A684" s="45" t="s">
        <v>1142</v>
      </c>
      <c r="B684" s="18"/>
      <c r="C684" s="5"/>
      <c r="D684" s="5"/>
      <c r="E684" s="6" t="str">
        <f>IF(ISBLANK(D684),"",INDEX(ΑΜΚ,MATCH(D684,Data!$F$2:$F$999,0),1))</f>
        <v/>
      </c>
      <c r="F684" s="94" t="str">
        <f t="shared" si="10"/>
        <v/>
      </c>
    </row>
    <row r="685" spans="1:6" ht="14.25" customHeight="1" x14ac:dyDescent="0.35">
      <c r="A685" s="45" t="s">
        <v>1142</v>
      </c>
      <c r="B685" s="18"/>
      <c r="C685" s="5"/>
      <c r="D685" s="5"/>
      <c r="E685" s="6" t="str">
        <f>IF(ISBLANK(D685),"",INDEX(ΑΜΚ,MATCH(D685,Data!$F$2:$F$999,0),1))</f>
        <v/>
      </c>
      <c r="F685" s="94" t="str">
        <f t="shared" si="10"/>
        <v/>
      </c>
    </row>
    <row r="686" spans="1:6" ht="14.25" customHeight="1" x14ac:dyDescent="0.35">
      <c r="A686" s="45" t="s">
        <v>1142</v>
      </c>
      <c r="B686" s="18"/>
      <c r="C686" s="5"/>
      <c r="D686" s="5"/>
      <c r="E686" s="6" t="str">
        <f>IF(ISBLANK(D686),"",INDEX(ΑΜΚ,MATCH(D686,Data!$F$2:$F$999,0),1))</f>
        <v/>
      </c>
      <c r="F686" s="94" t="str">
        <f t="shared" si="10"/>
        <v/>
      </c>
    </row>
    <row r="687" spans="1:6" ht="14.25" customHeight="1" x14ac:dyDescent="0.35">
      <c r="A687" s="45" t="s">
        <v>1142</v>
      </c>
      <c r="B687" s="18"/>
      <c r="C687" s="5"/>
      <c r="D687" s="5"/>
      <c r="E687" s="6" t="str">
        <f>IF(ISBLANK(D687),"",INDEX(ΑΜΚ,MATCH(D687,Data!$F$2:$F$999,0),1))</f>
        <v/>
      </c>
      <c r="F687" s="94" t="str">
        <f t="shared" si="10"/>
        <v/>
      </c>
    </row>
    <row r="688" spans="1:6" ht="14.25" customHeight="1" x14ac:dyDescent="0.35">
      <c r="A688" s="45" t="s">
        <v>1142</v>
      </c>
      <c r="B688" s="18"/>
      <c r="C688" s="5"/>
      <c r="D688" s="5"/>
      <c r="E688" s="6" t="str">
        <f>IF(ISBLANK(D688),"",INDEX(ΑΜΚ,MATCH(D688,Data!$F$2:$F$999,0),1))</f>
        <v/>
      </c>
      <c r="F688" s="94" t="str">
        <f t="shared" si="10"/>
        <v/>
      </c>
    </row>
    <row r="689" spans="1:6" ht="14.25" customHeight="1" x14ac:dyDescent="0.35">
      <c r="A689" s="45" t="s">
        <v>1142</v>
      </c>
      <c r="B689" s="18"/>
      <c r="C689" s="5"/>
      <c r="D689" s="5"/>
      <c r="E689" s="6" t="str">
        <f>IF(ISBLANK(D689),"",INDEX(ΑΜΚ,MATCH(D689,Data!$F$2:$F$999,0),1))</f>
        <v/>
      </c>
      <c r="F689" s="94" t="str">
        <f t="shared" si="10"/>
        <v/>
      </c>
    </row>
    <row r="690" spans="1:6" ht="14.25" customHeight="1" x14ac:dyDescent="0.35">
      <c r="A690" s="45" t="s">
        <v>1142</v>
      </c>
      <c r="B690" s="18"/>
      <c r="C690" s="5"/>
      <c r="D690" s="5"/>
      <c r="E690" s="6" t="str">
        <f>IF(ISBLANK(D690),"",INDEX(ΑΜΚ,MATCH(D690,Data!$F$2:$F$999,0),1))</f>
        <v/>
      </c>
      <c r="F690" s="94" t="str">
        <f t="shared" si="10"/>
        <v/>
      </c>
    </row>
    <row r="691" spans="1:6" ht="14.25" customHeight="1" x14ac:dyDescent="0.35">
      <c r="A691" s="45" t="s">
        <v>1142</v>
      </c>
      <c r="B691" s="18"/>
      <c r="C691" s="5"/>
      <c r="D691" s="5"/>
      <c r="E691" s="6" t="str">
        <f>IF(ISBLANK(D691),"",INDEX(ΑΜΚ,MATCH(D691,Data!$F$2:$F$999,0),1))</f>
        <v/>
      </c>
      <c r="F691" s="94" t="str">
        <f t="shared" si="10"/>
        <v/>
      </c>
    </row>
    <row r="692" spans="1:6" ht="14.25" customHeight="1" x14ac:dyDescent="0.35">
      <c r="A692" s="45" t="s">
        <v>1142</v>
      </c>
      <c r="B692" s="18"/>
      <c r="C692" s="5"/>
      <c r="D692" s="5"/>
      <c r="E692" s="6" t="str">
        <f>IF(ISBLANK(D692),"",INDEX(ΑΜΚ,MATCH(D692,Data!$F$2:$F$999,0),1))</f>
        <v/>
      </c>
      <c r="F692" s="94" t="str">
        <f t="shared" si="10"/>
        <v/>
      </c>
    </row>
    <row r="693" spans="1:6" ht="14.25" customHeight="1" x14ac:dyDescent="0.35">
      <c r="A693" s="45" t="s">
        <v>1142</v>
      </c>
      <c r="B693" s="18"/>
      <c r="C693" s="5"/>
      <c r="D693" s="5"/>
      <c r="E693" s="6" t="str">
        <f>IF(ISBLANK(D693),"",INDEX(ΑΜΚ,MATCH(D693,Data!$F$2:$F$999,0),1))</f>
        <v/>
      </c>
      <c r="F693" s="94" t="str">
        <f t="shared" si="10"/>
        <v/>
      </c>
    </row>
    <row r="694" spans="1:6" ht="14.25" customHeight="1" x14ac:dyDescent="0.35">
      <c r="A694" s="45" t="s">
        <v>1142</v>
      </c>
      <c r="B694" s="18"/>
      <c r="C694" s="5"/>
      <c r="D694" s="5"/>
      <c r="E694" s="6" t="str">
        <f>IF(ISBLANK(D694),"",INDEX(ΑΜΚ,MATCH(D694,Data!$F$2:$F$999,0),1))</f>
        <v/>
      </c>
      <c r="F694" s="94" t="str">
        <f t="shared" si="10"/>
        <v/>
      </c>
    </row>
    <row r="695" spans="1:6" ht="14.25" customHeight="1" x14ac:dyDescent="0.35">
      <c r="A695" s="45" t="s">
        <v>1142</v>
      </c>
      <c r="B695" s="18"/>
      <c r="C695" s="5"/>
      <c r="D695" s="5"/>
      <c r="E695" s="6" t="str">
        <f>IF(ISBLANK(D695),"",INDEX(ΑΜΚ,MATCH(D695,Data!$F$2:$F$999,0),1))</f>
        <v/>
      </c>
      <c r="F695" s="94" t="str">
        <f t="shared" si="10"/>
        <v/>
      </c>
    </row>
    <row r="696" spans="1:6" ht="14.25" customHeight="1" x14ac:dyDescent="0.35">
      <c r="A696" s="45" t="s">
        <v>1142</v>
      </c>
      <c r="B696" s="18"/>
      <c r="C696" s="5"/>
      <c r="D696" s="5"/>
      <c r="E696" s="6" t="str">
        <f>IF(ISBLANK(D696),"",INDEX(ΑΜΚ,MATCH(D696,Data!$F$2:$F$999,0),1))</f>
        <v/>
      </c>
      <c r="F696" s="94" t="str">
        <f t="shared" si="10"/>
        <v/>
      </c>
    </row>
    <row r="697" spans="1:6" ht="14.25" customHeight="1" x14ac:dyDescent="0.35">
      <c r="A697" s="45" t="s">
        <v>1142</v>
      </c>
      <c r="B697" s="18"/>
      <c r="C697" s="5"/>
      <c r="D697" s="5"/>
      <c r="E697" s="6" t="str">
        <f>IF(ISBLANK(D697),"",INDEX(ΑΜΚ,MATCH(D697,Data!$F$2:$F$999,0),1))</f>
        <v/>
      </c>
      <c r="F697" s="94" t="str">
        <f t="shared" si="10"/>
        <v/>
      </c>
    </row>
    <row r="698" spans="1:6" ht="14.25" customHeight="1" x14ac:dyDescent="0.35">
      <c r="A698" s="45" t="s">
        <v>1142</v>
      </c>
      <c r="B698" s="18"/>
      <c r="C698" s="5"/>
      <c r="D698" s="5"/>
      <c r="E698" s="6" t="str">
        <f>IF(ISBLANK(D698),"",INDEX(ΑΜΚ,MATCH(D698,Data!$F$2:$F$999,0),1))</f>
        <v/>
      </c>
      <c r="F698" s="94" t="str">
        <f t="shared" si="10"/>
        <v/>
      </c>
    </row>
    <row r="699" spans="1:6" ht="14.25" customHeight="1" x14ac:dyDescent="0.35">
      <c r="A699" s="45" t="s">
        <v>1142</v>
      </c>
      <c r="B699" s="18"/>
      <c r="C699" s="5"/>
      <c r="D699" s="5"/>
      <c r="E699" s="6" t="str">
        <f>IF(ISBLANK(D699),"",INDEX(ΑΜΚ,MATCH(D699,Data!$F$2:$F$999,0),1))</f>
        <v/>
      </c>
      <c r="F699" s="94" t="str">
        <f t="shared" si="10"/>
        <v/>
      </c>
    </row>
    <row r="700" spans="1:6" ht="14.25" customHeight="1" x14ac:dyDescent="0.35">
      <c r="A700" s="45" t="s">
        <v>1142</v>
      </c>
      <c r="B700" s="18"/>
      <c r="C700" s="5"/>
      <c r="D700" s="5"/>
      <c r="E700" s="6" t="str">
        <f>IF(ISBLANK(D700),"",INDEX(ΑΜΚ,MATCH(D700,Data!$F$2:$F$999,0),1))</f>
        <v/>
      </c>
      <c r="F700" s="94" t="str">
        <f t="shared" si="10"/>
        <v/>
      </c>
    </row>
    <row r="701" spans="1:6" ht="14.25" customHeight="1" x14ac:dyDescent="0.35">
      <c r="A701" s="45" t="s">
        <v>1142</v>
      </c>
      <c r="B701" s="18"/>
      <c r="C701" s="5"/>
      <c r="D701" s="5"/>
      <c r="E701" s="6" t="str">
        <f>IF(ISBLANK(D701),"",INDEX(ΑΜΚ,MATCH(D701,Data!$F$2:$F$999,0),1))</f>
        <v/>
      </c>
      <c r="F701" s="94" t="str">
        <f t="shared" si="10"/>
        <v/>
      </c>
    </row>
    <row r="702" spans="1:6" ht="14.25" customHeight="1" x14ac:dyDescent="0.35">
      <c r="A702" s="45" t="s">
        <v>1142</v>
      </c>
      <c r="B702" s="18"/>
      <c r="C702" s="5"/>
      <c r="D702" s="5"/>
      <c r="E702" s="6" t="str">
        <f>IF(ISBLANK(D702),"",INDEX(ΑΜΚ,MATCH(D702,Data!$F$2:$F$999,0),1))</f>
        <v/>
      </c>
      <c r="F702" s="94" t="str">
        <f t="shared" si="10"/>
        <v/>
      </c>
    </row>
    <row r="703" spans="1:6" ht="14.25" customHeight="1" x14ac:dyDescent="0.35">
      <c r="A703" s="45" t="s">
        <v>1142</v>
      </c>
      <c r="B703" s="18"/>
      <c r="C703" s="5"/>
      <c r="D703" s="5"/>
      <c r="E703" s="6" t="str">
        <f>IF(ISBLANK(D703),"",INDEX(ΑΜΚ,MATCH(D703,Data!$F$2:$F$999,0),1))</f>
        <v/>
      </c>
      <c r="F703" s="94" t="str">
        <f t="shared" si="10"/>
        <v/>
      </c>
    </row>
    <row r="704" spans="1:6" ht="14.25" customHeight="1" x14ac:dyDescent="0.35">
      <c r="A704" s="45" t="s">
        <v>1142</v>
      </c>
      <c r="B704" s="18"/>
      <c r="C704" s="5"/>
      <c r="D704" s="5"/>
      <c r="E704" s="6" t="str">
        <f>IF(ISBLANK(D704),"",INDEX(ΑΜΚ,MATCH(D704,Data!$F$2:$F$999,0),1))</f>
        <v/>
      </c>
      <c r="F704" s="94" t="str">
        <f t="shared" si="10"/>
        <v/>
      </c>
    </row>
    <row r="705" spans="1:6" ht="14.25" customHeight="1" x14ac:dyDescent="0.35">
      <c r="A705" s="45" t="s">
        <v>1142</v>
      </c>
      <c r="B705" s="18"/>
      <c r="C705" s="5"/>
      <c r="D705" s="5"/>
      <c r="E705" s="6" t="str">
        <f>IF(ISBLANK(D705),"",INDEX(ΑΜΚ,MATCH(D705,Data!$F$2:$F$999,0),1))</f>
        <v/>
      </c>
      <c r="F705" s="94" t="str">
        <f t="shared" si="10"/>
        <v/>
      </c>
    </row>
    <row r="706" spans="1:6" ht="14.25" customHeight="1" x14ac:dyDescent="0.35">
      <c r="A706" s="45" t="s">
        <v>1142</v>
      </c>
      <c r="B706" s="18"/>
      <c r="C706" s="5"/>
      <c r="D706" s="5"/>
      <c r="E706" s="6" t="str">
        <f>IF(ISBLANK(D706),"",INDEX(ΑΜΚ,MATCH(D706,Data!$F$2:$F$999,0),1))</f>
        <v/>
      </c>
      <c r="F706" s="94" t="str">
        <f t="shared" ref="F706:F769" si="11">IF(ISBLANK(C706),"",INDEX(ΚΩΔ_ΜΑΘΗΜ_ΑΡΧΙΤ_Α2,MATCH(C706,ΜΑΘΗΜ_ΨΥΚΤ_Γ1,0)))</f>
        <v/>
      </c>
    </row>
    <row r="707" spans="1:6" ht="14.25" customHeight="1" x14ac:dyDescent="0.35">
      <c r="A707" s="45" t="s">
        <v>1142</v>
      </c>
      <c r="B707" s="18"/>
      <c r="C707" s="5"/>
      <c r="D707" s="5"/>
      <c r="E707" s="6" t="str">
        <f>IF(ISBLANK(D707),"",INDEX(ΑΜΚ,MATCH(D707,Data!$F$2:$F$999,0),1))</f>
        <v/>
      </c>
      <c r="F707" s="94" t="str">
        <f t="shared" si="11"/>
        <v/>
      </c>
    </row>
    <row r="708" spans="1:6" ht="14.25" customHeight="1" x14ac:dyDescent="0.35">
      <c r="A708" s="45" t="s">
        <v>1142</v>
      </c>
      <c r="B708" s="18"/>
      <c r="C708" s="5"/>
      <c r="D708" s="5"/>
      <c r="E708" s="6" t="str">
        <f>IF(ISBLANK(D708),"",INDEX(ΑΜΚ,MATCH(D708,Data!$F$2:$F$999,0),1))</f>
        <v/>
      </c>
      <c r="F708" s="94" t="str">
        <f t="shared" si="11"/>
        <v/>
      </c>
    </row>
    <row r="709" spans="1:6" ht="14.25" customHeight="1" x14ac:dyDescent="0.35">
      <c r="A709" s="45" t="s">
        <v>1142</v>
      </c>
      <c r="B709" s="18"/>
      <c r="C709" s="5"/>
      <c r="D709" s="5"/>
      <c r="E709" s="6" t="str">
        <f>IF(ISBLANK(D709),"",INDEX(ΑΜΚ,MATCH(D709,Data!$F$2:$F$999,0),1))</f>
        <v/>
      </c>
      <c r="F709" s="94" t="str">
        <f t="shared" si="11"/>
        <v/>
      </c>
    </row>
    <row r="710" spans="1:6" ht="14.25" customHeight="1" x14ac:dyDescent="0.35">
      <c r="A710" s="45" t="s">
        <v>1142</v>
      </c>
      <c r="B710" s="18"/>
      <c r="C710" s="5"/>
      <c r="D710" s="5"/>
      <c r="E710" s="6" t="str">
        <f>IF(ISBLANK(D710),"",INDEX(ΑΜΚ,MATCH(D710,Data!$F$2:$F$999,0),1))</f>
        <v/>
      </c>
      <c r="F710" s="94" t="str">
        <f t="shared" si="11"/>
        <v/>
      </c>
    </row>
    <row r="711" spans="1:6" ht="14.25" customHeight="1" x14ac:dyDescent="0.35">
      <c r="A711" s="45" t="s">
        <v>1142</v>
      </c>
      <c r="B711" s="18"/>
      <c r="C711" s="5"/>
      <c r="D711" s="5"/>
      <c r="E711" s="6" t="str">
        <f>IF(ISBLANK(D711),"",INDEX(ΑΜΚ,MATCH(D711,Data!$F$2:$F$999,0),1))</f>
        <v/>
      </c>
      <c r="F711" s="94" t="str">
        <f t="shared" si="11"/>
        <v/>
      </c>
    </row>
    <row r="712" spans="1:6" ht="14.25" customHeight="1" x14ac:dyDescent="0.35">
      <c r="A712" s="45" t="s">
        <v>1142</v>
      </c>
      <c r="B712" s="18"/>
      <c r="C712" s="5"/>
      <c r="D712" s="5"/>
      <c r="E712" s="6" t="str">
        <f>IF(ISBLANK(D712),"",INDEX(ΑΜΚ,MATCH(D712,Data!$F$2:$F$999,0),1))</f>
        <v/>
      </c>
      <c r="F712" s="94" t="str">
        <f t="shared" si="11"/>
        <v/>
      </c>
    </row>
    <row r="713" spans="1:6" ht="14.25" customHeight="1" x14ac:dyDescent="0.35">
      <c r="A713" s="45" t="s">
        <v>1142</v>
      </c>
      <c r="B713" s="18"/>
      <c r="C713" s="5"/>
      <c r="D713" s="5"/>
      <c r="E713" s="6" t="str">
        <f>IF(ISBLANK(D713),"",INDEX(ΑΜΚ,MATCH(D713,Data!$F$2:$F$999,0),1))</f>
        <v/>
      </c>
      <c r="F713" s="94" t="str">
        <f t="shared" si="11"/>
        <v/>
      </c>
    </row>
    <row r="714" spans="1:6" ht="14.25" customHeight="1" x14ac:dyDescent="0.35">
      <c r="A714" s="45" t="s">
        <v>1142</v>
      </c>
      <c r="B714" s="18"/>
      <c r="C714" s="5"/>
      <c r="D714" s="5"/>
      <c r="E714" s="6" t="str">
        <f>IF(ISBLANK(D714),"",INDEX(ΑΜΚ,MATCH(D714,Data!$F$2:$F$999,0),1))</f>
        <v/>
      </c>
      <c r="F714" s="94" t="str">
        <f t="shared" si="11"/>
        <v/>
      </c>
    </row>
    <row r="715" spans="1:6" ht="14.25" customHeight="1" x14ac:dyDescent="0.35">
      <c r="A715" s="45" t="s">
        <v>1142</v>
      </c>
      <c r="B715" s="18"/>
      <c r="C715" s="5"/>
      <c r="D715" s="5"/>
      <c r="E715" s="6" t="str">
        <f>IF(ISBLANK(D715),"",INDEX(ΑΜΚ,MATCH(D715,Data!$F$2:$F$999,0),1))</f>
        <v/>
      </c>
      <c r="F715" s="94" t="str">
        <f t="shared" si="11"/>
        <v/>
      </c>
    </row>
    <row r="716" spans="1:6" ht="14.25" customHeight="1" x14ac:dyDescent="0.35">
      <c r="A716" s="45" t="s">
        <v>1142</v>
      </c>
      <c r="B716" s="18"/>
      <c r="C716" s="5"/>
      <c r="D716" s="5"/>
      <c r="E716" s="6" t="str">
        <f>IF(ISBLANK(D716),"",INDEX(ΑΜΚ,MATCH(D716,Data!$F$2:$F$999,0),1))</f>
        <v/>
      </c>
      <c r="F716" s="94" t="str">
        <f t="shared" si="11"/>
        <v/>
      </c>
    </row>
    <row r="717" spans="1:6" ht="14.25" customHeight="1" x14ac:dyDescent="0.35">
      <c r="A717" s="45" t="s">
        <v>1142</v>
      </c>
      <c r="B717" s="18"/>
      <c r="C717" s="5"/>
      <c r="D717" s="5"/>
      <c r="E717" s="6" t="str">
        <f>IF(ISBLANK(D717),"",INDEX(ΑΜΚ,MATCH(D717,Data!$F$2:$F$999,0),1))</f>
        <v/>
      </c>
      <c r="F717" s="94" t="str">
        <f t="shared" si="11"/>
        <v/>
      </c>
    </row>
    <row r="718" spans="1:6" ht="14.25" customHeight="1" x14ac:dyDescent="0.35">
      <c r="A718" s="45" t="s">
        <v>1142</v>
      </c>
      <c r="B718" s="18"/>
      <c r="C718" s="5"/>
      <c r="D718" s="5"/>
      <c r="E718" s="6" t="str">
        <f>IF(ISBLANK(D718),"",INDEX(ΑΜΚ,MATCH(D718,Data!$F$2:$F$999,0),1))</f>
        <v/>
      </c>
      <c r="F718" s="94" t="str">
        <f t="shared" si="11"/>
        <v/>
      </c>
    </row>
    <row r="719" spans="1:6" ht="14.25" customHeight="1" x14ac:dyDescent="0.35">
      <c r="A719" s="45" t="s">
        <v>1142</v>
      </c>
      <c r="B719" s="18"/>
      <c r="C719" s="5"/>
      <c r="D719" s="5"/>
      <c r="E719" s="6" t="str">
        <f>IF(ISBLANK(D719),"",INDEX(ΑΜΚ,MATCH(D719,Data!$F$2:$F$999,0),1))</f>
        <v/>
      </c>
      <c r="F719" s="94" t="str">
        <f t="shared" si="11"/>
        <v/>
      </c>
    </row>
    <row r="720" spans="1:6" ht="14.25" customHeight="1" x14ac:dyDescent="0.35">
      <c r="A720" s="45" t="s">
        <v>1142</v>
      </c>
      <c r="B720" s="18"/>
      <c r="C720" s="5"/>
      <c r="D720" s="5"/>
      <c r="E720" s="6" t="str">
        <f>IF(ISBLANK(D720),"",INDEX(ΑΜΚ,MATCH(D720,Data!$F$2:$F$999,0),1))</f>
        <v/>
      </c>
      <c r="F720" s="94" t="str">
        <f t="shared" si="11"/>
        <v/>
      </c>
    </row>
    <row r="721" spans="1:6" ht="14.25" customHeight="1" x14ac:dyDescent="0.35">
      <c r="A721" s="45" t="s">
        <v>1142</v>
      </c>
      <c r="B721" s="18"/>
      <c r="C721" s="5"/>
      <c r="D721" s="5"/>
      <c r="E721" s="6" t="str">
        <f>IF(ISBLANK(D721),"",INDEX(ΑΜΚ,MATCH(D721,Data!$F$2:$F$999,0),1))</f>
        <v/>
      </c>
      <c r="F721" s="94" t="str">
        <f t="shared" si="11"/>
        <v/>
      </c>
    </row>
    <row r="722" spans="1:6" ht="14.25" customHeight="1" x14ac:dyDescent="0.35">
      <c r="A722" s="45" t="s">
        <v>1142</v>
      </c>
      <c r="B722" s="18"/>
      <c r="C722" s="5"/>
      <c r="D722" s="5"/>
      <c r="E722" s="6" t="str">
        <f>IF(ISBLANK(D722),"",INDEX(ΑΜΚ,MATCH(D722,Data!$F$2:$F$999,0),1))</f>
        <v/>
      </c>
      <c r="F722" s="94" t="str">
        <f t="shared" si="11"/>
        <v/>
      </c>
    </row>
    <row r="723" spans="1:6" ht="14.25" customHeight="1" x14ac:dyDescent="0.35">
      <c r="A723" s="45" t="s">
        <v>1142</v>
      </c>
      <c r="B723" s="18"/>
      <c r="C723" s="5"/>
      <c r="D723" s="5"/>
      <c r="E723" s="6" t="str">
        <f>IF(ISBLANK(D723),"",INDEX(ΑΜΚ,MATCH(D723,Data!$F$2:$F$999,0),1))</f>
        <v/>
      </c>
      <c r="F723" s="94" t="str">
        <f t="shared" si="11"/>
        <v/>
      </c>
    </row>
    <row r="724" spans="1:6" ht="14.25" customHeight="1" x14ac:dyDescent="0.35">
      <c r="A724" s="45" t="s">
        <v>1142</v>
      </c>
      <c r="B724" s="18"/>
      <c r="C724" s="5"/>
      <c r="D724" s="5"/>
      <c r="E724" s="6" t="str">
        <f>IF(ISBLANK(D724),"",INDEX(ΑΜΚ,MATCH(D724,Data!$F$2:$F$999,0),1))</f>
        <v/>
      </c>
      <c r="F724" s="94" t="str">
        <f t="shared" si="11"/>
        <v/>
      </c>
    </row>
    <row r="725" spans="1:6" ht="14.25" customHeight="1" x14ac:dyDescent="0.35">
      <c r="A725" s="45" t="s">
        <v>1142</v>
      </c>
      <c r="B725" s="18"/>
      <c r="C725" s="5"/>
      <c r="D725" s="5"/>
      <c r="E725" s="6" t="str">
        <f>IF(ISBLANK(D725),"",INDEX(ΑΜΚ,MATCH(D725,Data!$F$2:$F$999,0),1))</f>
        <v/>
      </c>
      <c r="F725" s="94" t="str">
        <f t="shared" si="11"/>
        <v/>
      </c>
    </row>
    <row r="726" spans="1:6" ht="14.25" customHeight="1" x14ac:dyDescent="0.35">
      <c r="A726" s="45" t="s">
        <v>1142</v>
      </c>
      <c r="B726" s="18"/>
      <c r="C726" s="5"/>
      <c r="D726" s="5"/>
      <c r="E726" s="6" t="str">
        <f>IF(ISBLANK(D726),"",INDEX(ΑΜΚ,MATCH(D726,Data!$F$2:$F$999,0),1))</f>
        <v/>
      </c>
      <c r="F726" s="94" t="str">
        <f t="shared" si="11"/>
        <v/>
      </c>
    </row>
    <row r="727" spans="1:6" ht="14.25" customHeight="1" x14ac:dyDescent="0.35">
      <c r="A727" s="45" t="s">
        <v>1142</v>
      </c>
      <c r="B727" s="18"/>
      <c r="C727" s="5"/>
      <c r="D727" s="5"/>
      <c r="E727" s="6" t="str">
        <f>IF(ISBLANK(D727),"",INDEX(ΑΜΚ,MATCH(D727,Data!$F$2:$F$999,0),1))</f>
        <v/>
      </c>
      <c r="F727" s="94" t="str">
        <f t="shared" si="11"/>
        <v/>
      </c>
    </row>
    <row r="728" spans="1:6" ht="14.25" customHeight="1" x14ac:dyDescent="0.35">
      <c r="A728" s="45" t="s">
        <v>1142</v>
      </c>
      <c r="B728" s="18"/>
      <c r="C728" s="5"/>
      <c r="D728" s="5"/>
      <c r="E728" s="6" t="str">
        <f>IF(ISBLANK(D728),"",INDEX(ΑΜΚ,MATCH(D728,Data!$F$2:$F$999,0),1))</f>
        <v/>
      </c>
      <c r="F728" s="94" t="str">
        <f t="shared" si="11"/>
        <v/>
      </c>
    </row>
    <row r="729" spans="1:6" ht="14.25" customHeight="1" x14ac:dyDescent="0.35">
      <c r="A729" s="45" t="s">
        <v>1142</v>
      </c>
      <c r="B729" s="18"/>
      <c r="C729" s="5"/>
      <c r="D729" s="5"/>
      <c r="E729" s="6" t="str">
        <f>IF(ISBLANK(D729),"",INDEX(ΑΜΚ,MATCH(D729,Data!$F$2:$F$999,0),1))</f>
        <v/>
      </c>
      <c r="F729" s="94" t="str">
        <f t="shared" si="11"/>
        <v/>
      </c>
    </row>
    <row r="730" spans="1:6" ht="14.25" customHeight="1" x14ac:dyDescent="0.35">
      <c r="A730" s="45" t="s">
        <v>1142</v>
      </c>
      <c r="B730" s="18"/>
      <c r="C730" s="5"/>
      <c r="D730" s="5"/>
      <c r="E730" s="6" t="str">
        <f>IF(ISBLANK(D730),"",INDEX(ΑΜΚ,MATCH(D730,Data!$F$2:$F$999,0),1))</f>
        <v/>
      </c>
      <c r="F730" s="94" t="str">
        <f t="shared" si="11"/>
        <v/>
      </c>
    </row>
    <row r="731" spans="1:6" ht="14.25" customHeight="1" x14ac:dyDescent="0.35">
      <c r="A731" s="45" t="s">
        <v>1142</v>
      </c>
      <c r="B731" s="18"/>
      <c r="C731" s="5"/>
      <c r="D731" s="5"/>
      <c r="E731" s="6" t="str">
        <f>IF(ISBLANK(D731),"",INDEX(ΑΜΚ,MATCH(D731,Data!$F$2:$F$999,0),1))</f>
        <v/>
      </c>
      <c r="F731" s="94" t="str">
        <f t="shared" si="11"/>
        <v/>
      </c>
    </row>
    <row r="732" spans="1:6" ht="14.25" customHeight="1" x14ac:dyDescent="0.35">
      <c r="A732" s="45" t="s">
        <v>1142</v>
      </c>
      <c r="B732" s="18"/>
      <c r="C732" s="5"/>
      <c r="D732" s="5"/>
      <c r="E732" s="6" t="str">
        <f>IF(ISBLANK(D732),"",INDEX(ΑΜΚ,MATCH(D732,Data!$F$2:$F$999,0),1))</f>
        <v/>
      </c>
      <c r="F732" s="94" t="str">
        <f t="shared" si="11"/>
        <v/>
      </c>
    </row>
    <row r="733" spans="1:6" ht="14.25" customHeight="1" x14ac:dyDescent="0.35">
      <c r="A733" s="45" t="s">
        <v>1142</v>
      </c>
      <c r="B733" s="18"/>
      <c r="C733" s="5"/>
      <c r="D733" s="5"/>
      <c r="E733" s="6" t="str">
        <f>IF(ISBLANK(D733),"",INDEX(ΑΜΚ,MATCH(D733,Data!$F$2:$F$999,0),1))</f>
        <v/>
      </c>
      <c r="F733" s="94" t="str">
        <f t="shared" si="11"/>
        <v/>
      </c>
    </row>
    <row r="734" spans="1:6" ht="14.25" customHeight="1" x14ac:dyDescent="0.35">
      <c r="A734" s="45" t="s">
        <v>1142</v>
      </c>
      <c r="B734" s="18"/>
      <c r="C734" s="5"/>
      <c r="D734" s="5"/>
      <c r="E734" s="6" t="str">
        <f>IF(ISBLANK(D734),"",INDEX(ΑΜΚ,MATCH(D734,Data!$F$2:$F$999,0),1))</f>
        <v/>
      </c>
      <c r="F734" s="94" t="str">
        <f t="shared" si="11"/>
        <v/>
      </c>
    </row>
    <row r="735" spans="1:6" ht="14.25" customHeight="1" x14ac:dyDescent="0.35">
      <c r="A735" s="45" t="s">
        <v>1142</v>
      </c>
      <c r="B735" s="18"/>
      <c r="C735" s="5"/>
      <c r="D735" s="5"/>
      <c r="E735" s="6" t="str">
        <f>IF(ISBLANK(D735),"",INDEX(ΑΜΚ,MATCH(D735,Data!$F$2:$F$999,0),1))</f>
        <v/>
      </c>
      <c r="F735" s="94" t="str">
        <f t="shared" si="11"/>
        <v/>
      </c>
    </row>
    <row r="736" spans="1:6" ht="14.25" customHeight="1" x14ac:dyDescent="0.35">
      <c r="A736" s="45" t="s">
        <v>1142</v>
      </c>
      <c r="B736" s="18"/>
      <c r="C736" s="5"/>
      <c r="D736" s="5"/>
      <c r="E736" s="6" t="str">
        <f>IF(ISBLANK(D736),"",INDEX(ΑΜΚ,MATCH(D736,Data!$F$2:$F$999,0),1))</f>
        <v/>
      </c>
      <c r="F736" s="94" t="str">
        <f t="shared" si="11"/>
        <v/>
      </c>
    </row>
    <row r="737" spans="1:6" ht="14.25" customHeight="1" x14ac:dyDescent="0.35">
      <c r="A737" s="45" t="s">
        <v>1142</v>
      </c>
      <c r="B737" s="18"/>
      <c r="C737" s="5"/>
      <c r="D737" s="5"/>
      <c r="E737" s="6" t="str">
        <f>IF(ISBLANK(D737),"",INDEX(ΑΜΚ,MATCH(D737,Data!$F$2:$F$999,0),1))</f>
        <v/>
      </c>
      <c r="F737" s="94" t="str">
        <f t="shared" si="11"/>
        <v/>
      </c>
    </row>
    <row r="738" spans="1:6" ht="14.25" customHeight="1" x14ac:dyDescent="0.35">
      <c r="A738" s="45" t="s">
        <v>1142</v>
      </c>
      <c r="B738" s="18"/>
      <c r="C738" s="5"/>
      <c r="D738" s="5"/>
      <c r="E738" s="6" t="str">
        <f>IF(ISBLANK(D738),"",INDEX(ΑΜΚ,MATCH(D738,Data!$F$2:$F$999,0),1))</f>
        <v/>
      </c>
      <c r="F738" s="94" t="str">
        <f t="shared" si="11"/>
        <v/>
      </c>
    </row>
    <row r="739" spans="1:6" ht="14.25" customHeight="1" x14ac:dyDescent="0.35">
      <c r="A739" s="45" t="s">
        <v>1142</v>
      </c>
      <c r="B739" s="18"/>
      <c r="C739" s="5"/>
      <c r="D739" s="5"/>
      <c r="E739" s="6" t="str">
        <f>IF(ISBLANK(D739),"",INDEX(ΑΜΚ,MATCH(D739,Data!$F$2:$F$999,0),1))</f>
        <v/>
      </c>
      <c r="F739" s="94" t="str">
        <f t="shared" si="11"/>
        <v/>
      </c>
    </row>
    <row r="740" spans="1:6" ht="14.25" customHeight="1" x14ac:dyDescent="0.35">
      <c r="A740" s="45" t="s">
        <v>1142</v>
      </c>
      <c r="B740" s="18"/>
      <c r="C740" s="5"/>
      <c r="D740" s="5"/>
      <c r="E740" s="6" t="str">
        <f>IF(ISBLANK(D740),"",INDEX(ΑΜΚ,MATCH(D740,Data!$F$2:$F$999,0),1))</f>
        <v/>
      </c>
      <c r="F740" s="94" t="str">
        <f t="shared" si="11"/>
        <v/>
      </c>
    </row>
    <row r="741" spans="1:6" ht="14.25" customHeight="1" x14ac:dyDescent="0.35">
      <c r="A741" s="45" t="s">
        <v>1142</v>
      </c>
      <c r="B741" s="18"/>
      <c r="C741" s="5"/>
      <c r="D741" s="5"/>
      <c r="E741" s="6" t="str">
        <f>IF(ISBLANK(D741),"",INDEX(ΑΜΚ,MATCH(D741,Data!$F$2:$F$999,0),1))</f>
        <v/>
      </c>
      <c r="F741" s="94" t="str">
        <f t="shared" si="11"/>
        <v/>
      </c>
    </row>
    <row r="742" spans="1:6" ht="14.25" customHeight="1" x14ac:dyDescent="0.35">
      <c r="A742" s="45" t="s">
        <v>1142</v>
      </c>
      <c r="B742" s="18"/>
      <c r="C742" s="5"/>
      <c r="D742" s="5"/>
      <c r="E742" s="6" t="str">
        <f>IF(ISBLANK(D742),"",INDEX(ΑΜΚ,MATCH(D742,Data!$F$2:$F$999,0),1))</f>
        <v/>
      </c>
      <c r="F742" s="94" t="str">
        <f t="shared" si="11"/>
        <v/>
      </c>
    </row>
    <row r="743" spans="1:6" ht="14.25" customHeight="1" x14ac:dyDescent="0.35">
      <c r="A743" s="45" t="s">
        <v>1142</v>
      </c>
      <c r="B743" s="18"/>
      <c r="C743" s="5"/>
      <c r="D743" s="5"/>
      <c r="E743" s="6" t="str">
        <f>IF(ISBLANK(D743),"",INDEX(ΑΜΚ,MATCH(D743,Data!$F$2:$F$999,0),1))</f>
        <v/>
      </c>
      <c r="F743" s="94" t="str">
        <f t="shared" si="11"/>
        <v/>
      </c>
    </row>
    <row r="744" spans="1:6" ht="14.25" customHeight="1" x14ac:dyDescent="0.35">
      <c r="A744" s="45" t="s">
        <v>1142</v>
      </c>
      <c r="B744" s="18"/>
      <c r="C744" s="5"/>
      <c r="D744" s="5"/>
      <c r="E744" s="6" t="str">
        <f>IF(ISBLANK(D744),"",INDEX(ΑΜΚ,MATCH(D744,Data!$F$2:$F$999,0),1))</f>
        <v/>
      </c>
      <c r="F744" s="94" t="str">
        <f t="shared" si="11"/>
        <v/>
      </c>
    </row>
    <row r="745" spans="1:6" ht="14.25" customHeight="1" x14ac:dyDescent="0.35">
      <c r="A745" s="45" t="s">
        <v>1142</v>
      </c>
      <c r="B745" s="18"/>
      <c r="C745" s="5"/>
      <c r="D745" s="5"/>
      <c r="E745" s="6" t="str">
        <f>IF(ISBLANK(D745),"",INDEX(ΑΜΚ,MATCH(D745,Data!$F$2:$F$999,0),1))</f>
        <v/>
      </c>
      <c r="F745" s="94" t="str">
        <f t="shared" si="11"/>
        <v/>
      </c>
    </row>
    <row r="746" spans="1:6" ht="14.25" customHeight="1" x14ac:dyDescent="0.35">
      <c r="A746" s="45" t="s">
        <v>1142</v>
      </c>
      <c r="B746" s="18"/>
      <c r="C746" s="5"/>
      <c r="D746" s="5"/>
      <c r="E746" s="6" t="str">
        <f>IF(ISBLANK(D746),"",INDEX(ΑΜΚ,MATCH(D746,Data!$F$2:$F$999,0),1))</f>
        <v/>
      </c>
      <c r="F746" s="94" t="str">
        <f t="shared" si="11"/>
        <v/>
      </c>
    </row>
    <row r="747" spans="1:6" ht="14.25" customHeight="1" x14ac:dyDescent="0.35">
      <c r="A747" s="45" t="s">
        <v>1142</v>
      </c>
      <c r="B747" s="18"/>
      <c r="C747" s="5"/>
      <c r="D747" s="5"/>
      <c r="E747" s="6" t="str">
        <f>IF(ISBLANK(D747),"",INDEX(ΑΜΚ,MATCH(D747,Data!$F$2:$F$999,0),1))</f>
        <v/>
      </c>
      <c r="F747" s="94" t="str">
        <f t="shared" si="11"/>
        <v/>
      </c>
    </row>
    <row r="748" spans="1:6" ht="14.25" customHeight="1" x14ac:dyDescent="0.35">
      <c r="A748" s="45" t="s">
        <v>1142</v>
      </c>
      <c r="B748" s="18"/>
      <c r="C748" s="5"/>
      <c r="D748" s="5"/>
      <c r="E748" s="6" t="str">
        <f>IF(ISBLANK(D748),"",INDEX(ΑΜΚ,MATCH(D748,Data!$F$2:$F$999,0),1))</f>
        <v/>
      </c>
      <c r="F748" s="94" t="str">
        <f t="shared" si="11"/>
        <v/>
      </c>
    </row>
    <row r="749" spans="1:6" ht="14.25" customHeight="1" x14ac:dyDescent="0.35">
      <c r="A749" s="45" t="s">
        <v>1142</v>
      </c>
      <c r="B749" s="18"/>
      <c r="C749" s="5"/>
      <c r="D749" s="5"/>
      <c r="E749" s="6" t="str">
        <f>IF(ISBLANK(D749),"",INDEX(ΑΜΚ,MATCH(D749,Data!$F$2:$F$999,0),1))</f>
        <v/>
      </c>
      <c r="F749" s="94" t="str">
        <f t="shared" si="11"/>
        <v/>
      </c>
    </row>
    <row r="750" spans="1:6" ht="14.25" customHeight="1" x14ac:dyDescent="0.35">
      <c r="A750" s="45" t="s">
        <v>1142</v>
      </c>
      <c r="B750" s="18"/>
      <c r="C750" s="5"/>
      <c r="D750" s="5"/>
      <c r="E750" s="6" t="str">
        <f>IF(ISBLANK(D750),"",INDEX(ΑΜΚ,MATCH(D750,Data!$F$2:$F$999,0),1))</f>
        <v/>
      </c>
      <c r="F750" s="94" t="str">
        <f t="shared" si="11"/>
        <v/>
      </c>
    </row>
    <row r="751" spans="1:6" ht="14.25" customHeight="1" x14ac:dyDescent="0.35">
      <c r="A751" s="45" t="s">
        <v>1142</v>
      </c>
      <c r="B751" s="18"/>
      <c r="C751" s="5"/>
      <c r="D751" s="5"/>
      <c r="E751" s="6" t="str">
        <f>IF(ISBLANK(D751),"",INDEX(ΑΜΚ,MATCH(D751,Data!$F$2:$F$999,0),1))</f>
        <v/>
      </c>
      <c r="F751" s="94" t="str">
        <f t="shared" si="11"/>
        <v/>
      </c>
    </row>
    <row r="752" spans="1:6" ht="14.25" customHeight="1" x14ac:dyDescent="0.35">
      <c r="A752" s="45" t="s">
        <v>1142</v>
      </c>
      <c r="B752" s="18"/>
      <c r="C752" s="5"/>
      <c r="D752" s="5"/>
      <c r="E752" s="6" t="str">
        <f>IF(ISBLANK(D752),"",INDEX(ΑΜΚ,MATCH(D752,Data!$F$2:$F$999,0),1))</f>
        <v/>
      </c>
      <c r="F752" s="94" t="str">
        <f t="shared" si="11"/>
        <v/>
      </c>
    </row>
    <row r="753" spans="1:6" ht="14.25" customHeight="1" x14ac:dyDescent="0.35">
      <c r="A753" s="45" t="s">
        <v>1142</v>
      </c>
      <c r="B753" s="18"/>
      <c r="C753" s="5"/>
      <c r="D753" s="5"/>
      <c r="E753" s="6" t="str">
        <f>IF(ISBLANK(D753),"",INDEX(ΑΜΚ,MATCH(D753,Data!$F$2:$F$999,0),1))</f>
        <v/>
      </c>
      <c r="F753" s="94" t="str">
        <f t="shared" si="11"/>
        <v/>
      </c>
    </row>
    <row r="754" spans="1:6" ht="14.25" customHeight="1" x14ac:dyDescent="0.35">
      <c r="A754" s="45" t="s">
        <v>1142</v>
      </c>
      <c r="B754" s="18"/>
      <c r="C754" s="5"/>
      <c r="D754" s="5"/>
      <c r="E754" s="6" t="str">
        <f>IF(ISBLANK(D754),"",INDEX(ΑΜΚ,MATCH(D754,Data!$F$2:$F$999,0),1))</f>
        <v/>
      </c>
      <c r="F754" s="94" t="str">
        <f t="shared" si="11"/>
        <v/>
      </c>
    </row>
    <row r="755" spans="1:6" ht="14.25" customHeight="1" x14ac:dyDescent="0.35">
      <c r="A755" s="45" t="s">
        <v>1142</v>
      </c>
      <c r="B755" s="18"/>
      <c r="C755" s="5"/>
      <c r="D755" s="5"/>
      <c r="E755" s="6" t="str">
        <f>IF(ISBLANK(D755),"",INDEX(ΑΜΚ,MATCH(D755,Data!$F$2:$F$999,0),1))</f>
        <v/>
      </c>
      <c r="F755" s="94" t="str">
        <f t="shared" si="11"/>
        <v/>
      </c>
    </row>
    <row r="756" spans="1:6" ht="14.25" customHeight="1" x14ac:dyDescent="0.35">
      <c r="A756" s="45" t="s">
        <v>1142</v>
      </c>
      <c r="B756" s="18"/>
      <c r="C756" s="5"/>
      <c r="D756" s="5"/>
      <c r="E756" s="6" t="str">
        <f>IF(ISBLANK(D756),"",INDEX(ΑΜΚ,MATCH(D756,Data!$F$2:$F$999,0),1))</f>
        <v/>
      </c>
      <c r="F756" s="94" t="str">
        <f t="shared" si="11"/>
        <v/>
      </c>
    </row>
    <row r="757" spans="1:6" ht="14.25" customHeight="1" x14ac:dyDescent="0.35">
      <c r="A757" s="45" t="s">
        <v>1142</v>
      </c>
      <c r="B757" s="18"/>
      <c r="C757" s="5"/>
      <c r="D757" s="5"/>
      <c r="E757" s="6" t="str">
        <f>IF(ISBLANK(D757),"",INDEX(ΑΜΚ,MATCH(D757,Data!$F$2:$F$999,0),1))</f>
        <v/>
      </c>
      <c r="F757" s="94" t="str">
        <f t="shared" si="11"/>
        <v/>
      </c>
    </row>
    <row r="758" spans="1:6" ht="14.25" customHeight="1" x14ac:dyDescent="0.35">
      <c r="A758" s="45" t="s">
        <v>1142</v>
      </c>
      <c r="B758" s="18"/>
      <c r="C758" s="5"/>
      <c r="D758" s="5"/>
      <c r="E758" s="6" t="str">
        <f>IF(ISBLANK(D758),"",INDEX(ΑΜΚ,MATCH(D758,Data!$F$2:$F$999,0),1))</f>
        <v/>
      </c>
      <c r="F758" s="94" t="str">
        <f t="shared" si="11"/>
        <v/>
      </c>
    </row>
    <row r="759" spans="1:6" ht="14.25" customHeight="1" x14ac:dyDescent="0.35">
      <c r="A759" s="45" t="s">
        <v>1142</v>
      </c>
      <c r="B759" s="18"/>
      <c r="C759" s="5"/>
      <c r="D759" s="5"/>
      <c r="E759" s="6" t="str">
        <f>IF(ISBLANK(D759),"",INDEX(ΑΜΚ,MATCH(D759,Data!$F$2:$F$999,0),1))</f>
        <v/>
      </c>
      <c r="F759" s="94" t="str">
        <f t="shared" si="11"/>
        <v/>
      </c>
    </row>
    <row r="760" spans="1:6" ht="14.25" customHeight="1" x14ac:dyDescent="0.35">
      <c r="A760" s="45" t="s">
        <v>1142</v>
      </c>
      <c r="B760" s="18"/>
      <c r="C760" s="5"/>
      <c r="D760" s="5"/>
      <c r="E760" s="6" t="str">
        <f>IF(ISBLANK(D760),"",INDEX(ΑΜΚ,MATCH(D760,Data!$F$2:$F$999,0),1))</f>
        <v/>
      </c>
      <c r="F760" s="94" t="str">
        <f t="shared" si="11"/>
        <v/>
      </c>
    </row>
    <row r="761" spans="1:6" ht="14.25" customHeight="1" x14ac:dyDescent="0.35">
      <c r="A761" s="45" t="s">
        <v>1142</v>
      </c>
      <c r="B761" s="18"/>
      <c r="C761" s="5"/>
      <c r="D761" s="5"/>
      <c r="E761" s="6" t="str">
        <f>IF(ISBLANK(D761),"",INDEX(ΑΜΚ,MATCH(D761,Data!$F$2:$F$999,0),1))</f>
        <v/>
      </c>
      <c r="F761" s="94" t="str">
        <f t="shared" si="11"/>
        <v/>
      </c>
    </row>
    <row r="762" spans="1:6" ht="14.25" customHeight="1" x14ac:dyDescent="0.35">
      <c r="A762" s="45" t="s">
        <v>1142</v>
      </c>
      <c r="B762" s="18"/>
      <c r="C762" s="5"/>
      <c r="D762" s="5"/>
      <c r="E762" s="6" t="str">
        <f>IF(ISBLANK(D762),"",INDEX(ΑΜΚ,MATCH(D762,Data!$F$2:$F$999,0),1))</f>
        <v/>
      </c>
      <c r="F762" s="94" t="str">
        <f t="shared" si="11"/>
        <v/>
      </c>
    </row>
    <row r="763" spans="1:6" ht="14.25" customHeight="1" x14ac:dyDescent="0.35">
      <c r="A763" s="45" t="s">
        <v>1142</v>
      </c>
      <c r="B763" s="18"/>
      <c r="C763" s="5"/>
      <c r="D763" s="5"/>
      <c r="E763" s="6" t="str">
        <f>IF(ISBLANK(D763),"",INDEX(ΑΜΚ,MATCH(D763,Data!$F$2:$F$999,0),1))</f>
        <v/>
      </c>
      <c r="F763" s="94" t="str">
        <f t="shared" si="11"/>
        <v/>
      </c>
    </row>
    <row r="764" spans="1:6" ht="14.25" customHeight="1" x14ac:dyDescent="0.35">
      <c r="A764" s="45" t="s">
        <v>1142</v>
      </c>
      <c r="B764" s="18"/>
      <c r="C764" s="5"/>
      <c r="D764" s="5"/>
      <c r="E764" s="6" t="str">
        <f>IF(ISBLANK(D764),"",INDEX(ΑΜΚ,MATCH(D764,Data!$F$2:$F$999,0),1))</f>
        <v/>
      </c>
      <c r="F764" s="94" t="str">
        <f t="shared" si="11"/>
        <v/>
      </c>
    </row>
    <row r="765" spans="1:6" ht="14.25" customHeight="1" x14ac:dyDescent="0.35">
      <c r="A765" s="45" t="s">
        <v>1142</v>
      </c>
      <c r="B765" s="18"/>
      <c r="C765" s="5"/>
      <c r="D765" s="5"/>
      <c r="E765" s="6" t="str">
        <f>IF(ISBLANK(D765),"",INDEX(ΑΜΚ,MATCH(D765,Data!$F$2:$F$999,0),1))</f>
        <v/>
      </c>
      <c r="F765" s="94" t="str">
        <f t="shared" si="11"/>
        <v/>
      </c>
    </row>
    <row r="766" spans="1:6" ht="14.25" customHeight="1" x14ac:dyDescent="0.35">
      <c r="A766" s="45" t="s">
        <v>1142</v>
      </c>
      <c r="B766" s="18"/>
      <c r="C766" s="5"/>
      <c r="D766" s="5"/>
      <c r="E766" s="6" t="str">
        <f>IF(ISBLANK(D766),"",INDEX(ΑΜΚ,MATCH(D766,Data!$F$2:$F$999,0),1))</f>
        <v/>
      </c>
      <c r="F766" s="94" t="str">
        <f t="shared" si="11"/>
        <v/>
      </c>
    </row>
    <row r="767" spans="1:6" ht="14.25" customHeight="1" x14ac:dyDescent="0.35">
      <c r="A767" s="45" t="s">
        <v>1142</v>
      </c>
      <c r="B767" s="18"/>
      <c r="C767" s="5"/>
      <c r="D767" s="5"/>
      <c r="E767" s="6" t="str">
        <f>IF(ISBLANK(D767),"",INDEX(ΑΜΚ,MATCH(D767,Data!$F$2:$F$999,0),1))</f>
        <v/>
      </c>
      <c r="F767" s="94" t="str">
        <f t="shared" si="11"/>
        <v/>
      </c>
    </row>
    <row r="768" spans="1:6" ht="14.25" customHeight="1" x14ac:dyDescent="0.35">
      <c r="A768" s="45" t="s">
        <v>1142</v>
      </c>
      <c r="B768" s="18"/>
      <c r="C768" s="5"/>
      <c r="D768" s="5"/>
      <c r="E768" s="6" t="str">
        <f>IF(ISBLANK(D768),"",INDEX(ΑΜΚ,MATCH(D768,Data!$F$2:$F$999,0),1))</f>
        <v/>
      </c>
      <c r="F768" s="94" t="str">
        <f t="shared" si="11"/>
        <v/>
      </c>
    </row>
    <row r="769" spans="1:6" ht="14.25" customHeight="1" x14ac:dyDescent="0.35">
      <c r="A769" s="45" t="s">
        <v>1142</v>
      </c>
      <c r="B769" s="18"/>
      <c r="C769" s="5"/>
      <c r="D769" s="5"/>
      <c r="E769" s="6" t="str">
        <f>IF(ISBLANK(D769),"",INDEX(ΑΜΚ,MATCH(D769,Data!$F$2:$F$999,0),1))</f>
        <v/>
      </c>
      <c r="F769" s="94" t="str">
        <f t="shared" si="11"/>
        <v/>
      </c>
    </row>
    <row r="770" spans="1:6" ht="14.25" customHeight="1" x14ac:dyDescent="0.35">
      <c r="A770" s="45" t="s">
        <v>1142</v>
      </c>
      <c r="B770" s="18"/>
      <c r="C770" s="5"/>
      <c r="D770" s="5"/>
      <c r="E770" s="6" t="str">
        <f>IF(ISBLANK(D770),"",INDEX(ΑΜΚ,MATCH(D770,Data!$F$2:$F$999,0),1))</f>
        <v/>
      </c>
      <c r="F770" s="94" t="str">
        <f t="shared" ref="F770:F833" si="12">IF(ISBLANK(C770),"",INDEX(ΚΩΔ_ΜΑΘΗΜ_ΑΡΧΙΤ_Α2,MATCH(C770,ΜΑΘΗΜ_ΨΥΚΤ_Γ1,0)))</f>
        <v/>
      </c>
    </row>
    <row r="771" spans="1:6" ht="14.25" customHeight="1" x14ac:dyDescent="0.35">
      <c r="A771" s="45" t="s">
        <v>1142</v>
      </c>
      <c r="B771" s="18"/>
      <c r="C771" s="5"/>
      <c r="D771" s="5"/>
      <c r="E771" s="6" t="str">
        <f>IF(ISBLANK(D771),"",INDEX(ΑΜΚ,MATCH(D771,Data!$F$2:$F$999,0),1))</f>
        <v/>
      </c>
      <c r="F771" s="94" t="str">
        <f t="shared" si="12"/>
        <v/>
      </c>
    </row>
    <row r="772" spans="1:6" ht="14.25" customHeight="1" x14ac:dyDescent="0.35">
      <c r="A772" s="45" t="s">
        <v>1142</v>
      </c>
      <c r="B772" s="18"/>
      <c r="C772" s="5"/>
      <c r="D772" s="5"/>
      <c r="E772" s="6" t="str">
        <f>IF(ISBLANK(D772),"",INDEX(ΑΜΚ,MATCH(D772,Data!$F$2:$F$999,0),1))</f>
        <v/>
      </c>
      <c r="F772" s="94" t="str">
        <f t="shared" si="12"/>
        <v/>
      </c>
    </row>
    <row r="773" spans="1:6" ht="14.25" customHeight="1" x14ac:dyDescent="0.35">
      <c r="A773" s="45" t="s">
        <v>1142</v>
      </c>
      <c r="B773" s="18"/>
      <c r="C773" s="5"/>
      <c r="D773" s="5"/>
      <c r="E773" s="6" t="str">
        <f>IF(ISBLANK(D773),"",INDEX(ΑΜΚ,MATCH(D773,Data!$F$2:$F$999,0),1))</f>
        <v/>
      </c>
      <c r="F773" s="94" t="str">
        <f t="shared" si="12"/>
        <v/>
      </c>
    </row>
    <row r="774" spans="1:6" ht="14.25" customHeight="1" x14ac:dyDescent="0.35">
      <c r="A774" s="45" t="s">
        <v>1142</v>
      </c>
      <c r="B774" s="18"/>
      <c r="C774" s="5"/>
      <c r="D774" s="5"/>
      <c r="E774" s="6" t="str">
        <f>IF(ISBLANK(D774),"",INDEX(ΑΜΚ,MATCH(D774,Data!$F$2:$F$999,0),1))</f>
        <v/>
      </c>
      <c r="F774" s="94" t="str">
        <f t="shared" si="12"/>
        <v/>
      </c>
    </row>
    <row r="775" spans="1:6" ht="14.25" customHeight="1" x14ac:dyDescent="0.35">
      <c r="A775" s="45" t="s">
        <v>1142</v>
      </c>
      <c r="B775" s="18"/>
      <c r="C775" s="5"/>
      <c r="D775" s="5"/>
      <c r="E775" s="6" t="str">
        <f>IF(ISBLANK(D775),"",INDEX(ΑΜΚ,MATCH(D775,Data!$F$2:$F$999,0),1))</f>
        <v/>
      </c>
      <c r="F775" s="94" t="str">
        <f t="shared" si="12"/>
        <v/>
      </c>
    </row>
    <row r="776" spans="1:6" ht="14.25" customHeight="1" x14ac:dyDescent="0.35">
      <c r="A776" s="45" t="s">
        <v>1142</v>
      </c>
      <c r="B776" s="18"/>
      <c r="C776" s="5"/>
      <c r="D776" s="5"/>
      <c r="E776" s="6" t="str">
        <f>IF(ISBLANK(D776),"",INDEX(ΑΜΚ,MATCH(D776,Data!$F$2:$F$999,0),1))</f>
        <v/>
      </c>
      <c r="F776" s="94" t="str">
        <f t="shared" si="12"/>
        <v/>
      </c>
    </row>
    <row r="777" spans="1:6" ht="14.25" customHeight="1" x14ac:dyDescent="0.35">
      <c r="A777" s="45" t="s">
        <v>1142</v>
      </c>
      <c r="B777" s="18"/>
      <c r="C777" s="5"/>
      <c r="D777" s="5"/>
      <c r="E777" s="6" t="str">
        <f>IF(ISBLANK(D777),"",INDEX(ΑΜΚ,MATCH(D777,Data!$F$2:$F$999,0),1))</f>
        <v/>
      </c>
      <c r="F777" s="94" t="str">
        <f t="shared" si="12"/>
        <v/>
      </c>
    </row>
    <row r="778" spans="1:6" ht="14.25" customHeight="1" x14ac:dyDescent="0.35">
      <c r="A778" s="45" t="s">
        <v>1142</v>
      </c>
      <c r="B778" s="18"/>
      <c r="C778" s="5"/>
      <c r="D778" s="5"/>
      <c r="E778" s="6" t="str">
        <f>IF(ISBLANK(D778),"",INDEX(ΑΜΚ,MATCH(D778,Data!$F$2:$F$999,0),1))</f>
        <v/>
      </c>
      <c r="F778" s="94" t="str">
        <f t="shared" si="12"/>
        <v/>
      </c>
    </row>
    <row r="779" spans="1:6" ht="14.25" customHeight="1" x14ac:dyDescent="0.35">
      <c r="A779" s="45" t="s">
        <v>1142</v>
      </c>
      <c r="B779" s="18"/>
      <c r="C779" s="5"/>
      <c r="D779" s="5"/>
      <c r="E779" s="6" t="str">
        <f>IF(ISBLANK(D779),"",INDEX(ΑΜΚ,MATCH(D779,Data!$F$2:$F$999,0),1))</f>
        <v/>
      </c>
      <c r="F779" s="94" t="str">
        <f t="shared" si="12"/>
        <v/>
      </c>
    </row>
    <row r="780" spans="1:6" ht="14.25" customHeight="1" x14ac:dyDescent="0.35">
      <c r="A780" s="45" t="s">
        <v>1142</v>
      </c>
      <c r="B780" s="18"/>
      <c r="C780" s="5"/>
      <c r="D780" s="5"/>
      <c r="E780" s="6" t="str">
        <f>IF(ISBLANK(D780),"",INDEX(ΑΜΚ,MATCH(D780,Data!$F$2:$F$999,0),1))</f>
        <v/>
      </c>
      <c r="F780" s="94" t="str">
        <f t="shared" si="12"/>
        <v/>
      </c>
    </row>
    <row r="781" spans="1:6" ht="14.25" customHeight="1" x14ac:dyDescent="0.35">
      <c r="A781" s="45" t="s">
        <v>1142</v>
      </c>
      <c r="B781" s="18"/>
      <c r="C781" s="5"/>
      <c r="D781" s="5"/>
      <c r="E781" s="6" t="str">
        <f>IF(ISBLANK(D781),"",INDEX(ΑΜΚ,MATCH(D781,Data!$F$2:$F$999,0),1))</f>
        <v/>
      </c>
      <c r="F781" s="94" t="str">
        <f t="shared" si="12"/>
        <v/>
      </c>
    </row>
    <row r="782" spans="1:6" ht="14.25" customHeight="1" x14ac:dyDescent="0.35">
      <c r="A782" s="45" t="s">
        <v>1142</v>
      </c>
      <c r="B782" s="18"/>
      <c r="C782" s="5"/>
      <c r="D782" s="5"/>
      <c r="E782" s="6" t="str">
        <f>IF(ISBLANK(D782),"",INDEX(ΑΜΚ,MATCH(D782,Data!$F$2:$F$999,0),1))</f>
        <v/>
      </c>
      <c r="F782" s="94" t="str">
        <f t="shared" si="12"/>
        <v/>
      </c>
    </row>
    <row r="783" spans="1:6" ht="14.25" customHeight="1" x14ac:dyDescent="0.35">
      <c r="A783" s="45" t="s">
        <v>1142</v>
      </c>
      <c r="B783" s="18"/>
      <c r="C783" s="5"/>
      <c r="D783" s="5"/>
      <c r="E783" s="6" t="str">
        <f>IF(ISBLANK(D783),"",INDEX(ΑΜΚ,MATCH(D783,Data!$F$2:$F$999,0),1))</f>
        <v/>
      </c>
      <c r="F783" s="94" t="str">
        <f t="shared" si="12"/>
        <v/>
      </c>
    </row>
    <row r="784" spans="1:6" ht="14.25" customHeight="1" x14ac:dyDescent="0.35">
      <c r="A784" s="45" t="s">
        <v>1142</v>
      </c>
      <c r="B784" s="18"/>
      <c r="C784" s="5"/>
      <c r="D784" s="5"/>
      <c r="E784" s="6" t="str">
        <f>IF(ISBLANK(D784),"",INDEX(ΑΜΚ,MATCH(D784,Data!$F$2:$F$999,0),1))</f>
        <v/>
      </c>
      <c r="F784" s="94" t="str">
        <f t="shared" si="12"/>
        <v/>
      </c>
    </row>
    <row r="785" spans="1:6" ht="14.25" customHeight="1" x14ac:dyDescent="0.35">
      <c r="A785" s="45" t="s">
        <v>1142</v>
      </c>
      <c r="B785" s="18"/>
      <c r="C785" s="5"/>
      <c r="D785" s="5"/>
      <c r="E785" s="6" t="str">
        <f>IF(ISBLANK(D785),"",INDEX(ΑΜΚ,MATCH(D785,Data!$F$2:$F$999,0),1))</f>
        <v/>
      </c>
      <c r="F785" s="94" t="str">
        <f t="shared" si="12"/>
        <v/>
      </c>
    </row>
    <row r="786" spans="1:6" ht="14.25" customHeight="1" x14ac:dyDescent="0.35">
      <c r="A786" s="45" t="s">
        <v>1142</v>
      </c>
      <c r="B786" s="18"/>
      <c r="C786" s="5"/>
      <c r="D786" s="5"/>
      <c r="E786" s="6" t="str">
        <f>IF(ISBLANK(D786),"",INDEX(ΑΜΚ,MATCH(D786,Data!$F$2:$F$999,0),1))</f>
        <v/>
      </c>
      <c r="F786" s="94" t="str">
        <f t="shared" si="12"/>
        <v/>
      </c>
    </row>
    <row r="787" spans="1:6" ht="14.25" customHeight="1" x14ac:dyDescent="0.35">
      <c r="A787" s="45" t="s">
        <v>1142</v>
      </c>
      <c r="B787" s="18"/>
      <c r="C787" s="5"/>
      <c r="D787" s="5"/>
      <c r="E787" s="6" t="str">
        <f>IF(ISBLANK(D787),"",INDEX(ΑΜΚ,MATCH(D787,Data!$F$2:$F$999,0),1))</f>
        <v/>
      </c>
      <c r="F787" s="94" t="str">
        <f t="shared" si="12"/>
        <v/>
      </c>
    </row>
    <row r="788" spans="1:6" ht="14.25" customHeight="1" x14ac:dyDescent="0.35">
      <c r="A788" s="45" t="s">
        <v>1142</v>
      </c>
      <c r="B788" s="18"/>
      <c r="C788" s="5"/>
      <c r="D788" s="5"/>
      <c r="E788" s="6" t="str">
        <f>IF(ISBLANK(D788),"",INDEX(ΑΜΚ,MATCH(D788,Data!$F$2:$F$999,0),1))</f>
        <v/>
      </c>
      <c r="F788" s="94" t="str">
        <f t="shared" si="12"/>
        <v/>
      </c>
    </row>
    <row r="789" spans="1:6" ht="14.25" customHeight="1" x14ac:dyDescent="0.35">
      <c r="A789" s="45" t="s">
        <v>1142</v>
      </c>
      <c r="B789" s="18"/>
      <c r="C789" s="5"/>
      <c r="D789" s="5"/>
      <c r="E789" s="6" t="str">
        <f>IF(ISBLANK(D789),"",INDEX(ΑΜΚ,MATCH(D789,Data!$F$2:$F$999,0),1))</f>
        <v/>
      </c>
      <c r="F789" s="94" t="str">
        <f t="shared" si="12"/>
        <v/>
      </c>
    </row>
    <row r="790" spans="1:6" ht="14.25" customHeight="1" x14ac:dyDescent="0.35">
      <c r="A790" s="45" t="s">
        <v>1142</v>
      </c>
      <c r="B790" s="18"/>
      <c r="C790" s="5"/>
      <c r="D790" s="5"/>
      <c r="E790" s="6" t="str">
        <f>IF(ISBLANK(D790),"",INDEX(ΑΜΚ,MATCH(D790,Data!$F$2:$F$999,0),1))</f>
        <v/>
      </c>
      <c r="F790" s="94" t="str">
        <f t="shared" si="12"/>
        <v/>
      </c>
    </row>
    <row r="791" spans="1:6" ht="14.25" customHeight="1" x14ac:dyDescent="0.35">
      <c r="A791" s="45" t="s">
        <v>1142</v>
      </c>
      <c r="B791" s="18"/>
      <c r="C791" s="5"/>
      <c r="D791" s="5"/>
      <c r="E791" s="6" t="str">
        <f>IF(ISBLANK(D791),"",INDEX(ΑΜΚ,MATCH(D791,Data!$F$2:$F$999,0),1))</f>
        <v/>
      </c>
      <c r="F791" s="94" t="str">
        <f t="shared" si="12"/>
        <v/>
      </c>
    </row>
    <row r="792" spans="1:6" ht="14.25" customHeight="1" x14ac:dyDescent="0.35">
      <c r="A792" s="45" t="s">
        <v>1142</v>
      </c>
      <c r="B792" s="18"/>
      <c r="C792" s="5"/>
      <c r="D792" s="5"/>
      <c r="E792" s="6" t="str">
        <f>IF(ISBLANK(D792),"",INDEX(ΑΜΚ,MATCH(D792,Data!$F$2:$F$999,0),1))</f>
        <v/>
      </c>
      <c r="F792" s="94" t="str">
        <f t="shared" si="12"/>
        <v/>
      </c>
    </row>
    <row r="793" spans="1:6" ht="14.25" customHeight="1" x14ac:dyDescent="0.35">
      <c r="A793" s="45" t="s">
        <v>1142</v>
      </c>
      <c r="B793" s="18"/>
      <c r="C793" s="5"/>
      <c r="D793" s="5"/>
      <c r="E793" s="6" t="str">
        <f>IF(ISBLANK(D793),"",INDEX(ΑΜΚ,MATCH(D793,Data!$F$2:$F$999,0),1))</f>
        <v/>
      </c>
      <c r="F793" s="94" t="str">
        <f t="shared" si="12"/>
        <v/>
      </c>
    </row>
    <row r="794" spans="1:6" ht="14.25" customHeight="1" x14ac:dyDescent="0.35">
      <c r="A794" s="45" t="s">
        <v>1142</v>
      </c>
      <c r="B794" s="18"/>
      <c r="C794" s="5"/>
      <c r="D794" s="5"/>
      <c r="E794" s="6" t="str">
        <f>IF(ISBLANK(D794),"",INDEX(ΑΜΚ,MATCH(D794,Data!$F$2:$F$999,0),1))</f>
        <v/>
      </c>
      <c r="F794" s="94" t="str">
        <f t="shared" si="12"/>
        <v/>
      </c>
    </row>
    <row r="795" spans="1:6" ht="14.25" customHeight="1" x14ac:dyDescent="0.35">
      <c r="A795" s="45" t="s">
        <v>1142</v>
      </c>
      <c r="B795" s="18"/>
      <c r="C795" s="5"/>
      <c r="D795" s="5"/>
      <c r="E795" s="6" t="str">
        <f>IF(ISBLANK(D795),"",INDEX(ΑΜΚ,MATCH(D795,Data!$F$2:$F$999,0),1))</f>
        <v/>
      </c>
      <c r="F795" s="94" t="str">
        <f t="shared" si="12"/>
        <v/>
      </c>
    </row>
    <row r="796" spans="1:6" ht="14.25" customHeight="1" x14ac:dyDescent="0.35">
      <c r="A796" s="45" t="s">
        <v>1142</v>
      </c>
      <c r="B796" s="18"/>
      <c r="C796" s="5"/>
      <c r="D796" s="5"/>
      <c r="E796" s="6" t="str">
        <f>IF(ISBLANK(D796),"",INDEX(ΑΜΚ,MATCH(D796,Data!$F$2:$F$999,0),1))</f>
        <v/>
      </c>
      <c r="F796" s="94" t="str">
        <f t="shared" si="12"/>
        <v/>
      </c>
    </row>
    <row r="797" spans="1:6" ht="14.25" customHeight="1" x14ac:dyDescent="0.35">
      <c r="A797" s="45" t="s">
        <v>1142</v>
      </c>
      <c r="B797" s="18"/>
      <c r="C797" s="5"/>
      <c r="D797" s="5"/>
      <c r="E797" s="6" t="str">
        <f>IF(ISBLANK(D797),"",INDEX(ΑΜΚ,MATCH(D797,Data!$F$2:$F$999,0),1))</f>
        <v/>
      </c>
      <c r="F797" s="94" t="str">
        <f t="shared" si="12"/>
        <v/>
      </c>
    </row>
    <row r="798" spans="1:6" ht="14.25" customHeight="1" x14ac:dyDescent="0.35">
      <c r="A798" s="45" t="s">
        <v>1142</v>
      </c>
      <c r="B798" s="18"/>
      <c r="C798" s="5"/>
      <c r="D798" s="5"/>
      <c r="E798" s="6" t="str">
        <f>IF(ISBLANK(D798),"",INDEX(ΑΜΚ,MATCH(D798,Data!$F$2:$F$999,0),1))</f>
        <v/>
      </c>
      <c r="F798" s="94" t="str">
        <f t="shared" si="12"/>
        <v/>
      </c>
    </row>
    <row r="799" spans="1:6" ht="14.25" customHeight="1" x14ac:dyDescent="0.35">
      <c r="A799" s="45" t="s">
        <v>1142</v>
      </c>
      <c r="B799" s="18"/>
      <c r="C799" s="5"/>
      <c r="D799" s="5"/>
      <c r="E799" s="6" t="str">
        <f>IF(ISBLANK(D799),"",INDEX(ΑΜΚ,MATCH(D799,Data!$F$2:$F$999,0),1))</f>
        <v/>
      </c>
      <c r="F799" s="94" t="str">
        <f t="shared" si="12"/>
        <v/>
      </c>
    </row>
    <row r="800" spans="1:6" ht="14.25" customHeight="1" x14ac:dyDescent="0.35">
      <c r="A800" s="45" t="s">
        <v>1142</v>
      </c>
      <c r="B800" s="18"/>
      <c r="C800" s="5"/>
      <c r="D800" s="5"/>
      <c r="E800" s="6" t="str">
        <f>IF(ISBLANK(D800),"",INDEX(ΑΜΚ,MATCH(D800,Data!$F$2:$F$999,0),1))</f>
        <v/>
      </c>
      <c r="F800" s="94" t="str">
        <f t="shared" si="12"/>
        <v/>
      </c>
    </row>
    <row r="801" spans="1:6" ht="14.25" customHeight="1" x14ac:dyDescent="0.35">
      <c r="A801" s="45" t="s">
        <v>1142</v>
      </c>
      <c r="B801" s="18"/>
      <c r="C801" s="5"/>
      <c r="D801" s="5"/>
      <c r="E801" s="6" t="str">
        <f>IF(ISBLANK(D801),"",INDEX(ΑΜΚ,MATCH(D801,Data!$F$2:$F$999,0),1))</f>
        <v/>
      </c>
      <c r="F801" s="94" t="str">
        <f t="shared" si="12"/>
        <v/>
      </c>
    </row>
    <row r="802" spans="1:6" ht="14.25" customHeight="1" x14ac:dyDescent="0.35">
      <c r="A802" s="45" t="s">
        <v>1142</v>
      </c>
      <c r="B802" s="18"/>
      <c r="C802" s="5"/>
      <c r="D802" s="5"/>
      <c r="E802" s="6" t="str">
        <f>IF(ISBLANK(D802),"",INDEX(ΑΜΚ,MATCH(D802,Data!$F$2:$F$999,0),1))</f>
        <v/>
      </c>
      <c r="F802" s="94" t="str">
        <f t="shared" si="12"/>
        <v/>
      </c>
    </row>
    <row r="803" spans="1:6" ht="14.25" customHeight="1" x14ac:dyDescent="0.35">
      <c r="A803" s="45" t="s">
        <v>1142</v>
      </c>
      <c r="B803" s="18"/>
      <c r="C803" s="5"/>
      <c r="D803" s="5"/>
      <c r="E803" s="6" t="str">
        <f>IF(ISBLANK(D803),"",INDEX(ΑΜΚ,MATCH(D803,Data!$F$2:$F$999,0),1))</f>
        <v/>
      </c>
      <c r="F803" s="94" t="str">
        <f t="shared" si="12"/>
        <v/>
      </c>
    </row>
    <row r="804" spans="1:6" ht="14.25" customHeight="1" x14ac:dyDescent="0.35">
      <c r="A804" s="45" t="s">
        <v>1142</v>
      </c>
      <c r="B804" s="18"/>
      <c r="C804" s="5"/>
      <c r="D804" s="5"/>
      <c r="E804" s="6" t="str">
        <f>IF(ISBLANK(D804),"",INDEX(ΑΜΚ,MATCH(D804,Data!$F$2:$F$999,0),1))</f>
        <v/>
      </c>
      <c r="F804" s="94" t="str">
        <f t="shared" si="12"/>
        <v/>
      </c>
    </row>
    <row r="805" spans="1:6" ht="14.25" customHeight="1" x14ac:dyDescent="0.35">
      <c r="A805" s="45" t="s">
        <v>1142</v>
      </c>
      <c r="B805" s="18"/>
      <c r="C805" s="5"/>
      <c r="D805" s="5"/>
      <c r="E805" s="6" t="str">
        <f>IF(ISBLANK(D805),"",INDEX(ΑΜΚ,MATCH(D805,Data!$F$2:$F$999,0),1))</f>
        <v/>
      </c>
      <c r="F805" s="94" t="str">
        <f t="shared" si="12"/>
        <v/>
      </c>
    </row>
    <row r="806" spans="1:6" ht="14.25" customHeight="1" x14ac:dyDescent="0.35">
      <c r="A806" s="45" t="s">
        <v>1142</v>
      </c>
      <c r="B806" s="18"/>
      <c r="C806" s="5"/>
      <c r="D806" s="5"/>
      <c r="E806" s="6" t="str">
        <f>IF(ISBLANK(D806),"",INDEX(ΑΜΚ,MATCH(D806,Data!$F$2:$F$999,0),1))</f>
        <v/>
      </c>
      <c r="F806" s="94" t="str">
        <f t="shared" si="12"/>
        <v/>
      </c>
    </row>
    <row r="807" spans="1:6" ht="14.25" customHeight="1" x14ac:dyDescent="0.35">
      <c r="A807" s="45" t="s">
        <v>1142</v>
      </c>
      <c r="B807" s="18"/>
      <c r="C807" s="5"/>
      <c r="D807" s="5"/>
      <c r="E807" s="6" t="str">
        <f>IF(ISBLANK(D807),"",INDEX(ΑΜΚ,MATCH(D807,Data!$F$2:$F$999,0),1))</f>
        <v/>
      </c>
      <c r="F807" s="94" t="str">
        <f t="shared" si="12"/>
        <v/>
      </c>
    </row>
    <row r="808" spans="1:6" ht="14.25" customHeight="1" x14ac:dyDescent="0.35">
      <c r="A808" s="45" t="s">
        <v>1142</v>
      </c>
      <c r="B808" s="18"/>
      <c r="C808" s="5"/>
      <c r="D808" s="5"/>
      <c r="E808" s="6" t="str">
        <f>IF(ISBLANK(D808),"",INDEX(ΑΜΚ,MATCH(D808,Data!$F$2:$F$999,0),1))</f>
        <v/>
      </c>
      <c r="F808" s="94" t="str">
        <f t="shared" si="12"/>
        <v/>
      </c>
    </row>
    <row r="809" spans="1:6" ht="14.25" customHeight="1" x14ac:dyDescent="0.35">
      <c r="A809" s="45" t="s">
        <v>1142</v>
      </c>
      <c r="B809" s="18"/>
      <c r="C809" s="5"/>
      <c r="D809" s="5"/>
      <c r="E809" s="6" t="str">
        <f>IF(ISBLANK(D809),"",INDEX(ΑΜΚ,MATCH(D809,Data!$F$2:$F$999,0),1))</f>
        <v/>
      </c>
      <c r="F809" s="94" t="str">
        <f t="shared" si="12"/>
        <v/>
      </c>
    </row>
    <row r="810" spans="1:6" ht="14.25" customHeight="1" x14ac:dyDescent="0.35">
      <c r="A810" s="45" t="s">
        <v>1142</v>
      </c>
      <c r="B810" s="18"/>
      <c r="C810" s="5"/>
      <c r="D810" s="5"/>
      <c r="E810" s="6" t="str">
        <f>IF(ISBLANK(D810),"",INDEX(ΑΜΚ,MATCH(D810,Data!$F$2:$F$999,0),1))</f>
        <v/>
      </c>
      <c r="F810" s="94" t="str">
        <f t="shared" si="12"/>
        <v/>
      </c>
    </row>
    <row r="811" spans="1:6" ht="14.25" customHeight="1" x14ac:dyDescent="0.35">
      <c r="A811" s="45" t="s">
        <v>1142</v>
      </c>
      <c r="B811" s="18"/>
      <c r="C811" s="5"/>
      <c r="D811" s="5"/>
      <c r="E811" s="6" t="str">
        <f>IF(ISBLANK(D811),"",INDEX(ΑΜΚ,MATCH(D811,Data!$F$2:$F$999,0),1))</f>
        <v/>
      </c>
      <c r="F811" s="94" t="str">
        <f t="shared" si="12"/>
        <v/>
      </c>
    </row>
    <row r="812" spans="1:6" ht="14.25" customHeight="1" x14ac:dyDescent="0.35">
      <c r="A812" s="45" t="s">
        <v>1142</v>
      </c>
      <c r="B812" s="18"/>
      <c r="C812" s="5"/>
      <c r="D812" s="5"/>
      <c r="E812" s="6" t="str">
        <f>IF(ISBLANK(D812),"",INDEX(ΑΜΚ,MATCH(D812,Data!$F$2:$F$999,0),1))</f>
        <v/>
      </c>
      <c r="F812" s="94" t="str">
        <f t="shared" si="12"/>
        <v/>
      </c>
    </row>
    <row r="813" spans="1:6" ht="14.25" customHeight="1" x14ac:dyDescent="0.35">
      <c r="A813" s="45" t="s">
        <v>1142</v>
      </c>
      <c r="B813" s="18"/>
      <c r="C813" s="5"/>
      <c r="D813" s="5"/>
      <c r="E813" s="6" t="str">
        <f>IF(ISBLANK(D813),"",INDEX(ΑΜΚ,MATCH(D813,Data!$F$2:$F$999,0),1))</f>
        <v/>
      </c>
      <c r="F813" s="94" t="str">
        <f t="shared" si="12"/>
        <v/>
      </c>
    </row>
    <row r="814" spans="1:6" ht="14.25" customHeight="1" x14ac:dyDescent="0.35">
      <c r="A814" s="45" t="s">
        <v>1142</v>
      </c>
      <c r="B814" s="18"/>
      <c r="C814" s="5"/>
      <c r="D814" s="5"/>
      <c r="E814" s="6" t="str">
        <f>IF(ISBLANK(D814),"",INDEX(ΑΜΚ,MATCH(D814,Data!$F$2:$F$999,0),1))</f>
        <v/>
      </c>
      <c r="F814" s="94" t="str">
        <f t="shared" si="12"/>
        <v/>
      </c>
    </row>
    <row r="815" spans="1:6" ht="14.25" customHeight="1" x14ac:dyDescent="0.35">
      <c r="A815" s="45" t="s">
        <v>1142</v>
      </c>
      <c r="B815" s="18"/>
      <c r="C815" s="5"/>
      <c r="D815" s="5"/>
      <c r="E815" s="6" t="str">
        <f>IF(ISBLANK(D815),"",INDEX(ΑΜΚ,MATCH(D815,Data!$F$2:$F$999,0),1))</f>
        <v/>
      </c>
      <c r="F815" s="94" t="str">
        <f t="shared" si="12"/>
        <v/>
      </c>
    </row>
    <row r="816" spans="1:6" ht="14.25" customHeight="1" x14ac:dyDescent="0.35">
      <c r="A816" s="45" t="s">
        <v>1142</v>
      </c>
      <c r="B816" s="18"/>
      <c r="C816" s="5"/>
      <c r="D816" s="5"/>
      <c r="E816" s="6" t="str">
        <f>IF(ISBLANK(D816),"",INDEX(ΑΜΚ,MATCH(D816,Data!$F$2:$F$999,0),1))</f>
        <v/>
      </c>
      <c r="F816" s="94" t="str">
        <f t="shared" si="12"/>
        <v/>
      </c>
    </row>
    <row r="817" spans="1:6" ht="14.25" customHeight="1" x14ac:dyDescent="0.35">
      <c r="A817" s="45" t="s">
        <v>1142</v>
      </c>
      <c r="B817" s="18"/>
      <c r="C817" s="5"/>
      <c r="D817" s="5"/>
      <c r="E817" s="6" t="str">
        <f>IF(ISBLANK(D817),"",INDEX(ΑΜΚ,MATCH(D817,Data!$F$2:$F$999,0),1))</f>
        <v/>
      </c>
      <c r="F817" s="94" t="str">
        <f t="shared" si="12"/>
        <v/>
      </c>
    </row>
    <row r="818" spans="1:6" ht="14.25" customHeight="1" x14ac:dyDescent="0.35">
      <c r="A818" s="45" t="s">
        <v>1142</v>
      </c>
      <c r="B818" s="18"/>
      <c r="C818" s="5"/>
      <c r="D818" s="5"/>
      <c r="E818" s="6" t="str">
        <f>IF(ISBLANK(D818),"",INDEX(ΑΜΚ,MATCH(D818,Data!$F$2:$F$999,0),1))</f>
        <v/>
      </c>
      <c r="F818" s="94" t="str">
        <f t="shared" si="12"/>
        <v/>
      </c>
    </row>
    <row r="819" spans="1:6" ht="14.25" customHeight="1" x14ac:dyDescent="0.35">
      <c r="A819" s="45" t="s">
        <v>1142</v>
      </c>
      <c r="B819" s="18"/>
      <c r="C819" s="5"/>
      <c r="D819" s="5"/>
      <c r="E819" s="6" t="str">
        <f>IF(ISBLANK(D819),"",INDEX(ΑΜΚ,MATCH(D819,Data!$F$2:$F$999,0),1))</f>
        <v/>
      </c>
      <c r="F819" s="94" t="str">
        <f t="shared" si="12"/>
        <v/>
      </c>
    </row>
    <row r="820" spans="1:6" ht="14.25" customHeight="1" x14ac:dyDescent="0.35">
      <c r="A820" s="45" t="s">
        <v>1142</v>
      </c>
      <c r="B820" s="18"/>
      <c r="C820" s="5"/>
      <c r="D820" s="5"/>
      <c r="E820" s="6" t="str">
        <f>IF(ISBLANK(D820),"",INDEX(ΑΜΚ,MATCH(D820,Data!$F$2:$F$999,0),1))</f>
        <v/>
      </c>
      <c r="F820" s="94" t="str">
        <f t="shared" si="12"/>
        <v/>
      </c>
    </row>
    <row r="821" spans="1:6" ht="14.25" customHeight="1" x14ac:dyDescent="0.35">
      <c r="A821" s="45" t="s">
        <v>1142</v>
      </c>
      <c r="B821" s="18"/>
      <c r="C821" s="5"/>
      <c r="D821" s="5"/>
      <c r="E821" s="6" t="str">
        <f>IF(ISBLANK(D821),"",INDEX(ΑΜΚ,MATCH(D821,Data!$F$2:$F$999,0),1))</f>
        <v/>
      </c>
      <c r="F821" s="94" t="str">
        <f t="shared" si="12"/>
        <v/>
      </c>
    </row>
    <row r="822" spans="1:6" ht="14.25" customHeight="1" x14ac:dyDescent="0.35">
      <c r="A822" s="45" t="s">
        <v>1142</v>
      </c>
      <c r="B822" s="18"/>
      <c r="C822" s="5"/>
      <c r="D822" s="5"/>
      <c r="E822" s="6" t="str">
        <f>IF(ISBLANK(D822),"",INDEX(ΑΜΚ,MATCH(D822,Data!$F$2:$F$999,0),1))</f>
        <v/>
      </c>
      <c r="F822" s="94" t="str">
        <f t="shared" si="12"/>
        <v/>
      </c>
    </row>
    <row r="823" spans="1:6" ht="14.25" customHeight="1" x14ac:dyDescent="0.35">
      <c r="A823" s="45" t="s">
        <v>1142</v>
      </c>
      <c r="B823" s="18"/>
      <c r="C823" s="5"/>
      <c r="D823" s="5"/>
      <c r="E823" s="6" t="str">
        <f>IF(ISBLANK(D823),"",INDEX(ΑΜΚ,MATCH(D823,Data!$F$2:$F$999,0),1))</f>
        <v/>
      </c>
      <c r="F823" s="94" t="str">
        <f t="shared" si="12"/>
        <v/>
      </c>
    </row>
    <row r="824" spans="1:6" ht="14.25" customHeight="1" x14ac:dyDescent="0.35">
      <c r="A824" s="45" t="s">
        <v>1142</v>
      </c>
      <c r="B824" s="18"/>
      <c r="C824" s="5"/>
      <c r="D824" s="5"/>
      <c r="E824" s="6" t="str">
        <f>IF(ISBLANK(D824),"",INDEX(ΑΜΚ,MATCH(D824,Data!$F$2:$F$999,0),1))</f>
        <v/>
      </c>
      <c r="F824" s="94" t="str">
        <f t="shared" si="12"/>
        <v/>
      </c>
    </row>
    <row r="825" spans="1:6" ht="14.25" customHeight="1" x14ac:dyDescent="0.35">
      <c r="A825" s="45" t="s">
        <v>1142</v>
      </c>
      <c r="B825" s="18"/>
      <c r="C825" s="5"/>
      <c r="D825" s="5"/>
      <c r="E825" s="6" t="str">
        <f>IF(ISBLANK(D825),"",INDEX(ΑΜΚ,MATCH(D825,Data!$F$2:$F$999,0),1))</f>
        <v/>
      </c>
      <c r="F825" s="94" t="str">
        <f t="shared" si="12"/>
        <v/>
      </c>
    </row>
    <row r="826" spans="1:6" ht="14.25" customHeight="1" x14ac:dyDescent="0.35">
      <c r="A826" s="45" t="s">
        <v>1142</v>
      </c>
      <c r="B826" s="18"/>
      <c r="C826" s="5"/>
      <c r="D826" s="5"/>
      <c r="E826" s="6" t="str">
        <f>IF(ISBLANK(D826),"",INDEX(ΑΜΚ,MATCH(D826,Data!$F$2:$F$999,0),1))</f>
        <v/>
      </c>
      <c r="F826" s="94" t="str">
        <f t="shared" si="12"/>
        <v/>
      </c>
    </row>
    <row r="827" spans="1:6" ht="14.25" customHeight="1" x14ac:dyDescent="0.35">
      <c r="A827" s="45" t="s">
        <v>1142</v>
      </c>
      <c r="B827" s="18"/>
      <c r="C827" s="5"/>
      <c r="D827" s="5"/>
      <c r="E827" s="6" t="str">
        <f>IF(ISBLANK(D827),"",INDEX(ΑΜΚ,MATCH(D827,Data!$F$2:$F$999,0),1))</f>
        <v/>
      </c>
      <c r="F827" s="94" t="str">
        <f t="shared" si="12"/>
        <v/>
      </c>
    </row>
    <row r="828" spans="1:6" ht="14.25" customHeight="1" x14ac:dyDescent="0.35">
      <c r="A828" s="45" t="s">
        <v>1142</v>
      </c>
      <c r="B828" s="18"/>
      <c r="C828" s="5"/>
      <c r="D828" s="5"/>
      <c r="E828" s="6" t="str">
        <f>IF(ISBLANK(D828),"",INDEX(ΑΜΚ,MATCH(D828,Data!$F$2:$F$999,0),1))</f>
        <v/>
      </c>
      <c r="F828" s="94" t="str">
        <f t="shared" si="12"/>
        <v/>
      </c>
    </row>
    <row r="829" spans="1:6" ht="14.25" customHeight="1" x14ac:dyDescent="0.35">
      <c r="A829" s="45" t="s">
        <v>1142</v>
      </c>
      <c r="B829" s="18"/>
      <c r="C829" s="5"/>
      <c r="D829" s="5"/>
      <c r="E829" s="6" t="str">
        <f>IF(ISBLANK(D829),"",INDEX(ΑΜΚ,MATCH(D829,Data!$F$2:$F$999,0),1))</f>
        <v/>
      </c>
      <c r="F829" s="94" t="str">
        <f t="shared" si="12"/>
        <v/>
      </c>
    </row>
    <row r="830" spans="1:6" ht="14.25" customHeight="1" x14ac:dyDescent="0.35">
      <c r="A830" s="45" t="s">
        <v>1142</v>
      </c>
      <c r="B830" s="18"/>
      <c r="C830" s="5"/>
      <c r="D830" s="5"/>
      <c r="E830" s="6" t="str">
        <f>IF(ISBLANK(D830),"",INDEX(ΑΜΚ,MATCH(D830,Data!$F$2:$F$999,0),1))</f>
        <v/>
      </c>
      <c r="F830" s="94" t="str">
        <f t="shared" si="12"/>
        <v/>
      </c>
    </row>
    <row r="831" spans="1:6" ht="14.25" customHeight="1" x14ac:dyDescent="0.35">
      <c r="A831" s="45" t="s">
        <v>1142</v>
      </c>
      <c r="B831" s="18"/>
      <c r="C831" s="5"/>
      <c r="D831" s="5"/>
      <c r="E831" s="6" t="str">
        <f>IF(ISBLANK(D831),"",INDEX(ΑΜΚ,MATCH(D831,Data!$F$2:$F$999,0),1))</f>
        <v/>
      </c>
      <c r="F831" s="94" t="str">
        <f t="shared" si="12"/>
        <v/>
      </c>
    </row>
    <row r="832" spans="1:6" ht="14.25" customHeight="1" x14ac:dyDescent="0.35">
      <c r="A832" s="45" t="s">
        <v>1142</v>
      </c>
      <c r="B832" s="18"/>
      <c r="C832" s="5"/>
      <c r="D832" s="5"/>
      <c r="E832" s="6" t="str">
        <f>IF(ISBLANK(D832),"",INDEX(ΑΜΚ,MATCH(D832,Data!$F$2:$F$999,0),1))</f>
        <v/>
      </c>
      <c r="F832" s="94" t="str">
        <f t="shared" si="12"/>
        <v/>
      </c>
    </row>
    <row r="833" spans="1:6" ht="14.25" customHeight="1" x14ac:dyDescent="0.35">
      <c r="A833" s="45" t="s">
        <v>1142</v>
      </c>
      <c r="B833" s="18"/>
      <c r="C833" s="5"/>
      <c r="D833" s="5"/>
      <c r="E833" s="6" t="str">
        <f>IF(ISBLANK(D833),"",INDEX(ΑΜΚ,MATCH(D833,Data!$F$2:$F$999,0),1))</f>
        <v/>
      </c>
      <c r="F833" s="94" t="str">
        <f t="shared" si="12"/>
        <v/>
      </c>
    </row>
    <row r="834" spans="1:6" ht="14.25" customHeight="1" x14ac:dyDescent="0.35">
      <c r="A834" s="45" t="s">
        <v>1142</v>
      </c>
      <c r="B834" s="18"/>
      <c r="C834" s="5"/>
      <c r="D834" s="5"/>
      <c r="E834" s="6" t="str">
        <f>IF(ISBLANK(D834),"",INDEX(ΑΜΚ,MATCH(D834,Data!$F$2:$F$999,0),1))</f>
        <v/>
      </c>
      <c r="F834" s="94" t="str">
        <f t="shared" ref="F834:F897" si="13">IF(ISBLANK(C834),"",INDEX(ΚΩΔ_ΜΑΘΗΜ_ΑΡΧΙΤ_Α2,MATCH(C834,ΜΑΘΗΜ_ΨΥΚΤ_Γ1,0)))</f>
        <v/>
      </c>
    </row>
    <row r="835" spans="1:6" ht="14.25" customHeight="1" x14ac:dyDescent="0.35">
      <c r="A835" s="45" t="s">
        <v>1142</v>
      </c>
      <c r="B835" s="18"/>
      <c r="C835" s="5"/>
      <c r="D835" s="5"/>
      <c r="E835" s="6" t="str">
        <f>IF(ISBLANK(D835),"",INDEX(ΑΜΚ,MATCH(D835,Data!$F$2:$F$999,0),1))</f>
        <v/>
      </c>
      <c r="F835" s="94" t="str">
        <f t="shared" si="13"/>
        <v/>
      </c>
    </row>
    <row r="836" spans="1:6" ht="14.25" customHeight="1" x14ac:dyDescent="0.35">
      <c r="A836" s="45" t="s">
        <v>1142</v>
      </c>
      <c r="B836" s="18"/>
      <c r="C836" s="5"/>
      <c r="D836" s="5"/>
      <c r="E836" s="6" t="str">
        <f>IF(ISBLANK(D836),"",INDEX(ΑΜΚ,MATCH(D836,Data!$F$2:$F$999,0),1))</f>
        <v/>
      </c>
      <c r="F836" s="94" t="str">
        <f t="shared" si="13"/>
        <v/>
      </c>
    </row>
    <row r="837" spans="1:6" ht="14.25" customHeight="1" x14ac:dyDescent="0.35">
      <c r="A837" s="45" t="s">
        <v>1142</v>
      </c>
      <c r="B837" s="18"/>
      <c r="C837" s="5"/>
      <c r="D837" s="5"/>
      <c r="E837" s="6" t="str">
        <f>IF(ISBLANK(D837),"",INDEX(ΑΜΚ,MATCH(D837,Data!$F$2:$F$999,0),1))</f>
        <v/>
      </c>
      <c r="F837" s="94" t="str">
        <f t="shared" si="13"/>
        <v/>
      </c>
    </row>
    <row r="838" spans="1:6" ht="14.25" customHeight="1" x14ac:dyDescent="0.35">
      <c r="A838" s="45" t="s">
        <v>1142</v>
      </c>
      <c r="B838" s="18"/>
      <c r="C838" s="5"/>
      <c r="D838" s="5"/>
      <c r="E838" s="6" t="str">
        <f>IF(ISBLANK(D838),"",INDEX(ΑΜΚ,MATCH(D838,Data!$F$2:$F$999,0),1))</f>
        <v/>
      </c>
      <c r="F838" s="94" t="str">
        <f t="shared" si="13"/>
        <v/>
      </c>
    </row>
    <row r="839" spans="1:6" ht="14.25" customHeight="1" x14ac:dyDescent="0.35">
      <c r="A839" s="45" t="s">
        <v>1142</v>
      </c>
      <c r="B839" s="18"/>
      <c r="C839" s="5"/>
      <c r="D839" s="5"/>
      <c r="E839" s="6" t="str">
        <f>IF(ISBLANK(D839),"",INDEX(ΑΜΚ,MATCH(D839,Data!$F$2:$F$999,0),1))</f>
        <v/>
      </c>
      <c r="F839" s="94" t="str">
        <f t="shared" si="13"/>
        <v/>
      </c>
    </row>
    <row r="840" spans="1:6" ht="14.25" customHeight="1" x14ac:dyDescent="0.35">
      <c r="A840" s="45" t="s">
        <v>1142</v>
      </c>
      <c r="B840" s="18"/>
      <c r="C840" s="5"/>
      <c r="D840" s="5"/>
      <c r="E840" s="6" t="str">
        <f>IF(ISBLANK(D840),"",INDEX(ΑΜΚ,MATCH(D840,Data!$F$2:$F$999,0),1))</f>
        <v/>
      </c>
      <c r="F840" s="94" t="str">
        <f t="shared" si="13"/>
        <v/>
      </c>
    </row>
    <row r="841" spans="1:6" ht="14.25" customHeight="1" x14ac:dyDescent="0.35">
      <c r="A841" s="45" t="s">
        <v>1142</v>
      </c>
      <c r="B841" s="18"/>
      <c r="C841" s="5"/>
      <c r="D841" s="5"/>
      <c r="E841" s="6" t="str">
        <f>IF(ISBLANK(D841),"",INDEX(ΑΜΚ,MATCH(D841,Data!$F$2:$F$999,0),1))</f>
        <v/>
      </c>
      <c r="F841" s="94" t="str">
        <f t="shared" si="13"/>
        <v/>
      </c>
    </row>
    <row r="842" spans="1:6" ht="14.25" customHeight="1" x14ac:dyDescent="0.35">
      <c r="A842" s="45" t="s">
        <v>1142</v>
      </c>
      <c r="B842" s="18"/>
      <c r="C842" s="5"/>
      <c r="D842" s="5"/>
      <c r="E842" s="6" t="str">
        <f>IF(ISBLANK(D842),"",INDEX(ΑΜΚ,MATCH(D842,Data!$F$2:$F$999,0),1))</f>
        <v/>
      </c>
      <c r="F842" s="94" t="str">
        <f t="shared" si="13"/>
        <v/>
      </c>
    </row>
    <row r="843" spans="1:6" ht="14.25" customHeight="1" x14ac:dyDescent="0.35">
      <c r="A843" s="45" t="s">
        <v>1142</v>
      </c>
      <c r="B843" s="18"/>
      <c r="C843" s="5"/>
      <c r="D843" s="5"/>
      <c r="E843" s="6" t="str">
        <f>IF(ISBLANK(D843),"",INDEX(ΑΜΚ,MATCH(D843,Data!$F$2:$F$999,0),1))</f>
        <v/>
      </c>
      <c r="F843" s="94" t="str">
        <f t="shared" si="13"/>
        <v/>
      </c>
    </row>
    <row r="844" spans="1:6" ht="14.25" customHeight="1" x14ac:dyDescent="0.35">
      <c r="A844" s="45" t="s">
        <v>1142</v>
      </c>
      <c r="B844" s="18"/>
      <c r="C844" s="5"/>
      <c r="D844" s="5"/>
      <c r="E844" s="6" t="str">
        <f>IF(ISBLANK(D844),"",INDEX(ΑΜΚ,MATCH(D844,Data!$F$2:$F$999,0),1))</f>
        <v/>
      </c>
      <c r="F844" s="94" t="str">
        <f t="shared" si="13"/>
        <v/>
      </c>
    </row>
    <row r="845" spans="1:6" ht="14.25" customHeight="1" x14ac:dyDescent="0.35">
      <c r="A845" s="45" t="s">
        <v>1142</v>
      </c>
      <c r="B845" s="18"/>
      <c r="C845" s="5"/>
      <c r="D845" s="5"/>
      <c r="E845" s="6" t="str">
        <f>IF(ISBLANK(D845),"",INDEX(ΑΜΚ,MATCH(D845,Data!$F$2:$F$999,0),1))</f>
        <v/>
      </c>
      <c r="F845" s="94" t="str">
        <f t="shared" si="13"/>
        <v/>
      </c>
    </row>
    <row r="846" spans="1:6" ht="14.25" customHeight="1" x14ac:dyDescent="0.35">
      <c r="A846" s="45" t="s">
        <v>1142</v>
      </c>
      <c r="B846" s="18"/>
      <c r="C846" s="5"/>
      <c r="D846" s="5"/>
      <c r="E846" s="6" t="str">
        <f>IF(ISBLANK(D846),"",INDEX(ΑΜΚ,MATCH(D846,Data!$F$2:$F$999,0),1))</f>
        <v/>
      </c>
      <c r="F846" s="94" t="str">
        <f t="shared" si="13"/>
        <v/>
      </c>
    </row>
    <row r="847" spans="1:6" ht="14.25" customHeight="1" x14ac:dyDescent="0.35">
      <c r="A847" s="45" t="s">
        <v>1142</v>
      </c>
      <c r="B847" s="18"/>
      <c r="C847" s="5"/>
      <c r="D847" s="5"/>
      <c r="E847" s="6" t="str">
        <f>IF(ISBLANK(D847),"",INDEX(ΑΜΚ,MATCH(D847,Data!$F$2:$F$999,0),1))</f>
        <v/>
      </c>
      <c r="F847" s="94" t="str">
        <f t="shared" si="13"/>
        <v/>
      </c>
    </row>
    <row r="848" spans="1:6" ht="14.25" customHeight="1" x14ac:dyDescent="0.35">
      <c r="A848" s="45" t="s">
        <v>1142</v>
      </c>
      <c r="B848" s="18"/>
      <c r="C848" s="5"/>
      <c r="D848" s="5"/>
      <c r="E848" s="6" t="str">
        <f>IF(ISBLANK(D848),"",INDEX(ΑΜΚ,MATCH(D848,Data!$F$2:$F$999,0),1))</f>
        <v/>
      </c>
      <c r="F848" s="94" t="str">
        <f t="shared" si="13"/>
        <v/>
      </c>
    </row>
    <row r="849" spans="1:6" ht="14.25" customHeight="1" x14ac:dyDescent="0.35">
      <c r="A849" s="45" t="s">
        <v>1142</v>
      </c>
      <c r="B849" s="18"/>
      <c r="C849" s="5"/>
      <c r="D849" s="5"/>
      <c r="E849" s="6" t="str">
        <f>IF(ISBLANK(D849),"",INDEX(ΑΜΚ,MATCH(D849,Data!$F$2:$F$999,0),1))</f>
        <v/>
      </c>
      <c r="F849" s="94" t="str">
        <f t="shared" si="13"/>
        <v/>
      </c>
    </row>
    <row r="850" spans="1:6" ht="14.25" customHeight="1" x14ac:dyDescent="0.35">
      <c r="A850" s="45" t="s">
        <v>1142</v>
      </c>
      <c r="B850" s="18"/>
      <c r="C850" s="5"/>
      <c r="D850" s="5"/>
      <c r="E850" s="6" t="str">
        <f>IF(ISBLANK(D850),"",INDEX(ΑΜΚ,MATCH(D850,Data!$F$2:$F$999,0),1))</f>
        <v/>
      </c>
      <c r="F850" s="94" t="str">
        <f t="shared" si="13"/>
        <v/>
      </c>
    </row>
    <row r="851" spans="1:6" ht="14.25" customHeight="1" x14ac:dyDescent="0.35">
      <c r="A851" s="45" t="s">
        <v>1142</v>
      </c>
      <c r="B851" s="18"/>
      <c r="C851" s="5"/>
      <c r="D851" s="5"/>
      <c r="E851" s="6" t="str">
        <f>IF(ISBLANK(D851),"",INDEX(ΑΜΚ,MATCH(D851,Data!$F$2:$F$999,0),1))</f>
        <v/>
      </c>
      <c r="F851" s="94" t="str">
        <f t="shared" si="13"/>
        <v/>
      </c>
    </row>
    <row r="852" spans="1:6" ht="14.25" customHeight="1" x14ac:dyDescent="0.35">
      <c r="A852" s="45" t="s">
        <v>1142</v>
      </c>
      <c r="B852" s="18"/>
      <c r="C852" s="5"/>
      <c r="D852" s="5"/>
      <c r="E852" s="6" t="str">
        <f>IF(ISBLANK(D852),"",INDEX(ΑΜΚ,MATCH(D852,Data!$F$2:$F$999,0),1))</f>
        <v/>
      </c>
      <c r="F852" s="94" t="str">
        <f t="shared" si="13"/>
        <v/>
      </c>
    </row>
    <row r="853" spans="1:6" ht="14.25" customHeight="1" x14ac:dyDescent="0.35">
      <c r="A853" s="45" t="s">
        <v>1142</v>
      </c>
      <c r="B853" s="18"/>
      <c r="C853" s="5"/>
      <c r="D853" s="5"/>
      <c r="E853" s="6" t="str">
        <f>IF(ISBLANK(D853),"",INDEX(ΑΜΚ,MATCH(D853,Data!$F$2:$F$999,0),1))</f>
        <v/>
      </c>
      <c r="F853" s="94" t="str">
        <f t="shared" si="13"/>
        <v/>
      </c>
    </row>
    <row r="854" spans="1:6" ht="14.25" customHeight="1" x14ac:dyDescent="0.35">
      <c r="A854" s="45" t="s">
        <v>1142</v>
      </c>
      <c r="B854" s="18"/>
      <c r="C854" s="5"/>
      <c r="D854" s="5"/>
      <c r="E854" s="6" t="str">
        <f>IF(ISBLANK(D854),"",INDEX(ΑΜΚ,MATCH(D854,Data!$F$2:$F$999,0),1))</f>
        <v/>
      </c>
      <c r="F854" s="94" t="str">
        <f t="shared" si="13"/>
        <v/>
      </c>
    </row>
    <row r="855" spans="1:6" ht="14.25" customHeight="1" x14ac:dyDescent="0.35">
      <c r="A855" s="45" t="s">
        <v>1142</v>
      </c>
      <c r="B855" s="18"/>
      <c r="C855" s="5"/>
      <c r="D855" s="5"/>
      <c r="E855" s="6" t="str">
        <f>IF(ISBLANK(D855),"",INDEX(ΑΜΚ,MATCH(D855,Data!$F$2:$F$999,0),1))</f>
        <v/>
      </c>
      <c r="F855" s="94" t="str">
        <f t="shared" si="13"/>
        <v/>
      </c>
    </row>
    <row r="856" spans="1:6" ht="14.25" customHeight="1" x14ac:dyDescent="0.35">
      <c r="A856" s="45" t="s">
        <v>1142</v>
      </c>
      <c r="B856" s="18"/>
      <c r="C856" s="5"/>
      <c r="D856" s="5"/>
      <c r="E856" s="6" t="str">
        <f>IF(ISBLANK(D856),"",INDEX(ΑΜΚ,MATCH(D856,Data!$F$2:$F$999,0),1))</f>
        <v/>
      </c>
      <c r="F856" s="94" t="str">
        <f t="shared" si="13"/>
        <v/>
      </c>
    </row>
    <row r="857" spans="1:6" ht="14.25" customHeight="1" x14ac:dyDescent="0.35">
      <c r="A857" s="45" t="s">
        <v>1142</v>
      </c>
      <c r="B857" s="18"/>
      <c r="C857" s="5"/>
      <c r="D857" s="5"/>
      <c r="E857" s="6" t="str">
        <f>IF(ISBLANK(D857),"",INDEX(ΑΜΚ,MATCH(D857,Data!$F$2:$F$999,0),1))</f>
        <v/>
      </c>
      <c r="F857" s="94" t="str">
        <f t="shared" si="13"/>
        <v/>
      </c>
    </row>
    <row r="858" spans="1:6" ht="14.25" customHeight="1" x14ac:dyDescent="0.35">
      <c r="A858" s="45" t="s">
        <v>1142</v>
      </c>
      <c r="B858" s="18"/>
      <c r="C858" s="5"/>
      <c r="D858" s="5"/>
      <c r="E858" s="6" t="str">
        <f>IF(ISBLANK(D858),"",INDEX(ΑΜΚ,MATCH(D858,Data!$F$2:$F$999,0),1))</f>
        <v/>
      </c>
      <c r="F858" s="94" t="str">
        <f t="shared" si="13"/>
        <v/>
      </c>
    </row>
    <row r="859" spans="1:6" ht="14.25" customHeight="1" x14ac:dyDescent="0.35">
      <c r="A859" s="45" t="s">
        <v>1142</v>
      </c>
      <c r="B859" s="18"/>
      <c r="C859" s="5"/>
      <c r="D859" s="5"/>
      <c r="E859" s="6" t="str">
        <f>IF(ISBLANK(D859),"",INDEX(ΑΜΚ,MATCH(D859,Data!$F$2:$F$999,0),1))</f>
        <v/>
      </c>
      <c r="F859" s="94" t="str">
        <f t="shared" si="13"/>
        <v/>
      </c>
    </row>
    <row r="860" spans="1:6" ht="14.25" customHeight="1" x14ac:dyDescent="0.35">
      <c r="A860" s="45" t="s">
        <v>1142</v>
      </c>
      <c r="B860" s="18"/>
      <c r="C860" s="5"/>
      <c r="D860" s="5"/>
      <c r="E860" s="6" t="str">
        <f>IF(ISBLANK(D860),"",INDEX(ΑΜΚ,MATCH(D860,Data!$F$2:$F$999,0),1))</f>
        <v/>
      </c>
      <c r="F860" s="94" t="str">
        <f t="shared" si="13"/>
        <v/>
      </c>
    </row>
    <row r="861" spans="1:6" ht="14.25" customHeight="1" x14ac:dyDescent="0.35">
      <c r="A861" s="45" t="s">
        <v>1142</v>
      </c>
      <c r="B861" s="18"/>
      <c r="C861" s="5"/>
      <c r="D861" s="5"/>
      <c r="E861" s="6" t="str">
        <f>IF(ISBLANK(D861),"",INDEX(ΑΜΚ,MATCH(D861,Data!$F$2:$F$999,0),1))</f>
        <v/>
      </c>
      <c r="F861" s="94" t="str">
        <f t="shared" si="13"/>
        <v/>
      </c>
    </row>
    <row r="862" spans="1:6" ht="14.25" customHeight="1" x14ac:dyDescent="0.35">
      <c r="A862" s="45" t="s">
        <v>1142</v>
      </c>
      <c r="B862" s="18"/>
      <c r="C862" s="5"/>
      <c r="D862" s="5"/>
      <c r="E862" s="6" t="str">
        <f>IF(ISBLANK(D862),"",INDEX(ΑΜΚ,MATCH(D862,Data!$F$2:$F$999,0),1))</f>
        <v/>
      </c>
      <c r="F862" s="94" t="str">
        <f t="shared" si="13"/>
        <v/>
      </c>
    </row>
    <row r="863" spans="1:6" ht="14.25" customHeight="1" x14ac:dyDescent="0.35">
      <c r="A863" s="45" t="s">
        <v>1142</v>
      </c>
      <c r="B863" s="18"/>
      <c r="C863" s="5"/>
      <c r="D863" s="5"/>
      <c r="E863" s="6" t="str">
        <f>IF(ISBLANK(D863),"",INDEX(ΑΜΚ,MATCH(D863,Data!$F$2:$F$999,0),1))</f>
        <v/>
      </c>
      <c r="F863" s="94" t="str">
        <f t="shared" si="13"/>
        <v/>
      </c>
    </row>
    <row r="864" spans="1:6" ht="14.25" customHeight="1" x14ac:dyDescent="0.35">
      <c r="A864" s="45" t="s">
        <v>1142</v>
      </c>
      <c r="B864" s="18"/>
      <c r="C864" s="5"/>
      <c r="D864" s="5"/>
      <c r="E864" s="6" t="str">
        <f>IF(ISBLANK(D864),"",INDEX(ΑΜΚ,MATCH(D864,Data!$F$2:$F$999,0),1))</f>
        <v/>
      </c>
      <c r="F864" s="94" t="str">
        <f t="shared" si="13"/>
        <v/>
      </c>
    </row>
    <row r="865" spans="1:6" ht="14.25" customHeight="1" x14ac:dyDescent="0.35">
      <c r="A865" s="45" t="s">
        <v>1142</v>
      </c>
      <c r="B865" s="18"/>
      <c r="C865" s="5"/>
      <c r="D865" s="5"/>
      <c r="E865" s="6" t="str">
        <f>IF(ISBLANK(D865),"",INDEX(ΑΜΚ,MATCH(D865,Data!$F$2:$F$999,0),1))</f>
        <v/>
      </c>
      <c r="F865" s="94" t="str">
        <f t="shared" si="13"/>
        <v/>
      </c>
    </row>
    <row r="866" spans="1:6" ht="14.25" customHeight="1" x14ac:dyDescent="0.35">
      <c r="A866" s="45" t="s">
        <v>1142</v>
      </c>
      <c r="B866" s="18"/>
      <c r="C866" s="5"/>
      <c r="D866" s="5"/>
      <c r="E866" s="6" t="str">
        <f>IF(ISBLANK(D866),"",INDEX(ΑΜΚ,MATCH(D866,Data!$F$2:$F$999,0),1))</f>
        <v/>
      </c>
      <c r="F866" s="94" t="str">
        <f t="shared" si="13"/>
        <v/>
      </c>
    </row>
    <row r="867" spans="1:6" ht="14.25" customHeight="1" x14ac:dyDescent="0.35">
      <c r="A867" s="45" t="s">
        <v>1142</v>
      </c>
      <c r="B867" s="18"/>
      <c r="C867" s="5"/>
      <c r="D867" s="5"/>
      <c r="E867" s="6" t="str">
        <f>IF(ISBLANK(D867),"",INDEX(ΑΜΚ,MATCH(D867,Data!$F$2:$F$999,0),1))</f>
        <v/>
      </c>
      <c r="F867" s="94" t="str">
        <f t="shared" si="13"/>
        <v/>
      </c>
    </row>
    <row r="868" spans="1:6" ht="14.25" customHeight="1" x14ac:dyDescent="0.35">
      <c r="A868" s="45" t="s">
        <v>1142</v>
      </c>
      <c r="B868" s="18"/>
      <c r="C868" s="5"/>
      <c r="D868" s="5"/>
      <c r="E868" s="6" t="str">
        <f>IF(ISBLANK(D868),"",INDEX(ΑΜΚ,MATCH(D868,Data!$F$2:$F$999,0),1))</f>
        <v/>
      </c>
      <c r="F868" s="94" t="str">
        <f t="shared" si="13"/>
        <v/>
      </c>
    </row>
    <row r="869" spans="1:6" ht="14.25" customHeight="1" x14ac:dyDescent="0.35">
      <c r="A869" s="45" t="s">
        <v>1142</v>
      </c>
      <c r="B869" s="18"/>
      <c r="C869" s="5"/>
      <c r="D869" s="5"/>
      <c r="E869" s="6" t="str">
        <f>IF(ISBLANK(D869),"",INDEX(ΑΜΚ,MATCH(D869,Data!$F$2:$F$999,0),1))</f>
        <v/>
      </c>
      <c r="F869" s="94" t="str">
        <f t="shared" si="13"/>
        <v/>
      </c>
    </row>
    <row r="870" spans="1:6" ht="14.25" customHeight="1" x14ac:dyDescent="0.35">
      <c r="A870" s="45" t="s">
        <v>1142</v>
      </c>
      <c r="B870" s="18"/>
      <c r="C870" s="5"/>
      <c r="D870" s="5"/>
      <c r="E870" s="6" t="str">
        <f>IF(ISBLANK(D870),"",INDEX(ΑΜΚ,MATCH(D870,Data!$F$2:$F$999,0),1))</f>
        <v/>
      </c>
      <c r="F870" s="94" t="str">
        <f t="shared" si="13"/>
        <v/>
      </c>
    </row>
    <row r="871" spans="1:6" ht="14.25" customHeight="1" x14ac:dyDescent="0.35">
      <c r="A871" s="45" t="s">
        <v>1142</v>
      </c>
      <c r="B871" s="18"/>
      <c r="C871" s="5"/>
      <c r="D871" s="5"/>
      <c r="E871" s="6" t="str">
        <f>IF(ISBLANK(D871),"",INDEX(ΑΜΚ,MATCH(D871,Data!$F$2:$F$999,0),1))</f>
        <v/>
      </c>
      <c r="F871" s="94" t="str">
        <f t="shared" si="13"/>
        <v/>
      </c>
    </row>
    <row r="872" spans="1:6" ht="14.25" customHeight="1" x14ac:dyDescent="0.35">
      <c r="A872" s="45" t="s">
        <v>1142</v>
      </c>
      <c r="B872" s="18"/>
      <c r="C872" s="5"/>
      <c r="D872" s="5"/>
      <c r="E872" s="6" t="str">
        <f>IF(ISBLANK(D872),"",INDEX(ΑΜΚ,MATCH(D872,Data!$F$2:$F$999,0),1))</f>
        <v/>
      </c>
      <c r="F872" s="94" t="str">
        <f t="shared" si="13"/>
        <v/>
      </c>
    </row>
    <row r="873" spans="1:6" ht="14.25" customHeight="1" x14ac:dyDescent="0.35">
      <c r="A873" s="45" t="s">
        <v>1142</v>
      </c>
      <c r="B873" s="18"/>
      <c r="C873" s="5"/>
      <c r="D873" s="5"/>
      <c r="E873" s="6" t="str">
        <f>IF(ISBLANK(D873),"",INDEX(ΑΜΚ,MATCH(D873,Data!$F$2:$F$999,0),1))</f>
        <v/>
      </c>
      <c r="F873" s="94" t="str">
        <f t="shared" si="13"/>
        <v/>
      </c>
    </row>
    <row r="874" spans="1:6" ht="14.25" customHeight="1" x14ac:dyDescent="0.35">
      <c r="A874" s="45" t="s">
        <v>1142</v>
      </c>
      <c r="B874" s="18"/>
      <c r="C874" s="5"/>
      <c r="D874" s="5"/>
      <c r="E874" s="6" t="str">
        <f>IF(ISBLANK(D874),"",INDEX(ΑΜΚ,MATCH(D874,Data!$F$2:$F$999,0),1))</f>
        <v/>
      </c>
      <c r="F874" s="94" t="str">
        <f t="shared" si="13"/>
        <v/>
      </c>
    </row>
    <row r="875" spans="1:6" ht="14.25" customHeight="1" x14ac:dyDescent="0.35">
      <c r="A875" s="45" t="s">
        <v>1142</v>
      </c>
      <c r="B875" s="18"/>
      <c r="C875" s="5"/>
      <c r="D875" s="5"/>
      <c r="E875" s="6" t="str">
        <f>IF(ISBLANK(D875),"",INDEX(ΑΜΚ,MATCH(D875,Data!$F$2:$F$999,0),1))</f>
        <v/>
      </c>
      <c r="F875" s="94" t="str">
        <f t="shared" si="13"/>
        <v/>
      </c>
    </row>
    <row r="876" spans="1:6" ht="14.25" customHeight="1" x14ac:dyDescent="0.35">
      <c r="A876" s="45" t="s">
        <v>1142</v>
      </c>
      <c r="B876" s="18"/>
      <c r="C876" s="5"/>
      <c r="D876" s="5"/>
      <c r="E876" s="6" t="str">
        <f>IF(ISBLANK(D876),"",INDEX(ΑΜΚ,MATCH(D876,Data!$F$2:$F$999,0),1))</f>
        <v/>
      </c>
      <c r="F876" s="94" t="str">
        <f t="shared" si="13"/>
        <v/>
      </c>
    </row>
    <row r="877" spans="1:6" ht="14.25" customHeight="1" x14ac:dyDescent="0.35">
      <c r="A877" s="45" t="s">
        <v>1142</v>
      </c>
      <c r="B877" s="18"/>
      <c r="C877" s="5"/>
      <c r="D877" s="5"/>
      <c r="E877" s="6" t="str">
        <f>IF(ISBLANK(D877),"",INDEX(ΑΜΚ,MATCH(D877,Data!$F$2:$F$999,0),1))</f>
        <v/>
      </c>
      <c r="F877" s="94" t="str">
        <f t="shared" si="13"/>
        <v/>
      </c>
    </row>
    <row r="878" spans="1:6" ht="14.25" customHeight="1" x14ac:dyDescent="0.35">
      <c r="A878" s="45" t="s">
        <v>1142</v>
      </c>
      <c r="B878" s="18"/>
      <c r="C878" s="5"/>
      <c r="D878" s="5"/>
      <c r="E878" s="6" t="str">
        <f>IF(ISBLANK(D878),"",INDEX(ΑΜΚ,MATCH(D878,Data!$F$2:$F$999,0),1))</f>
        <v/>
      </c>
      <c r="F878" s="94" t="str">
        <f t="shared" si="13"/>
        <v/>
      </c>
    </row>
    <row r="879" spans="1:6" ht="14.25" customHeight="1" x14ac:dyDescent="0.35">
      <c r="A879" s="45" t="s">
        <v>1142</v>
      </c>
      <c r="B879" s="18"/>
      <c r="C879" s="5"/>
      <c r="D879" s="5"/>
      <c r="E879" s="6" t="str">
        <f>IF(ISBLANK(D879),"",INDEX(ΑΜΚ,MATCH(D879,Data!$F$2:$F$999,0),1))</f>
        <v/>
      </c>
      <c r="F879" s="94" t="str">
        <f t="shared" si="13"/>
        <v/>
      </c>
    </row>
    <row r="880" spans="1:6" ht="14.25" customHeight="1" x14ac:dyDescent="0.35">
      <c r="A880" s="45" t="s">
        <v>1142</v>
      </c>
      <c r="B880" s="18"/>
      <c r="C880" s="5"/>
      <c r="D880" s="5"/>
      <c r="E880" s="6" t="str">
        <f>IF(ISBLANK(D880),"",INDEX(ΑΜΚ,MATCH(D880,Data!$F$2:$F$999,0),1))</f>
        <v/>
      </c>
      <c r="F880" s="94" t="str">
        <f t="shared" si="13"/>
        <v/>
      </c>
    </row>
    <row r="881" spans="1:6" ht="14.25" customHeight="1" x14ac:dyDescent="0.35">
      <c r="A881" s="45" t="s">
        <v>1142</v>
      </c>
      <c r="B881" s="18"/>
      <c r="C881" s="5"/>
      <c r="D881" s="5"/>
      <c r="E881" s="6" t="str">
        <f>IF(ISBLANK(D881),"",INDEX(ΑΜΚ,MATCH(D881,Data!$F$2:$F$999,0),1))</f>
        <v/>
      </c>
      <c r="F881" s="94" t="str">
        <f t="shared" si="13"/>
        <v/>
      </c>
    </row>
    <row r="882" spans="1:6" ht="14.25" customHeight="1" x14ac:dyDescent="0.35">
      <c r="A882" s="45" t="s">
        <v>1142</v>
      </c>
      <c r="B882" s="18"/>
      <c r="C882" s="5"/>
      <c r="D882" s="5"/>
      <c r="E882" s="6" t="str">
        <f>IF(ISBLANK(D882),"",INDEX(ΑΜΚ,MATCH(D882,Data!$F$2:$F$999,0),1))</f>
        <v/>
      </c>
      <c r="F882" s="94" t="str">
        <f t="shared" si="13"/>
        <v/>
      </c>
    </row>
    <row r="883" spans="1:6" ht="14.25" customHeight="1" x14ac:dyDescent="0.35">
      <c r="A883" s="45" t="s">
        <v>1142</v>
      </c>
      <c r="B883" s="18"/>
      <c r="C883" s="5"/>
      <c r="D883" s="5"/>
      <c r="E883" s="6" t="str">
        <f>IF(ISBLANK(D883),"",INDEX(ΑΜΚ,MATCH(D883,Data!$F$2:$F$999,0),1))</f>
        <v/>
      </c>
      <c r="F883" s="94" t="str">
        <f t="shared" si="13"/>
        <v/>
      </c>
    </row>
    <row r="884" spans="1:6" ht="14.25" customHeight="1" x14ac:dyDescent="0.35">
      <c r="A884" s="45" t="s">
        <v>1142</v>
      </c>
      <c r="B884" s="18"/>
      <c r="C884" s="5"/>
      <c r="D884" s="5"/>
      <c r="E884" s="6" t="str">
        <f>IF(ISBLANK(D884),"",INDEX(ΑΜΚ,MATCH(D884,Data!$F$2:$F$999,0),1))</f>
        <v/>
      </c>
      <c r="F884" s="94" t="str">
        <f t="shared" si="13"/>
        <v/>
      </c>
    </row>
    <row r="885" spans="1:6" ht="14.25" customHeight="1" x14ac:dyDescent="0.35">
      <c r="A885" s="45" t="s">
        <v>1142</v>
      </c>
      <c r="B885" s="18"/>
      <c r="C885" s="5"/>
      <c r="D885" s="5"/>
      <c r="E885" s="6" t="str">
        <f>IF(ISBLANK(D885),"",INDEX(ΑΜΚ,MATCH(D885,Data!$F$2:$F$999,0),1))</f>
        <v/>
      </c>
      <c r="F885" s="94" t="str">
        <f t="shared" si="13"/>
        <v/>
      </c>
    </row>
    <row r="886" spans="1:6" ht="14.25" customHeight="1" x14ac:dyDescent="0.35">
      <c r="A886" s="45" t="s">
        <v>1142</v>
      </c>
      <c r="B886" s="18"/>
      <c r="C886" s="5"/>
      <c r="D886" s="5"/>
      <c r="E886" s="6" t="str">
        <f>IF(ISBLANK(D886),"",INDEX(ΑΜΚ,MATCH(D886,Data!$F$2:$F$999,0),1))</f>
        <v/>
      </c>
      <c r="F886" s="94" t="str">
        <f t="shared" si="13"/>
        <v/>
      </c>
    </row>
    <row r="887" spans="1:6" ht="14.25" customHeight="1" x14ac:dyDescent="0.35">
      <c r="A887" s="45" t="s">
        <v>1142</v>
      </c>
      <c r="B887" s="18"/>
      <c r="C887" s="5"/>
      <c r="D887" s="5"/>
      <c r="E887" s="6" t="str">
        <f>IF(ISBLANK(D887),"",INDEX(ΑΜΚ,MATCH(D887,Data!$F$2:$F$999,0),1))</f>
        <v/>
      </c>
      <c r="F887" s="94" t="str">
        <f t="shared" si="13"/>
        <v/>
      </c>
    </row>
    <row r="888" spans="1:6" ht="14.25" customHeight="1" x14ac:dyDescent="0.35">
      <c r="A888" s="45" t="s">
        <v>1142</v>
      </c>
      <c r="B888" s="18"/>
      <c r="C888" s="5"/>
      <c r="D888" s="5"/>
      <c r="E888" s="6" t="str">
        <f>IF(ISBLANK(D888),"",INDEX(ΑΜΚ,MATCH(D888,Data!$F$2:$F$999,0),1))</f>
        <v/>
      </c>
      <c r="F888" s="94" t="str">
        <f t="shared" si="13"/>
        <v/>
      </c>
    </row>
    <row r="889" spans="1:6" ht="14.25" customHeight="1" x14ac:dyDescent="0.35">
      <c r="A889" s="45" t="s">
        <v>1142</v>
      </c>
      <c r="B889" s="18"/>
      <c r="C889" s="5"/>
      <c r="D889" s="5"/>
      <c r="E889" s="6" t="str">
        <f>IF(ISBLANK(D889),"",INDEX(ΑΜΚ,MATCH(D889,Data!$F$2:$F$999,0),1))</f>
        <v/>
      </c>
      <c r="F889" s="94" t="str">
        <f t="shared" si="13"/>
        <v/>
      </c>
    </row>
    <row r="890" spans="1:6" ht="14.25" customHeight="1" x14ac:dyDescent="0.35">
      <c r="A890" s="45" t="s">
        <v>1142</v>
      </c>
      <c r="B890" s="18"/>
      <c r="C890" s="5"/>
      <c r="D890" s="5"/>
      <c r="E890" s="6" t="str">
        <f>IF(ISBLANK(D890),"",INDEX(ΑΜΚ,MATCH(D890,Data!$F$2:$F$999,0),1))</f>
        <v/>
      </c>
      <c r="F890" s="94" t="str">
        <f t="shared" si="13"/>
        <v/>
      </c>
    </row>
    <row r="891" spans="1:6" ht="14.25" customHeight="1" x14ac:dyDescent="0.35">
      <c r="A891" s="45" t="s">
        <v>1142</v>
      </c>
      <c r="B891" s="18"/>
      <c r="C891" s="5"/>
      <c r="D891" s="5"/>
      <c r="E891" s="6" t="str">
        <f>IF(ISBLANK(D891),"",INDEX(ΑΜΚ,MATCH(D891,Data!$F$2:$F$999,0),1))</f>
        <v/>
      </c>
      <c r="F891" s="94" t="str">
        <f t="shared" si="13"/>
        <v/>
      </c>
    </row>
    <row r="892" spans="1:6" ht="14.25" customHeight="1" x14ac:dyDescent="0.35">
      <c r="A892" s="45" t="s">
        <v>1142</v>
      </c>
      <c r="B892" s="18"/>
      <c r="C892" s="5"/>
      <c r="D892" s="5"/>
      <c r="E892" s="6" t="str">
        <f>IF(ISBLANK(D892),"",INDEX(ΑΜΚ,MATCH(D892,Data!$F$2:$F$999,0),1))</f>
        <v/>
      </c>
      <c r="F892" s="94" t="str">
        <f t="shared" si="13"/>
        <v/>
      </c>
    </row>
    <row r="893" spans="1:6" ht="14.25" customHeight="1" x14ac:dyDescent="0.35">
      <c r="A893" s="45" t="s">
        <v>1142</v>
      </c>
      <c r="B893" s="18"/>
      <c r="C893" s="5"/>
      <c r="D893" s="5"/>
      <c r="E893" s="6" t="str">
        <f>IF(ISBLANK(D893),"",INDEX(ΑΜΚ,MATCH(D893,Data!$F$2:$F$999,0),1))</f>
        <v/>
      </c>
      <c r="F893" s="94" t="str">
        <f t="shared" si="13"/>
        <v/>
      </c>
    </row>
    <row r="894" spans="1:6" ht="14.25" customHeight="1" x14ac:dyDescent="0.35">
      <c r="A894" s="45" t="s">
        <v>1142</v>
      </c>
      <c r="B894" s="18"/>
      <c r="C894" s="5"/>
      <c r="D894" s="5"/>
      <c r="E894" s="6" t="str">
        <f>IF(ISBLANK(D894),"",INDEX(ΑΜΚ,MATCH(D894,Data!$F$2:$F$999,0),1))</f>
        <v/>
      </c>
      <c r="F894" s="94" t="str">
        <f t="shared" si="13"/>
        <v/>
      </c>
    </row>
    <row r="895" spans="1:6" ht="14.25" customHeight="1" x14ac:dyDescent="0.35">
      <c r="A895" s="45" t="s">
        <v>1142</v>
      </c>
      <c r="B895" s="18"/>
      <c r="C895" s="5"/>
      <c r="D895" s="5"/>
      <c r="E895" s="6" t="str">
        <f>IF(ISBLANK(D895),"",INDEX(ΑΜΚ,MATCH(D895,Data!$F$2:$F$999,0),1))</f>
        <v/>
      </c>
      <c r="F895" s="94" t="str">
        <f t="shared" si="13"/>
        <v/>
      </c>
    </row>
    <row r="896" spans="1:6" ht="14.25" customHeight="1" x14ac:dyDescent="0.35">
      <c r="A896" s="45" t="s">
        <v>1142</v>
      </c>
      <c r="B896" s="18"/>
      <c r="C896" s="5"/>
      <c r="D896" s="5"/>
      <c r="E896" s="6" t="str">
        <f>IF(ISBLANK(D896),"",INDEX(ΑΜΚ,MATCH(D896,Data!$F$2:$F$999,0),1))</f>
        <v/>
      </c>
      <c r="F896" s="94" t="str">
        <f t="shared" si="13"/>
        <v/>
      </c>
    </row>
    <row r="897" spans="1:6" ht="14.25" customHeight="1" x14ac:dyDescent="0.35">
      <c r="A897" s="45" t="s">
        <v>1142</v>
      </c>
      <c r="B897" s="18"/>
      <c r="C897" s="5"/>
      <c r="D897" s="5"/>
      <c r="E897" s="6" t="str">
        <f>IF(ISBLANK(D897),"",INDEX(ΑΜΚ,MATCH(D897,Data!$F$2:$F$999,0),1))</f>
        <v/>
      </c>
      <c r="F897" s="94" t="str">
        <f t="shared" si="13"/>
        <v/>
      </c>
    </row>
    <row r="898" spans="1:6" ht="14.25" customHeight="1" x14ac:dyDescent="0.35">
      <c r="A898" s="45" t="s">
        <v>1142</v>
      </c>
      <c r="B898" s="18"/>
      <c r="C898" s="5"/>
      <c r="D898" s="5"/>
      <c r="E898" s="6" t="str">
        <f>IF(ISBLANK(D898),"",INDEX(ΑΜΚ,MATCH(D898,Data!$F$2:$F$999,0),1))</f>
        <v/>
      </c>
      <c r="F898" s="94" t="str">
        <f t="shared" ref="F898:F961" si="14">IF(ISBLANK(C898),"",INDEX(ΚΩΔ_ΜΑΘΗΜ_ΑΡΧΙΤ_Α2,MATCH(C898,ΜΑΘΗΜ_ΨΥΚΤ_Γ1,0)))</f>
        <v/>
      </c>
    </row>
    <row r="899" spans="1:6" ht="14.25" customHeight="1" x14ac:dyDescent="0.35">
      <c r="A899" s="45" t="s">
        <v>1142</v>
      </c>
      <c r="B899" s="18"/>
      <c r="C899" s="5"/>
      <c r="D899" s="5"/>
      <c r="E899" s="6" t="str">
        <f>IF(ISBLANK(D899),"",INDEX(ΑΜΚ,MATCH(D899,Data!$F$2:$F$999,0),1))</f>
        <v/>
      </c>
      <c r="F899" s="94" t="str">
        <f t="shared" si="14"/>
        <v/>
      </c>
    </row>
    <row r="900" spans="1:6" ht="14.25" customHeight="1" x14ac:dyDescent="0.35">
      <c r="A900" s="45" t="s">
        <v>1142</v>
      </c>
      <c r="B900" s="18"/>
      <c r="C900" s="5"/>
      <c r="D900" s="5"/>
      <c r="E900" s="6" t="str">
        <f>IF(ISBLANK(D900),"",INDEX(ΑΜΚ,MATCH(D900,Data!$F$2:$F$999,0),1))</f>
        <v/>
      </c>
      <c r="F900" s="94" t="str">
        <f t="shared" si="14"/>
        <v/>
      </c>
    </row>
    <row r="901" spans="1:6" ht="14.25" customHeight="1" x14ac:dyDescent="0.35">
      <c r="A901" s="45" t="s">
        <v>1142</v>
      </c>
      <c r="B901" s="18"/>
      <c r="C901" s="5"/>
      <c r="D901" s="5"/>
      <c r="E901" s="6" t="str">
        <f>IF(ISBLANK(D901),"",INDEX(ΑΜΚ,MATCH(D901,Data!$F$2:$F$999,0),1))</f>
        <v/>
      </c>
      <c r="F901" s="94" t="str">
        <f t="shared" si="14"/>
        <v/>
      </c>
    </row>
    <row r="902" spans="1:6" ht="14.25" customHeight="1" x14ac:dyDescent="0.35">
      <c r="A902" s="45" t="s">
        <v>1142</v>
      </c>
      <c r="B902" s="18"/>
      <c r="C902" s="5"/>
      <c r="D902" s="5"/>
      <c r="E902" s="6" t="str">
        <f>IF(ISBLANK(D902),"",INDEX(ΑΜΚ,MATCH(D902,Data!$F$2:$F$999,0),1))</f>
        <v/>
      </c>
      <c r="F902" s="94" t="str">
        <f t="shared" si="14"/>
        <v/>
      </c>
    </row>
    <row r="903" spans="1:6" ht="14.25" customHeight="1" x14ac:dyDescent="0.35">
      <c r="A903" s="45" t="s">
        <v>1142</v>
      </c>
      <c r="B903" s="18"/>
      <c r="C903" s="5"/>
      <c r="D903" s="5"/>
      <c r="E903" s="6" t="str">
        <f>IF(ISBLANK(D903),"",INDEX(ΑΜΚ,MATCH(D903,Data!$F$2:$F$999,0),1))</f>
        <v/>
      </c>
      <c r="F903" s="94" t="str">
        <f t="shared" si="14"/>
        <v/>
      </c>
    </row>
    <row r="904" spans="1:6" ht="14.25" customHeight="1" x14ac:dyDescent="0.35">
      <c r="A904" s="45" t="s">
        <v>1142</v>
      </c>
      <c r="B904" s="18"/>
      <c r="C904" s="5"/>
      <c r="D904" s="5"/>
      <c r="E904" s="6" t="str">
        <f>IF(ISBLANK(D904),"",INDEX(ΑΜΚ,MATCH(D904,Data!$F$2:$F$999,0),1))</f>
        <v/>
      </c>
      <c r="F904" s="94" t="str">
        <f t="shared" si="14"/>
        <v/>
      </c>
    </row>
    <row r="905" spans="1:6" ht="14.25" customHeight="1" x14ac:dyDescent="0.35">
      <c r="A905" s="45" t="s">
        <v>1142</v>
      </c>
      <c r="B905" s="18"/>
      <c r="C905" s="5"/>
      <c r="D905" s="5"/>
      <c r="E905" s="6" t="str">
        <f>IF(ISBLANK(D905),"",INDEX(ΑΜΚ,MATCH(D905,Data!$F$2:$F$999,0),1))</f>
        <v/>
      </c>
      <c r="F905" s="94" t="str">
        <f t="shared" si="14"/>
        <v/>
      </c>
    </row>
    <row r="906" spans="1:6" ht="14.25" customHeight="1" x14ac:dyDescent="0.35">
      <c r="A906" s="45" t="s">
        <v>1142</v>
      </c>
      <c r="B906" s="18"/>
      <c r="C906" s="5"/>
      <c r="D906" s="5"/>
      <c r="E906" s="6" t="str">
        <f>IF(ISBLANK(D906),"",INDEX(ΑΜΚ,MATCH(D906,Data!$F$2:$F$999,0),1))</f>
        <v/>
      </c>
      <c r="F906" s="94" t="str">
        <f t="shared" si="14"/>
        <v/>
      </c>
    </row>
    <row r="907" spans="1:6" ht="14.25" customHeight="1" x14ac:dyDescent="0.35">
      <c r="A907" s="45" t="s">
        <v>1142</v>
      </c>
      <c r="B907" s="18"/>
      <c r="C907" s="5"/>
      <c r="D907" s="5"/>
      <c r="E907" s="6" t="str">
        <f>IF(ISBLANK(D907),"",INDEX(ΑΜΚ,MATCH(D907,Data!$F$2:$F$999,0),1))</f>
        <v/>
      </c>
      <c r="F907" s="94" t="str">
        <f t="shared" si="14"/>
        <v/>
      </c>
    </row>
    <row r="908" spans="1:6" ht="14.25" customHeight="1" x14ac:dyDescent="0.35">
      <c r="A908" s="45" t="s">
        <v>1142</v>
      </c>
      <c r="B908" s="18"/>
      <c r="C908" s="5"/>
      <c r="D908" s="5"/>
      <c r="E908" s="6" t="str">
        <f>IF(ISBLANK(D908),"",INDEX(ΑΜΚ,MATCH(D908,Data!$F$2:$F$999,0),1))</f>
        <v/>
      </c>
      <c r="F908" s="94" t="str">
        <f t="shared" si="14"/>
        <v/>
      </c>
    </row>
    <row r="909" spans="1:6" ht="14.25" customHeight="1" x14ac:dyDescent="0.35">
      <c r="A909" s="45" t="s">
        <v>1142</v>
      </c>
      <c r="B909" s="18"/>
      <c r="C909" s="5"/>
      <c r="D909" s="5"/>
      <c r="E909" s="6" t="str">
        <f>IF(ISBLANK(D909),"",INDEX(ΑΜΚ,MATCH(D909,Data!$F$2:$F$999,0),1))</f>
        <v/>
      </c>
      <c r="F909" s="94" t="str">
        <f t="shared" si="14"/>
        <v/>
      </c>
    </row>
    <row r="910" spans="1:6" ht="14.25" customHeight="1" x14ac:dyDescent="0.35">
      <c r="A910" s="45" t="s">
        <v>1142</v>
      </c>
      <c r="B910" s="18"/>
      <c r="C910" s="5"/>
      <c r="D910" s="5"/>
      <c r="E910" s="6" t="str">
        <f>IF(ISBLANK(D910),"",INDEX(ΑΜΚ,MATCH(D910,Data!$F$2:$F$999,0),1))</f>
        <v/>
      </c>
      <c r="F910" s="94" t="str">
        <f t="shared" si="14"/>
        <v/>
      </c>
    </row>
    <row r="911" spans="1:6" ht="14.25" customHeight="1" x14ac:dyDescent="0.35">
      <c r="A911" s="45" t="s">
        <v>1142</v>
      </c>
      <c r="B911" s="18"/>
      <c r="C911" s="5"/>
      <c r="D911" s="5"/>
      <c r="E911" s="6" t="str">
        <f>IF(ISBLANK(D911),"",INDEX(ΑΜΚ,MATCH(D911,Data!$F$2:$F$999,0),1))</f>
        <v/>
      </c>
      <c r="F911" s="94" t="str">
        <f t="shared" si="14"/>
        <v/>
      </c>
    </row>
    <row r="912" spans="1:6" ht="14.25" customHeight="1" x14ac:dyDescent="0.35">
      <c r="A912" s="45" t="s">
        <v>1142</v>
      </c>
      <c r="B912" s="18"/>
      <c r="C912" s="5"/>
      <c r="D912" s="5"/>
      <c r="E912" s="6" t="str">
        <f>IF(ISBLANK(D912),"",INDEX(ΑΜΚ,MATCH(D912,Data!$F$2:$F$999,0),1))</f>
        <v/>
      </c>
      <c r="F912" s="94" t="str">
        <f t="shared" si="14"/>
        <v/>
      </c>
    </row>
    <row r="913" spans="1:6" ht="14.25" customHeight="1" x14ac:dyDescent="0.35">
      <c r="A913" s="45" t="s">
        <v>1142</v>
      </c>
      <c r="B913" s="18"/>
      <c r="C913" s="5"/>
      <c r="D913" s="5"/>
      <c r="E913" s="6" t="str">
        <f>IF(ISBLANK(D913),"",INDEX(ΑΜΚ,MATCH(D913,Data!$F$2:$F$999,0),1))</f>
        <v/>
      </c>
      <c r="F913" s="94" t="str">
        <f t="shared" si="14"/>
        <v/>
      </c>
    </row>
    <row r="914" spans="1:6" ht="14.25" customHeight="1" x14ac:dyDescent="0.35">
      <c r="A914" s="45" t="s">
        <v>1142</v>
      </c>
      <c r="B914" s="18"/>
      <c r="C914" s="5"/>
      <c r="D914" s="5"/>
      <c r="E914" s="6" t="str">
        <f>IF(ISBLANK(D914),"",INDEX(ΑΜΚ,MATCH(D914,Data!$F$2:$F$999,0),1))</f>
        <v/>
      </c>
      <c r="F914" s="94" t="str">
        <f t="shared" si="14"/>
        <v/>
      </c>
    </row>
    <row r="915" spans="1:6" ht="14.25" customHeight="1" x14ac:dyDescent="0.35">
      <c r="A915" s="45" t="s">
        <v>1142</v>
      </c>
      <c r="B915" s="18"/>
      <c r="C915" s="5"/>
      <c r="D915" s="5"/>
      <c r="E915" s="6" t="str">
        <f>IF(ISBLANK(D915),"",INDEX(ΑΜΚ,MATCH(D915,Data!$F$2:$F$999,0),1))</f>
        <v/>
      </c>
      <c r="F915" s="94" t="str">
        <f t="shared" si="14"/>
        <v/>
      </c>
    </row>
    <row r="916" spans="1:6" ht="14.25" customHeight="1" x14ac:dyDescent="0.35">
      <c r="A916" s="45" t="s">
        <v>1142</v>
      </c>
      <c r="B916" s="18"/>
      <c r="C916" s="5"/>
      <c r="D916" s="5"/>
      <c r="E916" s="6" t="str">
        <f>IF(ISBLANK(D916),"",INDEX(ΑΜΚ,MATCH(D916,Data!$F$2:$F$999,0),1))</f>
        <v/>
      </c>
      <c r="F916" s="94" t="str">
        <f t="shared" si="14"/>
        <v/>
      </c>
    </row>
    <row r="917" spans="1:6" ht="14.25" customHeight="1" x14ac:dyDescent="0.35">
      <c r="A917" s="45" t="s">
        <v>1142</v>
      </c>
      <c r="B917" s="18"/>
      <c r="C917" s="5"/>
      <c r="D917" s="5"/>
      <c r="E917" s="6" t="str">
        <f>IF(ISBLANK(D917),"",INDEX(ΑΜΚ,MATCH(D917,Data!$F$2:$F$999,0),1))</f>
        <v/>
      </c>
      <c r="F917" s="94" t="str">
        <f t="shared" si="14"/>
        <v/>
      </c>
    </row>
    <row r="918" spans="1:6" ht="14.25" customHeight="1" x14ac:dyDescent="0.35">
      <c r="A918" s="45" t="s">
        <v>1142</v>
      </c>
      <c r="B918" s="18"/>
      <c r="C918" s="5"/>
      <c r="D918" s="5"/>
      <c r="E918" s="6" t="str">
        <f>IF(ISBLANK(D918),"",INDEX(ΑΜΚ,MATCH(D918,Data!$F$2:$F$999,0),1))</f>
        <v/>
      </c>
      <c r="F918" s="94" t="str">
        <f t="shared" si="14"/>
        <v/>
      </c>
    </row>
    <row r="919" spans="1:6" ht="14.25" customHeight="1" x14ac:dyDescent="0.35">
      <c r="A919" s="45" t="s">
        <v>1142</v>
      </c>
      <c r="B919" s="18"/>
      <c r="C919" s="5"/>
      <c r="D919" s="5"/>
      <c r="E919" s="6" t="str">
        <f>IF(ISBLANK(D919),"",INDEX(ΑΜΚ,MATCH(D919,Data!$F$2:$F$999,0),1))</f>
        <v/>
      </c>
      <c r="F919" s="94" t="str">
        <f t="shared" si="14"/>
        <v/>
      </c>
    </row>
    <row r="920" spans="1:6" ht="14.25" customHeight="1" x14ac:dyDescent="0.35">
      <c r="A920" s="45" t="s">
        <v>1142</v>
      </c>
      <c r="B920" s="18"/>
      <c r="C920" s="5"/>
      <c r="D920" s="5"/>
      <c r="E920" s="6" t="str">
        <f>IF(ISBLANK(D920),"",INDEX(ΑΜΚ,MATCH(D920,Data!$F$2:$F$999,0),1))</f>
        <v/>
      </c>
      <c r="F920" s="94" t="str">
        <f t="shared" si="14"/>
        <v/>
      </c>
    </row>
    <row r="921" spans="1:6" ht="14.25" customHeight="1" x14ac:dyDescent="0.35">
      <c r="A921" s="45" t="s">
        <v>1142</v>
      </c>
      <c r="B921" s="18"/>
      <c r="C921" s="5"/>
      <c r="D921" s="5"/>
      <c r="E921" s="6" t="str">
        <f>IF(ISBLANK(D921),"",INDEX(ΑΜΚ,MATCH(D921,Data!$F$2:$F$999,0),1))</f>
        <v/>
      </c>
      <c r="F921" s="94" t="str">
        <f t="shared" si="14"/>
        <v/>
      </c>
    </row>
    <row r="922" spans="1:6" ht="14.25" customHeight="1" x14ac:dyDescent="0.35">
      <c r="A922" s="45" t="s">
        <v>1142</v>
      </c>
      <c r="B922" s="18"/>
      <c r="C922" s="5"/>
      <c r="D922" s="5"/>
      <c r="E922" s="6" t="str">
        <f>IF(ISBLANK(D922),"",INDEX(ΑΜΚ,MATCH(D922,Data!$F$2:$F$999,0),1))</f>
        <v/>
      </c>
      <c r="F922" s="94" t="str">
        <f t="shared" si="14"/>
        <v/>
      </c>
    </row>
    <row r="923" spans="1:6" ht="14.25" customHeight="1" x14ac:dyDescent="0.35">
      <c r="A923" s="45" t="s">
        <v>1142</v>
      </c>
      <c r="B923" s="18"/>
      <c r="C923" s="5"/>
      <c r="D923" s="5"/>
      <c r="E923" s="6" t="str">
        <f>IF(ISBLANK(D923),"",INDEX(ΑΜΚ,MATCH(D923,Data!$F$2:$F$999,0),1))</f>
        <v/>
      </c>
      <c r="F923" s="94" t="str">
        <f t="shared" si="14"/>
        <v/>
      </c>
    </row>
    <row r="924" spans="1:6" ht="14.25" customHeight="1" x14ac:dyDescent="0.35">
      <c r="A924" s="45" t="s">
        <v>1142</v>
      </c>
      <c r="B924" s="18"/>
      <c r="C924" s="5"/>
      <c r="D924" s="5"/>
      <c r="E924" s="6" t="str">
        <f>IF(ISBLANK(D924),"",INDEX(ΑΜΚ,MATCH(D924,Data!$F$2:$F$999,0),1))</f>
        <v/>
      </c>
      <c r="F924" s="94" t="str">
        <f t="shared" si="14"/>
        <v/>
      </c>
    </row>
    <row r="925" spans="1:6" ht="14.25" customHeight="1" x14ac:dyDescent="0.35">
      <c r="A925" s="45" t="s">
        <v>1142</v>
      </c>
      <c r="B925" s="18"/>
      <c r="C925" s="5"/>
      <c r="D925" s="5"/>
      <c r="E925" s="6" t="str">
        <f>IF(ISBLANK(D925),"",INDEX(ΑΜΚ,MATCH(D925,Data!$F$2:$F$999,0),1))</f>
        <v/>
      </c>
      <c r="F925" s="94" t="str">
        <f t="shared" si="14"/>
        <v/>
      </c>
    </row>
    <row r="926" spans="1:6" ht="14.25" customHeight="1" x14ac:dyDescent="0.35">
      <c r="A926" s="45" t="s">
        <v>1142</v>
      </c>
      <c r="B926" s="18"/>
      <c r="C926" s="5"/>
      <c r="D926" s="5"/>
      <c r="E926" s="6" t="str">
        <f>IF(ISBLANK(D926),"",INDEX(ΑΜΚ,MATCH(D926,Data!$F$2:$F$999,0),1))</f>
        <v/>
      </c>
      <c r="F926" s="94" t="str">
        <f t="shared" si="14"/>
        <v/>
      </c>
    </row>
    <row r="927" spans="1:6" ht="14.25" customHeight="1" x14ac:dyDescent="0.35">
      <c r="A927" s="45" t="s">
        <v>1142</v>
      </c>
      <c r="B927" s="18"/>
      <c r="C927" s="5"/>
      <c r="D927" s="5"/>
      <c r="E927" s="6" t="str">
        <f>IF(ISBLANK(D927),"",INDEX(ΑΜΚ,MATCH(D927,Data!$F$2:$F$999,0),1))</f>
        <v/>
      </c>
      <c r="F927" s="94" t="str">
        <f t="shared" si="14"/>
        <v/>
      </c>
    </row>
    <row r="928" spans="1:6" ht="14.25" customHeight="1" x14ac:dyDescent="0.35">
      <c r="A928" s="45" t="s">
        <v>1142</v>
      </c>
      <c r="B928" s="18"/>
      <c r="C928" s="5"/>
      <c r="D928" s="5"/>
      <c r="E928" s="6" t="str">
        <f>IF(ISBLANK(D928),"",INDEX(ΑΜΚ,MATCH(D928,Data!$F$2:$F$999,0),1))</f>
        <v/>
      </c>
      <c r="F928" s="94" t="str">
        <f t="shared" si="14"/>
        <v/>
      </c>
    </row>
    <row r="929" spans="1:6" ht="14.25" customHeight="1" x14ac:dyDescent="0.35">
      <c r="A929" s="45" t="s">
        <v>1142</v>
      </c>
      <c r="B929" s="18"/>
      <c r="C929" s="5"/>
      <c r="D929" s="5"/>
      <c r="E929" s="6" t="str">
        <f>IF(ISBLANK(D929),"",INDEX(ΑΜΚ,MATCH(D929,Data!$F$2:$F$999,0),1))</f>
        <v/>
      </c>
      <c r="F929" s="94" t="str">
        <f t="shared" si="14"/>
        <v/>
      </c>
    </row>
    <row r="930" spans="1:6" ht="14.25" customHeight="1" x14ac:dyDescent="0.35">
      <c r="A930" s="45" t="s">
        <v>1142</v>
      </c>
      <c r="B930" s="18"/>
      <c r="C930" s="5"/>
      <c r="D930" s="5"/>
      <c r="E930" s="6" t="str">
        <f>IF(ISBLANK(D930),"",INDEX(ΑΜΚ,MATCH(D930,Data!$F$2:$F$999,0),1))</f>
        <v/>
      </c>
      <c r="F930" s="94" t="str">
        <f t="shared" si="14"/>
        <v/>
      </c>
    </row>
    <row r="931" spans="1:6" ht="14.25" customHeight="1" x14ac:dyDescent="0.35">
      <c r="A931" s="45" t="s">
        <v>1142</v>
      </c>
      <c r="B931" s="18"/>
      <c r="C931" s="5"/>
      <c r="D931" s="5"/>
      <c r="E931" s="6" t="str">
        <f>IF(ISBLANK(D931),"",INDEX(ΑΜΚ,MATCH(D931,Data!$F$2:$F$999,0),1))</f>
        <v/>
      </c>
      <c r="F931" s="94" t="str">
        <f t="shared" si="14"/>
        <v/>
      </c>
    </row>
    <row r="932" spans="1:6" ht="14.25" customHeight="1" x14ac:dyDescent="0.35">
      <c r="A932" s="45" t="s">
        <v>1142</v>
      </c>
      <c r="B932" s="18"/>
      <c r="C932" s="5"/>
      <c r="D932" s="5"/>
      <c r="E932" s="6" t="str">
        <f>IF(ISBLANK(D932),"",INDEX(ΑΜΚ,MATCH(D932,Data!$F$2:$F$999,0),1))</f>
        <v/>
      </c>
      <c r="F932" s="94" t="str">
        <f t="shared" si="14"/>
        <v/>
      </c>
    </row>
    <row r="933" spans="1:6" ht="14.25" customHeight="1" x14ac:dyDescent="0.35">
      <c r="A933" s="45" t="s">
        <v>1142</v>
      </c>
      <c r="B933" s="18"/>
      <c r="C933" s="5"/>
      <c r="D933" s="5"/>
      <c r="E933" s="6" t="str">
        <f>IF(ISBLANK(D933),"",INDEX(ΑΜΚ,MATCH(D933,Data!$F$2:$F$999,0),1))</f>
        <v/>
      </c>
      <c r="F933" s="94" t="str">
        <f t="shared" si="14"/>
        <v/>
      </c>
    </row>
    <row r="934" spans="1:6" ht="14.25" customHeight="1" x14ac:dyDescent="0.35">
      <c r="A934" s="45" t="s">
        <v>1142</v>
      </c>
      <c r="B934" s="18"/>
      <c r="C934" s="5"/>
      <c r="D934" s="5"/>
      <c r="E934" s="6" t="str">
        <f>IF(ISBLANK(D934),"",INDEX(ΑΜΚ,MATCH(D934,Data!$F$2:$F$999,0),1))</f>
        <v/>
      </c>
      <c r="F934" s="94" t="str">
        <f t="shared" si="14"/>
        <v/>
      </c>
    </row>
    <row r="935" spans="1:6" ht="14.25" customHeight="1" x14ac:dyDescent="0.35">
      <c r="A935" s="45" t="s">
        <v>1142</v>
      </c>
      <c r="B935" s="18"/>
      <c r="C935" s="5"/>
      <c r="D935" s="5"/>
      <c r="E935" s="6" t="str">
        <f>IF(ISBLANK(D935),"",INDEX(ΑΜΚ,MATCH(D935,Data!$F$2:$F$999,0),1))</f>
        <v/>
      </c>
      <c r="F935" s="94" t="str">
        <f t="shared" si="14"/>
        <v/>
      </c>
    </row>
    <row r="936" spans="1:6" ht="14.25" customHeight="1" x14ac:dyDescent="0.35">
      <c r="A936" s="45" t="s">
        <v>1142</v>
      </c>
      <c r="B936" s="18"/>
      <c r="C936" s="5"/>
      <c r="D936" s="5"/>
      <c r="E936" s="6" t="str">
        <f>IF(ISBLANK(D936),"",INDEX(ΑΜΚ,MATCH(D936,Data!$F$2:$F$999,0),1))</f>
        <v/>
      </c>
      <c r="F936" s="94" t="str">
        <f t="shared" si="14"/>
        <v/>
      </c>
    </row>
    <row r="937" spans="1:6" ht="14.25" customHeight="1" x14ac:dyDescent="0.35">
      <c r="A937" s="45" t="s">
        <v>1142</v>
      </c>
      <c r="B937" s="18"/>
      <c r="C937" s="5"/>
      <c r="D937" s="5"/>
      <c r="E937" s="6" t="str">
        <f>IF(ISBLANK(D937),"",INDEX(ΑΜΚ,MATCH(D937,Data!$F$2:$F$999,0),1))</f>
        <v/>
      </c>
      <c r="F937" s="94" t="str">
        <f t="shared" si="14"/>
        <v/>
      </c>
    </row>
    <row r="938" spans="1:6" ht="14.25" customHeight="1" x14ac:dyDescent="0.35">
      <c r="A938" s="45" t="s">
        <v>1142</v>
      </c>
      <c r="B938" s="18"/>
      <c r="C938" s="5"/>
      <c r="D938" s="5"/>
      <c r="E938" s="6" t="str">
        <f>IF(ISBLANK(D938),"",INDEX(ΑΜΚ,MATCH(D938,Data!$F$2:$F$999,0),1))</f>
        <v/>
      </c>
      <c r="F938" s="94" t="str">
        <f t="shared" si="14"/>
        <v/>
      </c>
    </row>
    <row r="939" spans="1:6" ht="14.25" customHeight="1" x14ac:dyDescent="0.35">
      <c r="A939" s="45" t="s">
        <v>1142</v>
      </c>
      <c r="B939" s="18"/>
      <c r="C939" s="5"/>
      <c r="D939" s="5"/>
      <c r="E939" s="6" t="str">
        <f>IF(ISBLANK(D939),"",INDEX(ΑΜΚ,MATCH(D939,Data!$F$2:$F$999,0),1))</f>
        <v/>
      </c>
      <c r="F939" s="94" t="str">
        <f t="shared" si="14"/>
        <v/>
      </c>
    </row>
    <row r="940" spans="1:6" ht="14.25" customHeight="1" x14ac:dyDescent="0.35">
      <c r="A940" s="45" t="s">
        <v>1142</v>
      </c>
      <c r="B940" s="18"/>
      <c r="C940" s="5"/>
      <c r="D940" s="5"/>
      <c r="E940" s="6" t="str">
        <f>IF(ISBLANK(D940),"",INDEX(ΑΜΚ,MATCH(D940,Data!$F$2:$F$999,0),1))</f>
        <v/>
      </c>
      <c r="F940" s="94" t="str">
        <f t="shared" si="14"/>
        <v/>
      </c>
    </row>
    <row r="941" spans="1:6" ht="14.25" customHeight="1" x14ac:dyDescent="0.35">
      <c r="A941" s="45" t="s">
        <v>1142</v>
      </c>
      <c r="B941" s="18"/>
      <c r="C941" s="5"/>
      <c r="D941" s="5"/>
      <c r="E941" s="6" t="str">
        <f>IF(ISBLANK(D941),"",INDEX(ΑΜΚ,MATCH(D941,Data!$F$2:$F$999,0),1))</f>
        <v/>
      </c>
      <c r="F941" s="94" t="str">
        <f t="shared" si="14"/>
        <v/>
      </c>
    </row>
    <row r="942" spans="1:6" ht="14.25" customHeight="1" x14ac:dyDescent="0.35">
      <c r="A942" s="45" t="s">
        <v>1142</v>
      </c>
      <c r="B942" s="18"/>
      <c r="C942" s="5"/>
      <c r="D942" s="5"/>
      <c r="E942" s="6" t="str">
        <f>IF(ISBLANK(D942),"",INDEX(ΑΜΚ,MATCH(D942,Data!$F$2:$F$999,0),1))</f>
        <v/>
      </c>
      <c r="F942" s="94" t="str">
        <f t="shared" si="14"/>
        <v/>
      </c>
    </row>
    <row r="943" spans="1:6" ht="14.25" customHeight="1" x14ac:dyDescent="0.35">
      <c r="A943" s="45" t="s">
        <v>1142</v>
      </c>
      <c r="B943" s="18"/>
      <c r="C943" s="5"/>
      <c r="D943" s="5"/>
      <c r="E943" s="6" t="str">
        <f>IF(ISBLANK(D943),"",INDEX(ΑΜΚ,MATCH(D943,Data!$F$2:$F$999,0),1))</f>
        <v/>
      </c>
      <c r="F943" s="94" t="str">
        <f t="shared" si="14"/>
        <v/>
      </c>
    </row>
    <row r="944" spans="1:6" ht="14.25" customHeight="1" x14ac:dyDescent="0.35">
      <c r="A944" s="45" t="s">
        <v>1142</v>
      </c>
      <c r="B944" s="18"/>
      <c r="C944" s="5"/>
      <c r="D944" s="5"/>
      <c r="E944" s="6" t="str">
        <f>IF(ISBLANK(D944),"",INDEX(ΑΜΚ,MATCH(D944,Data!$F$2:$F$999,0),1))</f>
        <v/>
      </c>
      <c r="F944" s="94" t="str">
        <f t="shared" si="14"/>
        <v/>
      </c>
    </row>
    <row r="945" spans="1:6" ht="14.25" customHeight="1" x14ac:dyDescent="0.35">
      <c r="A945" s="45" t="s">
        <v>1142</v>
      </c>
      <c r="B945" s="18"/>
      <c r="C945" s="5"/>
      <c r="D945" s="5"/>
      <c r="E945" s="6" t="str">
        <f>IF(ISBLANK(D945),"",INDEX(ΑΜΚ,MATCH(D945,Data!$F$2:$F$999,0),1))</f>
        <v/>
      </c>
      <c r="F945" s="94" t="str">
        <f t="shared" si="14"/>
        <v/>
      </c>
    </row>
    <row r="946" spans="1:6" ht="14.25" customHeight="1" x14ac:dyDescent="0.35">
      <c r="A946" s="45" t="s">
        <v>1142</v>
      </c>
      <c r="B946" s="18"/>
      <c r="C946" s="5"/>
      <c r="D946" s="5"/>
      <c r="E946" s="6" t="str">
        <f>IF(ISBLANK(D946),"",INDEX(ΑΜΚ,MATCH(D946,Data!$F$2:$F$999,0),1))</f>
        <v/>
      </c>
      <c r="F946" s="94" t="str">
        <f t="shared" si="14"/>
        <v/>
      </c>
    </row>
    <row r="947" spans="1:6" ht="14.25" customHeight="1" x14ac:dyDescent="0.35">
      <c r="A947" s="45" t="s">
        <v>1142</v>
      </c>
      <c r="B947" s="18"/>
      <c r="C947" s="5"/>
      <c r="D947" s="5"/>
      <c r="E947" s="6" t="str">
        <f>IF(ISBLANK(D947),"",INDEX(ΑΜΚ,MATCH(D947,Data!$F$2:$F$999,0),1))</f>
        <v/>
      </c>
      <c r="F947" s="94" t="str">
        <f t="shared" si="14"/>
        <v/>
      </c>
    </row>
    <row r="948" spans="1:6" ht="14.25" customHeight="1" x14ac:dyDescent="0.35">
      <c r="A948" s="45" t="s">
        <v>1142</v>
      </c>
      <c r="B948" s="18"/>
      <c r="C948" s="5"/>
      <c r="D948" s="5"/>
      <c r="E948" s="6" t="str">
        <f>IF(ISBLANK(D948),"",INDEX(ΑΜΚ,MATCH(D948,Data!$F$2:$F$999,0),1))</f>
        <v/>
      </c>
      <c r="F948" s="94" t="str">
        <f t="shared" si="14"/>
        <v/>
      </c>
    </row>
    <row r="949" spans="1:6" ht="14.25" customHeight="1" x14ac:dyDescent="0.35">
      <c r="A949" s="45" t="s">
        <v>1142</v>
      </c>
      <c r="B949" s="18"/>
      <c r="C949" s="5"/>
      <c r="D949" s="5"/>
      <c r="E949" s="6" t="str">
        <f>IF(ISBLANK(D949),"",INDEX(ΑΜΚ,MATCH(D949,Data!$F$2:$F$999,0),1))</f>
        <v/>
      </c>
      <c r="F949" s="94" t="str">
        <f t="shared" si="14"/>
        <v/>
      </c>
    </row>
    <row r="950" spans="1:6" ht="14.25" customHeight="1" x14ac:dyDescent="0.35">
      <c r="A950" s="45" t="s">
        <v>1142</v>
      </c>
      <c r="B950" s="18"/>
      <c r="C950" s="5"/>
      <c r="D950" s="5"/>
      <c r="E950" s="6" t="str">
        <f>IF(ISBLANK(D950),"",INDEX(ΑΜΚ,MATCH(D950,Data!$F$2:$F$999,0),1))</f>
        <v/>
      </c>
      <c r="F950" s="94" t="str">
        <f t="shared" si="14"/>
        <v/>
      </c>
    </row>
    <row r="951" spans="1:6" ht="14.25" customHeight="1" x14ac:dyDescent="0.35">
      <c r="A951" s="45" t="s">
        <v>1142</v>
      </c>
      <c r="B951" s="18"/>
      <c r="C951" s="5"/>
      <c r="D951" s="5"/>
      <c r="E951" s="6" t="str">
        <f>IF(ISBLANK(D951),"",INDEX(ΑΜΚ,MATCH(D951,Data!$F$2:$F$999,0),1))</f>
        <v/>
      </c>
      <c r="F951" s="94" t="str">
        <f t="shared" si="14"/>
        <v/>
      </c>
    </row>
    <row r="952" spans="1:6" ht="14.25" customHeight="1" x14ac:dyDescent="0.35">
      <c r="A952" s="45" t="s">
        <v>1142</v>
      </c>
      <c r="B952" s="18"/>
      <c r="C952" s="5"/>
      <c r="D952" s="5"/>
      <c r="E952" s="6" t="str">
        <f>IF(ISBLANK(D952),"",INDEX(ΑΜΚ,MATCH(D952,Data!$F$2:$F$999,0),1))</f>
        <v/>
      </c>
      <c r="F952" s="94" t="str">
        <f t="shared" si="14"/>
        <v/>
      </c>
    </row>
    <row r="953" spans="1:6" ht="14.25" customHeight="1" x14ac:dyDescent="0.35">
      <c r="A953" s="45" t="s">
        <v>1142</v>
      </c>
      <c r="B953" s="18"/>
      <c r="C953" s="5"/>
      <c r="D953" s="5"/>
      <c r="E953" s="6" t="str">
        <f>IF(ISBLANK(D953),"",INDEX(ΑΜΚ,MATCH(D953,Data!$F$2:$F$999,0),1))</f>
        <v/>
      </c>
      <c r="F953" s="94" t="str">
        <f t="shared" si="14"/>
        <v/>
      </c>
    </row>
    <row r="954" spans="1:6" ht="14.25" customHeight="1" x14ac:dyDescent="0.35">
      <c r="A954" s="45" t="s">
        <v>1142</v>
      </c>
      <c r="B954" s="18"/>
      <c r="C954" s="5"/>
      <c r="D954" s="5"/>
      <c r="E954" s="6" t="str">
        <f>IF(ISBLANK(D954),"",INDEX(ΑΜΚ,MATCH(D954,Data!$F$2:$F$999,0),1))</f>
        <v/>
      </c>
      <c r="F954" s="94" t="str">
        <f t="shared" si="14"/>
        <v/>
      </c>
    </row>
    <row r="955" spans="1:6" ht="14.25" customHeight="1" x14ac:dyDescent="0.35">
      <c r="A955" s="45" t="s">
        <v>1142</v>
      </c>
      <c r="B955" s="18"/>
      <c r="C955" s="5"/>
      <c r="D955" s="5"/>
      <c r="E955" s="6" t="str">
        <f>IF(ISBLANK(D955),"",INDEX(ΑΜΚ,MATCH(D955,Data!$F$2:$F$999,0),1))</f>
        <v/>
      </c>
      <c r="F955" s="94" t="str">
        <f t="shared" si="14"/>
        <v/>
      </c>
    </row>
    <row r="956" spans="1:6" ht="14.25" customHeight="1" x14ac:dyDescent="0.35">
      <c r="A956" s="45" t="s">
        <v>1142</v>
      </c>
      <c r="B956" s="18"/>
      <c r="C956" s="5"/>
      <c r="D956" s="5"/>
      <c r="E956" s="6" t="str">
        <f>IF(ISBLANK(D956),"",INDEX(ΑΜΚ,MATCH(D956,Data!$F$2:$F$999,0),1))</f>
        <v/>
      </c>
      <c r="F956" s="94" t="str">
        <f t="shared" si="14"/>
        <v/>
      </c>
    </row>
    <row r="957" spans="1:6" ht="14.25" customHeight="1" x14ac:dyDescent="0.35">
      <c r="A957" s="45" t="s">
        <v>1142</v>
      </c>
      <c r="B957" s="18"/>
      <c r="C957" s="5"/>
      <c r="D957" s="5"/>
      <c r="E957" s="6" t="str">
        <f>IF(ISBLANK(D957),"",INDEX(ΑΜΚ,MATCH(D957,Data!$F$2:$F$999,0),1))</f>
        <v/>
      </c>
      <c r="F957" s="94" t="str">
        <f t="shared" si="14"/>
        <v/>
      </c>
    </row>
    <row r="958" spans="1:6" ht="14.25" customHeight="1" x14ac:dyDescent="0.35">
      <c r="A958" s="45" t="s">
        <v>1142</v>
      </c>
      <c r="B958" s="18"/>
      <c r="C958" s="5"/>
      <c r="D958" s="5"/>
      <c r="E958" s="6" t="str">
        <f>IF(ISBLANK(D958),"",INDEX(ΑΜΚ,MATCH(D958,Data!$F$2:$F$999,0),1))</f>
        <v/>
      </c>
      <c r="F958" s="94" t="str">
        <f t="shared" si="14"/>
        <v/>
      </c>
    </row>
    <row r="959" spans="1:6" ht="14.25" customHeight="1" x14ac:dyDescent="0.35">
      <c r="A959" s="45" t="s">
        <v>1142</v>
      </c>
      <c r="B959" s="18"/>
      <c r="C959" s="5"/>
      <c r="D959" s="5"/>
      <c r="E959" s="6" t="str">
        <f>IF(ISBLANK(D959),"",INDEX(ΑΜΚ,MATCH(D959,Data!$F$2:$F$999,0),1))</f>
        <v/>
      </c>
      <c r="F959" s="94" t="str">
        <f t="shared" si="14"/>
        <v/>
      </c>
    </row>
    <row r="960" spans="1:6" ht="14.25" customHeight="1" x14ac:dyDescent="0.35">
      <c r="A960" s="45" t="s">
        <v>1142</v>
      </c>
      <c r="B960" s="18"/>
      <c r="C960" s="5"/>
      <c r="D960" s="5"/>
      <c r="E960" s="6" t="str">
        <f>IF(ISBLANK(D960),"",INDEX(ΑΜΚ,MATCH(D960,Data!$F$2:$F$999,0),1))</f>
        <v/>
      </c>
      <c r="F960" s="94" t="str">
        <f t="shared" si="14"/>
        <v/>
      </c>
    </row>
    <row r="961" spans="1:6" ht="14.25" customHeight="1" x14ac:dyDescent="0.35">
      <c r="A961" s="45" t="s">
        <v>1142</v>
      </c>
      <c r="B961" s="18"/>
      <c r="C961" s="5"/>
      <c r="D961" s="5"/>
      <c r="E961" s="6" t="str">
        <f>IF(ISBLANK(D961),"",INDEX(ΑΜΚ,MATCH(D961,Data!$F$2:$F$999,0),1))</f>
        <v/>
      </c>
      <c r="F961" s="94" t="str">
        <f t="shared" si="14"/>
        <v/>
      </c>
    </row>
    <row r="962" spans="1:6" ht="14.25" customHeight="1" x14ac:dyDescent="0.35">
      <c r="A962" s="45" t="s">
        <v>1142</v>
      </c>
      <c r="B962" s="18"/>
      <c r="C962" s="5"/>
      <c r="D962" s="5"/>
      <c r="E962" s="6" t="str">
        <f>IF(ISBLANK(D962),"",INDEX(ΑΜΚ,MATCH(D962,Data!$F$2:$F$999,0),1))</f>
        <v/>
      </c>
      <c r="F962" s="94" t="str">
        <f t="shared" ref="F962:F1000" si="15">IF(ISBLANK(C962),"",INDEX(ΚΩΔ_ΜΑΘΗΜ_ΑΡΧΙΤ_Α2,MATCH(C962,ΜΑΘΗΜ_ΨΥΚΤ_Γ1,0)))</f>
        <v/>
      </c>
    </row>
    <row r="963" spans="1:6" ht="14.25" customHeight="1" x14ac:dyDescent="0.35">
      <c r="A963" s="45" t="s">
        <v>1142</v>
      </c>
      <c r="B963" s="18"/>
      <c r="C963" s="5"/>
      <c r="D963" s="5"/>
      <c r="E963" s="6" t="str">
        <f>IF(ISBLANK(D963),"",INDEX(ΑΜΚ,MATCH(D963,Data!$F$2:$F$999,0),1))</f>
        <v/>
      </c>
      <c r="F963" s="94" t="str">
        <f t="shared" si="15"/>
        <v/>
      </c>
    </row>
    <row r="964" spans="1:6" ht="14.25" customHeight="1" x14ac:dyDescent="0.35">
      <c r="A964" s="45" t="s">
        <v>1142</v>
      </c>
      <c r="B964" s="18"/>
      <c r="C964" s="5"/>
      <c r="D964" s="5"/>
      <c r="E964" s="6" t="str">
        <f>IF(ISBLANK(D964),"",INDEX(ΑΜΚ,MATCH(D964,Data!$F$2:$F$999,0),1))</f>
        <v/>
      </c>
      <c r="F964" s="94" t="str">
        <f t="shared" si="15"/>
        <v/>
      </c>
    </row>
    <row r="965" spans="1:6" ht="14.25" customHeight="1" x14ac:dyDescent="0.35">
      <c r="A965" s="45" t="s">
        <v>1142</v>
      </c>
      <c r="B965" s="18"/>
      <c r="C965" s="5"/>
      <c r="D965" s="5"/>
      <c r="E965" s="6" t="str">
        <f>IF(ISBLANK(D965),"",INDEX(ΑΜΚ,MATCH(D965,Data!$F$2:$F$999,0),1))</f>
        <v/>
      </c>
      <c r="F965" s="94" t="str">
        <f t="shared" si="15"/>
        <v/>
      </c>
    </row>
    <row r="966" spans="1:6" ht="14.25" customHeight="1" x14ac:dyDescent="0.35">
      <c r="A966" s="45" t="s">
        <v>1142</v>
      </c>
      <c r="B966" s="18"/>
      <c r="C966" s="5"/>
      <c r="D966" s="5"/>
      <c r="E966" s="6" t="str">
        <f>IF(ISBLANK(D966),"",INDEX(ΑΜΚ,MATCH(D966,Data!$F$2:$F$999,0),1))</f>
        <v/>
      </c>
      <c r="F966" s="94" t="str">
        <f t="shared" si="15"/>
        <v/>
      </c>
    </row>
    <row r="967" spans="1:6" ht="14.25" customHeight="1" x14ac:dyDescent="0.35">
      <c r="A967" s="45" t="s">
        <v>1142</v>
      </c>
      <c r="B967" s="18"/>
      <c r="C967" s="5"/>
      <c r="D967" s="5"/>
      <c r="E967" s="6" t="str">
        <f>IF(ISBLANK(D967),"",INDEX(ΑΜΚ,MATCH(D967,Data!$F$2:$F$999,0),1))</f>
        <v/>
      </c>
      <c r="F967" s="94" t="str">
        <f t="shared" si="15"/>
        <v/>
      </c>
    </row>
    <row r="968" spans="1:6" ht="14.25" customHeight="1" x14ac:dyDescent="0.35">
      <c r="A968" s="45" t="s">
        <v>1142</v>
      </c>
      <c r="B968" s="18"/>
      <c r="C968" s="5"/>
      <c r="D968" s="5"/>
      <c r="E968" s="6" t="str">
        <f>IF(ISBLANK(D968),"",INDEX(ΑΜΚ,MATCH(D968,Data!$F$2:$F$999,0),1))</f>
        <v/>
      </c>
      <c r="F968" s="94" t="str">
        <f t="shared" si="15"/>
        <v/>
      </c>
    </row>
    <row r="969" spans="1:6" ht="14.25" customHeight="1" x14ac:dyDescent="0.35">
      <c r="A969" s="45" t="s">
        <v>1142</v>
      </c>
      <c r="B969" s="18"/>
      <c r="C969" s="5"/>
      <c r="D969" s="5"/>
      <c r="E969" s="6" t="str">
        <f>IF(ISBLANK(D969),"",INDEX(ΑΜΚ,MATCH(D969,Data!$F$2:$F$999,0),1))</f>
        <v/>
      </c>
      <c r="F969" s="94" t="str">
        <f t="shared" si="15"/>
        <v/>
      </c>
    </row>
    <row r="970" spans="1:6" ht="14.25" customHeight="1" x14ac:dyDescent="0.35">
      <c r="A970" s="45" t="s">
        <v>1142</v>
      </c>
      <c r="B970" s="18"/>
      <c r="C970" s="5"/>
      <c r="D970" s="5"/>
      <c r="E970" s="6" t="str">
        <f>IF(ISBLANK(D970),"",INDEX(ΑΜΚ,MATCH(D970,Data!$F$2:$F$999,0),1))</f>
        <v/>
      </c>
      <c r="F970" s="94" t="str">
        <f t="shared" si="15"/>
        <v/>
      </c>
    </row>
    <row r="971" spans="1:6" ht="14.25" customHeight="1" x14ac:dyDescent="0.35">
      <c r="A971" s="45" t="s">
        <v>1142</v>
      </c>
      <c r="B971" s="18"/>
      <c r="C971" s="5"/>
      <c r="D971" s="5"/>
      <c r="E971" s="6" t="str">
        <f>IF(ISBLANK(D971),"",INDEX(ΑΜΚ,MATCH(D971,Data!$F$2:$F$999,0),1))</f>
        <v/>
      </c>
      <c r="F971" s="94" t="str">
        <f t="shared" si="15"/>
        <v/>
      </c>
    </row>
    <row r="972" spans="1:6" ht="14.25" customHeight="1" x14ac:dyDescent="0.35">
      <c r="A972" s="45" t="s">
        <v>1142</v>
      </c>
      <c r="B972" s="18"/>
      <c r="C972" s="5"/>
      <c r="D972" s="5"/>
      <c r="E972" s="6" t="str">
        <f>IF(ISBLANK(D972),"",INDEX(ΑΜΚ,MATCH(D972,Data!$F$2:$F$999,0),1))</f>
        <v/>
      </c>
      <c r="F972" s="94" t="str">
        <f t="shared" si="15"/>
        <v/>
      </c>
    </row>
    <row r="973" spans="1:6" ht="14.25" customHeight="1" x14ac:dyDescent="0.35">
      <c r="A973" s="45" t="s">
        <v>1142</v>
      </c>
      <c r="B973" s="18"/>
      <c r="C973" s="5"/>
      <c r="D973" s="5"/>
      <c r="E973" s="6" t="str">
        <f>IF(ISBLANK(D973),"",INDEX(ΑΜΚ,MATCH(D973,Data!$F$2:$F$999,0),1))</f>
        <v/>
      </c>
      <c r="F973" s="94" t="str">
        <f t="shared" si="15"/>
        <v/>
      </c>
    </row>
    <row r="974" spans="1:6" ht="14.25" customHeight="1" x14ac:dyDescent="0.35">
      <c r="A974" s="45" t="s">
        <v>1142</v>
      </c>
      <c r="B974" s="18"/>
      <c r="C974" s="5"/>
      <c r="D974" s="5"/>
      <c r="E974" s="6" t="str">
        <f>IF(ISBLANK(D974),"",INDEX(ΑΜΚ,MATCH(D974,Data!$F$2:$F$999,0),1))</f>
        <v/>
      </c>
      <c r="F974" s="94" t="str">
        <f t="shared" si="15"/>
        <v/>
      </c>
    </row>
    <row r="975" spans="1:6" ht="14.25" customHeight="1" x14ac:dyDescent="0.35">
      <c r="A975" s="45" t="s">
        <v>1142</v>
      </c>
      <c r="B975" s="18"/>
      <c r="C975" s="5"/>
      <c r="D975" s="5"/>
      <c r="E975" s="6" t="str">
        <f>IF(ISBLANK(D975),"",INDEX(ΑΜΚ,MATCH(D975,Data!$F$2:$F$999,0),1))</f>
        <v/>
      </c>
      <c r="F975" s="94" t="str">
        <f t="shared" si="15"/>
        <v/>
      </c>
    </row>
    <row r="976" spans="1:6" ht="14.25" customHeight="1" x14ac:dyDescent="0.35">
      <c r="A976" s="45" t="s">
        <v>1142</v>
      </c>
      <c r="B976" s="18"/>
      <c r="C976" s="5"/>
      <c r="D976" s="5"/>
      <c r="E976" s="6" t="str">
        <f>IF(ISBLANK(D976),"",INDEX(ΑΜΚ,MATCH(D976,Data!$F$2:$F$999,0),1))</f>
        <v/>
      </c>
      <c r="F976" s="94" t="str">
        <f t="shared" si="15"/>
        <v/>
      </c>
    </row>
    <row r="977" spans="1:6" ht="14.25" customHeight="1" x14ac:dyDescent="0.35">
      <c r="A977" s="45" t="s">
        <v>1142</v>
      </c>
      <c r="B977" s="18"/>
      <c r="C977" s="5"/>
      <c r="D977" s="5"/>
      <c r="E977" s="6" t="str">
        <f>IF(ISBLANK(D977),"",INDEX(ΑΜΚ,MATCH(D977,Data!$F$2:$F$999,0),1))</f>
        <v/>
      </c>
      <c r="F977" s="94" t="str">
        <f t="shared" si="15"/>
        <v/>
      </c>
    </row>
    <row r="978" spans="1:6" ht="14.25" customHeight="1" x14ac:dyDescent="0.35">
      <c r="A978" s="45" t="s">
        <v>1142</v>
      </c>
      <c r="B978" s="18"/>
      <c r="C978" s="5"/>
      <c r="D978" s="5"/>
      <c r="E978" s="6" t="str">
        <f>IF(ISBLANK(D978),"",INDEX(ΑΜΚ,MATCH(D978,Data!$F$2:$F$999,0),1))</f>
        <v/>
      </c>
      <c r="F978" s="94" t="str">
        <f t="shared" si="15"/>
        <v/>
      </c>
    </row>
    <row r="979" spans="1:6" ht="14.25" customHeight="1" x14ac:dyDescent="0.35">
      <c r="A979" s="45" t="s">
        <v>1142</v>
      </c>
      <c r="B979" s="18"/>
      <c r="C979" s="5"/>
      <c r="D979" s="5"/>
      <c r="E979" s="6" t="str">
        <f>IF(ISBLANK(D979),"",INDEX(ΑΜΚ,MATCH(D979,Data!$F$2:$F$999,0),1))</f>
        <v/>
      </c>
      <c r="F979" s="94" t="str">
        <f t="shared" si="15"/>
        <v/>
      </c>
    </row>
    <row r="980" spans="1:6" ht="14.25" customHeight="1" x14ac:dyDescent="0.35">
      <c r="A980" s="45" t="s">
        <v>1142</v>
      </c>
      <c r="B980" s="18"/>
      <c r="C980" s="5"/>
      <c r="D980" s="5"/>
      <c r="E980" s="6" t="str">
        <f>IF(ISBLANK(D980),"",INDEX(ΑΜΚ,MATCH(D980,Data!$F$2:$F$999,0),1))</f>
        <v/>
      </c>
      <c r="F980" s="94" t="str">
        <f t="shared" si="15"/>
        <v/>
      </c>
    </row>
    <row r="981" spans="1:6" ht="14.25" customHeight="1" x14ac:dyDescent="0.35">
      <c r="A981" s="45" t="s">
        <v>1142</v>
      </c>
      <c r="B981" s="18"/>
      <c r="C981" s="5"/>
      <c r="D981" s="5"/>
      <c r="E981" s="6" t="str">
        <f>IF(ISBLANK(D981),"",INDEX(ΑΜΚ,MATCH(D981,Data!$F$2:$F$999,0),1))</f>
        <v/>
      </c>
      <c r="F981" s="94" t="str">
        <f t="shared" si="15"/>
        <v/>
      </c>
    </row>
    <row r="982" spans="1:6" ht="14.25" customHeight="1" x14ac:dyDescent="0.35">
      <c r="A982" s="45" t="s">
        <v>1142</v>
      </c>
      <c r="B982" s="18"/>
      <c r="C982" s="5"/>
      <c r="D982" s="5"/>
      <c r="E982" s="6" t="str">
        <f>IF(ISBLANK(D982),"",INDEX(ΑΜΚ,MATCH(D982,Data!$F$2:$F$999,0),1))</f>
        <v/>
      </c>
      <c r="F982" s="94" t="str">
        <f t="shared" si="15"/>
        <v/>
      </c>
    </row>
    <row r="983" spans="1:6" ht="14.25" customHeight="1" x14ac:dyDescent="0.35">
      <c r="A983" s="45" t="s">
        <v>1142</v>
      </c>
      <c r="B983" s="18"/>
      <c r="C983" s="5"/>
      <c r="D983" s="5"/>
      <c r="E983" s="6" t="str">
        <f>IF(ISBLANK(D983),"",INDEX(ΑΜΚ,MATCH(D983,Data!$F$2:$F$999,0),1))</f>
        <v/>
      </c>
      <c r="F983" s="94" t="str">
        <f t="shared" si="15"/>
        <v/>
      </c>
    </row>
    <row r="984" spans="1:6" ht="14.25" customHeight="1" x14ac:dyDescent="0.35">
      <c r="A984" s="45" t="s">
        <v>1142</v>
      </c>
      <c r="B984" s="18"/>
      <c r="C984" s="5"/>
      <c r="D984" s="5"/>
      <c r="E984" s="6" t="str">
        <f>IF(ISBLANK(D984),"",INDEX(ΑΜΚ,MATCH(D984,Data!$F$2:$F$999,0),1))</f>
        <v/>
      </c>
      <c r="F984" s="94" t="str">
        <f t="shared" si="15"/>
        <v/>
      </c>
    </row>
    <row r="985" spans="1:6" ht="14.25" customHeight="1" x14ac:dyDescent="0.35">
      <c r="A985" s="45" t="s">
        <v>1142</v>
      </c>
      <c r="B985" s="18"/>
      <c r="C985" s="5"/>
      <c r="D985" s="5"/>
      <c r="E985" s="6" t="str">
        <f>IF(ISBLANK(D985),"",INDEX(ΑΜΚ,MATCH(D985,Data!$F$2:$F$999,0),1))</f>
        <v/>
      </c>
      <c r="F985" s="94" t="str">
        <f t="shared" si="15"/>
        <v/>
      </c>
    </row>
    <row r="986" spans="1:6" ht="14.25" customHeight="1" x14ac:dyDescent="0.35">
      <c r="A986" s="45" t="s">
        <v>1142</v>
      </c>
      <c r="B986" s="18"/>
      <c r="C986" s="5"/>
      <c r="D986" s="5"/>
      <c r="E986" s="6" t="str">
        <f>IF(ISBLANK(D986),"",INDEX(ΑΜΚ,MATCH(D986,Data!$F$2:$F$999,0),1))</f>
        <v/>
      </c>
      <c r="F986" s="94" t="str">
        <f t="shared" si="15"/>
        <v/>
      </c>
    </row>
    <row r="987" spans="1:6" ht="14.25" customHeight="1" x14ac:dyDescent="0.35">
      <c r="A987" s="45" t="s">
        <v>1142</v>
      </c>
      <c r="B987" s="18"/>
      <c r="C987" s="5"/>
      <c r="D987" s="5"/>
      <c r="E987" s="6" t="str">
        <f>IF(ISBLANK(D987),"",INDEX(ΑΜΚ,MATCH(D987,Data!$F$2:$F$999,0),1))</f>
        <v/>
      </c>
      <c r="F987" s="94" t="str">
        <f t="shared" si="15"/>
        <v/>
      </c>
    </row>
    <row r="988" spans="1:6" ht="14.25" customHeight="1" x14ac:dyDescent="0.35">
      <c r="A988" s="45" t="s">
        <v>1142</v>
      </c>
      <c r="B988" s="18"/>
      <c r="C988" s="5"/>
      <c r="D988" s="5"/>
      <c r="E988" s="6" t="str">
        <f>IF(ISBLANK(D988),"",INDEX(ΑΜΚ,MATCH(D988,Data!$F$2:$F$999,0),1))</f>
        <v/>
      </c>
      <c r="F988" s="94" t="str">
        <f t="shared" si="15"/>
        <v/>
      </c>
    </row>
    <row r="989" spans="1:6" ht="14.25" customHeight="1" x14ac:dyDescent="0.35">
      <c r="A989" s="45" t="s">
        <v>1142</v>
      </c>
      <c r="B989" s="18"/>
      <c r="C989" s="5"/>
      <c r="D989" s="5"/>
      <c r="E989" s="6" t="str">
        <f>IF(ISBLANK(D989),"",INDEX(ΑΜΚ,MATCH(D989,Data!$F$2:$F$999,0),1))</f>
        <v/>
      </c>
      <c r="F989" s="94" t="str">
        <f t="shared" si="15"/>
        <v/>
      </c>
    </row>
    <row r="990" spans="1:6" ht="14.25" customHeight="1" x14ac:dyDescent="0.35">
      <c r="A990" s="45" t="s">
        <v>1142</v>
      </c>
      <c r="B990" s="18"/>
      <c r="C990" s="5"/>
      <c r="D990" s="5"/>
      <c r="E990" s="6" t="str">
        <f>IF(ISBLANK(D990),"",INDEX(ΑΜΚ,MATCH(D990,Data!$F$2:$F$999,0),1))</f>
        <v/>
      </c>
      <c r="F990" s="94" t="str">
        <f t="shared" si="15"/>
        <v/>
      </c>
    </row>
    <row r="991" spans="1:6" ht="14.25" customHeight="1" x14ac:dyDescent="0.35">
      <c r="A991" s="45" t="s">
        <v>1142</v>
      </c>
      <c r="B991" s="18"/>
      <c r="C991" s="5"/>
      <c r="D991" s="5"/>
      <c r="E991" s="6" t="str">
        <f>IF(ISBLANK(D991),"",INDEX(ΑΜΚ,MATCH(D991,Data!$F$2:$F$999,0),1))</f>
        <v/>
      </c>
      <c r="F991" s="94" t="str">
        <f t="shared" si="15"/>
        <v/>
      </c>
    </row>
    <row r="992" spans="1:6" ht="14.25" customHeight="1" x14ac:dyDescent="0.35">
      <c r="A992" s="45" t="s">
        <v>1142</v>
      </c>
      <c r="B992" s="18"/>
      <c r="C992" s="5"/>
      <c r="D992" s="5"/>
      <c r="E992" s="6" t="str">
        <f>IF(ISBLANK(D992),"",INDEX(ΑΜΚ,MATCH(D992,Data!$F$2:$F$999,0),1))</f>
        <v/>
      </c>
      <c r="F992" s="94" t="str">
        <f t="shared" si="15"/>
        <v/>
      </c>
    </row>
    <row r="993" spans="1:6" ht="14.25" customHeight="1" x14ac:dyDescent="0.35">
      <c r="A993" s="45" t="s">
        <v>1142</v>
      </c>
      <c r="B993" s="18"/>
      <c r="C993" s="5"/>
      <c r="D993" s="5"/>
      <c r="E993" s="6" t="str">
        <f>IF(ISBLANK(D993),"",INDEX(ΑΜΚ,MATCH(D993,Data!$F$2:$F$999,0),1))</f>
        <v/>
      </c>
      <c r="F993" s="94" t="str">
        <f t="shared" si="15"/>
        <v/>
      </c>
    </row>
    <row r="994" spans="1:6" ht="14.25" customHeight="1" x14ac:dyDescent="0.35">
      <c r="A994" s="45" t="s">
        <v>1142</v>
      </c>
      <c r="B994" s="18"/>
      <c r="C994" s="5"/>
      <c r="D994" s="5"/>
      <c r="E994" s="6" t="str">
        <f>IF(ISBLANK(D994),"",INDEX(ΑΜΚ,MATCH(D994,Data!$F$2:$F$999,0),1))</f>
        <v/>
      </c>
      <c r="F994" s="94" t="str">
        <f t="shared" si="15"/>
        <v/>
      </c>
    </row>
    <row r="995" spans="1:6" ht="14.25" customHeight="1" x14ac:dyDescent="0.35">
      <c r="A995" s="45" t="s">
        <v>1142</v>
      </c>
      <c r="B995" s="18"/>
      <c r="C995" s="5"/>
      <c r="D995" s="5"/>
      <c r="E995" s="6" t="str">
        <f>IF(ISBLANK(D995),"",INDEX(ΑΜΚ,MATCH(D995,Data!$F$2:$F$999,0),1))</f>
        <v/>
      </c>
      <c r="F995" s="94" t="str">
        <f t="shared" si="15"/>
        <v/>
      </c>
    </row>
    <row r="996" spans="1:6" ht="14.25" customHeight="1" x14ac:dyDescent="0.35">
      <c r="A996" s="45" t="s">
        <v>1142</v>
      </c>
      <c r="B996" s="18"/>
      <c r="C996" s="5"/>
      <c r="D996" s="5"/>
      <c r="E996" s="6" t="str">
        <f>IF(ISBLANK(D996),"",INDEX(ΑΜΚ,MATCH(D996,Data!$F$2:$F$999,0),1))</f>
        <v/>
      </c>
      <c r="F996" s="94" t="str">
        <f t="shared" si="15"/>
        <v/>
      </c>
    </row>
    <row r="997" spans="1:6" ht="14.25" customHeight="1" x14ac:dyDescent="0.35">
      <c r="A997" s="45" t="s">
        <v>1142</v>
      </c>
      <c r="B997" s="18"/>
      <c r="C997" s="5"/>
      <c r="D997" s="5"/>
      <c r="E997" s="6" t="str">
        <f>IF(ISBLANK(D997),"",INDEX(ΑΜΚ,MATCH(D997,Data!$F$2:$F$999,0),1))</f>
        <v/>
      </c>
      <c r="F997" s="94" t="str">
        <f t="shared" si="15"/>
        <v/>
      </c>
    </row>
    <row r="998" spans="1:6" ht="14.25" customHeight="1" x14ac:dyDescent="0.35">
      <c r="A998" s="45" t="s">
        <v>1142</v>
      </c>
      <c r="B998" s="18"/>
      <c r="C998" s="5"/>
      <c r="D998" s="5"/>
      <c r="E998" s="6" t="str">
        <f>IF(ISBLANK(D998),"",INDEX(ΑΜΚ,MATCH(D998,Data!$F$2:$F$999,0),1))</f>
        <v/>
      </c>
      <c r="F998" s="94" t="str">
        <f t="shared" si="15"/>
        <v/>
      </c>
    </row>
    <row r="999" spans="1:6" ht="14.25" customHeight="1" x14ac:dyDescent="0.35">
      <c r="A999" s="45" t="s">
        <v>1142</v>
      </c>
      <c r="B999" s="18"/>
      <c r="C999" s="5"/>
      <c r="D999" s="5"/>
      <c r="E999" s="6" t="str">
        <f>IF(ISBLANK(D999),"",INDEX(ΑΜΚ,MATCH(D999,Data!$F$2:$F$999,0),1))</f>
        <v/>
      </c>
      <c r="F999" s="94" t="str">
        <f t="shared" si="15"/>
        <v/>
      </c>
    </row>
    <row r="1000" spans="1:6" ht="14.25" customHeight="1" x14ac:dyDescent="0.35">
      <c r="A1000" s="45" t="s">
        <v>1142</v>
      </c>
      <c r="B1000" s="18"/>
      <c r="C1000" s="5"/>
      <c r="D1000" s="5"/>
      <c r="E1000" s="6" t="str">
        <f>IF(ISBLANK(D1000),"",INDEX(ΑΜΚ,MATCH(D1000,Data!$F$2:$F$999,0),1))</f>
        <v/>
      </c>
      <c r="F1000" s="94" t="str">
        <f t="shared" si="15"/>
        <v/>
      </c>
    </row>
  </sheetData>
  <phoneticPr fontId="25" type="noConversion"/>
  <dataValidations disablePrompts="1" count="2">
    <dataValidation type="list" allowBlank="1" showErrorMessage="1" sqref="C2:C1000" xr:uid="{00000000-0002-0000-1800-000000000000}">
      <formula1>ΜΑΘΗΜ_ΨΥΚΤ_Γ1</formula1>
    </dataValidation>
    <dataValidation type="list" allowBlank="1" showErrorMessage="1" sqref="D2:D1000" xr:uid="{00000000-0002-0000-1800-000001000000}">
      <formula1>ΚΑΤΑΡΤ_ΨΥΚΤ_Γ1</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7CAFA-2A12-43C9-A907-FC3E7E0AB2C2}">
  <dimension ref="A1:C5"/>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2675</v>
      </c>
      <c r="B2" t="s">
        <v>2676</v>
      </c>
      <c r="C2">
        <v>6</v>
      </c>
    </row>
    <row r="3" spans="1:3" x14ac:dyDescent="0.35">
      <c r="A3" t="s">
        <v>2677</v>
      </c>
      <c r="B3" t="s">
        <v>2678</v>
      </c>
      <c r="C3">
        <v>6</v>
      </c>
    </row>
    <row r="4" spans="1:3" x14ac:dyDescent="0.35">
      <c r="A4" t="s">
        <v>2679</v>
      </c>
      <c r="B4" t="s">
        <v>2676</v>
      </c>
      <c r="C4">
        <v>1</v>
      </c>
    </row>
    <row r="5" spans="1:3" x14ac:dyDescent="0.35">
      <c r="A5" t="s">
        <v>2674</v>
      </c>
      <c r="B5" t="s">
        <v>2674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71FA2-2806-40AA-8F36-5A59834A1B15}">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F3CF-7853-40C1-8E6B-253ED221E44A}">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6BC7-F360-4218-AA0D-E7A9636B10E9}">
  <dimension ref="A1:C2"/>
  <sheetViews>
    <sheetView workbookViewId="0">
      <selection activeCell="G15" sqref="G15"/>
    </sheetView>
  </sheetViews>
  <sheetFormatPr defaultRowHeight="14.5" x14ac:dyDescent="0.35"/>
  <cols>
    <col min="1" max="1" width="7.08984375" bestFit="1" customWidth="1"/>
    <col min="2" max="2" width="12" bestFit="1" customWidth="1"/>
    <col min="3" max="3" width="20.26953125" bestFit="1" customWidth="1"/>
  </cols>
  <sheetData>
    <row r="1" spans="1:3" x14ac:dyDescent="0.35">
      <c r="A1" t="s">
        <v>0</v>
      </c>
      <c r="B1" t="s">
        <v>1284</v>
      </c>
      <c r="C1" t="s">
        <v>2673</v>
      </c>
    </row>
    <row r="2" spans="1:3" x14ac:dyDescent="0.35">
      <c r="A2" t="s">
        <v>2674</v>
      </c>
      <c r="B2" t="s">
        <v>2674</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5 9 5 c c 5 1 - 3 3 7 2 - 4 8 3 9 - a 8 8 d - 7 8 3 3 9 b b 2 e a 9 6 "   x m l n s = " h t t p : / / s c h e m a s . m i c r o s o f t . c o m / D a t a M a s h u p " > A A A A A G w I A A B Q S w M E F A A C A A g A l o 5 G W T S W 0 r i i A A A A 8 w A A A B I A H A B D b 2 5 m a W c v U G F j a 2 F n Z S 5 4 b W w g o h g A K K A U A A A A A A A A A A A A A A A A A A A A A A A A A A A A h Y 9 N D o I w G E S v Q r q n P 2 C i k o + y c C u J i Y l x 2 5 Q K D V A M L Z a 7 u f B I X k G M o u 7 c T d 6 8 x c z 9 e o N s b J v g o n q r O 5 M i h i k K l J F d o U 2 Z o s G d w h X K O O y E r E W p g k k 2 N h l t k a L K u X N C i P c e + x h 3 f U k i S h k 5 5 t u 9 r F Q r 0 E f W / + V Q G + u E k Q p x O L z G 8 A i z e I H Z c o 0 p k B l C r s 1 X i K a 9 z / Y H w m Z o 3 N A r r h o g c w b y P s A f U E s D B B Q A A g A I A J a O R 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W j k Z Z Z 7 f f d W g F A A C V a Q A A E w A c A E Z v c m 1 1 b G F z L 1 N l Y 3 R p b 2 4 x L m 0 g o h g A K K A U A A A A A A A A A A A A A A A A A A A A A A A A A A A A 7 Z 3 f T 9 t W F M f f k f g f r O w l S F Y E o d r D K h 6 m s H X V q m o a T H t I U G S C q 0 b 1 j 8 p 2 J i q E 1 L J 2 T + 0 k G l B Y C g I U M o b W d c p Y 1 1 K I 8 h 8 c / 0 s 7 d t L h 2 L 6 O 6 8 A c 6 k N E f h 3 f e 8 / 5 5 n z O t R 3 b 0 c W S U V Y V b q 7 7 O H V 9 f G x 8 T L 8 r a O I S B + u w B 7 v Q h E Y R n / 4 C D d j C J 1 P c D C e J x v g Y h 3 + w Z z 6 C D v w B p / D a f G L + C G / Q + s V y S Z Q y 3 6 v a v U V V v Z f + s i y J m Z y q G K J i 6 O l U 7 r P C d 7 q o 6 Y U b Z U F R y n p h V i 1 V Z M t W g E 1 4 Z z 6 E F v w J f 7 / v r 4 A D b 0 K 9 A B t w Y r 0 H b / G / b T 6 G V + a a 9 a Z t 5 W A H H 7 r u v o A a N A p Q h x Y u 1 D I f 4 f 0 J / G M + h T N 4 D W 1 0 9 q S Q n c x e K 8 L z w n m A d j c N z j L A 8 8 y y p C + n J n h O q U g S z x l a R Z z g e / H 6 S 1 K c F e + U F X H p t i C L K I B X l Z X 8 T U O U Z 1 K M 9 i n + 6 7 K y N J N y d J N a W M 3 P C o a w 0 B v 5 E 6 t t G 7 X 5 C / / f Y j A n 2 O 8 Z j t H G M d Y 4 e I c P P 6 H p t C f e W g o d m R c W U f t v N F V W D f E r U V h C 3 d M h Y u C 5 f K / R 5 5 I 0 V x I k Q d N n L B 0 W J p z u n O K t B c f w i j M f m 8 / w k + u Y T 8 6 H n d c E R b + j a n J O l S q y M v / g v q i n P z w M f m X F a r M N 9 R T P 3 V S M T 6 9 l r K 5 W e Q 7 f r 8 M R b B T R u A 5 b P m b X 5 9 u / x K o j l l 3 0 o Y U D d q w g c O g 3 d i r D M X 6 O L T S d m T 9 D + z y y G 5 p a u Z 9 m S 9 A b u + u y y 0 n L M b Q 2 0 K s d O 1 t 3 i 3 1 u H s E O N h K F 0 l 3 u V l k 3 M n M V O Z 1 3 B 4 I f A 2 d g D H a G W i 7 h E 3 l R 1 D C m 8 b G y 8 m F h D U Y + S 8 h 7 J B k S + e w I I J 8 l 5 A l 5 / / y u 0 i z v l W Q 4 5 K s j M M t X r 8 Y s b + e 5 I S 4 b v s S 7 r F 7 g 7 Q U E 5 c F H g X s 3 j s t A n G Z 1 r y R D I j 4 C s 3 r 1 a s z q h P j / g f g 0 I e 6 R Z E j E p 0 c A 8 W l C P P G I W x C 9 g D r t k G O I E h F z R w 8 x g s 6 I g 1 B P N u q 0 V e 4 r y r C o x 7 p l z o i D U E 8 k 6 v t w i G M c 0 K z O E C U i 6 o 4 e Y k S d E Q e h n n D U a U e c n y h D o x 7 n z j h G H I R 6 I l F v w g G + 2 K Z Z n S F K R N Q d P c S I O i M O Q j 2 B q F e x 8 K / D r / a O W l q J D x I m E v K e X m L D P j A e Q p / Q p 1 1 1 T G E u A v 0 Y d 9 k F x k P o J x D 9 D U Q J 1 / 8 a u M 2 3 a W c I s c 9 U J h L 8 3 m 5 i o z 8 4 I s I / g f g j X L B X x F d W b l Q J / y B l I u H v 7 S Y 2 / I M j I v w T i H 8 N H b L S 4 g D 2 a Y u f K U s k 8 F 1 9 x E Z 9 Q C y E f N K R p + m e I c v w y M c 4 0 Q f E Q s g n E P k t 7 H 0 f P d 2 F 3 5 E x m u m D p Y m E v k 8 / s e E / I C Y q A Q k s A X X r a 1 6 8 H d F X e w G y R E L f 1 U d s 2 A f E Q s g n E P l t h O g Q 1 m 3 X a P t + k D S R 0 P f p J z b 8 B 8 R E J S C B J a B h v 2 j S d r 6 v J J G Q d 7 S P D X V G D I R 4 A h E / w N 4 P Y a d o + Q V V + 8 A O O l Y 3 h D 6 R 4 G d 1 F l s l C B M d l Q U q C + 8 T I + z Z O r m K p i H s / 1 W H i Z W 8 l U q h a M h a q d + r J J e Q / R 6 n K b 8 p v 3 u 5 R 6 u 5 g / S 5 w G k v x h X g M N F R W b g y Z e E 8 j i 4 Y L 9 H t Y 9 8 Y O L Q / N J + i s 9 C x 7 q z E 7 T i T 5 l t R V n 8 Q b w m 6 c T s d V h d + q r 8 w R X W C X a t q t A 3 u K 0 j E a l S L e f v b 1 3 + q N 1 e m 3 l z k a k i T D p r 3 F S Q i 2 s 2 Y D 5 H 3 9 Z / Q T i D a v + F D n c 6 G Y 0 g S C W 9 H + 9 g A Z 8 Q w s o j T F e Q v + Q r y d u b i U i 9 t c O z l p y Y n B y L f 1 S W n y o u Y Q u k V Z 4 o 5 f p e E Z / 0 C A 8 N Q Z b W o M l t M u w 2 O 6 y 8 y T d 5 x H N d 3 Y p s 8 T j i u H 9 F v 8 p x j H m h 2 u + M 9 U a 3 f 7 j 2 T p d / u O u Y 9 w O h u 6 X P s H B 9 0 x B A / 6 L g C n v X t I x / q a 4 p Q S 2 X D L O U d s e b v S N N P c U f Z d B L n R e P 6 v 1 B L A Q I t A B Q A A g A I A J a O R l k 0 l t K 4 o g A A A P M A A A A S A A A A A A A A A A A A A A A A A A A A A A B D b 2 5 m a W c v U G F j a 2 F n Z S 5 4 b W x Q S w E C L Q A U A A I A C A C W j k Z Z D 8 r p q 6 Q A A A D p A A A A E w A A A A A A A A A A A A A A A A D u A A A A W 0 N v b n R l b n R f V H l w Z X N d L n h t b F B L A Q I t A B Q A A g A I A J a O R l l n t 9 9 1 a A U A A J V p A A A T A A A A A A A A A A A A A A A A A N 8 B A A B G b 3 J t d W x h c y 9 T Z W N 0 a W 9 u M S 5 t U E s F B g A A A A A D A A M A w g A A A J Q H 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h s A Q A A A A A A V m w 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D R S U 5 M S V D R S V B M C V D R S U 5 R i V D R S V B N S V D R S V B M 1 8 l Q 0 U l O T E l Q 0 U l O T k l Q 0 U l Q T M l Q 0 U l O T h f J U N F J T k x M T w v S X R l b V B h d G g + P C 9 J d G V t T G 9 j Y X R p b 2 4 + P F N 0 Y W J s Z U V u d H J p Z X M + P E V u d H J 5 I F R 5 c G U 9 I k l z U H J p d m F 0 Z S I g V m F s d W U 9 I m w w I i A v P j x F b n R y e S B U e X B l P S J R d W V y e U l E I i B W Y W x 1 Z T 0 i c 2 Y z M D k 1 Y m F h L T J h Z W I t N D M 1 M S 1 i M W V m L W M z M z d j M z J j Z m Y z Z 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8 6 g z r X P g c 6 5 z q 7 O s 8 6 3 z 4 P O t y I g L z 4 8 R W 5 0 c n k g V H l w Z T 0 i R m l s b F R h c m d l d C I g V m F s d W U 9 I n P O k c 6 g z p / O p c 6 j X 8 6 R z p n O o 8 6 Y X 8 6 R 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p H O m c 6 j z p h f z p E x L 0 F 1 d G 9 S Z W 1 v d m V k Q 2 9 s d W 1 u c z E u e 8 6 R z p z O m i w w f S Z x d W 9 0 O y w m c X V v d D t T Z W N 0 a W 9 u M S / O k c 6 g z p / O p c 6 j X 8 6 R z p n O o 8 6 Y X 8 6 R M S 9 B d X R v U m V t b 3 Z l Z E N v b H V t b n M x L n v O m s 6 p z p R f z p z O k c 6 Y L D F 9 J n F 1 b 3 Q 7 L C Z x d W 9 0 O 1 N l Y 3 R p b 2 4 x L 8 6 R z q D O n 8 6 l z q N f z p H O m c 6 j z p h f z p E x L 0 F 1 d G 9 S Z W 1 v d m V k Q 2 9 s d W 1 u c z E u e 8 6 j z q X O n c 6 f z p v O n 1 / O k c 6 g z p / O p c 6 j z p n O q c 6 d L D J 9 J n F 1 b 3 Q 7 X S w m c X V v d D t D b 2 x 1 b W 5 D b 3 V u d C Z x d W 9 0 O z o z L C Z x d W 9 0 O 0 t l e U N v b H V t b k 5 h b W V z J n F 1 b 3 Q 7 O l t d L C Z x d W 9 0 O 0 N v b H V t b k l k Z W 5 0 a X R p Z X M m c X V v d D s 6 W y Z x d W 9 0 O 1 N l Y 3 R p b 2 4 x L 8 6 R z q D O n 8 6 l z q N f z p H O m c 6 j z p h f z p E x L 0 F 1 d G 9 S Z W 1 v d m V k Q 2 9 s d W 1 u c z E u e 8 6 R z p z O m i w w f S Z x d W 9 0 O y w m c X V v d D t T Z W N 0 a W 9 u M S / O k c 6 g z p / O p c 6 j X 8 6 R z p n O o 8 6 Y X 8 6 R M S 9 B d X R v U m V t b 3 Z l Z E N v b H V t b n M x L n v O m s 6 p z p R f z p z O k c 6 Y L D F 9 J n F 1 b 3 Q 7 L C Z x d W 9 0 O 1 N l Y 3 R p b 2 4 x L 8 6 R z q D O n 8 6 l z q N f z p H O m c 6 j z p h f z p E 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B d 0 1 G I i A v P j x F b n R y e S B U e X B l P S J G a W x s T G F z d F V w Z G F 0 Z W Q i I F Z h b H V l P S J k M j A y N C 0 x M C 0 w N l Q x N D o 1 M j o 0 M y 4 0 O T I 0 N D E 3 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O T E l Q 0 U l O T k l Q 0 U l Q T M l Q 0 U l O T h f J U N F J T k x M S 8 l Q 0 U l Q T A l Q 0 Y l O D E l Q 0 U l Q k Y l Q 0 U l Q U Q l Q 0 U l Q k I l Q 0 U l Q j U l Q 0 Y l O D U l Q 0 Y l O D M l Q 0 U l Q j c 8 L 0 l 0 Z W 1 Q Y X R o P j w v S X R l b U x v Y 2 F 0 a W 9 u P j x T d G F i b G V F b n R y a W V z I C 8 + P C 9 J d G V t P j x J d G V t P j x J d G V t T G 9 j Y X R p b 2 4 + P E l 0 Z W 1 U e X B l P k Z v c m 1 1 b G E 8 L 0 l 0 Z W 1 U e X B l P j x J d G V t U G F 0 a D 5 T Z W N 0 a W 9 u M S 8 l Q 0 U l O T E l Q 0 U l Q T A l Q 0 U l O U Y l Q 0 U l Q T U l Q 0 U l Q T N f J U N F J T k x J U N F J T k 5 J U N F J U E z J U N F J T k 4 X y V D R S U 5 M T E v J U N F J T k x J U N F J U E w J U N F J T l G J U N F J U E 1 J U N F J U E z X y V D R S U 5 M S V D R S U 5 O S V D R S V B M y V D R S U 5 O F 8 l Q 0 U l O T E x X 0 R l Z m l u Z W R O Y W 1 l P C 9 J d G V t U G F 0 a D 4 8 L 0 l 0 Z W 1 M b 2 N h d G l v b j 4 8 U 3 R h Y m x l R W 5 0 c m l l c y A v P j w v S X R l b T 4 8 S X R l b T 4 8 S X R l b U x v Y 2 F 0 a W 9 u P j x J d G V t V H l w Z T 5 G b 3 J t d W x h P C 9 J d G V t V H l w Z T 4 8 S X R l b V B h d G g + U 2 V j d G l v b j E v J U N F J T k x J U N F J U E w J U N F J T l G J U N F J U E 1 J U N F J U E z X y V D R S U 5 M S V D R S U 5 O S V D R S V B M y V D R S U 5 O F 8 l Q 0 U l O T E 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O T E l Q 0 U l O T k l Q 0 U l Q T M l Q 0 U l O T h f J U N F J T k x 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T k x J U N F J T k 5 J U N F J U E z J U N F J T k 4 X y V D R S U 5 M T I 8 L 0 l 0 Z W 1 Q Y X R o P j w v S X R l b U x v Y 2 F 0 a W 9 u P j x T d G F i b G V F b n R y a W V z P j x F b n R y e S B U e X B l P S J J c 1 B y a X Z h d G U i I F Z h b H V l P S J s M C I g L z 4 8 R W 5 0 c n k g V H l w Z T 0 i U X V l c n l J R C I g V m F s d W U 9 I n M 0 Z G N k Y z E 1 Z i 0 w N m R m L T R j M j k t Y T Y 2 Z C 0 0 M T c y N T R k Z j E y Z D g 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k c 6 Z z q P O m F / O k T J f 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O k c 6 g z p / O p c 6 j X 8 6 R z p n O o 8 6 Y X 8 6 R M i 9 B d X R v U m V t b 3 Z l Z E N v b H V t b n M x L n v O k c 6 c z p o s M H 0 m c X V v d D s s J n F 1 b 3 Q 7 U 2 V j d G l v b j E v z p H O o M 6 f z q X O o 1 / O k c 6 Z z q P O m F / O k T I v Q X V 0 b 1 J l b W 9 2 Z W R D b 2 x 1 b W 5 z M S 5 7 z p r O q c 6 U X 8 6 c z p H O m C w x f S Z x d W 9 0 O y w m c X V v d D t T Z W N 0 a W 9 u M S / O k c 6 g z p / O p c 6 j X 8 6 R z p n O o 8 6 Y X 8 6 R M i 9 B d X R v U m V t b 3 Z l Z E N v b H V t b n M x L n v O o 8 6 l z p 3 O n 8 6 b z p 9 f z p H O o M 6 f z q X O o 8 6 Z z q n O n S w y f S Z x d W 9 0 O 1 0 s J n F 1 b 3 Q 7 Q 2 9 s d W 1 u Q 2 9 1 b n Q m c X V v d D s 6 M y w m c X V v d D t L Z X l D b 2 x 1 b W 5 O Y W 1 l c y Z x d W 9 0 O z p b X S w m c X V v d D t D b 2 x 1 b W 5 J Z G V u d G l 0 a W V z J n F 1 b 3 Q 7 O l s m c X V v d D t T Z W N 0 a W 9 u M S / O k c 6 g z p / O p c 6 j X 8 6 R z p n O o 8 6 Y X 8 6 R M i 9 B d X R v U m V t b 3 Z l Z E N v b H V t b n M x L n v O k c 6 c z p o s M H 0 m c X V v d D s s J n F 1 b 3 Q 7 U 2 V j d G l v b j E v z p H O o M 6 f z q X O o 1 / O k c 6 Z z q P O m F / O k T I v Q X V 0 b 1 J l b W 9 2 Z W R D b 2 x 1 b W 5 z M S 5 7 z p r O q c 6 U X 8 6 c z p H O m C w x f S Z x d W 9 0 O y w m c X V v d D t T Z W N 0 a W 9 u M S / O k c 6 g z p / O p c 6 j X 8 6 R z p n O o 8 6 Y X 8 6 R M i 9 B d X R v U m V t b 3 Z l Z E N v b H V t b n M x L n v O o 8 6 l z p 3 O n 8 6 b z p 9 f z p H O o M 6 f z q X O o 8 6 Z z q n O n S w y f S Z x d W 9 0 O 1 0 s J n F 1 b 3 Q 7 U m V s Y X R p b 2 5 z a G l w S W 5 m b y Z x d W 9 0 O z p b X X 0 i I C 8 + P E V u d H J 5 I F R 5 c G U 9 I k Z p b G x T d G F 0 d X M i I F Z h b H V l P S J z Q 2 9 t c G x l d G U i I C 8 + P E V u d H J 5 I F R 5 c G U 9 I k Z p b G x D b 2 x 1 b W 5 O Y W 1 l c y I g V m F s d W U 9 I n N b J n F 1 b 3 Q 7 z p H O n M 6 a J n F 1 b 3 Q 7 L C Z x d W 9 0 O 8 6 a z q n O l F / O n M 6 R z p g m c X V v d D s s J n F 1 b 3 Q 7 z q P O p c 6 d z p / O m 8 6 f X 8 6 R z q D O n 8 6 l z q P O m c 6 p z p 0 m c X V v d D t d I i A v P j x F b n R y e S B U e X B l P S J G a W x s Q 2 9 s d W 1 u V H l w Z X M i I F Z h b H V l P S J z Q X d N R i I g L z 4 8 R W 5 0 c n k g V H l w Z T 0 i R m l s b E x h c 3 R V c G R h d G V k I i B W Y W x 1 Z T 0 i Z D I w M j Q t M T A t M D Z U M T Q 6 N T I 6 N D M u N T U 5 M j c x N V o i I C 8 + P E V u d H J 5 I F R 5 c G U 9 I k Z p b G x F c n J v c k N v d W 5 0 I i B W Y W x 1 Z T 0 i b D A i I C 8 + P E V u d H J 5 I F R 5 c G U 9 I k Z p b G x F c n J v c k N v Z G U i I F Z h b H V l P S J z V W 5 r b m 9 3 b i I g L z 4 8 R W 5 0 c n k g V H l w Z T 0 i R m l s b E N v d W 5 0 I i B W Y W x 1 Z T 0 i b D E i I C 8 + P E V u d H J 5 I F R 5 c G U 9 I k F k Z G V k V G 9 E Y X R h T W 9 k Z W w i I F Z h b H V l P S J s M C I g L z 4 8 L 1 N 0 Y W J s Z U V u d H J p Z X M + P C 9 J d G V t P j x J d G V t P j x J d G V t T G 9 j Y X R p b 2 4 + P E l 0 Z W 1 U e X B l P k Z v c m 1 1 b G E 8 L 0 l 0 Z W 1 U e X B l P j x J d G V t U G F 0 a D 5 T Z W N 0 a W 9 u M S 8 l Q 0 U l O T E l Q 0 U l Q T A l Q 0 U l O U Y l Q 0 U l Q T U l Q 0 U l Q T N f J U N F J T k x J U N F J T k 5 J U N F J U E z J U N F J T k 4 X y V D R S U 5 M T I v J U N F J U E w J U N G J T g x J U N F J U J G J U N F J U F E J U N F J U J C J U N F J U I 1 J U N G J T g 1 J U N G J T g z J U N F J U I 3 P C 9 J d G V t U G F 0 a D 4 8 L 0 l 0 Z W 1 M b 2 N h d G l v b j 4 8 U 3 R h Y m x l R W 5 0 c m l l c y A v P j w v S X R l b T 4 8 S X R l b T 4 8 S X R l b U x v Y 2 F 0 a W 9 u P j x J d G V t V H l w Z T 5 G b 3 J t d W x h P C 9 J d G V t V H l w Z T 4 8 S X R l b V B h d G g + U 2 V j d G l v b j E v J U N F J T k x J U N F J U E w J U N F J T l G J U N F J U E 1 J U N F J U E z X y V D R S U 5 M S V D R S U 5 O S V D R S V B M y V D R S U 5 O F 8 l Q 0 U l O T E y L y V D R S U 5 M S V D R S V B M C V D R S U 5 R i V D R S V B N S V D R S V B M 1 8 l Q 0 U l O T E l Q 0 U l O T k l Q 0 U l Q T M l Q 0 U l O T h f J U N F J T k x M l 9 E Z W Z p b m V k T m F t Z T w v S X R l b V B h d G g + P C 9 J d G V t T G 9 j Y X R p b 2 4 + P F N 0 Y W J s Z U V u d H J p Z X M g L z 4 8 L 0 l 0 Z W 0 + P E l 0 Z W 0 + P E l 0 Z W 1 M b 2 N h d G l v b j 4 8 S X R l b V R 5 c G U + R m 9 y b X V s Y T w v S X R l b V R 5 c G U + P E l 0 Z W 1 Q Y X R o P l N l Y 3 R p b 2 4 x L y V D R S U 5 M S V D R S V B M C V D R S U 5 R i V D R S V B N S V D R S V B M 1 8 l Q 0 U l O T E l Q 0 U l O T k l Q 0 U l Q T M l Q 0 U l O T h f J U N F J T k z M T w v S X R l b V B h d G g + P C 9 J d G V t T G 9 j Y X R p b 2 4 + P F N 0 Y W J s Z U V u d H J p Z X M + P E V u d H J 5 I F R 5 c G U 9 I k l z U H J p d m F 0 Z S I g V m F s d W U 9 I m w w I i A v P j x F b n R y e S B U e X B l P S J R d W V y e U l E I i B W Y W x 1 Z T 0 i c 2 F j N z Z j M z F m L T Q 0 N D A t N G U 4 O C 1 h Z D U 1 L W M 1 N j A 1 Y j h l Y z l i M 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8 6 g z r X P g c 6 5 z q 7 O s 8 6 3 z 4 P O t y I g L z 4 8 R W 5 0 c n k g V H l w Z T 0 i R m l s b F R h c m d l d C I g V m F s d W U 9 I n P O k c 6 g z p / O p c 6 j X 8 6 R z p n O o 8 6 Y X 8 6 T 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p H O m c 6 j z p h f z p M x L 0 F 1 d G 9 S Z W 1 v d m V k Q 2 9 s d W 1 u c z E u e 8 6 R z p z O m i w w f S Z x d W 9 0 O y w m c X V v d D t T Z W N 0 a W 9 u M S / O k c 6 g z p / O p c 6 j X 8 6 R z p n O o 8 6 Y X 8 6 T M S 9 B d X R v U m V t b 3 Z l Z E N v b H V t b n M x L n v O m s 6 p z p R f z p z O k c 6 Y L D F 9 J n F 1 b 3 Q 7 L C Z x d W 9 0 O 1 N l Y 3 R p b 2 4 x L 8 6 R z q D O n 8 6 l z q N f z p H O m c 6 j z p h f z p M x L 0 F 1 d G 9 S Z W 1 v d m V k Q 2 9 s d W 1 u c z E u e 8 6 j z q X O n c 6 f z p v O n 1 / O k c 6 g z p / O p c 6 j z p n O q c 6 d L D J 9 J n F 1 b 3 Q 7 X S w m c X V v d D t D b 2 x 1 b W 5 D b 3 V u d C Z x d W 9 0 O z o z L C Z x d W 9 0 O 0 t l e U N v b H V t b k 5 h b W V z J n F 1 b 3 Q 7 O l t d L C Z x d W 9 0 O 0 N v b H V t b k l k Z W 5 0 a X R p Z X M m c X V v d D s 6 W y Z x d W 9 0 O 1 N l Y 3 R p b 2 4 x L 8 6 R z q D O n 8 6 l z q N f z p H O m c 6 j z p h f z p M x L 0 F 1 d G 9 S Z W 1 v d m V k Q 2 9 s d W 1 u c z E u e 8 6 R z p z O m i w w f S Z x d W 9 0 O y w m c X V v d D t T Z W N 0 a W 9 u M S / O k c 6 g z p / O p c 6 j X 8 6 R z p n O o 8 6 Y X 8 6 T M S 9 B d X R v U m V t b 3 Z l Z E N v b H V t b n M x L n v O m s 6 p z p R f z p z O k c 6 Y L D F 9 J n F 1 b 3 Q 7 L C Z x d W 9 0 O 1 N l Y 3 R p b 2 4 x L 8 6 R z q D O n 8 6 l z q N f z p H O m c 6 j z p h f z p M 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0 M y 4 0 M z U 1 O T I 4 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O T E l Q 0 U l O T k l Q 0 U l Q T M l Q 0 U l O T h f J U N F J T k z M S 8 l Q 0 U l Q T A l Q 0 Y l O D E l Q 0 U l Q k Y l Q 0 U l Q U Q l Q 0 U l Q k I l Q 0 U l Q j U l Q 0 Y l O D U l Q 0 Y l O D M l Q 0 U l Q j c 8 L 0 l 0 Z W 1 Q Y X R o P j w v S X R l b U x v Y 2 F 0 a W 9 u P j x T d G F i b G V F b n R y a W V z I C 8 + P C 9 J d G V t P j x J d G V t P j x J d G V t T G 9 j Y X R p b 2 4 + P E l 0 Z W 1 U e X B l P k Z v c m 1 1 b G E 8 L 0 l 0 Z W 1 U e X B l P j x J d G V t U G F 0 a D 5 T Z W N 0 a W 9 u M S 8 l Q 0 U l O T E l Q 0 U l Q T A l Q 0 U l O U Y l Q 0 U l Q T U l Q 0 U l Q T N f J U N F J T k x J U N F J T k 5 J U N F J U E z J U N F J T k 4 X y V D R S U 5 M z E v J U N F J T k x J U N F J U E w J U N F J T l G J U N F J U E 1 J U N F J U E z X y V D R S U 5 M S V D R S U 5 O S V D R S V B M y V D R S U 5 O F 8 l Q 0 U l O T M x X 0 R l Z m l u Z W R O Y W 1 l P C 9 J d G V t U G F 0 a D 4 8 L 0 l 0 Z W 1 M b 2 N h d G l v b j 4 8 U 3 R h Y m x l R W 5 0 c m l l c y A v P j w v S X R l b T 4 8 S X R l b T 4 8 S X R l b U x v Y 2 F 0 a W 9 u P j x J d G V t V H l w Z T 5 G b 3 J t d W x h P C 9 J d G V t V H l w Z T 4 8 S X R l b V B h d G g + U 2 V j d G l v b j E v J U N F J T k x J U N F J U E w J U N F J T l G J U N F J U E 1 J U N F J U E z X y V D R S U 5 M S V D R S U 5 O S V D R S V B M y V D R S U 5 O F 8 l Q 0 U l O T M y P C 9 J d G V t U G F 0 a D 4 8 L 0 l 0 Z W 1 M b 2 N h d G l v b j 4 8 U 3 R h Y m x l R W 5 0 c m l l c z 4 8 R W 5 0 c n k g V H l w Z T 0 i S X N Q c m l 2 Y X R l I i B W Y W x 1 Z T 0 i b D A i I C 8 + P E V u d H J 5 I F R 5 c G U 9 I l F 1 Z X J 5 S U Q i I F Z h b H V l P S J z M z M z N m U 3 Y W Q t M z g y Z i 0 0 Z j M 4 L T k 5 N j k t M D g 1 M T l i Y W E 1 M T Y 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p H O m c 6 j z p h f z p M y 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k c 6 Z z q P O m F / O k z I v Q X V 0 b 1 J l b W 9 2 Z W R D b 2 x 1 b W 5 z M S 5 7 z p H O n M 6 a L D B 9 J n F 1 b 3 Q 7 L C Z x d W 9 0 O 1 N l Y 3 R p b 2 4 x L 8 6 R z q D O n 8 6 l z q N f z p H O m c 6 j z p h f z p M y L 0 F 1 d G 9 S Z W 1 v d m V k Q 2 9 s d W 1 u c z E u e 8 6 a z q n O l F / O n M 6 R z p g s M X 0 m c X V v d D s s J n F 1 b 3 Q 7 U 2 V j d G l v b j E v z p H O o M 6 f z q X O o 1 / O k c 6 Z z q P O m F / O k z I v Q X V 0 b 1 J l b W 9 2 Z W R D b 2 x 1 b W 5 z M S 5 7 z q P O p c 6 d z p / O m 8 6 f X 8 6 R z q D O n 8 6 l z q P O m c 6 p z p 0 s M n 0 m c X V v d D t d L C Z x d W 9 0 O 0 N v b H V t b k N v d W 5 0 J n F 1 b 3 Q 7 O j M s J n F 1 b 3 Q 7 S 2 V 5 Q 2 9 s d W 1 u T m F t Z X M m c X V v d D s 6 W 1 0 s J n F 1 b 3 Q 7 Q 2 9 s d W 1 u S W R l b n R p d G l l c y Z x d W 9 0 O z p b J n F 1 b 3 Q 7 U 2 V j d G l v b j E v z p H O o M 6 f z q X O o 1 / O k c 6 Z z q P O m F / O k z I v Q X V 0 b 1 J l b W 9 2 Z W R D b 2 x 1 b W 5 z M S 5 7 z p H O n M 6 a L D B 9 J n F 1 b 3 Q 7 L C Z x d W 9 0 O 1 N l Y 3 R p b 2 4 x L 8 6 R z q D O n 8 6 l z q N f z p H O m c 6 j z p h f z p M y L 0 F 1 d G 9 S Z W 1 v d m V k Q 2 9 s d W 1 u c z E u e 8 6 a z q n O l F / O n M 6 R z p g s M X 0 m c X V v d D s s J n F 1 b 3 Q 7 U 2 V j d G l v b j E v z p H O o M 6 f z q X O o 1 / O k c 6 Z z q P O m F / O k z I 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J n W U E i I C 8 + P E V u d H J 5 I F R 5 c G U 9 I k Z p b G x M Y X N 0 V X B k Y X R l Z C I g V m F s d W U 9 I m Q y M D I 0 L T E w L T A 2 V D E 0 O j U y O j Q z L j Q 2 N j U x M D d a I i A v P j x F b n R y e S B U e X B l P S J G a W x s R X J y b 3 J D b 3 V u d C I g V m F s d W U 9 I m w w I i A v P j x F b n R y e S B U e X B l P S J G a W x s R X J y b 3 J D b 2 R l I i B W Y W x 1 Z T 0 i c 1 V u a 2 5 v d 2 4 i I C 8 + P E V u d H J 5 I F R 5 c G U 9 I k Z p b G x D b 3 V u d C I g V m F s d W U 9 I m w x I i A v P j x F b n R y e S B U e X B l P S J B Z G R l Z F R v R G F 0 Y U 1 v Z G V s I i B W Y W x 1 Z T 0 i b D A i I C 8 + P C 9 T d G F i b G V F b n R y a W V z P j w v S X R l b T 4 8 S X R l b T 4 8 S X R l b U x v Y 2 F 0 a W 9 u P j x J d G V t V H l w Z T 5 G b 3 J t d W x h P C 9 J d G V t V H l w Z T 4 8 S X R l b V B h d G g + U 2 V j d G l v b j E v J U N F J T k x J U N F J U E w J U N F J T l G J U N F J U E 1 J U N F J U E z X y V D R S U 5 M S V D R S U 5 O S V D R S V B M y V D R S U 5 O F 8 l Q 0 U l O T M y L y V D R S V B M C V D R i U 4 M S V D R S V C R i V D R S V B R C V D R S V C Q i V D R S V C N S V D R i U 4 N S V D R i U 4 M y V D R S V C N z w v S X R l b V B h d G g + P C 9 J d G V t T G 9 j Y X R p b 2 4 + P F N 0 Y W J s Z U V u d H J p Z X M g L z 4 8 L 0 l 0 Z W 0 + P E l 0 Z W 0 + P E l 0 Z W 1 M b 2 N h d G l v b j 4 8 S X R l b V R 5 c G U + R m 9 y b X V s Y T w v S X R l b V R 5 c G U + P E l 0 Z W 1 Q Y X R o P l N l Y 3 R p b 2 4 x L y V D R S U 5 M S V D R S V B M C V D R S U 5 R i V D R S V B N S V D R S V B M 1 8 l Q 0 U l O T E l Q 0 U l O T k l Q 0 U l Q T M l Q 0 U l O T h f J U N F J T k z M i 8 l Q 0 U l O T E l Q 0 U l Q T A l Q 0 U l O U Y l Q 0 U l Q T U l Q 0 U l Q T N f J U N F J T k x J U N F J T k 5 J U N F J U E z J U N F J T k 4 X y V D R S U 5 M z J f R G V m a W 5 l Z E 5 h b W U 8 L 0 l 0 Z W 1 Q Y X R o P j w v S X R l b U x v Y 2 F 0 a W 9 u P j x T d G F i b G V F b n R y a W V z I C 8 + P C 9 J d G V t P j x J d G V t P j x J d G V t T G 9 j Y X R p b 2 4 + P E l 0 Z W 1 U e X B l P k Z v c m 1 1 b G E 8 L 0 l 0 Z W 1 U e X B l P j x J d G V t U G F 0 a D 5 T Z W N 0 a W 9 u M S 8 l Q 0 U l O T E l Q 0 U l Q T A l Q 0 U l O U Y l Q 0 U l Q T U l Q 0 U l Q T N f J U N F J T k x J U N F J T k 5 J U N F J U E z J U N F J T k 4 X y V D R S U 5 M z M 8 L 0 l 0 Z W 1 Q Y X R o P j w v S X R l b U x v Y 2 F 0 a W 9 u P j x T d G F i b G V F b n R y a W V z P j x F b n R y e S B U e X B l P S J J c 1 B y a X Z h d G U i I F Z h b H V l P S J s M C I g L z 4 8 R W 5 0 c n k g V H l w Z T 0 i U X V l c n l J R C I g V m F s d W U 9 I n M 0 M z N h Y z h i M S 0 1 N T N k L T Q 1 M D c t O T h m N i 1 m O T Q 3 O W N l Z j Z h N m E 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k c 6 Z z q P O m F / O k z N f 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O k c 6 g z p / O p c 6 j X 8 6 R z p n O o 8 6 Y X 8 6 T M y 9 B d X R v U m V t b 3 Z l Z E N v b H V t b n M x L n v O k c 6 c z p o s M H 0 m c X V v d D s s J n F 1 b 3 Q 7 U 2 V j d G l v b j E v z p H O o M 6 f z q X O o 1 / O k c 6 Z z q P O m F / O k z M v Q X V 0 b 1 J l b W 9 2 Z W R D b 2 x 1 b W 5 z M S 5 7 z p r O q c 6 U X 8 6 c z p H O m C w x f S Z x d W 9 0 O y w m c X V v d D t T Z W N 0 a W 9 u M S / O k c 6 g z p / O p c 6 j X 8 6 R z p n O o 8 6 Y X 8 6 T M y 9 B d X R v U m V t b 3 Z l Z E N v b H V t b n M x L n v O o 8 6 l z p 3 O n 8 6 b z p 9 f z p H O o M 6 f z q X O o 8 6 Z z q n O n S w y f S Z x d W 9 0 O 1 0 s J n F 1 b 3 Q 7 Q 2 9 s d W 1 u Q 2 9 1 b n Q m c X V v d D s 6 M y w m c X V v d D t L Z X l D b 2 x 1 b W 5 O Y W 1 l c y Z x d W 9 0 O z p b X S w m c X V v d D t D b 2 x 1 b W 5 J Z G V u d G l 0 a W V z J n F 1 b 3 Q 7 O l s m c X V v d D t T Z W N 0 a W 9 u M S / O k c 6 g z p / O p c 6 j X 8 6 R z p n O o 8 6 Y X 8 6 T M y 9 B d X R v U m V t b 3 Z l Z E N v b H V t b n M x L n v O k c 6 c z p o s M H 0 m c X V v d D s s J n F 1 b 3 Q 7 U 2 V j d G l v b j E v z p H O o M 6 f z q X O o 1 / O k c 6 Z z q P O m F / O k z M v Q X V 0 b 1 J l b W 9 2 Z W R D b 2 x 1 b W 5 z M S 5 7 z p r O q c 6 U X 8 6 c z p H O m C w x f S Z x d W 9 0 O y w m c X V v d D t T Z W N 0 a W 9 u M S / O k c 6 g z p / O p c 6 j X 8 6 R z p n O o 8 6 Y X 8 6 T M y 9 B d X R v U m V t b 3 Z l Z E N v b H V t b n M x L n v O o 8 6 l z p 3 O n 8 6 b z p 9 f z p H O o M 6 f z q X O o 8 6 Z z q n O n S w y f S Z x d W 9 0 O 1 0 s J n F 1 b 3 Q 7 U m V s Y X R p b 2 5 z a G l w S W 5 m b y Z x d W 9 0 O z p b X X 0 i I C 8 + P E V u d H J 5 I F R 5 c G U 9 I k Z p b G x T d G F 0 d X M i I F Z h b H V l P S J z Q 2 9 t c G x l d G U i I C 8 + P E V u d H J 5 I F R 5 c G U 9 I k Z p b G x D b 2 x 1 b W 5 O Y W 1 l c y I g V m F s d W U 9 I n N b J n F 1 b 3 Q 7 z p H O n M 6 a J n F 1 b 3 Q 7 L C Z x d W 9 0 O 8 6 a z q n O l F / O n M 6 R z p g m c X V v d D s s J n F 1 b 3 Q 7 z q P O p c 6 d z p / O m 8 6 f X 8 6 R z q D O n 8 6 l z q P O m c 6 p z p 0 m c X V v d D t d I i A v P j x F b n R y e S B U e X B l P S J G a W x s Q 2 9 s d W 1 u V H l w Z X M i I F Z h b H V l P S J z Q m d Z Q S I g L z 4 8 R W 5 0 c n k g V H l w Z T 0 i R m l s b E x h c 3 R V c G R h d G V k I i B W Y W x 1 Z T 0 i Z D I w M j Q t M T A t M D Z U M T Q 6 N T I 6 N D I u M T A 1 M T U x O F o i I C 8 + P E V u d H J 5 I F R 5 c G U 9 I k Z p b G x F c n J v c k N v d W 5 0 I i B W Y W x 1 Z T 0 i b D A i I C 8 + P E V u d H J 5 I F R 5 c G U 9 I k Z p b G x F c n J v c k N v Z G U i I F Z h b H V l P S J z V W 5 r b m 9 3 b i I g L z 4 8 R W 5 0 c n k g V H l w Z T 0 i R m l s b E N v d W 5 0 I i B W Y W x 1 Z T 0 i b D E i I C 8 + P E V u d H J 5 I F R 5 c G U 9 I k F k Z G V k V G 9 E Y X R h T W 9 k Z W w i I F Z h b H V l P S J s M C I g L z 4 8 L 1 N 0 Y W J s Z U V u d H J p Z X M + P C 9 J d G V t P j x J d G V t P j x J d G V t T G 9 j Y X R p b 2 4 + P E l 0 Z W 1 U e X B l P k Z v c m 1 1 b G E 8 L 0 l 0 Z W 1 U e X B l P j x J d G V t U G F 0 a D 5 T Z W N 0 a W 9 u M S 8 l Q 0 U l O T E l Q 0 U l Q T A l Q 0 U l O U Y l Q 0 U l Q T U l Q 0 U l Q T N f J U N F J T k x J U N F J T k 5 J U N F J U E z J U N F J T k 4 X y V D R S U 5 M z M v J U N F J U E w J U N G J T g x J U N F J U J G J U N F J U F E J U N F J U J C J U N F J U I 1 J U N G J T g 1 J U N G J T g z J U N F J U I 3 P C 9 J d G V t U G F 0 a D 4 8 L 0 l 0 Z W 1 M b 2 N h d G l v b j 4 8 U 3 R h Y m x l R W 5 0 c m l l c y A v P j w v S X R l b T 4 8 S X R l b T 4 8 S X R l b U x v Y 2 F 0 a W 9 u P j x J d G V t V H l w Z T 5 G b 3 J t d W x h P C 9 J d G V t V H l w Z T 4 8 S X R l b V B h d G g + U 2 V j d G l v b j E v J U N F J T k x J U N F J U E w J U N F J T l G J U N F J U E 1 J U N F J U E z X y V D R S U 5 M S V D R S U 5 O S V D R S V B M y V D R S U 5 O F 8 l Q 0 U l O T M z L y V D R S U 5 M S V D R S V B M C V D R S U 5 R i V D R S V B N S V D R S V B M 1 8 l Q 0 U l O T E l Q 0 U l O T k l Q 0 U l Q T M l Q 0 U l O T h f J U N F J T k z M 1 9 E Z W Z p b m V k T m F t Z T w v S X R l b V B h d G g + P C 9 J d G V t T G 9 j Y X R p b 2 4 + P F N 0 Y W J s Z U V u d H J p Z X M g L z 4 8 L 0 l 0 Z W 0 + P E l 0 Z W 0 + P E l 0 Z W 1 M b 2 N h d G l v b j 4 8 S X R l b V R 5 c G U + R m 9 y b X V s Y T w v S X R l b V R 5 c G U + P E l 0 Z W 1 Q Y X R o P l N l Y 3 R p b 2 4 x L y V D R S U 5 M S V D R S V B M C V D R S U 5 R i V D R S V B N S V D R S V B M 1 8 l Q 0 U l O T E l Q 0 U l O U Q l Q 0 U l O T U l Q 0 U l O U I l Q 0 U l O U F f J U N F J T k x M T w v S X R l b V B h d G g + P C 9 J d G V t T G 9 j Y X R p b 2 4 + P F N 0 Y W J s Z U V u d H J p Z X M + P E V u d H J 5 I F R 5 c G U 9 I k l z U H J p d m F 0 Z S I g V m F s d W U 9 I m w w I i A v P j x F b n R y e S B U e X B l P S J R d W V y e U l E I i B W Y W x 1 Z T 0 i c z k 5 Z W I x O G N j L W Y 0 Y z k t N D F i N i 1 h Z D I x L W Q z M W U w Y W V k Z T E 4 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8 6 g z r X P g c 6 5 z q 7 O s 8 6 3 z 4 P O t y I g L z 4 8 R W 5 0 c n k g V H l w Z T 0 i R m l s b F R h c m d l d C I g V m F s d W U 9 I n P O k c 6 g z p / O p c 6 j X 8 6 R z p 3 O l c 6 b z p p f z p E x 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k c 6 d z p X O m 8 6 a X 8 6 R M S 9 B d X R v U m V t b 3 Z l Z E N v b H V t b n M x L n v O k c 6 c z p o s M H 0 m c X V v d D s s J n F 1 b 3 Q 7 U 2 V j d G l v b j E v z p H O o M 6 f z q X O o 1 / O k c 6 d z p X O m 8 6 a X 8 6 R M S 9 B d X R v U m V t b 3 Z l Z E N v b H V t b n M x L n v O m s 6 p z p R f z p z O k c 6 Y L D F 9 J n F 1 b 3 Q 7 L C Z x d W 9 0 O 1 N l Y 3 R p b 2 4 x L 8 6 R z q D O n 8 6 l z q N f z p H O n c 6 V z p v O m l / O k T E v Q X V 0 b 1 J l b W 9 2 Z W R D b 2 x 1 b W 5 z M S 5 7 z q P O p c 6 d z p / O m 8 6 f X 8 6 R z q D O n 8 6 l z q P O m c 6 p z p 0 s M n 0 m c X V v d D t d L C Z x d W 9 0 O 0 N v b H V t b k N v d W 5 0 J n F 1 b 3 Q 7 O j M s J n F 1 b 3 Q 7 S 2 V 5 Q 2 9 s d W 1 u T m F t Z X M m c X V v d D s 6 W 1 0 s J n F 1 b 3 Q 7 Q 2 9 s d W 1 u S W R l b n R p d G l l c y Z x d W 9 0 O z p b J n F 1 b 3 Q 7 U 2 V j d G l v b j E v z p H O o M 6 f z q X O o 1 / O k c 6 d z p X O m 8 6 a X 8 6 R M S 9 B d X R v U m V t b 3 Z l Z E N v b H V t b n M x L n v O k c 6 c z p o s M H 0 m c X V v d D s s J n F 1 b 3 Q 7 U 2 V j d G l v b j E v z p H O o M 6 f z q X O o 1 / O k c 6 d z p X O m 8 6 a X 8 6 R M S 9 B d X R v U m V t b 3 Z l Z E N v b H V t b n M x L n v O m s 6 p z p R f z p z O k c 6 Y L D F 9 J n F 1 b 3 Q 7 L C Z x d W 9 0 O 1 N l Y 3 R p b 2 4 x L 8 6 R z q D O n 8 6 l z q N f z p H O n c 6 V z p v O m l / O k T E 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J n W U E i I C 8 + P E V u d H J 5 I F R 5 c G U 9 I k Z p b G x M Y X N 0 V X B k Y X R l Z C I g V m F s d W U 9 I m Q y M D I 0 L T E w L T A 2 V D E 0 O j U y O j Q y L j E 0 N j A 0 M z l a I i A v P j x F b n R y e S B U e X B l P S J G a W x s R X J y b 3 J D b 3 V u d C I g V m F s d W U 9 I m w w I i A v P j x F b n R y e S B U e X B l P S J G a W x s R X J y b 3 J D b 2 R l I i B W Y W x 1 Z T 0 i c 1 V u a 2 5 v d 2 4 i I C 8 + P E V u d H J 5 I F R 5 c G U 9 I k Z p b G x D b 3 V u d C I g V m F s d W U 9 I m w x I i A v P j x F b n R y e S B U e X B l P S J B Z G R l Z F R v R G F 0 Y U 1 v Z G V s I i B W Y W x 1 Z T 0 i b D A i I C 8 + P C 9 T d G F i b G V F b n R y a W V z P j w v S X R l b T 4 8 S X R l b T 4 8 S X R l b U x v Y 2 F 0 a W 9 u P j x J d G V t V H l w Z T 5 G b 3 J t d W x h P C 9 J d G V t V H l w Z T 4 8 S X R l b V B h d G g + U 2 V j d G l v b j E v J U N F J T k x J U N F J U E w J U N F J T l G J U N F J U E 1 J U N F J U E z X y V D R S U 5 M S V D R S U 5 R C V D R S U 5 N S V D R S U 5 Q i V D R S U 5 Q V 8 l Q 0 U l O T E x L y V D R S V B M C V D R i U 4 M S V D R S V C R i V D R S V B R C V D R S V C Q i V D R S V C N S V D R i U 4 N S V D R i U 4 M y V D R S V C N z w v S X R l b V B h d G g + P C 9 J d G V t T G 9 j Y X R p b 2 4 + P F N 0 Y W J s Z U V u d H J p Z X M g L z 4 8 L 0 l 0 Z W 0 + P E l 0 Z W 0 + P E l 0 Z W 1 M b 2 N h d G l v b j 4 8 S X R l b V R 5 c G U + R m 9 y b X V s Y T w v S X R l b V R 5 c G U + P E l 0 Z W 1 Q Y X R o P l N l Y 3 R p b 2 4 x L y V D R S U 5 M S V D R S V B M C V D R S U 5 R i V D R S V B N S V D R S V B M 1 8 l Q 0 U l O T E l Q 0 U l O U Q l Q 0 U l O T U l Q 0 U l O U I l Q 0 U l O U F f J U N F J T k x M S 8 l Q 0 U l O T E l Q 0 U l Q T A l Q 0 U l O U Y l Q 0 U l Q T U l Q 0 U l Q T N f J U N F J T k x J U N F J T l E J U N F J T k 1 J U N F J T l C J U N F J T l B X y V D R S U 5 M T F f R G V m a W 5 l Z E 5 h b W U 8 L 0 l 0 Z W 1 Q Y X R o P j w v S X R l b U x v Y 2 F 0 a W 9 u P j x T d G F i b G V F b n R y a W V z I C 8 + P C 9 J d G V t P j x J d G V t P j x J d G V t T G 9 j Y X R p b 2 4 + P E l 0 Z W 1 U e X B l P k Z v c m 1 1 b G E 8 L 0 l 0 Z W 1 U e X B l P j x J d G V t U G F 0 a D 5 T Z W N 0 a W 9 u M S 8 l Q 0 U l O T E l Q 0 U l Q T A l Q 0 U l O U Y l Q 0 U l Q T U l Q 0 U l Q T N f J U N F J T k x J U N F J T l E J U N F J T k 1 J U N F J T l C J U N F J T l B X y V D R S U 5 M z E 8 L 0 l 0 Z W 1 Q Y X R o P j w v S X R l b U x v Y 2 F 0 a W 9 u P j x T d G F i b G V F b n R y a W V z P j x F b n R y e S B U e X B l P S J J c 1 B y a X Z h d G U i I F Z h b H V l P S J s M C I g L z 4 8 R W 5 0 c n k g V H l w Z T 0 i U X V l c n l J R C I g V m F s d W U 9 I n N l N W Q 3 Y W I 2 N S 1 m Y z J k L T Q 5 Z m E t Y T g x N S 0 5 Z D Q x Y T Q 0 O T A x O W I 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k c 6 d z p X O m 8 6 a X 8 6 T 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p H O n c 6 V z p v O m l / O k z E v Q X V 0 b 1 J l b W 9 2 Z W R D b 2 x 1 b W 5 z M S 5 7 z p H O n M 6 a L D B 9 J n F 1 b 3 Q 7 L C Z x d W 9 0 O 1 N l Y 3 R p b 2 4 x L 8 6 R z q D O n 8 6 l z q N f z p H O n c 6 V z p v O m l / O k z E v Q X V 0 b 1 J l b W 9 2 Z W R D b 2 x 1 b W 5 z M S 5 7 z p r O q c 6 U X 8 6 c z p H O m C w x f S Z x d W 9 0 O y w m c X V v d D t T Z W N 0 a W 9 u M S / O k c 6 g z p / O p c 6 j X 8 6 R z p 3 O l c 6 b z p p f z p M x L 0 F 1 d G 9 S Z W 1 v d m V k Q 2 9 s d W 1 u c z E u e 8 6 j z q X O n c 6 f z p v O n 1 / O k c 6 g z p / O p c 6 j z p n O q c 6 d L D J 9 J n F 1 b 3 Q 7 X S w m c X V v d D t D b 2 x 1 b W 5 D b 3 V u d C Z x d W 9 0 O z o z L C Z x d W 9 0 O 0 t l e U N v b H V t b k 5 h b W V z J n F 1 b 3 Q 7 O l t d L C Z x d W 9 0 O 0 N v b H V t b k l k Z W 5 0 a X R p Z X M m c X V v d D s 6 W y Z x d W 9 0 O 1 N l Y 3 R p b 2 4 x L 8 6 R z q D O n 8 6 l z q N f z p H O n c 6 V z p v O m l / O k z E v Q X V 0 b 1 J l b W 9 2 Z W R D b 2 x 1 b W 5 z M S 5 7 z p H O n M 6 a L D B 9 J n F 1 b 3 Q 7 L C Z x d W 9 0 O 1 N l Y 3 R p b 2 4 x L 8 6 R z q D O n 8 6 l z q N f z p H O n c 6 V z p v O m l / O k z E v Q X V 0 b 1 J l b W 9 2 Z W R D b 2 x 1 b W 5 z M S 5 7 z p r O q c 6 U X 8 6 c z p H O m C w x f S Z x d W 9 0 O y w m c X V v d D t T Z W N 0 a W 9 u M S / O k c 6 g z p / O p c 6 j X 8 6 R z p 3 O l c 6 b z p p f z p M 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0 M i 4 x N z Y 5 N T k z 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O T E l Q 0 U l O U Q l Q 0 U l O T U l Q 0 U l O U I l Q 0 U l O U F f J U N F J T k z M S 8 l Q 0 U l Q T A l Q 0 Y l O D E l Q 0 U l Q k Y l Q 0 U l Q U Q l Q 0 U l Q k I l Q 0 U l Q j U l Q 0 Y l O D U l Q 0 Y l O D M l Q 0 U l Q j c 8 L 0 l 0 Z W 1 Q Y X R o P j w v S X R l b U x v Y 2 F 0 a W 9 u P j x T d G F i b G V F b n R y a W V z I C 8 + P C 9 J d G V t P j x J d G V t P j x J d G V t T G 9 j Y X R p b 2 4 + P E l 0 Z W 1 U e X B l P k Z v c m 1 1 b G E 8 L 0 l 0 Z W 1 U e X B l P j x J d G V t U G F 0 a D 5 T Z W N 0 a W 9 u M S 8 l Q 0 U l O T E l Q 0 U l Q T A l Q 0 U l O U Y l Q 0 U l Q T U l Q 0 U l Q T N f J U N F J T k x J U N F J T l E J U N F J T k 1 J U N F J T l C J U N F J T l B X y V D R S U 5 M z E v J U N F J T k x J U N F J U E w J U N F J T l G J U N F J U E 1 J U N F J U E z X y V D R S U 5 M S V D R S U 5 R C V D R S U 5 N S V D R S U 5 Q i V D R S U 5 Q V 8 l Q 0 U l O T M x X 0 R l Z m l u Z W R O Y W 1 l P C 9 J d G V t U G F 0 a D 4 8 L 0 l 0 Z W 1 M b 2 N h d G l v b j 4 8 U 3 R h Y m x l R W 5 0 c m l l c y A v P j w v S X R l b T 4 8 S X R l b T 4 8 S X R l b U x v Y 2 F 0 a W 9 u P j x J d G V t V H l w Z T 5 G b 3 J t d W x h P C 9 J d G V t V H l w Z T 4 8 S X R l b V B h d G g + U 2 V j d G l v b j E v J U N F J T k x J U N F J U E w J U N F J T l G J U N F J U E 1 J U N F J U E z X y V D R S U 5 M S V D R S V B M S V D R S V B N y V D R S U 5 O S V D R S V B N F 8 l Q 0 U l O T E x P C 9 J d G V t U G F 0 a D 4 8 L 0 l 0 Z W 1 M b 2 N h d G l v b j 4 8 U 3 R h Y m x l R W 5 0 c m l l c z 4 8 R W 5 0 c n k g V H l w Z T 0 i S X N Q c m l 2 Y X R l I i B W Y W x 1 Z T 0 i b D A i I C 8 + P E V u d H J 5 I F R 5 c G U 9 I l F 1 Z X J 5 S U Q i I F Z h b H V l P S J z N D k 3 N 2 Z l M D Q t M j A 0 Z C 0 0 Y m N i L T g 3 N D A t M m Z h O D I 3 O T E 2 Z W Z l 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p H O o c 6 n z p n O p F / O k T F f 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O k c 6 g z p / O p c 6 j X 8 6 R z q H O p 8 6 Z z q R f z p E x L 0 F 1 d G 9 S Z W 1 v d m V k Q 2 9 s d W 1 u c z E u e 8 6 R z p z O m i w w f S Z x d W 9 0 O y w m c X V v d D t T Z W N 0 a W 9 u M S / O k c 6 g z p / O p c 6 j X 8 6 R z q H O p 8 6 Z z q R f z p E x L 0 F 1 d G 9 S Z W 1 v d m V k Q 2 9 s d W 1 u c z E u e 8 6 a z q n O l F / O n M 6 R z p g s M X 0 m c X V v d D s s J n F 1 b 3 Q 7 U 2 V j d G l v b j E v z p H O o M 6 f z q X O o 1 / O k c 6 h z q f O m c 6 k X 8 6 R M S 9 B d X R v U m V t b 3 Z l Z E N v b H V t b n M x L n v O o 8 6 l z p 3 O n 8 6 b z p 9 f z p H O o M 6 f z q X O o 8 6 Z z q n O n S w y f S Z x d W 9 0 O 1 0 s J n F 1 b 3 Q 7 Q 2 9 s d W 1 u Q 2 9 1 b n Q m c X V v d D s 6 M y w m c X V v d D t L Z X l D b 2 x 1 b W 5 O Y W 1 l c y Z x d W 9 0 O z p b X S w m c X V v d D t D b 2 x 1 b W 5 J Z G V u d G l 0 a W V z J n F 1 b 3 Q 7 O l s m c X V v d D t T Z W N 0 a W 9 u M S / O k c 6 g z p / O p c 6 j X 8 6 R z q H O p 8 6 Z z q R f z p E x L 0 F 1 d G 9 S Z W 1 v d m V k Q 2 9 s d W 1 u c z E u e 8 6 R z p z O m i w w f S Z x d W 9 0 O y w m c X V v d D t T Z W N 0 a W 9 u M S / O k c 6 g z p / O p c 6 j X 8 6 R z q H O p 8 6 Z z q R f z p E x L 0 F 1 d G 9 S Z W 1 v d m V k Q 2 9 s d W 1 u c z E u e 8 6 a z q n O l F / O n M 6 R z p g s M X 0 m c X V v d D s s J n F 1 b 3 Q 7 U 2 V j d G l v b j E v z p H O o M 6 f z q X O o 1 / O k c 6 h z q f O m c 6 k X 8 6 R M S 9 B d X R v U m V t b 3 Z l Z E N v b H V t b n M x L n v O o 8 6 l z p 3 O n 8 6 b z p 9 f z p H O o M 6 f z q X O o 8 6 Z z q n O n S w y f S Z x d W 9 0 O 1 0 s J n F 1 b 3 Q 7 U m V s Y X R p b 2 5 z a G l w S W 5 m b y Z x d W 9 0 O z p b X X 0 i I C 8 + P E V u d H J 5 I F R 5 c G U 9 I k Z p b G x T d G F 0 d X M i I F Z h b H V l P S J z Q 2 9 t c G x l d G U i I C 8 + P E V u d H J 5 I F R 5 c G U 9 I k Z p b G x D b 2 x 1 b W 5 O Y W 1 l c y I g V m F s d W U 9 I n N b J n F 1 b 3 Q 7 z p H O n M 6 a J n F 1 b 3 Q 7 L C Z x d W 9 0 O 8 6 a z q n O l F / O n M 6 R z p g m c X V v d D s s J n F 1 b 3 Q 7 z q P O p c 6 d z p / O m 8 6 f X 8 6 R z q D O n 8 6 l z q P O m c 6 p z p 0 m c X V v d D t d I i A v P j x F b n R y e S B U e X B l P S J G a W x s Q 2 9 s d W 1 u V H l w Z X M i I F Z h b H V l P S J z Q m d Z Q S I g L z 4 8 R W 5 0 c n k g V H l w Z T 0 i R m l s b E x h c 3 R V c G R h d G V k I i B W Y W x 1 Z T 0 i Z D I w M j Q t M T A t M D Z U M T Q 6 N T I 6 N D I u M j E 3 O D U w M l o i I C 8 + P E V u d H J 5 I F R 5 c G U 9 I k Z p b G x F c n J v c k N v d W 5 0 I i B W Y W x 1 Z T 0 i b D A i I C 8 + P E V u d H J 5 I F R 5 c G U 9 I k Z p b G x F c n J v c k N v Z G U i I F Z h b H V l P S J z V W 5 r b m 9 3 b i I g L z 4 8 R W 5 0 c n k g V H l w Z T 0 i R m l s b E N v d W 5 0 I i B W Y W x 1 Z T 0 i b D E i I C 8 + P E V u d H J 5 I F R 5 c G U 9 I k F k Z G V k V G 9 E Y X R h T W 9 k Z W w i I F Z h b H V l P S J s M C I g L z 4 8 L 1 N 0 Y W J s Z U V u d H J p Z X M + P C 9 J d G V t P j x J d G V t P j x J d G V t T G 9 j Y X R p b 2 4 + P E l 0 Z W 1 U e X B l P k Z v c m 1 1 b G E 8 L 0 l 0 Z W 1 U e X B l P j x J d G V t U G F 0 a D 5 T Z W N 0 a W 9 u M S 8 l Q 0 U l O T E l Q 0 U l Q T A l Q 0 U l O U Y l Q 0 U l Q T U l Q 0 U l Q T N f J U N F J T k x J U N F J U E x J U N F J U E 3 J U N F J T k 5 J U N F J U E 0 X y V D R S U 5 M T E v J U N F J U E w J U N G J T g x J U N F J U J G J U N F J U F E J U N F J U J C J U N F J U I 1 J U N G J T g 1 J U N G J T g z J U N F J U I 3 P C 9 J d G V t U G F 0 a D 4 8 L 0 l 0 Z W 1 M b 2 N h d G l v b j 4 8 U 3 R h Y m x l R W 5 0 c m l l c y A v P j w v S X R l b T 4 8 S X R l b T 4 8 S X R l b U x v Y 2 F 0 a W 9 u P j x J d G V t V H l w Z T 5 G b 3 J t d W x h P C 9 J d G V t V H l w Z T 4 8 S X R l b V B h d G g + U 2 V j d G l v b j E v J U N F J T k x J U N F J U E w J U N F J T l G J U N F J U E 1 J U N F J U E z X y V D R S U 5 M S V D R S V B M S V D R S V B N y V D R S U 5 O S V D R S V B N F 8 l Q 0 U l O T E x L y V D R S U 5 M S V D R S V B M C V D R S U 5 R i V D R S V B N S V D R S V B M 1 8 l Q 0 U l O T E l Q 0 U l Q T E l Q 0 U l Q T c l Q 0 U l O T k l Q 0 U l Q T R f J U N F J T k x M V 9 E Z W Z p b m V k T m F t Z T w v S X R l b V B h d G g + P C 9 J d G V t T G 9 j Y X R p b 2 4 + P F N 0 Y W J s Z U V u d H J p Z X M g L z 4 8 L 0 l 0 Z W 0 + P E l 0 Z W 0 + P E l 0 Z W 1 M b 2 N h d G l v b j 4 8 S X R l b V R 5 c G U + R m 9 y b X V s Y T w v S X R l b V R 5 c G U + P E l 0 Z W 1 Q Y X R o P l N l Y 3 R p b 2 4 x L y V D R S U 5 M S V D R S V B M C V D R S U 5 R i V D R S V B N S V D R S V B M 1 8 l Q 0 U l O T E l Q 0 U l Q T E l Q 0 U l Q T c l Q 0 U l O T k l Q 0 U l Q T R f J U N F J T k x M j w v S X R l b V B h d G g + P C 9 J d G V t T G 9 j Y X R p b 2 4 + P F N 0 Y W J s Z U V u d H J p Z X M + P E V u d H J 5 I F R 5 c G U 9 I k l z U H J p d m F 0 Z S I g V m F s d W U 9 I m w w I i A v P j x F b n R y e S B U e X B l P S J R d W V y e U l E I i B W Y W x 1 Z T 0 i c z Y x M j I 1 Z W I 4 L W M 0 N D Y t N G M w Z S 1 i M D l k L T g 2 M j c z Y W J k N m Y 5 Y y 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8 6 g z r X P g c 6 5 z q 7 O s 8 6 3 z 4 P O t y I g L z 4 8 R W 5 0 c n k g V H l w Z T 0 i R m l s b F R h c m d l d C I g V m F s d W U 9 I n P O k c 6 g z p / O p c 6 j X 8 6 R z q H O p 8 6 Z z q R f z p E y 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k c 6 h z q f O m c 6 k X 8 6 R M i 9 B d X R v U m V t b 3 Z l Z E N v b H V t b n M x L n v O k c 6 c z p o s M H 0 m c X V v d D s s J n F 1 b 3 Q 7 U 2 V j d G l v b j E v z p H O o M 6 f z q X O o 1 / O k c 6 h z q f O m c 6 k X 8 6 R M i 9 B d X R v U m V t b 3 Z l Z E N v b H V t b n M x L n v O m s 6 p z p R f z p z O k c 6 Y L D F 9 J n F 1 b 3 Q 7 L C Z x d W 9 0 O 1 N l Y 3 R p b 2 4 x L 8 6 R z q D O n 8 6 l z q N f z p H O o c 6 n z p n O p F / O k T I v Q X V 0 b 1 J l b W 9 2 Z W R D b 2 x 1 b W 5 z M S 5 7 z q P O p c 6 d z p / O m 8 6 f X 8 6 R z q D O n 8 6 l z q P O m c 6 p z p 0 s M n 0 m c X V v d D t d L C Z x d W 9 0 O 0 N v b H V t b k N v d W 5 0 J n F 1 b 3 Q 7 O j M s J n F 1 b 3 Q 7 S 2 V 5 Q 2 9 s d W 1 u T m F t Z X M m c X V v d D s 6 W 1 0 s J n F 1 b 3 Q 7 Q 2 9 s d W 1 u S W R l b n R p d G l l c y Z x d W 9 0 O z p b J n F 1 b 3 Q 7 U 2 V j d G l v b j E v z p H O o M 6 f z q X O o 1 / O k c 6 h z q f O m c 6 k X 8 6 R M i 9 B d X R v U m V t b 3 Z l Z E N v b H V t b n M x L n v O k c 6 c z p o s M H 0 m c X V v d D s s J n F 1 b 3 Q 7 U 2 V j d G l v b j E v z p H O o M 6 f z q X O o 1 / O k c 6 h z q f O m c 6 k X 8 6 R M i 9 B d X R v U m V t b 3 Z l Z E N v b H V t b n M x L n v O m s 6 p z p R f z p z O k c 6 Y L D F 9 J n F 1 b 3 Q 7 L C Z x d W 9 0 O 1 N l Y 3 R p b 2 4 x L 8 6 R z q D O n 8 6 l z q N f z p H O o c 6 n z p n O p F / O k T I 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J n W U E i I C 8 + P E V u d H J 5 I F R 5 c G U 9 I k Z p b G x M Y X N 0 V X B k Y X R l Z C I g V m F s d W U 9 I m Q y M D I 0 L T E w L T A 2 V D E 0 O j U y O j Q y L j I 3 O T Y 4 N T h a I i A v P j x F b n R y e S B U e X B l P S J G a W x s R X J y b 3 J D b 3 V u d C I g V m F s d W U 9 I m w w I i A v P j x F b n R y e S B U e X B l P S J G a W x s R X J y b 3 J D b 2 R l I i B W Y W x 1 Z T 0 i c 1 V u a 2 5 v d 2 4 i I C 8 + P E V u d H J 5 I F R 5 c G U 9 I k Z p b G x D b 3 V u d C I g V m F s d W U 9 I m w x I i A v P j x F b n R y e S B U e X B l P S J B Z G R l Z F R v R G F 0 Y U 1 v Z G V s I i B W Y W x 1 Z T 0 i b D A i I C 8 + P C 9 T d G F i b G V F b n R y a W V z P j w v S X R l b T 4 8 S X R l b T 4 8 S X R l b U x v Y 2 F 0 a W 9 u P j x J d G V t V H l w Z T 5 G b 3 J t d W x h P C 9 J d G V t V H l w Z T 4 8 S X R l b V B h d G g + U 2 V j d G l v b j E v J U N F J T k x J U N F J U E w J U N F J T l G J U N F J U E 1 J U N F J U E z X y V D R S U 5 M S V D R S V B M S V D R S V B N y V D R S U 5 O S V D R S V B N F 8 l Q 0 U l O T E y L y V D R S V B M C V D R i U 4 M S V D R S V C R i V D R S V B R C V D R S V C Q i V D R S V C N S V D R i U 4 N S V D R i U 4 M y V D R S V C N z w v S X R l b V B h d G g + P C 9 J d G V t T G 9 j Y X R p b 2 4 + P F N 0 Y W J s Z U V u d H J p Z X M g L z 4 8 L 0 l 0 Z W 0 + P E l 0 Z W 0 + P E l 0 Z W 1 M b 2 N h d G l v b j 4 8 S X R l b V R 5 c G U + R m 9 y b X V s Y T w v S X R l b V R 5 c G U + P E l 0 Z W 1 Q Y X R o P l N l Y 3 R p b 2 4 x L y V D R S U 5 M S V D R S V B M C V D R S U 5 R i V D R S V B N S V D R S V B M 1 8 l Q 0 U l O T E l Q 0 U l Q T E l Q 0 U l Q T c l Q 0 U l O T k l Q 0 U l Q T R f J U N F J T k x M i 8 l Q 0 U l O T E l Q 0 U l Q T A l Q 0 U l O U Y l Q 0 U l Q T U l Q 0 U l Q T N f J U N F J T k x J U N F J U E x J U N F J U E 3 J U N F J T k 5 J U N F J U E 0 X y V D R S U 5 M T J f R G V m a W 5 l Z E 5 h b W U 8 L 0 l 0 Z W 1 Q Y X R o P j w v S X R l b U x v Y 2 F 0 a W 9 u P j x T d G F i b G V F b n R y a W V z I C 8 + P C 9 J d G V t P j x J d G V t P j x J d G V t T G 9 j Y X R p b 2 4 + P E l 0 Z W 1 U e X B l P k Z v c m 1 1 b G E 8 L 0 l 0 Z W 1 U e X B l P j x J d G V t U G F 0 a D 5 T Z W N 0 a W 9 u M S 8 l Q 0 U l O T E l Q 0 U l Q T A l Q 0 U l O U Y l Q 0 U l Q T U l Q 0 U l Q T N f J U N F J T k x J U N F J U E 1 J U N F J U E 0 J U N F J T l G J U N F J T l D X y V D R S U 5 M T E 8 L 0 l 0 Z W 1 Q Y X R o P j w v S X R l b U x v Y 2 F 0 a W 9 u P j x T d G F i b G V F b n R y a W V z P j x F b n R y e S B U e X B l P S J J c 1 B y a X Z h d G U i I F Z h b H V l P S J s M C I g L z 4 8 R W 5 0 c n k g V H l w Z T 0 i U X V l c n l J R C I g V m F s d W U 9 I n M 0 Z j c 4 O G I 4 N i 1 l M D I 4 L T R l O D A t Y W Z m M C 1 h O G E y M z M 4 Z j k 2 Z j g 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k c 6 l z q T O n 8 6 c X 8 6 R 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p H O p c 6 k z p / O n F / O k T E v Q X V 0 b 1 J l b W 9 2 Z W R D b 2 x 1 b W 5 z M S 5 7 z p H O n M 6 a L D B 9 J n F 1 b 3 Q 7 L C Z x d W 9 0 O 1 N l Y 3 R p b 2 4 x L 8 6 R z q D O n 8 6 l z q N f z p H O p c 6 k z p / O n F / O k T E v Q X V 0 b 1 J l b W 9 2 Z W R D b 2 x 1 b W 5 z M S 5 7 z p r O q c 6 U X 8 6 c z p H O m C w x f S Z x d W 9 0 O y w m c X V v d D t T Z W N 0 a W 9 u M S / O k c 6 g z p / O p c 6 j X 8 6 R z q X O p M 6 f z p x f z p E x L 0 F 1 d G 9 S Z W 1 v d m V k Q 2 9 s d W 1 u c z E u e 8 6 j z q X O n c 6 f z p v O n 1 / O k c 6 g z p / O p c 6 j z p n O q c 6 d L D J 9 J n F 1 b 3 Q 7 X S w m c X V v d D t D b 2 x 1 b W 5 D b 3 V u d C Z x d W 9 0 O z o z L C Z x d W 9 0 O 0 t l e U N v b H V t b k 5 h b W V z J n F 1 b 3 Q 7 O l t d L C Z x d W 9 0 O 0 N v b H V t b k l k Z W 5 0 a X R p Z X M m c X V v d D s 6 W y Z x d W 9 0 O 1 N l Y 3 R p b 2 4 x L 8 6 R z q D O n 8 6 l z q N f z p H O p c 6 k z p / O n F / O k T E v Q X V 0 b 1 J l b W 9 2 Z W R D b 2 x 1 b W 5 z M S 5 7 z p H O n M 6 a L D B 9 J n F 1 b 3 Q 7 L C Z x d W 9 0 O 1 N l Y 3 R p b 2 4 x L 8 6 R z q D O n 8 6 l z q N f z p H O p c 6 k z p / O n F / O k T E v Q X V 0 b 1 J l b W 9 2 Z W R D b 2 x 1 b W 5 z M S 5 7 z p r O q c 6 U X 8 6 c z p H O m C w x f S Z x d W 9 0 O y w m c X V v d D t T Z W N 0 a W 9 u M S / O k c 6 g z p / O p c 6 j X 8 6 R z q X O p M 6 f z p x f z p E 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0 M C 4 x O T g y N T c 5 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O T E l Q 0 U l Q T U l Q 0 U l Q T Q l Q 0 U l O U Y l Q 0 U l O U N f J U N F J T k x M S 8 l Q 0 U l Q T A l Q 0 Y l O D E l Q 0 U l Q k Y l Q 0 U l Q U Q l Q 0 U l Q k I l Q 0 U l Q j U l Q 0 Y l O D U l Q 0 Y l O D M l Q 0 U l Q j c 8 L 0 l 0 Z W 1 Q Y X R o P j w v S X R l b U x v Y 2 F 0 a W 9 u P j x T d G F i b G V F b n R y a W V z I C 8 + P C 9 J d G V t P j x J d G V t P j x J d G V t T G 9 j Y X R p b 2 4 + P E l 0 Z W 1 U e X B l P k Z v c m 1 1 b G E 8 L 0 l 0 Z W 1 U e X B l P j x J d G V t U G F 0 a D 5 T Z W N 0 a W 9 u M S 8 l Q 0 U l O T E l Q 0 U l Q T A l Q 0 U l O U Y l Q 0 U l Q T U l Q 0 U l Q T N f J U N F J T k x J U N F J U E 1 J U N F J U E 0 J U N F J T l G J U N F J T l D X y V D R S U 5 M T E v J U N F J T k x J U N F J U E w J U N F J T l G J U N F J U E 1 J U N F J U E z X y V D R S U 5 M S V D R S V B N S V D R S V B N C V D R S U 5 R i V D R S U 5 Q 1 8 l Q 0 U l O T E x X 0 R l Z m l u Z W R O Y W 1 l P C 9 J d G V t U G F 0 a D 4 8 L 0 l 0 Z W 1 M b 2 N h d G l v b j 4 8 U 3 R h Y m x l R W 5 0 c m l l c y A v P j w v S X R l b T 4 8 S X R l b T 4 8 S X R l b U x v Y 2 F 0 a W 9 u P j x J d G V t V H l w Z T 5 G b 3 J t d W x h P C 9 J d G V t V H l w Z T 4 8 S X R l b V B h d G g + U 2 V j d G l v b j E v J U N F J T k x J U N F J U E w J U N F J T l G J U N F J U E 1 J U N F J U E z X y V D R S U 5 M y V D R S V B M S V D R S U 5 M S V D R S V B N i V D R S U 5 O S V D R S V B M y V D R S V B N F 8 l Q 0 U l O T E x P C 9 J d G V t U G F 0 a D 4 8 L 0 l 0 Z W 1 M b 2 N h d G l v b j 4 8 U 3 R h Y m x l R W 5 0 c m l l c z 4 8 R W 5 0 c n k g V H l w Z T 0 i S X N Q c m l 2 Y X R l I i B W Y W x 1 Z T 0 i b D A i I C 8 + P E V u d H J 5 I F R 5 c G U 9 I l F 1 Z X J 5 S U Q i I F Z h b H V l P S J z Z j R i Z G U 3 O D U t Z T I 1 Y y 0 0 Y m Q 0 L W E 4 M z M t Y 2 Y w M T d i M z M 3 Z j E 5 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p P O o c 6 R z q b O m c 6 j z q R f z p E x 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k 8 6 h z p H O p s 6 Z z q P O p F / O k T E v Q X V 0 b 1 J l b W 9 2 Z W R D b 2 x 1 b W 5 z M S 5 7 z p H O n M 6 a L D B 9 J n F 1 b 3 Q 7 L C Z x d W 9 0 O 1 N l Y 3 R p b 2 4 x L 8 6 R z q D O n 8 6 l z q N f z p P O o c 6 R z q b O m c 6 j z q R f z p E x L 0 F 1 d G 9 S Z W 1 v d m V k Q 2 9 s d W 1 u c z E u e 8 6 a z q n O l F / O n M 6 R z p g s M X 0 m c X V v d D s s J n F 1 b 3 Q 7 U 2 V j d G l v b j E v z p H O o M 6 f z q X O o 1 / O k 8 6 h z p H O p s 6 Z z q P O p F / O k T E v Q X V 0 b 1 J l b W 9 2 Z W R D b 2 x 1 b W 5 z M S 5 7 z q P O p c 6 d z p / O m 8 6 f X 8 6 R z q D O n 8 6 l z q P O m c 6 p z p 0 s M n 0 m c X V v d D t d L C Z x d W 9 0 O 0 N v b H V t b k N v d W 5 0 J n F 1 b 3 Q 7 O j M s J n F 1 b 3 Q 7 S 2 V 5 Q 2 9 s d W 1 u T m F t Z X M m c X V v d D s 6 W 1 0 s J n F 1 b 3 Q 7 Q 2 9 s d W 1 u S W R l b n R p d G l l c y Z x d W 9 0 O z p b J n F 1 b 3 Q 7 U 2 V j d G l v b j E v z p H O o M 6 f z q X O o 1 / O k 8 6 h z p H O p s 6 Z z q P O p F / O k T E v Q X V 0 b 1 J l b W 9 2 Z W R D b 2 x 1 b W 5 z M S 5 7 z p H O n M 6 a L D B 9 J n F 1 b 3 Q 7 L C Z x d W 9 0 O 1 N l Y 3 R p b 2 4 x L 8 6 R z q D O n 8 6 l z q N f z p P O o c 6 R z q b O m c 6 j z q R f z p E x L 0 F 1 d G 9 S Z W 1 v d m V k Q 2 9 s d W 1 u c z E u e 8 6 a z q n O l F / O n M 6 R z p g s M X 0 m c X V v d D s s J n F 1 b 3 Q 7 U 2 V j d G l v b j E v z p H O o M 6 f z q X O o 1 / O k 8 6 h z p H O p s 6 Z z q P O p F / O k T E 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J n W U E i I C 8 + P E V u d H J 5 I F R 5 c G U 9 I k Z p b G x M Y X N 0 V X B k Y X R l Z C I g V m F s d W U 9 I m Q y M D I 0 L T E w L T A 2 V D E 0 O j U y O j Q w L j I 0 M z E z M j h a I i A v P j x F b n R y e S B U e X B l P S J G a W x s R X J y b 3 J D b 3 V u d C I g V m F s d W U 9 I m w w I i A v P j x F b n R y e S B U e X B l P S J G a W x s R X J y b 3 J D b 2 R l I i B W Y W x 1 Z T 0 i c 1 V u a 2 5 v d 2 4 i I C 8 + P E V u d H J 5 I F R 5 c G U 9 I k Z p b G x D b 3 V u d C I g V m F s d W U 9 I m w x I i A v P j x F b n R y e S B U e X B l P S J B Z G R l Z F R v R G F 0 Y U 1 v Z G V s I i B W Y W x 1 Z T 0 i b D A i I C 8 + P C 9 T d G F i b G V F b n R y a W V z P j w v S X R l b T 4 8 S X R l b T 4 8 S X R l b U x v Y 2 F 0 a W 9 u P j x J d G V t V H l w Z T 5 G b 3 J t d W x h P C 9 J d G V t V H l w Z T 4 8 S X R l b V B h d G g + U 2 V j d G l v b j E v J U N F J T k x J U N F J U E w J U N F J T l G J U N F J U E 1 J U N F J U E z X y V D R S U 5 M y V D R S V B M S V D R S U 5 M S V D R S V B N i V D R S U 5 O S V D R S V B M y V D R S V B N F 8 l Q 0 U l O T E x L y V D R S V B M C V D R i U 4 M S V D R S V C R i V D R S V B R C V D R S V C Q i V D R S V C N S V D R i U 4 N S V D R i U 4 M y V D R S V C N z w v S X R l b V B h d G g + P C 9 J d G V t T G 9 j Y X R p b 2 4 + P F N 0 Y W J s Z U V u d H J p Z X M g L z 4 8 L 0 l 0 Z W 0 + P E l 0 Z W 0 + P E l 0 Z W 1 M b 2 N h d G l v b j 4 8 S X R l b V R 5 c G U + R m 9 y b X V s Y T w v S X R l b V R 5 c G U + P E l 0 Z W 1 Q Y X R o P l N l Y 3 R p b 2 4 x L y V D R S U 5 M S V D R S V B M C V D R S U 5 R i V D R S V B N S V D R S V B M 1 8 l Q 0 U l O T M l Q 0 U l Q T E l Q 0 U l O T E l Q 0 U l Q T Y l Q 0 U l O T k l Q 0 U l Q T M l Q 0 U l Q T R f J U N F J T k x M S 8 l Q 0 U l O T E l Q 0 U l Q T A l Q 0 U l O U Y l Q 0 U l Q T U l Q 0 U l Q T N f J U N F J T k z J U N F J U E x J U N F J T k x J U N F J U E 2 J U N F J T k 5 J U N F J U E z J U N F J U E 0 X y V D R S U 5 M T F f R G V m a W 5 l Z E 5 h b W U 8 L 0 l 0 Z W 1 Q Y X R o P j w v S X R l b U x v Y 2 F 0 a W 9 u P j x T d G F i b G V F b n R y a W V z I C 8 + P C 9 J d G V t P j x J d G V t P j x J d G V t T G 9 j Y X R p b 2 4 + P E l 0 Z W 1 U e X B l P k Z v c m 1 1 b G E 8 L 0 l 0 Z W 1 U e X B l P j x J d G V t U G F 0 a D 5 T Z W N 0 a W 9 u M S 8 l Q 0 U l O T E l Q 0 U l Q T A l Q 0 U l O U Y l Q 0 U l Q T U l Q 0 U l Q T N f J U N F J T k z J U N F J U E x J U N F J T k x J U N F J U E 2 J U N F J T k 5 J U N F J U E z J U N F J U E 0 X y V D R S U 5 M z E 8 L 0 l 0 Z W 1 Q Y X R o P j w v S X R l b U x v Y 2 F 0 a W 9 u P j x T d G F i b G V F b n R y a W V z P j x F b n R y e S B U e X B l P S J J c 1 B y a X Z h d G U i I F Z h b H V l P S J s M C I g L z 4 8 R W 5 0 c n k g V H l w Z T 0 i U X V l c n l J R C I g V m F s d W U 9 I n N k Y W Y z Z m I 1 N S 1 i Z j I y L T R h Y W M t O D M 3 Z S 1 h M m Z h Z T Q 3 N j N h M W E 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k 8 6 h z p H O p s 6 Z z q P O p F / O k z F f 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O k c 6 g z p / O p c 6 j X 8 6 T z q H O k c 6 m z p n O o 8 6 k X 8 6 T M S 9 B d X R v U m V t b 3 Z l Z E N v b H V t b n M x L n v O k c 6 c z p o s M H 0 m c X V v d D s s J n F 1 b 3 Q 7 U 2 V j d G l v b j E v z p H O o M 6 f z q X O o 1 / O k 8 6 h z p H O p s 6 Z z q P O p F / O k z E v Q X V 0 b 1 J l b W 9 2 Z W R D b 2 x 1 b W 5 z M S 5 7 z p r O q c 6 U X 8 6 c z p H O m C w x f S Z x d W 9 0 O y w m c X V v d D t T Z W N 0 a W 9 u M S / O k c 6 g z p / O p c 6 j X 8 6 T z q H O k c 6 m z p n O o 8 6 k X 8 6 T M S 9 B d X R v U m V t b 3 Z l Z E N v b H V t b n M x L n v O o 8 6 l z p 3 O n 8 6 b z p 9 f z p H O o M 6 f z q X O o 8 6 Z z q n O n S w y f S Z x d W 9 0 O 1 0 s J n F 1 b 3 Q 7 Q 2 9 s d W 1 u Q 2 9 1 b n Q m c X V v d D s 6 M y w m c X V v d D t L Z X l D b 2 x 1 b W 5 O Y W 1 l c y Z x d W 9 0 O z p b X S w m c X V v d D t D b 2 x 1 b W 5 J Z G V u d G l 0 a W V z J n F 1 b 3 Q 7 O l s m c X V v d D t T Z W N 0 a W 9 u M S / O k c 6 g z p / O p c 6 j X 8 6 T z q H O k c 6 m z p n O o 8 6 k X 8 6 T M S 9 B d X R v U m V t b 3 Z l Z E N v b H V t b n M x L n v O k c 6 c z p o s M H 0 m c X V v d D s s J n F 1 b 3 Q 7 U 2 V j d G l v b j E v z p H O o M 6 f z q X O o 1 / O k 8 6 h z p H O p s 6 Z z q P O p F / O k z E v Q X V 0 b 1 J l b W 9 2 Z W R D b 2 x 1 b W 5 z M S 5 7 z p r O q c 6 U X 8 6 c z p H O m C w x f S Z x d W 9 0 O y w m c X V v d D t T Z W N 0 a W 9 u M S / O k c 6 g z p / O p c 6 j X 8 6 T z q H O k c 6 m z p n O o 8 6 k X 8 6 T M S 9 B d X R v U m V t b 3 Z l Z E N v b H V t b n M x L n v O o 8 6 l z p 3 O n 8 6 b z p 9 f z p H O o M 6 f z q X O o 8 6 Z z q n O n S w y f S Z x d W 9 0 O 1 0 s J n F 1 b 3 Q 7 U m V s Y X R p b 2 5 z a G l w S W 5 m b y Z x d W 9 0 O z p b X X 0 i I C 8 + P E V u d H J 5 I F R 5 c G U 9 I k Z p b G x T d G F 0 d X M i I F Z h b H V l P S J z Q 2 9 t c G x l d G U i I C 8 + P E V u d H J 5 I F R 5 c G U 9 I k Z p b G x D b 2 x 1 b W 5 O Y W 1 l c y I g V m F s d W U 9 I n N b J n F 1 b 3 Q 7 z p H O n M 6 a J n F 1 b 3 Q 7 L C Z x d W 9 0 O 8 6 a z q n O l F / O n M 6 R z p g m c X V v d D s s J n F 1 b 3 Q 7 z q P O p c 6 d z p / O m 8 6 f X 8 6 R z q D O n 8 6 l z q P O m c 6 p z p 0 m c X V v d D t d I i A v P j x F b n R y e S B U e X B l P S J G a W x s Q 2 9 s d W 1 u V H l w Z X M i I F Z h b H V l P S J z Q m d Z Q S I g L z 4 8 R W 5 0 c n k g V H l w Z T 0 i R m l s b E x h c 3 R V c G R h d G V k I i B W Y W x 1 Z T 0 i Z D I w M j Q t M T A t M D Z U M T Q 6 N T I 6 N D A u M j g 4 M D E 0 M 1 o i I C 8 + P E V u d H J 5 I F R 5 c G U 9 I k Z p b G x F c n J v c k N v d W 5 0 I i B W Y W x 1 Z T 0 i b D A i I C 8 + P E V u d H J 5 I F R 5 c G U 9 I k Z p b G x F c n J v c k N v Z G U i I F Z h b H V l P S J z V W 5 r b m 9 3 b i I g L z 4 8 R W 5 0 c n k g V H l w Z T 0 i R m l s b E N v d W 5 0 I i B W Y W x 1 Z T 0 i b D E i I C 8 + P E V u d H J 5 I F R 5 c G U 9 I k F k Z G V k V G 9 E Y X R h T W 9 k Z W w i I F Z h b H V l P S J s M C I g L z 4 8 L 1 N 0 Y W J s Z U V u d H J p Z X M + P C 9 J d G V t P j x J d G V t P j x J d G V t T G 9 j Y X R p b 2 4 + P E l 0 Z W 1 U e X B l P k Z v c m 1 1 b G E 8 L 0 l 0 Z W 1 U e X B l P j x J d G V t U G F 0 a D 5 T Z W N 0 a W 9 u M S 8 l Q 0 U l O T E l Q 0 U l Q T A l Q 0 U l O U Y l Q 0 U l Q T U l Q 0 U l Q T N f J U N F J T k z J U N F J U E x J U N F J T k x J U N F J U E 2 J U N F J T k 5 J U N F J U E z J U N F J U E 0 X y V D R S U 5 M z E v J U N F J U E w J U N G J T g x J U N F J U J G J U N F J U F E J U N F J U J C J U N F J U I 1 J U N G J T g 1 J U N G J T g z J U N F J U I 3 P C 9 J d G V t U G F 0 a D 4 8 L 0 l 0 Z W 1 M b 2 N h d G l v b j 4 8 U 3 R h Y m x l R W 5 0 c m l l c y A v P j w v S X R l b T 4 8 S X R l b T 4 8 S X R l b U x v Y 2 F 0 a W 9 u P j x J d G V t V H l w Z T 5 G b 3 J t d W x h P C 9 J d G V t V H l w Z T 4 8 S X R l b V B h d G g + U 2 V j d G l v b j E v J U N F J T k x J U N F J U E w J U N F J T l G J U N F J U E 1 J U N F J U E z X y V D R S U 5 M y V D R S V B M S V D R S U 5 M S V D R S V B N i V D R S U 5 O S V D R S V B M y V D R S V B N F 8 l Q 0 U l O T M x L y V D R S U 5 M S V D R S V B M C V D R S U 5 R i V D R S V B N S V D R S V B M 1 8 l Q 0 U l O T M l Q 0 U l Q T E l Q 0 U l O T E l Q 0 U l Q T Y l Q 0 U l O T k l Q 0 U l Q T M l Q 0 U l Q T R f J U N F J T k z M V 9 E Z W Z p b m V k T m F t Z T w v S X R l b V B h d G g + P C 9 J d G V t T G 9 j Y X R p b 2 4 + P F N 0 Y W J s Z U V u d H J p Z X M g L z 4 8 L 0 l 0 Z W 0 + P E l 0 Z W 0 + P E l 0 Z W 1 M b 2 N h d G l v b j 4 8 S X R l b V R 5 c G U + R m 9 y b X V s Y T w v S X R l b V R 5 c G U + P E l 0 Z W 1 Q Y X R o P l N l Y 3 R p b 2 4 x L y V D R S U 5 M S V D R S V B M C V D R S U 5 R i V D R S V B N S V D R S V B M 1 8 l Q 0 U l O T Q l Q 0 U l O T c l Q 0 U l O U N f J U N F J U E z J U N F J U E 3 J U N F J T k 1 J U N F J U E z X y V D R S U 5 M z E 8 L 0 l 0 Z W 1 Q Y X R o P j w v S X R l b U x v Y 2 F 0 a W 9 u P j x T d G F i b G V F b n R y a W V z P j x F b n R y e S B U e X B l P S J J c 1 B y a X Z h d G U i I F Z h b H V l P S J s M C I g L z 4 8 R W 5 0 c n k g V H l w Z T 0 i U X V l c n l J R C I g V m F s d W U 9 I n M z Z m Q 4 N j k 1 O S 0 x Y j U 1 L T Q 2 Z D c t Y j V k M i 0 w N j Z j Z G F i Z G Y 4 N z 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l M 6 X z p x f z q P O p 8 6 V z q N f z p M x 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l M 6 X z p x f z q P O p 8 6 V z q N f z p M x L 0 F 1 d G 9 S Z W 1 v d m V k Q 2 9 s d W 1 u c z E u e 8 6 R z p z O m i w w f S Z x d W 9 0 O y w m c X V v d D t T Z W N 0 a W 9 u M S / O k c 6 g z p / O p c 6 j X 8 6 U z p f O n F / O o 8 6 n z p X O o 1 / O k z E v Q X V 0 b 1 J l b W 9 2 Z W R D b 2 x 1 b W 5 z M S 5 7 z p r O q c 6 U X 8 6 c z p H O m C w x f S Z x d W 9 0 O y w m c X V v d D t T Z W N 0 a W 9 u M S / O k c 6 g z p / O p c 6 j X 8 6 U z p f O n F / O o 8 6 n z p X O o 1 / O k z E v Q X V 0 b 1 J l b W 9 2 Z W R D b 2 x 1 b W 5 z M S 5 7 z q P O p c 6 d z p / O m 8 6 f X 8 6 R z q D O n 8 6 l z q P O m c 6 p z p 0 s M n 0 m c X V v d D t d L C Z x d W 9 0 O 0 N v b H V t b k N v d W 5 0 J n F 1 b 3 Q 7 O j M s J n F 1 b 3 Q 7 S 2 V 5 Q 2 9 s d W 1 u T m F t Z X M m c X V v d D s 6 W 1 0 s J n F 1 b 3 Q 7 Q 2 9 s d W 1 u S W R l b n R p d G l l c y Z x d W 9 0 O z p b J n F 1 b 3 Q 7 U 2 V j d G l v b j E v z p H O o M 6 f z q X O o 1 / O l M 6 X z p x f z q P O p 8 6 V z q N f z p M x L 0 F 1 d G 9 S Z W 1 v d m V k Q 2 9 s d W 1 u c z E u e 8 6 R z p z O m i w w f S Z x d W 9 0 O y w m c X V v d D t T Z W N 0 a W 9 u M S / O k c 6 g z p / O p c 6 j X 8 6 U z p f O n F / O o 8 6 n z p X O o 1 / O k z E v Q X V 0 b 1 J l b W 9 2 Z W R D b 2 x 1 b W 5 z M S 5 7 z p r O q c 6 U X 8 6 c z p H O m C w x f S Z x d W 9 0 O y w m c X V v d D t T Z W N 0 a W 9 u M S / O k c 6 g z p / O p c 6 j X 8 6 U z p f O n F / O o 8 6 n z p X O o 1 / O k z E 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J n W U E i I C 8 + P E V u d H J 5 I F R 5 c G U 9 I k Z p b G x M Y X N 0 V X B k Y X R l Z C I g V m F s d W U 9 I m Q y M D I 0 L T E w L T A 2 V D E 0 O j U y O j Q w L j M x M T k 0 O T F a I i A v P j x F b n R y e S B U e X B l P S J G a W x s R X J y b 3 J D b 3 V u d C I g V m F s d W U 9 I m w w I i A v P j x F b n R y e S B U e X B l P S J G a W x s R X J y b 3 J D b 2 R l I i B W Y W x 1 Z T 0 i c 1 V u a 2 5 v d 2 4 i I C 8 + P E V u d H J 5 I F R 5 c G U 9 I k Z p b G x D b 3 V u d C I g V m F s d W U 9 I m w x I i A v P j x F b n R y e S B U e X B l P S J B Z G R l Z F R v R G F 0 Y U 1 v Z G V s I i B W Y W x 1 Z T 0 i b D A i I C 8 + P C 9 T d G F i b G V F b n R y a W V z P j w v S X R l b T 4 8 S X R l b T 4 8 S X R l b U x v Y 2 F 0 a W 9 u P j x J d G V t V H l w Z T 5 G b 3 J t d W x h P C 9 J d G V t V H l w Z T 4 8 S X R l b V B h d G g + U 2 V j d G l v b j E v J U N F J T k x J U N F J U E w J U N F J T l G J U N F J U E 1 J U N F J U E z X y V D R S U 5 N C V D R S U 5 N y V D R S U 5 Q 1 8 l Q 0 U l Q T M l Q 0 U l Q T c l Q 0 U l O T U l Q 0 U l Q T N f J U N F J T k z M S 8 l Q 0 U l Q T A l Q 0 Y l O D E l Q 0 U l Q k Y l Q 0 U l Q U Q l Q 0 U l Q k I l Q 0 U l Q j U l Q 0 Y l O D U l Q 0 Y l O D M l Q 0 U l Q j c 8 L 0 l 0 Z W 1 Q Y X R o P j w v S X R l b U x v Y 2 F 0 a W 9 u P j x T d G F i b G V F b n R y a W V z I C 8 + P C 9 J d G V t P j x J d G V t P j x J d G V t T G 9 j Y X R p b 2 4 + P E l 0 Z W 1 U e X B l P k Z v c m 1 1 b G E 8 L 0 l 0 Z W 1 U e X B l P j x J d G V t U G F 0 a D 5 T Z W N 0 a W 9 u M S 8 l Q 0 U l O T E l Q 0 U l Q T A l Q 0 U l O U Y l Q 0 U l Q T U l Q 0 U l Q T N f J U N F J T k 0 J U N F J T k 3 J U N F J T l D X y V D R S V B M y V D R S V B N y V D R S U 5 N S V D R S V B M 1 8 l Q 0 U l O T M x L y V D R S U 5 M S V D R S V B M C V D R S U 5 R i V D R S V B N S V D R S V B M 1 8 l Q 0 U l O T Q l Q 0 U l O T c l Q 0 U l O U N f J U N F J U E z J U N F J U E 3 J U N F J T k 1 J U N F J U E z X y V D R S U 5 M z F f R G V m a W 5 l Z E 5 h b W U 8 L 0 l 0 Z W 1 Q Y X R o P j w v S X R l b U x v Y 2 F 0 a W 9 u P j x T d G F i b G V F b n R y a W V z I C 8 + P C 9 J d G V t P j x J d G V t P j x J d G V t T G 9 j Y X R p b 2 4 + P E l 0 Z W 1 U e X B l P k Z v c m 1 1 b G E 8 L 0 l 0 Z W 1 U e X B l P j x J d G V t U G F 0 a D 5 T Z W N 0 a W 9 u M S 8 l Q 0 U l O T E l Q 0 U l Q T A l Q 0 U l O U Y l Q 0 U l Q T U l Q 0 U l Q T N f J U N F J T k 1 J U N F J T l B J U N F J U E w X y V D R S U 5 R i V D R S U 5 N C V D R S U 5 N y V D R S U 5 M 1 8 l Q 0 U l O T M x P C 9 J d G V t U G F 0 a D 4 8 L 0 l 0 Z W 1 M b 2 N h d G l v b j 4 8 U 3 R h Y m x l R W 5 0 c m l l c z 4 8 R W 5 0 c n k g V H l w Z T 0 i S X N Q c m l 2 Y X R l I i B W Y W x 1 Z T 0 i b D A i I C 8 + P E V u d H J 5 I F R 5 c G U 9 I l F 1 Z X J 5 S U Q i I F Z h b H V l P S J z M 2 M z Y T A 5 Z G M t O T R l O C 0 0 N j h j L T k w O G I t M z J j N m Y 3 N z R h N D c 4 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p X O m s 6 g X 8 6 f z p T O l 8 6 T X 8 6 T 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p X O m s 6 g X 8 6 f z p T O l 8 6 T X 8 6 T M S 9 B d X R v U m V t b 3 Z l Z E N v b H V t b n M x L n v O k c 6 c z p o s M H 0 m c X V v d D s s J n F 1 b 3 Q 7 U 2 V j d G l v b j E v z p H O o M 6 f z q X O o 1 / O l c 6 a z q B f z p / O l M 6 X z p N f z p M x L 0 F 1 d G 9 S Z W 1 v d m V k Q 2 9 s d W 1 u c z E u e 8 6 a z q n O l F / O n M 6 R z p g s M X 0 m c X V v d D s s J n F 1 b 3 Q 7 U 2 V j d G l v b j E v z p H O o M 6 f z q X O o 1 / O l c 6 a z q B f z p / O l M 6 X z p N f z p M x L 0 F 1 d G 9 S Z W 1 v d m V k Q 2 9 s d W 1 u c z E u e 8 6 j z q X O n c 6 f z p v O n 1 / O k c 6 g z p / O p c 6 j z p n O q c 6 d L D J 9 J n F 1 b 3 Q 7 X S w m c X V v d D t D b 2 x 1 b W 5 D b 3 V u d C Z x d W 9 0 O z o z L C Z x d W 9 0 O 0 t l e U N v b H V t b k 5 h b W V z J n F 1 b 3 Q 7 O l t d L C Z x d W 9 0 O 0 N v b H V t b k l k Z W 5 0 a X R p Z X M m c X V v d D s 6 W y Z x d W 9 0 O 1 N l Y 3 R p b 2 4 x L 8 6 R z q D O n 8 6 l z q N f z p X O m s 6 g X 8 6 f z p T O l 8 6 T X 8 6 T M S 9 B d X R v U m V t b 3 Z l Z E N v b H V t b n M x L n v O k c 6 c z p o s M H 0 m c X V v d D s s J n F 1 b 3 Q 7 U 2 V j d G l v b j E v z p H O o M 6 f z q X O o 1 / O l c 6 a z q B f z p / O l M 6 X z p N f z p M x L 0 F 1 d G 9 S Z W 1 v d m V k Q 2 9 s d W 1 u c z E u e 8 6 a z q n O l F / O n M 6 R z p g s M X 0 m c X V v d D s s J n F 1 b 3 Q 7 U 2 V j d G l v b j E v z p H O o M 6 f z q X O o 1 / O l c 6 a z q B f z p / O l M 6 X z p N f z p M 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0 M C 4 z N z I 3 O D c y 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O T U l Q 0 U l O U E l Q 0 U l Q T B f J U N F J T l G J U N F J T k 0 J U N F J T k 3 J U N F J T k z X y V D R S U 5 M z E v J U N F J U E w J U N G J T g x J U N F J U J G J U N F J U F E J U N F J U J C J U N F J U I 1 J U N G J T g 1 J U N G J T g z J U N F J U I 3 P C 9 J d G V t U G F 0 a D 4 8 L 0 l 0 Z W 1 M b 2 N h d G l v b j 4 8 U 3 R h Y m x l R W 5 0 c m l l c y A v P j w v S X R l b T 4 8 S X R l b T 4 8 S X R l b U x v Y 2 F 0 a W 9 u P j x J d G V t V H l w Z T 5 G b 3 J t d W x h P C 9 J d G V t V H l w Z T 4 8 S X R l b V B h d G g + U 2 V j d G l v b j E v J U N F J T k x J U N F J U E w J U N F J T l G J U N F J U E 1 J U N F J U E z X y V D R S U 5 N S V D R S U 5 Q S V D R S V B M F 8 l Q 0 U l O U Y l Q 0 U l O T Q l Q 0 U l O T c l Q 0 U l O T N f J U N F J T k z M S 8 l Q 0 U l O T E l Q 0 U l Q T A l Q 0 U l O U Y l Q 0 U l Q T U l Q 0 U l Q T N f J U N F J T k 1 J U N F J T l B J U N F J U E w X y V D R S U 5 R i V D R S U 5 N C V D R S U 5 N y V D R S U 5 M 1 8 l Q 0 U l O T M x X 0 R l Z m l u Z W R O Y W 1 l P C 9 J d G V t U G F 0 a D 4 8 L 0 l 0 Z W 1 M b 2 N h d G l v b j 4 8 U 3 R h Y m x l R W 5 0 c m l l c y A v P j w v S X R l b T 4 8 S X R l b T 4 8 S X R l b U x v Y 2 F 0 a W 9 u P j x J d G V t V H l w Z T 5 G b 3 J t d W x h P C 9 J d G V t V H l w Z T 4 8 S X R l b V B h d G g + U 2 V j d G l v b j E v J U N F J T k x J U N F J U E w J U N F J T l G J U N F J U E 1 J U N F J U E z X y V D R S U 5 N y V D R S U 5 Q i V D R S U 5 N S V D R S U 5 Q S V D R S V B N C V D R S V B M V 8 l Q 0 U l O T E x P C 9 J d G V t U G F 0 a D 4 8 L 0 l 0 Z W 1 M b 2 N h d G l v b j 4 8 U 3 R h Y m x l R W 5 0 c m l l c z 4 8 R W 5 0 c n k g V H l w Z T 0 i S X N Q c m l 2 Y X R l I i B W Y W x 1 Z T 0 i b D A i I C 8 + P E V u d H J 5 I F R 5 c G U 9 I l F 1 Z X J 5 S U Q i I F Z h b H V l P S J z M j E w Z m F j Z T Q t N z I 4 Z i 0 0 Z D F m L T l h N j U t N z N j N 2 I 0 M 2 Y w N G M 5 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p f O m 8 6 V z p r O p M 6 h X 8 6 R 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p f O m 8 6 V z p r O p M 6 h X 8 6 R M S 9 B d X R v U m V t b 3 Z l Z E N v b H V t b n M x L n v O k c 6 c z p o s M H 0 m c X V v d D s s J n F 1 b 3 Q 7 U 2 V j d G l v b j E v z p H O o M 6 f z q X O o 1 / O l 8 6 b z p X O m s 6 k z q F f z p E x L 0 F 1 d G 9 S Z W 1 v d m V k Q 2 9 s d W 1 u c z E u e 8 6 a z q n O l F / O n M 6 R z p g s M X 0 m c X V v d D s s J n F 1 b 3 Q 7 U 2 V j d G l v b j E v z p H O o M 6 f z q X O o 1 / O l 8 6 b z p X O m s 6 k z q F f z p E x L 0 F 1 d G 9 S Z W 1 v d m V k Q 2 9 s d W 1 u c z E u e 8 6 j z q X O n c 6 f z p v O n 1 / O k c 6 g z p / O p c 6 j z p n O q c 6 d L D J 9 J n F 1 b 3 Q 7 X S w m c X V v d D t D b 2 x 1 b W 5 D b 3 V u d C Z x d W 9 0 O z o z L C Z x d W 9 0 O 0 t l e U N v b H V t b k 5 h b W V z J n F 1 b 3 Q 7 O l t d L C Z x d W 9 0 O 0 N v b H V t b k l k Z W 5 0 a X R p Z X M m c X V v d D s 6 W y Z x d W 9 0 O 1 N l Y 3 R p b 2 4 x L 8 6 R z q D O n 8 6 l z q N f z p f O m 8 6 V z p r O p M 6 h X 8 6 R M S 9 B d X R v U m V t b 3 Z l Z E N v b H V t b n M x L n v O k c 6 c z p o s M H 0 m c X V v d D s s J n F 1 b 3 Q 7 U 2 V j d G l v b j E v z p H O o M 6 f z q X O o 1 / O l 8 6 b z p X O m s 6 k z q F f z p E x L 0 F 1 d G 9 S Z W 1 v d m V k Q 2 9 s d W 1 u c z E u e 8 6 a z q n O l F / O n M 6 R z p g s M X 0 m c X V v d D s s J n F 1 b 3 Q 7 U 2 V j d G l v b j E v z p H O o M 6 f z q X O o 1 / O l 8 6 b z p X O m s 6 k z q F f z p E 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0 M C 4 1 M T E 0 M T Y 2 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O T c l Q 0 U l O U I l Q 0 U l O T U l Q 0 U l O U E l Q 0 U l Q T Q l Q 0 U l Q T F f J U N F J T k x M S 8 l Q 0 U l Q T A l Q 0 Y l O D E l Q 0 U l Q k Y l Q 0 U l Q U Q l Q 0 U l Q k I l Q 0 U l Q j U l Q 0 Y l O D U l Q 0 Y l O D M l Q 0 U l Q j c 8 L 0 l 0 Z W 1 Q Y X R o P j w v S X R l b U x v Y 2 F 0 a W 9 u P j x T d G F i b G V F b n R y a W V z I C 8 + P C 9 J d G V t P j x J d G V t P j x J d G V t T G 9 j Y X R p b 2 4 + P E l 0 Z W 1 U e X B l P k Z v c m 1 1 b G E 8 L 0 l 0 Z W 1 U e X B l P j x J d G V t U G F 0 a D 5 T Z W N 0 a W 9 u M S 8 l Q 0 U l O T E l Q 0 U l Q T A l Q 0 U l O U Y l Q 0 U l Q T U l Q 0 U l Q T N f J U N F J T k 3 J U N F J T l C J U N F J T k 1 J U N F J T l B J U N F J U E 0 J U N F J U E x X y V D R S U 5 M T E v J U N F J T k x J U N F J U E w J U N F J T l G J U N F J U E 1 J U N F J U E z X y V D R S U 5 N y V D R S U 5 Q i V D R S U 5 N S V D R S U 5 Q S V D R S V B N C V D R S V B M V 8 l Q 0 U l O T E x X 0 R l Z m l u Z W R O Y W 1 l P C 9 J d G V t U G F 0 a D 4 8 L 0 l 0 Z W 1 M b 2 N h d G l v b j 4 8 U 3 R h Y m x l R W 5 0 c m l l c y A v P j w v S X R l b T 4 8 S X R l b T 4 8 S X R l b U x v Y 2 F 0 a W 9 u P j x J d G V t V H l w Z T 5 G b 3 J t d W x h P C 9 J d G V t V H l w Z T 4 8 S X R l b V B h d G g + U 2 V j d G l v b j E v J U N F J T k x J U N F J U E w J U N F J T l G J U N F J U E 1 J U N F J U E z X y V D R S U 5 N y V D R S U 5 Q i V D R S U 5 N S V D R S U 5 Q S V D R S V B N C V D R S V B M V 8 l Q 0 U l O T M x P C 9 J d G V t U G F 0 a D 4 8 L 0 l 0 Z W 1 M b 2 N h d G l v b j 4 8 U 3 R h Y m x l R W 5 0 c m l l c z 4 8 R W 5 0 c n k g V H l w Z T 0 i S X N Q c m l 2 Y X R l I i B W Y W x 1 Z T 0 i b D A i I C 8 + P E V u d H J 5 I F R 5 c G U 9 I l F 1 Z X J 5 S U Q i I F Z h b H V l P S J z Z W U 2 O G F l N z E t N G U 3 Y y 0 0 Z T R i L T h m Y z g t Y T B m N z N j Z j h h O W E x 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p f O m 8 6 V z p r O p M 6 h X 8 6 T 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p f O m 8 6 V z p r O p M 6 h X 8 6 T M S 9 B d X R v U m V t b 3 Z l Z E N v b H V t b n M x L n v O k c 6 c z p o s M H 0 m c X V v d D s s J n F 1 b 3 Q 7 U 2 V j d G l v b j E v z p H O o M 6 f z q X O o 1 / O l 8 6 b z p X O m s 6 k z q F f z p M x L 0 F 1 d G 9 S Z W 1 v d m V k Q 2 9 s d W 1 u c z E u e 8 6 a z q n O l F / O n M 6 R z p g s M X 0 m c X V v d D s s J n F 1 b 3 Q 7 U 2 V j d G l v b j E v z p H O o M 6 f z q X O o 1 / O l 8 6 b z p X O m s 6 k z q F f z p M x L 0 F 1 d G 9 S Z W 1 v d m V k Q 2 9 s d W 1 u c z E u e 8 6 j z q X O n c 6 f z p v O n 1 / O k c 6 g z p / O p c 6 j z p n O q c 6 d L D J 9 J n F 1 b 3 Q 7 X S w m c X V v d D t D b 2 x 1 b W 5 D b 3 V u d C Z x d W 9 0 O z o z L C Z x d W 9 0 O 0 t l e U N v b H V t b k 5 h b W V z J n F 1 b 3 Q 7 O l t d L C Z x d W 9 0 O 0 N v b H V t b k l k Z W 5 0 a X R p Z X M m c X V v d D s 6 W y Z x d W 9 0 O 1 N l Y 3 R p b 2 4 x L 8 6 R z q D O n 8 6 l z q N f z p f O m 8 6 V z p r O p M 6 h X 8 6 T M S 9 B d X R v U m V t b 3 Z l Z E N v b H V t b n M x L n v O k c 6 c z p o s M H 0 m c X V v d D s s J n F 1 b 3 Q 7 U 2 V j d G l v b j E v z p H O o M 6 f z q X O o 1 / O l 8 6 b z p X O m s 6 k z q F f z p M x L 0 F 1 d G 9 S Z W 1 v d m V k Q 2 9 s d W 1 u c z E u e 8 6 a z q n O l F / O n M 6 R z p g s M X 0 m c X V v d D s s J n F 1 b 3 Q 7 U 2 V j d G l v b j E v z p H O o M 6 f z q X O o 1 / O l 8 6 b z p X O m s 6 k z q F f z p M 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0 M C 4 1 N z U y N D Q 2 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O T c l Q 0 U l O U I l Q 0 U l O T U l Q 0 U l O U E l Q 0 U l Q T Q l Q 0 U l Q T F f J U N F J T k z M S 8 l Q 0 U l Q T A l Q 0 Y l O D E l Q 0 U l Q k Y l Q 0 U l Q U Q l Q 0 U l Q k I l Q 0 U l Q j U l Q 0 Y l O D U l Q 0 Y l O D M l Q 0 U l Q j c 8 L 0 l 0 Z W 1 Q Y X R o P j w v S X R l b U x v Y 2 F 0 a W 9 u P j x T d G F i b G V F b n R y a W V z I C 8 + P C 9 J d G V t P j x J d G V t P j x J d G V t T G 9 j Y X R p b 2 4 + P E l 0 Z W 1 U e X B l P k Z v c m 1 1 b G E 8 L 0 l 0 Z W 1 U e X B l P j x J d G V t U G F 0 a D 5 T Z W N 0 a W 9 u M S 8 l Q 0 U l O T E l Q 0 U l Q T A l Q 0 U l O U Y l Q 0 U l Q T U l Q 0 U l Q T N f J U N F J T k 3 J U N F J T l C J U N F J T k 1 J U N F J T l B J U N F J U E 0 J U N F J U E x X y V D R S U 5 M z E v J U N F J T k x J U N F J U E w J U N F J T l G J U N F J U E 1 J U N F J U E z X y V D R S U 5 N y V D R S U 5 Q i V D R S U 5 N S V D R S U 5 Q S V D R S V B N C V D R S V B M V 8 l Q 0 U l O T M x X 0 R l Z m l u Z W R O Y W 1 l P C 9 J d G V t U G F 0 a D 4 8 L 0 l 0 Z W 1 M b 2 N h d G l v b j 4 8 U 3 R h Y m x l R W 5 0 c m l l c y A v P j w v S X R l b T 4 8 S X R l b T 4 8 S X R l b U x v Y 2 F 0 a W 9 u P j x J d G V t V H l w Z T 5 G b 3 J t d W x h P C 9 J d G V t V H l w Z T 4 8 S X R l b V B h d G g + U 2 V j d G l v b j E v J U N F J T k x J U N F J U E w J U N F J T l G J U N F J U E 1 J U N F J U E z X y V D R S U 5 O C V D R S U 5 N S V D R S V B M S V D R S U 5 Q y V D R S U 5 R i V D R S V B Q i V D R S U 5 N C V D R S V B M V 8 l Q 0 U l O T E x P C 9 J d G V t U G F 0 a D 4 8 L 0 l 0 Z W 1 M b 2 N h d G l v b j 4 8 U 3 R h Y m x l R W 5 0 c m l l c z 4 8 R W 5 0 c n k g V H l w Z T 0 i S X N Q c m l 2 Y X R l I i B W Y W x 1 Z T 0 i b D A i I C 8 + P E V u d H J 5 I F R 5 c G U 9 I l F 1 Z X J 5 S U Q i I F Z h b H V l P S J z O D R j Y m V m Z D c t O D Q 2 N S 0 0 O W V h L W F m Z j g t Y z N l Y T Y 1 O G Q 2 M T c z 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p j O l c 6 h z p z O n 8 6 r z p T O o V / O k T F f 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O k c 6 g z p / O p c 6 j X 8 6 Y z p X O o c 6 c z p / O q 8 6 U z q F f z p E x L 0 F 1 d G 9 S Z W 1 v d m V k Q 2 9 s d W 1 u c z E u e 8 6 R z p z O m i w w f S Z x d W 9 0 O y w m c X V v d D t T Z W N 0 a W 9 u M S / O k c 6 g z p / O p c 6 j X 8 6 Y z p X O o c 6 c z p / O q 8 6 U z q F f z p E x L 0 F 1 d G 9 S Z W 1 v d m V k Q 2 9 s d W 1 u c z E u e 8 6 a z q n O l F / O n M 6 R z p g s M X 0 m c X V v d D s s J n F 1 b 3 Q 7 U 2 V j d G l v b j E v z p H O o M 6 f z q X O o 1 / O m M 6 V z q H O n M 6 f z q v O l M 6 h X 8 6 R M S 9 B d X R v U m V t b 3 Z l Z E N v b H V t b n M x L n v O o 8 6 l z p 3 O n 8 6 b z p 9 f z p H O o M 6 f z q X O o 8 6 Z z q n O n S w y f S Z x d W 9 0 O 1 0 s J n F 1 b 3 Q 7 Q 2 9 s d W 1 u Q 2 9 1 b n Q m c X V v d D s 6 M y w m c X V v d D t L Z X l D b 2 x 1 b W 5 O Y W 1 l c y Z x d W 9 0 O z p b X S w m c X V v d D t D b 2 x 1 b W 5 J Z G V u d G l 0 a W V z J n F 1 b 3 Q 7 O l s m c X V v d D t T Z W N 0 a W 9 u M S / O k c 6 g z p / O p c 6 j X 8 6 Y z p X O o c 6 c z p / O q 8 6 U z q F f z p E x L 0 F 1 d G 9 S Z W 1 v d m V k Q 2 9 s d W 1 u c z E u e 8 6 R z p z O m i w w f S Z x d W 9 0 O y w m c X V v d D t T Z W N 0 a W 9 u M S / O k c 6 g z p / O p c 6 j X 8 6 Y z p X O o c 6 c z p / O q 8 6 U z q F f z p E x L 0 F 1 d G 9 S Z W 1 v d m V k Q 2 9 s d W 1 u c z E u e 8 6 a z q n O l F / O n M 6 R z p g s M X 0 m c X V v d D s s J n F 1 b 3 Q 7 U 2 V j d G l v b j E v z p H O o M 6 f z q X O o 1 / O m M 6 V z q H O n M 6 f z q v O l M 6 h X 8 6 R M S 9 B d X R v U m V t b 3 Z l Z E N v b H V t b n M x L n v O o 8 6 l z p 3 O n 8 6 b z p 9 f z p H O o M 6 f z q X O o 8 6 Z z q n O n S w y f S Z x d W 9 0 O 1 0 s J n F 1 b 3 Q 7 U m V s Y X R p b 2 5 z a G l w S W 5 m b y Z x d W 9 0 O z p b X X 0 i I C 8 + P E V u d H J 5 I F R 5 c G U 9 I k Z p b G x T d G F 0 d X M i I F Z h b H V l P S J z Q 2 9 t c G x l d G U i I C 8 + P E V u d H J 5 I F R 5 c G U 9 I k Z p b G x D b 2 x 1 b W 5 O Y W 1 l c y I g V m F s d W U 9 I n N b J n F 1 b 3 Q 7 z p H O n M 6 a J n F 1 b 3 Q 7 L C Z x d W 9 0 O 8 6 a z q n O l F / O n M 6 R z p g m c X V v d D s s J n F 1 b 3 Q 7 z q P O p c 6 d z p / O m 8 6 f X 8 6 R z q D O n 8 6 l z q P O m c 6 p z p 0 m c X V v d D t d I i A v P j x F b n R y e S B U e X B l P S J G a W x s Q 2 9 s d W 1 u V H l w Z X M i I F Z h b H V l P S J z Q m d Z Q S I g L z 4 8 R W 5 0 c n k g V H l w Z T 0 i R m l s b E x h c 3 R V c G R h d G V k I i B W Y W x 1 Z T 0 i Z D I w M j Q t M T A t M D Z U M T Q 6 N T I 6 N D A u N j I 2 M T A 4 N 1 o i I C 8 + P E V u d H J 5 I F R 5 c G U 9 I k Z p b G x F c n J v c k N v d W 5 0 I i B W Y W x 1 Z T 0 i b D A i I C 8 + P E V u d H J 5 I F R 5 c G U 9 I k Z p b G x F c n J v c k N v Z G U i I F Z h b H V l P S J z V W 5 r b m 9 3 b i I g L z 4 8 R W 5 0 c n k g V H l w Z T 0 i R m l s b E N v d W 5 0 I i B W Y W x 1 Z T 0 i b D I i I C 8 + P E V u d H J 5 I F R 5 c G U 9 I k F k Z G V k V G 9 E Y X R h T W 9 k Z W w i I F Z h b H V l P S J s M C I g L z 4 8 L 1 N 0 Y W J s Z U V u d H J p Z X M + P C 9 J d G V t P j x J d G V t P j x J d G V t T G 9 j Y X R p b 2 4 + P E l 0 Z W 1 U e X B l P k Z v c m 1 1 b G E 8 L 0 l 0 Z W 1 U e X B l P j x J d G V t U G F 0 a D 5 T Z W N 0 a W 9 u M S 8 l Q 0 U l O T E l Q 0 U l Q T A l Q 0 U l O U Y l Q 0 U l Q T U l Q 0 U l Q T N f J U N F J T k 4 J U N F J T k 1 J U N F J U E x J U N F J T l D J U N F J T l G J U N F J U F C J U N F J T k 0 J U N F J U E x X y V D R S U 5 M T E v J U N F J U E w J U N G J T g x J U N F J U J G J U N F J U F E J U N F J U J C J U N F J U I 1 J U N G J T g 1 J U N G J T g z J U N F J U I 3 P C 9 J d G V t U G F 0 a D 4 8 L 0 l 0 Z W 1 M b 2 N h d G l v b j 4 8 U 3 R h Y m x l R W 5 0 c m l l c y A v P j w v S X R l b T 4 8 S X R l b T 4 8 S X R l b U x v Y 2 F 0 a W 9 u P j x J d G V t V H l w Z T 5 G b 3 J t d W x h P C 9 J d G V t V H l w Z T 4 8 S X R l b V B h d G g + U 2 V j d G l v b j E v J U N F J T k x J U N F J U E w J U N F J T l G J U N F J U E 1 J U N F J U E z X y V D R S U 5 O C V D R S U 5 N S V D R S V B M S V D R S U 5 Q y V D R S U 5 R i V D R S V B Q i V D R S U 5 N C V D R S V B M V 8 l Q 0 U l O T E x L y V D R S U 5 M S V D R S V B M C V D R S U 5 R i V D R S V B N S V D R S V B M 1 8 l Q 0 U l O T g l Q 0 U l O T U l Q 0 U l Q T E l Q 0 U l O U M l Q 0 U l O U Y l Q 0 U l Q U I l Q 0 U l O T Q l Q 0 U l Q T F f J U N F J T k x M V 9 E Z W Z p b m V k T m F t Z T w v S X R l b V B h d G g + P C 9 J d G V t T G 9 j Y X R p b 2 4 + P F N 0 Y W J s Z U V u d H J p Z X M g L z 4 8 L 0 l 0 Z W 0 + P E l 0 Z W 0 + P E l 0 Z W 1 M b 2 N h d G l v b j 4 8 S X R l b V R 5 c G U + R m 9 y b X V s Y T w v S X R l b V R 5 c G U + P E l 0 Z W 1 Q Y X R o P l N l Y 3 R p b 2 4 x L y V D R S U 5 M S V D R S V B M C V D R S U 5 R i V D R S V B N S V D R S V B M 1 8 l Q 0 U l O U E l Q 0 U l O U Y l Q 0 U l O U M l Q 0 U l O U M l Q 0 U l Q T k l Q 0 U l Q T R f J U N F J T k x M T w v S X R l b V B h d G g + P C 9 J d G V t T G 9 j Y X R p b 2 4 + P F N 0 Y W J s Z U V u d H J p Z X M + P E V u d H J 5 I F R 5 c G U 9 I k l z U H J p d m F 0 Z S I g V m F s d W U 9 I m w w I i A v P j x F b n R y e S B U e X B l P S J R d W V y e U l E I i B W Y W x 1 Z T 0 i c z F m Z j J l Y j c x L T A 1 Y T I t N D Z k Z C 1 h N z Q 1 L T Z l Y m I 4 Y j J l N z B l Z 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8 6 g z r X P g c 6 5 z q 7 O s 8 6 3 z 4 P O t y I g L z 4 8 R W 5 0 c n k g V H l w Z T 0 i R m l s b F R h c m d l d C I g V m F s d W U 9 I n P O k c 6 g z p / O p c 6 j X 8 6 a z p / O n M 6 c z q n O p F / O k T F f 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O k c 6 g z p / O p c 6 j X 8 6 a z p / O n M 6 c z q n O p F / O k T E v Q X V 0 b 1 J l b W 9 2 Z W R D b 2 x 1 b W 5 z M S 5 7 z p H O n M 6 a L D B 9 J n F 1 b 3 Q 7 L C Z x d W 9 0 O 1 N l Y 3 R p b 2 4 x L 8 6 R z q D O n 8 6 l z q N f z p r O n 8 6 c z p z O q c 6 k X 8 6 R M S 9 B d X R v U m V t b 3 Z l Z E N v b H V t b n M x L n v O m s 6 p z p R f z p z O k c 6 Y L D F 9 J n F 1 b 3 Q 7 L C Z x d W 9 0 O 1 N l Y 3 R p b 2 4 x L 8 6 R z q D O n 8 6 l z q N f z p r O n 8 6 c z p z O q c 6 k X 8 6 R M S 9 B d X R v U m V t b 3 Z l Z E N v b H V t b n M x L n v O o 8 6 l z p 3 O n 8 6 b z p 9 f z p H O o M 6 f z q X O o 8 6 Z z q n O n S w y f S Z x d W 9 0 O 1 0 s J n F 1 b 3 Q 7 Q 2 9 s d W 1 u Q 2 9 1 b n Q m c X V v d D s 6 M y w m c X V v d D t L Z X l D b 2 x 1 b W 5 O Y W 1 l c y Z x d W 9 0 O z p b X S w m c X V v d D t D b 2 x 1 b W 5 J Z G V u d G l 0 a W V z J n F 1 b 3 Q 7 O l s m c X V v d D t T Z W N 0 a W 9 u M S / O k c 6 g z p / O p c 6 j X 8 6 a z p / O n M 6 c z q n O p F / O k T E v Q X V 0 b 1 J l b W 9 2 Z W R D b 2 x 1 b W 5 z M S 5 7 z p H O n M 6 a L D B 9 J n F 1 b 3 Q 7 L C Z x d W 9 0 O 1 N l Y 3 R p b 2 4 x L 8 6 R z q D O n 8 6 l z q N f z p r O n 8 6 c z p z O q c 6 k X 8 6 R M S 9 B d X R v U m V t b 3 Z l Z E N v b H V t b n M x L n v O m s 6 p z p R f z p z O k c 6 Y L D F 9 J n F 1 b 3 Q 7 L C Z x d W 9 0 O 1 N l Y 3 R p b 2 4 x L 8 6 R z q D O n 8 6 l z q N f z p r O n 8 6 c z p z O q c 6 k X 8 6 R M S 9 B d X R v U m V t b 3 Z l Z E N v b H V t b n M x L n v O o 8 6 l z p 3 O n 8 6 b z p 9 f z p H O o M 6 f z q X O o 8 6 Z z q n O n S w y f S Z x d W 9 0 O 1 0 s J n F 1 b 3 Q 7 U m V s Y X R p b 2 5 z a G l w S W 5 m b y Z x d W 9 0 O z p b X X 0 i I C 8 + P E V u d H J 5 I F R 5 c G U 9 I k Z p b G x T d G F 0 d X M i I F Z h b H V l P S J z Q 2 9 t c G x l d G U i I C 8 + P E V u d H J 5 I F R 5 c G U 9 I k Z p b G x D b 2 x 1 b W 5 O Y W 1 l c y I g V m F s d W U 9 I n N b J n F 1 b 3 Q 7 z p H O n M 6 a J n F 1 b 3 Q 7 L C Z x d W 9 0 O 8 6 a z q n O l F / O n M 6 R z p g m c X V v d D s s J n F 1 b 3 Q 7 z q P O p c 6 d z p / O m 8 6 f X 8 6 R z q D O n 8 6 l z q P O m c 6 p z p 0 m c X V v d D t d I i A v P j x F b n R y e S B U e X B l P S J G a W x s Q 2 9 s d W 1 u V H l w Z X M i I F Z h b H V l P S J z Q m d Z Q S I g L z 4 8 R W 5 0 c n k g V H l w Z T 0 i R m l s b E x h c 3 R V c G R h d G V k I i B W Y W x 1 Z T 0 i Z D I w M j Q t M T A t M D Z U M T Q 6 N T I 6 N D A u N j k w O T M 0 O V o i I C 8 + P E V u d H J 5 I F R 5 c G U 9 I k Z p b G x F c n J v c k N v d W 5 0 I i B W Y W x 1 Z T 0 i b D A i I C 8 + P E V u d H J 5 I F R 5 c G U 9 I k Z p b G x F c n J v c k N v Z G U i I F Z h b H V l P S J z V W 5 r b m 9 3 b i I g L z 4 8 R W 5 0 c n k g V H l w Z T 0 i R m l s b E N v d W 5 0 I i B W Y W x 1 Z T 0 i b D E i I C 8 + P E V u d H J 5 I F R 5 c G U 9 I k F k Z G V k V G 9 E Y X R h T W 9 k Z W w i I F Z h b H V l P S J s M C I g L z 4 8 L 1 N 0 Y W J s Z U V u d H J p Z X M + P C 9 J d G V t P j x J d G V t P j x J d G V t T G 9 j Y X R p b 2 4 + P E l 0 Z W 1 U e X B l P k Z v c m 1 1 b G E 8 L 0 l 0 Z W 1 U e X B l P j x J d G V t U G F 0 a D 5 T Z W N 0 a W 9 u M S 8 l Q 0 U l O T E l Q 0 U l Q T A l Q 0 U l O U Y l Q 0 U l Q T U l Q 0 U l Q T N f J U N F J T l B J U N F J T l G J U N F J T l D J U N F J T l D J U N F J U E 5 J U N F J U E 0 X y V D R S U 5 M T E v J U N F J U E w J U N G J T g x J U N F J U J G J U N F J U F E J U N F J U J C J U N F J U I 1 J U N G J T g 1 J U N G J T g z J U N F J U I 3 P C 9 J d G V t U G F 0 a D 4 8 L 0 l 0 Z W 1 M b 2 N h d G l v b j 4 8 U 3 R h Y m x l R W 5 0 c m l l c y A v P j w v S X R l b T 4 8 S X R l b T 4 8 S X R l b U x v Y 2 F 0 a W 9 u P j x J d G V t V H l w Z T 5 G b 3 J t d W x h P C 9 J d G V t V H l w Z T 4 8 S X R l b V B h d G g + U 2 V j d G l v b j E v J U N F J T k x J U N F J U E w J U N F J T l G J U N F J U E 1 J U N F J U E z X y V D R S U 5 Q S V D R S U 5 R i V D R S U 5 Q y V D R S U 5 Q y V D R S V B O S V D R S V B N F 8 l Q 0 U l O T E x L y V D R S U 5 M S V D R S V B M C V D R S U 5 R i V D R S V B N S V D R S V B M 1 8 l Q 0 U l O U E l Q 0 U l O U Y l Q 0 U l O U M l Q 0 U l O U M l Q 0 U l Q T k l Q 0 U l Q T R f J U N F J T k x M V 9 E Z W Z p b m V k T m F t Z T w v S X R l b V B h d G g + P C 9 J d G V t T G 9 j Y X R p b 2 4 + P F N 0 Y W J s Z U V u d H J p Z X M g L z 4 8 L 0 l 0 Z W 0 + P E l 0 Z W 0 + P E l 0 Z W 1 M b 2 N h d G l v b j 4 8 S X R l b V R 5 c G U + R m 9 y b X V s Y T w v S X R l b V R 5 c G U + P E l 0 Z W 1 Q Y X R o P l N l Y 3 R p b 2 4 x L y V D R S U 5 M S V D R S V B M C V D R S U 5 R i V D R S V B N S V D R S V B M 1 8 l Q 0 U l O U M l Q 0 U l O T c l Q 0 U l Q T c l Q 0 U l O T E l Q 0 U l O U Q l Q 0 U l O U Y l Q 0 U l Q T Q l Q 0 U l Q T F f J U N F J T k x M T w v S X R l b V B h d G g + P C 9 J d G V t T G 9 j Y X R p b 2 4 + P F N 0 Y W J s Z U V u d H J p Z X M + P E V u d H J 5 I F R 5 c G U 9 I k l z U H J p d m F 0 Z S I g V m F s d W U 9 I m w w I i A v P j x F b n R y e S B U e X B l P S J R d W V y e U l E I i B W Y W x 1 Z T 0 i c z c 4 N 2 N j Y z A z L T g x Z G Q t N D E 0 M y 0 4 Z m I 1 L T l m M j Z k M T c x M z I 3 Z 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8 6 g z r X P g c 6 5 z q 7 O s 8 6 3 z 4 P O t y I g L z 4 8 R W 5 0 c n k g V H l w Z T 0 i R m l s b F R h c m d l d C I g V m F s d W U 9 I n P O k c 6 g z p / O p c 6 j X 8 6 c z p f O p 8 6 R z p 3 O n 8 6 k z q F f z p E x 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n M 6 X z q f O k c 6 d z p / O p M 6 h X 8 6 R M S 9 B d X R v U m V t b 3 Z l Z E N v b H V t b n M x L n v O k c 6 c z p o s M H 0 m c X V v d D s s J n F 1 b 3 Q 7 U 2 V j d G l v b j E v z p H O o M 6 f z q X O o 1 / O n M 6 X z q f O k c 6 d z p / O p M 6 h X 8 6 R M S 9 B d X R v U m V t b 3 Z l Z E N v b H V t b n M x L n v O m s 6 p z p R f z p z O k c 6 Y L D F 9 J n F 1 b 3 Q 7 L C Z x d W 9 0 O 1 N l Y 3 R p b 2 4 x L 8 6 R z q D O n 8 6 l z q N f z p z O l 8 6 n z p H O n c 6 f z q T O o V / O k T E v Q X V 0 b 1 J l b W 9 2 Z W R D b 2 x 1 b W 5 z M S 5 7 z q P O p c 6 d z p / O m 8 6 f X 8 6 R z q D O n 8 6 l z q P O m c 6 p z p 0 s M n 0 m c X V v d D t d L C Z x d W 9 0 O 0 N v b H V t b k N v d W 5 0 J n F 1 b 3 Q 7 O j M s J n F 1 b 3 Q 7 S 2 V 5 Q 2 9 s d W 1 u T m F t Z X M m c X V v d D s 6 W 1 0 s J n F 1 b 3 Q 7 Q 2 9 s d W 1 u S W R l b n R p d G l l c y Z x d W 9 0 O z p b J n F 1 b 3 Q 7 U 2 V j d G l v b j E v z p H O o M 6 f z q X O o 1 / O n M 6 X z q f O k c 6 d z p / O p M 6 h X 8 6 R M S 9 B d X R v U m V t b 3 Z l Z E N v b H V t b n M x L n v O k c 6 c z p o s M H 0 m c X V v d D s s J n F 1 b 3 Q 7 U 2 V j d G l v b j E v z p H O o M 6 f z q X O o 1 / O n M 6 X z q f O k c 6 d z p / O p M 6 h X 8 6 R M S 9 B d X R v U m V t b 3 Z l Z E N v b H V t b n M x L n v O m s 6 p z p R f z p z O k c 6 Y L D F 9 J n F 1 b 3 Q 7 L C Z x d W 9 0 O 1 N l Y 3 R p b 2 4 x L 8 6 R z q D O n 8 6 l z q N f z p z O l 8 6 n z p H O n c 6 f z q T O o V / O k T E 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J n W U E i I C 8 + P E V u d H J 5 I F R 5 c G U 9 I k Z p b G x M Y X N 0 V X B k Y X R l Z C I g V m F s d W U 9 I m Q y M D I 0 L T E w L T A 2 V D E 0 O j U y O j Q w L j g w M z Y z N z R a I i A v P j x F b n R y e S B U e X B l P S J G a W x s R X J y b 3 J D b 3 V u d C I g V m F s d W U 9 I m w w I i A v P j x F b n R y e S B U e X B l P S J G a W x s R X J y b 3 J D b 2 R l I i B W Y W x 1 Z T 0 i c 1 V u a 2 5 v d 2 4 i I C 8 + P E V u d H J 5 I F R 5 c G U 9 I k Z p b G x D b 3 V u d C I g V m F s d W U 9 I m w x I i A v P j x F b n R y e S B U e X B l P S J B Z G R l Z F R v R G F 0 Y U 1 v Z G V s I i B W Y W x 1 Z T 0 i b D A i I C 8 + P C 9 T d G F i b G V F b n R y a W V z P j w v S X R l b T 4 8 S X R l b T 4 8 S X R l b U x v Y 2 F 0 a W 9 u P j x J d G V t V H l w Z T 5 G b 3 J t d W x h P C 9 J d G V t V H l w Z T 4 8 S X R l b V B h d G g + U 2 V j d G l v b j E v J U N F J T k x J U N F J U E w J U N F J T l G J U N F J U E 1 J U N F J U E z X y V D R S U 5 Q y V D R S U 5 N y V D R S V B N y V D R S U 5 M S V D R S U 5 R C V D R S U 5 R i V D R S V B N C V D R S V B M V 8 l Q 0 U l O T E x L y V D R S V B M C V D R i U 4 M S V D R S V C R i V D R S V B R C V D R S V C Q i V D R S V C N S V D R i U 4 N S V D R i U 4 M y V D R S V C N z w v S X R l b V B h d G g + P C 9 J d G V t T G 9 j Y X R p b 2 4 + P F N 0 Y W J s Z U V u d H J p Z X M g L z 4 8 L 0 l 0 Z W 0 + P E l 0 Z W 0 + P E l 0 Z W 1 M b 2 N h d G l v b j 4 8 S X R l b V R 5 c G U + R m 9 y b X V s Y T w v S X R l b V R 5 c G U + P E l 0 Z W 1 Q Y X R o P l N l Y 3 R p b 2 4 x L y V D R S U 5 M S V D R S V B M C V D R S U 5 R i V D R S V B N S V D R S V B M 1 8 l Q 0 U l O U M l Q 0 U l O T c l Q 0 U l Q T c l Q 0 U l O T E l Q 0 U l O U Q l Q 0 U l O U Y l Q 0 U l Q T Q l Q 0 U l Q T F f J U N F J T k x M S 8 l Q 0 U l O T E l Q 0 U l Q T A l Q 0 U l O U Y l Q 0 U l Q T U l Q 0 U l Q T N f J U N F J T l D J U N F J T k 3 J U N F J U E 3 J U N F J T k x J U N F J T l E J U N F J T l G J U N F J U E 0 J U N F J U E x X y V D R S U 5 M T F f R G V m a W 5 l Z E 5 h b W U 8 L 0 l 0 Z W 1 Q Y X R o P j w v S X R l b U x v Y 2 F 0 a W 9 u P j x T d G F i b G V F b n R y a W V z I C 8 + P C 9 J d G V t P j x J d G V t P j x J d G V t T G 9 j Y X R p b 2 4 + P E l 0 Z W 1 U e X B l P k Z v c m 1 1 b G E 8 L 0 l 0 Z W 1 U e X B l P j x J d G V t U G F 0 a D 5 T Z W N 0 a W 9 u M S 8 l Q 0 U l O T E l Q 0 U l Q T A l Q 0 U l O U Y l Q 0 U l Q T U l Q 0 U l Q T N f J U N F J U E z J U N F J T k x J U N F J U E w J U N F J U E 1 X y V D R S U 5 M z E 8 L 0 l 0 Z W 1 Q Y X R o P j w v S X R l b U x v Y 2 F 0 a W 9 u P j x T d G F i b G V F b n R y a W V z P j x F b n R y e S B U e X B l P S J J c 1 B y a X Z h d G U i I F Z h b H V l P S J s M C I g L z 4 8 R W 5 0 c n k g V H l w Z T 0 i U X V l c n l J R C I g V m F s d W U 9 I n N k Y z Z m Y T M x M y 0 2 N j Q y L T Q y N G M t O D d h M S 0 x Y 2 Q y M T k w Z D M 1 Z j k 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o 8 6 R z q D O p V / O k z F f 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O k c 6 g z p / O p c 6 j X 8 6 j z p H O o M 6 l X 8 6 T M S 9 B d X R v U m V t b 3 Z l Z E N v b H V t b n M x L n v O k c 6 c z p o s M H 0 m c X V v d D s s J n F 1 b 3 Q 7 U 2 V j d G l v b j E v z p H O o M 6 f z q X O o 1 / O o 8 6 R z q D O p V / O k z E v Q X V 0 b 1 J l b W 9 2 Z W R D b 2 x 1 b W 5 z M S 5 7 z p r O q c 6 U X 8 6 c z p H O m C w x f S Z x d W 9 0 O y w m c X V v d D t T Z W N 0 a W 9 u M S / O k c 6 g z p / O p c 6 j X 8 6 j z p H O o M 6 l X 8 6 T M S 9 B d X R v U m V t b 3 Z l Z E N v b H V t b n M x L n v O o 8 6 l z p 3 O n 8 6 b z p 9 f z p H O o M 6 f z q X O o 8 6 Z z q n O n S w y f S Z x d W 9 0 O 1 0 s J n F 1 b 3 Q 7 Q 2 9 s d W 1 u Q 2 9 1 b n Q m c X V v d D s 6 M y w m c X V v d D t L Z X l D b 2 x 1 b W 5 O Y W 1 l c y Z x d W 9 0 O z p b X S w m c X V v d D t D b 2 x 1 b W 5 J Z G V u d G l 0 a W V z J n F 1 b 3 Q 7 O l s m c X V v d D t T Z W N 0 a W 9 u M S / O k c 6 g z p / O p c 6 j X 8 6 j z p H O o M 6 l X 8 6 T M S 9 B d X R v U m V t b 3 Z l Z E N v b H V t b n M x L n v O k c 6 c z p o s M H 0 m c X V v d D s s J n F 1 b 3 Q 7 U 2 V j d G l v b j E v z p H O o M 6 f z q X O o 1 / O o 8 6 R z q D O p V / O k z E v Q X V 0 b 1 J l b W 9 2 Z W R D b 2 x 1 b W 5 z M S 5 7 z p r O q c 6 U X 8 6 c z p H O m C w x f S Z x d W 9 0 O y w m c X V v d D t T Z W N 0 a W 9 u M S / O k c 6 g z p / O p c 6 j X 8 6 j z p H O o M 6 l X 8 6 T M S 9 B d X R v U m V t b 3 Z l Z E N v b H V t b n M x L n v O o 8 6 l z p 3 O n 8 6 b z p 9 f z p H O o M 6 f z q X O o 8 6 Z z q n O n S w y f S Z x d W 9 0 O 1 0 s J n F 1 b 3 Q 7 U m V s Y X R p b 2 5 z a G l w S W 5 m b y Z x d W 9 0 O z p b X X 0 i I C 8 + P E V u d H J 5 I F R 5 c G U 9 I k Z p b G x T d G F 0 d X M i I F Z h b H V l P S J z Q 2 9 t c G x l d G U i I C 8 + P E V u d H J 5 I F R 5 c G U 9 I k Z p b G x D b 2 x 1 b W 5 O Y W 1 l c y I g V m F s d W U 9 I n N b J n F 1 b 3 Q 7 z p H O n M 6 a J n F 1 b 3 Q 7 L C Z x d W 9 0 O 8 6 a z q n O l F / O n M 6 R z p g m c X V v d D s s J n F 1 b 3 Q 7 z q P O p c 6 d z p / O m 8 6 f X 8 6 R z q D O n 8 6 l z q P O m c 6 p z p 0 m c X V v d D t d I i A v P j x F b n R y e S B U e X B l P S J G a W x s Q 2 9 s d W 1 u V H l w Z X M i I F Z h b H V l P S J z Q m d Z Q S I g L z 4 8 R W 5 0 c n k g V H l w Z T 0 i R m l s b E x h c 3 R V c G R h d G V k I i B W Y W x 1 Z T 0 i Z D I w M j Q t M T A t M D Z U M T Q 6 N T I 6 N D A u O T M 4 M j c z M V o i I C 8 + P E V u d H J 5 I F R 5 c G U 9 I k Z p b G x F c n J v c k N v d W 5 0 I i B W Y W x 1 Z T 0 i b D A i I C 8 + P E V u d H J 5 I F R 5 c G U 9 I k Z p b G x F c n J v c k N v Z G U i I F Z h b H V l P S J z V W 5 r b m 9 3 b i I g L z 4 8 R W 5 0 c n k g V H l w Z T 0 i R m l s b E N v d W 5 0 I i B W Y W x 1 Z T 0 i b D E i I C 8 + P E V u d H J 5 I F R 5 c G U 9 I k F k Z G V k V G 9 E Y X R h T W 9 k Z W w i I F Z h b H V l P S J s M C I g L z 4 8 L 1 N 0 Y W J s Z U V u d H J p Z X M + P C 9 J d G V t P j x J d G V t P j x J d G V t T G 9 j Y X R p b 2 4 + P E l 0 Z W 1 U e X B l P k Z v c m 1 1 b G E 8 L 0 l 0 Z W 1 U e X B l P j x J d G V t U G F 0 a D 5 T Z W N 0 a W 9 u M S 8 l Q 0 U l O T E l Q 0 U l Q T A l Q 0 U l O U Y l Q 0 U l Q T U l Q 0 U l Q T N f J U N F J U E z J U N F J T k x J U N F J U E w J U N F J U E 1 X y V D R S U 5 M z E v J U N F J U E w J U N G J T g x J U N F J U J G J U N F J U F E J U N F J U J C J U N F J U I 1 J U N G J T g 1 J U N G J T g z J U N F J U I 3 P C 9 J d G V t U G F 0 a D 4 8 L 0 l 0 Z W 1 M b 2 N h d G l v b j 4 8 U 3 R h Y m x l R W 5 0 c m l l c y A v P j w v S X R l b T 4 8 S X R l b T 4 8 S X R l b U x v Y 2 F 0 a W 9 u P j x J d G V t V H l w Z T 5 G b 3 J t d W x h P C 9 J d G V t V H l w Z T 4 8 S X R l b V B h d G g + U 2 V j d G l v b j E v J U N F J T k x J U N F J U E w J U N F J T l G J U N F J U E 1 J U N F J U E z X y V D R S V B M y V D R S U 5 M S V D R S V B M C V D R S V B N V 8 l Q 0 U l O T M x L y V D R S U 5 M S V D R S V B M C V D R S U 5 R i V D R S V B N S V D R S V B M 1 8 l Q 0 U l Q T M l Q 0 U l O T E l Q 0 U l Q T A l Q 0 U l Q T V f J U N F J T k z M V 9 E Z W Z p b m V k T m F t Z T w v S X R l b V B h d G g + P C 9 J d G V t T G 9 j Y X R p b 2 4 + P F N 0 Y W J s Z U V u d H J p Z X M g L z 4 8 L 0 l 0 Z W 0 + P E l 0 Z W 0 + P E l 0 Z W 1 M b 2 N h d G l v b j 4 8 S X R l b V R 5 c G U + R m 9 y b X V s Y T w v S X R l b V R 5 c G U + P E l 0 Z W 1 Q Y X R o P l N l Y 3 R p b 2 4 x L y V D R S U 5 M S V D R S V B M C V D R S U 5 R i V D R S V B N S V D R S V B M 1 8 l Q 0 U l Q T Q l Q 0 U l O T U l Q 0 U l Q T c l Q 0 U l O U R f J U N F J T l C J U N F J T l G J U N F J T k z J U N F J T k 5 J U N F J U E z J U N F J T l D X y V D R S U 5 M T E 8 L 0 l 0 Z W 1 Q Y X R o P j w v S X R l b U x v Y 2 F 0 a W 9 u P j x T d G F i b G V F b n R y a W V z P j x F b n R y e S B U e X B l P S J J c 1 B y a X Z h d G U i I F Z h b H V l P S J s M C I g L z 4 8 R W 5 0 c n k g V H l w Z T 0 i U X V l c n l J R C I g V m F s d W U 9 I n N k Y z g 0 O D d l Z i 0 y Y 2 I w L T R h Y z g t O G E 5 Y S 1 m M T V i N G V i Z j d k O T k 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O o M 6 1 z 4 H O u c 6 u z r P O t 8 + D z r c i I C 8 + P E V u d H J 5 I F R 5 c G U 9 I k Z p b G x U Y X J n Z X Q i I F Z h b H V l P S J z z p H O o M 6 f z q X O o 1 / O p M 6 V z q f O n V / O m 8 6 f z p P O m c 6 j z p x f z p E x 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p M 6 V z q f O n V / O m 8 6 f z p P O m c 6 j z p x f z p E x L 0 F 1 d G 9 S Z W 1 v d m V k Q 2 9 s d W 1 u c z E u e 8 6 R z p z O m i w w f S Z x d W 9 0 O y w m c X V v d D t T Z W N 0 a W 9 u M S / O k c 6 g z p / O p c 6 j X 8 6 k z p X O p 8 6 d X 8 6 b z p / O k 8 6 Z z q P O n F / O k T E v Q X V 0 b 1 J l b W 9 2 Z W R D b 2 x 1 b W 5 z M S 5 7 z p r O q c 6 U X 8 6 c z p H O m C w x f S Z x d W 9 0 O y w m c X V v d D t T Z W N 0 a W 9 u M S / O k c 6 g z p / O p c 6 j X 8 6 k z p X O p 8 6 d X 8 6 b z p / O k 8 6 Z z q P O n F / O k T E v Q X V 0 b 1 J l b W 9 2 Z W R D b 2 x 1 b W 5 z M S 5 7 z q P O p c 6 d z p / O m 8 6 f X 8 6 R z q D O n 8 6 l z q P O m c 6 p z p 0 s M n 0 m c X V v d D t d L C Z x d W 9 0 O 0 N v b H V t b k N v d W 5 0 J n F 1 b 3 Q 7 O j M s J n F 1 b 3 Q 7 S 2 V 5 Q 2 9 s d W 1 u T m F t Z X M m c X V v d D s 6 W 1 0 s J n F 1 b 3 Q 7 Q 2 9 s d W 1 u S W R l b n R p d G l l c y Z x d W 9 0 O z p b J n F 1 b 3 Q 7 U 2 V j d G l v b j E v z p H O o M 6 f z q X O o 1 / O p M 6 V z q f O n V / O m 8 6 f z p P O m c 6 j z p x f z p E x L 0 F 1 d G 9 S Z W 1 v d m V k Q 2 9 s d W 1 u c z E u e 8 6 R z p z O m i w w f S Z x d W 9 0 O y w m c X V v d D t T Z W N 0 a W 9 u M S / O k c 6 g z p / O p c 6 j X 8 6 k z p X O p 8 6 d X 8 6 b z p / O k 8 6 Z z q P O n F / O k T E v Q X V 0 b 1 J l b W 9 2 Z W R D b 2 x 1 b W 5 z M S 5 7 z p r O q c 6 U X 8 6 c z p H O m C w x f S Z x d W 9 0 O y w m c X V v d D t T Z W N 0 a W 9 u M S / O k c 6 g z p / O p c 6 j X 8 6 k z p X O p 8 6 d X 8 6 b z p / O k 8 6 Z z q P O n F / O k T E 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J n W U E i I C 8 + P E V u d H J 5 I F R 5 c G U 9 I k Z p b G x M Y X N 0 V X B k Y X R l Z C I g V m F s d W U 9 I m Q y M D I 0 L T E w L T A 2 V D E 0 O j U y O j Q w L j Q y M z Y 1 M D N a I i A v P j x F b n R y e S B U e X B l P S J G a W x s R X J y b 3 J D b 3 V u d C I g V m F s d W U 9 I m w w I i A v P j x F b n R y e S B U e X B l P S J G a W x s R X J y b 3 J D b 2 R l I i B W Y W x 1 Z T 0 i c 1 V u a 2 5 v d 2 4 i I C 8 + P E V u d H J 5 I F R 5 c G U 9 I k Z p b G x D b 3 V u d C I g V m F s d W U 9 I m w x I i A v P j x F b n R y e S B U e X B l P S J B Z G R l Z F R v R G F 0 Y U 1 v Z G V s I i B W Y W x 1 Z T 0 i b D A i I C 8 + P C 9 T d G F i b G V F b n R y a W V z P j w v S X R l b T 4 8 S X R l b T 4 8 S X R l b U x v Y 2 F 0 a W 9 u P j x J d G V t V H l w Z T 5 G b 3 J t d W x h P C 9 J d G V t V H l w Z T 4 8 S X R l b V B h d G g + U 2 V j d G l v b j E v J U N F J T k x J U N F J U E w J U N F J T l G J U N F J U E 1 J U N F J U E z X y V D R S V B N C V D R S U 5 N S V D R S V B N y V D R S U 5 R F 8 l Q 0 U l O U I l Q 0 U l O U Y l Q 0 U l O T M l Q 0 U l O T k l Q 0 U l Q T M l Q 0 U l O U N f J U N F J T k x M S 8 l Q 0 U l Q T A l Q 0 Y l O D E l Q 0 U l Q k Y l Q 0 U l Q U Q l Q 0 U l Q k I l Q 0 U l Q j U l Q 0 Y l O D U l Q 0 Y l O D M l Q 0 U l Q j c 8 L 0 l 0 Z W 1 Q Y X R o P j w v S X R l b U x v Y 2 F 0 a W 9 u P j x T d G F i b G V F b n R y a W V z I C 8 + P C 9 J d G V t P j x J d G V t P j x J d G V t T G 9 j Y X R p b 2 4 + P E l 0 Z W 1 U e X B l P k Z v c m 1 1 b G E 8 L 0 l 0 Z W 1 U e X B l P j x J d G V t U G F 0 a D 5 T Z W N 0 a W 9 u M S 8 l Q 0 U l O T E l Q 0 U l Q T A l Q 0 U l O U Y l Q 0 U l Q T U l Q 0 U l Q T N f J U N F J U E 0 J U N F J T k 1 J U N F J U E 3 J U N F J T l E X y V D R S U 5 Q i V D R S U 5 R i V D R S U 5 M y V D R S U 5 O S V D R S V B M y V D R S U 5 Q 1 8 l Q 0 U l O T E x L y V D R S U 5 M S V D R S V B M C V D R S U 5 R i V D R S V B N S V D R S V B M 1 8 l Q 0 U l Q T Q l Q 0 U l O T U l Q 0 U l Q T c l Q 0 U l O U R f J U N F J T l C J U N F J T l G J U N F J T k z J U N F J T k 5 J U N F J U E z J U N F J T l D X y V D R S U 5 M T F f R G V m a W 5 l Z E 5 h b W U 8 L 0 l 0 Z W 1 Q Y X R o P j w v S X R l b U x v Y 2 F 0 a W 9 u P j x T d G F i b G V F b n R y a W V z I C 8 + P C 9 J d G V t P j x J d G V t P j x J d G V t T G 9 j Y X R p b 2 4 + P E l 0 Z W 1 U e X B l P k Z v c m 1 1 b G E 8 L 0 l 0 Z W 1 U e X B l P j x J d G V t U G F 0 a D 5 T Z W N 0 a W 9 u M S 8 l Q 0 U l O T E l Q 0 U l Q T A l Q 0 U l O U Y l Q 0 U l Q T U l Q 0 U l Q T N f J U N F J U E 0 J U N F J T k 1 J U N F J U E 3 J U N F J T l E X y V D R S U 5 Q i V D R S U 5 R i V D R S U 5 M y V D R S U 5 O S V D R S V B M y V D R S U 5 Q 1 8 l Q 0 U l O T M x P C 9 J d G V t U G F 0 a D 4 8 L 0 l 0 Z W 1 M b 2 N h d G l v b j 4 8 U 3 R h Y m x l R W 5 0 c m l l c z 4 8 R W 5 0 c n k g V H l w Z T 0 i S X N Q c m l 2 Y X R l I i B W Y W x 1 Z T 0 i b D A i I C 8 + P E V u d H J 5 I F R 5 c G U 9 I l F 1 Z X J 5 S U Q i I F Z h b H V l P S J z Z j d h N T d j O T Q t Z j E 4 O C 0 0 M W V k L W I x M 2 U t N j g 2 M 2 I x Y j N h N W F i 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q T O l c 6 n z p 1 f z p v O n 8 6 T z p n O o 8 6 c X 8 6 T 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q T O l c 6 n z p 1 f z p v O n 8 6 T z p n O o 8 6 c X 8 6 T M S 9 B d X R v U m V t b 3 Z l Z E N v b H V t b n M x L n v O k c 6 c z p o s M H 0 m c X V v d D s s J n F 1 b 3 Q 7 U 2 V j d G l v b j E v z p H O o M 6 f z q X O o 1 / O p M 6 V z q f O n V / O m 8 6 f z p P O m c 6 j z p x f z p M x L 0 F 1 d G 9 S Z W 1 v d m V k Q 2 9 s d W 1 u c z E u e 8 6 a z q n O l F / O n M 6 R z p g s M X 0 m c X V v d D s s J n F 1 b 3 Q 7 U 2 V j d G l v b j E v z p H O o M 6 f z q X O o 1 / O p M 6 V z q f O n V / O m 8 6 f z p P O m c 6 j z p x f z p M x L 0 F 1 d G 9 S Z W 1 v d m V k Q 2 9 s d W 1 u c z E u e 8 6 j z q X O n c 6 f z p v O n 1 / O k c 6 g z p / O p c 6 j z p n O q c 6 d L D J 9 J n F 1 b 3 Q 7 X S w m c X V v d D t D b 2 x 1 b W 5 D b 3 V u d C Z x d W 9 0 O z o z L C Z x d W 9 0 O 0 t l e U N v b H V t b k 5 h b W V z J n F 1 b 3 Q 7 O l t d L C Z x d W 9 0 O 0 N v b H V t b k l k Z W 5 0 a X R p Z X M m c X V v d D s 6 W y Z x d W 9 0 O 1 N l Y 3 R p b 2 4 x L 8 6 R z q D O n 8 6 l z q N f z q T O l c 6 n z p 1 f z p v O n 8 6 T z p n O o 8 6 c X 8 6 T M S 9 B d X R v U m V t b 3 Z l Z E N v b H V t b n M x L n v O k c 6 c z p o s M H 0 m c X V v d D s s J n F 1 b 3 Q 7 U 2 V j d G l v b j E v z p H O o M 6 f z q X O o 1 / O p M 6 V z q f O n V / O m 8 6 f z p P O m c 6 j z p x f z p M x L 0 F 1 d G 9 S Z W 1 v d m V k Q 2 9 s d W 1 u c z E u e 8 6 a z q n O l F / O n M 6 R z p g s M X 0 m c X V v d D s s J n F 1 b 3 Q 7 U 2 V j d G l v b j E v z p H O o M 6 f z q X O o 1 / O p M 6 V z q f O n V / O m 8 6 f z p P O m c 6 j z p x f z p M 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z N y 4 5 M z Q 0 N j A 2 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Q T Q l Q 0 U l O T U l Q 0 U l Q T c l Q 0 U l O U R f J U N F J T l C J U N F J T l G J U N F J T k z J U N F J T k 5 J U N F J U E z J U N F J T l D X y V D R S U 5 M z E v J U N F J U E w J U N G J T g x J U N F J U J G J U N F J U F E J U N F J U J C J U N F J U I 1 J U N G J T g 1 J U N G J T g z J U N F J U I 3 P C 9 J d G V t U G F 0 a D 4 8 L 0 l 0 Z W 1 M b 2 N h d G l v b j 4 8 U 3 R h Y m x l R W 5 0 c m l l c y A v P j w v S X R l b T 4 8 S X R l b T 4 8 S X R l b U x v Y 2 F 0 a W 9 u P j x J d G V t V H l w Z T 5 G b 3 J t d W x h P C 9 J d G V t V H l w Z T 4 8 S X R l b V B h d G g + U 2 V j d G l v b j E v J U N F J T k x J U N F J U E w J U N F J T l G J U N F J U E 1 J U N F J U E z X y V D R S V B N C V D R S U 5 N S V D R S V B N y V D R S U 5 R F 8 l Q 0 U l O U I l Q 0 U l O U Y l Q 0 U l O T M l Q 0 U l O T k l Q 0 U l Q T M l Q 0 U l O U N f J U N F J T k z M S 8 l Q 0 U l O T E l Q 0 U l Q T A l Q 0 U l O U Y l Q 0 U l Q T U l Q 0 U l Q T N f J U N F J U E 0 J U N F J T k 1 J U N F J U E 3 J U N F J T l E X y V D R S U 5 Q i V D R S U 5 R i V D R S U 5 M y V D R S U 5 O S V D R S V B M y V D R S U 5 Q 1 8 l Q 0 U l O T M x X 0 R l Z m l u Z W R O Y W 1 l P C 9 J d G V t U G F 0 a D 4 8 L 0 l 0 Z W 1 M b 2 N h d G l v b j 4 8 U 3 R h Y m x l R W 5 0 c m l l c y A v P j w v S X R l b T 4 8 S X R l b T 4 8 S X R l b U x v Y 2 F 0 a W 9 u P j x J d G V t V H l w Z T 5 G b 3 J t d W x h P C 9 J d G V t V H l w Z T 4 8 S X R l b V B h d G g + U 2 V j d G l v b j E v J U N F J T k x J U N F J U E w J U N F J T l G J U N F J U E 1 J U N F J U E z X y V D R S V B N C V D R S U 5 N y V D R S V B N V 8 l Q 0 U l O T M x P C 9 J d G V t U G F 0 a D 4 8 L 0 l 0 Z W 1 M b 2 N h d G l v b j 4 8 U 3 R h Y m x l R W 5 0 c m l l c z 4 8 R W 5 0 c n k g V H l w Z T 0 i S X N Q c m l 2 Y X R l I i B W Y W x 1 Z T 0 i b D A i I C 8 + P E V u d H J 5 I F R 5 c G U 9 I l F 1 Z X J 5 S U Q i I F Z h b H V l P S J z Y z N m Z D h i N D A t N D F m M C 0 0 M 2 I y L W I w Y j E t Y T g 2 O D Y z Z D U w M D l m 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q T O l 8 6 l X 8 6 T 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q T O l 8 6 l X 8 6 T M S 9 B d X R v U m V t b 3 Z l Z E N v b H V t b n M x L n v O k c 6 c z p o s M H 0 m c X V v d D s s J n F 1 b 3 Q 7 U 2 V j d G l v b j E v z p H O o M 6 f z q X O o 1 / O p M 6 X z q V f z p M x L 0 F 1 d G 9 S Z W 1 v d m V k Q 2 9 s d W 1 u c z E u e 8 6 a z q n O l F / O n M 6 R z p g s M X 0 m c X V v d D s s J n F 1 b 3 Q 7 U 2 V j d G l v b j E v z p H O o M 6 f z q X O o 1 / O p M 6 X z q V f z p M x L 0 F 1 d G 9 S Z W 1 v d m V k Q 2 9 s d W 1 u c z E u e 8 6 j z q X O n c 6 f z p v O n 1 / O k c 6 g z p / O p c 6 j z p n O q c 6 d L D J 9 J n F 1 b 3 Q 7 X S w m c X V v d D t D b 2 x 1 b W 5 D b 3 V u d C Z x d W 9 0 O z o z L C Z x d W 9 0 O 0 t l e U N v b H V t b k 5 h b W V z J n F 1 b 3 Q 7 O l t d L C Z x d W 9 0 O 0 N v b H V t b k l k Z W 5 0 a X R p Z X M m c X V v d D s 6 W y Z x d W 9 0 O 1 N l Y 3 R p b 2 4 x L 8 6 R z q D O n 8 6 l z q N f z q T O l 8 6 l X 8 6 T M S 9 B d X R v U m V t b 3 Z l Z E N v b H V t b n M x L n v O k c 6 c z p o s M H 0 m c X V v d D s s J n F 1 b 3 Q 7 U 2 V j d G l v b j E v z p H O o M 6 f z q X O o 1 / O p M 6 X z q V f z p M x L 0 F 1 d G 9 S Z W 1 v d m V k Q 2 9 s d W 1 u c z E u e 8 6 a z q n O l F / O n M 6 R z p g s M X 0 m c X V v d D s s J n F 1 b 3 Q 7 U 2 V j d G l v b j E v z p H O o M 6 f z q X O o 1 / O p M 6 X z q V f z p M 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z O C 4 w M D g w O T c 2 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Q T Q l Q 0 U l O T c l Q 0 U l Q T V f J U N F J T k z M S 8 l Q 0 U l Q T A l Q 0 Y l O D E l Q 0 U l Q k Y l Q 0 U l Q U Q l Q 0 U l Q k I l Q 0 U l Q j U l Q 0 Y l O D U l Q 0 Y l O D M l Q 0 U l Q j c 8 L 0 l 0 Z W 1 Q Y X R o P j w v S X R l b U x v Y 2 F 0 a W 9 u P j x T d G F i b G V F b n R y a W V z I C 8 + P C 9 J d G V t P j x J d G V t P j x J d G V t T G 9 j Y X R p b 2 4 + P E l 0 Z W 1 U e X B l P k Z v c m 1 1 b G E 8 L 0 l 0 Z W 1 U e X B l P j x J d G V t U G F 0 a D 5 T Z W N 0 a W 9 u M S 8 l Q 0 U l O T E l Q 0 U l Q T A l Q 0 U l O U Y l Q 0 U l Q T U l Q 0 U l Q T N f J U N F J U E 0 J U N F J T k 3 J U N F J U E 1 X y V D R S U 5 M z E v J U N F J T k x J U N F J U E w J U N F J T l G J U N F J U E 1 J U N F J U E z X y V D R S V B N C V D R S U 5 N y V D R S V B N V 8 l Q 0 U l O T M x X 0 R l Z m l u Z W R O Y W 1 l P C 9 J d G V t U G F 0 a D 4 8 L 0 l 0 Z W 1 M b 2 N h d G l v b j 4 8 U 3 R h Y m x l R W 5 0 c m l l c y A v P j w v S X R l b T 4 8 S X R l b T 4 8 S X R l b U x v Y 2 F 0 a W 9 u P j x J d G V t V H l w Z T 5 G b 3 J t d W x h P C 9 J d G V t V H l w Z T 4 8 S X R l b V B h d G g + U 2 V j d G l v b j E v J U N F J T k x J U N F J U E w J U N F J T l G J U N F J U E 1 J U N F J U E z X y V D R S V B N C V D R S V B N S V D R S V B M 1 8 l Q 0 U l O T M x P C 9 J d G V t U G F 0 a D 4 8 L 0 l 0 Z W 1 M b 2 N h d G l v b j 4 8 U 3 R h Y m x l R W 5 0 c m l l c z 4 8 R W 5 0 c n k g V H l w Z T 0 i S X N Q c m l 2 Y X R l I i B W Y W x 1 Z T 0 i b D A i I C 8 + P E V u d H J 5 I F R 5 c G U 9 I l F 1 Z X J 5 S U Q i I F Z h b H V l P S J z N j E y M D F m N D A t M D F h Z S 0 0 O D N l L W F k Y m I t O G E 0 M G M w Y T A z Y j Y 5 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q T O p c 6 j X 8 6 T M V 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q T O p c 6 j X 8 6 T M S 9 B d X R v U m V t b 3 Z l Z E N v b H V t b n M x L n v O k c 6 c z p o s M H 0 m c X V v d D s s J n F 1 b 3 Q 7 U 2 V j d G l v b j E v z p H O o M 6 f z q X O o 1 / O p M 6 l z q N f z p M x L 0 F 1 d G 9 S Z W 1 v d m V k Q 2 9 s d W 1 u c z E u e 8 6 a z q n O l F / O n M 6 R z p g s M X 0 m c X V v d D s s J n F 1 b 3 Q 7 U 2 V j d G l v b j E v z p H O o M 6 f z q X O o 1 / O p M 6 l z q N f z p M x L 0 F 1 d G 9 S Z W 1 v d m V k Q 2 9 s d W 1 u c z E u e 8 6 j z q X O n c 6 f z p v O n 1 / O k c 6 g z p / O p c 6 j z p n O q c 6 d L D J 9 J n F 1 b 3 Q 7 X S w m c X V v d D t D b 2 x 1 b W 5 D b 3 V u d C Z x d W 9 0 O z o z L C Z x d W 9 0 O 0 t l e U N v b H V t b k 5 h b W V z J n F 1 b 3 Q 7 O l t d L C Z x d W 9 0 O 0 N v b H V t b k l k Z W 5 0 a X R p Z X M m c X V v d D s 6 W y Z x d W 9 0 O 1 N l Y 3 R p b 2 4 x L 8 6 R z q D O n 8 6 l z q N f z q T O p c 6 j X 8 6 T M S 9 B d X R v U m V t b 3 Z l Z E N v b H V t b n M x L n v O k c 6 c z p o s M H 0 m c X V v d D s s J n F 1 b 3 Q 7 U 2 V j d G l v b j E v z p H O o M 6 f z q X O o 1 / O p M 6 l z q N f z p M x L 0 F 1 d G 9 S Z W 1 v d m V k Q 2 9 s d W 1 u c z E u e 8 6 a z q n O l F / O n M 6 R z p g s M X 0 m c X V v d D s s J n F 1 b 3 Q 7 U 2 V j d G l v b j E v z p H O o M 6 f z q X O o 1 / O p M 6 l z q N f z p M x 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z N y 4 3 M j Q w M j Q 3 W i I g L z 4 8 R W 5 0 c n k g V H l w Z T 0 i R m l s b E V y c m 9 y Q 2 9 1 b n Q i I F Z h b H V l P S J s M C I g L z 4 8 R W 5 0 c n k g V H l w Z T 0 i R m l s b E V y c m 9 y Q 2 9 k Z S I g V m F s d W U 9 I n N V b m t u b 3 d u I i A v P j x F b n R y e S B U e X B l P S J G a W x s Q 2 9 1 b n Q i I F Z h b H V l P S J s M S I g L z 4 8 R W 5 0 c n k g V H l w Z T 0 i Q W R k Z W R U b 0 R h d G F N b 2 R l b C I g V m F s d W U 9 I m w w I i A v P j w v U 3 R h Y m x l R W 5 0 c m l l c z 4 8 L 0 l 0 Z W 0 + P E l 0 Z W 0 + P E l 0 Z W 1 M b 2 N h d G l v b j 4 8 S X R l b V R 5 c G U + R m 9 y b X V s Y T w v S X R l b V R 5 c G U + P E l 0 Z W 1 Q Y X R o P l N l Y 3 R p b 2 4 x L y V D R S U 5 M S V D R S V B M C V D R S U 5 R i V D R S V B N S V D R S V B M 1 8 l Q 0 U l Q T Q l Q 0 U l Q T U l Q 0 U l Q T N f J U N F J T k z M S 8 l Q 0 U l Q T A l Q 0 Y l O D E l Q 0 U l Q k Y l Q 0 U l Q U Q l Q 0 U l Q k I l Q 0 U l Q j U l Q 0 Y l O D U l Q 0 Y l O D M l Q 0 U l Q j c 8 L 0 l 0 Z W 1 Q Y X R o P j w v S X R l b U x v Y 2 F 0 a W 9 u P j x T d G F i b G V F b n R y a W V z I C 8 + P C 9 J d G V t P j x J d G V t P j x J d G V t T G 9 j Y X R p b 2 4 + P E l 0 Z W 1 U e X B l P k Z v c m 1 1 b G E 8 L 0 l 0 Z W 1 U e X B l P j x J d G V t U G F 0 a D 5 T Z W N 0 a W 9 u M S 8 l Q 0 U l O T E l Q 0 U l Q T A l Q 0 U l O U Y l Q 0 U l Q T U l Q 0 U l Q T N f J U N F J U E 0 J U N F J U E 1 J U N F J U E z X y V D R S U 5 M z E v J U N F J T k x J U N F J U E w J U N F J T l G J U N F J U E 1 J U N F J U E z X y V D R S V B N C V D R S V B N S V D R S V B M 1 8 l Q 0 U l O T M x X 0 R l Z m l u Z W R O Y W 1 l P C 9 J d G V t U G F 0 a D 4 8 L 0 l 0 Z W 1 M b 2 N h d G l v b j 4 8 U 3 R h Y m x l R W 5 0 c m l l c y A v P j w v S X R l b T 4 8 S X R l b T 4 8 S X R l b U x v Y 2 F 0 a W 9 u P j x J d G V t V H l w Z T 5 G b 3 J t d W x h P C 9 J d G V t V H l w Z T 4 8 S X R l b V B h d G g + U 2 V j d G l v b j E v J U N F J T k x J U N F J U E w J U N F J T l G J U N F J U E 1 J U N F J U E z X y V D R S V B O C V D R S V B N S V D R S U 5 Q S V D R S V B N F 8 l Q 0 U l O T M x P C 9 J d G V t U G F 0 a D 4 8 L 0 l 0 Z W 1 M b 2 N h d G l v b j 4 8 U 3 R h Y m x l R W 5 0 c m l l c z 4 8 R W 5 0 c n k g V H l w Z T 0 i S X N Q c m l 2 Y X R l I i B W Y W x 1 Z T 0 i b D A i I C 8 + P E V u d H J 5 I F R 5 c G U 9 I l F 1 Z X J 5 S U Q i I F Z h b H V l P S J z Z T R i M m J j N j k t N G J m O S 0 0 N T A 2 L T g z O D Q t N 2 Z m N z M 2 N D A x N 2 I z 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q j O p c 6 a z q R f z p M x X z E 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z p H O o M 6 f z q X O o 1 / O q M 6 l z p r O p F / O k z E v Q X V 0 b 1 J l b W 9 2 Z W R D b 2 x 1 b W 5 z M S 5 7 z p H O n M 6 a L D B 9 J n F 1 b 3 Q 7 L C Z x d W 9 0 O 1 N l Y 3 R p b 2 4 x L 8 6 R z q D O n 8 6 l z q N f z q j O p c 6 a z q R f z p M x L 0 F 1 d G 9 S Z W 1 v d m V k Q 2 9 s d W 1 u c z E u e 8 6 a z q n O l F / O n M 6 R z p g s M X 0 m c X V v d D s s J n F 1 b 3 Q 7 U 2 V j d G l v b j E v z p H O o M 6 f z q X O o 1 / O q M 6 l z p r O p F / O k z E v Q X V 0 b 1 J l b W 9 2 Z W R D b 2 x 1 b W 5 z M S 5 7 z q P O p c 6 d z p / O m 8 6 f X 8 6 R z q D O n 8 6 l z q P O m c 6 p z p 0 s M n 0 m c X V v d D t d L C Z x d W 9 0 O 0 N v b H V t b k N v d W 5 0 J n F 1 b 3 Q 7 O j M s J n F 1 b 3 Q 7 S 2 V 5 Q 2 9 s d W 1 u T m F t Z X M m c X V v d D s 6 W 1 0 s J n F 1 b 3 Q 7 Q 2 9 s d W 1 u S W R l b n R p d G l l c y Z x d W 9 0 O z p b J n F 1 b 3 Q 7 U 2 V j d G l v b j E v z p H O o M 6 f z q X O o 1 / O q M 6 l z p r O p F / O k z E v Q X V 0 b 1 J l b W 9 2 Z W R D b 2 x 1 b W 5 z M S 5 7 z p H O n M 6 a L D B 9 J n F 1 b 3 Q 7 L C Z x d W 9 0 O 1 N l Y 3 R p b 2 4 x L 8 6 R z q D O n 8 6 l z q N f z q j O p c 6 a z q R f z p M x L 0 F 1 d G 9 S Z W 1 v d m V k Q 2 9 s d W 1 u c z E u e 8 6 a z q n O l F / O n M 6 R z p g s M X 0 m c X V v d D s s J n F 1 b 3 Q 7 U 2 V j d G l v b j E v z p H O o M 6 f z q X O o 1 / O q M 6 l z p r O p F / O k z E v Q X V 0 b 1 J l b W 9 2 Z W R D b 2 x 1 b W 5 z M S 5 7 z q P O p c 6 d z p / O m 8 6 f X 8 6 R z q D O n 8 6 l z q P O m c 6 p z p 0 s M n 0 m c X V v d D t d L C Z x d W 9 0 O 1 J l b G F 0 a W 9 u c 2 h p c E l u Z m 8 m c X V v d D s 6 W 1 1 9 I i A v P j x F b n R y e S B U e X B l P S J G a W x s U 3 R h d H V z I i B W Y W x 1 Z T 0 i c 0 N v b X B s Z X R l I i A v P j x F b n R y e S B U e X B l P S J G a W x s Q 2 9 s d W 1 u T m F t Z X M i I F Z h b H V l P S J z W y Z x d W 9 0 O 8 6 R z p z O m i Z x d W 9 0 O y w m c X V v d D v O m s 6 p z p R f z p z O k c 6 Y J n F 1 b 3 Q 7 L C Z x d W 9 0 O 8 6 j z q X O n c 6 f z p v O n 1 / O k c 6 g z p / O p c 6 j z p n O q c 6 d J n F 1 b 3 Q 7 X S I g L z 4 8 R W 5 0 c n k g V H l w Z T 0 i R m l s b E N v b H V t b l R 5 c G V z I i B W Y W x 1 Z T 0 i c 0 F 3 T U Y i I C 8 + P E V u d H J 5 I F R 5 c G U 9 I k Z p b G x M Y X N 0 V X B k Y X R l Z C I g V m F s d W U 9 I m Q y M D I 0 L T E w L T A 2 V D E 0 O j U y O j M 2 L j Q y M j U w N T V a I i A v P j x F b n R y e S B U e X B l P S J G a W x s R X J y b 3 J D b 3 V u d C I g V m F s d W U 9 I m w w I i A v P j x F b n R y e S B U e X B l P S J G a W x s R X J y b 3 J D b 2 R l I i B W Y W x 1 Z T 0 i c 1 V u a 2 5 v d 2 4 i I C 8 + P E V u d H J 5 I F R 5 c G U 9 I k Z p b G x D b 3 V u d C I g V m F s d W U 9 I m w 3 I i A v P j x F b n R y e S B U e X B l P S J B Z G R l Z F R v R G F 0 Y U 1 v Z G V s I i B W Y W x 1 Z T 0 i b D A i I C 8 + P C 9 T d G F i b G V F b n R y a W V z P j w v S X R l b T 4 8 S X R l b T 4 8 S X R l b U x v Y 2 F 0 a W 9 u P j x J d G V t V H l w Z T 5 G b 3 J t d W x h P C 9 J d G V t V H l w Z T 4 8 S X R l b V B h d G g + U 2 V j d G l v b j E v J U N F J T k x J U N F J U E w J U N F J T l G J U N F J U E 1 J U N F J U E z X y V D R S V B O C V D R S V B N S V D R S U 5 Q S V D R S V B N F 8 l Q 0 U l O T M x L y V D R S V B M C V D R i U 4 M S V D R S V C R i V D R S V B R C V D R S V C Q i V D R S V C N S V D R i U 4 N S V D R i U 4 M y V D R S V C N z w v S X R l b V B h d G g + P C 9 J d G V t T G 9 j Y X R p b 2 4 + P F N 0 Y W J s Z U V u d H J p Z X M g L z 4 8 L 0 l 0 Z W 0 + P E l 0 Z W 0 + P E l 0 Z W 1 M b 2 N h d G l v b j 4 8 S X R l b V R 5 c G U + R m 9 y b X V s Y T w v S X R l b V R 5 c G U + P E l 0 Z W 1 Q Y X R o P l N l Y 3 R p b 2 4 x L y V D R S U 5 M S V D R S V B M C V D R S U 5 R i V D R S V B N S V D R S V B M 1 8 l Q 0 U l Q T g l Q 0 U l Q T U l Q 0 U l O U E l Q 0 U l Q T R f J U N F J T k z M S 8 l Q 0 U l O T E l Q 0 U l Q T A l Q 0 U l O U Y l Q 0 U l Q T U l Q 0 U l Q T N f J U N F J U E 4 J U N F J U E 1 J U N F J T l B J U N F J U E 0 X y V D R S U 5 M z F f R G V m a W 5 l Z E 5 h b W U 8 L 0 l 0 Z W 1 Q Y X R o P j w v S X R l b U x v Y 2 F 0 a W 9 u P j x T d G F i b G V F b n R y a W V z I C 8 + P C 9 J d G V t P j x J d G V t P j x J d G V t T G 9 j Y X R p b 2 4 + P E l 0 Z W 1 U e X B l P k Z v c m 1 1 b G E 8 L 0 l 0 Z W 1 U e X B l P j x J d G V t U G F 0 a D 5 T Z W N 0 a W 9 u M S 8 l Q 0 U l O T E l Q 0 U l Q T A l Q 0 U l O U Y l Q 0 U l Q T U l Q 0 U l Q T N f J U N F J U E 4 J U N F J U E 1 J U N F J T l B J U N F J U E 0 X y V D R S U 5 M z E 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V B O C V D R S V B N S V D R S U 5 Q S V D R S V B N F 8 l Q 0 U l O T M x 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O T E l Q 0 U l Q T E l Q 0 U l Q T c l Q 0 U l O T k l Q 0 U l Q T R f J U N F J T k x M i 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T k x J U N F J U E x J U N F J U E 3 J U N F J T k 5 J U N F J U E 0 X y V D R S U 5 M T I 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U 5 M S V D R S V B N S V D R S V B N C V D R S U 5 R i V D R S U 5 Q 1 8 l Q 0 U l O T E 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O T E l Q 0 U l Q T U l Q 0 U l Q T Q l Q 0 U l O U Y l Q 0 U l O U N f J U N F J T k x 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T k z J U N F J U E x J U N F J T k x J U N F J U E 2 J U N F J T k 5 J U N F J U E z J U N F J U E 0 X y V D R S U 5 M T E 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U 5 M y V D R S V B M S V D R S U 5 M S V D R S V B N i V D R S U 5 O S V D R S V B M y V D R S V B N F 8 l Q 0 U l O T E x 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O T M l Q 0 U l Q T E l Q 0 U l O T E l Q 0 U l Q T Y l Q 0 U l O T k l Q 0 U l Q T M l Q 0 U l Q T R f J U N F J T k z M S 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T k z J U N F J U E x J U N F J T k x J U N F J U E 2 J U N F J T k 5 J U N F J U E z J U N F J U E 0 X y V D R S U 5 M z E 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U 5 N C V D R S U 5 N y V D R S U 5 Q 1 8 l Q 0 U l Q T M l Q 0 U l Q T c l Q 0 U l O T U l Q 0 U l Q T N f J U N F J T k z M S 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T k 0 J U N F J T k 3 J U N F J T l D X y V D R S V B M y V D R S V B N y V D R S U 5 N S V D R S V B M 1 8 l Q 0 U l O T M x 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O T U l Q 0 U l O U E l Q 0 U l Q T B f J U N F J T l G J U N F J T k 0 J U N F J T k 3 J U N F J T k z X y V D R S U 5 M z E 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U 5 N S V D R S U 5 Q S V D R S V B M F 8 l Q 0 U l O U Y l Q 0 U l O T Q l Q 0 U l O T c l Q 0 U l O T N f J U N F J T k z 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T k 3 J U N F J T l C J U N F J T k 1 J U N F J T l B J U N F J U E 0 J U N F J U E x X y V D R S U 5 M T E 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U 5 N y V D R S U 5 Q i V D R S U 5 N S V D R S U 5 Q S V D R S V B N C V D R S V B M V 8 l Q 0 U l O T E x 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O T c l Q 0 U l O U I l Q 0 U l O T U l Q 0 U l O U E l Q 0 U l Q T Q l Q 0 U l Q T F f J U N F J T k z M S 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T k 3 J U N F J T l C J U N F J T k 1 J U N F J T l B J U N F J U E 0 J U N F J U E x X y V D R S U 5 M z E 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U 5 O C V D R S U 5 N S V D R S V B M S V D R S U 5 Q y V D R S U 5 R i V D R S V B Q i V D R S U 5 N C V D R S V B M V 8 l Q 0 U l O T E 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O T g l Q 0 U l O T U l Q 0 U l Q T E l Q 0 U l O U M l Q 0 U l O U Y l Q 0 U l Q U I l Q 0 U l O T Q l Q 0 U l Q T F f J U N F J T k x 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T l B J U N F J T l G J U N F J T l D J U N F J T l D J U N F J U E 5 J U N F J U E 0 X y V D R S U 5 M T E 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U 5 Q S V D R S U 5 R i V D R S U 5 Q y V D R S U 5 Q y V D R S V B O S V D R S V B N F 8 l Q 0 U l O T E x 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O U M l Q 0 U l O T c l Q 0 U l Q T c l Q 0 U l O T E l Q 0 U l O U Q l Q 0 U l O U Y l Q 0 U l Q T Q l Q 0 U l Q T F f J U N F J T k x M S 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T l D J U N F J T k 3 J U N F J U E 3 J U N F J T k x J U N F J T l E J U N F J T l G J U N F J U E 0 J U N F J U E x X y V D R S U 5 M T E 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V B M y V D R S U 5 M S V D R S V B M C V D R S V B N V 8 l Q 0 U l O T M 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Q T M l Q 0 U l O T E l Q 0 U l Q T A l Q 0 U l Q T V f J U N F J T k z 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U E 0 J U N F J T k 1 J U N F J U E 3 J U N F J T l E X y V D R S U 5 Q i V D R S U 5 R i V D R S U 5 M y V D R S U 5 O S V D R S V B M y V D R S U 5 Q 1 8 l Q 0 U l O T E 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Q T Q l Q 0 U l O T U l Q 0 U l Q T c l Q 0 U l O U R f J U N F J T l C J U N F J T l G J U N F J T k z J U N F J T k 5 J U N F J U E z J U N F J T l D X y V D R S U 5 M T E 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V B N C V D R S U 5 N S V D R S V B N y V D R S U 5 R F 8 l Q 0 U l O U I l Q 0 U l O U Y l Q 0 U l O T M l Q 0 U l O T k l Q 0 U l Q T M l Q 0 U l O U N f J U N F J T k z M S 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U E 0 J U N F J T k 1 J U N F J U E 3 J U N F J T l E X y V D R S U 5 Q i V D R S U 5 R i V D R S U 5 M y V D R S U 5 O S V D R S V B M y V D R S U 5 Q 1 8 l Q 0 U l O T M x 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Q T Q l Q 0 U l O T c l Q 0 U l Q T V f J U N F J T k z M S 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U E 0 J U N F J T k 3 J U N F J U E 1 X y V D R S U 5 M z E 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V B N C V D R S V B N S V D R S V B M 1 8 l Q 0 U l O T M 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Q T Q l Q 0 U l Q T U l Q 0 U l Q T N f J U N F J T k z 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T k x J U N F J U E x J U N F J U E 3 J U N F J T k 5 J U N F J U E 0 X y V D R S U 5 M T E 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U 5 M S V D R S V B M S V D R S V B N y V D R S U 5 O S V D R S V B N F 8 l Q 0 U l O T E x 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O T E l Q 0 U l O U Q l Q 0 U l O T U l Q 0 U l O U I l Q 0 U l O U F f J U N F J T k z M S 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T k x J U N F J T l E J U N F J T k 1 J U N F J T l C J U N F J T l B X y V D R S U 5 M z E 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U 5 M S V D R S U 5 R C V D R S U 5 N S V D R S U 5 Q i V D R S U 5 Q V 8 l Q 0 U l O T E 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O T E l Q 0 U l O U Q l Q 0 U l O T U l Q 0 U l O U I l Q 0 U l O U F f J U N F J T k x 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T k x J U N F J T k 5 J U N F J U E z J U N F J T k 4 X y V D R S U 5 M z M 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U 5 M S V D R S U 5 O S V D R S V B M y V D R S U 5 O F 8 l Q 0 U l O T M z 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O T E l Q 0 U l O T k l Q 0 U l Q T M l Q 0 U l O T h f J U N F J T k z M i 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T k x J U N F J T k 5 J U N F J U E z J U N F J T k 4 X y V D R S U 5 M z I v J U N F J T k x J U N F J U J C J U N F J U J C J U N F J U I x J U N F J U I z J U N F J U F F J T I w J U N G J T g 0 J U N G J T h E J U N G J T g w J U N F J U J G J U N G J T g 1 P C 9 J d G V t U G F 0 a D 4 8 L 0 l 0 Z W 1 M b 2 N h d G l v b j 4 8 U 3 R h Y m x l R W 5 0 c m l l c y A v P j w v S X R l b T 4 8 S X R l b T 4 8 S X R l b U x v Y 2 F 0 a W 9 u P j x J d G V t V H l w Z T 5 G b 3 J t d W x h P C 9 J d G V t V H l w Z T 4 8 S X R l b V B h d G g + U 2 V j d G l v b j E v J U N F J T k x J U N F J U E w J U N F J T l G J U N F J U E 1 J U N F J U E z X y V D R S U 5 M S V D R S U 5 O S V D R S V B M y V D R S U 5 O F 8 l Q 0 U l O T M x L y V D R S U 5 M S V D R S V C R C V D R S V C M S V D R S V C M i V D R S V C M S V D R S V C O C V D R S V C Q y V D R S V C O S V D R i U 4 M y V D R S V C Q y V D R S V B R C V D R S V C R C V D R S V C N S V D R i U 4 M i U y M C V D R S V C Q S V D R S V C N S V D R i U 4 N i V D R S V C M S V D R S V C Q i V D R S V B R i V D R S V C N C V D R S V C N S V D R i U 4 M j w v S X R l b V B h d G g + P C 9 J d G V t T G 9 j Y X R p b 2 4 + P F N 0 Y W J s Z U V u d H J p Z X M g L z 4 8 L 0 l 0 Z W 0 + P E l 0 Z W 0 + P E l 0 Z W 1 M b 2 N h d G l v b j 4 8 S X R l b V R 5 c G U + R m 9 y b X V s Y T w v S X R l b V R 5 c G U + P E l 0 Z W 1 Q Y X R o P l N l Y 3 R p b 2 4 x L y V D R S U 5 M S V D R S V B M C V D R S U 5 R i V D R S V B N S V D R S V B M 1 8 l Q 0 U l O T E l Q 0 U l O T k l Q 0 U l Q T M l Q 0 U l O T h f J U N F J T k z M S 8 l Q 0 U l O T E l Q 0 U l Q k I l Q 0 U l Q k I l Q 0 U l Q j E l Q 0 U l Q j M l Q 0 U l Q U U l M j A l Q 0 Y l O D Q l Q 0 Y l O E Q l Q 0 Y l O D A l Q 0 U l Q k Y l Q 0 Y l O D U 8 L 0 l 0 Z W 1 Q Y X R o P j w v S X R l b U x v Y 2 F 0 a W 9 u P j x T d G F i b G V F b n R y a W V z I C 8 + P C 9 J d G V t P j x J d G V t P j x J d G V t T G 9 j Y X R p b 2 4 + P E l 0 Z W 1 U e X B l P k Z v c m 1 1 b G E 8 L 0 l 0 Z W 1 U e X B l P j x J d G V t U G F 0 a D 5 T Z W N 0 a W 9 u M S 8 l Q 0 U l O T E l Q 0 U l Q T A l Q 0 U l O U Y l Q 0 U l Q T U l Q 0 U l Q T N f J U N F J T k x J U N F J T k 5 J U N F J U E z J U N F J T k 4 X y V D R S U 5 M T I v J U N F J T k x J U N F J U J E J U N F J U I x J U N F J U I y J U N F J U I x J U N F J U I 4 J U N F J U J D J U N F J U I 5 J U N G J T g z J U N F J U J D J U N F J U F E J U N F J U J E J U N F J U I 1 J U N G J T g y J T I w J U N F J U J B J U N F J U I 1 J U N G J T g 2 J U N F J U I x J U N F J U J C J U N F J U F G J U N F J U I 0 J U N F J U I 1 J U N G J T g y P C 9 J d G V t U G F 0 a D 4 8 L 0 l 0 Z W 1 M b 2 N h d G l v b j 4 8 U 3 R h Y m x l R W 5 0 c m l l c y A v P j w v S X R l b T 4 8 S X R l b T 4 8 S X R l b U x v Y 2 F 0 a W 9 u P j x J d G V t V H l w Z T 5 G b 3 J t d W x h P C 9 J d G V t V H l w Z T 4 8 S X R l b V B h d G g + U 2 V j d G l v b j E v J U N F J T k x J U N F J U E w J U N F J T l G J U N F J U E 1 J U N F J U E z X y V D R S U 5 M S V D R S U 5 O S V D R S V B M y V D R S U 5 O F 8 l Q 0 U l O T E y 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Q T g l Q 0 U l Q T U l Q 0 U l O U E l Q 0 U l Q T R f J U N F J T k z 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T k x J U N F J T k 5 J U N F J U E z J U N F J T k 4 X y V D R S U 5 M T E 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U 5 M S V D R S U 5 O S V D R S V B M y V D R S U 5 O F 8 l Q 0 U l O T E y 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O T E l Q 0 U l O T k l Q 0 U l Q T M l Q 0 U l O T h f J U N F J T k z 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T k x J U N F J T k 5 J U N F J U E z J U N F J T k 4 X y V D R S U 5 M z I 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U 5 M S V D R S U 5 O S V D R S V B M y V D R S U 5 O F 8 l Q 0 U l O T M z 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O T E l Q 0 U l O U Q l Q 0 U l O T U l Q 0 U l O U I l Q 0 U l O U F f J U N F J T k x 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T k x J U N F J T l E J U N F J T k 1 J U N F J T l C J U N F J T l B X y V D R S U 5 M z E 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U 5 M S V D R S V B M S V D R S V B N y V D R S U 5 O S V D R S V B N F 8 l Q 0 U l O T E x 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O T E l Q 0 U l Q T E l Q 0 U l Q T c l Q 0 U l O T k l Q 0 U l Q T R f J U N F J T k x M i 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T k x J U N F J U E 1 J U N F J U E 0 J U N F J T l G J U N F J T l D X y V D R S U 5 M T E 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U 5 M y V D R S V B M S V D R S U 5 M S V D R S V B N i V D R S U 5 O S V D R S V B M y V D R S V B N F 8 l Q 0 U l O T E x 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O T M l Q 0 U l Q T E l Q 0 U l O T E l Q 0 U l Q T Y l Q 0 U l O T k l Q 0 U l Q T M l Q 0 U l Q T R f J U N F J T k z 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T k 0 J U N F J T k 3 J U N F J T l D X y V D R S V B M y V D R S V B N y V D R S U 5 N S V D R S V B M 1 8 l Q 0 U l O T M x 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O T U l Q 0 U l O U E l Q 0 U l Q T B f J U N F J T l G J U N F J T k 0 J U N F J T k 3 J U N F J T k z X y V D R S U 5 M z E 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U 5 N y V D R S U 5 Q i V D R S U 5 N S V D R S U 5 Q S V D R S V B N C V D R S V B M V 8 l Q 0 U l O T E x 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O T c l Q 0 U l O U I l Q 0 U l O T U l Q 0 U l O U E l Q 0 U l Q T Q l Q 0 U l Q T F f J U N F J T k z 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T k 4 J U N F J T k 1 J U N F J U E x J U N F J T l D J U N F J T l G J U N F J U F C J U N F J T k 0 J U N F J U E x X y V D R S U 5 M T E 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U 5 Q S V D R S U 5 R i V D R S U 5 Q y V D R S U 5 Q y V D R S V B O S V D R S V B N F 8 l Q 0 U l O T E x 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O U M l Q 0 U l O T c l Q 0 U l Q T c l Q 0 U l O T E l Q 0 U l O U Q l Q 0 U l O U Y l Q 0 U l Q T Q l Q 0 U l Q T F f J U N F J T k x 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U E z J U N F J T k x J U N F J U E w J U N F J U E 1 X y V D R S U 5 M z E 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V B N C V D R S U 5 N S V D R S V B N y V D R S U 5 R F 8 l Q 0 U l O U I l Q 0 U l O U Y l Q 0 U l O T M l Q 0 U l O T k l Q 0 U l Q T M l Q 0 U l O U N f J U N F J T k x 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U E 0 J U N F J T k 1 J U N F J U E 3 J U N F J T l E X y V D R S U 5 Q i V D R S U 5 R i V D R S U 5 M y V D R S U 5 O S V D R S V B M y V D R S U 5 Q 1 8 l Q 0 U l O T M x L y V D R S U 5 R i V D R S V C Q y V D R S V C M S V D R S V C N C V D R S V C R i V D R i U 4 M C V D R S V C R i V D R S V B R i V D R S V C N y V D R i U 4 M y V D R S V C N y U y M C V D R S V C M y V D R i U 4 M S V D R S V C M S V D R S V C Q y V D R S V C Q y V D R i U 4 R S V D R S V C R D w v S X R l b V B h d G g + P C 9 J d G V t T G 9 j Y X R p b 2 4 + P F N 0 Y W J s Z U V u d H J p Z X M g L z 4 8 L 0 l 0 Z W 0 + P E l 0 Z W 0 + P E l 0 Z W 1 M b 2 N h d G l v b j 4 8 S X R l b V R 5 c G U + R m 9 y b X V s Y T w v S X R l b V R 5 c G U + P E l 0 Z W 1 Q Y X R o P l N l Y 3 R p b 2 4 x L y V D R S U 5 M S V D R S V B M C V D R S U 5 R i V D R S V B N S V D R S V B M 1 8 l Q 0 U l Q T Q l Q 0 U l O T c l Q 0 U l Q T V f J U N F J T k z M S 8 l Q 0 U l O U Y l Q 0 U l Q k M l Q 0 U l Q j E l Q 0 U l Q j Q l Q 0 U l Q k Y l Q 0 Y l O D A l Q 0 U l Q k Y l Q 0 U l Q U Y l Q 0 U l Q j c l Q 0 Y l O D M l Q 0 U l Q j c l M j A l Q 0 U l Q j M l Q 0 Y l O D E l Q 0 U l Q j E l Q 0 U l Q k M l Q 0 U l Q k M l Q 0 Y l O E U l Q 0 U l Q k Q 8 L 0 l 0 Z W 1 Q Y X R o P j w v S X R l b U x v Y 2 F 0 a W 9 u P j x T d G F i b G V F b n R y a W V z I C 8 + P C 9 J d G V t P j x J d G V t P j x J d G V t T G 9 j Y X R p b 2 4 + P E l 0 Z W 1 U e X B l P k Z v c m 1 1 b G E 8 L 0 l 0 Z W 1 U e X B l P j x J d G V t U G F 0 a D 5 T Z W N 0 a W 9 u M S 8 l Q 0 U l O T E l Q 0 U l Q T A l Q 0 U l O U Y l Q 0 U l Q T U l Q 0 U l Q T N f J U N F J U E 0 J U N F J U E 1 J U N F J U E z X y V D R S U 5 M z E 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T k x J U N F J U E w J U N F J T l G J U N F J U E 1 J U N F J U E z X y V D R S V B N C V D R S U 5 N S V D R S V B N y V D R S U 5 R F 8 l Q 0 U l O U I l Q 0 U l O U Y l Q 0 U l O T M l Q 0 U l O T k l Q 0 U l Q T M l Q 0 U l O U N f J U N F J T k z M S 8 l Q 0 U l O U E l Q 0 U l Q j E l Q 0 Y l O D Q l Q 0 U l Q U M l Q 0 Y l O D E l Q 0 U l Q j M l Q 0 U l Q j c l Q 0 Y l O D M l Q 0 U l Q j c l M j A l Q 0 U l Q j M l Q 0 Y l O D E l Q 0 U l Q j E l Q 0 U l Q k M l Q 0 U l Q k M l Q 0 Y l O E U l Q 0 U l Q k Q l M j A l Q 0 U l Q j E l Q 0 Y l O D A l Q 0 Y l O E M l M j A l Q 0 Y l O D Q l Q 0 U l Q k Y l M j A l Q 0 Y l O D Q l Q 0 U l Q U Q l Q 0 U l Q k I l Q 0 U l Q k Y l Q 0 Y l O D I 8 L 0 l 0 Z W 1 Q Y X R o P j w v S X R l b U x v Y 2 F 0 a W 9 u P j x T d G F i b G V F b n R y a W V z I C 8 + P C 9 J d G V t P j x J d G V t P j x J d G V t T G 9 j Y X R p b 2 4 + P E l 0 Z W 1 U e X B l P k Z v c m 1 1 b G E 8 L 0 l 0 Z W 1 U e X B l P j x J d G V t U G F 0 a D 5 T Z W N 0 a W 9 u M S 8 l Q 0 U l O T E l Q 0 U l Q T A l Q 0 U l O U Y l Q 0 U l Q T U l Q 0 U l Q T N f J U N F J U E 0 J U N F J T k 1 J U N F J U E 3 J U N F J T l E X y V D R S U 5 Q i V D R S U 5 R i V D R S U 5 M y V D R S U 5 O S V D R S V B M y V D R S U 5 Q 1 8 l Q 0 U l O T E y P C 9 J d G V t U G F 0 a D 4 8 L 0 l 0 Z W 1 M b 2 N h d G l v b j 4 8 U 3 R h Y m x l R W 5 0 c m l l c z 4 8 R W 5 0 c n k g V H l w Z T 0 i S X N Q c m l 2 Y X R l I i B W Y W x 1 Z T 0 i b D A i I C 8 + P E V u d H J 5 I F R 5 c G U 9 I l F 1 Z X J 5 S U Q i I F Z h b H V l P S J z N T l l M T k 0 O W E t O G E 5 O S 0 0 O T J l L T h m N T c t Z T Y 0 N 2 Y 2 M z M 0 Z j h j 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R z q D O n 8 6 l z q N f z q T O l c 6 n z p 1 f z p v O n 8 6 T z p n O o 8 6 c X 8 6 R M l 8 x I i A v P j x F b n R y e S B U e X B l P S J G a W x s Z W R D b 2 1 w b G V 0 Z V J l c 3 V s d F R v V 2 9 y a 3 N o Z W V 0 I i B W Y W x 1 Z T 0 i b D E i I C 8 + P E V u d H J 5 I F R 5 c G U 9 I l J l b G F 0 a W 9 u c 2 h p c E l u Z m 9 D b 2 5 0 Y W l u Z X I i I F Z h b H V l P S J z e y Z x d W 9 0 O 2 N v b H V t b k N v d W 5 0 J n F 1 b 3 Q 7 O j M s J n F 1 b 3 Q 7 a 2 V 5 Q 2 9 s d W 1 u T m F t Z X M m c X V v d D s 6 W 1 0 s J n F 1 b 3 Q 7 c X V l c n l S Z W x h d G l v b n N o a X B z J n F 1 b 3 Q 7 O l t d L C Z x d W 9 0 O 2 N v b H V t b k l k Z W 5 0 a X R p Z X M m c X V v d D s 6 W y Z x d W 9 0 O 1 N l Y 3 R p b 2 4 x L 8 6 R z q D O n 8 6 l z q N f z q T O l c 6 n z p 1 f z p v O n 8 6 T z p n O o 8 6 c X 8 6 R M i 9 B d X R v U m V t b 3 Z l Z E N v b H V t b n M x L n v O k c 6 c z p o s M H 0 m c X V v d D s s J n F 1 b 3 Q 7 U 2 V j d G l v b j E v z p H O o M 6 f z q X O o 1 / O p M 6 V z q f O n V / O m 8 6 f z p P O m c 6 j z p x f z p E y L 0 F 1 d G 9 S Z W 1 v d m V k Q 2 9 s d W 1 u c z E u e 8 6 a z q n O l F / O n M 6 R z p g s M X 0 m c X V v d D s s J n F 1 b 3 Q 7 U 2 V j d G l v b j E v z p H O o M 6 f z q X O o 1 / O p M 6 V z q f O n V / O m 8 6 f z p P O m c 6 j z p x f z p E y L 0 F 1 d G 9 S Z W 1 v d m V k Q 2 9 s d W 1 u c z E u e 8 6 j z q X O n c 6 f z p v O n 1 / O k c 6 g z p / O p c 6 j z p n O q c 6 d L D J 9 J n F 1 b 3 Q 7 X S w m c X V v d D t D b 2 x 1 b W 5 D b 3 V u d C Z x d W 9 0 O z o z L C Z x d W 9 0 O 0 t l e U N v b H V t b k 5 h b W V z J n F 1 b 3 Q 7 O l t d L C Z x d W 9 0 O 0 N v b H V t b k l k Z W 5 0 a X R p Z X M m c X V v d D s 6 W y Z x d W 9 0 O 1 N l Y 3 R p b 2 4 x L 8 6 R z q D O n 8 6 l z q N f z q T O l c 6 n z p 1 f z p v O n 8 6 T z p n O o 8 6 c X 8 6 R M i 9 B d X R v U m V t b 3 Z l Z E N v b H V t b n M x L n v O k c 6 c z p o s M H 0 m c X V v d D s s J n F 1 b 3 Q 7 U 2 V j d G l v b j E v z p H O o M 6 f z q X O o 1 / O p M 6 V z q f O n V / O m 8 6 f z p P O m c 6 j z p x f z p E y L 0 F 1 d G 9 S Z W 1 v d m V k Q 2 9 s d W 1 u c z E u e 8 6 a z q n O l F / O n M 6 R z p g s M X 0 m c X V v d D s s J n F 1 b 3 Q 7 U 2 V j d G l v b j E v z p H O o M 6 f z q X O o 1 / O p M 6 V z q f O n V / O m 8 6 f z p P O m c 6 j z p x f z p E y L 0 F 1 d G 9 S Z W 1 v d m V k Q 2 9 s d W 1 u c z E u e 8 6 j z q X O n c 6 f z p v O n 1 / O k c 6 g z p / O p c 6 j z p n O q c 6 d L D J 9 J n F 1 b 3 Q 7 X S w m c X V v d D t S Z W x h d G l v b n N o a X B J b m Z v J n F 1 b 3 Q 7 O l t d f S I g L z 4 8 R W 5 0 c n k g V H l w Z T 0 i R m l s b F N 0 Y X R 1 c y I g V m F s d W U 9 I n N D b 2 1 w b G V 0 Z S I g L z 4 8 R W 5 0 c n k g V H l w Z T 0 i R m l s b E N v b H V t b k 5 h b W V z I i B W Y W x 1 Z T 0 i c 1 s m c X V v d D v O k c 6 c z p o m c X V v d D s s J n F 1 b 3 Q 7 z p r O q c 6 U X 8 6 c z p H O m C Z x d W 9 0 O y w m c X V v d D v O o 8 6 l z p 3 O n 8 6 b z p 9 f z p H O o M 6 f z q X O o 8 6 Z z q n O n S Z x d W 9 0 O 1 0 i I C 8 + P E V u d H J 5 I F R 5 c G U 9 I k Z p b G x D b 2 x 1 b W 5 U e X B l c y I g V m F s d W U 9 I n N C Z 1 l B I i A v P j x F b n R y e S B U e X B l P S J G a W x s T G F z d F V w Z G F 0 Z W Q i I F Z h b H V l P S J k M j A y N C 0 x M C 0 w N l Q x N D o 1 M j o z N y 4 4 N T c 2 N j Y 2 W i I g L z 4 8 R W 5 0 c n k g V H l w Z T 0 i R m l s b E V y c m 9 y Q 2 9 1 b n Q i I F Z h b H V l P S J s M C I g L z 4 8 R W 5 0 c n k g V H l w Z T 0 i R m l s b E V y c m 9 y Q 2 9 k Z S I g V m F s d W U 9 I n N V b m t u b 3 d u I i A v P j x F b n R y e S B U e X B l P S J G a W x s Q 2 9 1 b n Q i I F Z h b H V l P S J s N C I g L z 4 8 R W 5 0 c n k g V H l w Z T 0 i Q W R k Z W R U b 0 R h d G F N b 2 R l b C I g V m F s d W U 9 I m w w I i A v P j w v U 3 R h Y m x l R W 5 0 c m l l c z 4 8 L 0 l 0 Z W 0 + P E l 0 Z W 0 + P E l 0 Z W 1 M b 2 N h d G l v b j 4 8 S X R l b V R 5 c G U + R m 9 y b X V s Y T w v S X R l b V R 5 c G U + P E l 0 Z W 1 Q Y X R o P l N l Y 3 R p b 2 4 x L y V D R S U 5 M S V D R S V B M C V D R S U 5 R i V D R S V B N S V D R S V B M 1 8 l Q 0 U l Q T Q l Q 0 U l O T U l Q 0 U l Q T c l Q 0 U l O U R f J U N F J T l C J U N F J T l G J U N F J T k z J U N F J T k 5 J U N F J U E z J U N F J T l D X y V D R S U 5 M T I v J U N F J U E w J U N G J T g x J U N F J U J G J U N F J U F E J U N F J U J C J U N F J U I 1 J U N G J T g 1 J U N G J T g z J U N F J U I 3 P C 9 J d G V t U G F 0 a D 4 8 L 0 l 0 Z W 1 M b 2 N h d G l v b j 4 8 U 3 R h Y m x l R W 5 0 c m l l c y A v P j w v S X R l b T 4 8 S X R l b T 4 8 S X R l b U x v Y 2 F 0 a W 9 u P j x J d G V t V H l w Z T 5 G b 3 J t d W x h P C 9 J d G V t V H l w Z T 4 8 S X R l b V B h d G g + U 2 V j d G l v b j E v J U N F J T k x J U N F J U E w J U N F J T l G J U N F J U E 1 J U N F J U E z X y V D R S V B N C V D R S U 5 N S V D R S V B N y V D R S U 5 R F 8 l Q 0 U l O U I l Q 0 U l O U Y l Q 0 U l O T M l Q 0 U l O T k l Q 0 U l Q T M l Q 0 U l O U N f J U N F J T k x M i 8 l Q 0 U l O T E l Q 0 U l Q k Q l Q 0 U l Q j E l Q 0 U l Q j I l Q 0 U l Q j E l Q 0 U l Q j g l Q 0 U l Q k M l Q 0 U l Q j k l Q 0 Y l O D M l Q 0 U l Q k M l Q 0 U l Q U Q l Q 0 U l Q k Q l Q 0 U l Q j U l Q 0 Y l O D I l M j A l Q 0 U l Q k E l Q 0 U l Q j U l Q 0 Y l O D Y l Q 0 U l Q j E l Q 0 U l Q k I l Q 0 U l Q U Y l Q 0 U l Q j Q l Q 0 U l Q j U l Q 0 Y l O D I 8 L 0 l 0 Z W 1 Q Y X R o P j w v S X R l b U x v Y 2 F 0 a W 9 u P j x T d G F i b G V F b n R y a W V z I C 8 + P C 9 J d G V t P j x J d G V t P j x J d G V t T G 9 j Y X R p b 2 4 + P E l 0 Z W 1 U e X B l P k Z v c m 1 1 b G E 8 L 0 l 0 Z W 1 U e X B l P j x J d G V t U G F 0 a D 5 T Z W N 0 a W 9 u M S 8 l Q 0 U l O T E l Q 0 U l Q T A l Q 0 U l O U Y l Q 0 U l Q T U l Q 0 U l Q T N f J U N F J U E 0 J U N F J T k 1 J U N F J U E 3 J U N F J T l E X y V D R S U 5 Q i V D R S U 5 R i V D R S U 5 M y V D R S U 5 O S V D R S V B M y V D R S U 5 Q 1 8 l Q 0 U l O T E y L y V D R S U 5 M S V D R S V C Q i V D R S V C Q i V D R S V C M S V D R S V C M y V D R S V B R S U y M C V D R i U 4 N C V D R i U 4 R C V D R i U 4 M C V D R S V C R i V D R i U 4 N T w v S X R l b V B h d G g + P C 9 J d G V t T G 9 j Y X R p b 2 4 + P F N 0 Y W J s Z U V u d H J p Z X M g L z 4 8 L 0 l 0 Z W 0 + P E l 0 Z W 0 + P E l 0 Z W 1 M b 2 N h d G l v b j 4 8 S X R l b V R 5 c G U + R m 9 y b X V s Y T w v S X R l b V R 5 c G U + P E l 0 Z W 1 Q Y X R o P l N l Y 3 R p b 2 4 x L y V D R S U 5 M S V D R S V B M C V D R S U 5 R i V D R S V B N S V D R S V B M 1 8 l Q 0 U l Q T Q l Q 0 U l O T U l Q 0 U l Q T c l Q 0 U l O U R f J U N F J T l C J U N F J T l G J U N F J T k z J U N F J T k 5 J U N F J U E z J U N F J T l D X y V D R S U 5 M T I v J U N F J T l G J U N F J U J D J U N F J U I x J U N F J U I 0 J U N F J U J G J U N G J T g w J U N F J U J G J U N F J U F G J U N F J U I 3 J U N G J T g z J U N F J U I 3 J T I w J U N F J U I z J U N G J T g x J U N F J U I x J U N F J U J D J U N F J U J D J U N G J T h F J U N F J U J E P C 9 J d G V t U G F 0 a D 4 8 L 0 l 0 Z W 1 M b 2 N h d G l v b j 4 8 U 3 R h Y m x l R W 5 0 c m l l c y A v P j w v S X R l b T 4 8 S X R l b T 4 8 S X R l b U x v Y 2 F 0 a W 9 u P j x J d G V t V H l w Z T 5 G b 3 J t d W x h P C 9 J d G V t V H l w Z T 4 8 S X R l b V B h d G g + U 2 V j d G l v b j E v J U N F J U E w J U N G J T g x J U N F J U J G J U N G J T g z J U N F J U F D J U N G J T g x J U N G J T g 0 J U N F J U I 3 J U N G J T g z J U N F J U I 3 M T A w P C 9 J d G V t U G F 0 a D 4 8 L 0 l 0 Z W 1 M b 2 N h d G l v b j 4 8 U 3 R h Y m x l R W 5 0 c m l l c z 4 8 R W 5 0 c n k g V H l w Z T 0 i S X N Q c m l 2 Y X R l I i B W Y W x 1 Z T 0 i b D A i I C 8 + P E V u d H J 5 I F R 5 c G U 9 I l F 1 Z X J 5 S U Q i I F Z h b H V l P S J z Y T U 1 O G U 5 N z E t N m V l O C 0 0 Y j U w L T g 3 Z D E t Z m Q z N G R i Z j B i O W N l 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z q D O t c + B z r n O r s 6 z z r f P g 8 6 3 I i A v P j x F b n R y e S B U e X B l P S J G a W x s V G F y Z 2 V 0 I i B W Y W x 1 Z T 0 i c 8 6 g z 4 H O v 8 + D z q z P g c + E z r f P g 8 6 3 M T A w I i A v P j x F b n R y e S B U e X B l P S J G a W x s Z W R D b 2 1 w b G V 0 Z V J l c 3 V s d F R v V 2 9 y a 3 N o Z W V 0 I i B W Y W x 1 Z T 0 i b D E i I C 8 + P E V u d H J 5 I F R 5 c G U 9 I k Z p b G x D b 3 V u d C I g V m F s d W U 9 I m w z N i I g L z 4 8 R W 5 0 c n k g V H l w Z T 0 i R m l s b E V y c m 9 y Q 2 9 k Z S I g V m F s d W U 9 I n N V b m t u b 3 d u I i A v P j x F b n R y e S B U e X B l P S J G a W x s R X J y b 3 J D b 3 V u d C I g V m F s d W U 9 I m w w I i A v P j x F b n R y e S B U e X B l P S J G a W x s T G F z d F V w Z G F 0 Z W Q i I F Z h b H V l P S J k M j A y N C 0 x M C 0 w N l Q x N D o 1 M j o 0 N C 4 2 O D U 5 O T U 2 W i I g L z 4 8 R W 5 0 c n k g V H l w Z T 0 i R m l s b E N v b H V t b l R 5 c G V z I i B W Y W x 1 Z T 0 i c 0 F B Q U E i I C 8 + P E V u d H J 5 I F R 5 c G U 9 I k Z p b G x D b 2 x 1 b W 5 O Y W 1 l c y I g V m F s d W U 9 I n N b J n F 1 b 3 Q 7 z p H O n M 6 a J n F 1 b 3 Q 7 L C Z x d W 9 0 O 8 6 a z q n O l F / O n M 6 R z p g m c X V v d D s s J n F 1 b 3 Q 7 z q P O p c 6 d z p / O m 8 6 f X 8 6 R z q D O n 8 6 l z q P O m c 6 p z p 0 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O o M + B z r / P g 8 6 s z 4 H P h M 6 3 z 4 P O t z E w M C 9 B d X R v U m V t b 3 Z l Z E N v b H V t b n M x L n v O k c 6 c z p o s M H 0 m c X V v d D s s J n F 1 b 3 Q 7 U 2 V j d G l v b j E v z q D P g c 6 / z 4 P O r M + B z 4 T O t 8 + D z r c x M D A v Q X V 0 b 1 J l b W 9 2 Z W R D b 2 x 1 b W 5 z M S 5 7 z p r O q c 6 U X 8 6 c z p H O m C w x f S Z x d W 9 0 O y w m c X V v d D t T Z W N 0 a W 9 u M S / O o M + B z r / P g 8 6 s z 4 H P h M 6 3 z 4 P O t z E w M C 9 B d X R v U m V t b 3 Z l Z E N v b H V t b n M x L n v O o 8 6 l z p 3 O n 8 6 b z p 9 f z p H O o M 6 f z q X O o 8 6 Z z q n O n S w y f S Z x d W 9 0 O 1 0 s J n F 1 b 3 Q 7 Q 2 9 s d W 1 u Q 2 9 1 b n Q m c X V v d D s 6 M y w m c X V v d D t L Z X l D b 2 x 1 b W 5 O Y W 1 l c y Z x d W 9 0 O z p b X S w m c X V v d D t D b 2 x 1 b W 5 J Z G V u d G l 0 a W V z J n F 1 b 3 Q 7 O l s m c X V v d D t T Z W N 0 a W 9 u M S / O o M + B z r / P g 8 6 s z 4 H P h M 6 3 z 4 P O t z E w M C 9 B d X R v U m V t b 3 Z l Z E N v b H V t b n M x L n v O k c 6 c z p o s M H 0 m c X V v d D s s J n F 1 b 3 Q 7 U 2 V j d G l v b j E v z q D P g c 6 / z 4 P O r M + B z 4 T O t 8 + D z r c x M D A v Q X V 0 b 1 J l b W 9 2 Z W R D b 2 x 1 b W 5 z M S 5 7 z p r O q c 6 U X 8 6 c z p H O m C w x f S Z x d W 9 0 O y w m c X V v d D t T Z W N 0 a W 9 u M S / O o M + B z r / P g 8 6 s z 4 H P h M 6 3 z 4 P O t z E w M C 9 B d X R v U m V t b 3 Z l Z E N v b H V t b n M x L n v O o 8 6 l z p 3 O n 8 6 b z p 9 f z p H O o M 6 f z q X O o 8 6 Z z q n O n S w y f S Z x d W 9 0 O 1 0 s J n F 1 b 3 Q 7 U m V s Y X R p b 2 5 z a G l w S W 5 m b y Z x d W 9 0 O z p b X X 0 i I C 8 + P E V u d H J 5 I F R 5 c G U 9 I k F k Z G V k V G 9 E Y X R h T W 9 k Z W w i I F Z h b H V l P S J s M C I g L z 4 8 L 1 N 0 Y W J s Z U V u d H J p Z X M + P C 9 J d G V t P j x J d G V t P j x J d G V t T G 9 j Y X R p b 2 4 + P E l 0 Z W 1 U e X B l P k Z v c m 1 1 b G E 8 L 0 l 0 Z W 1 U e X B l P j x J d G V t U G F 0 a D 5 T Z W N 0 a W 9 u M S 8 l Q 0 U l Q T A l Q 0 Y l O D E l Q 0 U l Q k Y l Q 0 Y l O D M l Q 0 U l Q U M l Q 0 Y l O D E l Q 0 Y l O D Q l Q 0 U l Q j c l Q 0 Y l O D M l Q 0 U l Q j c x M D A v J U N F J U E w J U N G J T g x J U N F J U J G J U N F J U F E J U N F J U J C J U N F J U I 1 J U N G J T g 1 J U N G J T g z J U N F J U I 3 P C 9 J d G V t U G F 0 a D 4 8 L 0 l 0 Z W 1 M b 2 N h d G l v b j 4 8 U 3 R h Y m x l R W 5 0 c m l l c y A v P j w v S X R l b T 4 8 L 0 l 0 Z W 1 z P j w v T G 9 j Y W x Q Y W N r Y W d l T W V 0 Y W R h d G F G a W x l P h Y A A A B Q S w U G A A A A A A A A A A A A A A A A A A A A A A A A J g E A A A E A A A D Q j J 3 f A R X R E Y x 6 A M B P w p f r A Q A A A E x k h f z s d B Z K u T w b x W d v n i U A A A A A A g A A A A A A E G Y A A A A B A A A g A A A A M / N K p x m L 7 2 z X e 4 F I I O S x q 5 o 1 H M D C P u h s a S g B Y U B x B H M A A A A A D o A A A A A C A A A g A A A A 4 Q O p k z X Y D N a k R R S I e j / R o 9 y b / f c W 2 Q i k 2 v U L B C Z U W W l Q A A A A C c 1 R t R U m J J 7 1 + 7 Y R a 5 H e O Z i 6 p c e 1 W v c 5 v 5 x G I F V w W e a t d g U e Q m m W W M e k x u C m 7 / 9 1 + 9 r w y R e D a L B r j A Q R 3 p s K k t p F P d y w t d H Z f d 9 P n z 5 P G X x A A A A A x H 1 2 H v O F 2 X 8 Z l 0 S H 4 X 3 r W y W Q n b J u 3 n D + V H B f D s 6 O Q n w l p B 2 O G W p + b 0 W R 8 Y x K p E U i T n 3 A O c L 7 V 7 E A D z i v d C u P 3 g = = < / D a t a M a s h u p > 
</file>

<file path=customXml/itemProps1.xml><?xml version="1.0" encoding="utf-8"?>
<ds:datastoreItem xmlns:ds="http://schemas.openxmlformats.org/officeDocument/2006/customXml" ds:itemID="{A2FBA3D9-96B8-42C2-9965-60E9047D7D6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56</vt:i4>
      </vt:variant>
      <vt:variant>
        <vt:lpstr>Καθορισμένες περιοχές</vt:lpstr>
      </vt:variant>
      <vt:variant>
        <vt:i4>115</vt:i4>
      </vt:variant>
    </vt:vector>
  </HeadingPairs>
  <TitlesOfParts>
    <vt:vector size="171" baseType="lpstr">
      <vt:lpstr>ΑΠΟΥΣ_ΨΥΚΤ_Γ1</vt:lpstr>
      <vt:lpstr>ΑΠΟΥΣ_ΤΥΣ_Γ1</vt:lpstr>
      <vt:lpstr>ΑΠΟΥΣ_ΤΗΥ_Γ1</vt:lpstr>
      <vt:lpstr>ΑΠΟΥΣ_ΤΕΧΝ_ΛΟΓΙΣΜ_Γ1</vt:lpstr>
      <vt:lpstr>Προσάρτηση100</vt:lpstr>
      <vt:lpstr>ΑΠΟΥΣ_ΤΕΧΝ_ΛΟΓΙΣΜ_Α2</vt:lpstr>
      <vt:lpstr>ΑΠΟΥΣ_ΤΕΧΝ_ΛΟΓΙΣΜ_Α1</vt:lpstr>
      <vt:lpstr>ΑΠΟΥΣ_ΣΑΠΥ_Γ1</vt:lpstr>
      <vt:lpstr>ΑΠΟΥΣ_ΜΗΧΑΝΟΤΡ_Α1</vt:lpstr>
      <vt:lpstr>ΑΠΟΥΣ_ΚΟΜΜΩΤ_Α1</vt:lpstr>
      <vt:lpstr>ΑΠΟΥΣ_ΘΕΡΜΟΫΔΡ_Α1</vt:lpstr>
      <vt:lpstr>ΑΠΟΥΣ_ΗΛΕΚΤΡ_Γ1</vt:lpstr>
      <vt:lpstr>ΑΠΟΥΣ_ΗΛΕΚΤΡ_Α1</vt:lpstr>
      <vt:lpstr>ΑΠΟΥΣ_ΕΚΠ_ΟΔΗΓ_Γ1</vt:lpstr>
      <vt:lpstr>ΑΠΟΥΣ_ΔΗΜ_ΣΧΕΣ_Γ1</vt:lpstr>
      <vt:lpstr>ΑΠΟΥΣ_ΓΡΑΦΙΣΤ_Γ1</vt:lpstr>
      <vt:lpstr>ΑΠΟΥΣ_ΓΡΑΦΙΣΤ_Α1</vt:lpstr>
      <vt:lpstr>ΑΠΟΥΣ_ΑΥΤΟΜ_Α1</vt:lpstr>
      <vt:lpstr>ΑΠΟΥΣ_ΑΡΧΙΤ_Α2</vt:lpstr>
      <vt:lpstr>ΑΠΟΥΣ_ΑΡΧΙΤ_Α1</vt:lpstr>
      <vt:lpstr>ΑΠΟΥΣ_ΑΝΕΛΚ_Γ1</vt:lpstr>
      <vt:lpstr>ΑΠΟΥΣ_ΑΝΕΛΚ_Α1</vt:lpstr>
      <vt:lpstr>ΑΠΟΥΣ_ΑΙΣΘ_Γ3</vt:lpstr>
      <vt:lpstr>ΑΠΟΥΣ_ΑΙΣΘ_Γ2</vt:lpstr>
      <vt:lpstr>ΑΠΟΥΣ_ΑΙΣΘ_Γ1</vt:lpstr>
      <vt:lpstr>ΑΠΟΥΣ_ΑΙΣΘ_Α2</vt:lpstr>
      <vt:lpstr>ΑΠΟΥΣ_ΑΙΣΘ_Α1</vt:lpstr>
      <vt:lpstr>Data</vt:lpstr>
      <vt:lpstr>Results</vt:lpstr>
      <vt:lpstr>Report</vt:lpstr>
      <vt:lpstr>ΑΙΣΘ_Α1</vt:lpstr>
      <vt:lpstr>ΑΙΣΘ_Α2</vt:lpstr>
      <vt:lpstr>ΑΙΣΘ_Γ1</vt:lpstr>
      <vt:lpstr>ΑΙΣΘ_Γ2</vt:lpstr>
      <vt:lpstr>ΑΙΣΘ_Γ3</vt:lpstr>
      <vt:lpstr>ΑΝΕΛΚ_Α1</vt:lpstr>
      <vt:lpstr>ΑΝΕΛΚ_Γ1</vt:lpstr>
      <vt:lpstr>ΑΡΧΙΤ_Α1</vt:lpstr>
      <vt:lpstr>ΑΡΧΙΤ_Α2</vt:lpstr>
      <vt:lpstr>ΑΥΤΟΜ_Α1</vt:lpstr>
      <vt:lpstr>ΓΡΑΦΙΣΤ_Α1</vt:lpstr>
      <vt:lpstr>ΓΡΑΦΙΣΤ_Γ1</vt:lpstr>
      <vt:lpstr>ΔΗΜ_ΣΧΕΣ_Γ1</vt:lpstr>
      <vt:lpstr>ΕΚΠ_ΟΔΗΓ_Γ1</vt:lpstr>
      <vt:lpstr>ΗΛΕΚΤΡ_Α1</vt:lpstr>
      <vt:lpstr>ΗΛΕΚΤΡ_Γ1</vt:lpstr>
      <vt:lpstr>ΘΕΡΜΟΫΔΡ_Α1</vt:lpstr>
      <vt:lpstr>ΚΟΜΜΩΤ_Α1</vt:lpstr>
      <vt:lpstr>ΜΗΧΑΝΟΤΡ_Α1</vt:lpstr>
      <vt:lpstr>ΣΑΠΥ_Γ1</vt:lpstr>
      <vt:lpstr>ΤΥΣ_Γ1</vt:lpstr>
      <vt:lpstr>ΤΗΥ_Γ1</vt:lpstr>
      <vt:lpstr>ΤΕΧΝ_ΛΟΓΙΣΜ_Α1</vt:lpstr>
      <vt:lpstr>ΤΕΧΝ_ΛΟΓΙΣΜ_Α2</vt:lpstr>
      <vt:lpstr>ΤΕΧΝ_ΛΟΓΙΣΜ_Γ1</vt:lpstr>
      <vt:lpstr>ΨΥΚΤ_Γ1</vt:lpstr>
      <vt:lpstr>CHECK</vt:lpstr>
      <vt:lpstr>CHECK_ΑΜΚ</vt:lpstr>
      <vt:lpstr>CHECK_ΑΜΚΑ</vt:lpstr>
      <vt:lpstr>ΑΜΚ</vt:lpstr>
      <vt:lpstr>ΑΜΚΑ</vt:lpstr>
      <vt:lpstr>ΑΠΟΥΣ_ΑΙΣΘ_Α1</vt:lpstr>
      <vt:lpstr>ΑΠΟΥΣ_ΑΙΣΘ_Α2</vt:lpstr>
      <vt:lpstr>ΑΠΟΥΣ_ΑΙΣΘ_Γ1</vt:lpstr>
      <vt:lpstr>ΑΠΟΥΣ_ΑΙΣΘ_Γ2</vt:lpstr>
      <vt:lpstr>ΑΠΟΥΣ_ΑΙΣΘ_Γ3</vt:lpstr>
      <vt:lpstr>ΑΠΟΥΣ_ΑΝΕΛΚ_Α1</vt:lpstr>
      <vt:lpstr>ΑΠΟΥΣ_ΑΝΕΛΚ_Γ1</vt:lpstr>
      <vt:lpstr>ΑΠΟΥΣ_ΑΡΧΙΤ_Α1</vt:lpstr>
      <vt:lpstr>ΑΠΟΥΣ_ΑΡΧΙΤ_Α2</vt:lpstr>
      <vt:lpstr>ΑΠΟΥΣ_ΑΥΤΟΜ_Α1</vt:lpstr>
      <vt:lpstr>ΑΠΟΥΣ_ΓΡΑΦΙΣΤ_Α1</vt:lpstr>
      <vt:lpstr>ΑΠΟΥΣ_ΓΡΑΦΙΣΤ_Γ1</vt:lpstr>
      <vt:lpstr>ΑΠΟΥΣ_ΔΗΜ_ΣΧΕΣ_Γ1</vt:lpstr>
      <vt:lpstr>ΑΠΟΥΣ_ΕΚΠ_ΟΔΗΓ_Γ1</vt:lpstr>
      <vt:lpstr>ΑΠΟΥΣ_ΗΛΕΚΤΡ_Α1</vt:lpstr>
      <vt:lpstr>ΑΠΟΥΣ_ΗΛΕΚΤΡ_Γ1</vt:lpstr>
      <vt:lpstr>ΑΠΟΥΣ_ΘΕΡΜΟΫΔΡ_Α1</vt:lpstr>
      <vt:lpstr>ΑΠΟΥΣ_ΚΟΜΜΩΤ_Α1</vt:lpstr>
      <vt:lpstr>ΑΠΟΥΣ_ΜΗΧΑΝΟΤΡ_Α1</vt:lpstr>
      <vt:lpstr>ΑΠΟΥΣ_ΣΑΠΥ_Γ1</vt:lpstr>
      <vt:lpstr>ΑΠΟΥΣ_ΤΕΧΝ_ΛΟΓΙΣΜ_Α1</vt:lpstr>
      <vt:lpstr>ΑΠΟΥΣ_ΤΕΧΝ_ΛΟΓΙΣΜ_Α2</vt:lpstr>
      <vt:lpstr>ΑΠΟΥΣ_ΤΕΧΝ_ΛΟΓΙΣΜ_Γ1</vt:lpstr>
      <vt:lpstr>ΑΠΟΥΣ_ΤΗΥ_Γ1</vt:lpstr>
      <vt:lpstr>ΑΠΟΥΣ_ΤΥΣ_Γ1</vt:lpstr>
      <vt:lpstr>ΑΠΟΥΣ_ΨΥΚΤ_Γ1</vt:lpstr>
      <vt:lpstr>ΚΑΤΑΡΤ_ΑΙΣΘ_Α1</vt:lpstr>
      <vt:lpstr>ΚΑΤΑΡΤ_ΑΙΣΘ_Α2</vt:lpstr>
      <vt:lpstr>ΚΑΤΑΡΤ_ΑΙΣΘ_Γ1</vt:lpstr>
      <vt:lpstr>ΚΑΤΑΡΤ_ΑΙΣΘ_Γ2</vt:lpstr>
      <vt:lpstr>ΚΑΤΑΡΤ_ΑΙΣΘ_Γ3</vt:lpstr>
      <vt:lpstr>ΚΑΤΑΡΤ_ΑΝΕΛΚ_Α1</vt:lpstr>
      <vt:lpstr>ΚΑΤΑΡΤ_ΑΝΕΛΚ_Γ1</vt:lpstr>
      <vt:lpstr>ΚΑΤΑΡΤ_ΑΡΧΙΤ_Α1</vt:lpstr>
      <vt:lpstr>ΚΑΤΑΡΤ_ΑΡΧΙΤ_Α2</vt:lpstr>
      <vt:lpstr>ΚΑΤΑΡΤ_ΑΥΤΟΜ_Α1</vt:lpstr>
      <vt:lpstr>ΚΑΤΑΡΤ_ΓΡΑΦΙΣΤ_Α1</vt:lpstr>
      <vt:lpstr>ΚΑΤΑΡΤ_ΓΡΑΦΙΣΤ_Γ1</vt:lpstr>
      <vt:lpstr>ΚΑΤΑΡΤ_ΔΗΜ_ΣΧΕΣ_Γ1</vt:lpstr>
      <vt:lpstr>ΚΑΤΑΡΤ_ΕΚΠ_ΟΔΗΓ_Γ1</vt:lpstr>
      <vt:lpstr>ΚΑΤΑΡΤ_ΗΛΕΚΤΡ_Α1</vt:lpstr>
      <vt:lpstr>ΚΑΤΑΡΤ_ΗΛΕΚΤΡ_Γ1</vt:lpstr>
      <vt:lpstr>ΚΑΤΑΡΤ_ΘΕΡΜΟΫΔΡ_Α1</vt:lpstr>
      <vt:lpstr>ΚΑΤΑΡΤ_ΚΟΜΜΩΤ_Α1</vt:lpstr>
      <vt:lpstr>ΚΑΤΑΡΤ_ΜΗΧΑΝΟΤΡ_Α1</vt:lpstr>
      <vt:lpstr>ΚΑΤΑΡΤ_ΣΑΠΥ_Γ1</vt:lpstr>
      <vt:lpstr>ΚΑΤΑΡΤ_ΤΕΧΝ_ΛΟΓΙΣΜ_Α1</vt:lpstr>
      <vt:lpstr>ΚΑΤΑΡΤ_ΤΕΧΝ_ΛΟΓΙΣΜ_Α2</vt:lpstr>
      <vt:lpstr>ΚΑΤΑΡΤ_ΤΕΧΝ_ΛΟΓΙΣΜ_Γ1</vt:lpstr>
      <vt:lpstr>ΚΑΤΑΡΤ_ΤΗΥ_Γ1</vt:lpstr>
      <vt:lpstr>ΚΑΤΑΡΤ_ΤΥΣ_Γ1</vt:lpstr>
      <vt:lpstr>ΚΑΤΑΡΤ_ΨΥΚΤ_Γ1</vt:lpstr>
      <vt:lpstr>ΚΑΤΑΡΤΙΖΟΜΕΝΟΙ</vt:lpstr>
      <vt:lpstr>ΚΑΤΑΡΤΙΖΟΜΕΝΟΣ_Η</vt:lpstr>
      <vt:lpstr>ΚΩΔ_ΜΑΘΗΜ_ΑΙΣΘ_Α1</vt:lpstr>
      <vt:lpstr>ΚΩΔ_ΜΑΘΗΜ_ΑΙΣΘ_Α2</vt:lpstr>
      <vt:lpstr>ΚΩΔ_ΜΑΘΗΜ_ΑΙΣΘ_Γ1</vt:lpstr>
      <vt:lpstr>ΚΩΔ_ΜΑΘΗΜ_ΑΙΣΘ_Γ2</vt:lpstr>
      <vt:lpstr>ΚΩΔ_ΜΑΘΗΜ_ΑΙΣΘ_Γ3</vt:lpstr>
      <vt:lpstr>ΚΩΔ_ΜΑΘΗΜ_ΑΝΕΛΚ_Α1</vt:lpstr>
      <vt:lpstr>ΚΩΔ_ΜΑΘΗΜ_ΑΝΕΛΚ_Γ1</vt:lpstr>
      <vt:lpstr>ΚΩΔ_ΜΑΘΗΜ_ΑΡΧΙΤ_Α1</vt:lpstr>
      <vt:lpstr>ΚΩΔ_ΜΑΘΗΜ_ΑΡΧΙΤ_Α2</vt:lpstr>
      <vt:lpstr>ΚΩΔ_ΜΑΘΗΜ_ΑΥΤΟΜ_Α1</vt:lpstr>
      <vt:lpstr>ΚΩΔ_ΜΑΘΗΜ_ΓΡΑΦΙΣΤ_Α1</vt:lpstr>
      <vt:lpstr>ΚΩΔ_ΜΑΘΗΜ_ΓΡΑΦΙΣΤ_Γ1</vt:lpstr>
      <vt:lpstr>ΚΩΔ_ΜΑΘΗΜ_ΔΗΜ_ΣΧΕΣ_Γ1</vt:lpstr>
      <vt:lpstr>ΚΩΔ_ΜΑΘΗΜ_ΕΚΠ_ΟΔΗΓ_Γ1</vt:lpstr>
      <vt:lpstr>ΚΩΔ_ΜΑΘΗΜ_ΗΛΕΚΤΡ_Α1</vt:lpstr>
      <vt:lpstr>ΚΩΔ_ΜΑΘΗΜ_ΗΛΕΚΤΡ_Γ1</vt:lpstr>
      <vt:lpstr>ΚΩΔ_ΜΑΘΗΜ_ΘΕΡΜΟΫΔΡ_Α1</vt:lpstr>
      <vt:lpstr>ΚΩΔ_ΜΑΘΗΜ_ΚΟΜΜΩΤ_Α1</vt:lpstr>
      <vt:lpstr>ΚΩΔ_ΜΑΘΗΜ_ΚΟΜΜΩΤ_Α2</vt:lpstr>
      <vt:lpstr>ΚΩΔ_ΜΑΘΗΜ_ΜΗΧΑΝΟΤΡ_Α1</vt:lpstr>
      <vt:lpstr>ΚΩΔ_ΜΑΘΗΜ_ΣΑΠΥ_Γ1</vt:lpstr>
      <vt:lpstr>ΚΩΔ_ΜΑΘΗΜ_ΤΕΧΝ_ΛΟΓΙΣΜ_Α1</vt:lpstr>
      <vt:lpstr>ΚΩΔ_ΜΑΘΗΜ_ΤΕΧΝ_ΛΟΓΙΣΜ_Α2</vt:lpstr>
      <vt:lpstr>ΚΩΔ_ΜΑΘΗΜ_ΤΕΧΝ_ΛΟΓΙΣΜ_Γ1</vt:lpstr>
      <vt:lpstr>ΚΩΔ_ΜΑΘΗΜ_ΤΗΥ_Γ1</vt:lpstr>
      <vt:lpstr>ΚΩΔ_ΜΑΘΗΜ_ΤΥΣ_Γ1</vt:lpstr>
      <vt:lpstr>ΚΩΔ_ΜΑΘΗΜ_ΨΥΚΤ_Γ1</vt:lpstr>
      <vt:lpstr>ΜΑΘΗΜ_ΑΙΣΘ_Α1</vt:lpstr>
      <vt:lpstr>ΜΑΘΗΜ_ΑΙΣΘ_Α2</vt:lpstr>
      <vt:lpstr>ΜΑΘΗΜ_ΑΙΣΘ_Γ1</vt:lpstr>
      <vt:lpstr>ΜΑΘΗΜ_ΑΙΣΘ_Γ2</vt:lpstr>
      <vt:lpstr>ΜΑΘΗΜ_ΑΙΣΘ_Γ3</vt:lpstr>
      <vt:lpstr>ΜΑΘΗΜ_ΑΝΕΛΚ_Α1</vt:lpstr>
      <vt:lpstr>ΜΑΘΗΜ_ΑΝΕΛΚ_Γ1</vt:lpstr>
      <vt:lpstr>ΜΑΘΗΜ_ΑΡΧΙΤ_Α1</vt:lpstr>
      <vt:lpstr>ΜΑΘΗΜ_ΑΡΧΙΤ_Α2</vt:lpstr>
      <vt:lpstr>ΜΑΘΗΜ_ΑΥΤΟΜ_Α1</vt:lpstr>
      <vt:lpstr>ΜΑΘΗΜ_ΓΡΑΦΙΣΤ_Α1</vt:lpstr>
      <vt:lpstr>ΜΑΘΗΜ_ΓΡΑΦΙΣΤ_Γ1</vt:lpstr>
      <vt:lpstr>ΜΑΘΗΜ_ΔΗΜ_ΣΧΕΣ_Γ1</vt:lpstr>
      <vt:lpstr>ΜΑΘΗΜ_ΕΚΠ_ΟΔΗΓ_Γ1</vt:lpstr>
      <vt:lpstr>ΜΑΘΗΜ_ΗΛΕΚΤΡ_Α1</vt:lpstr>
      <vt:lpstr>ΜΑΘΗΜ_ΗΛΕΚΤΡ_Γ1</vt:lpstr>
      <vt:lpstr>ΜΑΘΗΜ_ΘΕΡΜΟΫΔΡ_Α1</vt:lpstr>
      <vt:lpstr>ΜΑΘΗΜ_ΚΟΜΜΩΤ_Α1</vt:lpstr>
      <vt:lpstr>ΜΑΘΗΜ_ΚΟΜΜΩΤ_Α2</vt:lpstr>
      <vt:lpstr>ΜΑΘΗΜ_ΜΗΧΑΝΟΤΡ_Α1</vt:lpstr>
      <vt:lpstr>ΜΑΘΗΜ_ΣΑΠΥ_Γ1</vt:lpstr>
      <vt:lpstr>ΜΑΘΗΜ_ΤΕΧΝ_ΛΟΓΙΣΜ_Α1</vt:lpstr>
      <vt:lpstr>ΜΑΘΗΜ_ΤΕΧΝ_ΛΟΓΙΣΜ_Α2</vt:lpstr>
      <vt:lpstr>ΜΑΘΗΜ_ΤΕΧΝ_ΛΟΓΙΣΜ_Γ1</vt:lpstr>
      <vt:lpstr>ΜΑΘΗΜ_ΤΗΥ_Γ1</vt:lpstr>
      <vt:lpstr>ΜΑΘΗΜ_ΤΥΣ_Γ1</vt:lpstr>
      <vt:lpstr>ΜΑΘΗΜ_ΨΥΚΤ_Γ1</vt:lpstr>
      <vt:lpstr>ΜΑΘΗΜΑ</vt:lpstr>
      <vt:lpstr>ΤΜΗΜΑ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Giannis Moumouris</dc:creator>
  <cp:lastModifiedBy>Nikolaos Moumouris</cp:lastModifiedBy>
  <dcterms:created xsi:type="dcterms:W3CDTF">2023-01-28T20:51:44Z</dcterms:created>
  <dcterms:modified xsi:type="dcterms:W3CDTF">2024-10-07T10:46:29Z</dcterms:modified>
</cp:coreProperties>
</file>